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age" sheetId="1" state="visible" r:id="rId1"/>
    <sheet xmlns:r="http://schemas.openxmlformats.org/officeDocument/2006/relationships" name="Documents" sheetId="2" state="visible" r:id="rId2"/>
    <sheet xmlns:r="http://schemas.openxmlformats.org/officeDocument/2006/relationships" name="Pages" sheetId="3" state="visible" r:id="rId3"/>
    <sheet xmlns:r="http://schemas.openxmlformats.org/officeDocument/2006/relationships" name="Sources" sheetId="4" state="visible" r:id="rId4"/>
    <sheet xmlns:r="http://schemas.openxmlformats.org/officeDocument/2006/relationships" name="Extra resorts" sheetId="5" state="visible" r:id="rId5"/>
    <sheet xmlns:r="http://schemas.openxmlformats.org/officeDocument/2006/relationships" name="Blocked" sheetId="6" state="visible" r:id="rId6"/>
    <sheet xmlns:r="http://schemas.openxmlformats.org/officeDocument/2006/relationships" name="Log"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8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45" customWidth="1" min="2" max="2"/>
    <col width="22" customWidth="1" min="3" max="3"/>
    <col width="40" customWidth="1" min="4" max="4"/>
    <col width="40" customWidth="1" min="5" max="5"/>
    <col width="40"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28" customWidth="1" min="26" max="26"/>
    <col width="40" customWidth="1" min="27" max="27"/>
  </cols>
  <sheetData>
    <row r="1">
      <c r="A1" s="1" t="inlineStr">
        <is>
          <t>#</t>
        </is>
      </c>
      <c r="B1" s="1" t="inlineStr">
        <is>
          <t>Resort</t>
        </is>
      </c>
      <c r="C1" s="1" t="inlineStr">
        <is>
          <t>Official site status</t>
        </is>
      </c>
      <c r="D1" s="1" t="inlineStr">
        <is>
          <t>factsheet (latest yr)</t>
        </is>
      </c>
      <c r="E1" s="1" t="inlineStr">
        <is>
          <t>wedding (latest yr)</t>
        </is>
      </c>
      <c r="F1" s="1" t="inlineStr">
        <is>
          <t>events (latest yr)</t>
        </is>
      </c>
      <c r="G1" s="1" t="inlineStr">
        <is>
          <t>destination_dining (latest yr)</t>
        </is>
      </c>
      <c r="H1" s="1" t="inlineStr">
        <is>
          <t>map (latest yr)</t>
        </is>
      </c>
      <c r="I1" s="1" t="inlineStr">
        <is>
          <t>dive_map (latest yr)</t>
        </is>
      </c>
      <c r="J1" s="1" t="inlineStr">
        <is>
          <t>spa_menu (latest yr)</t>
        </is>
      </c>
      <c r="K1" s="1" t="inlineStr">
        <is>
          <t>dining_menu (latest yr)</t>
        </is>
      </c>
      <c r="L1" s="1" t="inlineStr">
        <is>
          <t>dive_prices (latest yr)</t>
        </is>
      </c>
      <c r="M1" s="1" t="inlineStr">
        <is>
          <t>excursions (latest yr)</t>
        </is>
      </c>
      <c r="N1" s="1" t="inlineStr">
        <is>
          <t>kids (latest yr)</t>
        </is>
      </c>
      <c r="O1" s="1" t="inlineStr">
        <is>
          <t>villa_plans (latest yr)</t>
        </is>
      </c>
      <c r="P1" s="1" t="inlineStr">
        <is>
          <t>all_inclusive (latest yr)</t>
        </is>
      </c>
      <c r="Q1" s="1" t="inlineStr">
        <is>
          <t>sustainability (latest yr)</t>
        </is>
      </c>
      <c r="R1" s="1" t="inlineStr">
        <is>
          <t>calendar (latest yr)</t>
        </is>
      </c>
      <c r="S1" s="1" t="inlineStr">
        <is>
          <t>brochure (latest yr)</t>
        </is>
      </c>
      <c r="T1" s="1" t="inlineStr">
        <is>
          <t>press_kit (latest yr)</t>
        </is>
      </c>
      <c r="U1" s="1" t="inlineStr">
        <is>
          <t>other (latest yr)</t>
        </is>
      </c>
      <c r="V1" s="1" t="inlineStr">
        <is>
          <t>obsolete (latest yr)</t>
        </is>
      </c>
      <c r="W1" s="1" t="inlineStr">
        <is>
          <t>Total docs</t>
        </is>
      </c>
      <c r="X1" s="1" t="inlineStr">
        <is>
          <t>Current docs</t>
        </is>
      </c>
      <c r="Y1" s="1" t="inlineStr">
        <is>
          <t>Latest factsheet</t>
        </is>
      </c>
      <c r="Z1" s="1" t="inlineStr">
        <is>
          <t>Gaps (priority 1)</t>
        </is>
      </c>
      <c r="AA1" s="1" t="inlineStr">
        <is>
          <t>Rename notes</t>
        </is>
      </c>
    </row>
    <row r="2">
      <c r="A2" t="n">
        <v>1</v>
      </c>
      <c r="B2" t="inlineStr">
        <is>
          <t>Six Senses Laamu</t>
        </is>
      </c>
      <c r="C2" t="inlineStr">
        <is>
          <t>blocked</t>
        </is>
      </c>
      <c r="D2">
        <f>IFERROR(IF(_xlfn.MAXIFS(Documents!$E$2:$E$3728,Documents!$A$2:$A$3728,$A2,Documents!$C$2:$C$3728,"factsheet")=0,"",_xlfn.MAXIFS(Documents!$E$2:$E$3728,Documents!$A$2:$A$3728,$A2,Documents!$C$2:$C$3728,"factsheet")),"")</f>
        <v/>
      </c>
      <c r="E2">
        <f>IFERROR(IF(_xlfn.MAXIFS(Documents!$E$2:$E$3728,Documents!$A$2:$A$3728,$A2,Documents!$C$2:$C$3728,"wedding")=0,"",_xlfn.MAXIFS(Documents!$E$2:$E$3728,Documents!$A$2:$A$3728,$A2,Documents!$C$2:$C$3728,"wedding")),"")</f>
        <v/>
      </c>
      <c r="F2">
        <f>IFERROR(IF(_xlfn.MAXIFS(Documents!$E$2:$E$3728,Documents!$A$2:$A$3728,$A2,Documents!$C$2:$C$3728,"events")=0,"",_xlfn.MAXIFS(Documents!$E$2:$E$3728,Documents!$A$2:$A$3728,$A2,Documents!$C$2:$C$3728,"events")),"")</f>
        <v/>
      </c>
      <c r="G2">
        <f>IFERROR(IF(_xlfn.MAXIFS(Documents!$E$2:$E$3728,Documents!$A$2:$A$3728,$A2,Documents!$C$2:$C$3728,"destination_dining")=0,"",_xlfn.MAXIFS(Documents!$E$2:$E$3728,Documents!$A$2:$A$3728,$A2,Documents!$C$2:$C$3728,"destination_dining")),"")</f>
        <v/>
      </c>
      <c r="H2">
        <f>IFERROR(IF(_xlfn.MAXIFS(Documents!$E$2:$E$3728,Documents!$A$2:$A$3728,$A2,Documents!$C$2:$C$3728,"map")=0,"",_xlfn.MAXIFS(Documents!$E$2:$E$3728,Documents!$A$2:$A$3728,$A2,Documents!$C$2:$C$3728,"map")),"")</f>
        <v/>
      </c>
      <c r="I2">
        <f>IFERROR(IF(_xlfn.MAXIFS(Documents!$E$2:$E$3728,Documents!$A$2:$A$3728,$A2,Documents!$C$2:$C$3728,"dive_map")=0,"",_xlfn.MAXIFS(Documents!$E$2:$E$3728,Documents!$A$2:$A$3728,$A2,Documents!$C$2:$C$3728,"dive_map")),"")</f>
        <v/>
      </c>
      <c r="J2">
        <f>IFERROR(IF(_xlfn.MAXIFS(Documents!$E$2:$E$3728,Documents!$A$2:$A$3728,$A2,Documents!$C$2:$C$3728,"spa_menu")=0,"",_xlfn.MAXIFS(Documents!$E$2:$E$3728,Documents!$A$2:$A$3728,$A2,Documents!$C$2:$C$3728,"spa_menu")),"")</f>
        <v/>
      </c>
      <c r="K2">
        <f>IFERROR(IF(_xlfn.MAXIFS(Documents!$E$2:$E$3728,Documents!$A$2:$A$3728,$A2,Documents!$C$2:$C$3728,"dining_menu")=0,"",_xlfn.MAXIFS(Documents!$E$2:$E$3728,Documents!$A$2:$A$3728,$A2,Documents!$C$2:$C$3728,"dining_menu")),"")</f>
        <v/>
      </c>
      <c r="L2">
        <f>IFERROR(IF(_xlfn.MAXIFS(Documents!$E$2:$E$3728,Documents!$A$2:$A$3728,$A2,Documents!$C$2:$C$3728,"dive_prices")=0,"",_xlfn.MAXIFS(Documents!$E$2:$E$3728,Documents!$A$2:$A$3728,$A2,Documents!$C$2:$C$3728,"dive_prices")),"")</f>
        <v/>
      </c>
      <c r="M2">
        <f>IFERROR(IF(_xlfn.MAXIFS(Documents!$E$2:$E$3728,Documents!$A$2:$A$3728,$A2,Documents!$C$2:$C$3728,"excursions")=0,"",_xlfn.MAXIFS(Documents!$E$2:$E$3728,Documents!$A$2:$A$3728,$A2,Documents!$C$2:$C$3728,"excursions")),"")</f>
        <v/>
      </c>
      <c r="N2">
        <f>IFERROR(IF(_xlfn.MAXIFS(Documents!$E$2:$E$3728,Documents!$A$2:$A$3728,$A2,Documents!$C$2:$C$3728,"kids")=0,"",_xlfn.MAXIFS(Documents!$E$2:$E$3728,Documents!$A$2:$A$3728,$A2,Documents!$C$2:$C$3728,"kids")),"")</f>
        <v/>
      </c>
      <c r="O2">
        <f>IFERROR(IF(_xlfn.MAXIFS(Documents!$E$2:$E$3728,Documents!$A$2:$A$3728,$A2,Documents!$C$2:$C$3728,"villa_plans")=0,"",_xlfn.MAXIFS(Documents!$E$2:$E$3728,Documents!$A$2:$A$3728,$A2,Documents!$C$2:$C$3728,"villa_plans")),"")</f>
        <v/>
      </c>
      <c r="P2">
        <f>IFERROR(IF(_xlfn.MAXIFS(Documents!$E$2:$E$3728,Documents!$A$2:$A$3728,$A2,Documents!$C$2:$C$3728,"all_inclusive")=0,"",_xlfn.MAXIFS(Documents!$E$2:$E$3728,Documents!$A$2:$A$3728,$A2,Documents!$C$2:$C$3728,"all_inclusive")),"")</f>
        <v/>
      </c>
      <c r="Q2">
        <f>IFERROR(IF(_xlfn.MAXIFS(Documents!$E$2:$E$3728,Documents!$A$2:$A$3728,$A2,Documents!$C$2:$C$3728,"sustainability")=0,"",_xlfn.MAXIFS(Documents!$E$2:$E$3728,Documents!$A$2:$A$3728,$A2,Documents!$C$2:$C$3728,"sustainability")),"")</f>
        <v/>
      </c>
      <c r="R2">
        <f>IFERROR(IF(_xlfn.MAXIFS(Documents!$E$2:$E$3728,Documents!$A$2:$A$3728,$A2,Documents!$C$2:$C$3728,"calendar")=0,"",_xlfn.MAXIFS(Documents!$E$2:$E$3728,Documents!$A$2:$A$3728,$A2,Documents!$C$2:$C$3728,"calendar")),"")</f>
        <v/>
      </c>
      <c r="S2">
        <f>IFERROR(IF(_xlfn.MAXIFS(Documents!$E$2:$E$3728,Documents!$A$2:$A$3728,$A2,Documents!$C$2:$C$3728,"brochure")=0,"",_xlfn.MAXIFS(Documents!$E$2:$E$3728,Documents!$A$2:$A$3728,$A2,Documents!$C$2:$C$3728,"brochure")),"")</f>
        <v/>
      </c>
      <c r="T2">
        <f>IFERROR(IF(_xlfn.MAXIFS(Documents!$E$2:$E$3728,Documents!$A$2:$A$3728,$A2,Documents!$C$2:$C$3728,"press_kit")=0,"",_xlfn.MAXIFS(Documents!$E$2:$E$3728,Documents!$A$2:$A$3728,$A2,Documents!$C$2:$C$3728,"press_kit")),"")</f>
        <v/>
      </c>
      <c r="U2">
        <f>IFERROR(IF(_xlfn.MAXIFS(Documents!$E$2:$E$3728,Documents!$A$2:$A$3728,$A2,Documents!$C$2:$C$3728,"other")=0,"",_xlfn.MAXIFS(Documents!$E$2:$E$3728,Documents!$A$2:$A$3728,$A2,Documents!$C$2:$C$3728,"other")),"")</f>
        <v/>
      </c>
      <c r="V2">
        <f>IFERROR(IF(_xlfn.MAXIFS(Documents!$E$2:$E$3728,Documents!$A$2:$A$3728,$A2,Documents!$C$2:$C$3728,"obsolete")=0,"",_xlfn.MAXIFS(Documents!$E$2:$E$3728,Documents!$A$2:$A$3728,$A2,Documents!$C$2:$C$3728,"obsolete")),"")</f>
        <v/>
      </c>
      <c r="W2">
        <f>COUNTIFS(Documents!$A$2:$A$3728,$A2)</f>
        <v/>
      </c>
      <c r="X2">
        <f>COUNTIFS(Documents!$A$2:$A$3728,$A2,Documents!$R$2:$R$3728,"current")</f>
        <v/>
      </c>
      <c r="Y2" t="inlineStr"/>
      <c r="Z2" t="inlineStr">
        <is>
          <t>factsheet, wedding, events</t>
        </is>
      </c>
      <c r="AA2" t="inlineStr"/>
    </row>
    <row r="3">
      <c r="A3" t="n">
        <v>2</v>
      </c>
      <c r="B3" t="inlineStr">
        <is>
          <t>Filitheyo Island Resort</t>
        </is>
      </c>
      <c r="C3" t="inlineStr">
        <is>
          <t>blocked-partial</t>
        </is>
      </c>
      <c r="D3">
        <f>IFERROR(IF(_xlfn.MAXIFS(Documents!$E$2:$E$3728,Documents!$A$2:$A$3728,$A3,Documents!$C$2:$C$3728,"factsheet")=0,"",_xlfn.MAXIFS(Documents!$E$2:$E$3728,Documents!$A$2:$A$3728,$A3,Documents!$C$2:$C$3728,"factsheet")),"")</f>
        <v/>
      </c>
      <c r="E3">
        <f>IFERROR(IF(_xlfn.MAXIFS(Documents!$E$2:$E$3728,Documents!$A$2:$A$3728,$A3,Documents!$C$2:$C$3728,"wedding")=0,"",_xlfn.MAXIFS(Documents!$E$2:$E$3728,Documents!$A$2:$A$3728,$A3,Documents!$C$2:$C$3728,"wedding")),"")</f>
        <v/>
      </c>
      <c r="F3">
        <f>IFERROR(IF(_xlfn.MAXIFS(Documents!$E$2:$E$3728,Documents!$A$2:$A$3728,$A3,Documents!$C$2:$C$3728,"events")=0,"",_xlfn.MAXIFS(Documents!$E$2:$E$3728,Documents!$A$2:$A$3728,$A3,Documents!$C$2:$C$3728,"events")),"")</f>
        <v/>
      </c>
      <c r="G3">
        <f>IFERROR(IF(_xlfn.MAXIFS(Documents!$E$2:$E$3728,Documents!$A$2:$A$3728,$A3,Documents!$C$2:$C$3728,"destination_dining")=0,"",_xlfn.MAXIFS(Documents!$E$2:$E$3728,Documents!$A$2:$A$3728,$A3,Documents!$C$2:$C$3728,"destination_dining")),"")</f>
        <v/>
      </c>
      <c r="H3">
        <f>IFERROR(IF(_xlfn.MAXIFS(Documents!$E$2:$E$3728,Documents!$A$2:$A$3728,$A3,Documents!$C$2:$C$3728,"map")=0,"",_xlfn.MAXIFS(Documents!$E$2:$E$3728,Documents!$A$2:$A$3728,$A3,Documents!$C$2:$C$3728,"map")),"")</f>
        <v/>
      </c>
      <c r="I3">
        <f>IFERROR(IF(_xlfn.MAXIFS(Documents!$E$2:$E$3728,Documents!$A$2:$A$3728,$A3,Documents!$C$2:$C$3728,"dive_map")=0,"",_xlfn.MAXIFS(Documents!$E$2:$E$3728,Documents!$A$2:$A$3728,$A3,Documents!$C$2:$C$3728,"dive_map")),"")</f>
        <v/>
      </c>
      <c r="J3">
        <f>IFERROR(IF(_xlfn.MAXIFS(Documents!$E$2:$E$3728,Documents!$A$2:$A$3728,$A3,Documents!$C$2:$C$3728,"spa_menu")=0,"",_xlfn.MAXIFS(Documents!$E$2:$E$3728,Documents!$A$2:$A$3728,$A3,Documents!$C$2:$C$3728,"spa_menu")),"")</f>
        <v/>
      </c>
      <c r="K3">
        <f>IFERROR(IF(_xlfn.MAXIFS(Documents!$E$2:$E$3728,Documents!$A$2:$A$3728,$A3,Documents!$C$2:$C$3728,"dining_menu")=0,"",_xlfn.MAXIFS(Documents!$E$2:$E$3728,Documents!$A$2:$A$3728,$A3,Documents!$C$2:$C$3728,"dining_menu")),"")</f>
        <v/>
      </c>
      <c r="L3">
        <f>IFERROR(IF(_xlfn.MAXIFS(Documents!$E$2:$E$3728,Documents!$A$2:$A$3728,$A3,Documents!$C$2:$C$3728,"dive_prices")=0,"",_xlfn.MAXIFS(Documents!$E$2:$E$3728,Documents!$A$2:$A$3728,$A3,Documents!$C$2:$C$3728,"dive_prices")),"")</f>
        <v/>
      </c>
      <c r="M3">
        <f>IFERROR(IF(_xlfn.MAXIFS(Documents!$E$2:$E$3728,Documents!$A$2:$A$3728,$A3,Documents!$C$2:$C$3728,"excursions")=0,"",_xlfn.MAXIFS(Documents!$E$2:$E$3728,Documents!$A$2:$A$3728,$A3,Documents!$C$2:$C$3728,"excursions")),"")</f>
        <v/>
      </c>
      <c r="N3">
        <f>IFERROR(IF(_xlfn.MAXIFS(Documents!$E$2:$E$3728,Documents!$A$2:$A$3728,$A3,Documents!$C$2:$C$3728,"kids")=0,"",_xlfn.MAXIFS(Documents!$E$2:$E$3728,Documents!$A$2:$A$3728,$A3,Documents!$C$2:$C$3728,"kids")),"")</f>
        <v/>
      </c>
      <c r="O3">
        <f>IFERROR(IF(_xlfn.MAXIFS(Documents!$E$2:$E$3728,Documents!$A$2:$A$3728,$A3,Documents!$C$2:$C$3728,"villa_plans")=0,"",_xlfn.MAXIFS(Documents!$E$2:$E$3728,Documents!$A$2:$A$3728,$A3,Documents!$C$2:$C$3728,"villa_plans")),"")</f>
        <v/>
      </c>
      <c r="P3">
        <f>IFERROR(IF(_xlfn.MAXIFS(Documents!$E$2:$E$3728,Documents!$A$2:$A$3728,$A3,Documents!$C$2:$C$3728,"all_inclusive")=0,"",_xlfn.MAXIFS(Documents!$E$2:$E$3728,Documents!$A$2:$A$3728,$A3,Documents!$C$2:$C$3728,"all_inclusive")),"")</f>
        <v/>
      </c>
      <c r="Q3">
        <f>IFERROR(IF(_xlfn.MAXIFS(Documents!$E$2:$E$3728,Documents!$A$2:$A$3728,$A3,Documents!$C$2:$C$3728,"sustainability")=0,"",_xlfn.MAXIFS(Documents!$E$2:$E$3728,Documents!$A$2:$A$3728,$A3,Documents!$C$2:$C$3728,"sustainability")),"")</f>
        <v/>
      </c>
      <c r="R3">
        <f>IFERROR(IF(_xlfn.MAXIFS(Documents!$E$2:$E$3728,Documents!$A$2:$A$3728,$A3,Documents!$C$2:$C$3728,"calendar")=0,"",_xlfn.MAXIFS(Documents!$E$2:$E$3728,Documents!$A$2:$A$3728,$A3,Documents!$C$2:$C$3728,"calendar")),"")</f>
        <v/>
      </c>
      <c r="S3">
        <f>IFERROR(IF(_xlfn.MAXIFS(Documents!$E$2:$E$3728,Documents!$A$2:$A$3728,$A3,Documents!$C$2:$C$3728,"brochure")=0,"",_xlfn.MAXIFS(Documents!$E$2:$E$3728,Documents!$A$2:$A$3728,$A3,Documents!$C$2:$C$3728,"brochure")),"")</f>
        <v/>
      </c>
      <c r="T3">
        <f>IFERROR(IF(_xlfn.MAXIFS(Documents!$E$2:$E$3728,Documents!$A$2:$A$3728,$A3,Documents!$C$2:$C$3728,"press_kit")=0,"",_xlfn.MAXIFS(Documents!$E$2:$E$3728,Documents!$A$2:$A$3728,$A3,Documents!$C$2:$C$3728,"press_kit")),"")</f>
        <v/>
      </c>
      <c r="U3">
        <f>IFERROR(IF(_xlfn.MAXIFS(Documents!$E$2:$E$3728,Documents!$A$2:$A$3728,$A3,Documents!$C$2:$C$3728,"other")=0,"",_xlfn.MAXIFS(Documents!$E$2:$E$3728,Documents!$A$2:$A$3728,$A3,Documents!$C$2:$C$3728,"other")),"")</f>
        <v/>
      </c>
      <c r="V3">
        <f>IFERROR(IF(_xlfn.MAXIFS(Documents!$E$2:$E$3728,Documents!$A$2:$A$3728,$A3,Documents!$C$2:$C$3728,"obsolete")=0,"",_xlfn.MAXIFS(Documents!$E$2:$E$3728,Documents!$A$2:$A$3728,$A3,Documents!$C$2:$C$3728,"obsolete")),"")</f>
        <v/>
      </c>
      <c r="W3">
        <f>COUNTIFS(Documents!$A$2:$A$3728,$A3)</f>
        <v/>
      </c>
      <c r="X3">
        <f>COUNTIFS(Documents!$A$2:$A$3728,$A3,Documents!$R$2:$R$3728,"current")</f>
        <v/>
      </c>
      <c r="Y3" t="inlineStr"/>
      <c r="Z3" t="inlineStr">
        <is>
          <t>factsheet, wedding, events</t>
        </is>
      </c>
      <c r="AA3" t="inlineStr"/>
    </row>
    <row r="4">
      <c r="A4" t="n">
        <v>3</v>
      </c>
      <c r="B4" t="inlineStr">
        <is>
          <t>Adaaran Select Hudhuranfushi</t>
        </is>
      </c>
      <c r="C4" t="inlineStr">
        <is>
          <t>ok</t>
        </is>
      </c>
      <c r="D4">
        <f>IFERROR(IF(_xlfn.MAXIFS(Documents!$E$2:$E$3728,Documents!$A$2:$A$3728,$A4,Documents!$C$2:$C$3728,"factsheet")=0,"",_xlfn.MAXIFS(Documents!$E$2:$E$3728,Documents!$A$2:$A$3728,$A4,Documents!$C$2:$C$3728,"factsheet")),"")</f>
        <v/>
      </c>
      <c r="E4">
        <f>IFERROR(IF(_xlfn.MAXIFS(Documents!$E$2:$E$3728,Documents!$A$2:$A$3728,$A4,Documents!$C$2:$C$3728,"wedding")=0,"",_xlfn.MAXIFS(Documents!$E$2:$E$3728,Documents!$A$2:$A$3728,$A4,Documents!$C$2:$C$3728,"wedding")),"")</f>
        <v/>
      </c>
      <c r="F4">
        <f>IFERROR(IF(_xlfn.MAXIFS(Documents!$E$2:$E$3728,Documents!$A$2:$A$3728,$A4,Documents!$C$2:$C$3728,"events")=0,"",_xlfn.MAXIFS(Documents!$E$2:$E$3728,Documents!$A$2:$A$3728,$A4,Documents!$C$2:$C$3728,"events")),"")</f>
        <v/>
      </c>
      <c r="G4">
        <f>IFERROR(IF(_xlfn.MAXIFS(Documents!$E$2:$E$3728,Documents!$A$2:$A$3728,$A4,Documents!$C$2:$C$3728,"destination_dining")=0,"",_xlfn.MAXIFS(Documents!$E$2:$E$3728,Documents!$A$2:$A$3728,$A4,Documents!$C$2:$C$3728,"destination_dining")),"")</f>
        <v/>
      </c>
      <c r="H4">
        <f>IFERROR(IF(_xlfn.MAXIFS(Documents!$E$2:$E$3728,Documents!$A$2:$A$3728,$A4,Documents!$C$2:$C$3728,"map")=0,"",_xlfn.MAXIFS(Documents!$E$2:$E$3728,Documents!$A$2:$A$3728,$A4,Documents!$C$2:$C$3728,"map")),"")</f>
        <v/>
      </c>
      <c r="I4">
        <f>IFERROR(IF(_xlfn.MAXIFS(Documents!$E$2:$E$3728,Documents!$A$2:$A$3728,$A4,Documents!$C$2:$C$3728,"dive_map")=0,"",_xlfn.MAXIFS(Documents!$E$2:$E$3728,Documents!$A$2:$A$3728,$A4,Documents!$C$2:$C$3728,"dive_map")),"")</f>
        <v/>
      </c>
      <c r="J4">
        <f>IFERROR(IF(_xlfn.MAXIFS(Documents!$E$2:$E$3728,Documents!$A$2:$A$3728,$A4,Documents!$C$2:$C$3728,"spa_menu")=0,"",_xlfn.MAXIFS(Documents!$E$2:$E$3728,Documents!$A$2:$A$3728,$A4,Documents!$C$2:$C$3728,"spa_menu")),"")</f>
        <v/>
      </c>
      <c r="K4">
        <f>IFERROR(IF(_xlfn.MAXIFS(Documents!$E$2:$E$3728,Documents!$A$2:$A$3728,$A4,Documents!$C$2:$C$3728,"dining_menu")=0,"",_xlfn.MAXIFS(Documents!$E$2:$E$3728,Documents!$A$2:$A$3728,$A4,Documents!$C$2:$C$3728,"dining_menu")),"")</f>
        <v/>
      </c>
      <c r="L4">
        <f>IFERROR(IF(_xlfn.MAXIFS(Documents!$E$2:$E$3728,Documents!$A$2:$A$3728,$A4,Documents!$C$2:$C$3728,"dive_prices")=0,"",_xlfn.MAXIFS(Documents!$E$2:$E$3728,Documents!$A$2:$A$3728,$A4,Documents!$C$2:$C$3728,"dive_prices")),"")</f>
        <v/>
      </c>
      <c r="M4">
        <f>IFERROR(IF(_xlfn.MAXIFS(Documents!$E$2:$E$3728,Documents!$A$2:$A$3728,$A4,Documents!$C$2:$C$3728,"excursions")=0,"",_xlfn.MAXIFS(Documents!$E$2:$E$3728,Documents!$A$2:$A$3728,$A4,Documents!$C$2:$C$3728,"excursions")),"")</f>
        <v/>
      </c>
      <c r="N4">
        <f>IFERROR(IF(_xlfn.MAXIFS(Documents!$E$2:$E$3728,Documents!$A$2:$A$3728,$A4,Documents!$C$2:$C$3728,"kids")=0,"",_xlfn.MAXIFS(Documents!$E$2:$E$3728,Documents!$A$2:$A$3728,$A4,Documents!$C$2:$C$3728,"kids")),"")</f>
        <v/>
      </c>
      <c r="O4">
        <f>IFERROR(IF(_xlfn.MAXIFS(Documents!$E$2:$E$3728,Documents!$A$2:$A$3728,$A4,Documents!$C$2:$C$3728,"villa_plans")=0,"",_xlfn.MAXIFS(Documents!$E$2:$E$3728,Documents!$A$2:$A$3728,$A4,Documents!$C$2:$C$3728,"villa_plans")),"")</f>
        <v/>
      </c>
      <c r="P4">
        <f>IFERROR(IF(_xlfn.MAXIFS(Documents!$E$2:$E$3728,Documents!$A$2:$A$3728,$A4,Documents!$C$2:$C$3728,"all_inclusive")=0,"",_xlfn.MAXIFS(Documents!$E$2:$E$3728,Documents!$A$2:$A$3728,$A4,Documents!$C$2:$C$3728,"all_inclusive")),"")</f>
        <v/>
      </c>
      <c r="Q4">
        <f>IFERROR(IF(_xlfn.MAXIFS(Documents!$E$2:$E$3728,Documents!$A$2:$A$3728,$A4,Documents!$C$2:$C$3728,"sustainability")=0,"",_xlfn.MAXIFS(Documents!$E$2:$E$3728,Documents!$A$2:$A$3728,$A4,Documents!$C$2:$C$3728,"sustainability")),"")</f>
        <v/>
      </c>
      <c r="R4">
        <f>IFERROR(IF(_xlfn.MAXIFS(Documents!$E$2:$E$3728,Documents!$A$2:$A$3728,$A4,Documents!$C$2:$C$3728,"calendar")=0,"",_xlfn.MAXIFS(Documents!$E$2:$E$3728,Documents!$A$2:$A$3728,$A4,Documents!$C$2:$C$3728,"calendar")),"")</f>
        <v/>
      </c>
      <c r="S4">
        <f>IFERROR(IF(_xlfn.MAXIFS(Documents!$E$2:$E$3728,Documents!$A$2:$A$3728,$A4,Documents!$C$2:$C$3728,"brochure")=0,"",_xlfn.MAXIFS(Documents!$E$2:$E$3728,Documents!$A$2:$A$3728,$A4,Documents!$C$2:$C$3728,"brochure")),"")</f>
        <v/>
      </c>
      <c r="T4">
        <f>IFERROR(IF(_xlfn.MAXIFS(Documents!$E$2:$E$3728,Documents!$A$2:$A$3728,$A4,Documents!$C$2:$C$3728,"press_kit")=0,"",_xlfn.MAXIFS(Documents!$E$2:$E$3728,Documents!$A$2:$A$3728,$A4,Documents!$C$2:$C$3728,"press_kit")),"")</f>
        <v/>
      </c>
      <c r="U4">
        <f>IFERROR(IF(_xlfn.MAXIFS(Documents!$E$2:$E$3728,Documents!$A$2:$A$3728,$A4,Documents!$C$2:$C$3728,"other")=0,"",_xlfn.MAXIFS(Documents!$E$2:$E$3728,Documents!$A$2:$A$3728,$A4,Documents!$C$2:$C$3728,"other")),"")</f>
        <v/>
      </c>
      <c r="V4">
        <f>IFERROR(IF(_xlfn.MAXIFS(Documents!$E$2:$E$3728,Documents!$A$2:$A$3728,$A4,Documents!$C$2:$C$3728,"obsolete")=0,"",_xlfn.MAXIFS(Documents!$E$2:$E$3728,Documents!$A$2:$A$3728,$A4,Documents!$C$2:$C$3728,"obsolete")),"")</f>
        <v/>
      </c>
      <c r="W4">
        <f>COUNTIFS(Documents!$A$2:$A$3728,$A4)</f>
        <v/>
      </c>
      <c r="X4">
        <f>COUNTIFS(Documents!$A$2:$A$3728,$A4,Documents!$R$2:$R$3728,"current")</f>
        <v/>
      </c>
      <c r="Y4">
        <f>HYPERLINK("https://www.adaaran.com/selecthudhuranfushi/view-download/?id=menu-16","2026_document.pdf")</f>
        <v/>
      </c>
      <c r="Z4" t="inlineStr"/>
      <c r="AA4" t="inlineStr"/>
    </row>
    <row r="5">
      <c r="A5" t="n">
        <v>4</v>
      </c>
      <c r="B5" t="inlineStr">
        <is>
          <t>Ayada Maldives</t>
        </is>
      </c>
      <c r="C5" t="inlineStr">
        <is>
          <t>ok</t>
        </is>
      </c>
      <c r="D5">
        <f>IFERROR(IF(_xlfn.MAXIFS(Documents!$E$2:$E$3728,Documents!$A$2:$A$3728,$A5,Documents!$C$2:$C$3728,"factsheet")=0,"",_xlfn.MAXIFS(Documents!$E$2:$E$3728,Documents!$A$2:$A$3728,$A5,Documents!$C$2:$C$3728,"factsheet")),"")</f>
        <v/>
      </c>
      <c r="E5">
        <f>IFERROR(IF(_xlfn.MAXIFS(Documents!$E$2:$E$3728,Documents!$A$2:$A$3728,$A5,Documents!$C$2:$C$3728,"wedding")=0,"",_xlfn.MAXIFS(Documents!$E$2:$E$3728,Documents!$A$2:$A$3728,$A5,Documents!$C$2:$C$3728,"wedding")),"")</f>
        <v/>
      </c>
      <c r="F5">
        <f>IFERROR(IF(_xlfn.MAXIFS(Documents!$E$2:$E$3728,Documents!$A$2:$A$3728,$A5,Documents!$C$2:$C$3728,"events")=0,"",_xlfn.MAXIFS(Documents!$E$2:$E$3728,Documents!$A$2:$A$3728,$A5,Documents!$C$2:$C$3728,"events")),"")</f>
        <v/>
      </c>
      <c r="G5">
        <f>IFERROR(IF(_xlfn.MAXIFS(Documents!$E$2:$E$3728,Documents!$A$2:$A$3728,$A5,Documents!$C$2:$C$3728,"destination_dining")=0,"",_xlfn.MAXIFS(Documents!$E$2:$E$3728,Documents!$A$2:$A$3728,$A5,Documents!$C$2:$C$3728,"destination_dining")),"")</f>
        <v/>
      </c>
      <c r="H5">
        <f>IFERROR(IF(_xlfn.MAXIFS(Documents!$E$2:$E$3728,Documents!$A$2:$A$3728,$A5,Documents!$C$2:$C$3728,"map")=0,"",_xlfn.MAXIFS(Documents!$E$2:$E$3728,Documents!$A$2:$A$3728,$A5,Documents!$C$2:$C$3728,"map")),"")</f>
        <v/>
      </c>
      <c r="I5">
        <f>IFERROR(IF(_xlfn.MAXIFS(Documents!$E$2:$E$3728,Documents!$A$2:$A$3728,$A5,Documents!$C$2:$C$3728,"dive_map")=0,"",_xlfn.MAXIFS(Documents!$E$2:$E$3728,Documents!$A$2:$A$3728,$A5,Documents!$C$2:$C$3728,"dive_map")),"")</f>
        <v/>
      </c>
      <c r="J5">
        <f>IFERROR(IF(_xlfn.MAXIFS(Documents!$E$2:$E$3728,Documents!$A$2:$A$3728,$A5,Documents!$C$2:$C$3728,"spa_menu")=0,"",_xlfn.MAXIFS(Documents!$E$2:$E$3728,Documents!$A$2:$A$3728,$A5,Documents!$C$2:$C$3728,"spa_menu")),"")</f>
        <v/>
      </c>
      <c r="K5">
        <f>IFERROR(IF(_xlfn.MAXIFS(Documents!$E$2:$E$3728,Documents!$A$2:$A$3728,$A5,Documents!$C$2:$C$3728,"dining_menu")=0,"",_xlfn.MAXIFS(Documents!$E$2:$E$3728,Documents!$A$2:$A$3728,$A5,Documents!$C$2:$C$3728,"dining_menu")),"")</f>
        <v/>
      </c>
      <c r="L5">
        <f>IFERROR(IF(_xlfn.MAXIFS(Documents!$E$2:$E$3728,Documents!$A$2:$A$3728,$A5,Documents!$C$2:$C$3728,"dive_prices")=0,"",_xlfn.MAXIFS(Documents!$E$2:$E$3728,Documents!$A$2:$A$3728,$A5,Documents!$C$2:$C$3728,"dive_prices")),"")</f>
        <v/>
      </c>
      <c r="M5">
        <f>IFERROR(IF(_xlfn.MAXIFS(Documents!$E$2:$E$3728,Documents!$A$2:$A$3728,$A5,Documents!$C$2:$C$3728,"excursions")=0,"",_xlfn.MAXIFS(Documents!$E$2:$E$3728,Documents!$A$2:$A$3728,$A5,Documents!$C$2:$C$3728,"excursions")),"")</f>
        <v/>
      </c>
      <c r="N5">
        <f>IFERROR(IF(_xlfn.MAXIFS(Documents!$E$2:$E$3728,Documents!$A$2:$A$3728,$A5,Documents!$C$2:$C$3728,"kids")=0,"",_xlfn.MAXIFS(Documents!$E$2:$E$3728,Documents!$A$2:$A$3728,$A5,Documents!$C$2:$C$3728,"kids")),"")</f>
        <v/>
      </c>
      <c r="O5">
        <f>IFERROR(IF(_xlfn.MAXIFS(Documents!$E$2:$E$3728,Documents!$A$2:$A$3728,$A5,Documents!$C$2:$C$3728,"villa_plans")=0,"",_xlfn.MAXIFS(Documents!$E$2:$E$3728,Documents!$A$2:$A$3728,$A5,Documents!$C$2:$C$3728,"villa_plans")),"")</f>
        <v/>
      </c>
      <c r="P5">
        <f>IFERROR(IF(_xlfn.MAXIFS(Documents!$E$2:$E$3728,Documents!$A$2:$A$3728,$A5,Documents!$C$2:$C$3728,"all_inclusive")=0,"",_xlfn.MAXIFS(Documents!$E$2:$E$3728,Documents!$A$2:$A$3728,$A5,Documents!$C$2:$C$3728,"all_inclusive")),"")</f>
        <v/>
      </c>
      <c r="Q5">
        <f>IFERROR(IF(_xlfn.MAXIFS(Documents!$E$2:$E$3728,Documents!$A$2:$A$3728,$A5,Documents!$C$2:$C$3728,"sustainability")=0,"",_xlfn.MAXIFS(Documents!$E$2:$E$3728,Documents!$A$2:$A$3728,$A5,Documents!$C$2:$C$3728,"sustainability")),"")</f>
        <v/>
      </c>
      <c r="R5">
        <f>IFERROR(IF(_xlfn.MAXIFS(Documents!$E$2:$E$3728,Documents!$A$2:$A$3728,$A5,Documents!$C$2:$C$3728,"calendar")=0,"",_xlfn.MAXIFS(Documents!$E$2:$E$3728,Documents!$A$2:$A$3728,$A5,Documents!$C$2:$C$3728,"calendar")),"")</f>
        <v/>
      </c>
      <c r="S5">
        <f>IFERROR(IF(_xlfn.MAXIFS(Documents!$E$2:$E$3728,Documents!$A$2:$A$3728,$A5,Documents!$C$2:$C$3728,"brochure")=0,"",_xlfn.MAXIFS(Documents!$E$2:$E$3728,Documents!$A$2:$A$3728,$A5,Documents!$C$2:$C$3728,"brochure")),"")</f>
        <v/>
      </c>
      <c r="T5">
        <f>IFERROR(IF(_xlfn.MAXIFS(Documents!$E$2:$E$3728,Documents!$A$2:$A$3728,$A5,Documents!$C$2:$C$3728,"press_kit")=0,"",_xlfn.MAXIFS(Documents!$E$2:$E$3728,Documents!$A$2:$A$3728,$A5,Documents!$C$2:$C$3728,"press_kit")),"")</f>
        <v/>
      </c>
      <c r="U5">
        <f>IFERROR(IF(_xlfn.MAXIFS(Documents!$E$2:$E$3728,Documents!$A$2:$A$3728,$A5,Documents!$C$2:$C$3728,"other")=0,"",_xlfn.MAXIFS(Documents!$E$2:$E$3728,Documents!$A$2:$A$3728,$A5,Documents!$C$2:$C$3728,"other")),"")</f>
        <v/>
      </c>
      <c r="V5">
        <f>IFERROR(IF(_xlfn.MAXIFS(Documents!$E$2:$E$3728,Documents!$A$2:$A$3728,$A5,Documents!$C$2:$C$3728,"obsolete")=0,"",_xlfn.MAXIFS(Documents!$E$2:$E$3728,Documents!$A$2:$A$3728,$A5,Documents!$C$2:$C$3728,"obsolete")),"")</f>
        <v/>
      </c>
      <c r="W5">
        <f>COUNTIFS(Documents!$A$2:$A$3728,$A5)</f>
        <v/>
      </c>
      <c r="X5">
        <f>COUNTIFS(Documents!$A$2:$A$3728,$A5,Documents!$R$2:$R$3728,"current")</f>
        <v/>
      </c>
      <c r="Y5">
        <f>HYPERLINK("https://www.neoscapesmaldives.com/wp-content/uploads/Ayada-Maldives-Factsheet.pdf","2024_Ayada-Maldives-Factsheet.pdf")</f>
        <v/>
      </c>
      <c r="Z5" t="inlineStr">
        <is>
          <t>events</t>
        </is>
      </c>
      <c r="AA5" t="inlineStr"/>
    </row>
    <row r="6">
      <c r="A6" t="n">
        <v>5</v>
      </c>
      <c r="B6" t="inlineStr">
        <is>
          <t>Bolifushi Island Resort</t>
        </is>
      </c>
      <c r="C6" t="inlineStr">
        <is>
          <t>blocked</t>
        </is>
      </c>
      <c r="D6">
        <f>IFERROR(IF(_xlfn.MAXIFS(Documents!$E$2:$E$3728,Documents!$A$2:$A$3728,$A6,Documents!$C$2:$C$3728,"factsheet")=0,"",_xlfn.MAXIFS(Documents!$E$2:$E$3728,Documents!$A$2:$A$3728,$A6,Documents!$C$2:$C$3728,"factsheet")),"")</f>
        <v/>
      </c>
      <c r="E6">
        <f>IFERROR(IF(_xlfn.MAXIFS(Documents!$E$2:$E$3728,Documents!$A$2:$A$3728,$A6,Documents!$C$2:$C$3728,"wedding")=0,"",_xlfn.MAXIFS(Documents!$E$2:$E$3728,Documents!$A$2:$A$3728,$A6,Documents!$C$2:$C$3728,"wedding")),"")</f>
        <v/>
      </c>
      <c r="F6">
        <f>IFERROR(IF(_xlfn.MAXIFS(Documents!$E$2:$E$3728,Documents!$A$2:$A$3728,$A6,Documents!$C$2:$C$3728,"events")=0,"",_xlfn.MAXIFS(Documents!$E$2:$E$3728,Documents!$A$2:$A$3728,$A6,Documents!$C$2:$C$3728,"events")),"")</f>
        <v/>
      </c>
      <c r="G6">
        <f>IFERROR(IF(_xlfn.MAXIFS(Documents!$E$2:$E$3728,Documents!$A$2:$A$3728,$A6,Documents!$C$2:$C$3728,"destination_dining")=0,"",_xlfn.MAXIFS(Documents!$E$2:$E$3728,Documents!$A$2:$A$3728,$A6,Documents!$C$2:$C$3728,"destination_dining")),"")</f>
        <v/>
      </c>
      <c r="H6">
        <f>IFERROR(IF(_xlfn.MAXIFS(Documents!$E$2:$E$3728,Documents!$A$2:$A$3728,$A6,Documents!$C$2:$C$3728,"map")=0,"",_xlfn.MAXIFS(Documents!$E$2:$E$3728,Documents!$A$2:$A$3728,$A6,Documents!$C$2:$C$3728,"map")),"")</f>
        <v/>
      </c>
      <c r="I6">
        <f>IFERROR(IF(_xlfn.MAXIFS(Documents!$E$2:$E$3728,Documents!$A$2:$A$3728,$A6,Documents!$C$2:$C$3728,"dive_map")=0,"",_xlfn.MAXIFS(Documents!$E$2:$E$3728,Documents!$A$2:$A$3728,$A6,Documents!$C$2:$C$3728,"dive_map")),"")</f>
        <v/>
      </c>
      <c r="J6">
        <f>IFERROR(IF(_xlfn.MAXIFS(Documents!$E$2:$E$3728,Documents!$A$2:$A$3728,$A6,Documents!$C$2:$C$3728,"spa_menu")=0,"",_xlfn.MAXIFS(Documents!$E$2:$E$3728,Documents!$A$2:$A$3728,$A6,Documents!$C$2:$C$3728,"spa_menu")),"")</f>
        <v/>
      </c>
      <c r="K6">
        <f>IFERROR(IF(_xlfn.MAXIFS(Documents!$E$2:$E$3728,Documents!$A$2:$A$3728,$A6,Documents!$C$2:$C$3728,"dining_menu")=0,"",_xlfn.MAXIFS(Documents!$E$2:$E$3728,Documents!$A$2:$A$3728,$A6,Documents!$C$2:$C$3728,"dining_menu")),"")</f>
        <v/>
      </c>
      <c r="L6">
        <f>IFERROR(IF(_xlfn.MAXIFS(Documents!$E$2:$E$3728,Documents!$A$2:$A$3728,$A6,Documents!$C$2:$C$3728,"dive_prices")=0,"",_xlfn.MAXIFS(Documents!$E$2:$E$3728,Documents!$A$2:$A$3728,$A6,Documents!$C$2:$C$3728,"dive_prices")),"")</f>
        <v/>
      </c>
      <c r="M6">
        <f>IFERROR(IF(_xlfn.MAXIFS(Documents!$E$2:$E$3728,Documents!$A$2:$A$3728,$A6,Documents!$C$2:$C$3728,"excursions")=0,"",_xlfn.MAXIFS(Documents!$E$2:$E$3728,Documents!$A$2:$A$3728,$A6,Documents!$C$2:$C$3728,"excursions")),"")</f>
        <v/>
      </c>
      <c r="N6">
        <f>IFERROR(IF(_xlfn.MAXIFS(Documents!$E$2:$E$3728,Documents!$A$2:$A$3728,$A6,Documents!$C$2:$C$3728,"kids")=0,"",_xlfn.MAXIFS(Documents!$E$2:$E$3728,Documents!$A$2:$A$3728,$A6,Documents!$C$2:$C$3728,"kids")),"")</f>
        <v/>
      </c>
      <c r="O6">
        <f>IFERROR(IF(_xlfn.MAXIFS(Documents!$E$2:$E$3728,Documents!$A$2:$A$3728,$A6,Documents!$C$2:$C$3728,"villa_plans")=0,"",_xlfn.MAXIFS(Documents!$E$2:$E$3728,Documents!$A$2:$A$3728,$A6,Documents!$C$2:$C$3728,"villa_plans")),"")</f>
        <v/>
      </c>
      <c r="P6">
        <f>IFERROR(IF(_xlfn.MAXIFS(Documents!$E$2:$E$3728,Documents!$A$2:$A$3728,$A6,Documents!$C$2:$C$3728,"all_inclusive")=0,"",_xlfn.MAXIFS(Documents!$E$2:$E$3728,Documents!$A$2:$A$3728,$A6,Documents!$C$2:$C$3728,"all_inclusive")),"")</f>
        <v/>
      </c>
      <c r="Q6">
        <f>IFERROR(IF(_xlfn.MAXIFS(Documents!$E$2:$E$3728,Documents!$A$2:$A$3728,$A6,Documents!$C$2:$C$3728,"sustainability")=0,"",_xlfn.MAXIFS(Documents!$E$2:$E$3728,Documents!$A$2:$A$3728,$A6,Documents!$C$2:$C$3728,"sustainability")),"")</f>
        <v/>
      </c>
      <c r="R6">
        <f>IFERROR(IF(_xlfn.MAXIFS(Documents!$E$2:$E$3728,Documents!$A$2:$A$3728,$A6,Documents!$C$2:$C$3728,"calendar")=0,"",_xlfn.MAXIFS(Documents!$E$2:$E$3728,Documents!$A$2:$A$3728,$A6,Documents!$C$2:$C$3728,"calendar")),"")</f>
        <v/>
      </c>
      <c r="S6">
        <f>IFERROR(IF(_xlfn.MAXIFS(Documents!$E$2:$E$3728,Documents!$A$2:$A$3728,$A6,Documents!$C$2:$C$3728,"brochure")=0,"",_xlfn.MAXIFS(Documents!$E$2:$E$3728,Documents!$A$2:$A$3728,$A6,Documents!$C$2:$C$3728,"brochure")),"")</f>
        <v/>
      </c>
      <c r="T6">
        <f>IFERROR(IF(_xlfn.MAXIFS(Documents!$E$2:$E$3728,Documents!$A$2:$A$3728,$A6,Documents!$C$2:$C$3728,"press_kit")=0,"",_xlfn.MAXIFS(Documents!$E$2:$E$3728,Documents!$A$2:$A$3728,$A6,Documents!$C$2:$C$3728,"press_kit")),"")</f>
        <v/>
      </c>
      <c r="U6">
        <f>IFERROR(IF(_xlfn.MAXIFS(Documents!$E$2:$E$3728,Documents!$A$2:$A$3728,$A6,Documents!$C$2:$C$3728,"other")=0,"",_xlfn.MAXIFS(Documents!$E$2:$E$3728,Documents!$A$2:$A$3728,$A6,Documents!$C$2:$C$3728,"other")),"")</f>
        <v/>
      </c>
      <c r="V6">
        <f>IFERROR(IF(_xlfn.MAXIFS(Documents!$E$2:$E$3728,Documents!$A$2:$A$3728,$A6,Documents!$C$2:$C$3728,"obsolete")=0,"",_xlfn.MAXIFS(Documents!$E$2:$E$3728,Documents!$A$2:$A$3728,$A6,Documents!$C$2:$C$3728,"obsolete")),"")</f>
        <v/>
      </c>
      <c r="W6">
        <f>COUNTIFS(Documents!$A$2:$A$3728,$A6)</f>
        <v/>
      </c>
      <c r="X6">
        <f>COUNTIFS(Documents!$A$2:$A$3728,$A6,Documents!$R$2:$R$3728,"current")</f>
        <v/>
      </c>
      <c r="Y6">
        <f>HYPERLINK("https://www.neoscapesmaldives.com/wp-content/uploads/OZEN-RESERVE-BOLIFUSHI-Fact-Sheet.pdf","2023_OZEN-RESERVE-BOLIFUSHI-Fact-Sheet.p")</f>
        <v/>
      </c>
      <c r="Z6" t="inlineStr">
        <is>
          <t>wedding, events</t>
        </is>
      </c>
      <c r="AA6" t="inlineStr">
        <is>
          <t>OZEN Reserve Bolifushi (confirm)</t>
        </is>
      </c>
    </row>
    <row r="7">
      <c r="A7" t="n">
        <v>6</v>
      </c>
      <c r="B7" t="inlineStr">
        <is>
          <t>Joali Being Bodufushi</t>
        </is>
      </c>
      <c r="C7" t="inlineStr">
        <is>
          <t>unreachable</t>
        </is>
      </c>
      <c r="D7">
        <f>IFERROR(IF(_xlfn.MAXIFS(Documents!$E$2:$E$3728,Documents!$A$2:$A$3728,$A7,Documents!$C$2:$C$3728,"factsheet")=0,"",_xlfn.MAXIFS(Documents!$E$2:$E$3728,Documents!$A$2:$A$3728,$A7,Documents!$C$2:$C$3728,"factsheet")),"")</f>
        <v/>
      </c>
      <c r="E7">
        <f>IFERROR(IF(_xlfn.MAXIFS(Documents!$E$2:$E$3728,Documents!$A$2:$A$3728,$A7,Documents!$C$2:$C$3728,"wedding")=0,"",_xlfn.MAXIFS(Documents!$E$2:$E$3728,Documents!$A$2:$A$3728,$A7,Documents!$C$2:$C$3728,"wedding")),"")</f>
        <v/>
      </c>
      <c r="F7">
        <f>IFERROR(IF(_xlfn.MAXIFS(Documents!$E$2:$E$3728,Documents!$A$2:$A$3728,$A7,Documents!$C$2:$C$3728,"events")=0,"",_xlfn.MAXIFS(Documents!$E$2:$E$3728,Documents!$A$2:$A$3728,$A7,Documents!$C$2:$C$3728,"events")),"")</f>
        <v/>
      </c>
      <c r="G7">
        <f>IFERROR(IF(_xlfn.MAXIFS(Documents!$E$2:$E$3728,Documents!$A$2:$A$3728,$A7,Documents!$C$2:$C$3728,"destination_dining")=0,"",_xlfn.MAXIFS(Documents!$E$2:$E$3728,Documents!$A$2:$A$3728,$A7,Documents!$C$2:$C$3728,"destination_dining")),"")</f>
        <v/>
      </c>
      <c r="H7">
        <f>IFERROR(IF(_xlfn.MAXIFS(Documents!$E$2:$E$3728,Documents!$A$2:$A$3728,$A7,Documents!$C$2:$C$3728,"map")=0,"",_xlfn.MAXIFS(Documents!$E$2:$E$3728,Documents!$A$2:$A$3728,$A7,Documents!$C$2:$C$3728,"map")),"")</f>
        <v/>
      </c>
      <c r="I7">
        <f>IFERROR(IF(_xlfn.MAXIFS(Documents!$E$2:$E$3728,Documents!$A$2:$A$3728,$A7,Documents!$C$2:$C$3728,"dive_map")=0,"",_xlfn.MAXIFS(Documents!$E$2:$E$3728,Documents!$A$2:$A$3728,$A7,Documents!$C$2:$C$3728,"dive_map")),"")</f>
        <v/>
      </c>
      <c r="J7">
        <f>IFERROR(IF(_xlfn.MAXIFS(Documents!$E$2:$E$3728,Documents!$A$2:$A$3728,$A7,Documents!$C$2:$C$3728,"spa_menu")=0,"",_xlfn.MAXIFS(Documents!$E$2:$E$3728,Documents!$A$2:$A$3728,$A7,Documents!$C$2:$C$3728,"spa_menu")),"")</f>
        <v/>
      </c>
      <c r="K7">
        <f>IFERROR(IF(_xlfn.MAXIFS(Documents!$E$2:$E$3728,Documents!$A$2:$A$3728,$A7,Documents!$C$2:$C$3728,"dining_menu")=0,"",_xlfn.MAXIFS(Documents!$E$2:$E$3728,Documents!$A$2:$A$3728,$A7,Documents!$C$2:$C$3728,"dining_menu")),"")</f>
        <v/>
      </c>
      <c r="L7">
        <f>IFERROR(IF(_xlfn.MAXIFS(Documents!$E$2:$E$3728,Documents!$A$2:$A$3728,$A7,Documents!$C$2:$C$3728,"dive_prices")=0,"",_xlfn.MAXIFS(Documents!$E$2:$E$3728,Documents!$A$2:$A$3728,$A7,Documents!$C$2:$C$3728,"dive_prices")),"")</f>
        <v/>
      </c>
      <c r="M7">
        <f>IFERROR(IF(_xlfn.MAXIFS(Documents!$E$2:$E$3728,Documents!$A$2:$A$3728,$A7,Documents!$C$2:$C$3728,"excursions")=0,"",_xlfn.MAXIFS(Documents!$E$2:$E$3728,Documents!$A$2:$A$3728,$A7,Documents!$C$2:$C$3728,"excursions")),"")</f>
        <v/>
      </c>
      <c r="N7">
        <f>IFERROR(IF(_xlfn.MAXIFS(Documents!$E$2:$E$3728,Documents!$A$2:$A$3728,$A7,Documents!$C$2:$C$3728,"kids")=0,"",_xlfn.MAXIFS(Documents!$E$2:$E$3728,Documents!$A$2:$A$3728,$A7,Documents!$C$2:$C$3728,"kids")),"")</f>
        <v/>
      </c>
      <c r="O7">
        <f>IFERROR(IF(_xlfn.MAXIFS(Documents!$E$2:$E$3728,Documents!$A$2:$A$3728,$A7,Documents!$C$2:$C$3728,"villa_plans")=0,"",_xlfn.MAXIFS(Documents!$E$2:$E$3728,Documents!$A$2:$A$3728,$A7,Documents!$C$2:$C$3728,"villa_plans")),"")</f>
        <v/>
      </c>
      <c r="P7">
        <f>IFERROR(IF(_xlfn.MAXIFS(Documents!$E$2:$E$3728,Documents!$A$2:$A$3728,$A7,Documents!$C$2:$C$3728,"all_inclusive")=0,"",_xlfn.MAXIFS(Documents!$E$2:$E$3728,Documents!$A$2:$A$3728,$A7,Documents!$C$2:$C$3728,"all_inclusive")),"")</f>
        <v/>
      </c>
      <c r="Q7">
        <f>IFERROR(IF(_xlfn.MAXIFS(Documents!$E$2:$E$3728,Documents!$A$2:$A$3728,$A7,Documents!$C$2:$C$3728,"sustainability")=0,"",_xlfn.MAXIFS(Documents!$E$2:$E$3728,Documents!$A$2:$A$3728,$A7,Documents!$C$2:$C$3728,"sustainability")),"")</f>
        <v/>
      </c>
      <c r="R7">
        <f>IFERROR(IF(_xlfn.MAXIFS(Documents!$E$2:$E$3728,Documents!$A$2:$A$3728,$A7,Documents!$C$2:$C$3728,"calendar")=0,"",_xlfn.MAXIFS(Documents!$E$2:$E$3728,Documents!$A$2:$A$3728,$A7,Documents!$C$2:$C$3728,"calendar")),"")</f>
        <v/>
      </c>
      <c r="S7">
        <f>IFERROR(IF(_xlfn.MAXIFS(Documents!$E$2:$E$3728,Documents!$A$2:$A$3728,$A7,Documents!$C$2:$C$3728,"brochure")=0,"",_xlfn.MAXIFS(Documents!$E$2:$E$3728,Documents!$A$2:$A$3728,$A7,Documents!$C$2:$C$3728,"brochure")),"")</f>
        <v/>
      </c>
      <c r="T7">
        <f>IFERROR(IF(_xlfn.MAXIFS(Documents!$E$2:$E$3728,Documents!$A$2:$A$3728,$A7,Documents!$C$2:$C$3728,"press_kit")=0,"",_xlfn.MAXIFS(Documents!$E$2:$E$3728,Documents!$A$2:$A$3728,$A7,Documents!$C$2:$C$3728,"press_kit")),"")</f>
        <v/>
      </c>
      <c r="U7">
        <f>IFERROR(IF(_xlfn.MAXIFS(Documents!$E$2:$E$3728,Documents!$A$2:$A$3728,$A7,Documents!$C$2:$C$3728,"other")=0,"",_xlfn.MAXIFS(Documents!$E$2:$E$3728,Documents!$A$2:$A$3728,$A7,Documents!$C$2:$C$3728,"other")),"")</f>
        <v/>
      </c>
      <c r="V7">
        <f>IFERROR(IF(_xlfn.MAXIFS(Documents!$E$2:$E$3728,Documents!$A$2:$A$3728,$A7,Documents!$C$2:$C$3728,"obsolete")=0,"",_xlfn.MAXIFS(Documents!$E$2:$E$3728,Documents!$A$2:$A$3728,$A7,Documents!$C$2:$C$3728,"obsolete")),"")</f>
        <v/>
      </c>
      <c r="W7">
        <f>COUNTIFS(Documents!$A$2:$A$3728,$A7)</f>
        <v/>
      </c>
      <c r="X7">
        <f>COUNTIFS(Documents!$A$2:$A$3728,$A7,Documents!$R$2:$R$3728,"current")</f>
        <v/>
      </c>
      <c r="Y7">
        <f>HYPERLINK("https://www.neoscapesmaldives.com/wp-content/uploads/JoaliBeing_Factsheet_V13.pdf","2023_JoaliBeing_Factsheet_V13.pdf")</f>
        <v/>
      </c>
      <c r="Z7" t="inlineStr">
        <is>
          <t>wedding, events</t>
        </is>
      </c>
      <c r="AA7" t="inlineStr"/>
    </row>
    <row r="8">
      <c r="A8" t="n">
        <v>7</v>
      </c>
      <c r="B8" t="inlineStr">
        <is>
          <t>Joali Muravandhoo</t>
        </is>
      </c>
      <c r="C8" t="inlineStr">
        <is>
          <t>unreachable</t>
        </is>
      </c>
      <c r="D8">
        <f>IFERROR(IF(_xlfn.MAXIFS(Documents!$E$2:$E$3728,Documents!$A$2:$A$3728,$A8,Documents!$C$2:$C$3728,"factsheet")=0,"",_xlfn.MAXIFS(Documents!$E$2:$E$3728,Documents!$A$2:$A$3728,$A8,Documents!$C$2:$C$3728,"factsheet")),"")</f>
        <v/>
      </c>
      <c r="E8">
        <f>IFERROR(IF(_xlfn.MAXIFS(Documents!$E$2:$E$3728,Documents!$A$2:$A$3728,$A8,Documents!$C$2:$C$3728,"wedding")=0,"",_xlfn.MAXIFS(Documents!$E$2:$E$3728,Documents!$A$2:$A$3728,$A8,Documents!$C$2:$C$3728,"wedding")),"")</f>
        <v/>
      </c>
      <c r="F8">
        <f>IFERROR(IF(_xlfn.MAXIFS(Documents!$E$2:$E$3728,Documents!$A$2:$A$3728,$A8,Documents!$C$2:$C$3728,"events")=0,"",_xlfn.MAXIFS(Documents!$E$2:$E$3728,Documents!$A$2:$A$3728,$A8,Documents!$C$2:$C$3728,"events")),"")</f>
        <v/>
      </c>
      <c r="G8">
        <f>IFERROR(IF(_xlfn.MAXIFS(Documents!$E$2:$E$3728,Documents!$A$2:$A$3728,$A8,Documents!$C$2:$C$3728,"destination_dining")=0,"",_xlfn.MAXIFS(Documents!$E$2:$E$3728,Documents!$A$2:$A$3728,$A8,Documents!$C$2:$C$3728,"destination_dining")),"")</f>
        <v/>
      </c>
      <c r="H8">
        <f>IFERROR(IF(_xlfn.MAXIFS(Documents!$E$2:$E$3728,Documents!$A$2:$A$3728,$A8,Documents!$C$2:$C$3728,"map")=0,"",_xlfn.MAXIFS(Documents!$E$2:$E$3728,Documents!$A$2:$A$3728,$A8,Documents!$C$2:$C$3728,"map")),"")</f>
        <v/>
      </c>
      <c r="I8">
        <f>IFERROR(IF(_xlfn.MAXIFS(Documents!$E$2:$E$3728,Documents!$A$2:$A$3728,$A8,Documents!$C$2:$C$3728,"dive_map")=0,"",_xlfn.MAXIFS(Documents!$E$2:$E$3728,Documents!$A$2:$A$3728,$A8,Documents!$C$2:$C$3728,"dive_map")),"")</f>
        <v/>
      </c>
      <c r="J8">
        <f>IFERROR(IF(_xlfn.MAXIFS(Documents!$E$2:$E$3728,Documents!$A$2:$A$3728,$A8,Documents!$C$2:$C$3728,"spa_menu")=0,"",_xlfn.MAXIFS(Documents!$E$2:$E$3728,Documents!$A$2:$A$3728,$A8,Documents!$C$2:$C$3728,"spa_menu")),"")</f>
        <v/>
      </c>
      <c r="K8">
        <f>IFERROR(IF(_xlfn.MAXIFS(Documents!$E$2:$E$3728,Documents!$A$2:$A$3728,$A8,Documents!$C$2:$C$3728,"dining_menu")=0,"",_xlfn.MAXIFS(Documents!$E$2:$E$3728,Documents!$A$2:$A$3728,$A8,Documents!$C$2:$C$3728,"dining_menu")),"")</f>
        <v/>
      </c>
      <c r="L8">
        <f>IFERROR(IF(_xlfn.MAXIFS(Documents!$E$2:$E$3728,Documents!$A$2:$A$3728,$A8,Documents!$C$2:$C$3728,"dive_prices")=0,"",_xlfn.MAXIFS(Documents!$E$2:$E$3728,Documents!$A$2:$A$3728,$A8,Documents!$C$2:$C$3728,"dive_prices")),"")</f>
        <v/>
      </c>
      <c r="M8">
        <f>IFERROR(IF(_xlfn.MAXIFS(Documents!$E$2:$E$3728,Documents!$A$2:$A$3728,$A8,Documents!$C$2:$C$3728,"excursions")=0,"",_xlfn.MAXIFS(Documents!$E$2:$E$3728,Documents!$A$2:$A$3728,$A8,Documents!$C$2:$C$3728,"excursions")),"")</f>
        <v/>
      </c>
      <c r="N8">
        <f>IFERROR(IF(_xlfn.MAXIFS(Documents!$E$2:$E$3728,Documents!$A$2:$A$3728,$A8,Documents!$C$2:$C$3728,"kids")=0,"",_xlfn.MAXIFS(Documents!$E$2:$E$3728,Documents!$A$2:$A$3728,$A8,Documents!$C$2:$C$3728,"kids")),"")</f>
        <v/>
      </c>
      <c r="O8">
        <f>IFERROR(IF(_xlfn.MAXIFS(Documents!$E$2:$E$3728,Documents!$A$2:$A$3728,$A8,Documents!$C$2:$C$3728,"villa_plans")=0,"",_xlfn.MAXIFS(Documents!$E$2:$E$3728,Documents!$A$2:$A$3728,$A8,Documents!$C$2:$C$3728,"villa_plans")),"")</f>
        <v/>
      </c>
      <c r="P8">
        <f>IFERROR(IF(_xlfn.MAXIFS(Documents!$E$2:$E$3728,Documents!$A$2:$A$3728,$A8,Documents!$C$2:$C$3728,"all_inclusive")=0,"",_xlfn.MAXIFS(Documents!$E$2:$E$3728,Documents!$A$2:$A$3728,$A8,Documents!$C$2:$C$3728,"all_inclusive")),"")</f>
        <v/>
      </c>
      <c r="Q8">
        <f>IFERROR(IF(_xlfn.MAXIFS(Documents!$E$2:$E$3728,Documents!$A$2:$A$3728,$A8,Documents!$C$2:$C$3728,"sustainability")=0,"",_xlfn.MAXIFS(Documents!$E$2:$E$3728,Documents!$A$2:$A$3728,$A8,Documents!$C$2:$C$3728,"sustainability")),"")</f>
        <v/>
      </c>
      <c r="R8">
        <f>IFERROR(IF(_xlfn.MAXIFS(Documents!$E$2:$E$3728,Documents!$A$2:$A$3728,$A8,Documents!$C$2:$C$3728,"calendar")=0,"",_xlfn.MAXIFS(Documents!$E$2:$E$3728,Documents!$A$2:$A$3728,$A8,Documents!$C$2:$C$3728,"calendar")),"")</f>
        <v/>
      </c>
      <c r="S8">
        <f>IFERROR(IF(_xlfn.MAXIFS(Documents!$E$2:$E$3728,Documents!$A$2:$A$3728,$A8,Documents!$C$2:$C$3728,"brochure")=0,"",_xlfn.MAXIFS(Documents!$E$2:$E$3728,Documents!$A$2:$A$3728,$A8,Documents!$C$2:$C$3728,"brochure")),"")</f>
        <v/>
      </c>
      <c r="T8">
        <f>IFERROR(IF(_xlfn.MAXIFS(Documents!$E$2:$E$3728,Documents!$A$2:$A$3728,$A8,Documents!$C$2:$C$3728,"press_kit")=0,"",_xlfn.MAXIFS(Documents!$E$2:$E$3728,Documents!$A$2:$A$3728,$A8,Documents!$C$2:$C$3728,"press_kit")),"")</f>
        <v/>
      </c>
      <c r="U8">
        <f>IFERROR(IF(_xlfn.MAXIFS(Documents!$E$2:$E$3728,Documents!$A$2:$A$3728,$A8,Documents!$C$2:$C$3728,"other")=0,"",_xlfn.MAXIFS(Documents!$E$2:$E$3728,Documents!$A$2:$A$3728,$A8,Documents!$C$2:$C$3728,"other")),"")</f>
        <v/>
      </c>
      <c r="V8">
        <f>IFERROR(IF(_xlfn.MAXIFS(Documents!$E$2:$E$3728,Documents!$A$2:$A$3728,$A8,Documents!$C$2:$C$3728,"obsolete")=0,"",_xlfn.MAXIFS(Documents!$E$2:$E$3728,Documents!$A$2:$A$3728,$A8,Documents!$C$2:$C$3728,"obsolete")),"")</f>
        <v/>
      </c>
      <c r="W8">
        <f>COUNTIFS(Documents!$A$2:$A$3728,$A8)</f>
        <v/>
      </c>
      <c r="X8">
        <f>COUNTIFS(Documents!$A$2:$A$3728,$A8,Documents!$R$2:$R$3728,"current")</f>
        <v/>
      </c>
      <c r="Y8">
        <f>HYPERLINK("https://www.neoscapesmaldives.com/wp-content/uploads/JOALI-Maldives-Factsheet.pdf","2023_JOALI-Maldives-Factsheet.pdf")</f>
        <v/>
      </c>
      <c r="Z8" t="inlineStr">
        <is>
          <t>wedding, events</t>
        </is>
      </c>
      <c r="AA8" t="inlineStr"/>
    </row>
    <row r="9">
      <c r="A9" t="n">
        <v>8</v>
      </c>
      <c r="B9" t="inlineStr">
        <is>
          <t>Hilton Maldives Amingiri Resort &amp; Spa</t>
        </is>
      </c>
      <c r="C9" t="inlineStr">
        <is>
          <t>unverified</t>
        </is>
      </c>
      <c r="D9">
        <f>IFERROR(IF(_xlfn.MAXIFS(Documents!$E$2:$E$3728,Documents!$A$2:$A$3728,$A9,Documents!$C$2:$C$3728,"factsheet")=0,"",_xlfn.MAXIFS(Documents!$E$2:$E$3728,Documents!$A$2:$A$3728,$A9,Documents!$C$2:$C$3728,"factsheet")),"")</f>
        <v/>
      </c>
      <c r="E9">
        <f>IFERROR(IF(_xlfn.MAXIFS(Documents!$E$2:$E$3728,Documents!$A$2:$A$3728,$A9,Documents!$C$2:$C$3728,"wedding")=0,"",_xlfn.MAXIFS(Documents!$E$2:$E$3728,Documents!$A$2:$A$3728,$A9,Documents!$C$2:$C$3728,"wedding")),"")</f>
        <v/>
      </c>
      <c r="F9">
        <f>IFERROR(IF(_xlfn.MAXIFS(Documents!$E$2:$E$3728,Documents!$A$2:$A$3728,$A9,Documents!$C$2:$C$3728,"events")=0,"",_xlfn.MAXIFS(Documents!$E$2:$E$3728,Documents!$A$2:$A$3728,$A9,Documents!$C$2:$C$3728,"events")),"")</f>
        <v/>
      </c>
      <c r="G9">
        <f>IFERROR(IF(_xlfn.MAXIFS(Documents!$E$2:$E$3728,Documents!$A$2:$A$3728,$A9,Documents!$C$2:$C$3728,"destination_dining")=0,"",_xlfn.MAXIFS(Documents!$E$2:$E$3728,Documents!$A$2:$A$3728,$A9,Documents!$C$2:$C$3728,"destination_dining")),"")</f>
        <v/>
      </c>
      <c r="H9">
        <f>IFERROR(IF(_xlfn.MAXIFS(Documents!$E$2:$E$3728,Documents!$A$2:$A$3728,$A9,Documents!$C$2:$C$3728,"map")=0,"",_xlfn.MAXIFS(Documents!$E$2:$E$3728,Documents!$A$2:$A$3728,$A9,Documents!$C$2:$C$3728,"map")),"")</f>
        <v/>
      </c>
      <c r="I9">
        <f>IFERROR(IF(_xlfn.MAXIFS(Documents!$E$2:$E$3728,Documents!$A$2:$A$3728,$A9,Documents!$C$2:$C$3728,"dive_map")=0,"",_xlfn.MAXIFS(Documents!$E$2:$E$3728,Documents!$A$2:$A$3728,$A9,Documents!$C$2:$C$3728,"dive_map")),"")</f>
        <v/>
      </c>
      <c r="J9">
        <f>IFERROR(IF(_xlfn.MAXIFS(Documents!$E$2:$E$3728,Documents!$A$2:$A$3728,$A9,Documents!$C$2:$C$3728,"spa_menu")=0,"",_xlfn.MAXIFS(Documents!$E$2:$E$3728,Documents!$A$2:$A$3728,$A9,Documents!$C$2:$C$3728,"spa_menu")),"")</f>
        <v/>
      </c>
      <c r="K9">
        <f>IFERROR(IF(_xlfn.MAXIFS(Documents!$E$2:$E$3728,Documents!$A$2:$A$3728,$A9,Documents!$C$2:$C$3728,"dining_menu")=0,"",_xlfn.MAXIFS(Documents!$E$2:$E$3728,Documents!$A$2:$A$3728,$A9,Documents!$C$2:$C$3728,"dining_menu")),"")</f>
        <v/>
      </c>
      <c r="L9">
        <f>IFERROR(IF(_xlfn.MAXIFS(Documents!$E$2:$E$3728,Documents!$A$2:$A$3728,$A9,Documents!$C$2:$C$3728,"dive_prices")=0,"",_xlfn.MAXIFS(Documents!$E$2:$E$3728,Documents!$A$2:$A$3728,$A9,Documents!$C$2:$C$3728,"dive_prices")),"")</f>
        <v/>
      </c>
      <c r="M9">
        <f>IFERROR(IF(_xlfn.MAXIFS(Documents!$E$2:$E$3728,Documents!$A$2:$A$3728,$A9,Documents!$C$2:$C$3728,"excursions")=0,"",_xlfn.MAXIFS(Documents!$E$2:$E$3728,Documents!$A$2:$A$3728,$A9,Documents!$C$2:$C$3728,"excursions")),"")</f>
        <v/>
      </c>
      <c r="N9">
        <f>IFERROR(IF(_xlfn.MAXIFS(Documents!$E$2:$E$3728,Documents!$A$2:$A$3728,$A9,Documents!$C$2:$C$3728,"kids")=0,"",_xlfn.MAXIFS(Documents!$E$2:$E$3728,Documents!$A$2:$A$3728,$A9,Documents!$C$2:$C$3728,"kids")),"")</f>
        <v/>
      </c>
      <c r="O9">
        <f>IFERROR(IF(_xlfn.MAXIFS(Documents!$E$2:$E$3728,Documents!$A$2:$A$3728,$A9,Documents!$C$2:$C$3728,"villa_plans")=0,"",_xlfn.MAXIFS(Documents!$E$2:$E$3728,Documents!$A$2:$A$3728,$A9,Documents!$C$2:$C$3728,"villa_plans")),"")</f>
        <v/>
      </c>
      <c r="P9">
        <f>IFERROR(IF(_xlfn.MAXIFS(Documents!$E$2:$E$3728,Documents!$A$2:$A$3728,$A9,Documents!$C$2:$C$3728,"all_inclusive")=0,"",_xlfn.MAXIFS(Documents!$E$2:$E$3728,Documents!$A$2:$A$3728,$A9,Documents!$C$2:$C$3728,"all_inclusive")),"")</f>
        <v/>
      </c>
      <c r="Q9">
        <f>IFERROR(IF(_xlfn.MAXIFS(Documents!$E$2:$E$3728,Documents!$A$2:$A$3728,$A9,Documents!$C$2:$C$3728,"sustainability")=0,"",_xlfn.MAXIFS(Documents!$E$2:$E$3728,Documents!$A$2:$A$3728,$A9,Documents!$C$2:$C$3728,"sustainability")),"")</f>
        <v/>
      </c>
      <c r="R9">
        <f>IFERROR(IF(_xlfn.MAXIFS(Documents!$E$2:$E$3728,Documents!$A$2:$A$3728,$A9,Documents!$C$2:$C$3728,"calendar")=0,"",_xlfn.MAXIFS(Documents!$E$2:$E$3728,Documents!$A$2:$A$3728,$A9,Documents!$C$2:$C$3728,"calendar")),"")</f>
        <v/>
      </c>
      <c r="S9">
        <f>IFERROR(IF(_xlfn.MAXIFS(Documents!$E$2:$E$3728,Documents!$A$2:$A$3728,$A9,Documents!$C$2:$C$3728,"brochure")=0,"",_xlfn.MAXIFS(Documents!$E$2:$E$3728,Documents!$A$2:$A$3728,$A9,Documents!$C$2:$C$3728,"brochure")),"")</f>
        <v/>
      </c>
      <c r="T9">
        <f>IFERROR(IF(_xlfn.MAXIFS(Documents!$E$2:$E$3728,Documents!$A$2:$A$3728,$A9,Documents!$C$2:$C$3728,"press_kit")=0,"",_xlfn.MAXIFS(Documents!$E$2:$E$3728,Documents!$A$2:$A$3728,$A9,Documents!$C$2:$C$3728,"press_kit")),"")</f>
        <v/>
      </c>
      <c r="U9">
        <f>IFERROR(IF(_xlfn.MAXIFS(Documents!$E$2:$E$3728,Documents!$A$2:$A$3728,$A9,Documents!$C$2:$C$3728,"other")=0,"",_xlfn.MAXIFS(Documents!$E$2:$E$3728,Documents!$A$2:$A$3728,$A9,Documents!$C$2:$C$3728,"other")),"")</f>
        <v/>
      </c>
      <c r="V9">
        <f>IFERROR(IF(_xlfn.MAXIFS(Documents!$E$2:$E$3728,Documents!$A$2:$A$3728,$A9,Documents!$C$2:$C$3728,"obsolete")=0,"",_xlfn.MAXIFS(Documents!$E$2:$E$3728,Documents!$A$2:$A$3728,$A9,Documents!$C$2:$C$3728,"obsolete")),"")</f>
        <v/>
      </c>
      <c r="W9">
        <f>COUNTIFS(Documents!$A$2:$A$3728,$A9)</f>
        <v/>
      </c>
      <c r="X9">
        <f>COUNTIFS(Documents!$A$2:$A$3728,$A9,Documents!$R$2:$R$3728,"current")</f>
        <v/>
      </c>
      <c r="Y9">
        <f>HYPERLINK("https://www.neoscapesmaldives.com/wp-content/uploads/MLEAI_Factsheet-March-2025.pdf","2025_MLEAI_Factsheet-March-2025.pdf")</f>
        <v/>
      </c>
      <c r="Z9" t="inlineStr">
        <is>
          <t>wedding, events</t>
        </is>
      </c>
      <c r="AA9" t="inlineStr"/>
    </row>
    <row r="10">
      <c r="A10" t="n">
        <v>9</v>
      </c>
      <c r="B10" t="inlineStr">
        <is>
          <t>Amilla Fushi</t>
        </is>
      </c>
      <c r="C10" t="inlineStr">
        <is>
          <t>ok</t>
        </is>
      </c>
      <c r="D10">
        <f>IFERROR(IF(_xlfn.MAXIFS(Documents!$E$2:$E$3728,Documents!$A$2:$A$3728,$A10,Documents!$C$2:$C$3728,"factsheet")=0,"",_xlfn.MAXIFS(Documents!$E$2:$E$3728,Documents!$A$2:$A$3728,$A10,Documents!$C$2:$C$3728,"factsheet")),"")</f>
        <v/>
      </c>
      <c r="E10">
        <f>IFERROR(IF(_xlfn.MAXIFS(Documents!$E$2:$E$3728,Documents!$A$2:$A$3728,$A10,Documents!$C$2:$C$3728,"wedding")=0,"",_xlfn.MAXIFS(Documents!$E$2:$E$3728,Documents!$A$2:$A$3728,$A10,Documents!$C$2:$C$3728,"wedding")),"")</f>
        <v/>
      </c>
      <c r="F10">
        <f>IFERROR(IF(_xlfn.MAXIFS(Documents!$E$2:$E$3728,Documents!$A$2:$A$3728,$A10,Documents!$C$2:$C$3728,"events")=0,"",_xlfn.MAXIFS(Documents!$E$2:$E$3728,Documents!$A$2:$A$3728,$A10,Documents!$C$2:$C$3728,"events")),"")</f>
        <v/>
      </c>
      <c r="G10">
        <f>IFERROR(IF(_xlfn.MAXIFS(Documents!$E$2:$E$3728,Documents!$A$2:$A$3728,$A10,Documents!$C$2:$C$3728,"destination_dining")=0,"",_xlfn.MAXIFS(Documents!$E$2:$E$3728,Documents!$A$2:$A$3728,$A10,Documents!$C$2:$C$3728,"destination_dining")),"")</f>
        <v/>
      </c>
      <c r="H10">
        <f>IFERROR(IF(_xlfn.MAXIFS(Documents!$E$2:$E$3728,Documents!$A$2:$A$3728,$A10,Documents!$C$2:$C$3728,"map")=0,"",_xlfn.MAXIFS(Documents!$E$2:$E$3728,Documents!$A$2:$A$3728,$A10,Documents!$C$2:$C$3728,"map")),"")</f>
        <v/>
      </c>
      <c r="I10">
        <f>IFERROR(IF(_xlfn.MAXIFS(Documents!$E$2:$E$3728,Documents!$A$2:$A$3728,$A10,Documents!$C$2:$C$3728,"dive_map")=0,"",_xlfn.MAXIFS(Documents!$E$2:$E$3728,Documents!$A$2:$A$3728,$A10,Documents!$C$2:$C$3728,"dive_map")),"")</f>
        <v/>
      </c>
      <c r="J10">
        <f>IFERROR(IF(_xlfn.MAXIFS(Documents!$E$2:$E$3728,Documents!$A$2:$A$3728,$A10,Documents!$C$2:$C$3728,"spa_menu")=0,"",_xlfn.MAXIFS(Documents!$E$2:$E$3728,Documents!$A$2:$A$3728,$A10,Documents!$C$2:$C$3728,"spa_menu")),"")</f>
        <v/>
      </c>
      <c r="K10">
        <f>IFERROR(IF(_xlfn.MAXIFS(Documents!$E$2:$E$3728,Documents!$A$2:$A$3728,$A10,Documents!$C$2:$C$3728,"dining_menu")=0,"",_xlfn.MAXIFS(Documents!$E$2:$E$3728,Documents!$A$2:$A$3728,$A10,Documents!$C$2:$C$3728,"dining_menu")),"")</f>
        <v/>
      </c>
      <c r="L10">
        <f>IFERROR(IF(_xlfn.MAXIFS(Documents!$E$2:$E$3728,Documents!$A$2:$A$3728,$A10,Documents!$C$2:$C$3728,"dive_prices")=0,"",_xlfn.MAXIFS(Documents!$E$2:$E$3728,Documents!$A$2:$A$3728,$A10,Documents!$C$2:$C$3728,"dive_prices")),"")</f>
        <v/>
      </c>
      <c r="M10">
        <f>IFERROR(IF(_xlfn.MAXIFS(Documents!$E$2:$E$3728,Documents!$A$2:$A$3728,$A10,Documents!$C$2:$C$3728,"excursions")=0,"",_xlfn.MAXIFS(Documents!$E$2:$E$3728,Documents!$A$2:$A$3728,$A10,Documents!$C$2:$C$3728,"excursions")),"")</f>
        <v/>
      </c>
      <c r="N10">
        <f>IFERROR(IF(_xlfn.MAXIFS(Documents!$E$2:$E$3728,Documents!$A$2:$A$3728,$A10,Documents!$C$2:$C$3728,"kids")=0,"",_xlfn.MAXIFS(Documents!$E$2:$E$3728,Documents!$A$2:$A$3728,$A10,Documents!$C$2:$C$3728,"kids")),"")</f>
        <v/>
      </c>
      <c r="O10">
        <f>IFERROR(IF(_xlfn.MAXIFS(Documents!$E$2:$E$3728,Documents!$A$2:$A$3728,$A10,Documents!$C$2:$C$3728,"villa_plans")=0,"",_xlfn.MAXIFS(Documents!$E$2:$E$3728,Documents!$A$2:$A$3728,$A10,Documents!$C$2:$C$3728,"villa_plans")),"")</f>
        <v/>
      </c>
      <c r="P10">
        <f>IFERROR(IF(_xlfn.MAXIFS(Documents!$E$2:$E$3728,Documents!$A$2:$A$3728,$A10,Documents!$C$2:$C$3728,"all_inclusive")=0,"",_xlfn.MAXIFS(Documents!$E$2:$E$3728,Documents!$A$2:$A$3728,$A10,Documents!$C$2:$C$3728,"all_inclusive")),"")</f>
        <v/>
      </c>
      <c r="Q10">
        <f>IFERROR(IF(_xlfn.MAXIFS(Documents!$E$2:$E$3728,Documents!$A$2:$A$3728,$A10,Documents!$C$2:$C$3728,"sustainability")=0,"",_xlfn.MAXIFS(Documents!$E$2:$E$3728,Documents!$A$2:$A$3728,$A10,Documents!$C$2:$C$3728,"sustainability")),"")</f>
        <v/>
      </c>
      <c r="R10">
        <f>IFERROR(IF(_xlfn.MAXIFS(Documents!$E$2:$E$3728,Documents!$A$2:$A$3728,$A10,Documents!$C$2:$C$3728,"calendar")=0,"",_xlfn.MAXIFS(Documents!$E$2:$E$3728,Documents!$A$2:$A$3728,$A10,Documents!$C$2:$C$3728,"calendar")),"")</f>
        <v/>
      </c>
      <c r="S10">
        <f>IFERROR(IF(_xlfn.MAXIFS(Documents!$E$2:$E$3728,Documents!$A$2:$A$3728,$A10,Documents!$C$2:$C$3728,"brochure")=0,"",_xlfn.MAXIFS(Documents!$E$2:$E$3728,Documents!$A$2:$A$3728,$A10,Documents!$C$2:$C$3728,"brochure")),"")</f>
        <v/>
      </c>
      <c r="T10">
        <f>IFERROR(IF(_xlfn.MAXIFS(Documents!$E$2:$E$3728,Documents!$A$2:$A$3728,$A10,Documents!$C$2:$C$3728,"press_kit")=0,"",_xlfn.MAXIFS(Documents!$E$2:$E$3728,Documents!$A$2:$A$3728,$A10,Documents!$C$2:$C$3728,"press_kit")),"")</f>
        <v/>
      </c>
      <c r="U10">
        <f>IFERROR(IF(_xlfn.MAXIFS(Documents!$E$2:$E$3728,Documents!$A$2:$A$3728,$A10,Documents!$C$2:$C$3728,"other")=0,"",_xlfn.MAXIFS(Documents!$E$2:$E$3728,Documents!$A$2:$A$3728,$A10,Documents!$C$2:$C$3728,"other")),"")</f>
        <v/>
      </c>
      <c r="V10">
        <f>IFERROR(IF(_xlfn.MAXIFS(Documents!$E$2:$E$3728,Documents!$A$2:$A$3728,$A10,Documents!$C$2:$C$3728,"obsolete")=0,"",_xlfn.MAXIFS(Documents!$E$2:$E$3728,Documents!$A$2:$A$3728,$A10,Documents!$C$2:$C$3728,"obsolete")),"")</f>
        <v/>
      </c>
      <c r="W10">
        <f>COUNTIFS(Documents!$A$2:$A$3728,$A10)</f>
        <v/>
      </c>
      <c r="X10">
        <f>COUNTIFS(Documents!$A$2:$A$3728,$A10,Documents!$R$2:$R$3728,"current")</f>
        <v/>
      </c>
      <c r="Y10">
        <f>HYPERLINK("https://amilla.com/wp-content/uploads/Amilla-Maldives_Fact-Sheet_2026.pdf","2026_Amilla-Maldives_Fact-Sheet_2026.pdf")</f>
        <v/>
      </c>
      <c r="Z10" t="inlineStr">
        <is>
          <t>events</t>
        </is>
      </c>
      <c r="AA10" t="inlineStr"/>
    </row>
    <row r="11">
      <c r="A11" t="n">
        <v>10</v>
      </c>
      <c r="B11" t="inlineStr">
        <is>
          <t>Dreamland - The Unique Sea &amp; Lake Resort/Spa</t>
        </is>
      </c>
      <c r="C11" t="inlineStr">
        <is>
          <t>ok</t>
        </is>
      </c>
      <c r="D11">
        <f>IFERROR(IF(_xlfn.MAXIFS(Documents!$E$2:$E$3728,Documents!$A$2:$A$3728,$A11,Documents!$C$2:$C$3728,"factsheet")=0,"",_xlfn.MAXIFS(Documents!$E$2:$E$3728,Documents!$A$2:$A$3728,$A11,Documents!$C$2:$C$3728,"factsheet")),"")</f>
        <v/>
      </c>
      <c r="E11">
        <f>IFERROR(IF(_xlfn.MAXIFS(Documents!$E$2:$E$3728,Documents!$A$2:$A$3728,$A11,Documents!$C$2:$C$3728,"wedding")=0,"",_xlfn.MAXIFS(Documents!$E$2:$E$3728,Documents!$A$2:$A$3728,$A11,Documents!$C$2:$C$3728,"wedding")),"")</f>
        <v/>
      </c>
      <c r="F11">
        <f>IFERROR(IF(_xlfn.MAXIFS(Documents!$E$2:$E$3728,Documents!$A$2:$A$3728,$A11,Documents!$C$2:$C$3728,"events")=0,"",_xlfn.MAXIFS(Documents!$E$2:$E$3728,Documents!$A$2:$A$3728,$A11,Documents!$C$2:$C$3728,"events")),"")</f>
        <v/>
      </c>
      <c r="G11">
        <f>IFERROR(IF(_xlfn.MAXIFS(Documents!$E$2:$E$3728,Documents!$A$2:$A$3728,$A11,Documents!$C$2:$C$3728,"destination_dining")=0,"",_xlfn.MAXIFS(Documents!$E$2:$E$3728,Documents!$A$2:$A$3728,$A11,Documents!$C$2:$C$3728,"destination_dining")),"")</f>
        <v/>
      </c>
      <c r="H11">
        <f>IFERROR(IF(_xlfn.MAXIFS(Documents!$E$2:$E$3728,Documents!$A$2:$A$3728,$A11,Documents!$C$2:$C$3728,"map")=0,"",_xlfn.MAXIFS(Documents!$E$2:$E$3728,Documents!$A$2:$A$3728,$A11,Documents!$C$2:$C$3728,"map")),"")</f>
        <v/>
      </c>
      <c r="I11">
        <f>IFERROR(IF(_xlfn.MAXIFS(Documents!$E$2:$E$3728,Documents!$A$2:$A$3728,$A11,Documents!$C$2:$C$3728,"dive_map")=0,"",_xlfn.MAXIFS(Documents!$E$2:$E$3728,Documents!$A$2:$A$3728,$A11,Documents!$C$2:$C$3728,"dive_map")),"")</f>
        <v/>
      </c>
      <c r="J11">
        <f>IFERROR(IF(_xlfn.MAXIFS(Documents!$E$2:$E$3728,Documents!$A$2:$A$3728,$A11,Documents!$C$2:$C$3728,"spa_menu")=0,"",_xlfn.MAXIFS(Documents!$E$2:$E$3728,Documents!$A$2:$A$3728,$A11,Documents!$C$2:$C$3728,"spa_menu")),"")</f>
        <v/>
      </c>
      <c r="K11">
        <f>IFERROR(IF(_xlfn.MAXIFS(Documents!$E$2:$E$3728,Documents!$A$2:$A$3728,$A11,Documents!$C$2:$C$3728,"dining_menu")=0,"",_xlfn.MAXIFS(Documents!$E$2:$E$3728,Documents!$A$2:$A$3728,$A11,Documents!$C$2:$C$3728,"dining_menu")),"")</f>
        <v/>
      </c>
      <c r="L11">
        <f>IFERROR(IF(_xlfn.MAXIFS(Documents!$E$2:$E$3728,Documents!$A$2:$A$3728,$A11,Documents!$C$2:$C$3728,"dive_prices")=0,"",_xlfn.MAXIFS(Documents!$E$2:$E$3728,Documents!$A$2:$A$3728,$A11,Documents!$C$2:$C$3728,"dive_prices")),"")</f>
        <v/>
      </c>
      <c r="M11">
        <f>IFERROR(IF(_xlfn.MAXIFS(Documents!$E$2:$E$3728,Documents!$A$2:$A$3728,$A11,Documents!$C$2:$C$3728,"excursions")=0,"",_xlfn.MAXIFS(Documents!$E$2:$E$3728,Documents!$A$2:$A$3728,$A11,Documents!$C$2:$C$3728,"excursions")),"")</f>
        <v/>
      </c>
      <c r="N11">
        <f>IFERROR(IF(_xlfn.MAXIFS(Documents!$E$2:$E$3728,Documents!$A$2:$A$3728,$A11,Documents!$C$2:$C$3728,"kids")=0,"",_xlfn.MAXIFS(Documents!$E$2:$E$3728,Documents!$A$2:$A$3728,$A11,Documents!$C$2:$C$3728,"kids")),"")</f>
        <v/>
      </c>
      <c r="O11">
        <f>IFERROR(IF(_xlfn.MAXIFS(Documents!$E$2:$E$3728,Documents!$A$2:$A$3728,$A11,Documents!$C$2:$C$3728,"villa_plans")=0,"",_xlfn.MAXIFS(Documents!$E$2:$E$3728,Documents!$A$2:$A$3728,$A11,Documents!$C$2:$C$3728,"villa_plans")),"")</f>
        <v/>
      </c>
      <c r="P11">
        <f>IFERROR(IF(_xlfn.MAXIFS(Documents!$E$2:$E$3728,Documents!$A$2:$A$3728,$A11,Documents!$C$2:$C$3728,"all_inclusive")=0,"",_xlfn.MAXIFS(Documents!$E$2:$E$3728,Documents!$A$2:$A$3728,$A11,Documents!$C$2:$C$3728,"all_inclusive")),"")</f>
        <v/>
      </c>
      <c r="Q11">
        <f>IFERROR(IF(_xlfn.MAXIFS(Documents!$E$2:$E$3728,Documents!$A$2:$A$3728,$A11,Documents!$C$2:$C$3728,"sustainability")=0,"",_xlfn.MAXIFS(Documents!$E$2:$E$3728,Documents!$A$2:$A$3728,$A11,Documents!$C$2:$C$3728,"sustainability")),"")</f>
        <v/>
      </c>
      <c r="R11">
        <f>IFERROR(IF(_xlfn.MAXIFS(Documents!$E$2:$E$3728,Documents!$A$2:$A$3728,$A11,Documents!$C$2:$C$3728,"calendar")=0,"",_xlfn.MAXIFS(Documents!$E$2:$E$3728,Documents!$A$2:$A$3728,$A11,Documents!$C$2:$C$3728,"calendar")),"")</f>
        <v/>
      </c>
      <c r="S11">
        <f>IFERROR(IF(_xlfn.MAXIFS(Documents!$E$2:$E$3728,Documents!$A$2:$A$3728,$A11,Documents!$C$2:$C$3728,"brochure")=0,"",_xlfn.MAXIFS(Documents!$E$2:$E$3728,Documents!$A$2:$A$3728,$A11,Documents!$C$2:$C$3728,"brochure")),"")</f>
        <v/>
      </c>
      <c r="T11">
        <f>IFERROR(IF(_xlfn.MAXIFS(Documents!$E$2:$E$3728,Documents!$A$2:$A$3728,$A11,Documents!$C$2:$C$3728,"press_kit")=0,"",_xlfn.MAXIFS(Documents!$E$2:$E$3728,Documents!$A$2:$A$3728,$A11,Documents!$C$2:$C$3728,"press_kit")),"")</f>
        <v/>
      </c>
      <c r="U11">
        <f>IFERROR(IF(_xlfn.MAXIFS(Documents!$E$2:$E$3728,Documents!$A$2:$A$3728,$A11,Documents!$C$2:$C$3728,"other")=0,"",_xlfn.MAXIFS(Documents!$E$2:$E$3728,Documents!$A$2:$A$3728,$A11,Documents!$C$2:$C$3728,"other")),"")</f>
        <v/>
      </c>
      <c r="V11">
        <f>IFERROR(IF(_xlfn.MAXIFS(Documents!$E$2:$E$3728,Documents!$A$2:$A$3728,$A11,Documents!$C$2:$C$3728,"obsolete")=0,"",_xlfn.MAXIFS(Documents!$E$2:$E$3728,Documents!$A$2:$A$3728,$A11,Documents!$C$2:$C$3728,"obsolete")),"")</f>
        <v/>
      </c>
      <c r="W11">
        <f>COUNTIFS(Documents!$A$2:$A$3728,$A11)</f>
        <v/>
      </c>
      <c r="X11">
        <f>COUNTIFS(Documents!$A$2:$A$3728,$A11,Documents!$R$2:$R$3728,"current")</f>
        <v/>
      </c>
      <c r="Y11">
        <f>HYPERLINK("https://dreamland.com.mv/wp-content/uploads/2024/08/DREAMLAND-GENERAL-INFORMATION-GERMAN-2023.pdf","2023_DREAMLAND-GENERAL-INFORMATION-GERMA")</f>
        <v/>
      </c>
      <c r="Z11" t="inlineStr">
        <is>
          <t>events</t>
        </is>
      </c>
      <c r="AA11" t="inlineStr"/>
    </row>
    <row r="12">
      <c r="A12" t="n">
        <v>11</v>
      </c>
      <c r="B12" t="inlineStr">
        <is>
          <t>Angaga Island Resort and Spa</t>
        </is>
      </c>
      <c r="C12" t="inlineStr">
        <is>
          <t>ok</t>
        </is>
      </c>
      <c r="D12">
        <f>IFERROR(IF(_xlfn.MAXIFS(Documents!$E$2:$E$3728,Documents!$A$2:$A$3728,$A12,Documents!$C$2:$C$3728,"factsheet")=0,"",_xlfn.MAXIFS(Documents!$E$2:$E$3728,Documents!$A$2:$A$3728,$A12,Documents!$C$2:$C$3728,"factsheet")),"")</f>
        <v/>
      </c>
      <c r="E12">
        <f>IFERROR(IF(_xlfn.MAXIFS(Documents!$E$2:$E$3728,Documents!$A$2:$A$3728,$A12,Documents!$C$2:$C$3728,"wedding")=0,"",_xlfn.MAXIFS(Documents!$E$2:$E$3728,Documents!$A$2:$A$3728,$A12,Documents!$C$2:$C$3728,"wedding")),"")</f>
        <v/>
      </c>
      <c r="F12">
        <f>IFERROR(IF(_xlfn.MAXIFS(Documents!$E$2:$E$3728,Documents!$A$2:$A$3728,$A12,Documents!$C$2:$C$3728,"events")=0,"",_xlfn.MAXIFS(Documents!$E$2:$E$3728,Documents!$A$2:$A$3728,$A12,Documents!$C$2:$C$3728,"events")),"")</f>
        <v/>
      </c>
      <c r="G12">
        <f>IFERROR(IF(_xlfn.MAXIFS(Documents!$E$2:$E$3728,Documents!$A$2:$A$3728,$A12,Documents!$C$2:$C$3728,"destination_dining")=0,"",_xlfn.MAXIFS(Documents!$E$2:$E$3728,Documents!$A$2:$A$3728,$A12,Documents!$C$2:$C$3728,"destination_dining")),"")</f>
        <v/>
      </c>
      <c r="H12">
        <f>IFERROR(IF(_xlfn.MAXIFS(Documents!$E$2:$E$3728,Documents!$A$2:$A$3728,$A12,Documents!$C$2:$C$3728,"map")=0,"",_xlfn.MAXIFS(Documents!$E$2:$E$3728,Documents!$A$2:$A$3728,$A12,Documents!$C$2:$C$3728,"map")),"")</f>
        <v/>
      </c>
      <c r="I12">
        <f>IFERROR(IF(_xlfn.MAXIFS(Documents!$E$2:$E$3728,Documents!$A$2:$A$3728,$A12,Documents!$C$2:$C$3728,"dive_map")=0,"",_xlfn.MAXIFS(Documents!$E$2:$E$3728,Documents!$A$2:$A$3728,$A12,Documents!$C$2:$C$3728,"dive_map")),"")</f>
        <v/>
      </c>
      <c r="J12">
        <f>IFERROR(IF(_xlfn.MAXIFS(Documents!$E$2:$E$3728,Documents!$A$2:$A$3728,$A12,Documents!$C$2:$C$3728,"spa_menu")=0,"",_xlfn.MAXIFS(Documents!$E$2:$E$3728,Documents!$A$2:$A$3728,$A12,Documents!$C$2:$C$3728,"spa_menu")),"")</f>
        <v/>
      </c>
      <c r="K12">
        <f>IFERROR(IF(_xlfn.MAXIFS(Documents!$E$2:$E$3728,Documents!$A$2:$A$3728,$A12,Documents!$C$2:$C$3728,"dining_menu")=0,"",_xlfn.MAXIFS(Documents!$E$2:$E$3728,Documents!$A$2:$A$3728,$A12,Documents!$C$2:$C$3728,"dining_menu")),"")</f>
        <v/>
      </c>
      <c r="L12">
        <f>IFERROR(IF(_xlfn.MAXIFS(Documents!$E$2:$E$3728,Documents!$A$2:$A$3728,$A12,Documents!$C$2:$C$3728,"dive_prices")=0,"",_xlfn.MAXIFS(Documents!$E$2:$E$3728,Documents!$A$2:$A$3728,$A12,Documents!$C$2:$C$3728,"dive_prices")),"")</f>
        <v/>
      </c>
      <c r="M12">
        <f>IFERROR(IF(_xlfn.MAXIFS(Documents!$E$2:$E$3728,Documents!$A$2:$A$3728,$A12,Documents!$C$2:$C$3728,"excursions")=0,"",_xlfn.MAXIFS(Documents!$E$2:$E$3728,Documents!$A$2:$A$3728,$A12,Documents!$C$2:$C$3728,"excursions")),"")</f>
        <v/>
      </c>
      <c r="N12">
        <f>IFERROR(IF(_xlfn.MAXIFS(Documents!$E$2:$E$3728,Documents!$A$2:$A$3728,$A12,Documents!$C$2:$C$3728,"kids")=0,"",_xlfn.MAXIFS(Documents!$E$2:$E$3728,Documents!$A$2:$A$3728,$A12,Documents!$C$2:$C$3728,"kids")),"")</f>
        <v/>
      </c>
      <c r="O12">
        <f>IFERROR(IF(_xlfn.MAXIFS(Documents!$E$2:$E$3728,Documents!$A$2:$A$3728,$A12,Documents!$C$2:$C$3728,"villa_plans")=0,"",_xlfn.MAXIFS(Documents!$E$2:$E$3728,Documents!$A$2:$A$3728,$A12,Documents!$C$2:$C$3728,"villa_plans")),"")</f>
        <v/>
      </c>
      <c r="P12">
        <f>IFERROR(IF(_xlfn.MAXIFS(Documents!$E$2:$E$3728,Documents!$A$2:$A$3728,$A12,Documents!$C$2:$C$3728,"all_inclusive")=0,"",_xlfn.MAXIFS(Documents!$E$2:$E$3728,Documents!$A$2:$A$3728,$A12,Documents!$C$2:$C$3728,"all_inclusive")),"")</f>
        <v/>
      </c>
      <c r="Q12">
        <f>IFERROR(IF(_xlfn.MAXIFS(Documents!$E$2:$E$3728,Documents!$A$2:$A$3728,$A12,Documents!$C$2:$C$3728,"sustainability")=0,"",_xlfn.MAXIFS(Documents!$E$2:$E$3728,Documents!$A$2:$A$3728,$A12,Documents!$C$2:$C$3728,"sustainability")),"")</f>
        <v/>
      </c>
      <c r="R12">
        <f>IFERROR(IF(_xlfn.MAXIFS(Documents!$E$2:$E$3728,Documents!$A$2:$A$3728,$A12,Documents!$C$2:$C$3728,"calendar")=0,"",_xlfn.MAXIFS(Documents!$E$2:$E$3728,Documents!$A$2:$A$3728,$A12,Documents!$C$2:$C$3728,"calendar")),"")</f>
        <v/>
      </c>
      <c r="S12">
        <f>IFERROR(IF(_xlfn.MAXIFS(Documents!$E$2:$E$3728,Documents!$A$2:$A$3728,$A12,Documents!$C$2:$C$3728,"brochure")=0,"",_xlfn.MAXIFS(Documents!$E$2:$E$3728,Documents!$A$2:$A$3728,$A12,Documents!$C$2:$C$3728,"brochure")),"")</f>
        <v/>
      </c>
      <c r="T12">
        <f>IFERROR(IF(_xlfn.MAXIFS(Documents!$E$2:$E$3728,Documents!$A$2:$A$3728,$A12,Documents!$C$2:$C$3728,"press_kit")=0,"",_xlfn.MAXIFS(Documents!$E$2:$E$3728,Documents!$A$2:$A$3728,$A12,Documents!$C$2:$C$3728,"press_kit")),"")</f>
        <v/>
      </c>
      <c r="U12">
        <f>IFERROR(IF(_xlfn.MAXIFS(Documents!$E$2:$E$3728,Documents!$A$2:$A$3728,$A12,Documents!$C$2:$C$3728,"other")=0,"",_xlfn.MAXIFS(Documents!$E$2:$E$3728,Documents!$A$2:$A$3728,$A12,Documents!$C$2:$C$3728,"other")),"")</f>
        <v/>
      </c>
      <c r="V12">
        <f>IFERROR(IF(_xlfn.MAXIFS(Documents!$E$2:$E$3728,Documents!$A$2:$A$3728,$A12,Documents!$C$2:$C$3728,"obsolete")=0,"",_xlfn.MAXIFS(Documents!$E$2:$E$3728,Documents!$A$2:$A$3728,$A12,Documents!$C$2:$C$3728,"obsolete")),"")</f>
        <v/>
      </c>
      <c r="W12">
        <f>COUNTIFS(Documents!$A$2:$A$3728,$A12)</f>
        <v/>
      </c>
      <c r="X12">
        <f>COUNTIFS(Documents!$A$2:$A$3728,$A12,Documents!$R$2:$R$3728,"current")</f>
        <v/>
      </c>
      <c r="Y12">
        <f>HYPERLINK("https://www.angaga.com.mv/wp-content/uploads/2018/12/GENERAL-INFORMATION.pdf","2018_GENERAL-INFORMATION.pdf")</f>
        <v/>
      </c>
      <c r="Z12" t="inlineStr">
        <is>
          <t>events</t>
        </is>
      </c>
      <c r="AA12" t="inlineStr"/>
    </row>
    <row r="13">
      <c r="A13" t="n">
        <v>12</v>
      </c>
      <c r="B13" t="inlineStr">
        <is>
          <t>Thulhagiri Island Resort &amp; Spa</t>
        </is>
      </c>
      <c r="C13" t="inlineStr">
        <is>
          <t>ok</t>
        </is>
      </c>
      <c r="D13">
        <f>IFERROR(IF(_xlfn.MAXIFS(Documents!$E$2:$E$3728,Documents!$A$2:$A$3728,$A13,Documents!$C$2:$C$3728,"factsheet")=0,"",_xlfn.MAXIFS(Documents!$E$2:$E$3728,Documents!$A$2:$A$3728,$A13,Documents!$C$2:$C$3728,"factsheet")),"")</f>
        <v/>
      </c>
      <c r="E13">
        <f>IFERROR(IF(_xlfn.MAXIFS(Documents!$E$2:$E$3728,Documents!$A$2:$A$3728,$A13,Documents!$C$2:$C$3728,"wedding")=0,"",_xlfn.MAXIFS(Documents!$E$2:$E$3728,Documents!$A$2:$A$3728,$A13,Documents!$C$2:$C$3728,"wedding")),"")</f>
        <v/>
      </c>
      <c r="F13">
        <f>IFERROR(IF(_xlfn.MAXIFS(Documents!$E$2:$E$3728,Documents!$A$2:$A$3728,$A13,Documents!$C$2:$C$3728,"events")=0,"",_xlfn.MAXIFS(Documents!$E$2:$E$3728,Documents!$A$2:$A$3728,$A13,Documents!$C$2:$C$3728,"events")),"")</f>
        <v/>
      </c>
      <c r="G13">
        <f>IFERROR(IF(_xlfn.MAXIFS(Documents!$E$2:$E$3728,Documents!$A$2:$A$3728,$A13,Documents!$C$2:$C$3728,"destination_dining")=0,"",_xlfn.MAXIFS(Documents!$E$2:$E$3728,Documents!$A$2:$A$3728,$A13,Documents!$C$2:$C$3728,"destination_dining")),"")</f>
        <v/>
      </c>
      <c r="H13">
        <f>IFERROR(IF(_xlfn.MAXIFS(Documents!$E$2:$E$3728,Documents!$A$2:$A$3728,$A13,Documents!$C$2:$C$3728,"map")=0,"",_xlfn.MAXIFS(Documents!$E$2:$E$3728,Documents!$A$2:$A$3728,$A13,Documents!$C$2:$C$3728,"map")),"")</f>
        <v/>
      </c>
      <c r="I13">
        <f>IFERROR(IF(_xlfn.MAXIFS(Documents!$E$2:$E$3728,Documents!$A$2:$A$3728,$A13,Documents!$C$2:$C$3728,"dive_map")=0,"",_xlfn.MAXIFS(Documents!$E$2:$E$3728,Documents!$A$2:$A$3728,$A13,Documents!$C$2:$C$3728,"dive_map")),"")</f>
        <v/>
      </c>
      <c r="J13">
        <f>IFERROR(IF(_xlfn.MAXIFS(Documents!$E$2:$E$3728,Documents!$A$2:$A$3728,$A13,Documents!$C$2:$C$3728,"spa_menu")=0,"",_xlfn.MAXIFS(Documents!$E$2:$E$3728,Documents!$A$2:$A$3728,$A13,Documents!$C$2:$C$3728,"spa_menu")),"")</f>
        <v/>
      </c>
      <c r="K13">
        <f>IFERROR(IF(_xlfn.MAXIFS(Documents!$E$2:$E$3728,Documents!$A$2:$A$3728,$A13,Documents!$C$2:$C$3728,"dining_menu")=0,"",_xlfn.MAXIFS(Documents!$E$2:$E$3728,Documents!$A$2:$A$3728,$A13,Documents!$C$2:$C$3728,"dining_menu")),"")</f>
        <v/>
      </c>
      <c r="L13">
        <f>IFERROR(IF(_xlfn.MAXIFS(Documents!$E$2:$E$3728,Documents!$A$2:$A$3728,$A13,Documents!$C$2:$C$3728,"dive_prices")=0,"",_xlfn.MAXIFS(Documents!$E$2:$E$3728,Documents!$A$2:$A$3728,$A13,Documents!$C$2:$C$3728,"dive_prices")),"")</f>
        <v/>
      </c>
      <c r="M13">
        <f>IFERROR(IF(_xlfn.MAXIFS(Documents!$E$2:$E$3728,Documents!$A$2:$A$3728,$A13,Documents!$C$2:$C$3728,"excursions")=0,"",_xlfn.MAXIFS(Documents!$E$2:$E$3728,Documents!$A$2:$A$3728,$A13,Documents!$C$2:$C$3728,"excursions")),"")</f>
        <v/>
      </c>
      <c r="N13">
        <f>IFERROR(IF(_xlfn.MAXIFS(Documents!$E$2:$E$3728,Documents!$A$2:$A$3728,$A13,Documents!$C$2:$C$3728,"kids")=0,"",_xlfn.MAXIFS(Documents!$E$2:$E$3728,Documents!$A$2:$A$3728,$A13,Documents!$C$2:$C$3728,"kids")),"")</f>
        <v/>
      </c>
      <c r="O13">
        <f>IFERROR(IF(_xlfn.MAXIFS(Documents!$E$2:$E$3728,Documents!$A$2:$A$3728,$A13,Documents!$C$2:$C$3728,"villa_plans")=0,"",_xlfn.MAXIFS(Documents!$E$2:$E$3728,Documents!$A$2:$A$3728,$A13,Documents!$C$2:$C$3728,"villa_plans")),"")</f>
        <v/>
      </c>
      <c r="P13">
        <f>IFERROR(IF(_xlfn.MAXIFS(Documents!$E$2:$E$3728,Documents!$A$2:$A$3728,$A13,Documents!$C$2:$C$3728,"all_inclusive")=0,"",_xlfn.MAXIFS(Documents!$E$2:$E$3728,Documents!$A$2:$A$3728,$A13,Documents!$C$2:$C$3728,"all_inclusive")),"")</f>
        <v/>
      </c>
      <c r="Q13">
        <f>IFERROR(IF(_xlfn.MAXIFS(Documents!$E$2:$E$3728,Documents!$A$2:$A$3728,$A13,Documents!$C$2:$C$3728,"sustainability")=0,"",_xlfn.MAXIFS(Documents!$E$2:$E$3728,Documents!$A$2:$A$3728,$A13,Documents!$C$2:$C$3728,"sustainability")),"")</f>
        <v/>
      </c>
      <c r="R13">
        <f>IFERROR(IF(_xlfn.MAXIFS(Documents!$E$2:$E$3728,Documents!$A$2:$A$3728,$A13,Documents!$C$2:$C$3728,"calendar")=0,"",_xlfn.MAXIFS(Documents!$E$2:$E$3728,Documents!$A$2:$A$3728,$A13,Documents!$C$2:$C$3728,"calendar")),"")</f>
        <v/>
      </c>
      <c r="S13">
        <f>IFERROR(IF(_xlfn.MAXIFS(Documents!$E$2:$E$3728,Documents!$A$2:$A$3728,$A13,Documents!$C$2:$C$3728,"brochure")=0,"",_xlfn.MAXIFS(Documents!$E$2:$E$3728,Documents!$A$2:$A$3728,$A13,Documents!$C$2:$C$3728,"brochure")),"")</f>
        <v/>
      </c>
      <c r="T13">
        <f>IFERROR(IF(_xlfn.MAXIFS(Documents!$E$2:$E$3728,Documents!$A$2:$A$3728,$A13,Documents!$C$2:$C$3728,"press_kit")=0,"",_xlfn.MAXIFS(Documents!$E$2:$E$3728,Documents!$A$2:$A$3728,$A13,Documents!$C$2:$C$3728,"press_kit")),"")</f>
        <v/>
      </c>
      <c r="U13">
        <f>IFERROR(IF(_xlfn.MAXIFS(Documents!$E$2:$E$3728,Documents!$A$2:$A$3728,$A13,Documents!$C$2:$C$3728,"other")=0,"",_xlfn.MAXIFS(Documents!$E$2:$E$3728,Documents!$A$2:$A$3728,$A13,Documents!$C$2:$C$3728,"other")),"")</f>
        <v/>
      </c>
      <c r="V13">
        <f>IFERROR(IF(_xlfn.MAXIFS(Documents!$E$2:$E$3728,Documents!$A$2:$A$3728,$A13,Documents!$C$2:$C$3728,"obsolete")=0,"",_xlfn.MAXIFS(Documents!$E$2:$E$3728,Documents!$A$2:$A$3728,$A13,Documents!$C$2:$C$3728,"obsolete")),"")</f>
        <v/>
      </c>
      <c r="W13">
        <f>COUNTIFS(Documents!$A$2:$A$3728,$A13)</f>
        <v/>
      </c>
      <c r="X13">
        <f>COUNTIFS(Documents!$A$2:$A$3728,$A13,Documents!$R$2:$R$3728,"current")</f>
        <v/>
      </c>
      <c r="Y13" t="inlineStr"/>
      <c r="Z13" t="inlineStr">
        <is>
          <t>factsheet, wedding, events</t>
        </is>
      </c>
      <c r="AA13" t="inlineStr"/>
    </row>
    <row r="14">
      <c r="A14" t="n">
        <v>13</v>
      </c>
      <c r="B14" t="inlineStr">
        <is>
          <t>Sandies Bathala</t>
        </is>
      </c>
      <c r="C14" t="inlineStr">
        <is>
          <t>ok</t>
        </is>
      </c>
      <c r="D14">
        <f>IFERROR(IF(_xlfn.MAXIFS(Documents!$E$2:$E$3728,Documents!$A$2:$A$3728,$A14,Documents!$C$2:$C$3728,"factsheet")=0,"",_xlfn.MAXIFS(Documents!$E$2:$E$3728,Documents!$A$2:$A$3728,$A14,Documents!$C$2:$C$3728,"factsheet")),"")</f>
        <v/>
      </c>
      <c r="E14">
        <f>IFERROR(IF(_xlfn.MAXIFS(Documents!$E$2:$E$3728,Documents!$A$2:$A$3728,$A14,Documents!$C$2:$C$3728,"wedding")=0,"",_xlfn.MAXIFS(Documents!$E$2:$E$3728,Documents!$A$2:$A$3728,$A14,Documents!$C$2:$C$3728,"wedding")),"")</f>
        <v/>
      </c>
      <c r="F14">
        <f>IFERROR(IF(_xlfn.MAXIFS(Documents!$E$2:$E$3728,Documents!$A$2:$A$3728,$A14,Documents!$C$2:$C$3728,"events")=0,"",_xlfn.MAXIFS(Documents!$E$2:$E$3728,Documents!$A$2:$A$3728,$A14,Documents!$C$2:$C$3728,"events")),"")</f>
        <v/>
      </c>
      <c r="G14">
        <f>IFERROR(IF(_xlfn.MAXIFS(Documents!$E$2:$E$3728,Documents!$A$2:$A$3728,$A14,Documents!$C$2:$C$3728,"destination_dining")=0,"",_xlfn.MAXIFS(Documents!$E$2:$E$3728,Documents!$A$2:$A$3728,$A14,Documents!$C$2:$C$3728,"destination_dining")),"")</f>
        <v/>
      </c>
      <c r="H14">
        <f>IFERROR(IF(_xlfn.MAXIFS(Documents!$E$2:$E$3728,Documents!$A$2:$A$3728,$A14,Documents!$C$2:$C$3728,"map")=0,"",_xlfn.MAXIFS(Documents!$E$2:$E$3728,Documents!$A$2:$A$3728,$A14,Documents!$C$2:$C$3728,"map")),"")</f>
        <v/>
      </c>
      <c r="I14">
        <f>IFERROR(IF(_xlfn.MAXIFS(Documents!$E$2:$E$3728,Documents!$A$2:$A$3728,$A14,Documents!$C$2:$C$3728,"dive_map")=0,"",_xlfn.MAXIFS(Documents!$E$2:$E$3728,Documents!$A$2:$A$3728,$A14,Documents!$C$2:$C$3728,"dive_map")),"")</f>
        <v/>
      </c>
      <c r="J14">
        <f>IFERROR(IF(_xlfn.MAXIFS(Documents!$E$2:$E$3728,Documents!$A$2:$A$3728,$A14,Documents!$C$2:$C$3728,"spa_menu")=0,"",_xlfn.MAXIFS(Documents!$E$2:$E$3728,Documents!$A$2:$A$3728,$A14,Documents!$C$2:$C$3728,"spa_menu")),"")</f>
        <v/>
      </c>
      <c r="K14">
        <f>IFERROR(IF(_xlfn.MAXIFS(Documents!$E$2:$E$3728,Documents!$A$2:$A$3728,$A14,Documents!$C$2:$C$3728,"dining_menu")=0,"",_xlfn.MAXIFS(Documents!$E$2:$E$3728,Documents!$A$2:$A$3728,$A14,Documents!$C$2:$C$3728,"dining_menu")),"")</f>
        <v/>
      </c>
      <c r="L14">
        <f>IFERROR(IF(_xlfn.MAXIFS(Documents!$E$2:$E$3728,Documents!$A$2:$A$3728,$A14,Documents!$C$2:$C$3728,"dive_prices")=0,"",_xlfn.MAXIFS(Documents!$E$2:$E$3728,Documents!$A$2:$A$3728,$A14,Documents!$C$2:$C$3728,"dive_prices")),"")</f>
        <v/>
      </c>
      <c r="M14">
        <f>IFERROR(IF(_xlfn.MAXIFS(Documents!$E$2:$E$3728,Documents!$A$2:$A$3728,$A14,Documents!$C$2:$C$3728,"excursions")=0,"",_xlfn.MAXIFS(Documents!$E$2:$E$3728,Documents!$A$2:$A$3728,$A14,Documents!$C$2:$C$3728,"excursions")),"")</f>
        <v/>
      </c>
      <c r="N14">
        <f>IFERROR(IF(_xlfn.MAXIFS(Documents!$E$2:$E$3728,Documents!$A$2:$A$3728,$A14,Documents!$C$2:$C$3728,"kids")=0,"",_xlfn.MAXIFS(Documents!$E$2:$E$3728,Documents!$A$2:$A$3728,$A14,Documents!$C$2:$C$3728,"kids")),"")</f>
        <v/>
      </c>
      <c r="O14">
        <f>IFERROR(IF(_xlfn.MAXIFS(Documents!$E$2:$E$3728,Documents!$A$2:$A$3728,$A14,Documents!$C$2:$C$3728,"villa_plans")=0,"",_xlfn.MAXIFS(Documents!$E$2:$E$3728,Documents!$A$2:$A$3728,$A14,Documents!$C$2:$C$3728,"villa_plans")),"")</f>
        <v/>
      </c>
      <c r="P14">
        <f>IFERROR(IF(_xlfn.MAXIFS(Documents!$E$2:$E$3728,Documents!$A$2:$A$3728,$A14,Documents!$C$2:$C$3728,"all_inclusive")=0,"",_xlfn.MAXIFS(Documents!$E$2:$E$3728,Documents!$A$2:$A$3728,$A14,Documents!$C$2:$C$3728,"all_inclusive")),"")</f>
        <v/>
      </c>
      <c r="Q14">
        <f>IFERROR(IF(_xlfn.MAXIFS(Documents!$E$2:$E$3728,Documents!$A$2:$A$3728,$A14,Documents!$C$2:$C$3728,"sustainability")=0,"",_xlfn.MAXIFS(Documents!$E$2:$E$3728,Documents!$A$2:$A$3728,$A14,Documents!$C$2:$C$3728,"sustainability")),"")</f>
        <v/>
      </c>
      <c r="R14">
        <f>IFERROR(IF(_xlfn.MAXIFS(Documents!$E$2:$E$3728,Documents!$A$2:$A$3728,$A14,Documents!$C$2:$C$3728,"calendar")=0,"",_xlfn.MAXIFS(Documents!$E$2:$E$3728,Documents!$A$2:$A$3728,$A14,Documents!$C$2:$C$3728,"calendar")),"")</f>
        <v/>
      </c>
      <c r="S14">
        <f>IFERROR(IF(_xlfn.MAXIFS(Documents!$E$2:$E$3728,Documents!$A$2:$A$3728,$A14,Documents!$C$2:$C$3728,"brochure")=0,"",_xlfn.MAXIFS(Documents!$E$2:$E$3728,Documents!$A$2:$A$3728,$A14,Documents!$C$2:$C$3728,"brochure")),"")</f>
        <v/>
      </c>
      <c r="T14">
        <f>IFERROR(IF(_xlfn.MAXIFS(Documents!$E$2:$E$3728,Documents!$A$2:$A$3728,$A14,Documents!$C$2:$C$3728,"press_kit")=0,"",_xlfn.MAXIFS(Documents!$E$2:$E$3728,Documents!$A$2:$A$3728,$A14,Documents!$C$2:$C$3728,"press_kit")),"")</f>
        <v/>
      </c>
      <c r="U14">
        <f>IFERROR(IF(_xlfn.MAXIFS(Documents!$E$2:$E$3728,Documents!$A$2:$A$3728,$A14,Documents!$C$2:$C$3728,"other")=0,"",_xlfn.MAXIFS(Documents!$E$2:$E$3728,Documents!$A$2:$A$3728,$A14,Documents!$C$2:$C$3728,"other")),"")</f>
        <v/>
      </c>
      <c r="V14">
        <f>IFERROR(IF(_xlfn.MAXIFS(Documents!$E$2:$E$3728,Documents!$A$2:$A$3728,$A14,Documents!$C$2:$C$3728,"obsolete")=0,"",_xlfn.MAXIFS(Documents!$E$2:$E$3728,Documents!$A$2:$A$3728,$A14,Documents!$C$2:$C$3728,"obsolete")),"")</f>
        <v/>
      </c>
      <c r="W14">
        <f>COUNTIFS(Documents!$A$2:$A$3728,$A14)</f>
        <v/>
      </c>
      <c r="X14">
        <f>COUNTIFS(Documents!$A$2:$A$3728,$A14,Documents!$R$2:$R$3728,"current")</f>
        <v/>
      </c>
      <c r="Y14" t="inlineStr"/>
      <c r="Z14" t="inlineStr">
        <is>
          <t>factsheet, wedding</t>
        </is>
      </c>
      <c r="AA14" t="inlineStr"/>
    </row>
    <row r="15">
      <c r="A15" t="n">
        <v>14</v>
      </c>
      <c r="B15" t="inlineStr">
        <is>
          <t>Baglioni Resort Maldives</t>
        </is>
      </c>
      <c r="C15" t="inlineStr">
        <is>
          <t>blocked</t>
        </is>
      </c>
      <c r="D15">
        <f>IFERROR(IF(_xlfn.MAXIFS(Documents!$E$2:$E$3728,Documents!$A$2:$A$3728,$A15,Documents!$C$2:$C$3728,"factsheet")=0,"",_xlfn.MAXIFS(Documents!$E$2:$E$3728,Documents!$A$2:$A$3728,$A15,Documents!$C$2:$C$3728,"factsheet")),"")</f>
        <v/>
      </c>
      <c r="E15">
        <f>IFERROR(IF(_xlfn.MAXIFS(Documents!$E$2:$E$3728,Documents!$A$2:$A$3728,$A15,Documents!$C$2:$C$3728,"wedding")=0,"",_xlfn.MAXIFS(Documents!$E$2:$E$3728,Documents!$A$2:$A$3728,$A15,Documents!$C$2:$C$3728,"wedding")),"")</f>
        <v/>
      </c>
      <c r="F15">
        <f>IFERROR(IF(_xlfn.MAXIFS(Documents!$E$2:$E$3728,Documents!$A$2:$A$3728,$A15,Documents!$C$2:$C$3728,"events")=0,"",_xlfn.MAXIFS(Documents!$E$2:$E$3728,Documents!$A$2:$A$3728,$A15,Documents!$C$2:$C$3728,"events")),"")</f>
        <v/>
      </c>
      <c r="G15">
        <f>IFERROR(IF(_xlfn.MAXIFS(Documents!$E$2:$E$3728,Documents!$A$2:$A$3728,$A15,Documents!$C$2:$C$3728,"destination_dining")=0,"",_xlfn.MAXIFS(Documents!$E$2:$E$3728,Documents!$A$2:$A$3728,$A15,Documents!$C$2:$C$3728,"destination_dining")),"")</f>
        <v/>
      </c>
      <c r="H15">
        <f>IFERROR(IF(_xlfn.MAXIFS(Documents!$E$2:$E$3728,Documents!$A$2:$A$3728,$A15,Documents!$C$2:$C$3728,"map")=0,"",_xlfn.MAXIFS(Documents!$E$2:$E$3728,Documents!$A$2:$A$3728,$A15,Documents!$C$2:$C$3728,"map")),"")</f>
        <v/>
      </c>
      <c r="I15">
        <f>IFERROR(IF(_xlfn.MAXIFS(Documents!$E$2:$E$3728,Documents!$A$2:$A$3728,$A15,Documents!$C$2:$C$3728,"dive_map")=0,"",_xlfn.MAXIFS(Documents!$E$2:$E$3728,Documents!$A$2:$A$3728,$A15,Documents!$C$2:$C$3728,"dive_map")),"")</f>
        <v/>
      </c>
      <c r="J15">
        <f>IFERROR(IF(_xlfn.MAXIFS(Documents!$E$2:$E$3728,Documents!$A$2:$A$3728,$A15,Documents!$C$2:$C$3728,"spa_menu")=0,"",_xlfn.MAXIFS(Documents!$E$2:$E$3728,Documents!$A$2:$A$3728,$A15,Documents!$C$2:$C$3728,"spa_menu")),"")</f>
        <v/>
      </c>
      <c r="K15">
        <f>IFERROR(IF(_xlfn.MAXIFS(Documents!$E$2:$E$3728,Documents!$A$2:$A$3728,$A15,Documents!$C$2:$C$3728,"dining_menu")=0,"",_xlfn.MAXIFS(Documents!$E$2:$E$3728,Documents!$A$2:$A$3728,$A15,Documents!$C$2:$C$3728,"dining_menu")),"")</f>
        <v/>
      </c>
      <c r="L15">
        <f>IFERROR(IF(_xlfn.MAXIFS(Documents!$E$2:$E$3728,Documents!$A$2:$A$3728,$A15,Documents!$C$2:$C$3728,"dive_prices")=0,"",_xlfn.MAXIFS(Documents!$E$2:$E$3728,Documents!$A$2:$A$3728,$A15,Documents!$C$2:$C$3728,"dive_prices")),"")</f>
        <v/>
      </c>
      <c r="M15">
        <f>IFERROR(IF(_xlfn.MAXIFS(Documents!$E$2:$E$3728,Documents!$A$2:$A$3728,$A15,Documents!$C$2:$C$3728,"excursions")=0,"",_xlfn.MAXIFS(Documents!$E$2:$E$3728,Documents!$A$2:$A$3728,$A15,Documents!$C$2:$C$3728,"excursions")),"")</f>
        <v/>
      </c>
      <c r="N15">
        <f>IFERROR(IF(_xlfn.MAXIFS(Documents!$E$2:$E$3728,Documents!$A$2:$A$3728,$A15,Documents!$C$2:$C$3728,"kids")=0,"",_xlfn.MAXIFS(Documents!$E$2:$E$3728,Documents!$A$2:$A$3728,$A15,Documents!$C$2:$C$3728,"kids")),"")</f>
        <v/>
      </c>
      <c r="O15">
        <f>IFERROR(IF(_xlfn.MAXIFS(Documents!$E$2:$E$3728,Documents!$A$2:$A$3728,$A15,Documents!$C$2:$C$3728,"villa_plans")=0,"",_xlfn.MAXIFS(Documents!$E$2:$E$3728,Documents!$A$2:$A$3728,$A15,Documents!$C$2:$C$3728,"villa_plans")),"")</f>
        <v/>
      </c>
      <c r="P15">
        <f>IFERROR(IF(_xlfn.MAXIFS(Documents!$E$2:$E$3728,Documents!$A$2:$A$3728,$A15,Documents!$C$2:$C$3728,"all_inclusive")=0,"",_xlfn.MAXIFS(Documents!$E$2:$E$3728,Documents!$A$2:$A$3728,$A15,Documents!$C$2:$C$3728,"all_inclusive")),"")</f>
        <v/>
      </c>
      <c r="Q15">
        <f>IFERROR(IF(_xlfn.MAXIFS(Documents!$E$2:$E$3728,Documents!$A$2:$A$3728,$A15,Documents!$C$2:$C$3728,"sustainability")=0,"",_xlfn.MAXIFS(Documents!$E$2:$E$3728,Documents!$A$2:$A$3728,$A15,Documents!$C$2:$C$3728,"sustainability")),"")</f>
        <v/>
      </c>
      <c r="R15">
        <f>IFERROR(IF(_xlfn.MAXIFS(Documents!$E$2:$E$3728,Documents!$A$2:$A$3728,$A15,Documents!$C$2:$C$3728,"calendar")=0,"",_xlfn.MAXIFS(Documents!$E$2:$E$3728,Documents!$A$2:$A$3728,$A15,Documents!$C$2:$C$3728,"calendar")),"")</f>
        <v/>
      </c>
      <c r="S15">
        <f>IFERROR(IF(_xlfn.MAXIFS(Documents!$E$2:$E$3728,Documents!$A$2:$A$3728,$A15,Documents!$C$2:$C$3728,"brochure")=0,"",_xlfn.MAXIFS(Documents!$E$2:$E$3728,Documents!$A$2:$A$3728,$A15,Documents!$C$2:$C$3728,"brochure")),"")</f>
        <v/>
      </c>
      <c r="T15">
        <f>IFERROR(IF(_xlfn.MAXIFS(Documents!$E$2:$E$3728,Documents!$A$2:$A$3728,$A15,Documents!$C$2:$C$3728,"press_kit")=0,"",_xlfn.MAXIFS(Documents!$E$2:$E$3728,Documents!$A$2:$A$3728,$A15,Documents!$C$2:$C$3728,"press_kit")),"")</f>
        <v/>
      </c>
      <c r="U15">
        <f>IFERROR(IF(_xlfn.MAXIFS(Documents!$E$2:$E$3728,Documents!$A$2:$A$3728,$A15,Documents!$C$2:$C$3728,"other")=0,"",_xlfn.MAXIFS(Documents!$E$2:$E$3728,Documents!$A$2:$A$3728,$A15,Documents!$C$2:$C$3728,"other")),"")</f>
        <v/>
      </c>
      <c r="V15">
        <f>IFERROR(IF(_xlfn.MAXIFS(Documents!$E$2:$E$3728,Documents!$A$2:$A$3728,$A15,Documents!$C$2:$C$3728,"obsolete")=0,"",_xlfn.MAXIFS(Documents!$E$2:$E$3728,Documents!$A$2:$A$3728,$A15,Documents!$C$2:$C$3728,"obsolete")),"")</f>
        <v/>
      </c>
      <c r="W15">
        <f>COUNTIFS(Documents!$A$2:$A$3728,$A15)</f>
        <v/>
      </c>
      <c r="X15">
        <f>COUNTIFS(Documents!$A$2:$A$3728,$A15,Documents!$R$2:$R$3728,"current")</f>
        <v/>
      </c>
      <c r="Y15" t="inlineStr"/>
      <c r="Z15" t="inlineStr">
        <is>
          <t>factsheet, wedding, events</t>
        </is>
      </c>
      <c r="AA15" t="inlineStr"/>
    </row>
    <row r="16">
      <c r="A16" t="n">
        <v>15</v>
      </c>
      <c r="B16" t="inlineStr">
        <is>
          <t>Alila Kothaifaru Maldives</t>
        </is>
      </c>
      <c r="C16" t="inlineStr">
        <is>
          <t>blocked</t>
        </is>
      </c>
      <c r="D16">
        <f>IFERROR(IF(_xlfn.MAXIFS(Documents!$E$2:$E$3728,Documents!$A$2:$A$3728,$A16,Documents!$C$2:$C$3728,"factsheet")=0,"",_xlfn.MAXIFS(Documents!$E$2:$E$3728,Documents!$A$2:$A$3728,$A16,Documents!$C$2:$C$3728,"factsheet")),"")</f>
        <v/>
      </c>
      <c r="E16">
        <f>IFERROR(IF(_xlfn.MAXIFS(Documents!$E$2:$E$3728,Documents!$A$2:$A$3728,$A16,Documents!$C$2:$C$3728,"wedding")=0,"",_xlfn.MAXIFS(Documents!$E$2:$E$3728,Documents!$A$2:$A$3728,$A16,Documents!$C$2:$C$3728,"wedding")),"")</f>
        <v/>
      </c>
      <c r="F16">
        <f>IFERROR(IF(_xlfn.MAXIFS(Documents!$E$2:$E$3728,Documents!$A$2:$A$3728,$A16,Documents!$C$2:$C$3728,"events")=0,"",_xlfn.MAXIFS(Documents!$E$2:$E$3728,Documents!$A$2:$A$3728,$A16,Documents!$C$2:$C$3728,"events")),"")</f>
        <v/>
      </c>
      <c r="G16">
        <f>IFERROR(IF(_xlfn.MAXIFS(Documents!$E$2:$E$3728,Documents!$A$2:$A$3728,$A16,Documents!$C$2:$C$3728,"destination_dining")=0,"",_xlfn.MAXIFS(Documents!$E$2:$E$3728,Documents!$A$2:$A$3728,$A16,Documents!$C$2:$C$3728,"destination_dining")),"")</f>
        <v/>
      </c>
      <c r="H16">
        <f>IFERROR(IF(_xlfn.MAXIFS(Documents!$E$2:$E$3728,Documents!$A$2:$A$3728,$A16,Documents!$C$2:$C$3728,"map")=0,"",_xlfn.MAXIFS(Documents!$E$2:$E$3728,Documents!$A$2:$A$3728,$A16,Documents!$C$2:$C$3728,"map")),"")</f>
        <v/>
      </c>
      <c r="I16">
        <f>IFERROR(IF(_xlfn.MAXIFS(Documents!$E$2:$E$3728,Documents!$A$2:$A$3728,$A16,Documents!$C$2:$C$3728,"dive_map")=0,"",_xlfn.MAXIFS(Documents!$E$2:$E$3728,Documents!$A$2:$A$3728,$A16,Documents!$C$2:$C$3728,"dive_map")),"")</f>
        <v/>
      </c>
      <c r="J16">
        <f>IFERROR(IF(_xlfn.MAXIFS(Documents!$E$2:$E$3728,Documents!$A$2:$A$3728,$A16,Documents!$C$2:$C$3728,"spa_menu")=0,"",_xlfn.MAXIFS(Documents!$E$2:$E$3728,Documents!$A$2:$A$3728,$A16,Documents!$C$2:$C$3728,"spa_menu")),"")</f>
        <v/>
      </c>
      <c r="K16">
        <f>IFERROR(IF(_xlfn.MAXIFS(Documents!$E$2:$E$3728,Documents!$A$2:$A$3728,$A16,Documents!$C$2:$C$3728,"dining_menu")=0,"",_xlfn.MAXIFS(Documents!$E$2:$E$3728,Documents!$A$2:$A$3728,$A16,Documents!$C$2:$C$3728,"dining_menu")),"")</f>
        <v/>
      </c>
      <c r="L16">
        <f>IFERROR(IF(_xlfn.MAXIFS(Documents!$E$2:$E$3728,Documents!$A$2:$A$3728,$A16,Documents!$C$2:$C$3728,"dive_prices")=0,"",_xlfn.MAXIFS(Documents!$E$2:$E$3728,Documents!$A$2:$A$3728,$A16,Documents!$C$2:$C$3728,"dive_prices")),"")</f>
        <v/>
      </c>
      <c r="M16">
        <f>IFERROR(IF(_xlfn.MAXIFS(Documents!$E$2:$E$3728,Documents!$A$2:$A$3728,$A16,Documents!$C$2:$C$3728,"excursions")=0,"",_xlfn.MAXIFS(Documents!$E$2:$E$3728,Documents!$A$2:$A$3728,$A16,Documents!$C$2:$C$3728,"excursions")),"")</f>
        <v/>
      </c>
      <c r="N16">
        <f>IFERROR(IF(_xlfn.MAXIFS(Documents!$E$2:$E$3728,Documents!$A$2:$A$3728,$A16,Documents!$C$2:$C$3728,"kids")=0,"",_xlfn.MAXIFS(Documents!$E$2:$E$3728,Documents!$A$2:$A$3728,$A16,Documents!$C$2:$C$3728,"kids")),"")</f>
        <v/>
      </c>
      <c r="O16">
        <f>IFERROR(IF(_xlfn.MAXIFS(Documents!$E$2:$E$3728,Documents!$A$2:$A$3728,$A16,Documents!$C$2:$C$3728,"villa_plans")=0,"",_xlfn.MAXIFS(Documents!$E$2:$E$3728,Documents!$A$2:$A$3728,$A16,Documents!$C$2:$C$3728,"villa_plans")),"")</f>
        <v/>
      </c>
      <c r="P16">
        <f>IFERROR(IF(_xlfn.MAXIFS(Documents!$E$2:$E$3728,Documents!$A$2:$A$3728,$A16,Documents!$C$2:$C$3728,"all_inclusive")=0,"",_xlfn.MAXIFS(Documents!$E$2:$E$3728,Documents!$A$2:$A$3728,$A16,Documents!$C$2:$C$3728,"all_inclusive")),"")</f>
        <v/>
      </c>
      <c r="Q16">
        <f>IFERROR(IF(_xlfn.MAXIFS(Documents!$E$2:$E$3728,Documents!$A$2:$A$3728,$A16,Documents!$C$2:$C$3728,"sustainability")=0,"",_xlfn.MAXIFS(Documents!$E$2:$E$3728,Documents!$A$2:$A$3728,$A16,Documents!$C$2:$C$3728,"sustainability")),"")</f>
        <v/>
      </c>
      <c r="R16">
        <f>IFERROR(IF(_xlfn.MAXIFS(Documents!$E$2:$E$3728,Documents!$A$2:$A$3728,$A16,Documents!$C$2:$C$3728,"calendar")=0,"",_xlfn.MAXIFS(Documents!$E$2:$E$3728,Documents!$A$2:$A$3728,$A16,Documents!$C$2:$C$3728,"calendar")),"")</f>
        <v/>
      </c>
      <c r="S16">
        <f>IFERROR(IF(_xlfn.MAXIFS(Documents!$E$2:$E$3728,Documents!$A$2:$A$3728,$A16,Documents!$C$2:$C$3728,"brochure")=0,"",_xlfn.MAXIFS(Documents!$E$2:$E$3728,Documents!$A$2:$A$3728,$A16,Documents!$C$2:$C$3728,"brochure")),"")</f>
        <v/>
      </c>
      <c r="T16">
        <f>IFERROR(IF(_xlfn.MAXIFS(Documents!$E$2:$E$3728,Documents!$A$2:$A$3728,$A16,Documents!$C$2:$C$3728,"press_kit")=0,"",_xlfn.MAXIFS(Documents!$E$2:$E$3728,Documents!$A$2:$A$3728,$A16,Documents!$C$2:$C$3728,"press_kit")),"")</f>
        <v/>
      </c>
      <c r="U16">
        <f>IFERROR(IF(_xlfn.MAXIFS(Documents!$E$2:$E$3728,Documents!$A$2:$A$3728,$A16,Documents!$C$2:$C$3728,"other")=0,"",_xlfn.MAXIFS(Documents!$E$2:$E$3728,Documents!$A$2:$A$3728,$A16,Documents!$C$2:$C$3728,"other")),"")</f>
        <v/>
      </c>
      <c r="V16">
        <f>IFERROR(IF(_xlfn.MAXIFS(Documents!$E$2:$E$3728,Documents!$A$2:$A$3728,$A16,Documents!$C$2:$C$3728,"obsolete")=0,"",_xlfn.MAXIFS(Documents!$E$2:$E$3728,Documents!$A$2:$A$3728,$A16,Documents!$C$2:$C$3728,"obsolete")),"")</f>
        <v/>
      </c>
      <c r="W16">
        <f>COUNTIFS(Documents!$A$2:$A$3728,$A16)</f>
        <v/>
      </c>
      <c r="X16">
        <f>COUNTIFS(Documents!$A$2:$A$3728,$A16,Documents!$R$2:$R$3728,"current")</f>
        <v/>
      </c>
      <c r="Y16">
        <f>HYPERLINK("https://www.neoscapesmaldives.com/wp-content/uploads/Alila-Kothaifaru-Maldives-Factsheet-2022.pdf","2022_Alila-Kothaifaru-Maldives-Factsheet")</f>
        <v/>
      </c>
      <c r="Z16" t="inlineStr">
        <is>
          <t>wedding, events</t>
        </is>
      </c>
      <c r="AA16" t="inlineStr"/>
    </row>
    <row r="17">
      <c r="A17" t="n">
        <v>16</v>
      </c>
      <c r="B17" t="inlineStr">
        <is>
          <t>JW Marriott Kaafu Atoll Island Resort</t>
        </is>
      </c>
      <c r="C17" t="inlineStr">
        <is>
          <t>blocked</t>
        </is>
      </c>
      <c r="D17">
        <f>IFERROR(IF(_xlfn.MAXIFS(Documents!$E$2:$E$3728,Documents!$A$2:$A$3728,$A17,Documents!$C$2:$C$3728,"factsheet")=0,"",_xlfn.MAXIFS(Documents!$E$2:$E$3728,Documents!$A$2:$A$3728,$A17,Documents!$C$2:$C$3728,"factsheet")),"")</f>
        <v/>
      </c>
      <c r="E17">
        <f>IFERROR(IF(_xlfn.MAXIFS(Documents!$E$2:$E$3728,Documents!$A$2:$A$3728,$A17,Documents!$C$2:$C$3728,"wedding")=0,"",_xlfn.MAXIFS(Documents!$E$2:$E$3728,Documents!$A$2:$A$3728,$A17,Documents!$C$2:$C$3728,"wedding")),"")</f>
        <v/>
      </c>
      <c r="F17">
        <f>IFERROR(IF(_xlfn.MAXIFS(Documents!$E$2:$E$3728,Documents!$A$2:$A$3728,$A17,Documents!$C$2:$C$3728,"events")=0,"",_xlfn.MAXIFS(Documents!$E$2:$E$3728,Documents!$A$2:$A$3728,$A17,Documents!$C$2:$C$3728,"events")),"")</f>
        <v/>
      </c>
      <c r="G17">
        <f>IFERROR(IF(_xlfn.MAXIFS(Documents!$E$2:$E$3728,Documents!$A$2:$A$3728,$A17,Documents!$C$2:$C$3728,"destination_dining")=0,"",_xlfn.MAXIFS(Documents!$E$2:$E$3728,Documents!$A$2:$A$3728,$A17,Documents!$C$2:$C$3728,"destination_dining")),"")</f>
        <v/>
      </c>
      <c r="H17">
        <f>IFERROR(IF(_xlfn.MAXIFS(Documents!$E$2:$E$3728,Documents!$A$2:$A$3728,$A17,Documents!$C$2:$C$3728,"map")=0,"",_xlfn.MAXIFS(Documents!$E$2:$E$3728,Documents!$A$2:$A$3728,$A17,Documents!$C$2:$C$3728,"map")),"")</f>
        <v/>
      </c>
      <c r="I17">
        <f>IFERROR(IF(_xlfn.MAXIFS(Documents!$E$2:$E$3728,Documents!$A$2:$A$3728,$A17,Documents!$C$2:$C$3728,"dive_map")=0,"",_xlfn.MAXIFS(Documents!$E$2:$E$3728,Documents!$A$2:$A$3728,$A17,Documents!$C$2:$C$3728,"dive_map")),"")</f>
        <v/>
      </c>
      <c r="J17">
        <f>IFERROR(IF(_xlfn.MAXIFS(Documents!$E$2:$E$3728,Documents!$A$2:$A$3728,$A17,Documents!$C$2:$C$3728,"spa_menu")=0,"",_xlfn.MAXIFS(Documents!$E$2:$E$3728,Documents!$A$2:$A$3728,$A17,Documents!$C$2:$C$3728,"spa_menu")),"")</f>
        <v/>
      </c>
      <c r="K17">
        <f>IFERROR(IF(_xlfn.MAXIFS(Documents!$E$2:$E$3728,Documents!$A$2:$A$3728,$A17,Documents!$C$2:$C$3728,"dining_menu")=0,"",_xlfn.MAXIFS(Documents!$E$2:$E$3728,Documents!$A$2:$A$3728,$A17,Documents!$C$2:$C$3728,"dining_menu")),"")</f>
        <v/>
      </c>
      <c r="L17">
        <f>IFERROR(IF(_xlfn.MAXIFS(Documents!$E$2:$E$3728,Documents!$A$2:$A$3728,$A17,Documents!$C$2:$C$3728,"dive_prices")=0,"",_xlfn.MAXIFS(Documents!$E$2:$E$3728,Documents!$A$2:$A$3728,$A17,Documents!$C$2:$C$3728,"dive_prices")),"")</f>
        <v/>
      </c>
      <c r="M17">
        <f>IFERROR(IF(_xlfn.MAXIFS(Documents!$E$2:$E$3728,Documents!$A$2:$A$3728,$A17,Documents!$C$2:$C$3728,"excursions")=0,"",_xlfn.MAXIFS(Documents!$E$2:$E$3728,Documents!$A$2:$A$3728,$A17,Documents!$C$2:$C$3728,"excursions")),"")</f>
        <v/>
      </c>
      <c r="N17">
        <f>IFERROR(IF(_xlfn.MAXIFS(Documents!$E$2:$E$3728,Documents!$A$2:$A$3728,$A17,Documents!$C$2:$C$3728,"kids")=0,"",_xlfn.MAXIFS(Documents!$E$2:$E$3728,Documents!$A$2:$A$3728,$A17,Documents!$C$2:$C$3728,"kids")),"")</f>
        <v/>
      </c>
      <c r="O17">
        <f>IFERROR(IF(_xlfn.MAXIFS(Documents!$E$2:$E$3728,Documents!$A$2:$A$3728,$A17,Documents!$C$2:$C$3728,"villa_plans")=0,"",_xlfn.MAXIFS(Documents!$E$2:$E$3728,Documents!$A$2:$A$3728,$A17,Documents!$C$2:$C$3728,"villa_plans")),"")</f>
        <v/>
      </c>
      <c r="P17">
        <f>IFERROR(IF(_xlfn.MAXIFS(Documents!$E$2:$E$3728,Documents!$A$2:$A$3728,$A17,Documents!$C$2:$C$3728,"all_inclusive")=0,"",_xlfn.MAXIFS(Documents!$E$2:$E$3728,Documents!$A$2:$A$3728,$A17,Documents!$C$2:$C$3728,"all_inclusive")),"")</f>
        <v/>
      </c>
      <c r="Q17">
        <f>IFERROR(IF(_xlfn.MAXIFS(Documents!$E$2:$E$3728,Documents!$A$2:$A$3728,$A17,Documents!$C$2:$C$3728,"sustainability")=0,"",_xlfn.MAXIFS(Documents!$E$2:$E$3728,Documents!$A$2:$A$3728,$A17,Documents!$C$2:$C$3728,"sustainability")),"")</f>
        <v/>
      </c>
      <c r="R17">
        <f>IFERROR(IF(_xlfn.MAXIFS(Documents!$E$2:$E$3728,Documents!$A$2:$A$3728,$A17,Documents!$C$2:$C$3728,"calendar")=0,"",_xlfn.MAXIFS(Documents!$E$2:$E$3728,Documents!$A$2:$A$3728,$A17,Documents!$C$2:$C$3728,"calendar")),"")</f>
        <v/>
      </c>
      <c r="S17">
        <f>IFERROR(IF(_xlfn.MAXIFS(Documents!$E$2:$E$3728,Documents!$A$2:$A$3728,$A17,Documents!$C$2:$C$3728,"brochure")=0,"",_xlfn.MAXIFS(Documents!$E$2:$E$3728,Documents!$A$2:$A$3728,$A17,Documents!$C$2:$C$3728,"brochure")),"")</f>
        <v/>
      </c>
      <c r="T17">
        <f>IFERROR(IF(_xlfn.MAXIFS(Documents!$E$2:$E$3728,Documents!$A$2:$A$3728,$A17,Documents!$C$2:$C$3728,"press_kit")=0,"",_xlfn.MAXIFS(Documents!$E$2:$E$3728,Documents!$A$2:$A$3728,$A17,Documents!$C$2:$C$3728,"press_kit")),"")</f>
        <v/>
      </c>
      <c r="U17">
        <f>IFERROR(IF(_xlfn.MAXIFS(Documents!$E$2:$E$3728,Documents!$A$2:$A$3728,$A17,Documents!$C$2:$C$3728,"other")=0,"",_xlfn.MAXIFS(Documents!$E$2:$E$3728,Documents!$A$2:$A$3728,$A17,Documents!$C$2:$C$3728,"other")),"")</f>
        <v/>
      </c>
      <c r="V17">
        <f>IFERROR(IF(_xlfn.MAXIFS(Documents!$E$2:$E$3728,Documents!$A$2:$A$3728,$A17,Documents!$C$2:$C$3728,"obsolete")=0,"",_xlfn.MAXIFS(Documents!$E$2:$E$3728,Documents!$A$2:$A$3728,$A17,Documents!$C$2:$C$3728,"obsolete")),"")</f>
        <v/>
      </c>
      <c r="W17">
        <f>COUNTIFS(Documents!$A$2:$A$3728,$A17)</f>
        <v/>
      </c>
      <c r="X17">
        <f>COUNTIFS(Documents!$A$2:$A$3728,$A17,Documents!$R$2:$R$3728,"current")</f>
        <v/>
      </c>
      <c r="Y17" t="inlineStr"/>
      <c r="Z17" t="inlineStr">
        <is>
          <t>factsheet, wedding, events</t>
        </is>
      </c>
      <c r="AA17" t="inlineStr"/>
    </row>
    <row r="18">
      <c r="A18" t="n">
        <v>17</v>
      </c>
      <c r="B18" t="inlineStr">
        <is>
          <t>Rihiveli Maldives Resort</t>
        </is>
      </c>
      <c r="C18" t="inlineStr">
        <is>
          <t>blocked-partial</t>
        </is>
      </c>
      <c r="D18">
        <f>IFERROR(IF(_xlfn.MAXIFS(Documents!$E$2:$E$3728,Documents!$A$2:$A$3728,$A18,Documents!$C$2:$C$3728,"factsheet")=0,"",_xlfn.MAXIFS(Documents!$E$2:$E$3728,Documents!$A$2:$A$3728,$A18,Documents!$C$2:$C$3728,"factsheet")),"")</f>
        <v/>
      </c>
      <c r="E18">
        <f>IFERROR(IF(_xlfn.MAXIFS(Documents!$E$2:$E$3728,Documents!$A$2:$A$3728,$A18,Documents!$C$2:$C$3728,"wedding")=0,"",_xlfn.MAXIFS(Documents!$E$2:$E$3728,Documents!$A$2:$A$3728,$A18,Documents!$C$2:$C$3728,"wedding")),"")</f>
        <v/>
      </c>
      <c r="F18">
        <f>IFERROR(IF(_xlfn.MAXIFS(Documents!$E$2:$E$3728,Documents!$A$2:$A$3728,$A18,Documents!$C$2:$C$3728,"events")=0,"",_xlfn.MAXIFS(Documents!$E$2:$E$3728,Documents!$A$2:$A$3728,$A18,Documents!$C$2:$C$3728,"events")),"")</f>
        <v/>
      </c>
      <c r="G18">
        <f>IFERROR(IF(_xlfn.MAXIFS(Documents!$E$2:$E$3728,Documents!$A$2:$A$3728,$A18,Documents!$C$2:$C$3728,"destination_dining")=0,"",_xlfn.MAXIFS(Documents!$E$2:$E$3728,Documents!$A$2:$A$3728,$A18,Documents!$C$2:$C$3728,"destination_dining")),"")</f>
        <v/>
      </c>
      <c r="H18">
        <f>IFERROR(IF(_xlfn.MAXIFS(Documents!$E$2:$E$3728,Documents!$A$2:$A$3728,$A18,Documents!$C$2:$C$3728,"map")=0,"",_xlfn.MAXIFS(Documents!$E$2:$E$3728,Documents!$A$2:$A$3728,$A18,Documents!$C$2:$C$3728,"map")),"")</f>
        <v/>
      </c>
      <c r="I18">
        <f>IFERROR(IF(_xlfn.MAXIFS(Documents!$E$2:$E$3728,Documents!$A$2:$A$3728,$A18,Documents!$C$2:$C$3728,"dive_map")=0,"",_xlfn.MAXIFS(Documents!$E$2:$E$3728,Documents!$A$2:$A$3728,$A18,Documents!$C$2:$C$3728,"dive_map")),"")</f>
        <v/>
      </c>
      <c r="J18">
        <f>IFERROR(IF(_xlfn.MAXIFS(Documents!$E$2:$E$3728,Documents!$A$2:$A$3728,$A18,Documents!$C$2:$C$3728,"spa_menu")=0,"",_xlfn.MAXIFS(Documents!$E$2:$E$3728,Documents!$A$2:$A$3728,$A18,Documents!$C$2:$C$3728,"spa_menu")),"")</f>
        <v/>
      </c>
      <c r="K18">
        <f>IFERROR(IF(_xlfn.MAXIFS(Documents!$E$2:$E$3728,Documents!$A$2:$A$3728,$A18,Documents!$C$2:$C$3728,"dining_menu")=0,"",_xlfn.MAXIFS(Documents!$E$2:$E$3728,Documents!$A$2:$A$3728,$A18,Documents!$C$2:$C$3728,"dining_menu")),"")</f>
        <v/>
      </c>
      <c r="L18">
        <f>IFERROR(IF(_xlfn.MAXIFS(Documents!$E$2:$E$3728,Documents!$A$2:$A$3728,$A18,Documents!$C$2:$C$3728,"dive_prices")=0,"",_xlfn.MAXIFS(Documents!$E$2:$E$3728,Documents!$A$2:$A$3728,$A18,Documents!$C$2:$C$3728,"dive_prices")),"")</f>
        <v/>
      </c>
      <c r="M18">
        <f>IFERROR(IF(_xlfn.MAXIFS(Documents!$E$2:$E$3728,Documents!$A$2:$A$3728,$A18,Documents!$C$2:$C$3728,"excursions")=0,"",_xlfn.MAXIFS(Documents!$E$2:$E$3728,Documents!$A$2:$A$3728,$A18,Documents!$C$2:$C$3728,"excursions")),"")</f>
        <v/>
      </c>
      <c r="N18">
        <f>IFERROR(IF(_xlfn.MAXIFS(Documents!$E$2:$E$3728,Documents!$A$2:$A$3728,$A18,Documents!$C$2:$C$3728,"kids")=0,"",_xlfn.MAXIFS(Documents!$E$2:$E$3728,Documents!$A$2:$A$3728,$A18,Documents!$C$2:$C$3728,"kids")),"")</f>
        <v/>
      </c>
      <c r="O18">
        <f>IFERROR(IF(_xlfn.MAXIFS(Documents!$E$2:$E$3728,Documents!$A$2:$A$3728,$A18,Documents!$C$2:$C$3728,"villa_plans")=0,"",_xlfn.MAXIFS(Documents!$E$2:$E$3728,Documents!$A$2:$A$3728,$A18,Documents!$C$2:$C$3728,"villa_plans")),"")</f>
        <v/>
      </c>
      <c r="P18">
        <f>IFERROR(IF(_xlfn.MAXIFS(Documents!$E$2:$E$3728,Documents!$A$2:$A$3728,$A18,Documents!$C$2:$C$3728,"all_inclusive")=0,"",_xlfn.MAXIFS(Documents!$E$2:$E$3728,Documents!$A$2:$A$3728,$A18,Documents!$C$2:$C$3728,"all_inclusive")),"")</f>
        <v/>
      </c>
      <c r="Q18">
        <f>IFERROR(IF(_xlfn.MAXIFS(Documents!$E$2:$E$3728,Documents!$A$2:$A$3728,$A18,Documents!$C$2:$C$3728,"sustainability")=0,"",_xlfn.MAXIFS(Documents!$E$2:$E$3728,Documents!$A$2:$A$3728,$A18,Documents!$C$2:$C$3728,"sustainability")),"")</f>
        <v/>
      </c>
      <c r="R18">
        <f>IFERROR(IF(_xlfn.MAXIFS(Documents!$E$2:$E$3728,Documents!$A$2:$A$3728,$A18,Documents!$C$2:$C$3728,"calendar")=0,"",_xlfn.MAXIFS(Documents!$E$2:$E$3728,Documents!$A$2:$A$3728,$A18,Documents!$C$2:$C$3728,"calendar")),"")</f>
        <v/>
      </c>
      <c r="S18">
        <f>IFERROR(IF(_xlfn.MAXIFS(Documents!$E$2:$E$3728,Documents!$A$2:$A$3728,$A18,Documents!$C$2:$C$3728,"brochure")=0,"",_xlfn.MAXIFS(Documents!$E$2:$E$3728,Documents!$A$2:$A$3728,$A18,Documents!$C$2:$C$3728,"brochure")),"")</f>
        <v/>
      </c>
      <c r="T18">
        <f>IFERROR(IF(_xlfn.MAXIFS(Documents!$E$2:$E$3728,Documents!$A$2:$A$3728,$A18,Documents!$C$2:$C$3728,"press_kit")=0,"",_xlfn.MAXIFS(Documents!$E$2:$E$3728,Documents!$A$2:$A$3728,$A18,Documents!$C$2:$C$3728,"press_kit")),"")</f>
        <v/>
      </c>
      <c r="U18">
        <f>IFERROR(IF(_xlfn.MAXIFS(Documents!$E$2:$E$3728,Documents!$A$2:$A$3728,$A18,Documents!$C$2:$C$3728,"other")=0,"",_xlfn.MAXIFS(Documents!$E$2:$E$3728,Documents!$A$2:$A$3728,$A18,Documents!$C$2:$C$3728,"other")),"")</f>
        <v/>
      </c>
      <c r="V18">
        <f>IFERROR(IF(_xlfn.MAXIFS(Documents!$E$2:$E$3728,Documents!$A$2:$A$3728,$A18,Documents!$C$2:$C$3728,"obsolete")=0,"",_xlfn.MAXIFS(Documents!$E$2:$E$3728,Documents!$A$2:$A$3728,$A18,Documents!$C$2:$C$3728,"obsolete")),"")</f>
        <v/>
      </c>
      <c r="W18">
        <f>COUNTIFS(Documents!$A$2:$A$3728,$A18)</f>
        <v/>
      </c>
      <c r="X18">
        <f>COUNTIFS(Documents!$A$2:$A$3728,$A18,Documents!$R$2:$R$3728,"current")</f>
        <v/>
      </c>
      <c r="Y18" t="inlineStr"/>
      <c r="Z18" t="inlineStr">
        <is>
          <t>factsheet, wedding, events</t>
        </is>
      </c>
      <c r="AA18" t="inlineStr">
        <is>
          <t>site redirects to expireddomains.com</t>
        </is>
      </c>
    </row>
    <row r="19">
      <c r="A19" t="n">
        <v>18</v>
      </c>
      <c r="B19" t="inlineStr">
        <is>
          <t>JW Marriott Maldives Resort &amp; Spa</t>
        </is>
      </c>
      <c r="C19" t="inlineStr">
        <is>
          <t>blocked</t>
        </is>
      </c>
      <c r="D19">
        <f>IFERROR(IF(_xlfn.MAXIFS(Documents!$E$2:$E$3728,Documents!$A$2:$A$3728,$A19,Documents!$C$2:$C$3728,"factsheet")=0,"",_xlfn.MAXIFS(Documents!$E$2:$E$3728,Documents!$A$2:$A$3728,$A19,Documents!$C$2:$C$3728,"factsheet")),"")</f>
        <v/>
      </c>
      <c r="E19">
        <f>IFERROR(IF(_xlfn.MAXIFS(Documents!$E$2:$E$3728,Documents!$A$2:$A$3728,$A19,Documents!$C$2:$C$3728,"wedding")=0,"",_xlfn.MAXIFS(Documents!$E$2:$E$3728,Documents!$A$2:$A$3728,$A19,Documents!$C$2:$C$3728,"wedding")),"")</f>
        <v/>
      </c>
      <c r="F19">
        <f>IFERROR(IF(_xlfn.MAXIFS(Documents!$E$2:$E$3728,Documents!$A$2:$A$3728,$A19,Documents!$C$2:$C$3728,"events")=0,"",_xlfn.MAXIFS(Documents!$E$2:$E$3728,Documents!$A$2:$A$3728,$A19,Documents!$C$2:$C$3728,"events")),"")</f>
        <v/>
      </c>
      <c r="G19">
        <f>IFERROR(IF(_xlfn.MAXIFS(Documents!$E$2:$E$3728,Documents!$A$2:$A$3728,$A19,Documents!$C$2:$C$3728,"destination_dining")=0,"",_xlfn.MAXIFS(Documents!$E$2:$E$3728,Documents!$A$2:$A$3728,$A19,Documents!$C$2:$C$3728,"destination_dining")),"")</f>
        <v/>
      </c>
      <c r="H19">
        <f>IFERROR(IF(_xlfn.MAXIFS(Documents!$E$2:$E$3728,Documents!$A$2:$A$3728,$A19,Documents!$C$2:$C$3728,"map")=0,"",_xlfn.MAXIFS(Documents!$E$2:$E$3728,Documents!$A$2:$A$3728,$A19,Documents!$C$2:$C$3728,"map")),"")</f>
        <v/>
      </c>
      <c r="I19">
        <f>IFERROR(IF(_xlfn.MAXIFS(Documents!$E$2:$E$3728,Documents!$A$2:$A$3728,$A19,Documents!$C$2:$C$3728,"dive_map")=0,"",_xlfn.MAXIFS(Documents!$E$2:$E$3728,Documents!$A$2:$A$3728,$A19,Documents!$C$2:$C$3728,"dive_map")),"")</f>
        <v/>
      </c>
      <c r="J19">
        <f>IFERROR(IF(_xlfn.MAXIFS(Documents!$E$2:$E$3728,Documents!$A$2:$A$3728,$A19,Documents!$C$2:$C$3728,"spa_menu")=0,"",_xlfn.MAXIFS(Documents!$E$2:$E$3728,Documents!$A$2:$A$3728,$A19,Documents!$C$2:$C$3728,"spa_menu")),"")</f>
        <v/>
      </c>
      <c r="K19">
        <f>IFERROR(IF(_xlfn.MAXIFS(Documents!$E$2:$E$3728,Documents!$A$2:$A$3728,$A19,Documents!$C$2:$C$3728,"dining_menu")=0,"",_xlfn.MAXIFS(Documents!$E$2:$E$3728,Documents!$A$2:$A$3728,$A19,Documents!$C$2:$C$3728,"dining_menu")),"")</f>
        <v/>
      </c>
      <c r="L19">
        <f>IFERROR(IF(_xlfn.MAXIFS(Documents!$E$2:$E$3728,Documents!$A$2:$A$3728,$A19,Documents!$C$2:$C$3728,"dive_prices")=0,"",_xlfn.MAXIFS(Documents!$E$2:$E$3728,Documents!$A$2:$A$3728,$A19,Documents!$C$2:$C$3728,"dive_prices")),"")</f>
        <v/>
      </c>
      <c r="M19">
        <f>IFERROR(IF(_xlfn.MAXIFS(Documents!$E$2:$E$3728,Documents!$A$2:$A$3728,$A19,Documents!$C$2:$C$3728,"excursions")=0,"",_xlfn.MAXIFS(Documents!$E$2:$E$3728,Documents!$A$2:$A$3728,$A19,Documents!$C$2:$C$3728,"excursions")),"")</f>
        <v/>
      </c>
      <c r="N19">
        <f>IFERROR(IF(_xlfn.MAXIFS(Documents!$E$2:$E$3728,Documents!$A$2:$A$3728,$A19,Documents!$C$2:$C$3728,"kids")=0,"",_xlfn.MAXIFS(Documents!$E$2:$E$3728,Documents!$A$2:$A$3728,$A19,Documents!$C$2:$C$3728,"kids")),"")</f>
        <v/>
      </c>
      <c r="O19">
        <f>IFERROR(IF(_xlfn.MAXIFS(Documents!$E$2:$E$3728,Documents!$A$2:$A$3728,$A19,Documents!$C$2:$C$3728,"villa_plans")=0,"",_xlfn.MAXIFS(Documents!$E$2:$E$3728,Documents!$A$2:$A$3728,$A19,Documents!$C$2:$C$3728,"villa_plans")),"")</f>
        <v/>
      </c>
      <c r="P19">
        <f>IFERROR(IF(_xlfn.MAXIFS(Documents!$E$2:$E$3728,Documents!$A$2:$A$3728,$A19,Documents!$C$2:$C$3728,"all_inclusive")=0,"",_xlfn.MAXIFS(Documents!$E$2:$E$3728,Documents!$A$2:$A$3728,$A19,Documents!$C$2:$C$3728,"all_inclusive")),"")</f>
        <v/>
      </c>
      <c r="Q19">
        <f>IFERROR(IF(_xlfn.MAXIFS(Documents!$E$2:$E$3728,Documents!$A$2:$A$3728,$A19,Documents!$C$2:$C$3728,"sustainability")=0,"",_xlfn.MAXIFS(Documents!$E$2:$E$3728,Documents!$A$2:$A$3728,$A19,Documents!$C$2:$C$3728,"sustainability")),"")</f>
        <v/>
      </c>
      <c r="R19">
        <f>IFERROR(IF(_xlfn.MAXIFS(Documents!$E$2:$E$3728,Documents!$A$2:$A$3728,$A19,Documents!$C$2:$C$3728,"calendar")=0,"",_xlfn.MAXIFS(Documents!$E$2:$E$3728,Documents!$A$2:$A$3728,$A19,Documents!$C$2:$C$3728,"calendar")),"")</f>
        <v/>
      </c>
      <c r="S19">
        <f>IFERROR(IF(_xlfn.MAXIFS(Documents!$E$2:$E$3728,Documents!$A$2:$A$3728,$A19,Documents!$C$2:$C$3728,"brochure")=0,"",_xlfn.MAXIFS(Documents!$E$2:$E$3728,Documents!$A$2:$A$3728,$A19,Documents!$C$2:$C$3728,"brochure")),"")</f>
        <v/>
      </c>
      <c r="T19">
        <f>IFERROR(IF(_xlfn.MAXIFS(Documents!$E$2:$E$3728,Documents!$A$2:$A$3728,$A19,Documents!$C$2:$C$3728,"press_kit")=0,"",_xlfn.MAXIFS(Documents!$E$2:$E$3728,Documents!$A$2:$A$3728,$A19,Documents!$C$2:$C$3728,"press_kit")),"")</f>
        <v/>
      </c>
      <c r="U19">
        <f>IFERROR(IF(_xlfn.MAXIFS(Documents!$E$2:$E$3728,Documents!$A$2:$A$3728,$A19,Documents!$C$2:$C$3728,"other")=0,"",_xlfn.MAXIFS(Documents!$E$2:$E$3728,Documents!$A$2:$A$3728,$A19,Documents!$C$2:$C$3728,"other")),"")</f>
        <v/>
      </c>
      <c r="V19">
        <f>IFERROR(IF(_xlfn.MAXIFS(Documents!$E$2:$E$3728,Documents!$A$2:$A$3728,$A19,Documents!$C$2:$C$3728,"obsolete")=0,"",_xlfn.MAXIFS(Documents!$E$2:$E$3728,Documents!$A$2:$A$3728,$A19,Documents!$C$2:$C$3728,"obsolete")),"")</f>
        <v/>
      </c>
      <c r="W19">
        <f>COUNTIFS(Documents!$A$2:$A$3728,$A19)</f>
        <v/>
      </c>
      <c r="X19">
        <f>COUNTIFS(Documents!$A$2:$A$3728,$A19,Documents!$R$2:$R$3728,"current")</f>
        <v/>
      </c>
      <c r="Y19">
        <f>HYPERLINK("https://www.neoscapesmaldives.com/wp-content/uploads/JW-Marriott-Maldives-Resort-Spa-Factsheet-2023.pdf","2023_JW-Marriott-Maldives-Resort-Spa-Fac")</f>
        <v/>
      </c>
      <c r="Z19" t="inlineStr">
        <is>
          <t>wedding, events</t>
        </is>
      </c>
      <c r="AA19" t="inlineStr"/>
    </row>
    <row r="20">
      <c r="A20" t="n">
        <v>19</v>
      </c>
      <c r="B20" t="inlineStr">
        <is>
          <t>The Residence Maldives</t>
        </is>
      </c>
      <c r="C20" t="inlineStr">
        <is>
          <t>ok</t>
        </is>
      </c>
      <c r="D20">
        <f>IFERROR(IF(_xlfn.MAXIFS(Documents!$E$2:$E$3728,Documents!$A$2:$A$3728,$A20,Documents!$C$2:$C$3728,"factsheet")=0,"",_xlfn.MAXIFS(Documents!$E$2:$E$3728,Documents!$A$2:$A$3728,$A20,Documents!$C$2:$C$3728,"factsheet")),"")</f>
        <v/>
      </c>
      <c r="E20">
        <f>IFERROR(IF(_xlfn.MAXIFS(Documents!$E$2:$E$3728,Documents!$A$2:$A$3728,$A20,Documents!$C$2:$C$3728,"wedding")=0,"",_xlfn.MAXIFS(Documents!$E$2:$E$3728,Documents!$A$2:$A$3728,$A20,Documents!$C$2:$C$3728,"wedding")),"")</f>
        <v/>
      </c>
      <c r="F20">
        <f>IFERROR(IF(_xlfn.MAXIFS(Documents!$E$2:$E$3728,Documents!$A$2:$A$3728,$A20,Documents!$C$2:$C$3728,"events")=0,"",_xlfn.MAXIFS(Documents!$E$2:$E$3728,Documents!$A$2:$A$3728,$A20,Documents!$C$2:$C$3728,"events")),"")</f>
        <v/>
      </c>
      <c r="G20">
        <f>IFERROR(IF(_xlfn.MAXIFS(Documents!$E$2:$E$3728,Documents!$A$2:$A$3728,$A20,Documents!$C$2:$C$3728,"destination_dining")=0,"",_xlfn.MAXIFS(Documents!$E$2:$E$3728,Documents!$A$2:$A$3728,$A20,Documents!$C$2:$C$3728,"destination_dining")),"")</f>
        <v/>
      </c>
      <c r="H20">
        <f>IFERROR(IF(_xlfn.MAXIFS(Documents!$E$2:$E$3728,Documents!$A$2:$A$3728,$A20,Documents!$C$2:$C$3728,"map")=0,"",_xlfn.MAXIFS(Documents!$E$2:$E$3728,Documents!$A$2:$A$3728,$A20,Documents!$C$2:$C$3728,"map")),"")</f>
        <v/>
      </c>
      <c r="I20">
        <f>IFERROR(IF(_xlfn.MAXIFS(Documents!$E$2:$E$3728,Documents!$A$2:$A$3728,$A20,Documents!$C$2:$C$3728,"dive_map")=0,"",_xlfn.MAXIFS(Documents!$E$2:$E$3728,Documents!$A$2:$A$3728,$A20,Documents!$C$2:$C$3728,"dive_map")),"")</f>
        <v/>
      </c>
      <c r="J20">
        <f>IFERROR(IF(_xlfn.MAXIFS(Documents!$E$2:$E$3728,Documents!$A$2:$A$3728,$A20,Documents!$C$2:$C$3728,"spa_menu")=0,"",_xlfn.MAXIFS(Documents!$E$2:$E$3728,Documents!$A$2:$A$3728,$A20,Documents!$C$2:$C$3728,"spa_menu")),"")</f>
        <v/>
      </c>
      <c r="K20">
        <f>IFERROR(IF(_xlfn.MAXIFS(Documents!$E$2:$E$3728,Documents!$A$2:$A$3728,$A20,Documents!$C$2:$C$3728,"dining_menu")=0,"",_xlfn.MAXIFS(Documents!$E$2:$E$3728,Documents!$A$2:$A$3728,$A20,Documents!$C$2:$C$3728,"dining_menu")),"")</f>
        <v/>
      </c>
      <c r="L20">
        <f>IFERROR(IF(_xlfn.MAXIFS(Documents!$E$2:$E$3728,Documents!$A$2:$A$3728,$A20,Documents!$C$2:$C$3728,"dive_prices")=0,"",_xlfn.MAXIFS(Documents!$E$2:$E$3728,Documents!$A$2:$A$3728,$A20,Documents!$C$2:$C$3728,"dive_prices")),"")</f>
        <v/>
      </c>
      <c r="M20">
        <f>IFERROR(IF(_xlfn.MAXIFS(Documents!$E$2:$E$3728,Documents!$A$2:$A$3728,$A20,Documents!$C$2:$C$3728,"excursions")=0,"",_xlfn.MAXIFS(Documents!$E$2:$E$3728,Documents!$A$2:$A$3728,$A20,Documents!$C$2:$C$3728,"excursions")),"")</f>
        <v/>
      </c>
      <c r="N20">
        <f>IFERROR(IF(_xlfn.MAXIFS(Documents!$E$2:$E$3728,Documents!$A$2:$A$3728,$A20,Documents!$C$2:$C$3728,"kids")=0,"",_xlfn.MAXIFS(Documents!$E$2:$E$3728,Documents!$A$2:$A$3728,$A20,Documents!$C$2:$C$3728,"kids")),"")</f>
        <v/>
      </c>
      <c r="O20">
        <f>IFERROR(IF(_xlfn.MAXIFS(Documents!$E$2:$E$3728,Documents!$A$2:$A$3728,$A20,Documents!$C$2:$C$3728,"villa_plans")=0,"",_xlfn.MAXIFS(Documents!$E$2:$E$3728,Documents!$A$2:$A$3728,$A20,Documents!$C$2:$C$3728,"villa_plans")),"")</f>
        <v/>
      </c>
      <c r="P20">
        <f>IFERROR(IF(_xlfn.MAXIFS(Documents!$E$2:$E$3728,Documents!$A$2:$A$3728,$A20,Documents!$C$2:$C$3728,"all_inclusive")=0,"",_xlfn.MAXIFS(Documents!$E$2:$E$3728,Documents!$A$2:$A$3728,$A20,Documents!$C$2:$C$3728,"all_inclusive")),"")</f>
        <v/>
      </c>
      <c r="Q20">
        <f>IFERROR(IF(_xlfn.MAXIFS(Documents!$E$2:$E$3728,Documents!$A$2:$A$3728,$A20,Documents!$C$2:$C$3728,"sustainability")=0,"",_xlfn.MAXIFS(Documents!$E$2:$E$3728,Documents!$A$2:$A$3728,$A20,Documents!$C$2:$C$3728,"sustainability")),"")</f>
        <v/>
      </c>
      <c r="R20">
        <f>IFERROR(IF(_xlfn.MAXIFS(Documents!$E$2:$E$3728,Documents!$A$2:$A$3728,$A20,Documents!$C$2:$C$3728,"calendar")=0,"",_xlfn.MAXIFS(Documents!$E$2:$E$3728,Documents!$A$2:$A$3728,$A20,Documents!$C$2:$C$3728,"calendar")),"")</f>
        <v/>
      </c>
      <c r="S20">
        <f>IFERROR(IF(_xlfn.MAXIFS(Documents!$E$2:$E$3728,Documents!$A$2:$A$3728,$A20,Documents!$C$2:$C$3728,"brochure")=0,"",_xlfn.MAXIFS(Documents!$E$2:$E$3728,Documents!$A$2:$A$3728,$A20,Documents!$C$2:$C$3728,"brochure")),"")</f>
        <v/>
      </c>
      <c r="T20">
        <f>IFERROR(IF(_xlfn.MAXIFS(Documents!$E$2:$E$3728,Documents!$A$2:$A$3728,$A20,Documents!$C$2:$C$3728,"press_kit")=0,"",_xlfn.MAXIFS(Documents!$E$2:$E$3728,Documents!$A$2:$A$3728,$A20,Documents!$C$2:$C$3728,"press_kit")),"")</f>
        <v/>
      </c>
      <c r="U20">
        <f>IFERROR(IF(_xlfn.MAXIFS(Documents!$E$2:$E$3728,Documents!$A$2:$A$3728,$A20,Documents!$C$2:$C$3728,"other")=0,"",_xlfn.MAXIFS(Documents!$E$2:$E$3728,Documents!$A$2:$A$3728,$A20,Documents!$C$2:$C$3728,"other")),"")</f>
        <v/>
      </c>
      <c r="V20">
        <f>IFERROR(IF(_xlfn.MAXIFS(Documents!$E$2:$E$3728,Documents!$A$2:$A$3728,$A20,Documents!$C$2:$C$3728,"obsolete")=0,"",_xlfn.MAXIFS(Documents!$E$2:$E$3728,Documents!$A$2:$A$3728,$A20,Documents!$C$2:$C$3728,"obsolete")),"")</f>
        <v/>
      </c>
      <c r="W20">
        <f>COUNTIFS(Documents!$A$2:$A$3728,$A20)</f>
        <v/>
      </c>
      <c r="X20">
        <f>COUNTIFS(Documents!$A$2:$A$3728,$A20,Documents!$R$2:$R$3728,"current")</f>
        <v/>
      </c>
      <c r="Y20" t="inlineStr"/>
      <c r="Z20" t="inlineStr">
        <is>
          <t>factsheet</t>
        </is>
      </c>
      <c r="AA20" t="inlineStr"/>
    </row>
    <row r="21">
      <c r="A21" t="n">
        <v>20</v>
      </c>
      <c r="B21" t="inlineStr">
        <is>
          <t>The Residence Maldives At Dhigurah</t>
        </is>
      </c>
      <c r="C21" t="inlineStr">
        <is>
          <t>ok</t>
        </is>
      </c>
      <c r="D21">
        <f>IFERROR(IF(_xlfn.MAXIFS(Documents!$E$2:$E$3728,Documents!$A$2:$A$3728,$A21,Documents!$C$2:$C$3728,"factsheet")=0,"",_xlfn.MAXIFS(Documents!$E$2:$E$3728,Documents!$A$2:$A$3728,$A21,Documents!$C$2:$C$3728,"factsheet")),"")</f>
        <v/>
      </c>
      <c r="E21">
        <f>IFERROR(IF(_xlfn.MAXIFS(Documents!$E$2:$E$3728,Documents!$A$2:$A$3728,$A21,Documents!$C$2:$C$3728,"wedding")=0,"",_xlfn.MAXIFS(Documents!$E$2:$E$3728,Documents!$A$2:$A$3728,$A21,Documents!$C$2:$C$3728,"wedding")),"")</f>
        <v/>
      </c>
      <c r="F21">
        <f>IFERROR(IF(_xlfn.MAXIFS(Documents!$E$2:$E$3728,Documents!$A$2:$A$3728,$A21,Documents!$C$2:$C$3728,"events")=0,"",_xlfn.MAXIFS(Documents!$E$2:$E$3728,Documents!$A$2:$A$3728,$A21,Documents!$C$2:$C$3728,"events")),"")</f>
        <v/>
      </c>
      <c r="G21">
        <f>IFERROR(IF(_xlfn.MAXIFS(Documents!$E$2:$E$3728,Documents!$A$2:$A$3728,$A21,Documents!$C$2:$C$3728,"destination_dining")=0,"",_xlfn.MAXIFS(Documents!$E$2:$E$3728,Documents!$A$2:$A$3728,$A21,Documents!$C$2:$C$3728,"destination_dining")),"")</f>
        <v/>
      </c>
      <c r="H21">
        <f>IFERROR(IF(_xlfn.MAXIFS(Documents!$E$2:$E$3728,Documents!$A$2:$A$3728,$A21,Documents!$C$2:$C$3728,"map")=0,"",_xlfn.MAXIFS(Documents!$E$2:$E$3728,Documents!$A$2:$A$3728,$A21,Documents!$C$2:$C$3728,"map")),"")</f>
        <v/>
      </c>
      <c r="I21">
        <f>IFERROR(IF(_xlfn.MAXIFS(Documents!$E$2:$E$3728,Documents!$A$2:$A$3728,$A21,Documents!$C$2:$C$3728,"dive_map")=0,"",_xlfn.MAXIFS(Documents!$E$2:$E$3728,Documents!$A$2:$A$3728,$A21,Documents!$C$2:$C$3728,"dive_map")),"")</f>
        <v/>
      </c>
      <c r="J21">
        <f>IFERROR(IF(_xlfn.MAXIFS(Documents!$E$2:$E$3728,Documents!$A$2:$A$3728,$A21,Documents!$C$2:$C$3728,"spa_menu")=0,"",_xlfn.MAXIFS(Documents!$E$2:$E$3728,Documents!$A$2:$A$3728,$A21,Documents!$C$2:$C$3728,"spa_menu")),"")</f>
        <v/>
      </c>
      <c r="K21">
        <f>IFERROR(IF(_xlfn.MAXIFS(Documents!$E$2:$E$3728,Documents!$A$2:$A$3728,$A21,Documents!$C$2:$C$3728,"dining_menu")=0,"",_xlfn.MAXIFS(Documents!$E$2:$E$3728,Documents!$A$2:$A$3728,$A21,Documents!$C$2:$C$3728,"dining_menu")),"")</f>
        <v/>
      </c>
      <c r="L21">
        <f>IFERROR(IF(_xlfn.MAXIFS(Documents!$E$2:$E$3728,Documents!$A$2:$A$3728,$A21,Documents!$C$2:$C$3728,"dive_prices")=0,"",_xlfn.MAXIFS(Documents!$E$2:$E$3728,Documents!$A$2:$A$3728,$A21,Documents!$C$2:$C$3728,"dive_prices")),"")</f>
        <v/>
      </c>
      <c r="M21">
        <f>IFERROR(IF(_xlfn.MAXIFS(Documents!$E$2:$E$3728,Documents!$A$2:$A$3728,$A21,Documents!$C$2:$C$3728,"excursions")=0,"",_xlfn.MAXIFS(Documents!$E$2:$E$3728,Documents!$A$2:$A$3728,$A21,Documents!$C$2:$C$3728,"excursions")),"")</f>
        <v/>
      </c>
      <c r="N21">
        <f>IFERROR(IF(_xlfn.MAXIFS(Documents!$E$2:$E$3728,Documents!$A$2:$A$3728,$A21,Documents!$C$2:$C$3728,"kids")=0,"",_xlfn.MAXIFS(Documents!$E$2:$E$3728,Documents!$A$2:$A$3728,$A21,Documents!$C$2:$C$3728,"kids")),"")</f>
        <v/>
      </c>
      <c r="O21">
        <f>IFERROR(IF(_xlfn.MAXIFS(Documents!$E$2:$E$3728,Documents!$A$2:$A$3728,$A21,Documents!$C$2:$C$3728,"villa_plans")=0,"",_xlfn.MAXIFS(Documents!$E$2:$E$3728,Documents!$A$2:$A$3728,$A21,Documents!$C$2:$C$3728,"villa_plans")),"")</f>
        <v/>
      </c>
      <c r="P21">
        <f>IFERROR(IF(_xlfn.MAXIFS(Documents!$E$2:$E$3728,Documents!$A$2:$A$3728,$A21,Documents!$C$2:$C$3728,"all_inclusive")=0,"",_xlfn.MAXIFS(Documents!$E$2:$E$3728,Documents!$A$2:$A$3728,$A21,Documents!$C$2:$C$3728,"all_inclusive")),"")</f>
        <v/>
      </c>
      <c r="Q21">
        <f>IFERROR(IF(_xlfn.MAXIFS(Documents!$E$2:$E$3728,Documents!$A$2:$A$3728,$A21,Documents!$C$2:$C$3728,"sustainability")=0,"",_xlfn.MAXIFS(Documents!$E$2:$E$3728,Documents!$A$2:$A$3728,$A21,Documents!$C$2:$C$3728,"sustainability")),"")</f>
        <v/>
      </c>
      <c r="R21">
        <f>IFERROR(IF(_xlfn.MAXIFS(Documents!$E$2:$E$3728,Documents!$A$2:$A$3728,$A21,Documents!$C$2:$C$3728,"calendar")=0,"",_xlfn.MAXIFS(Documents!$E$2:$E$3728,Documents!$A$2:$A$3728,$A21,Documents!$C$2:$C$3728,"calendar")),"")</f>
        <v/>
      </c>
      <c r="S21">
        <f>IFERROR(IF(_xlfn.MAXIFS(Documents!$E$2:$E$3728,Documents!$A$2:$A$3728,$A21,Documents!$C$2:$C$3728,"brochure")=0,"",_xlfn.MAXIFS(Documents!$E$2:$E$3728,Documents!$A$2:$A$3728,$A21,Documents!$C$2:$C$3728,"brochure")),"")</f>
        <v/>
      </c>
      <c r="T21">
        <f>IFERROR(IF(_xlfn.MAXIFS(Documents!$E$2:$E$3728,Documents!$A$2:$A$3728,$A21,Documents!$C$2:$C$3728,"press_kit")=0,"",_xlfn.MAXIFS(Documents!$E$2:$E$3728,Documents!$A$2:$A$3728,$A21,Documents!$C$2:$C$3728,"press_kit")),"")</f>
        <v/>
      </c>
      <c r="U21">
        <f>IFERROR(IF(_xlfn.MAXIFS(Documents!$E$2:$E$3728,Documents!$A$2:$A$3728,$A21,Documents!$C$2:$C$3728,"other")=0,"",_xlfn.MAXIFS(Documents!$E$2:$E$3728,Documents!$A$2:$A$3728,$A21,Documents!$C$2:$C$3728,"other")),"")</f>
        <v/>
      </c>
      <c r="V21">
        <f>IFERROR(IF(_xlfn.MAXIFS(Documents!$E$2:$E$3728,Documents!$A$2:$A$3728,$A21,Documents!$C$2:$C$3728,"obsolete")=0,"",_xlfn.MAXIFS(Documents!$E$2:$E$3728,Documents!$A$2:$A$3728,$A21,Documents!$C$2:$C$3728,"obsolete")),"")</f>
        <v/>
      </c>
      <c r="W21">
        <f>COUNTIFS(Documents!$A$2:$A$3728,$A21)</f>
        <v/>
      </c>
      <c r="X21">
        <f>COUNTIFS(Documents!$A$2:$A$3728,$A21,Documents!$R$2:$R$3728,"current")</f>
        <v/>
      </c>
      <c r="Y21" t="inlineStr"/>
      <c r="Z21" t="inlineStr">
        <is>
          <t>factsheet, events</t>
        </is>
      </c>
      <c r="AA21" t="inlineStr"/>
    </row>
    <row r="22">
      <c r="A22" t="n">
        <v>21</v>
      </c>
      <c r="B22" t="inlineStr">
        <is>
          <t>Brennia Kottefaru</t>
        </is>
      </c>
      <c r="C22" t="inlineStr">
        <is>
          <t>ok</t>
        </is>
      </c>
      <c r="D22">
        <f>IFERROR(IF(_xlfn.MAXIFS(Documents!$E$2:$E$3728,Documents!$A$2:$A$3728,$A22,Documents!$C$2:$C$3728,"factsheet")=0,"",_xlfn.MAXIFS(Documents!$E$2:$E$3728,Documents!$A$2:$A$3728,$A22,Documents!$C$2:$C$3728,"factsheet")),"")</f>
        <v/>
      </c>
      <c r="E22">
        <f>IFERROR(IF(_xlfn.MAXIFS(Documents!$E$2:$E$3728,Documents!$A$2:$A$3728,$A22,Documents!$C$2:$C$3728,"wedding")=0,"",_xlfn.MAXIFS(Documents!$E$2:$E$3728,Documents!$A$2:$A$3728,$A22,Documents!$C$2:$C$3728,"wedding")),"")</f>
        <v/>
      </c>
      <c r="F22">
        <f>IFERROR(IF(_xlfn.MAXIFS(Documents!$E$2:$E$3728,Documents!$A$2:$A$3728,$A22,Documents!$C$2:$C$3728,"events")=0,"",_xlfn.MAXIFS(Documents!$E$2:$E$3728,Documents!$A$2:$A$3728,$A22,Documents!$C$2:$C$3728,"events")),"")</f>
        <v/>
      </c>
      <c r="G22">
        <f>IFERROR(IF(_xlfn.MAXIFS(Documents!$E$2:$E$3728,Documents!$A$2:$A$3728,$A22,Documents!$C$2:$C$3728,"destination_dining")=0,"",_xlfn.MAXIFS(Documents!$E$2:$E$3728,Documents!$A$2:$A$3728,$A22,Documents!$C$2:$C$3728,"destination_dining")),"")</f>
        <v/>
      </c>
      <c r="H22">
        <f>IFERROR(IF(_xlfn.MAXIFS(Documents!$E$2:$E$3728,Documents!$A$2:$A$3728,$A22,Documents!$C$2:$C$3728,"map")=0,"",_xlfn.MAXIFS(Documents!$E$2:$E$3728,Documents!$A$2:$A$3728,$A22,Documents!$C$2:$C$3728,"map")),"")</f>
        <v/>
      </c>
      <c r="I22">
        <f>IFERROR(IF(_xlfn.MAXIFS(Documents!$E$2:$E$3728,Documents!$A$2:$A$3728,$A22,Documents!$C$2:$C$3728,"dive_map")=0,"",_xlfn.MAXIFS(Documents!$E$2:$E$3728,Documents!$A$2:$A$3728,$A22,Documents!$C$2:$C$3728,"dive_map")),"")</f>
        <v/>
      </c>
      <c r="J22">
        <f>IFERROR(IF(_xlfn.MAXIFS(Documents!$E$2:$E$3728,Documents!$A$2:$A$3728,$A22,Documents!$C$2:$C$3728,"spa_menu")=0,"",_xlfn.MAXIFS(Documents!$E$2:$E$3728,Documents!$A$2:$A$3728,$A22,Documents!$C$2:$C$3728,"spa_menu")),"")</f>
        <v/>
      </c>
      <c r="K22">
        <f>IFERROR(IF(_xlfn.MAXIFS(Documents!$E$2:$E$3728,Documents!$A$2:$A$3728,$A22,Documents!$C$2:$C$3728,"dining_menu")=0,"",_xlfn.MAXIFS(Documents!$E$2:$E$3728,Documents!$A$2:$A$3728,$A22,Documents!$C$2:$C$3728,"dining_menu")),"")</f>
        <v/>
      </c>
      <c r="L22">
        <f>IFERROR(IF(_xlfn.MAXIFS(Documents!$E$2:$E$3728,Documents!$A$2:$A$3728,$A22,Documents!$C$2:$C$3728,"dive_prices")=0,"",_xlfn.MAXIFS(Documents!$E$2:$E$3728,Documents!$A$2:$A$3728,$A22,Documents!$C$2:$C$3728,"dive_prices")),"")</f>
        <v/>
      </c>
      <c r="M22">
        <f>IFERROR(IF(_xlfn.MAXIFS(Documents!$E$2:$E$3728,Documents!$A$2:$A$3728,$A22,Documents!$C$2:$C$3728,"excursions")=0,"",_xlfn.MAXIFS(Documents!$E$2:$E$3728,Documents!$A$2:$A$3728,$A22,Documents!$C$2:$C$3728,"excursions")),"")</f>
        <v/>
      </c>
      <c r="N22">
        <f>IFERROR(IF(_xlfn.MAXIFS(Documents!$E$2:$E$3728,Documents!$A$2:$A$3728,$A22,Documents!$C$2:$C$3728,"kids")=0,"",_xlfn.MAXIFS(Documents!$E$2:$E$3728,Documents!$A$2:$A$3728,$A22,Documents!$C$2:$C$3728,"kids")),"")</f>
        <v/>
      </c>
      <c r="O22">
        <f>IFERROR(IF(_xlfn.MAXIFS(Documents!$E$2:$E$3728,Documents!$A$2:$A$3728,$A22,Documents!$C$2:$C$3728,"villa_plans")=0,"",_xlfn.MAXIFS(Documents!$E$2:$E$3728,Documents!$A$2:$A$3728,$A22,Documents!$C$2:$C$3728,"villa_plans")),"")</f>
        <v/>
      </c>
      <c r="P22">
        <f>IFERROR(IF(_xlfn.MAXIFS(Documents!$E$2:$E$3728,Documents!$A$2:$A$3728,$A22,Documents!$C$2:$C$3728,"all_inclusive")=0,"",_xlfn.MAXIFS(Documents!$E$2:$E$3728,Documents!$A$2:$A$3728,$A22,Documents!$C$2:$C$3728,"all_inclusive")),"")</f>
        <v/>
      </c>
      <c r="Q22">
        <f>IFERROR(IF(_xlfn.MAXIFS(Documents!$E$2:$E$3728,Documents!$A$2:$A$3728,$A22,Documents!$C$2:$C$3728,"sustainability")=0,"",_xlfn.MAXIFS(Documents!$E$2:$E$3728,Documents!$A$2:$A$3728,$A22,Documents!$C$2:$C$3728,"sustainability")),"")</f>
        <v/>
      </c>
      <c r="R22">
        <f>IFERROR(IF(_xlfn.MAXIFS(Documents!$E$2:$E$3728,Documents!$A$2:$A$3728,$A22,Documents!$C$2:$C$3728,"calendar")=0,"",_xlfn.MAXIFS(Documents!$E$2:$E$3728,Documents!$A$2:$A$3728,$A22,Documents!$C$2:$C$3728,"calendar")),"")</f>
        <v/>
      </c>
      <c r="S22">
        <f>IFERROR(IF(_xlfn.MAXIFS(Documents!$E$2:$E$3728,Documents!$A$2:$A$3728,$A22,Documents!$C$2:$C$3728,"brochure")=0,"",_xlfn.MAXIFS(Documents!$E$2:$E$3728,Documents!$A$2:$A$3728,$A22,Documents!$C$2:$C$3728,"brochure")),"")</f>
        <v/>
      </c>
      <c r="T22">
        <f>IFERROR(IF(_xlfn.MAXIFS(Documents!$E$2:$E$3728,Documents!$A$2:$A$3728,$A22,Documents!$C$2:$C$3728,"press_kit")=0,"",_xlfn.MAXIFS(Documents!$E$2:$E$3728,Documents!$A$2:$A$3728,$A22,Documents!$C$2:$C$3728,"press_kit")),"")</f>
        <v/>
      </c>
      <c r="U22">
        <f>IFERROR(IF(_xlfn.MAXIFS(Documents!$E$2:$E$3728,Documents!$A$2:$A$3728,$A22,Documents!$C$2:$C$3728,"other")=0,"",_xlfn.MAXIFS(Documents!$E$2:$E$3728,Documents!$A$2:$A$3728,$A22,Documents!$C$2:$C$3728,"other")),"")</f>
        <v/>
      </c>
      <c r="V22">
        <f>IFERROR(IF(_xlfn.MAXIFS(Documents!$E$2:$E$3728,Documents!$A$2:$A$3728,$A22,Documents!$C$2:$C$3728,"obsolete")=0,"",_xlfn.MAXIFS(Documents!$E$2:$E$3728,Documents!$A$2:$A$3728,$A22,Documents!$C$2:$C$3728,"obsolete")),"")</f>
        <v/>
      </c>
      <c r="W22">
        <f>COUNTIFS(Documents!$A$2:$A$3728,$A22)</f>
        <v/>
      </c>
      <c r="X22">
        <f>COUNTIFS(Documents!$A$2:$A$3728,$A22,Documents!$R$2:$R$3728,"current")</f>
        <v/>
      </c>
      <c r="Y22">
        <f>HYPERLINK("https://www.neoscapesmaldives.com/wp-content/uploads/English-Fact-Sheet-Resort-Map.pdf","2025_English-Fact-Sheet-Resort-Map.pdf")</f>
        <v/>
      </c>
      <c r="Z22" t="inlineStr">
        <is>
          <t>wedding, events</t>
        </is>
      </c>
      <c r="AA22" t="inlineStr"/>
    </row>
    <row r="23">
      <c r="A23" t="n">
        <v>22</v>
      </c>
      <c r="B23" t="inlineStr">
        <is>
          <t>Barceló Whale Lagoon Maldives</t>
        </is>
      </c>
      <c r="C23" t="inlineStr">
        <is>
          <t>unverified</t>
        </is>
      </c>
      <c r="D23">
        <f>IFERROR(IF(_xlfn.MAXIFS(Documents!$E$2:$E$3728,Documents!$A$2:$A$3728,$A23,Documents!$C$2:$C$3728,"factsheet")=0,"",_xlfn.MAXIFS(Documents!$E$2:$E$3728,Documents!$A$2:$A$3728,$A23,Documents!$C$2:$C$3728,"factsheet")),"")</f>
        <v/>
      </c>
      <c r="E23">
        <f>IFERROR(IF(_xlfn.MAXIFS(Documents!$E$2:$E$3728,Documents!$A$2:$A$3728,$A23,Documents!$C$2:$C$3728,"wedding")=0,"",_xlfn.MAXIFS(Documents!$E$2:$E$3728,Documents!$A$2:$A$3728,$A23,Documents!$C$2:$C$3728,"wedding")),"")</f>
        <v/>
      </c>
      <c r="F23">
        <f>IFERROR(IF(_xlfn.MAXIFS(Documents!$E$2:$E$3728,Documents!$A$2:$A$3728,$A23,Documents!$C$2:$C$3728,"events")=0,"",_xlfn.MAXIFS(Documents!$E$2:$E$3728,Documents!$A$2:$A$3728,$A23,Documents!$C$2:$C$3728,"events")),"")</f>
        <v/>
      </c>
      <c r="G23">
        <f>IFERROR(IF(_xlfn.MAXIFS(Documents!$E$2:$E$3728,Documents!$A$2:$A$3728,$A23,Documents!$C$2:$C$3728,"destination_dining")=0,"",_xlfn.MAXIFS(Documents!$E$2:$E$3728,Documents!$A$2:$A$3728,$A23,Documents!$C$2:$C$3728,"destination_dining")),"")</f>
        <v/>
      </c>
      <c r="H23">
        <f>IFERROR(IF(_xlfn.MAXIFS(Documents!$E$2:$E$3728,Documents!$A$2:$A$3728,$A23,Documents!$C$2:$C$3728,"map")=0,"",_xlfn.MAXIFS(Documents!$E$2:$E$3728,Documents!$A$2:$A$3728,$A23,Documents!$C$2:$C$3728,"map")),"")</f>
        <v/>
      </c>
      <c r="I23">
        <f>IFERROR(IF(_xlfn.MAXIFS(Documents!$E$2:$E$3728,Documents!$A$2:$A$3728,$A23,Documents!$C$2:$C$3728,"dive_map")=0,"",_xlfn.MAXIFS(Documents!$E$2:$E$3728,Documents!$A$2:$A$3728,$A23,Documents!$C$2:$C$3728,"dive_map")),"")</f>
        <v/>
      </c>
      <c r="J23">
        <f>IFERROR(IF(_xlfn.MAXIFS(Documents!$E$2:$E$3728,Documents!$A$2:$A$3728,$A23,Documents!$C$2:$C$3728,"spa_menu")=0,"",_xlfn.MAXIFS(Documents!$E$2:$E$3728,Documents!$A$2:$A$3728,$A23,Documents!$C$2:$C$3728,"spa_menu")),"")</f>
        <v/>
      </c>
      <c r="K23">
        <f>IFERROR(IF(_xlfn.MAXIFS(Documents!$E$2:$E$3728,Documents!$A$2:$A$3728,$A23,Documents!$C$2:$C$3728,"dining_menu")=0,"",_xlfn.MAXIFS(Documents!$E$2:$E$3728,Documents!$A$2:$A$3728,$A23,Documents!$C$2:$C$3728,"dining_menu")),"")</f>
        <v/>
      </c>
      <c r="L23">
        <f>IFERROR(IF(_xlfn.MAXIFS(Documents!$E$2:$E$3728,Documents!$A$2:$A$3728,$A23,Documents!$C$2:$C$3728,"dive_prices")=0,"",_xlfn.MAXIFS(Documents!$E$2:$E$3728,Documents!$A$2:$A$3728,$A23,Documents!$C$2:$C$3728,"dive_prices")),"")</f>
        <v/>
      </c>
      <c r="M23">
        <f>IFERROR(IF(_xlfn.MAXIFS(Documents!$E$2:$E$3728,Documents!$A$2:$A$3728,$A23,Documents!$C$2:$C$3728,"excursions")=0,"",_xlfn.MAXIFS(Documents!$E$2:$E$3728,Documents!$A$2:$A$3728,$A23,Documents!$C$2:$C$3728,"excursions")),"")</f>
        <v/>
      </c>
      <c r="N23">
        <f>IFERROR(IF(_xlfn.MAXIFS(Documents!$E$2:$E$3728,Documents!$A$2:$A$3728,$A23,Documents!$C$2:$C$3728,"kids")=0,"",_xlfn.MAXIFS(Documents!$E$2:$E$3728,Documents!$A$2:$A$3728,$A23,Documents!$C$2:$C$3728,"kids")),"")</f>
        <v/>
      </c>
      <c r="O23">
        <f>IFERROR(IF(_xlfn.MAXIFS(Documents!$E$2:$E$3728,Documents!$A$2:$A$3728,$A23,Documents!$C$2:$C$3728,"villa_plans")=0,"",_xlfn.MAXIFS(Documents!$E$2:$E$3728,Documents!$A$2:$A$3728,$A23,Documents!$C$2:$C$3728,"villa_plans")),"")</f>
        <v/>
      </c>
      <c r="P23">
        <f>IFERROR(IF(_xlfn.MAXIFS(Documents!$E$2:$E$3728,Documents!$A$2:$A$3728,$A23,Documents!$C$2:$C$3728,"all_inclusive")=0,"",_xlfn.MAXIFS(Documents!$E$2:$E$3728,Documents!$A$2:$A$3728,$A23,Documents!$C$2:$C$3728,"all_inclusive")),"")</f>
        <v/>
      </c>
      <c r="Q23">
        <f>IFERROR(IF(_xlfn.MAXIFS(Documents!$E$2:$E$3728,Documents!$A$2:$A$3728,$A23,Documents!$C$2:$C$3728,"sustainability")=0,"",_xlfn.MAXIFS(Documents!$E$2:$E$3728,Documents!$A$2:$A$3728,$A23,Documents!$C$2:$C$3728,"sustainability")),"")</f>
        <v/>
      </c>
      <c r="R23">
        <f>IFERROR(IF(_xlfn.MAXIFS(Documents!$E$2:$E$3728,Documents!$A$2:$A$3728,$A23,Documents!$C$2:$C$3728,"calendar")=0,"",_xlfn.MAXIFS(Documents!$E$2:$E$3728,Documents!$A$2:$A$3728,$A23,Documents!$C$2:$C$3728,"calendar")),"")</f>
        <v/>
      </c>
      <c r="S23">
        <f>IFERROR(IF(_xlfn.MAXIFS(Documents!$E$2:$E$3728,Documents!$A$2:$A$3728,$A23,Documents!$C$2:$C$3728,"brochure")=0,"",_xlfn.MAXIFS(Documents!$E$2:$E$3728,Documents!$A$2:$A$3728,$A23,Documents!$C$2:$C$3728,"brochure")),"")</f>
        <v/>
      </c>
      <c r="T23">
        <f>IFERROR(IF(_xlfn.MAXIFS(Documents!$E$2:$E$3728,Documents!$A$2:$A$3728,$A23,Documents!$C$2:$C$3728,"press_kit")=0,"",_xlfn.MAXIFS(Documents!$E$2:$E$3728,Documents!$A$2:$A$3728,$A23,Documents!$C$2:$C$3728,"press_kit")),"")</f>
        <v/>
      </c>
      <c r="U23">
        <f>IFERROR(IF(_xlfn.MAXIFS(Documents!$E$2:$E$3728,Documents!$A$2:$A$3728,$A23,Documents!$C$2:$C$3728,"other")=0,"",_xlfn.MAXIFS(Documents!$E$2:$E$3728,Documents!$A$2:$A$3728,$A23,Documents!$C$2:$C$3728,"other")),"")</f>
        <v/>
      </c>
      <c r="V23">
        <f>IFERROR(IF(_xlfn.MAXIFS(Documents!$E$2:$E$3728,Documents!$A$2:$A$3728,$A23,Documents!$C$2:$C$3728,"obsolete")=0,"",_xlfn.MAXIFS(Documents!$E$2:$E$3728,Documents!$A$2:$A$3728,$A23,Documents!$C$2:$C$3728,"obsolete")),"")</f>
        <v/>
      </c>
      <c r="W23">
        <f>COUNTIFS(Documents!$A$2:$A$3728,$A23)</f>
        <v/>
      </c>
      <c r="X23">
        <f>COUNTIFS(Documents!$A$2:$A$3728,$A23,Documents!$R$2:$R$3728,"current")</f>
        <v/>
      </c>
      <c r="Y23">
        <f>HYPERLINK("https://www.neoscapesmaldives.com/wp-content/uploads/Factsheet_MWLM_March2026_Digital-updated.pdf","2026_Factsheet_MWLM_March2026_Digital-up")</f>
        <v/>
      </c>
      <c r="Z23" t="inlineStr">
        <is>
          <t>wedding, events</t>
        </is>
      </c>
      <c r="AA23" t="inlineStr">
        <is>
          <t>Meliá Whale Lagoon Maldives</t>
        </is>
      </c>
    </row>
    <row r="24">
      <c r="A24" t="n">
        <v>23</v>
      </c>
      <c r="B24" t="inlineStr">
        <is>
          <t>Nooe Maldives Kunavashi</t>
        </is>
      </c>
      <c r="C24" t="inlineStr">
        <is>
          <t>ok</t>
        </is>
      </c>
      <c r="D24">
        <f>IFERROR(IF(_xlfn.MAXIFS(Documents!$E$2:$E$3728,Documents!$A$2:$A$3728,$A24,Documents!$C$2:$C$3728,"factsheet")=0,"",_xlfn.MAXIFS(Documents!$E$2:$E$3728,Documents!$A$2:$A$3728,$A24,Documents!$C$2:$C$3728,"factsheet")),"")</f>
        <v/>
      </c>
      <c r="E24">
        <f>IFERROR(IF(_xlfn.MAXIFS(Documents!$E$2:$E$3728,Documents!$A$2:$A$3728,$A24,Documents!$C$2:$C$3728,"wedding")=0,"",_xlfn.MAXIFS(Documents!$E$2:$E$3728,Documents!$A$2:$A$3728,$A24,Documents!$C$2:$C$3728,"wedding")),"")</f>
        <v/>
      </c>
      <c r="F24">
        <f>IFERROR(IF(_xlfn.MAXIFS(Documents!$E$2:$E$3728,Documents!$A$2:$A$3728,$A24,Documents!$C$2:$C$3728,"events")=0,"",_xlfn.MAXIFS(Documents!$E$2:$E$3728,Documents!$A$2:$A$3728,$A24,Documents!$C$2:$C$3728,"events")),"")</f>
        <v/>
      </c>
      <c r="G24">
        <f>IFERROR(IF(_xlfn.MAXIFS(Documents!$E$2:$E$3728,Documents!$A$2:$A$3728,$A24,Documents!$C$2:$C$3728,"destination_dining")=0,"",_xlfn.MAXIFS(Documents!$E$2:$E$3728,Documents!$A$2:$A$3728,$A24,Documents!$C$2:$C$3728,"destination_dining")),"")</f>
        <v/>
      </c>
      <c r="H24">
        <f>IFERROR(IF(_xlfn.MAXIFS(Documents!$E$2:$E$3728,Documents!$A$2:$A$3728,$A24,Documents!$C$2:$C$3728,"map")=0,"",_xlfn.MAXIFS(Documents!$E$2:$E$3728,Documents!$A$2:$A$3728,$A24,Documents!$C$2:$C$3728,"map")),"")</f>
        <v/>
      </c>
      <c r="I24">
        <f>IFERROR(IF(_xlfn.MAXIFS(Documents!$E$2:$E$3728,Documents!$A$2:$A$3728,$A24,Documents!$C$2:$C$3728,"dive_map")=0,"",_xlfn.MAXIFS(Documents!$E$2:$E$3728,Documents!$A$2:$A$3728,$A24,Documents!$C$2:$C$3728,"dive_map")),"")</f>
        <v/>
      </c>
      <c r="J24">
        <f>IFERROR(IF(_xlfn.MAXIFS(Documents!$E$2:$E$3728,Documents!$A$2:$A$3728,$A24,Documents!$C$2:$C$3728,"spa_menu")=0,"",_xlfn.MAXIFS(Documents!$E$2:$E$3728,Documents!$A$2:$A$3728,$A24,Documents!$C$2:$C$3728,"spa_menu")),"")</f>
        <v/>
      </c>
      <c r="K24">
        <f>IFERROR(IF(_xlfn.MAXIFS(Documents!$E$2:$E$3728,Documents!$A$2:$A$3728,$A24,Documents!$C$2:$C$3728,"dining_menu")=0,"",_xlfn.MAXIFS(Documents!$E$2:$E$3728,Documents!$A$2:$A$3728,$A24,Documents!$C$2:$C$3728,"dining_menu")),"")</f>
        <v/>
      </c>
      <c r="L24">
        <f>IFERROR(IF(_xlfn.MAXIFS(Documents!$E$2:$E$3728,Documents!$A$2:$A$3728,$A24,Documents!$C$2:$C$3728,"dive_prices")=0,"",_xlfn.MAXIFS(Documents!$E$2:$E$3728,Documents!$A$2:$A$3728,$A24,Documents!$C$2:$C$3728,"dive_prices")),"")</f>
        <v/>
      </c>
      <c r="M24">
        <f>IFERROR(IF(_xlfn.MAXIFS(Documents!$E$2:$E$3728,Documents!$A$2:$A$3728,$A24,Documents!$C$2:$C$3728,"excursions")=0,"",_xlfn.MAXIFS(Documents!$E$2:$E$3728,Documents!$A$2:$A$3728,$A24,Documents!$C$2:$C$3728,"excursions")),"")</f>
        <v/>
      </c>
      <c r="N24">
        <f>IFERROR(IF(_xlfn.MAXIFS(Documents!$E$2:$E$3728,Documents!$A$2:$A$3728,$A24,Documents!$C$2:$C$3728,"kids")=0,"",_xlfn.MAXIFS(Documents!$E$2:$E$3728,Documents!$A$2:$A$3728,$A24,Documents!$C$2:$C$3728,"kids")),"")</f>
        <v/>
      </c>
      <c r="O24">
        <f>IFERROR(IF(_xlfn.MAXIFS(Documents!$E$2:$E$3728,Documents!$A$2:$A$3728,$A24,Documents!$C$2:$C$3728,"villa_plans")=0,"",_xlfn.MAXIFS(Documents!$E$2:$E$3728,Documents!$A$2:$A$3728,$A24,Documents!$C$2:$C$3728,"villa_plans")),"")</f>
        <v/>
      </c>
      <c r="P24">
        <f>IFERROR(IF(_xlfn.MAXIFS(Documents!$E$2:$E$3728,Documents!$A$2:$A$3728,$A24,Documents!$C$2:$C$3728,"all_inclusive")=0,"",_xlfn.MAXIFS(Documents!$E$2:$E$3728,Documents!$A$2:$A$3728,$A24,Documents!$C$2:$C$3728,"all_inclusive")),"")</f>
        <v/>
      </c>
      <c r="Q24">
        <f>IFERROR(IF(_xlfn.MAXIFS(Documents!$E$2:$E$3728,Documents!$A$2:$A$3728,$A24,Documents!$C$2:$C$3728,"sustainability")=0,"",_xlfn.MAXIFS(Documents!$E$2:$E$3728,Documents!$A$2:$A$3728,$A24,Documents!$C$2:$C$3728,"sustainability")),"")</f>
        <v/>
      </c>
      <c r="R24">
        <f>IFERROR(IF(_xlfn.MAXIFS(Documents!$E$2:$E$3728,Documents!$A$2:$A$3728,$A24,Documents!$C$2:$C$3728,"calendar")=0,"",_xlfn.MAXIFS(Documents!$E$2:$E$3728,Documents!$A$2:$A$3728,$A24,Documents!$C$2:$C$3728,"calendar")),"")</f>
        <v/>
      </c>
      <c r="S24">
        <f>IFERROR(IF(_xlfn.MAXIFS(Documents!$E$2:$E$3728,Documents!$A$2:$A$3728,$A24,Documents!$C$2:$C$3728,"brochure")=0,"",_xlfn.MAXIFS(Documents!$E$2:$E$3728,Documents!$A$2:$A$3728,$A24,Documents!$C$2:$C$3728,"brochure")),"")</f>
        <v/>
      </c>
      <c r="T24">
        <f>IFERROR(IF(_xlfn.MAXIFS(Documents!$E$2:$E$3728,Documents!$A$2:$A$3728,$A24,Documents!$C$2:$C$3728,"press_kit")=0,"",_xlfn.MAXIFS(Documents!$E$2:$E$3728,Documents!$A$2:$A$3728,$A24,Documents!$C$2:$C$3728,"press_kit")),"")</f>
        <v/>
      </c>
      <c r="U24">
        <f>IFERROR(IF(_xlfn.MAXIFS(Documents!$E$2:$E$3728,Documents!$A$2:$A$3728,$A24,Documents!$C$2:$C$3728,"other")=0,"",_xlfn.MAXIFS(Documents!$E$2:$E$3728,Documents!$A$2:$A$3728,$A24,Documents!$C$2:$C$3728,"other")),"")</f>
        <v/>
      </c>
      <c r="V24">
        <f>IFERROR(IF(_xlfn.MAXIFS(Documents!$E$2:$E$3728,Documents!$A$2:$A$3728,$A24,Documents!$C$2:$C$3728,"obsolete")=0,"",_xlfn.MAXIFS(Documents!$E$2:$E$3728,Documents!$A$2:$A$3728,$A24,Documents!$C$2:$C$3728,"obsolete")),"")</f>
        <v/>
      </c>
      <c r="W24">
        <f>COUNTIFS(Documents!$A$2:$A$3728,$A24)</f>
        <v/>
      </c>
      <c r="X24">
        <f>COUNTIFS(Documents!$A$2:$A$3728,$A24,Documents!$R$2:$R$3728,"current")</f>
        <v/>
      </c>
      <c r="Y24">
        <f>HYPERLINK("https://www.neoscapesmaldives.com/wp-content/uploads/NOOE-Maldives-Kunaavashi_Fact-Sheet-2024.pdf","2024_NOOE-Maldives-Kunaavashi_Fact-Sheet")</f>
        <v/>
      </c>
      <c r="Z24" t="inlineStr">
        <is>
          <t>wedding, events</t>
        </is>
      </c>
      <c r="AA24" t="inlineStr"/>
    </row>
    <row r="25">
      <c r="A25" t="n">
        <v>24</v>
      </c>
      <c r="B25" t="inlineStr">
        <is>
          <t>Canareef Resort Maldives</t>
        </is>
      </c>
      <c r="C25" t="inlineStr">
        <is>
          <t>ok</t>
        </is>
      </c>
      <c r="D25">
        <f>IFERROR(IF(_xlfn.MAXIFS(Documents!$E$2:$E$3728,Documents!$A$2:$A$3728,$A25,Documents!$C$2:$C$3728,"factsheet")=0,"",_xlfn.MAXIFS(Documents!$E$2:$E$3728,Documents!$A$2:$A$3728,$A25,Documents!$C$2:$C$3728,"factsheet")),"")</f>
        <v/>
      </c>
      <c r="E25">
        <f>IFERROR(IF(_xlfn.MAXIFS(Documents!$E$2:$E$3728,Documents!$A$2:$A$3728,$A25,Documents!$C$2:$C$3728,"wedding")=0,"",_xlfn.MAXIFS(Documents!$E$2:$E$3728,Documents!$A$2:$A$3728,$A25,Documents!$C$2:$C$3728,"wedding")),"")</f>
        <v/>
      </c>
      <c r="F25">
        <f>IFERROR(IF(_xlfn.MAXIFS(Documents!$E$2:$E$3728,Documents!$A$2:$A$3728,$A25,Documents!$C$2:$C$3728,"events")=0,"",_xlfn.MAXIFS(Documents!$E$2:$E$3728,Documents!$A$2:$A$3728,$A25,Documents!$C$2:$C$3728,"events")),"")</f>
        <v/>
      </c>
      <c r="G25">
        <f>IFERROR(IF(_xlfn.MAXIFS(Documents!$E$2:$E$3728,Documents!$A$2:$A$3728,$A25,Documents!$C$2:$C$3728,"destination_dining")=0,"",_xlfn.MAXIFS(Documents!$E$2:$E$3728,Documents!$A$2:$A$3728,$A25,Documents!$C$2:$C$3728,"destination_dining")),"")</f>
        <v/>
      </c>
      <c r="H25">
        <f>IFERROR(IF(_xlfn.MAXIFS(Documents!$E$2:$E$3728,Documents!$A$2:$A$3728,$A25,Documents!$C$2:$C$3728,"map")=0,"",_xlfn.MAXIFS(Documents!$E$2:$E$3728,Documents!$A$2:$A$3728,$A25,Documents!$C$2:$C$3728,"map")),"")</f>
        <v/>
      </c>
      <c r="I25">
        <f>IFERROR(IF(_xlfn.MAXIFS(Documents!$E$2:$E$3728,Documents!$A$2:$A$3728,$A25,Documents!$C$2:$C$3728,"dive_map")=0,"",_xlfn.MAXIFS(Documents!$E$2:$E$3728,Documents!$A$2:$A$3728,$A25,Documents!$C$2:$C$3728,"dive_map")),"")</f>
        <v/>
      </c>
      <c r="J25">
        <f>IFERROR(IF(_xlfn.MAXIFS(Documents!$E$2:$E$3728,Documents!$A$2:$A$3728,$A25,Documents!$C$2:$C$3728,"spa_menu")=0,"",_xlfn.MAXIFS(Documents!$E$2:$E$3728,Documents!$A$2:$A$3728,$A25,Documents!$C$2:$C$3728,"spa_menu")),"")</f>
        <v/>
      </c>
      <c r="K25">
        <f>IFERROR(IF(_xlfn.MAXIFS(Documents!$E$2:$E$3728,Documents!$A$2:$A$3728,$A25,Documents!$C$2:$C$3728,"dining_menu")=0,"",_xlfn.MAXIFS(Documents!$E$2:$E$3728,Documents!$A$2:$A$3728,$A25,Documents!$C$2:$C$3728,"dining_menu")),"")</f>
        <v/>
      </c>
      <c r="L25">
        <f>IFERROR(IF(_xlfn.MAXIFS(Documents!$E$2:$E$3728,Documents!$A$2:$A$3728,$A25,Documents!$C$2:$C$3728,"dive_prices")=0,"",_xlfn.MAXIFS(Documents!$E$2:$E$3728,Documents!$A$2:$A$3728,$A25,Documents!$C$2:$C$3728,"dive_prices")),"")</f>
        <v/>
      </c>
      <c r="M25">
        <f>IFERROR(IF(_xlfn.MAXIFS(Documents!$E$2:$E$3728,Documents!$A$2:$A$3728,$A25,Documents!$C$2:$C$3728,"excursions")=0,"",_xlfn.MAXIFS(Documents!$E$2:$E$3728,Documents!$A$2:$A$3728,$A25,Documents!$C$2:$C$3728,"excursions")),"")</f>
        <v/>
      </c>
      <c r="N25">
        <f>IFERROR(IF(_xlfn.MAXIFS(Documents!$E$2:$E$3728,Documents!$A$2:$A$3728,$A25,Documents!$C$2:$C$3728,"kids")=0,"",_xlfn.MAXIFS(Documents!$E$2:$E$3728,Documents!$A$2:$A$3728,$A25,Documents!$C$2:$C$3728,"kids")),"")</f>
        <v/>
      </c>
      <c r="O25">
        <f>IFERROR(IF(_xlfn.MAXIFS(Documents!$E$2:$E$3728,Documents!$A$2:$A$3728,$A25,Documents!$C$2:$C$3728,"villa_plans")=0,"",_xlfn.MAXIFS(Documents!$E$2:$E$3728,Documents!$A$2:$A$3728,$A25,Documents!$C$2:$C$3728,"villa_plans")),"")</f>
        <v/>
      </c>
      <c r="P25">
        <f>IFERROR(IF(_xlfn.MAXIFS(Documents!$E$2:$E$3728,Documents!$A$2:$A$3728,$A25,Documents!$C$2:$C$3728,"all_inclusive")=0,"",_xlfn.MAXIFS(Documents!$E$2:$E$3728,Documents!$A$2:$A$3728,$A25,Documents!$C$2:$C$3728,"all_inclusive")),"")</f>
        <v/>
      </c>
      <c r="Q25">
        <f>IFERROR(IF(_xlfn.MAXIFS(Documents!$E$2:$E$3728,Documents!$A$2:$A$3728,$A25,Documents!$C$2:$C$3728,"sustainability")=0,"",_xlfn.MAXIFS(Documents!$E$2:$E$3728,Documents!$A$2:$A$3728,$A25,Documents!$C$2:$C$3728,"sustainability")),"")</f>
        <v/>
      </c>
      <c r="R25">
        <f>IFERROR(IF(_xlfn.MAXIFS(Documents!$E$2:$E$3728,Documents!$A$2:$A$3728,$A25,Documents!$C$2:$C$3728,"calendar")=0,"",_xlfn.MAXIFS(Documents!$E$2:$E$3728,Documents!$A$2:$A$3728,$A25,Documents!$C$2:$C$3728,"calendar")),"")</f>
        <v/>
      </c>
      <c r="S25">
        <f>IFERROR(IF(_xlfn.MAXIFS(Documents!$E$2:$E$3728,Documents!$A$2:$A$3728,$A25,Documents!$C$2:$C$3728,"brochure")=0,"",_xlfn.MAXIFS(Documents!$E$2:$E$3728,Documents!$A$2:$A$3728,$A25,Documents!$C$2:$C$3728,"brochure")),"")</f>
        <v/>
      </c>
      <c r="T25">
        <f>IFERROR(IF(_xlfn.MAXIFS(Documents!$E$2:$E$3728,Documents!$A$2:$A$3728,$A25,Documents!$C$2:$C$3728,"press_kit")=0,"",_xlfn.MAXIFS(Documents!$E$2:$E$3728,Documents!$A$2:$A$3728,$A25,Documents!$C$2:$C$3728,"press_kit")),"")</f>
        <v/>
      </c>
      <c r="U25">
        <f>IFERROR(IF(_xlfn.MAXIFS(Documents!$E$2:$E$3728,Documents!$A$2:$A$3728,$A25,Documents!$C$2:$C$3728,"other")=0,"",_xlfn.MAXIFS(Documents!$E$2:$E$3728,Documents!$A$2:$A$3728,$A25,Documents!$C$2:$C$3728,"other")),"")</f>
        <v/>
      </c>
      <c r="V25">
        <f>IFERROR(IF(_xlfn.MAXIFS(Documents!$E$2:$E$3728,Documents!$A$2:$A$3728,$A25,Documents!$C$2:$C$3728,"obsolete")=0,"",_xlfn.MAXIFS(Documents!$E$2:$E$3728,Documents!$A$2:$A$3728,$A25,Documents!$C$2:$C$3728,"obsolete")),"")</f>
        <v/>
      </c>
      <c r="W25">
        <f>COUNTIFS(Documents!$A$2:$A$3728,$A25)</f>
        <v/>
      </c>
      <c r="X25">
        <f>COUNTIFS(Documents!$A$2:$A$3728,$A25,Documents!$R$2:$R$3728,"current")</f>
        <v/>
      </c>
      <c r="Y25" t="inlineStr"/>
      <c r="Z25" t="inlineStr">
        <is>
          <t>factsheet, wedding, events</t>
        </is>
      </c>
      <c r="AA25" t="inlineStr"/>
    </row>
    <row r="26">
      <c r="A26" t="n">
        <v>25</v>
      </c>
      <c r="B26" t="inlineStr">
        <is>
          <t>Raffles Maldives Meradhoo Resort</t>
        </is>
      </c>
      <c r="C26" t="inlineStr">
        <is>
          <t>blocked</t>
        </is>
      </c>
      <c r="D26">
        <f>IFERROR(IF(_xlfn.MAXIFS(Documents!$E$2:$E$3728,Documents!$A$2:$A$3728,$A26,Documents!$C$2:$C$3728,"factsheet")=0,"",_xlfn.MAXIFS(Documents!$E$2:$E$3728,Documents!$A$2:$A$3728,$A26,Documents!$C$2:$C$3728,"factsheet")),"")</f>
        <v/>
      </c>
      <c r="E26">
        <f>IFERROR(IF(_xlfn.MAXIFS(Documents!$E$2:$E$3728,Documents!$A$2:$A$3728,$A26,Documents!$C$2:$C$3728,"wedding")=0,"",_xlfn.MAXIFS(Documents!$E$2:$E$3728,Documents!$A$2:$A$3728,$A26,Documents!$C$2:$C$3728,"wedding")),"")</f>
        <v/>
      </c>
      <c r="F26">
        <f>IFERROR(IF(_xlfn.MAXIFS(Documents!$E$2:$E$3728,Documents!$A$2:$A$3728,$A26,Documents!$C$2:$C$3728,"events")=0,"",_xlfn.MAXIFS(Documents!$E$2:$E$3728,Documents!$A$2:$A$3728,$A26,Documents!$C$2:$C$3728,"events")),"")</f>
        <v/>
      </c>
      <c r="G26">
        <f>IFERROR(IF(_xlfn.MAXIFS(Documents!$E$2:$E$3728,Documents!$A$2:$A$3728,$A26,Documents!$C$2:$C$3728,"destination_dining")=0,"",_xlfn.MAXIFS(Documents!$E$2:$E$3728,Documents!$A$2:$A$3728,$A26,Documents!$C$2:$C$3728,"destination_dining")),"")</f>
        <v/>
      </c>
      <c r="H26">
        <f>IFERROR(IF(_xlfn.MAXIFS(Documents!$E$2:$E$3728,Documents!$A$2:$A$3728,$A26,Documents!$C$2:$C$3728,"map")=0,"",_xlfn.MAXIFS(Documents!$E$2:$E$3728,Documents!$A$2:$A$3728,$A26,Documents!$C$2:$C$3728,"map")),"")</f>
        <v/>
      </c>
      <c r="I26">
        <f>IFERROR(IF(_xlfn.MAXIFS(Documents!$E$2:$E$3728,Documents!$A$2:$A$3728,$A26,Documents!$C$2:$C$3728,"dive_map")=0,"",_xlfn.MAXIFS(Documents!$E$2:$E$3728,Documents!$A$2:$A$3728,$A26,Documents!$C$2:$C$3728,"dive_map")),"")</f>
        <v/>
      </c>
      <c r="J26">
        <f>IFERROR(IF(_xlfn.MAXIFS(Documents!$E$2:$E$3728,Documents!$A$2:$A$3728,$A26,Documents!$C$2:$C$3728,"spa_menu")=0,"",_xlfn.MAXIFS(Documents!$E$2:$E$3728,Documents!$A$2:$A$3728,$A26,Documents!$C$2:$C$3728,"spa_menu")),"")</f>
        <v/>
      </c>
      <c r="K26">
        <f>IFERROR(IF(_xlfn.MAXIFS(Documents!$E$2:$E$3728,Documents!$A$2:$A$3728,$A26,Documents!$C$2:$C$3728,"dining_menu")=0,"",_xlfn.MAXIFS(Documents!$E$2:$E$3728,Documents!$A$2:$A$3728,$A26,Documents!$C$2:$C$3728,"dining_menu")),"")</f>
        <v/>
      </c>
      <c r="L26">
        <f>IFERROR(IF(_xlfn.MAXIFS(Documents!$E$2:$E$3728,Documents!$A$2:$A$3728,$A26,Documents!$C$2:$C$3728,"dive_prices")=0,"",_xlfn.MAXIFS(Documents!$E$2:$E$3728,Documents!$A$2:$A$3728,$A26,Documents!$C$2:$C$3728,"dive_prices")),"")</f>
        <v/>
      </c>
      <c r="M26">
        <f>IFERROR(IF(_xlfn.MAXIFS(Documents!$E$2:$E$3728,Documents!$A$2:$A$3728,$A26,Documents!$C$2:$C$3728,"excursions")=0,"",_xlfn.MAXIFS(Documents!$E$2:$E$3728,Documents!$A$2:$A$3728,$A26,Documents!$C$2:$C$3728,"excursions")),"")</f>
        <v/>
      </c>
      <c r="N26">
        <f>IFERROR(IF(_xlfn.MAXIFS(Documents!$E$2:$E$3728,Documents!$A$2:$A$3728,$A26,Documents!$C$2:$C$3728,"kids")=0,"",_xlfn.MAXIFS(Documents!$E$2:$E$3728,Documents!$A$2:$A$3728,$A26,Documents!$C$2:$C$3728,"kids")),"")</f>
        <v/>
      </c>
      <c r="O26">
        <f>IFERROR(IF(_xlfn.MAXIFS(Documents!$E$2:$E$3728,Documents!$A$2:$A$3728,$A26,Documents!$C$2:$C$3728,"villa_plans")=0,"",_xlfn.MAXIFS(Documents!$E$2:$E$3728,Documents!$A$2:$A$3728,$A26,Documents!$C$2:$C$3728,"villa_plans")),"")</f>
        <v/>
      </c>
      <c r="P26">
        <f>IFERROR(IF(_xlfn.MAXIFS(Documents!$E$2:$E$3728,Documents!$A$2:$A$3728,$A26,Documents!$C$2:$C$3728,"all_inclusive")=0,"",_xlfn.MAXIFS(Documents!$E$2:$E$3728,Documents!$A$2:$A$3728,$A26,Documents!$C$2:$C$3728,"all_inclusive")),"")</f>
        <v/>
      </c>
      <c r="Q26">
        <f>IFERROR(IF(_xlfn.MAXIFS(Documents!$E$2:$E$3728,Documents!$A$2:$A$3728,$A26,Documents!$C$2:$C$3728,"sustainability")=0,"",_xlfn.MAXIFS(Documents!$E$2:$E$3728,Documents!$A$2:$A$3728,$A26,Documents!$C$2:$C$3728,"sustainability")),"")</f>
        <v/>
      </c>
      <c r="R26">
        <f>IFERROR(IF(_xlfn.MAXIFS(Documents!$E$2:$E$3728,Documents!$A$2:$A$3728,$A26,Documents!$C$2:$C$3728,"calendar")=0,"",_xlfn.MAXIFS(Documents!$E$2:$E$3728,Documents!$A$2:$A$3728,$A26,Documents!$C$2:$C$3728,"calendar")),"")</f>
        <v/>
      </c>
      <c r="S26">
        <f>IFERROR(IF(_xlfn.MAXIFS(Documents!$E$2:$E$3728,Documents!$A$2:$A$3728,$A26,Documents!$C$2:$C$3728,"brochure")=0,"",_xlfn.MAXIFS(Documents!$E$2:$E$3728,Documents!$A$2:$A$3728,$A26,Documents!$C$2:$C$3728,"brochure")),"")</f>
        <v/>
      </c>
      <c r="T26">
        <f>IFERROR(IF(_xlfn.MAXIFS(Documents!$E$2:$E$3728,Documents!$A$2:$A$3728,$A26,Documents!$C$2:$C$3728,"press_kit")=0,"",_xlfn.MAXIFS(Documents!$E$2:$E$3728,Documents!$A$2:$A$3728,$A26,Documents!$C$2:$C$3728,"press_kit")),"")</f>
        <v/>
      </c>
      <c r="U26">
        <f>IFERROR(IF(_xlfn.MAXIFS(Documents!$E$2:$E$3728,Documents!$A$2:$A$3728,$A26,Documents!$C$2:$C$3728,"other")=0,"",_xlfn.MAXIFS(Documents!$E$2:$E$3728,Documents!$A$2:$A$3728,$A26,Documents!$C$2:$C$3728,"other")),"")</f>
        <v/>
      </c>
      <c r="V26">
        <f>IFERROR(IF(_xlfn.MAXIFS(Documents!$E$2:$E$3728,Documents!$A$2:$A$3728,$A26,Documents!$C$2:$C$3728,"obsolete")=0,"",_xlfn.MAXIFS(Documents!$E$2:$E$3728,Documents!$A$2:$A$3728,$A26,Documents!$C$2:$C$3728,"obsolete")),"")</f>
        <v/>
      </c>
      <c r="W26">
        <f>COUNTIFS(Documents!$A$2:$A$3728,$A26)</f>
        <v/>
      </c>
      <c r="X26">
        <f>COUNTIFS(Documents!$A$2:$A$3728,$A26,Documents!$R$2:$R$3728,"current")</f>
        <v/>
      </c>
      <c r="Y26">
        <f>HYPERLINK("https://www.neoscapesmaldives.com/wp-content/uploads/Halcyon-Maldives-Factsheet-2026.pdf","2026_Halcyon-Maldives-Factsheet-2026.pdf")</f>
        <v/>
      </c>
      <c r="Z26" t="inlineStr">
        <is>
          <t>wedding, events</t>
        </is>
      </c>
      <c r="AA26" t="inlineStr">
        <is>
          <t>Halcyon Maldives</t>
        </is>
      </c>
    </row>
    <row r="27">
      <c r="A27" t="n">
        <v>26</v>
      </c>
      <c r="B27" t="inlineStr">
        <is>
          <t>Centara Ras Fushi Resort &amp; Spa</t>
        </is>
      </c>
      <c r="C27" t="inlineStr">
        <is>
          <t>ok</t>
        </is>
      </c>
      <c r="D27">
        <f>IFERROR(IF(_xlfn.MAXIFS(Documents!$E$2:$E$3728,Documents!$A$2:$A$3728,$A27,Documents!$C$2:$C$3728,"factsheet")=0,"",_xlfn.MAXIFS(Documents!$E$2:$E$3728,Documents!$A$2:$A$3728,$A27,Documents!$C$2:$C$3728,"factsheet")),"")</f>
        <v/>
      </c>
      <c r="E27">
        <f>IFERROR(IF(_xlfn.MAXIFS(Documents!$E$2:$E$3728,Documents!$A$2:$A$3728,$A27,Documents!$C$2:$C$3728,"wedding")=0,"",_xlfn.MAXIFS(Documents!$E$2:$E$3728,Documents!$A$2:$A$3728,$A27,Documents!$C$2:$C$3728,"wedding")),"")</f>
        <v/>
      </c>
      <c r="F27">
        <f>IFERROR(IF(_xlfn.MAXIFS(Documents!$E$2:$E$3728,Documents!$A$2:$A$3728,$A27,Documents!$C$2:$C$3728,"events")=0,"",_xlfn.MAXIFS(Documents!$E$2:$E$3728,Documents!$A$2:$A$3728,$A27,Documents!$C$2:$C$3728,"events")),"")</f>
        <v/>
      </c>
      <c r="G27">
        <f>IFERROR(IF(_xlfn.MAXIFS(Documents!$E$2:$E$3728,Documents!$A$2:$A$3728,$A27,Documents!$C$2:$C$3728,"destination_dining")=0,"",_xlfn.MAXIFS(Documents!$E$2:$E$3728,Documents!$A$2:$A$3728,$A27,Documents!$C$2:$C$3728,"destination_dining")),"")</f>
        <v/>
      </c>
      <c r="H27">
        <f>IFERROR(IF(_xlfn.MAXIFS(Documents!$E$2:$E$3728,Documents!$A$2:$A$3728,$A27,Documents!$C$2:$C$3728,"map")=0,"",_xlfn.MAXIFS(Documents!$E$2:$E$3728,Documents!$A$2:$A$3728,$A27,Documents!$C$2:$C$3728,"map")),"")</f>
        <v/>
      </c>
      <c r="I27">
        <f>IFERROR(IF(_xlfn.MAXIFS(Documents!$E$2:$E$3728,Documents!$A$2:$A$3728,$A27,Documents!$C$2:$C$3728,"dive_map")=0,"",_xlfn.MAXIFS(Documents!$E$2:$E$3728,Documents!$A$2:$A$3728,$A27,Documents!$C$2:$C$3728,"dive_map")),"")</f>
        <v/>
      </c>
      <c r="J27">
        <f>IFERROR(IF(_xlfn.MAXIFS(Documents!$E$2:$E$3728,Documents!$A$2:$A$3728,$A27,Documents!$C$2:$C$3728,"spa_menu")=0,"",_xlfn.MAXIFS(Documents!$E$2:$E$3728,Documents!$A$2:$A$3728,$A27,Documents!$C$2:$C$3728,"spa_menu")),"")</f>
        <v/>
      </c>
      <c r="K27">
        <f>IFERROR(IF(_xlfn.MAXIFS(Documents!$E$2:$E$3728,Documents!$A$2:$A$3728,$A27,Documents!$C$2:$C$3728,"dining_menu")=0,"",_xlfn.MAXIFS(Documents!$E$2:$E$3728,Documents!$A$2:$A$3728,$A27,Documents!$C$2:$C$3728,"dining_menu")),"")</f>
        <v/>
      </c>
      <c r="L27">
        <f>IFERROR(IF(_xlfn.MAXIFS(Documents!$E$2:$E$3728,Documents!$A$2:$A$3728,$A27,Documents!$C$2:$C$3728,"dive_prices")=0,"",_xlfn.MAXIFS(Documents!$E$2:$E$3728,Documents!$A$2:$A$3728,$A27,Documents!$C$2:$C$3728,"dive_prices")),"")</f>
        <v/>
      </c>
      <c r="M27">
        <f>IFERROR(IF(_xlfn.MAXIFS(Documents!$E$2:$E$3728,Documents!$A$2:$A$3728,$A27,Documents!$C$2:$C$3728,"excursions")=0,"",_xlfn.MAXIFS(Documents!$E$2:$E$3728,Documents!$A$2:$A$3728,$A27,Documents!$C$2:$C$3728,"excursions")),"")</f>
        <v/>
      </c>
      <c r="N27">
        <f>IFERROR(IF(_xlfn.MAXIFS(Documents!$E$2:$E$3728,Documents!$A$2:$A$3728,$A27,Documents!$C$2:$C$3728,"kids")=0,"",_xlfn.MAXIFS(Documents!$E$2:$E$3728,Documents!$A$2:$A$3728,$A27,Documents!$C$2:$C$3728,"kids")),"")</f>
        <v/>
      </c>
      <c r="O27">
        <f>IFERROR(IF(_xlfn.MAXIFS(Documents!$E$2:$E$3728,Documents!$A$2:$A$3728,$A27,Documents!$C$2:$C$3728,"villa_plans")=0,"",_xlfn.MAXIFS(Documents!$E$2:$E$3728,Documents!$A$2:$A$3728,$A27,Documents!$C$2:$C$3728,"villa_plans")),"")</f>
        <v/>
      </c>
      <c r="P27">
        <f>IFERROR(IF(_xlfn.MAXIFS(Documents!$E$2:$E$3728,Documents!$A$2:$A$3728,$A27,Documents!$C$2:$C$3728,"all_inclusive")=0,"",_xlfn.MAXIFS(Documents!$E$2:$E$3728,Documents!$A$2:$A$3728,$A27,Documents!$C$2:$C$3728,"all_inclusive")),"")</f>
        <v/>
      </c>
      <c r="Q27">
        <f>IFERROR(IF(_xlfn.MAXIFS(Documents!$E$2:$E$3728,Documents!$A$2:$A$3728,$A27,Documents!$C$2:$C$3728,"sustainability")=0,"",_xlfn.MAXIFS(Documents!$E$2:$E$3728,Documents!$A$2:$A$3728,$A27,Documents!$C$2:$C$3728,"sustainability")),"")</f>
        <v/>
      </c>
      <c r="R27">
        <f>IFERROR(IF(_xlfn.MAXIFS(Documents!$E$2:$E$3728,Documents!$A$2:$A$3728,$A27,Documents!$C$2:$C$3728,"calendar")=0,"",_xlfn.MAXIFS(Documents!$E$2:$E$3728,Documents!$A$2:$A$3728,$A27,Documents!$C$2:$C$3728,"calendar")),"")</f>
        <v/>
      </c>
      <c r="S27">
        <f>IFERROR(IF(_xlfn.MAXIFS(Documents!$E$2:$E$3728,Documents!$A$2:$A$3728,$A27,Documents!$C$2:$C$3728,"brochure")=0,"",_xlfn.MAXIFS(Documents!$E$2:$E$3728,Documents!$A$2:$A$3728,$A27,Documents!$C$2:$C$3728,"brochure")),"")</f>
        <v/>
      </c>
      <c r="T27">
        <f>IFERROR(IF(_xlfn.MAXIFS(Documents!$E$2:$E$3728,Documents!$A$2:$A$3728,$A27,Documents!$C$2:$C$3728,"press_kit")=0,"",_xlfn.MAXIFS(Documents!$E$2:$E$3728,Documents!$A$2:$A$3728,$A27,Documents!$C$2:$C$3728,"press_kit")),"")</f>
        <v/>
      </c>
      <c r="U27">
        <f>IFERROR(IF(_xlfn.MAXIFS(Documents!$E$2:$E$3728,Documents!$A$2:$A$3728,$A27,Documents!$C$2:$C$3728,"other")=0,"",_xlfn.MAXIFS(Documents!$E$2:$E$3728,Documents!$A$2:$A$3728,$A27,Documents!$C$2:$C$3728,"other")),"")</f>
        <v/>
      </c>
      <c r="V27">
        <f>IFERROR(IF(_xlfn.MAXIFS(Documents!$E$2:$E$3728,Documents!$A$2:$A$3728,$A27,Documents!$C$2:$C$3728,"obsolete")=0,"",_xlfn.MAXIFS(Documents!$E$2:$E$3728,Documents!$A$2:$A$3728,$A27,Documents!$C$2:$C$3728,"obsolete")),"")</f>
        <v/>
      </c>
      <c r="W27">
        <f>COUNTIFS(Documents!$A$2:$A$3728,$A27)</f>
        <v/>
      </c>
      <c r="X27">
        <f>COUNTIFS(Documents!$A$2:$A$3728,$A27,Documents!$R$2:$R$3728,"current")</f>
        <v/>
      </c>
      <c r="Y27">
        <f>HYPERLINK("https://www.centarahotelsresorts.com/centara/sites/centara-centara/files/2025-12/609_CRF_Factsheet_Y251203.pdf","2025_609_CRF_Factsheet_Y251203.pdf")</f>
        <v/>
      </c>
      <c r="Z27" t="inlineStr">
        <is>
          <t>events</t>
        </is>
      </c>
      <c r="AA27" t="inlineStr"/>
    </row>
    <row r="28">
      <c r="A28" t="n">
        <v>27</v>
      </c>
      <c r="B28" t="inlineStr">
        <is>
          <t>Grand Park Kodhipparu Maldives</t>
        </is>
      </c>
      <c r="C28" t="inlineStr">
        <is>
          <t>ok</t>
        </is>
      </c>
      <c r="D28">
        <f>IFERROR(IF(_xlfn.MAXIFS(Documents!$E$2:$E$3728,Documents!$A$2:$A$3728,$A28,Documents!$C$2:$C$3728,"factsheet")=0,"",_xlfn.MAXIFS(Documents!$E$2:$E$3728,Documents!$A$2:$A$3728,$A28,Documents!$C$2:$C$3728,"factsheet")),"")</f>
        <v/>
      </c>
      <c r="E28">
        <f>IFERROR(IF(_xlfn.MAXIFS(Documents!$E$2:$E$3728,Documents!$A$2:$A$3728,$A28,Documents!$C$2:$C$3728,"wedding")=0,"",_xlfn.MAXIFS(Documents!$E$2:$E$3728,Documents!$A$2:$A$3728,$A28,Documents!$C$2:$C$3728,"wedding")),"")</f>
        <v/>
      </c>
      <c r="F28">
        <f>IFERROR(IF(_xlfn.MAXIFS(Documents!$E$2:$E$3728,Documents!$A$2:$A$3728,$A28,Documents!$C$2:$C$3728,"events")=0,"",_xlfn.MAXIFS(Documents!$E$2:$E$3728,Documents!$A$2:$A$3728,$A28,Documents!$C$2:$C$3728,"events")),"")</f>
        <v/>
      </c>
      <c r="G28">
        <f>IFERROR(IF(_xlfn.MAXIFS(Documents!$E$2:$E$3728,Documents!$A$2:$A$3728,$A28,Documents!$C$2:$C$3728,"destination_dining")=0,"",_xlfn.MAXIFS(Documents!$E$2:$E$3728,Documents!$A$2:$A$3728,$A28,Documents!$C$2:$C$3728,"destination_dining")),"")</f>
        <v/>
      </c>
      <c r="H28">
        <f>IFERROR(IF(_xlfn.MAXIFS(Documents!$E$2:$E$3728,Documents!$A$2:$A$3728,$A28,Documents!$C$2:$C$3728,"map")=0,"",_xlfn.MAXIFS(Documents!$E$2:$E$3728,Documents!$A$2:$A$3728,$A28,Documents!$C$2:$C$3728,"map")),"")</f>
        <v/>
      </c>
      <c r="I28">
        <f>IFERROR(IF(_xlfn.MAXIFS(Documents!$E$2:$E$3728,Documents!$A$2:$A$3728,$A28,Documents!$C$2:$C$3728,"dive_map")=0,"",_xlfn.MAXIFS(Documents!$E$2:$E$3728,Documents!$A$2:$A$3728,$A28,Documents!$C$2:$C$3728,"dive_map")),"")</f>
        <v/>
      </c>
      <c r="J28">
        <f>IFERROR(IF(_xlfn.MAXIFS(Documents!$E$2:$E$3728,Documents!$A$2:$A$3728,$A28,Documents!$C$2:$C$3728,"spa_menu")=0,"",_xlfn.MAXIFS(Documents!$E$2:$E$3728,Documents!$A$2:$A$3728,$A28,Documents!$C$2:$C$3728,"spa_menu")),"")</f>
        <v/>
      </c>
      <c r="K28">
        <f>IFERROR(IF(_xlfn.MAXIFS(Documents!$E$2:$E$3728,Documents!$A$2:$A$3728,$A28,Documents!$C$2:$C$3728,"dining_menu")=0,"",_xlfn.MAXIFS(Documents!$E$2:$E$3728,Documents!$A$2:$A$3728,$A28,Documents!$C$2:$C$3728,"dining_menu")),"")</f>
        <v/>
      </c>
      <c r="L28">
        <f>IFERROR(IF(_xlfn.MAXIFS(Documents!$E$2:$E$3728,Documents!$A$2:$A$3728,$A28,Documents!$C$2:$C$3728,"dive_prices")=0,"",_xlfn.MAXIFS(Documents!$E$2:$E$3728,Documents!$A$2:$A$3728,$A28,Documents!$C$2:$C$3728,"dive_prices")),"")</f>
        <v/>
      </c>
      <c r="M28">
        <f>IFERROR(IF(_xlfn.MAXIFS(Documents!$E$2:$E$3728,Documents!$A$2:$A$3728,$A28,Documents!$C$2:$C$3728,"excursions")=0,"",_xlfn.MAXIFS(Documents!$E$2:$E$3728,Documents!$A$2:$A$3728,$A28,Documents!$C$2:$C$3728,"excursions")),"")</f>
        <v/>
      </c>
      <c r="N28">
        <f>IFERROR(IF(_xlfn.MAXIFS(Documents!$E$2:$E$3728,Documents!$A$2:$A$3728,$A28,Documents!$C$2:$C$3728,"kids")=0,"",_xlfn.MAXIFS(Documents!$E$2:$E$3728,Documents!$A$2:$A$3728,$A28,Documents!$C$2:$C$3728,"kids")),"")</f>
        <v/>
      </c>
      <c r="O28">
        <f>IFERROR(IF(_xlfn.MAXIFS(Documents!$E$2:$E$3728,Documents!$A$2:$A$3728,$A28,Documents!$C$2:$C$3728,"villa_plans")=0,"",_xlfn.MAXIFS(Documents!$E$2:$E$3728,Documents!$A$2:$A$3728,$A28,Documents!$C$2:$C$3728,"villa_plans")),"")</f>
        <v/>
      </c>
      <c r="P28">
        <f>IFERROR(IF(_xlfn.MAXIFS(Documents!$E$2:$E$3728,Documents!$A$2:$A$3728,$A28,Documents!$C$2:$C$3728,"all_inclusive")=0,"",_xlfn.MAXIFS(Documents!$E$2:$E$3728,Documents!$A$2:$A$3728,$A28,Documents!$C$2:$C$3728,"all_inclusive")),"")</f>
        <v/>
      </c>
      <c r="Q28">
        <f>IFERROR(IF(_xlfn.MAXIFS(Documents!$E$2:$E$3728,Documents!$A$2:$A$3728,$A28,Documents!$C$2:$C$3728,"sustainability")=0,"",_xlfn.MAXIFS(Documents!$E$2:$E$3728,Documents!$A$2:$A$3728,$A28,Documents!$C$2:$C$3728,"sustainability")),"")</f>
        <v/>
      </c>
      <c r="R28">
        <f>IFERROR(IF(_xlfn.MAXIFS(Documents!$E$2:$E$3728,Documents!$A$2:$A$3728,$A28,Documents!$C$2:$C$3728,"calendar")=0,"",_xlfn.MAXIFS(Documents!$E$2:$E$3728,Documents!$A$2:$A$3728,$A28,Documents!$C$2:$C$3728,"calendar")),"")</f>
        <v/>
      </c>
      <c r="S28">
        <f>IFERROR(IF(_xlfn.MAXIFS(Documents!$E$2:$E$3728,Documents!$A$2:$A$3728,$A28,Documents!$C$2:$C$3728,"brochure")=0,"",_xlfn.MAXIFS(Documents!$E$2:$E$3728,Documents!$A$2:$A$3728,$A28,Documents!$C$2:$C$3728,"brochure")),"")</f>
        <v/>
      </c>
      <c r="T28">
        <f>IFERROR(IF(_xlfn.MAXIFS(Documents!$E$2:$E$3728,Documents!$A$2:$A$3728,$A28,Documents!$C$2:$C$3728,"press_kit")=0,"",_xlfn.MAXIFS(Documents!$E$2:$E$3728,Documents!$A$2:$A$3728,$A28,Documents!$C$2:$C$3728,"press_kit")),"")</f>
        <v/>
      </c>
      <c r="U28">
        <f>IFERROR(IF(_xlfn.MAXIFS(Documents!$E$2:$E$3728,Documents!$A$2:$A$3728,$A28,Documents!$C$2:$C$3728,"other")=0,"",_xlfn.MAXIFS(Documents!$E$2:$E$3728,Documents!$A$2:$A$3728,$A28,Documents!$C$2:$C$3728,"other")),"")</f>
        <v/>
      </c>
      <c r="V28">
        <f>IFERROR(IF(_xlfn.MAXIFS(Documents!$E$2:$E$3728,Documents!$A$2:$A$3728,$A28,Documents!$C$2:$C$3728,"obsolete")=0,"",_xlfn.MAXIFS(Documents!$E$2:$E$3728,Documents!$A$2:$A$3728,$A28,Documents!$C$2:$C$3728,"obsolete")),"")</f>
        <v/>
      </c>
      <c r="W28">
        <f>COUNTIFS(Documents!$A$2:$A$3728,$A28)</f>
        <v/>
      </c>
      <c r="X28">
        <f>COUNTIFS(Documents!$A$2:$A$3728,$A28,Documents!$R$2:$R$3728,"current")</f>
        <v/>
      </c>
      <c r="Y28">
        <f>HYPERLINK("https://maldives.ru/doc/GrandPark-Kodiparru-Resort-Factsheet-2023.pdf","2023_GrandPark-Kodiparru-Resort-Factshee")</f>
        <v/>
      </c>
      <c r="Z28" t="inlineStr">
        <is>
          <t>wedding</t>
        </is>
      </c>
      <c r="AA28" t="inlineStr"/>
    </row>
    <row r="29">
      <c r="A29" t="n">
        <v>28</v>
      </c>
      <c r="B29" t="inlineStr">
        <is>
          <t>Kudadoo Maldives Private island</t>
        </is>
      </c>
      <c r="C29" t="inlineStr">
        <is>
          <t>ok</t>
        </is>
      </c>
      <c r="D29">
        <f>IFERROR(IF(_xlfn.MAXIFS(Documents!$E$2:$E$3728,Documents!$A$2:$A$3728,$A29,Documents!$C$2:$C$3728,"factsheet")=0,"",_xlfn.MAXIFS(Documents!$E$2:$E$3728,Documents!$A$2:$A$3728,$A29,Documents!$C$2:$C$3728,"factsheet")),"")</f>
        <v/>
      </c>
      <c r="E29">
        <f>IFERROR(IF(_xlfn.MAXIFS(Documents!$E$2:$E$3728,Documents!$A$2:$A$3728,$A29,Documents!$C$2:$C$3728,"wedding")=0,"",_xlfn.MAXIFS(Documents!$E$2:$E$3728,Documents!$A$2:$A$3728,$A29,Documents!$C$2:$C$3728,"wedding")),"")</f>
        <v/>
      </c>
      <c r="F29">
        <f>IFERROR(IF(_xlfn.MAXIFS(Documents!$E$2:$E$3728,Documents!$A$2:$A$3728,$A29,Documents!$C$2:$C$3728,"events")=0,"",_xlfn.MAXIFS(Documents!$E$2:$E$3728,Documents!$A$2:$A$3728,$A29,Documents!$C$2:$C$3728,"events")),"")</f>
        <v/>
      </c>
      <c r="G29">
        <f>IFERROR(IF(_xlfn.MAXIFS(Documents!$E$2:$E$3728,Documents!$A$2:$A$3728,$A29,Documents!$C$2:$C$3728,"destination_dining")=0,"",_xlfn.MAXIFS(Documents!$E$2:$E$3728,Documents!$A$2:$A$3728,$A29,Documents!$C$2:$C$3728,"destination_dining")),"")</f>
        <v/>
      </c>
      <c r="H29">
        <f>IFERROR(IF(_xlfn.MAXIFS(Documents!$E$2:$E$3728,Documents!$A$2:$A$3728,$A29,Documents!$C$2:$C$3728,"map")=0,"",_xlfn.MAXIFS(Documents!$E$2:$E$3728,Documents!$A$2:$A$3728,$A29,Documents!$C$2:$C$3728,"map")),"")</f>
        <v/>
      </c>
      <c r="I29">
        <f>IFERROR(IF(_xlfn.MAXIFS(Documents!$E$2:$E$3728,Documents!$A$2:$A$3728,$A29,Documents!$C$2:$C$3728,"dive_map")=0,"",_xlfn.MAXIFS(Documents!$E$2:$E$3728,Documents!$A$2:$A$3728,$A29,Documents!$C$2:$C$3728,"dive_map")),"")</f>
        <v/>
      </c>
      <c r="J29">
        <f>IFERROR(IF(_xlfn.MAXIFS(Documents!$E$2:$E$3728,Documents!$A$2:$A$3728,$A29,Documents!$C$2:$C$3728,"spa_menu")=0,"",_xlfn.MAXIFS(Documents!$E$2:$E$3728,Documents!$A$2:$A$3728,$A29,Documents!$C$2:$C$3728,"spa_menu")),"")</f>
        <v/>
      </c>
      <c r="K29">
        <f>IFERROR(IF(_xlfn.MAXIFS(Documents!$E$2:$E$3728,Documents!$A$2:$A$3728,$A29,Documents!$C$2:$C$3728,"dining_menu")=0,"",_xlfn.MAXIFS(Documents!$E$2:$E$3728,Documents!$A$2:$A$3728,$A29,Documents!$C$2:$C$3728,"dining_menu")),"")</f>
        <v/>
      </c>
      <c r="L29">
        <f>IFERROR(IF(_xlfn.MAXIFS(Documents!$E$2:$E$3728,Documents!$A$2:$A$3728,$A29,Documents!$C$2:$C$3728,"dive_prices")=0,"",_xlfn.MAXIFS(Documents!$E$2:$E$3728,Documents!$A$2:$A$3728,$A29,Documents!$C$2:$C$3728,"dive_prices")),"")</f>
        <v/>
      </c>
      <c r="M29">
        <f>IFERROR(IF(_xlfn.MAXIFS(Documents!$E$2:$E$3728,Documents!$A$2:$A$3728,$A29,Documents!$C$2:$C$3728,"excursions")=0,"",_xlfn.MAXIFS(Documents!$E$2:$E$3728,Documents!$A$2:$A$3728,$A29,Documents!$C$2:$C$3728,"excursions")),"")</f>
        <v/>
      </c>
      <c r="N29">
        <f>IFERROR(IF(_xlfn.MAXIFS(Documents!$E$2:$E$3728,Documents!$A$2:$A$3728,$A29,Documents!$C$2:$C$3728,"kids")=0,"",_xlfn.MAXIFS(Documents!$E$2:$E$3728,Documents!$A$2:$A$3728,$A29,Documents!$C$2:$C$3728,"kids")),"")</f>
        <v/>
      </c>
      <c r="O29">
        <f>IFERROR(IF(_xlfn.MAXIFS(Documents!$E$2:$E$3728,Documents!$A$2:$A$3728,$A29,Documents!$C$2:$C$3728,"villa_plans")=0,"",_xlfn.MAXIFS(Documents!$E$2:$E$3728,Documents!$A$2:$A$3728,$A29,Documents!$C$2:$C$3728,"villa_plans")),"")</f>
        <v/>
      </c>
      <c r="P29">
        <f>IFERROR(IF(_xlfn.MAXIFS(Documents!$E$2:$E$3728,Documents!$A$2:$A$3728,$A29,Documents!$C$2:$C$3728,"all_inclusive")=0,"",_xlfn.MAXIFS(Documents!$E$2:$E$3728,Documents!$A$2:$A$3728,$A29,Documents!$C$2:$C$3728,"all_inclusive")),"")</f>
        <v/>
      </c>
      <c r="Q29">
        <f>IFERROR(IF(_xlfn.MAXIFS(Documents!$E$2:$E$3728,Documents!$A$2:$A$3728,$A29,Documents!$C$2:$C$3728,"sustainability")=0,"",_xlfn.MAXIFS(Documents!$E$2:$E$3728,Documents!$A$2:$A$3728,$A29,Documents!$C$2:$C$3728,"sustainability")),"")</f>
        <v/>
      </c>
      <c r="R29">
        <f>IFERROR(IF(_xlfn.MAXIFS(Documents!$E$2:$E$3728,Documents!$A$2:$A$3728,$A29,Documents!$C$2:$C$3728,"calendar")=0,"",_xlfn.MAXIFS(Documents!$E$2:$E$3728,Documents!$A$2:$A$3728,$A29,Documents!$C$2:$C$3728,"calendar")),"")</f>
        <v/>
      </c>
      <c r="S29">
        <f>IFERROR(IF(_xlfn.MAXIFS(Documents!$E$2:$E$3728,Documents!$A$2:$A$3728,$A29,Documents!$C$2:$C$3728,"brochure")=0,"",_xlfn.MAXIFS(Documents!$E$2:$E$3728,Documents!$A$2:$A$3728,$A29,Documents!$C$2:$C$3728,"brochure")),"")</f>
        <v/>
      </c>
      <c r="T29">
        <f>IFERROR(IF(_xlfn.MAXIFS(Documents!$E$2:$E$3728,Documents!$A$2:$A$3728,$A29,Documents!$C$2:$C$3728,"press_kit")=0,"",_xlfn.MAXIFS(Documents!$E$2:$E$3728,Documents!$A$2:$A$3728,$A29,Documents!$C$2:$C$3728,"press_kit")),"")</f>
        <v/>
      </c>
      <c r="U29">
        <f>IFERROR(IF(_xlfn.MAXIFS(Documents!$E$2:$E$3728,Documents!$A$2:$A$3728,$A29,Documents!$C$2:$C$3728,"other")=0,"",_xlfn.MAXIFS(Documents!$E$2:$E$3728,Documents!$A$2:$A$3728,$A29,Documents!$C$2:$C$3728,"other")),"")</f>
        <v/>
      </c>
      <c r="V29">
        <f>IFERROR(IF(_xlfn.MAXIFS(Documents!$E$2:$E$3728,Documents!$A$2:$A$3728,$A29,Documents!$C$2:$C$3728,"obsolete")=0,"",_xlfn.MAXIFS(Documents!$E$2:$E$3728,Documents!$A$2:$A$3728,$A29,Documents!$C$2:$C$3728,"obsolete")),"")</f>
        <v/>
      </c>
      <c r="W29">
        <f>COUNTIFS(Documents!$A$2:$A$3728,$A29)</f>
        <v/>
      </c>
      <c r="X29">
        <f>COUNTIFS(Documents!$A$2:$A$3728,$A29,Documents!$R$2:$R$3728,"current")</f>
        <v/>
      </c>
      <c r="Y29">
        <f>HYPERLINK("https://sales.crownandchamparesorts.com/wp-content/uploads/2025/12/KudadooFactsheet110125103126Ver0526255.pdf","2025_KudadooFactsheet110125103126Ver0526")</f>
        <v/>
      </c>
      <c r="Z29" t="inlineStr">
        <is>
          <t>wedding, events</t>
        </is>
      </c>
      <c r="AA29" t="inlineStr"/>
    </row>
    <row r="30">
      <c r="A30" t="n">
        <v>29</v>
      </c>
      <c r="B30" t="inlineStr">
        <is>
          <t>Dheruhfinolhu by Jawakara Islands Maldives</t>
        </is>
      </c>
      <c r="C30" t="inlineStr">
        <is>
          <t>ok</t>
        </is>
      </c>
      <c r="D30">
        <f>IFERROR(IF(_xlfn.MAXIFS(Documents!$E$2:$E$3728,Documents!$A$2:$A$3728,$A30,Documents!$C$2:$C$3728,"factsheet")=0,"",_xlfn.MAXIFS(Documents!$E$2:$E$3728,Documents!$A$2:$A$3728,$A30,Documents!$C$2:$C$3728,"factsheet")),"")</f>
        <v/>
      </c>
      <c r="E30">
        <f>IFERROR(IF(_xlfn.MAXIFS(Documents!$E$2:$E$3728,Documents!$A$2:$A$3728,$A30,Documents!$C$2:$C$3728,"wedding")=0,"",_xlfn.MAXIFS(Documents!$E$2:$E$3728,Documents!$A$2:$A$3728,$A30,Documents!$C$2:$C$3728,"wedding")),"")</f>
        <v/>
      </c>
      <c r="F30">
        <f>IFERROR(IF(_xlfn.MAXIFS(Documents!$E$2:$E$3728,Documents!$A$2:$A$3728,$A30,Documents!$C$2:$C$3728,"events")=0,"",_xlfn.MAXIFS(Documents!$E$2:$E$3728,Documents!$A$2:$A$3728,$A30,Documents!$C$2:$C$3728,"events")),"")</f>
        <v/>
      </c>
      <c r="G30">
        <f>IFERROR(IF(_xlfn.MAXIFS(Documents!$E$2:$E$3728,Documents!$A$2:$A$3728,$A30,Documents!$C$2:$C$3728,"destination_dining")=0,"",_xlfn.MAXIFS(Documents!$E$2:$E$3728,Documents!$A$2:$A$3728,$A30,Documents!$C$2:$C$3728,"destination_dining")),"")</f>
        <v/>
      </c>
      <c r="H30">
        <f>IFERROR(IF(_xlfn.MAXIFS(Documents!$E$2:$E$3728,Documents!$A$2:$A$3728,$A30,Documents!$C$2:$C$3728,"map")=0,"",_xlfn.MAXIFS(Documents!$E$2:$E$3728,Documents!$A$2:$A$3728,$A30,Documents!$C$2:$C$3728,"map")),"")</f>
        <v/>
      </c>
      <c r="I30">
        <f>IFERROR(IF(_xlfn.MAXIFS(Documents!$E$2:$E$3728,Documents!$A$2:$A$3728,$A30,Documents!$C$2:$C$3728,"dive_map")=0,"",_xlfn.MAXIFS(Documents!$E$2:$E$3728,Documents!$A$2:$A$3728,$A30,Documents!$C$2:$C$3728,"dive_map")),"")</f>
        <v/>
      </c>
      <c r="J30">
        <f>IFERROR(IF(_xlfn.MAXIFS(Documents!$E$2:$E$3728,Documents!$A$2:$A$3728,$A30,Documents!$C$2:$C$3728,"spa_menu")=0,"",_xlfn.MAXIFS(Documents!$E$2:$E$3728,Documents!$A$2:$A$3728,$A30,Documents!$C$2:$C$3728,"spa_menu")),"")</f>
        <v/>
      </c>
      <c r="K30">
        <f>IFERROR(IF(_xlfn.MAXIFS(Documents!$E$2:$E$3728,Documents!$A$2:$A$3728,$A30,Documents!$C$2:$C$3728,"dining_menu")=0,"",_xlfn.MAXIFS(Documents!$E$2:$E$3728,Documents!$A$2:$A$3728,$A30,Documents!$C$2:$C$3728,"dining_menu")),"")</f>
        <v/>
      </c>
      <c r="L30">
        <f>IFERROR(IF(_xlfn.MAXIFS(Documents!$E$2:$E$3728,Documents!$A$2:$A$3728,$A30,Documents!$C$2:$C$3728,"dive_prices")=0,"",_xlfn.MAXIFS(Documents!$E$2:$E$3728,Documents!$A$2:$A$3728,$A30,Documents!$C$2:$C$3728,"dive_prices")),"")</f>
        <v/>
      </c>
      <c r="M30">
        <f>IFERROR(IF(_xlfn.MAXIFS(Documents!$E$2:$E$3728,Documents!$A$2:$A$3728,$A30,Documents!$C$2:$C$3728,"excursions")=0,"",_xlfn.MAXIFS(Documents!$E$2:$E$3728,Documents!$A$2:$A$3728,$A30,Documents!$C$2:$C$3728,"excursions")),"")</f>
        <v/>
      </c>
      <c r="N30">
        <f>IFERROR(IF(_xlfn.MAXIFS(Documents!$E$2:$E$3728,Documents!$A$2:$A$3728,$A30,Documents!$C$2:$C$3728,"kids")=0,"",_xlfn.MAXIFS(Documents!$E$2:$E$3728,Documents!$A$2:$A$3728,$A30,Documents!$C$2:$C$3728,"kids")),"")</f>
        <v/>
      </c>
      <c r="O30">
        <f>IFERROR(IF(_xlfn.MAXIFS(Documents!$E$2:$E$3728,Documents!$A$2:$A$3728,$A30,Documents!$C$2:$C$3728,"villa_plans")=0,"",_xlfn.MAXIFS(Documents!$E$2:$E$3728,Documents!$A$2:$A$3728,$A30,Documents!$C$2:$C$3728,"villa_plans")),"")</f>
        <v/>
      </c>
      <c r="P30">
        <f>IFERROR(IF(_xlfn.MAXIFS(Documents!$E$2:$E$3728,Documents!$A$2:$A$3728,$A30,Documents!$C$2:$C$3728,"all_inclusive")=0,"",_xlfn.MAXIFS(Documents!$E$2:$E$3728,Documents!$A$2:$A$3728,$A30,Documents!$C$2:$C$3728,"all_inclusive")),"")</f>
        <v/>
      </c>
      <c r="Q30">
        <f>IFERROR(IF(_xlfn.MAXIFS(Documents!$E$2:$E$3728,Documents!$A$2:$A$3728,$A30,Documents!$C$2:$C$3728,"sustainability")=0,"",_xlfn.MAXIFS(Documents!$E$2:$E$3728,Documents!$A$2:$A$3728,$A30,Documents!$C$2:$C$3728,"sustainability")),"")</f>
        <v/>
      </c>
      <c r="R30">
        <f>IFERROR(IF(_xlfn.MAXIFS(Documents!$E$2:$E$3728,Documents!$A$2:$A$3728,$A30,Documents!$C$2:$C$3728,"calendar")=0,"",_xlfn.MAXIFS(Documents!$E$2:$E$3728,Documents!$A$2:$A$3728,$A30,Documents!$C$2:$C$3728,"calendar")),"")</f>
        <v/>
      </c>
      <c r="S30">
        <f>IFERROR(IF(_xlfn.MAXIFS(Documents!$E$2:$E$3728,Documents!$A$2:$A$3728,$A30,Documents!$C$2:$C$3728,"brochure")=0,"",_xlfn.MAXIFS(Documents!$E$2:$E$3728,Documents!$A$2:$A$3728,$A30,Documents!$C$2:$C$3728,"brochure")),"")</f>
        <v/>
      </c>
      <c r="T30">
        <f>IFERROR(IF(_xlfn.MAXIFS(Documents!$E$2:$E$3728,Documents!$A$2:$A$3728,$A30,Documents!$C$2:$C$3728,"press_kit")=0,"",_xlfn.MAXIFS(Documents!$E$2:$E$3728,Documents!$A$2:$A$3728,$A30,Documents!$C$2:$C$3728,"press_kit")),"")</f>
        <v/>
      </c>
      <c r="U30">
        <f>IFERROR(IF(_xlfn.MAXIFS(Documents!$E$2:$E$3728,Documents!$A$2:$A$3728,$A30,Documents!$C$2:$C$3728,"other")=0,"",_xlfn.MAXIFS(Documents!$E$2:$E$3728,Documents!$A$2:$A$3728,$A30,Documents!$C$2:$C$3728,"other")),"")</f>
        <v/>
      </c>
      <c r="V30">
        <f>IFERROR(IF(_xlfn.MAXIFS(Documents!$E$2:$E$3728,Documents!$A$2:$A$3728,$A30,Documents!$C$2:$C$3728,"obsolete")=0,"",_xlfn.MAXIFS(Documents!$E$2:$E$3728,Documents!$A$2:$A$3728,$A30,Documents!$C$2:$C$3728,"obsolete")),"")</f>
        <v/>
      </c>
      <c r="W30">
        <f>COUNTIFS(Documents!$A$2:$A$3728,$A30)</f>
        <v/>
      </c>
      <c r="X30">
        <f>COUNTIFS(Documents!$A$2:$A$3728,$A30,Documents!$R$2:$R$3728,"current")</f>
        <v/>
      </c>
      <c r="Y30" t="inlineStr"/>
      <c r="Z30" t="inlineStr">
        <is>
          <t>factsheet, wedding, events</t>
        </is>
      </c>
      <c r="AA30" t="inlineStr">
        <is>
          <t>Jawakara Islands (shared documents)</t>
        </is>
      </c>
    </row>
    <row r="31">
      <c r="A31" t="n">
        <v>30</v>
      </c>
      <c r="B31" t="inlineStr">
        <is>
          <t>Hurawalhi Island Resort</t>
        </is>
      </c>
      <c r="C31" t="inlineStr">
        <is>
          <t>ok</t>
        </is>
      </c>
      <c r="D31">
        <f>IFERROR(IF(_xlfn.MAXIFS(Documents!$E$2:$E$3728,Documents!$A$2:$A$3728,$A31,Documents!$C$2:$C$3728,"factsheet")=0,"",_xlfn.MAXIFS(Documents!$E$2:$E$3728,Documents!$A$2:$A$3728,$A31,Documents!$C$2:$C$3728,"factsheet")),"")</f>
        <v/>
      </c>
      <c r="E31">
        <f>IFERROR(IF(_xlfn.MAXIFS(Documents!$E$2:$E$3728,Documents!$A$2:$A$3728,$A31,Documents!$C$2:$C$3728,"wedding")=0,"",_xlfn.MAXIFS(Documents!$E$2:$E$3728,Documents!$A$2:$A$3728,$A31,Documents!$C$2:$C$3728,"wedding")),"")</f>
        <v/>
      </c>
      <c r="F31">
        <f>IFERROR(IF(_xlfn.MAXIFS(Documents!$E$2:$E$3728,Documents!$A$2:$A$3728,$A31,Documents!$C$2:$C$3728,"events")=0,"",_xlfn.MAXIFS(Documents!$E$2:$E$3728,Documents!$A$2:$A$3728,$A31,Documents!$C$2:$C$3728,"events")),"")</f>
        <v/>
      </c>
      <c r="G31">
        <f>IFERROR(IF(_xlfn.MAXIFS(Documents!$E$2:$E$3728,Documents!$A$2:$A$3728,$A31,Documents!$C$2:$C$3728,"destination_dining")=0,"",_xlfn.MAXIFS(Documents!$E$2:$E$3728,Documents!$A$2:$A$3728,$A31,Documents!$C$2:$C$3728,"destination_dining")),"")</f>
        <v/>
      </c>
      <c r="H31">
        <f>IFERROR(IF(_xlfn.MAXIFS(Documents!$E$2:$E$3728,Documents!$A$2:$A$3728,$A31,Documents!$C$2:$C$3728,"map")=0,"",_xlfn.MAXIFS(Documents!$E$2:$E$3728,Documents!$A$2:$A$3728,$A31,Documents!$C$2:$C$3728,"map")),"")</f>
        <v/>
      </c>
      <c r="I31">
        <f>IFERROR(IF(_xlfn.MAXIFS(Documents!$E$2:$E$3728,Documents!$A$2:$A$3728,$A31,Documents!$C$2:$C$3728,"dive_map")=0,"",_xlfn.MAXIFS(Documents!$E$2:$E$3728,Documents!$A$2:$A$3728,$A31,Documents!$C$2:$C$3728,"dive_map")),"")</f>
        <v/>
      </c>
      <c r="J31">
        <f>IFERROR(IF(_xlfn.MAXIFS(Documents!$E$2:$E$3728,Documents!$A$2:$A$3728,$A31,Documents!$C$2:$C$3728,"spa_menu")=0,"",_xlfn.MAXIFS(Documents!$E$2:$E$3728,Documents!$A$2:$A$3728,$A31,Documents!$C$2:$C$3728,"spa_menu")),"")</f>
        <v/>
      </c>
      <c r="K31">
        <f>IFERROR(IF(_xlfn.MAXIFS(Documents!$E$2:$E$3728,Documents!$A$2:$A$3728,$A31,Documents!$C$2:$C$3728,"dining_menu")=0,"",_xlfn.MAXIFS(Documents!$E$2:$E$3728,Documents!$A$2:$A$3728,$A31,Documents!$C$2:$C$3728,"dining_menu")),"")</f>
        <v/>
      </c>
      <c r="L31">
        <f>IFERROR(IF(_xlfn.MAXIFS(Documents!$E$2:$E$3728,Documents!$A$2:$A$3728,$A31,Documents!$C$2:$C$3728,"dive_prices")=0,"",_xlfn.MAXIFS(Documents!$E$2:$E$3728,Documents!$A$2:$A$3728,$A31,Documents!$C$2:$C$3728,"dive_prices")),"")</f>
        <v/>
      </c>
      <c r="M31">
        <f>IFERROR(IF(_xlfn.MAXIFS(Documents!$E$2:$E$3728,Documents!$A$2:$A$3728,$A31,Documents!$C$2:$C$3728,"excursions")=0,"",_xlfn.MAXIFS(Documents!$E$2:$E$3728,Documents!$A$2:$A$3728,$A31,Documents!$C$2:$C$3728,"excursions")),"")</f>
        <v/>
      </c>
      <c r="N31">
        <f>IFERROR(IF(_xlfn.MAXIFS(Documents!$E$2:$E$3728,Documents!$A$2:$A$3728,$A31,Documents!$C$2:$C$3728,"kids")=0,"",_xlfn.MAXIFS(Documents!$E$2:$E$3728,Documents!$A$2:$A$3728,$A31,Documents!$C$2:$C$3728,"kids")),"")</f>
        <v/>
      </c>
      <c r="O31">
        <f>IFERROR(IF(_xlfn.MAXIFS(Documents!$E$2:$E$3728,Documents!$A$2:$A$3728,$A31,Documents!$C$2:$C$3728,"villa_plans")=0,"",_xlfn.MAXIFS(Documents!$E$2:$E$3728,Documents!$A$2:$A$3728,$A31,Documents!$C$2:$C$3728,"villa_plans")),"")</f>
        <v/>
      </c>
      <c r="P31">
        <f>IFERROR(IF(_xlfn.MAXIFS(Documents!$E$2:$E$3728,Documents!$A$2:$A$3728,$A31,Documents!$C$2:$C$3728,"all_inclusive")=0,"",_xlfn.MAXIFS(Documents!$E$2:$E$3728,Documents!$A$2:$A$3728,$A31,Documents!$C$2:$C$3728,"all_inclusive")),"")</f>
        <v/>
      </c>
      <c r="Q31">
        <f>IFERROR(IF(_xlfn.MAXIFS(Documents!$E$2:$E$3728,Documents!$A$2:$A$3728,$A31,Documents!$C$2:$C$3728,"sustainability")=0,"",_xlfn.MAXIFS(Documents!$E$2:$E$3728,Documents!$A$2:$A$3728,$A31,Documents!$C$2:$C$3728,"sustainability")),"")</f>
        <v/>
      </c>
      <c r="R31">
        <f>IFERROR(IF(_xlfn.MAXIFS(Documents!$E$2:$E$3728,Documents!$A$2:$A$3728,$A31,Documents!$C$2:$C$3728,"calendar")=0,"",_xlfn.MAXIFS(Documents!$E$2:$E$3728,Documents!$A$2:$A$3728,$A31,Documents!$C$2:$C$3728,"calendar")),"")</f>
        <v/>
      </c>
      <c r="S31">
        <f>IFERROR(IF(_xlfn.MAXIFS(Documents!$E$2:$E$3728,Documents!$A$2:$A$3728,$A31,Documents!$C$2:$C$3728,"brochure")=0,"",_xlfn.MAXIFS(Documents!$E$2:$E$3728,Documents!$A$2:$A$3728,$A31,Documents!$C$2:$C$3728,"brochure")),"")</f>
        <v/>
      </c>
      <c r="T31">
        <f>IFERROR(IF(_xlfn.MAXIFS(Documents!$E$2:$E$3728,Documents!$A$2:$A$3728,$A31,Documents!$C$2:$C$3728,"press_kit")=0,"",_xlfn.MAXIFS(Documents!$E$2:$E$3728,Documents!$A$2:$A$3728,$A31,Documents!$C$2:$C$3728,"press_kit")),"")</f>
        <v/>
      </c>
      <c r="U31">
        <f>IFERROR(IF(_xlfn.MAXIFS(Documents!$E$2:$E$3728,Documents!$A$2:$A$3728,$A31,Documents!$C$2:$C$3728,"other")=0,"",_xlfn.MAXIFS(Documents!$E$2:$E$3728,Documents!$A$2:$A$3728,$A31,Documents!$C$2:$C$3728,"other")),"")</f>
        <v/>
      </c>
      <c r="V31">
        <f>IFERROR(IF(_xlfn.MAXIFS(Documents!$E$2:$E$3728,Documents!$A$2:$A$3728,$A31,Documents!$C$2:$C$3728,"obsolete")=0,"",_xlfn.MAXIFS(Documents!$E$2:$E$3728,Documents!$A$2:$A$3728,$A31,Documents!$C$2:$C$3728,"obsolete")),"")</f>
        <v/>
      </c>
      <c r="W31">
        <f>COUNTIFS(Documents!$A$2:$A$3728,$A31)</f>
        <v/>
      </c>
      <c r="X31">
        <f>COUNTIFS(Documents!$A$2:$A$3728,$A31,Documents!$R$2:$R$3728,"current")</f>
        <v/>
      </c>
      <c r="Y31">
        <f>HYPERLINK("https://sales.crownandchamparesorts.com/wp-content/uploads/2023/08/FactSheetHurawalhi110123103124Ver030123.pdf","2023_FactSheetHurawalhi110123103124Ver03")</f>
        <v/>
      </c>
      <c r="Z31" t="inlineStr">
        <is>
          <t>events</t>
        </is>
      </c>
      <c r="AA31" t="inlineStr"/>
    </row>
    <row r="32">
      <c r="A32" t="n">
        <v>31</v>
      </c>
      <c r="B32" t="inlineStr">
        <is>
          <t>Innahura Maldives Resort</t>
        </is>
      </c>
      <c r="C32" t="inlineStr">
        <is>
          <t>ok</t>
        </is>
      </c>
      <c r="D32">
        <f>IFERROR(IF(_xlfn.MAXIFS(Documents!$E$2:$E$3728,Documents!$A$2:$A$3728,$A32,Documents!$C$2:$C$3728,"factsheet")=0,"",_xlfn.MAXIFS(Documents!$E$2:$E$3728,Documents!$A$2:$A$3728,$A32,Documents!$C$2:$C$3728,"factsheet")),"")</f>
        <v/>
      </c>
      <c r="E32">
        <f>IFERROR(IF(_xlfn.MAXIFS(Documents!$E$2:$E$3728,Documents!$A$2:$A$3728,$A32,Documents!$C$2:$C$3728,"wedding")=0,"",_xlfn.MAXIFS(Documents!$E$2:$E$3728,Documents!$A$2:$A$3728,$A32,Documents!$C$2:$C$3728,"wedding")),"")</f>
        <v/>
      </c>
      <c r="F32">
        <f>IFERROR(IF(_xlfn.MAXIFS(Documents!$E$2:$E$3728,Documents!$A$2:$A$3728,$A32,Documents!$C$2:$C$3728,"events")=0,"",_xlfn.MAXIFS(Documents!$E$2:$E$3728,Documents!$A$2:$A$3728,$A32,Documents!$C$2:$C$3728,"events")),"")</f>
        <v/>
      </c>
      <c r="G32">
        <f>IFERROR(IF(_xlfn.MAXIFS(Documents!$E$2:$E$3728,Documents!$A$2:$A$3728,$A32,Documents!$C$2:$C$3728,"destination_dining")=0,"",_xlfn.MAXIFS(Documents!$E$2:$E$3728,Documents!$A$2:$A$3728,$A32,Documents!$C$2:$C$3728,"destination_dining")),"")</f>
        <v/>
      </c>
      <c r="H32">
        <f>IFERROR(IF(_xlfn.MAXIFS(Documents!$E$2:$E$3728,Documents!$A$2:$A$3728,$A32,Documents!$C$2:$C$3728,"map")=0,"",_xlfn.MAXIFS(Documents!$E$2:$E$3728,Documents!$A$2:$A$3728,$A32,Documents!$C$2:$C$3728,"map")),"")</f>
        <v/>
      </c>
      <c r="I32">
        <f>IFERROR(IF(_xlfn.MAXIFS(Documents!$E$2:$E$3728,Documents!$A$2:$A$3728,$A32,Documents!$C$2:$C$3728,"dive_map")=0,"",_xlfn.MAXIFS(Documents!$E$2:$E$3728,Documents!$A$2:$A$3728,$A32,Documents!$C$2:$C$3728,"dive_map")),"")</f>
        <v/>
      </c>
      <c r="J32">
        <f>IFERROR(IF(_xlfn.MAXIFS(Documents!$E$2:$E$3728,Documents!$A$2:$A$3728,$A32,Documents!$C$2:$C$3728,"spa_menu")=0,"",_xlfn.MAXIFS(Documents!$E$2:$E$3728,Documents!$A$2:$A$3728,$A32,Documents!$C$2:$C$3728,"spa_menu")),"")</f>
        <v/>
      </c>
      <c r="K32">
        <f>IFERROR(IF(_xlfn.MAXIFS(Documents!$E$2:$E$3728,Documents!$A$2:$A$3728,$A32,Documents!$C$2:$C$3728,"dining_menu")=0,"",_xlfn.MAXIFS(Documents!$E$2:$E$3728,Documents!$A$2:$A$3728,$A32,Documents!$C$2:$C$3728,"dining_menu")),"")</f>
        <v/>
      </c>
      <c r="L32">
        <f>IFERROR(IF(_xlfn.MAXIFS(Documents!$E$2:$E$3728,Documents!$A$2:$A$3728,$A32,Documents!$C$2:$C$3728,"dive_prices")=0,"",_xlfn.MAXIFS(Documents!$E$2:$E$3728,Documents!$A$2:$A$3728,$A32,Documents!$C$2:$C$3728,"dive_prices")),"")</f>
        <v/>
      </c>
      <c r="M32">
        <f>IFERROR(IF(_xlfn.MAXIFS(Documents!$E$2:$E$3728,Documents!$A$2:$A$3728,$A32,Documents!$C$2:$C$3728,"excursions")=0,"",_xlfn.MAXIFS(Documents!$E$2:$E$3728,Documents!$A$2:$A$3728,$A32,Documents!$C$2:$C$3728,"excursions")),"")</f>
        <v/>
      </c>
      <c r="N32">
        <f>IFERROR(IF(_xlfn.MAXIFS(Documents!$E$2:$E$3728,Documents!$A$2:$A$3728,$A32,Documents!$C$2:$C$3728,"kids")=0,"",_xlfn.MAXIFS(Documents!$E$2:$E$3728,Documents!$A$2:$A$3728,$A32,Documents!$C$2:$C$3728,"kids")),"")</f>
        <v/>
      </c>
      <c r="O32">
        <f>IFERROR(IF(_xlfn.MAXIFS(Documents!$E$2:$E$3728,Documents!$A$2:$A$3728,$A32,Documents!$C$2:$C$3728,"villa_plans")=0,"",_xlfn.MAXIFS(Documents!$E$2:$E$3728,Documents!$A$2:$A$3728,$A32,Documents!$C$2:$C$3728,"villa_plans")),"")</f>
        <v/>
      </c>
      <c r="P32">
        <f>IFERROR(IF(_xlfn.MAXIFS(Documents!$E$2:$E$3728,Documents!$A$2:$A$3728,$A32,Documents!$C$2:$C$3728,"all_inclusive")=0,"",_xlfn.MAXIFS(Documents!$E$2:$E$3728,Documents!$A$2:$A$3728,$A32,Documents!$C$2:$C$3728,"all_inclusive")),"")</f>
        <v/>
      </c>
      <c r="Q32">
        <f>IFERROR(IF(_xlfn.MAXIFS(Documents!$E$2:$E$3728,Documents!$A$2:$A$3728,$A32,Documents!$C$2:$C$3728,"sustainability")=0,"",_xlfn.MAXIFS(Documents!$E$2:$E$3728,Documents!$A$2:$A$3728,$A32,Documents!$C$2:$C$3728,"sustainability")),"")</f>
        <v/>
      </c>
      <c r="R32">
        <f>IFERROR(IF(_xlfn.MAXIFS(Documents!$E$2:$E$3728,Documents!$A$2:$A$3728,$A32,Documents!$C$2:$C$3728,"calendar")=0,"",_xlfn.MAXIFS(Documents!$E$2:$E$3728,Documents!$A$2:$A$3728,$A32,Documents!$C$2:$C$3728,"calendar")),"")</f>
        <v/>
      </c>
      <c r="S32">
        <f>IFERROR(IF(_xlfn.MAXIFS(Documents!$E$2:$E$3728,Documents!$A$2:$A$3728,$A32,Documents!$C$2:$C$3728,"brochure")=0,"",_xlfn.MAXIFS(Documents!$E$2:$E$3728,Documents!$A$2:$A$3728,$A32,Documents!$C$2:$C$3728,"brochure")),"")</f>
        <v/>
      </c>
      <c r="T32">
        <f>IFERROR(IF(_xlfn.MAXIFS(Documents!$E$2:$E$3728,Documents!$A$2:$A$3728,$A32,Documents!$C$2:$C$3728,"press_kit")=0,"",_xlfn.MAXIFS(Documents!$E$2:$E$3728,Documents!$A$2:$A$3728,$A32,Documents!$C$2:$C$3728,"press_kit")),"")</f>
        <v/>
      </c>
      <c r="U32">
        <f>IFERROR(IF(_xlfn.MAXIFS(Documents!$E$2:$E$3728,Documents!$A$2:$A$3728,$A32,Documents!$C$2:$C$3728,"other")=0,"",_xlfn.MAXIFS(Documents!$E$2:$E$3728,Documents!$A$2:$A$3728,$A32,Documents!$C$2:$C$3728,"other")),"")</f>
        <v/>
      </c>
      <c r="V32">
        <f>IFERROR(IF(_xlfn.MAXIFS(Documents!$E$2:$E$3728,Documents!$A$2:$A$3728,$A32,Documents!$C$2:$C$3728,"obsolete")=0,"",_xlfn.MAXIFS(Documents!$E$2:$E$3728,Documents!$A$2:$A$3728,$A32,Documents!$C$2:$C$3728,"obsolete")),"")</f>
        <v/>
      </c>
      <c r="W32">
        <f>COUNTIFS(Documents!$A$2:$A$3728,$A32)</f>
        <v/>
      </c>
      <c r="X32">
        <f>COUNTIFS(Documents!$A$2:$A$3728,$A32,Documents!$R$2:$R$3728,"current")</f>
        <v/>
      </c>
      <c r="Y32">
        <f>HYPERLINK("https://sales.crownandchamparesorts.com/wp-content/uploads/2023/08/FactSheetInnahura110121103122Ver110121.pdf","2021_FactSheetInnahura110121103122Ver110")</f>
        <v/>
      </c>
      <c r="Z32" t="inlineStr">
        <is>
          <t>wedding, events</t>
        </is>
      </c>
      <c r="AA32" t="inlineStr"/>
    </row>
    <row r="33">
      <c r="A33" t="n">
        <v>32</v>
      </c>
      <c r="B33" t="inlineStr">
        <is>
          <t>Cocoon Maldives</t>
        </is>
      </c>
      <c r="C33" t="inlineStr">
        <is>
          <t>ok</t>
        </is>
      </c>
      <c r="D33">
        <f>IFERROR(IF(_xlfn.MAXIFS(Documents!$E$2:$E$3728,Documents!$A$2:$A$3728,$A33,Documents!$C$2:$C$3728,"factsheet")=0,"",_xlfn.MAXIFS(Documents!$E$2:$E$3728,Documents!$A$2:$A$3728,$A33,Documents!$C$2:$C$3728,"factsheet")),"")</f>
        <v/>
      </c>
      <c r="E33">
        <f>IFERROR(IF(_xlfn.MAXIFS(Documents!$E$2:$E$3728,Documents!$A$2:$A$3728,$A33,Documents!$C$2:$C$3728,"wedding")=0,"",_xlfn.MAXIFS(Documents!$E$2:$E$3728,Documents!$A$2:$A$3728,$A33,Documents!$C$2:$C$3728,"wedding")),"")</f>
        <v/>
      </c>
      <c r="F33">
        <f>IFERROR(IF(_xlfn.MAXIFS(Documents!$E$2:$E$3728,Documents!$A$2:$A$3728,$A33,Documents!$C$2:$C$3728,"events")=0,"",_xlfn.MAXIFS(Documents!$E$2:$E$3728,Documents!$A$2:$A$3728,$A33,Documents!$C$2:$C$3728,"events")),"")</f>
        <v/>
      </c>
      <c r="G33">
        <f>IFERROR(IF(_xlfn.MAXIFS(Documents!$E$2:$E$3728,Documents!$A$2:$A$3728,$A33,Documents!$C$2:$C$3728,"destination_dining")=0,"",_xlfn.MAXIFS(Documents!$E$2:$E$3728,Documents!$A$2:$A$3728,$A33,Documents!$C$2:$C$3728,"destination_dining")),"")</f>
        <v/>
      </c>
      <c r="H33">
        <f>IFERROR(IF(_xlfn.MAXIFS(Documents!$E$2:$E$3728,Documents!$A$2:$A$3728,$A33,Documents!$C$2:$C$3728,"map")=0,"",_xlfn.MAXIFS(Documents!$E$2:$E$3728,Documents!$A$2:$A$3728,$A33,Documents!$C$2:$C$3728,"map")),"")</f>
        <v/>
      </c>
      <c r="I33">
        <f>IFERROR(IF(_xlfn.MAXIFS(Documents!$E$2:$E$3728,Documents!$A$2:$A$3728,$A33,Documents!$C$2:$C$3728,"dive_map")=0,"",_xlfn.MAXIFS(Documents!$E$2:$E$3728,Documents!$A$2:$A$3728,$A33,Documents!$C$2:$C$3728,"dive_map")),"")</f>
        <v/>
      </c>
      <c r="J33">
        <f>IFERROR(IF(_xlfn.MAXIFS(Documents!$E$2:$E$3728,Documents!$A$2:$A$3728,$A33,Documents!$C$2:$C$3728,"spa_menu")=0,"",_xlfn.MAXIFS(Documents!$E$2:$E$3728,Documents!$A$2:$A$3728,$A33,Documents!$C$2:$C$3728,"spa_menu")),"")</f>
        <v/>
      </c>
      <c r="K33">
        <f>IFERROR(IF(_xlfn.MAXIFS(Documents!$E$2:$E$3728,Documents!$A$2:$A$3728,$A33,Documents!$C$2:$C$3728,"dining_menu")=0,"",_xlfn.MAXIFS(Documents!$E$2:$E$3728,Documents!$A$2:$A$3728,$A33,Documents!$C$2:$C$3728,"dining_menu")),"")</f>
        <v/>
      </c>
      <c r="L33">
        <f>IFERROR(IF(_xlfn.MAXIFS(Documents!$E$2:$E$3728,Documents!$A$2:$A$3728,$A33,Documents!$C$2:$C$3728,"dive_prices")=0,"",_xlfn.MAXIFS(Documents!$E$2:$E$3728,Documents!$A$2:$A$3728,$A33,Documents!$C$2:$C$3728,"dive_prices")),"")</f>
        <v/>
      </c>
      <c r="M33">
        <f>IFERROR(IF(_xlfn.MAXIFS(Documents!$E$2:$E$3728,Documents!$A$2:$A$3728,$A33,Documents!$C$2:$C$3728,"excursions")=0,"",_xlfn.MAXIFS(Documents!$E$2:$E$3728,Documents!$A$2:$A$3728,$A33,Documents!$C$2:$C$3728,"excursions")),"")</f>
        <v/>
      </c>
      <c r="N33">
        <f>IFERROR(IF(_xlfn.MAXIFS(Documents!$E$2:$E$3728,Documents!$A$2:$A$3728,$A33,Documents!$C$2:$C$3728,"kids")=0,"",_xlfn.MAXIFS(Documents!$E$2:$E$3728,Documents!$A$2:$A$3728,$A33,Documents!$C$2:$C$3728,"kids")),"")</f>
        <v/>
      </c>
      <c r="O33">
        <f>IFERROR(IF(_xlfn.MAXIFS(Documents!$E$2:$E$3728,Documents!$A$2:$A$3728,$A33,Documents!$C$2:$C$3728,"villa_plans")=0,"",_xlfn.MAXIFS(Documents!$E$2:$E$3728,Documents!$A$2:$A$3728,$A33,Documents!$C$2:$C$3728,"villa_plans")),"")</f>
        <v/>
      </c>
      <c r="P33">
        <f>IFERROR(IF(_xlfn.MAXIFS(Documents!$E$2:$E$3728,Documents!$A$2:$A$3728,$A33,Documents!$C$2:$C$3728,"all_inclusive")=0,"",_xlfn.MAXIFS(Documents!$E$2:$E$3728,Documents!$A$2:$A$3728,$A33,Documents!$C$2:$C$3728,"all_inclusive")),"")</f>
        <v/>
      </c>
      <c r="Q33">
        <f>IFERROR(IF(_xlfn.MAXIFS(Documents!$E$2:$E$3728,Documents!$A$2:$A$3728,$A33,Documents!$C$2:$C$3728,"sustainability")=0,"",_xlfn.MAXIFS(Documents!$E$2:$E$3728,Documents!$A$2:$A$3728,$A33,Documents!$C$2:$C$3728,"sustainability")),"")</f>
        <v/>
      </c>
      <c r="R33">
        <f>IFERROR(IF(_xlfn.MAXIFS(Documents!$E$2:$E$3728,Documents!$A$2:$A$3728,$A33,Documents!$C$2:$C$3728,"calendar")=0,"",_xlfn.MAXIFS(Documents!$E$2:$E$3728,Documents!$A$2:$A$3728,$A33,Documents!$C$2:$C$3728,"calendar")),"")</f>
        <v/>
      </c>
      <c r="S33">
        <f>IFERROR(IF(_xlfn.MAXIFS(Documents!$E$2:$E$3728,Documents!$A$2:$A$3728,$A33,Documents!$C$2:$C$3728,"brochure")=0,"",_xlfn.MAXIFS(Documents!$E$2:$E$3728,Documents!$A$2:$A$3728,$A33,Documents!$C$2:$C$3728,"brochure")),"")</f>
        <v/>
      </c>
      <c r="T33">
        <f>IFERROR(IF(_xlfn.MAXIFS(Documents!$E$2:$E$3728,Documents!$A$2:$A$3728,$A33,Documents!$C$2:$C$3728,"press_kit")=0,"",_xlfn.MAXIFS(Documents!$E$2:$E$3728,Documents!$A$2:$A$3728,$A33,Documents!$C$2:$C$3728,"press_kit")),"")</f>
        <v/>
      </c>
      <c r="U33">
        <f>IFERROR(IF(_xlfn.MAXIFS(Documents!$E$2:$E$3728,Documents!$A$2:$A$3728,$A33,Documents!$C$2:$C$3728,"other")=0,"",_xlfn.MAXIFS(Documents!$E$2:$E$3728,Documents!$A$2:$A$3728,$A33,Documents!$C$2:$C$3728,"other")),"")</f>
        <v/>
      </c>
      <c r="V33">
        <f>IFERROR(IF(_xlfn.MAXIFS(Documents!$E$2:$E$3728,Documents!$A$2:$A$3728,$A33,Documents!$C$2:$C$3728,"obsolete")=0,"",_xlfn.MAXIFS(Documents!$E$2:$E$3728,Documents!$A$2:$A$3728,$A33,Documents!$C$2:$C$3728,"obsolete")),"")</f>
        <v/>
      </c>
      <c r="W33">
        <f>COUNTIFS(Documents!$A$2:$A$3728,$A33)</f>
        <v/>
      </c>
      <c r="X33">
        <f>COUNTIFS(Documents!$A$2:$A$3728,$A33,Documents!$R$2:$R$3728,"current")</f>
        <v/>
      </c>
      <c r="Y33">
        <f>HYPERLINK("https://www.neoscapesmaldives.com/wp-content/uploads/Cocoon-Maldives-_-Fact-Sheet.pdf","2025_Cocoon-Maldives-_-Fact-Sheet.pdf")</f>
        <v/>
      </c>
      <c r="Z33" t="inlineStr">
        <is>
          <t>wedding, events</t>
        </is>
      </c>
      <c r="AA33" t="inlineStr"/>
    </row>
    <row r="34">
      <c r="A34" t="n">
        <v>33</v>
      </c>
      <c r="B34" t="inlineStr">
        <is>
          <t>Dhigali Maldives</t>
        </is>
      </c>
      <c r="C34" t="inlineStr">
        <is>
          <t>ok</t>
        </is>
      </c>
      <c r="D34">
        <f>IFERROR(IF(_xlfn.MAXIFS(Documents!$E$2:$E$3728,Documents!$A$2:$A$3728,$A34,Documents!$C$2:$C$3728,"factsheet")=0,"",_xlfn.MAXIFS(Documents!$E$2:$E$3728,Documents!$A$2:$A$3728,$A34,Documents!$C$2:$C$3728,"factsheet")),"")</f>
        <v/>
      </c>
      <c r="E34">
        <f>IFERROR(IF(_xlfn.MAXIFS(Documents!$E$2:$E$3728,Documents!$A$2:$A$3728,$A34,Documents!$C$2:$C$3728,"wedding")=0,"",_xlfn.MAXIFS(Documents!$E$2:$E$3728,Documents!$A$2:$A$3728,$A34,Documents!$C$2:$C$3728,"wedding")),"")</f>
        <v/>
      </c>
      <c r="F34">
        <f>IFERROR(IF(_xlfn.MAXIFS(Documents!$E$2:$E$3728,Documents!$A$2:$A$3728,$A34,Documents!$C$2:$C$3728,"events")=0,"",_xlfn.MAXIFS(Documents!$E$2:$E$3728,Documents!$A$2:$A$3728,$A34,Documents!$C$2:$C$3728,"events")),"")</f>
        <v/>
      </c>
      <c r="G34">
        <f>IFERROR(IF(_xlfn.MAXIFS(Documents!$E$2:$E$3728,Documents!$A$2:$A$3728,$A34,Documents!$C$2:$C$3728,"destination_dining")=0,"",_xlfn.MAXIFS(Documents!$E$2:$E$3728,Documents!$A$2:$A$3728,$A34,Documents!$C$2:$C$3728,"destination_dining")),"")</f>
        <v/>
      </c>
      <c r="H34">
        <f>IFERROR(IF(_xlfn.MAXIFS(Documents!$E$2:$E$3728,Documents!$A$2:$A$3728,$A34,Documents!$C$2:$C$3728,"map")=0,"",_xlfn.MAXIFS(Documents!$E$2:$E$3728,Documents!$A$2:$A$3728,$A34,Documents!$C$2:$C$3728,"map")),"")</f>
        <v/>
      </c>
      <c r="I34">
        <f>IFERROR(IF(_xlfn.MAXIFS(Documents!$E$2:$E$3728,Documents!$A$2:$A$3728,$A34,Documents!$C$2:$C$3728,"dive_map")=0,"",_xlfn.MAXIFS(Documents!$E$2:$E$3728,Documents!$A$2:$A$3728,$A34,Documents!$C$2:$C$3728,"dive_map")),"")</f>
        <v/>
      </c>
      <c r="J34">
        <f>IFERROR(IF(_xlfn.MAXIFS(Documents!$E$2:$E$3728,Documents!$A$2:$A$3728,$A34,Documents!$C$2:$C$3728,"spa_menu")=0,"",_xlfn.MAXIFS(Documents!$E$2:$E$3728,Documents!$A$2:$A$3728,$A34,Documents!$C$2:$C$3728,"spa_menu")),"")</f>
        <v/>
      </c>
      <c r="K34">
        <f>IFERROR(IF(_xlfn.MAXIFS(Documents!$E$2:$E$3728,Documents!$A$2:$A$3728,$A34,Documents!$C$2:$C$3728,"dining_menu")=0,"",_xlfn.MAXIFS(Documents!$E$2:$E$3728,Documents!$A$2:$A$3728,$A34,Documents!$C$2:$C$3728,"dining_menu")),"")</f>
        <v/>
      </c>
      <c r="L34">
        <f>IFERROR(IF(_xlfn.MAXIFS(Documents!$E$2:$E$3728,Documents!$A$2:$A$3728,$A34,Documents!$C$2:$C$3728,"dive_prices")=0,"",_xlfn.MAXIFS(Documents!$E$2:$E$3728,Documents!$A$2:$A$3728,$A34,Documents!$C$2:$C$3728,"dive_prices")),"")</f>
        <v/>
      </c>
      <c r="M34">
        <f>IFERROR(IF(_xlfn.MAXIFS(Documents!$E$2:$E$3728,Documents!$A$2:$A$3728,$A34,Documents!$C$2:$C$3728,"excursions")=0,"",_xlfn.MAXIFS(Documents!$E$2:$E$3728,Documents!$A$2:$A$3728,$A34,Documents!$C$2:$C$3728,"excursions")),"")</f>
        <v/>
      </c>
      <c r="N34">
        <f>IFERROR(IF(_xlfn.MAXIFS(Documents!$E$2:$E$3728,Documents!$A$2:$A$3728,$A34,Documents!$C$2:$C$3728,"kids")=0,"",_xlfn.MAXIFS(Documents!$E$2:$E$3728,Documents!$A$2:$A$3728,$A34,Documents!$C$2:$C$3728,"kids")),"")</f>
        <v/>
      </c>
      <c r="O34">
        <f>IFERROR(IF(_xlfn.MAXIFS(Documents!$E$2:$E$3728,Documents!$A$2:$A$3728,$A34,Documents!$C$2:$C$3728,"villa_plans")=0,"",_xlfn.MAXIFS(Documents!$E$2:$E$3728,Documents!$A$2:$A$3728,$A34,Documents!$C$2:$C$3728,"villa_plans")),"")</f>
        <v/>
      </c>
      <c r="P34">
        <f>IFERROR(IF(_xlfn.MAXIFS(Documents!$E$2:$E$3728,Documents!$A$2:$A$3728,$A34,Documents!$C$2:$C$3728,"all_inclusive")=0,"",_xlfn.MAXIFS(Documents!$E$2:$E$3728,Documents!$A$2:$A$3728,$A34,Documents!$C$2:$C$3728,"all_inclusive")),"")</f>
        <v/>
      </c>
      <c r="Q34">
        <f>IFERROR(IF(_xlfn.MAXIFS(Documents!$E$2:$E$3728,Documents!$A$2:$A$3728,$A34,Documents!$C$2:$C$3728,"sustainability")=0,"",_xlfn.MAXIFS(Documents!$E$2:$E$3728,Documents!$A$2:$A$3728,$A34,Documents!$C$2:$C$3728,"sustainability")),"")</f>
        <v/>
      </c>
      <c r="R34">
        <f>IFERROR(IF(_xlfn.MAXIFS(Documents!$E$2:$E$3728,Documents!$A$2:$A$3728,$A34,Documents!$C$2:$C$3728,"calendar")=0,"",_xlfn.MAXIFS(Documents!$E$2:$E$3728,Documents!$A$2:$A$3728,$A34,Documents!$C$2:$C$3728,"calendar")),"")</f>
        <v/>
      </c>
      <c r="S34">
        <f>IFERROR(IF(_xlfn.MAXIFS(Documents!$E$2:$E$3728,Documents!$A$2:$A$3728,$A34,Documents!$C$2:$C$3728,"brochure")=0,"",_xlfn.MAXIFS(Documents!$E$2:$E$3728,Documents!$A$2:$A$3728,$A34,Documents!$C$2:$C$3728,"brochure")),"")</f>
        <v/>
      </c>
      <c r="T34">
        <f>IFERROR(IF(_xlfn.MAXIFS(Documents!$E$2:$E$3728,Documents!$A$2:$A$3728,$A34,Documents!$C$2:$C$3728,"press_kit")=0,"",_xlfn.MAXIFS(Documents!$E$2:$E$3728,Documents!$A$2:$A$3728,$A34,Documents!$C$2:$C$3728,"press_kit")),"")</f>
        <v/>
      </c>
      <c r="U34">
        <f>IFERROR(IF(_xlfn.MAXIFS(Documents!$E$2:$E$3728,Documents!$A$2:$A$3728,$A34,Documents!$C$2:$C$3728,"other")=0,"",_xlfn.MAXIFS(Documents!$E$2:$E$3728,Documents!$A$2:$A$3728,$A34,Documents!$C$2:$C$3728,"other")),"")</f>
        <v/>
      </c>
      <c r="V34">
        <f>IFERROR(IF(_xlfn.MAXIFS(Documents!$E$2:$E$3728,Documents!$A$2:$A$3728,$A34,Documents!$C$2:$C$3728,"obsolete")=0,"",_xlfn.MAXIFS(Documents!$E$2:$E$3728,Documents!$A$2:$A$3728,$A34,Documents!$C$2:$C$3728,"obsolete")),"")</f>
        <v/>
      </c>
      <c r="W34">
        <f>COUNTIFS(Documents!$A$2:$A$3728,$A34)</f>
        <v/>
      </c>
      <c r="X34">
        <f>COUNTIFS(Documents!$A$2:$A$3728,$A34,Documents!$R$2:$R$3728,"current")</f>
        <v/>
      </c>
      <c r="Y34">
        <f>HYPERLINK("https://www.nivadhigali.com/wp-content/uploads/2026/01/DHIGALI_Factsheet.pdf","2026_DHIGALI_Factsheet.pdf")</f>
        <v/>
      </c>
      <c r="Z34" t="inlineStr">
        <is>
          <t>events</t>
        </is>
      </c>
      <c r="AA34" t="inlineStr">
        <is>
          <t>NIVA Dhigali; site redirects to www.nivadhigali.com</t>
        </is>
      </c>
    </row>
    <row r="35">
      <c r="A35" t="n">
        <v>34</v>
      </c>
      <c r="B35" t="inlineStr">
        <is>
          <t>Adaaran Select Meedhupparu</t>
        </is>
      </c>
      <c r="C35" t="inlineStr">
        <is>
          <t>ok</t>
        </is>
      </c>
      <c r="D35">
        <f>IFERROR(IF(_xlfn.MAXIFS(Documents!$E$2:$E$3728,Documents!$A$2:$A$3728,$A35,Documents!$C$2:$C$3728,"factsheet")=0,"",_xlfn.MAXIFS(Documents!$E$2:$E$3728,Documents!$A$2:$A$3728,$A35,Documents!$C$2:$C$3728,"factsheet")),"")</f>
        <v/>
      </c>
      <c r="E35">
        <f>IFERROR(IF(_xlfn.MAXIFS(Documents!$E$2:$E$3728,Documents!$A$2:$A$3728,$A35,Documents!$C$2:$C$3728,"wedding")=0,"",_xlfn.MAXIFS(Documents!$E$2:$E$3728,Documents!$A$2:$A$3728,$A35,Documents!$C$2:$C$3728,"wedding")),"")</f>
        <v/>
      </c>
      <c r="F35">
        <f>IFERROR(IF(_xlfn.MAXIFS(Documents!$E$2:$E$3728,Documents!$A$2:$A$3728,$A35,Documents!$C$2:$C$3728,"events")=0,"",_xlfn.MAXIFS(Documents!$E$2:$E$3728,Documents!$A$2:$A$3728,$A35,Documents!$C$2:$C$3728,"events")),"")</f>
        <v/>
      </c>
      <c r="G35">
        <f>IFERROR(IF(_xlfn.MAXIFS(Documents!$E$2:$E$3728,Documents!$A$2:$A$3728,$A35,Documents!$C$2:$C$3728,"destination_dining")=0,"",_xlfn.MAXIFS(Documents!$E$2:$E$3728,Documents!$A$2:$A$3728,$A35,Documents!$C$2:$C$3728,"destination_dining")),"")</f>
        <v/>
      </c>
      <c r="H35">
        <f>IFERROR(IF(_xlfn.MAXIFS(Documents!$E$2:$E$3728,Documents!$A$2:$A$3728,$A35,Documents!$C$2:$C$3728,"map")=0,"",_xlfn.MAXIFS(Documents!$E$2:$E$3728,Documents!$A$2:$A$3728,$A35,Documents!$C$2:$C$3728,"map")),"")</f>
        <v/>
      </c>
      <c r="I35">
        <f>IFERROR(IF(_xlfn.MAXIFS(Documents!$E$2:$E$3728,Documents!$A$2:$A$3728,$A35,Documents!$C$2:$C$3728,"dive_map")=0,"",_xlfn.MAXIFS(Documents!$E$2:$E$3728,Documents!$A$2:$A$3728,$A35,Documents!$C$2:$C$3728,"dive_map")),"")</f>
        <v/>
      </c>
      <c r="J35">
        <f>IFERROR(IF(_xlfn.MAXIFS(Documents!$E$2:$E$3728,Documents!$A$2:$A$3728,$A35,Documents!$C$2:$C$3728,"spa_menu")=0,"",_xlfn.MAXIFS(Documents!$E$2:$E$3728,Documents!$A$2:$A$3728,$A35,Documents!$C$2:$C$3728,"spa_menu")),"")</f>
        <v/>
      </c>
      <c r="K35">
        <f>IFERROR(IF(_xlfn.MAXIFS(Documents!$E$2:$E$3728,Documents!$A$2:$A$3728,$A35,Documents!$C$2:$C$3728,"dining_menu")=0,"",_xlfn.MAXIFS(Documents!$E$2:$E$3728,Documents!$A$2:$A$3728,$A35,Documents!$C$2:$C$3728,"dining_menu")),"")</f>
        <v/>
      </c>
      <c r="L35">
        <f>IFERROR(IF(_xlfn.MAXIFS(Documents!$E$2:$E$3728,Documents!$A$2:$A$3728,$A35,Documents!$C$2:$C$3728,"dive_prices")=0,"",_xlfn.MAXIFS(Documents!$E$2:$E$3728,Documents!$A$2:$A$3728,$A35,Documents!$C$2:$C$3728,"dive_prices")),"")</f>
        <v/>
      </c>
      <c r="M35">
        <f>IFERROR(IF(_xlfn.MAXIFS(Documents!$E$2:$E$3728,Documents!$A$2:$A$3728,$A35,Documents!$C$2:$C$3728,"excursions")=0,"",_xlfn.MAXIFS(Documents!$E$2:$E$3728,Documents!$A$2:$A$3728,$A35,Documents!$C$2:$C$3728,"excursions")),"")</f>
        <v/>
      </c>
      <c r="N35">
        <f>IFERROR(IF(_xlfn.MAXIFS(Documents!$E$2:$E$3728,Documents!$A$2:$A$3728,$A35,Documents!$C$2:$C$3728,"kids")=0,"",_xlfn.MAXIFS(Documents!$E$2:$E$3728,Documents!$A$2:$A$3728,$A35,Documents!$C$2:$C$3728,"kids")),"")</f>
        <v/>
      </c>
      <c r="O35">
        <f>IFERROR(IF(_xlfn.MAXIFS(Documents!$E$2:$E$3728,Documents!$A$2:$A$3728,$A35,Documents!$C$2:$C$3728,"villa_plans")=0,"",_xlfn.MAXIFS(Documents!$E$2:$E$3728,Documents!$A$2:$A$3728,$A35,Documents!$C$2:$C$3728,"villa_plans")),"")</f>
        <v/>
      </c>
      <c r="P35">
        <f>IFERROR(IF(_xlfn.MAXIFS(Documents!$E$2:$E$3728,Documents!$A$2:$A$3728,$A35,Documents!$C$2:$C$3728,"all_inclusive")=0,"",_xlfn.MAXIFS(Documents!$E$2:$E$3728,Documents!$A$2:$A$3728,$A35,Documents!$C$2:$C$3728,"all_inclusive")),"")</f>
        <v/>
      </c>
      <c r="Q35">
        <f>IFERROR(IF(_xlfn.MAXIFS(Documents!$E$2:$E$3728,Documents!$A$2:$A$3728,$A35,Documents!$C$2:$C$3728,"sustainability")=0,"",_xlfn.MAXIFS(Documents!$E$2:$E$3728,Documents!$A$2:$A$3728,$A35,Documents!$C$2:$C$3728,"sustainability")),"")</f>
        <v/>
      </c>
      <c r="R35">
        <f>IFERROR(IF(_xlfn.MAXIFS(Documents!$E$2:$E$3728,Documents!$A$2:$A$3728,$A35,Documents!$C$2:$C$3728,"calendar")=0,"",_xlfn.MAXIFS(Documents!$E$2:$E$3728,Documents!$A$2:$A$3728,$A35,Documents!$C$2:$C$3728,"calendar")),"")</f>
        <v/>
      </c>
      <c r="S35">
        <f>IFERROR(IF(_xlfn.MAXIFS(Documents!$E$2:$E$3728,Documents!$A$2:$A$3728,$A35,Documents!$C$2:$C$3728,"brochure")=0,"",_xlfn.MAXIFS(Documents!$E$2:$E$3728,Documents!$A$2:$A$3728,$A35,Documents!$C$2:$C$3728,"brochure")),"")</f>
        <v/>
      </c>
      <c r="T35">
        <f>IFERROR(IF(_xlfn.MAXIFS(Documents!$E$2:$E$3728,Documents!$A$2:$A$3728,$A35,Documents!$C$2:$C$3728,"press_kit")=0,"",_xlfn.MAXIFS(Documents!$E$2:$E$3728,Documents!$A$2:$A$3728,$A35,Documents!$C$2:$C$3728,"press_kit")),"")</f>
        <v/>
      </c>
      <c r="U35">
        <f>IFERROR(IF(_xlfn.MAXIFS(Documents!$E$2:$E$3728,Documents!$A$2:$A$3728,$A35,Documents!$C$2:$C$3728,"other")=0,"",_xlfn.MAXIFS(Documents!$E$2:$E$3728,Documents!$A$2:$A$3728,$A35,Documents!$C$2:$C$3728,"other")),"")</f>
        <v/>
      </c>
      <c r="V35">
        <f>IFERROR(IF(_xlfn.MAXIFS(Documents!$E$2:$E$3728,Documents!$A$2:$A$3728,$A35,Documents!$C$2:$C$3728,"obsolete")=0,"",_xlfn.MAXIFS(Documents!$E$2:$E$3728,Documents!$A$2:$A$3728,$A35,Documents!$C$2:$C$3728,"obsolete")),"")</f>
        <v/>
      </c>
      <c r="W35">
        <f>COUNTIFS(Documents!$A$2:$A$3728,$A35)</f>
        <v/>
      </c>
      <c r="X35">
        <f>COUNTIFS(Documents!$A$2:$A$3728,$A35,Documents!$R$2:$R$3728,"current")</f>
        <v/>
      </c>
      <c r="Y35">
        <f>HYPERLINK("https://www.adaaran.com/selectmeedhupparu/view-download/?id=asm-factsheet","2026_document.pdf")</f>
        <v/>
      </c>
      <c r="Z35" t="inlineStr">
        <is>
          <t>events</t>
        </is>
      </c>
      <c r="AA35" t="inlineStr"/>
    </row>
    <row r="36">
      <c r="A36" t="n">
        <v>35</v>
      </c>
      <c r="B36" t="inlineStr">
        <is>
          <t>Heritance Aarah</t>
        </is>
      </c>
      <c r="C36" t="inlineStr">
        <is>
          <t>ok</t>
        </is>
      </c>
      <c r="D36">
        <f>IFERROR(IF(_xlfn.MAXIFS(Documents!$E$2:$E$3728,Documents!$A$2:$A$3728,$A36,Documents!$C$2:$C$3728,"factsheet")=0,"",_xlfn.MAXIFS(Documents!$E$2:$E$3728,Documents!$A$2:$A$3728,$A36,Documents!$C$2:$C$3728,"factsheet")),"")</f>
        <v/>
      </c>
      <c r="E36">
        <f>IFERROR(IF(_xlfn.MAXIFS(Documents!$E$2:$E$3728,Documents!$A$2:$A$3728,$A36,Documents!$C$2:$C$3728,"wedding")=0,"",_xlfn.MAXIFS(Documents!$E$2:$E$3728,Documents!$A$2:$A$3728,$A36,Documents!$C$2:$C$3728,"wedding")),"")</f>
        <v/>
      </c>
      <c r="F36">
        <f>IFERROR(IF(_xlfn.MAXIFS(Documents!$E$2:$E$3728,Documents!$A$2:$A$3728,$A36,Documents!$C$2:$C$3728,"events")=0,"",_xlfn.MAXIFS(Documents!$E$2:$E$3728,Documents!$A$2:$A$3728,$A36,Documents!$C$2:$C$3728,"events")),"")</f>
        <v/>
      </c>
      <c r="G36">
        <f>IFERROR(IF(_xlfn.MAXIFS(Documents!$E$2:$E$3728,Documents!$A$2:$A$3728,$A36,Documents!$C$2:$C$3728,"destination_dining")=0,"",_xlfn.MAXIFS(Documents!$E$2:$E$3728,Documents!$A$2:$A$3728,$A36,Documents!$C$2:$C$3728,"destination_dining")),"")</f>
        <v/>
      </c>
      <c r="H36">
        <f>IFERROR(IF(_xlfn.MAXIFS(Documents!$E$2:$E$3728,Documents!$A$2:$A$3728,$A36,Documents!$C$2:$C$3728,"map")=0,"",_xlfn.MAXIFS(Documents!$E$2:$E$3728,Documents!$A$2:$A$3728,$A36,Documents!$C$2:$C$3728,"map")),"")</f>
        <v/>
      </c>
      <c r="I36">
        <f>IFERROR(IF(_xlfn.MAXIFS(Documents!$E$2:$E$3728,Documents!$A$2:$A$3728,$A36,Documents!$C$2:$C$3728,"dive_map")=0,"",_xlfn.MAXIFS(Documents!$E$2:$E$3728,Documents!$A$2:$A$3728,$A36,Documents!$C$2:$C$3728,"dive_map")),"")</f>
        <v/>
      </c>
      <c r="J36">
        <f>IFERROR(IF(_xlfn.MAXIFS(Documents!$E$2:$E$3728,Documents!$A$2:$A$3728,$A36,Documents!$C$2:$C$3728,"spa_menu")=0,"",_xlfn.MAXIFS(Documents!$E$2:$E$3728,Documents!$A$2:$A$3728,$A36,Documents!$C$2:$C$3728,"spa_menu")),"")</f>
        <v/>
      </c>
      <c r="K36">
        <f>IFERROR(IF(_xlfn.MAXIFS(Documents!$E$2:$E$3728,Documents!$A$2:$A$3728,$A36,Documents!$C$2:$C$3728,"dining_menu")=0,"",_xlfn.MAXIFS(Documents!$E$2:$E$3728,Documents!$A$2:$A$3728,$A36,Documents!$C$2:$C$3728,"dining_menu")),"")</f>
        <v/>
      </c>
      <c r="L36">
        <f>IFERROR(IF(_xlfn.MAXIFS(Documents!$E$2:$E$3728,Documents!$A$2:$A$3728,$A36,Documents!$C$2:$C$3728,"dive_prices")=0,"",_xlfn.MAXIFS(Documents!$E$2:$E$3728,Documents!$A$2:$A$3728,$A36,Documents!$C$2:$C$3728,"dive_prices")),"")</f>
        <v/>
      </c>
      <c r="M36">
        <f>IFERROR(IF(_xlfn.MAXIFS(Documents!$E$2:$E$3728,Documents!$A$2:$A$3728,$A36,Documents!$C$2:$C$3728,"excursions")=0,"",_xlfn.MAXIFS(Documents!$E$2:$E$3728,Documents!$A$2:$A$3728,$A36,Documents!$C$2:$C$3728,"excursions")),"")</f>
        <v/>
      </c>
      <c r="N36">
        <f>IFERROR(IF(_xlfn.MAXIFS(Documents!$E$2:$E$3728,Documents!$A$2:$A$3728,$A36,Documents!$C$2:$C$3728,"kids")=0,"",_xlfn.MAXIFS(Documents!$E$2:$E$3728,Documents!$A$2:$A$3728,$A36,Documents!$C$2:$C$3728,"kids")),"")</f>
        <v/>
      </c>
      <c r="O36">
        <f>IFERROR(IF(_xlfn.MAXIFS(Documents!$E$2:$E$3728,Documents!$A$2:$A$3728,$A36,Documents!$C$2:$C$3728,"villa_plans")=0,"",_xlfn.MAXIFS(Documents!$E$2:$E$3728,Documents!$A$2:$A$3728,$A36,Documents!$C$2:$C$3728,"villa_plans")),"")</f>
        <v/>
      </c>
      <c r="P36">
        <f>IFERROR(IF(_xlfn.MAXIFS(Documents!$E$2:$E$3728,Documents!$A$2:$A$3728,$A36,Documents!$C$2:$C$3728,"all_inclusive")=0,"",_xlfn.MAXIFS(Documents!$E$2:$E$3728,Documents!$A$2:$A$3728,$A36,Documents!$C$2:$C$3728,"all_inclusive")),"")</f>
        <v/>
      </c>
      <c r="Q36">
        <f>IFERROR(IF(_xlfn.MAXIFS(Documents!$E$2:$E$3728,Documents!$A$2:$A$3728,$A36,Documents!$C$2:$C$3728,"sustainability")=0,"",_xlfn.MAXIFS(Documents!$E$2:$E$3728,Documents!$A$2:$A$3728,$A36,Documents!$C$2:$C$3728,"sustainability")),"")</f>
        <v/>
      </c>
      <c r="R36">
        <f>IFERROR(IF(_xlfn.MAXIFS(Documents!$E$2:$E$3728,Documents!$A$2:$A$3728,$A36,Documents!$C$2:$C$3728,"calendar")=0,"",_xlfn.MAXIFS(Documents!$E$2:$E$3728,Documents!$A$2:$A$3728,$A36,Documents!$C$2:$C$3728,"calendar")),"")</f>
        <v/>
      </c>
      <c r="S36">
        <f>IFERROR(IF(_xlfn.MAXIFS(Documents!$E$2:$E$3728,Documents!$A$2:$A$3728,$A36,Documents!$C$2:$C$3728,"brochure")=0,"",_xlfn.MAXIFS(Documents!$E$2:$E$3728,Documents!$A$2:$A$3728,$A36,Documents!$C$2:$C$3728,"brochure")),"")</f>
        <v/>
      </c>
      <c r="T36">
        <f>IFERROR(IF(_xlfn.MAXIFS(Documents!$E$2:$E$3728,Documents!$A$2:$A$3728,$A36,Documents!$C$2:$C$3728,"press_kit")=0,"",_xlfn.MAXIFS(Documents!$E$2:$E$3728,Documents!$A$2:$A$3728,$A36,Documents!$C$2:$C$3728,"press_kit")),"")</f>
        <v/>
      </c>
      <c r="U36">
        <f>IFERROR(IF(_xlfn.MAXIFS(Documents!$E$2:$E$3728,Documents!$A$2:$A$3728,$A36,Documents!$C$2:$C$3728,"other")=0,"",_xlfn.MAXIFS(Documents!$E$2:$E$3728,Documents!$A$2:$A$3728,$A36,Documents!$C$2:$C$3728,"other")),"")</f>
        <v/>
      </c>
      <c r="V36">
        <f>IFERROR(IF(_xlfn.MAXIFS(Documents!$E$2:$E$3728,Documents!$A$2:$A$3728,$A36,Documents!$C$2:$C$3728,"obsolete")=0,"",_xlfn.MAXIFS(Documents!$E$2:$E$3728,Documents!$A$2:$A$3728,$A36,Documents!$C$2:$C$3728,"obsolete")),"")</f>
        <v/>
      </c>
      <c r="W36">
        <f>COUNTIFS(Documents!$A$2:$A$3728,$A36)</f>
        <v/>
      </c>
      <c r="X36">
        <f>COUNTIFS(Documents!$A$2:$A$3728,$A36,Documents!$R$2:$R$3728,"current")</f>
        <v/>
      </c>
      <c r="Y36">
        <f>HYPERLINK("https://heritancehotels.eme-devops.com/sites/2/2026/09/Heritance-Aarah-Fact-Sheet.pdf","2026_Heritance-Aarah-Fact-Sheet.pdf")</f>
        <v/>
      </c>
      <c r="Z36" t="inlineStr">
        <is>
          <t>events</t>
        </is>
      </c>
      <c r="AA36" t="inlineStr"/>
    </row>
    <row r="37">
      <c r="A37" t="n">
        <v>36</v>
      </c>
      <c r="B37" t="inlineStr">
        <is>
          <t>Coastline Residences</t>
        </is>
      </c>
      <c r="C37" t="inlineStr">
        <is>
          <t>unverified</t>
        </is>
      </c>
      <c r="D37">
        <f>IFERROR(IF(_xlfn.MAXIFS(Documents!$E$2:$E$3728,Documents!$A$2:$A$3728,$A37,Documents!$C$2:$C$3728,"factsheet")=0,"",_xlfn.MAXIFS(Documents!$E$2:$E$3728,Documents!$A$2:$A$3728,$A37,Documents!$C$2:$C$3728,"factsheet")),"")</f>
        <v/>
      </c>
      <c r="E37">
        <f>IFERROR(IF(_xlfn.MAXIFS(Documents!$E$2:$E$3728,Documents!$A$2:$A$3728,$A37,Documents!$C$2:$C$3728,"wedding")=0,"",_xlfn.MAXIFS(Documents!$E$2:$E$3728,Documents!$A$2:$A$3728,$A37,Documents!$C$2:$C$3728,"wedding")),"")</f>
        <v/>
      </c>
      <c r="F37">
        <f>IFERROR(IF(_xlfn.MAXIFS(Documents!$E$2:$E$3728,Documents!$A$2:$A$3728,$A37,Documents!$C$2:$C$3728,"events")=0,"",_xlfn.MAXIFS(Documents!$E$2:$E$3728,Documents!$A$2:$A$3728,$A37,Documents!$C$2:$C$3728,"events")),"")</f>
        <v/>
      </c>
      <c r="G37">
        <f>IFERROR(IF(_xlfn.MAXIFS(Documents!$E$2:$E$3728,Documents!$A$2:$A$3728,$A37,Documents!$C$2:$C$3728,"destination_dining")=0,"",_xlfn.MAXIFS(Documents!$E$2:$E$3728,Documents!$A$2:$A$3728,$A37,Documents!$C$2:$C$3728,"destination_dining")),"")</f>
        <v/>
      </c>
      <c r="H37">
        <f>IFERROR(IF(_xlfn.MAXIFS(Documents!$E$2:$E$3728,Documents!$A$2:$A$3728,$A37,Documents!$C$2:$C$3728,"map")=0,"",_xlfn.MAXIFS(Documents!$E$2:$E$3728,Documents!$A$2:$A$3728,$A37,Documents!$C$2:$C$3728,"map")),"")</f>
        <v/>
      </c>
      <c r="I37">
        <f>IFERROR(IF(_xlfn.MAXIFS(Documents!$E$2:$E$3728,Documents!$A$2:$A$3728,$A37,Documents!$C$2:$C$3728,"dive_map")=0,"",_xlfn.MAXIFS(Documents!$E$2:$E$3728,Documents!$A$2:$A$3728,$A37,Documents!$C$2:$C$3728,"dive_map")),"")</f>
        <v/>
      </c>
      <c r="J37">
        <f>IFERROR(IF(_xlfn.MAXIFS(Documents!$E$2:$E$3728,Documents!$A$2:$A$3728,$A37,Documents!$C$2:$C$3728,"spa_menu")=0,"",_xlfn.MAXIFS(Documents!$E$2:$E$3728,Documents!$A$2:$A$3728,$A37,Documents!$C$2:$C$3728,"spa_menu")),"")</f>
        <v/>
      </c>
      <c r="K37">
        <f>IFERROR(IF(_xlfn.MAXIFS(Documents!$E$2:$E$3728,Documents!$A$2:$A$3728,$A37,Documents!$C$2:$C$3728,"dining_menu")=0,"",_xlfn.MAXIFS(Documents!$E$2:$E$3728,Documents!$A$2:$A$3728,$A37,Documents!$C$2:$C$3728,"dining_menu")),"")</f>
        <v/>
      </c>
      <c r="L37">
        <f>IFERROR(IF(_xlfn.MAXIFS(Documents!$E$2:$E$3728,Documents!$A$2:$A$3728,$A37,Documents!$C$2:$C$3728,"dive_prices")=0,"",_xlfn.MAXIFS(Documents!$E$2:$E$3728,Documents!$A$2:$A$3728,$A37,Documents!$C$2:$C$3728,"dive_prices")),"")</f>
        <v/>
      </c>
      <c r="M37">
        <f>IFERROR(IF(_xlfn.MAXIFS(Documents!$E$2:$E$3728,Documents!$A$2:$A$3728,$A37,Documents!$C$2:$C$3728,"excursions")=0,"",_xlfn.MAXIFS(Documents!$E$2:$E$3728,Documents!$A$2:$A$3728,$A37,Documents!$C$2:$C$3728,"excursions")),"")</f>
        <v/>
      </c>
      <c r="N37">
        <f>IFERROR(IF(_xlfn.MAXIFS(Documents!$E$2:$E$3728,Documents!$A$2:$A$3728,$A37,Documents!$C$2:$C$3728,"kids")=0,"",_xlfn.MAXIFS(Documents!$E$2:$E$3728,Documents!$A$2:$A$3728,$A37,Documents!$C$2:$C$3728,"kids")),"")</f>
        <v/>
      </c>
      <c r="O37">
        <f>IFERROR(IF(_xlfn.MAXIFS(Documents!$E$2:$E$3728,Documents!$A$2:$A$3728,$A37,Documents!$C$2:$C$3728,"villa_plans")=0,"",_xlfn.MAXIFS(Documents!$E$2:$E$3728,Documents!$A$2:$A$3728,$A37,Documents!$C$2:$C$3728,"villa_plans")),"")</f>
        <v/>
      </c>
      <c r="P37">
        <f>IFERROR(IF(_xlfn.MAXIFS(Documents!$E$2:$E$3728,Documents!$A$2:$A$3728,$A37,Documents!$C$2:$C$3728,"all_inclusive")=0,"",_xlfn.MAXIFS(Documents!$E$2:$E$3728,Documents!$A$2:$A$3728,$A37,Documents!$C$2:$C$3728,"all_inclusive")),"")</f>
        <v/>
      </c>
      <c r="Q37">
        <f>IFERROR(IF(_xlfn.MAXIFS(Documents!$E$2:$E$3728,Documents!$A$2:$A$3728,$A37,Documents!$C$2:$C$3728,"sustainability")=0,"",_xlfn.MAXIFS(Documents!$E$2:$E$3728,Documents!$A$2:$A$3728,$A37,Documents!$C$2:$C$3728,"sustainability")),"")</f>
        <v/>
      </c>
      <c r="R37">
        <f>IFERROR(IF(_xlfn.MAXIFS(Documents!$E$2:$E$3728,Documents!$A$2:$A$3728,$A37,Documents!$C$2:$C$3728,"calendar")=0,"",_xlfn.MAXIFS(Documents!$E$2:$E$3728,Documents!$A$2:$A$3728,$A37,Documents!$C$2:$C$3728,"calendar")),"")</f>
        <v/>
      </c>
      <c r="S37">
        <f>IFERROR(IF(_xlfn.MAXIFS(Documents!$E$2:$E$3728,Documents!$A$2:$A$3728,$A37,Documents!$C$2:$C$3728,"brochure")=0,"",_xlfn.MAXIFS(Documents!$E$2:$E$3728,Documents!$A$2:$A$3728,$A37,Documents!$C$2:$C$3728,"brochure")),"")</f>
        <v/>
      </c>
      <c r="T37">
        <f>IFERROR(IF(_xlfn.MAXIFS(Documents!$E$2:$E$3728,Documents!$A$2:$A$3728,$A37,Documents!$C$2:$C$3728,"press_kit")=0,"",_xlfn.MAXIFS(Documents!$E$2:$E$3728,Documents!$A$2:$A$3728,$A37,Documents!$C$2:$C$3728,"press_kit")),"")</f>
        <v/>
      </c>
      <c r="U37">
        <f>IFERROR(IF(_xlfn.MAXIFS(Documents!$E$2:$E$3728,Documents!$A$2:$A$3728,$A37,Documents!$C$2:$C$3728,"other")=0,"",_xlfn.MAXIFS(Documents!$E$2:$E$3728,Documents!$A$2:$A$3728,$A37,Documents!$C$2:$C$3728,"other")),"")</f>
        <v/>
      </c>
      <c r="V37">
        <f>IFERROR(IF(_xlfn.MAXIFS(Documents!$E$2:$E$3728,Documents!$A$2:$A$3728,$A37,Documents!$C$2:$C$3728,"obsolete")=0,"",_xlfn.MAXIFS(Documents!$E$2:$E$3728,Documents!$A$2:$A$3728,$A37,Documents!$C$2:$C$3728,"obsolete")),"")</f>
        <v/>
      </c>
      <c r="W37">
        <f>COUNTIFS(Documents!$A$2:$A$3728,$A37)</f>
        <v/>
      </c>
      <c r="X37">
        <f>COUNTIFS(Documents!$A$2:$A$3728,$A37,Documents!$R$2:$R$3728,"current")</f>
        <v/>
      </c>
      <c r="Y37" t="inlineStr"/>
      <c r="Z37" t="inlineStr">
        <is>
          <t>factsheet, wedding, events</t>
        </is>
      </c>
      <c r="AA37" t="inlineStr"/>
    </row>
    <row r="38">
      <c r="A38" t="n">
        <v>37</v>
      </c>
      <c r="B38" t="inlineStr">
        <is>
          <t>The Ritz Carlton Maldives Fari Islands</t>
        </is>
      </c>
      <c r="C38" t="inlineStr">
        <is>
          <t>unreachable</t>
        </is>
      </c>
      <c r="D38">
        <f>IFERROR(IF(_xlfn.MAXIFS(Documents!$E$2:$E$3728,Documents!$A$2:$A$3728,$A38,Documents!$C$2:$C$3728,"factsheet")=0,"",_xlfn.MAXIFS(Documents!$E$2:$E$3728,Documents!$A$2:$A$3728,$A38,Documents!$C$2:$C$3728,"factsheet")),"")</f>
        <v/>
      </c>
      <c r="E38">
        <f>IFERROR(IF(_xlfn.MAXIFS(Documents!$E$2:$E$3728,Documents!$A$2:$A$3728,$A38,Documents!$C$2:$C$3728,"wedding")=0,"",_xlfn.MAXIFS(Documents!$E$2:$E$3728,Documents!$A$2:$A$3728,$A38,Documents!$C$2:$C$3728,"wedding")),"")</f>
        <v/>
      </c>
      <c r="F38">
        <f>IFERROR(IF(_xlfn.MAXIFS(Documents!$E$2:$E$3728,Documents!$A$2:$A$3728,$A38,Documents!$C$2:$C$3728,"events")=0,"",_xlfn.MAXIFS(Documents!$E$2:$E$3728,Documents!$A$2:$A$3728,$A38,Documents!$C$2:$C$3728,"events")),"")</f>
        <v/>
      </c>
      <c r="G38">
        <f>IFERROR(IF(_xlfn.MAXIFS(Documents!$E$2:$E$3728,Documents!$A$2:$A$3728,$A38,Documents!$C$2:$C$3728,"destination_dining")=0,"",_xlfn.MAXIFS(Documents!$E$2:$E$3728,Documents!$A$2:$A$3728,$A38,Documents!$C$2:$C$3728,"destination_dining")),"")</f>
        <v/>
      </c>
      <c r="H38">
        <f>IFERROR(IF(_xlfn.MAXIFS(Documents!$E$2:$E$3728,Documents!$A$2:$A$3728,$A38,Documents!$C$2:$C$3728,"map")=0,"",_xlfn.MAXIFS(Documents!$E$2:$E$3728,Documents!$A$2:$A$3728,$A38,Documents!$C$2:$C$3728,"map")),"")</f>
        <v/>
      </c>
      <c r="I38">
        <f>IFERROR(IF(_xlfn.MAXIFS(Documents!$E$2:$E$3728,Documents!$A$2:$A$3728,$A38,Documents!$C$2:$C$3728,"dive_map")=0,"",_xlfn.MAXIFS(Documents!$E$2:$E$3728,Documents!$A$2:$A$3728,$A38,Documents!$C$2:$C$3728,"dive_map")),"")</f>
        <v/>
      </c>
      <c r="J38">
        <f>IFERROR(IF(_xlfn.MAXIFS(Documents!$E$2:$E$3728,Documents!$A$2:$A$3728,$A38,Documents!$C$2:$C$3728,"spa_menu")=0,"",_xlfn.MAXIFS(Documents!$E$2:$E$3728,Documents!$A$2:$A$3728,$A38,Documents!$C$2:$C$3728,"spa_menu")),"")</f>
        <v/>
      </c>
      <c r="K38">
        <f>IFERROR(IF(_xlfn.MAXIFS(Documents!$E$2:$E$3728,Documents!$A$2:$A$3728,$A38,Documents!$C$2:$C$3728,"dining_menu")=0,"",_xlfn.MAXIFS(Documents!$E$2:$E$3728,Documents!$A$2:$A$3728,$A38,Documents!$C$2:$C$3728,"dining_menu")),"")</f>
        <v/>
      </c>
      <c r="L38">
        <f>IFERROR(IF(_xlfn.MAXIFS(Documents!$E$2:$E$3728,Documents!$A$2:$A$3728,$A38,Documents!$C$2:$C$3728,"dive_prices")=0,"",_xlfn.MAXIFS(Documents!$E$2:$E$3728,Documents!$A$2:$A$3728,$A38,Documents!$C$2:$C$3728,"dive_prices")),"")</f>
        <v/>
      </c>
      <c r="M38">
        <f>IFERROR(IF(_xlfn.MAXIFS(Documents!$E$2:$E$3728,Documents!$A$2:$A$3728,$A38,Documents!$C$2:$C$3728,"excursions")=0,"",_xlfn.MAXIFS(Documents!$E$2:$E$3728,Documents!$A$2:$A$3728,$A38,Documents!$C$2:$C$3728,"excursions")),"")</f>
        <v/>
      </c>
      <c r="N38">
        <f>IFERROR(IF(_xlfn.MAXIFS(Documents!$E$2:$E$3728,Documents!$A$2:$A$3728,$A38,Documents!$C$2:$C$3728,"kids")=0,"",_xlfn.MAXIFS(Documents!$E$2:$E$3728,Documents!$A$2:$A$3728,$A38,Documents!$C$2:$C$3728,"kids")),"")</f>
        <v/>
      </c>
      <c r="O38">
        <f>IFERROR(IF(_xlfn.MAXIFS(Documents!$E$2:$E$3728,Documents!$A$2:$A$3728,$A38,Documents!$C$2:$C$3728,"villa_plans")=0,"",_xlfn.MAXIFS(Documents!$E$2:$E$3728,Documents!$A$2:$A$3728,$A38,Documents!$C$2:$C$3728,"villa_plans")),"")</f>
        <v/>
      </c>
      <c r="P38">
        <f>IFERROR(IF(_xlfn.MAXIFS(Documents!$E$2:$E$3728,Documents!$A$2:$A$3728,$A38,Documents!$C$2:$C$3728,"all_inclusive")=0,"",_xlfn.MAXIFS(Documents!$E$2:$E$3728,Documents!$A$2:$A$3728,$A38,Documents!$C$2:$C$3728,"all_inclusive")),"")</f>
        <v/>
      </c>
      <c r="Q38">
        <f>IFERROR(IF(_xlfn.MAXIFS(Documents!$E$2:$E$3728,Documents!$A$2:$A$3728,$A38,Documents!$C$2:$C$3728,"sustainability")=0,"",_xlfn.MAXIFS(Documents!$E$2:$E$3728,Documents!$A$2:$A$3728,$A38,Documents!$C$2:$C$3728,"sustainability")),"")</f>
        <v/>
      </c>
      <c r="R38">
        <f>IFERROR(IF(_xlfn.MAXIFS(Documents!$E$2:$E$3728,Documents!$A$2:$A$3728,$A38,Documents!$C$2:$C$3728,"calendar")=0,"",_xlfn.MAXIFS(Documents!$E$2:$E$3728,Documents!$A$2:$A$3728,$A38,Documents!$C$2:$C$3728,"calendar")),"")</f>
        <v/>
      </c>
      <c r="S38">
        <f>IFERROR(IF(_xlfn.MAXIFS(Documents!$E$2:$E$3728,Documents!$A$2:$A$3728,$A38,Documents!$C$2:$C$3728,"brochure")=0,"",_xlfn.MAXIFS(Documents!$E$2:$E$3728,Documents!$A$2:$A$3728,$A38,Documents!$C$2:$C$3728,"brochure")),"")</f>
        <v/>
      </c>
      <c r="T38">
        <f>IFERROR(IF(_xlfn.MAXIFS(Documents!$E$2:$E$3728,Documents!$A$2:$A$3728,$A38,Documents!$C$2:$C$3728,"press_kit")=0,"",_xlfn.MAXIFS(Documents!$E$2:$E$3728,Documents!$A$2:$A$3728,$A38,Documents!$C$2:$C$3728,"press_kit")),"")</f>
        <v/>
      </c>
      <c r="U38">
        <f>IFERROR(IF(_xlfn.MAXIFS(Documents!$E$2:$E$3728,Documents!$A$2:$A$3728,$A38,Documents!$C$2:$C$3728,"other")=0,"",_xlfn.MAXIFS(Documents!$E$2:$E$3728,Documents!$A$2:$A$3728,$A38,Documents!$C$2:$C$3728,"other")),"")</f>
        <v/>
      </c>
      <c r="V38">
        <f>IFERROR(IF(_xlfn.MAXIFS(Documents!$E$2:$E$3728,Documents!$A$2:$A$3728,$A38,Documents!$C$2:$C$3728,"obsolete")=0,"",_xlfn.MAXIFS(Documents!$E$2:$E$3728,Documents!$A$2:$A$3728,$A38,Documents!$C$2:$C$3728,"obsolete")),"")</f>
        <v/>
      </c>
      <c r="W38">
        <f>COUNTIFS(Documents!$A$2:$A$3728,$A38)</f>
        <v/>
      </c>
      <c r="X38">
        <f>COUNTIFS(Documents!$A$2:$A$3728,$A38,Documents!$R$2:$R$3728,"current")</f>
        <v/>
      </c>
      <c r="Y38">
        <f>HYPERLINK("https://www.neoscapesmaldives.com/wp-content/uploads/The-Ritz-Carlton-Maldives-Factsheet.pdf","2021_The-Ritz-Carlton-Maldives-Factsheet")</f>
        <v/>
      </c>
      <c r="Z38" t="inlineStr">
        <is>
          <t>wedding, events</t>
        </is>
      </c>
      <c r="AA38" t="inlineStr"/>
    </row>
    <row r="39">
      <c r="A39" t="n">
        <v>38</v>
      </c>
      <c r="B39" t="inlineStr">
        <is>
          <t>Veligandu Maldives Resort Island</t>
        </is>
      </c>
      <c r="C39" t="inlineStr">
        <is>
          <t>ok</t>
        </is>
      </c>
      <c r="D39">
        <f>IFERROR(IF(_xlfn.MAXIFS(Documents!$E$2:$E$3728,Documents!$A$2:$A$3728,$A39,Documents!$C$2:$C$3728,"factsheet")=0,"",_xlfn.MAXIFS(Documents!$E$2:$E$3728,Documents!$A$2:$A$3728,$A39,Documents!$C$2:$C$3728,"factsheet")),"")</f>
        <v/>
      </c>
      <c r="E39">
        <f>IFERROR(IF(_xlfn.MAXIFS(Documents!$E$2:$E$3728,Documents!$A$2:$A$3728,$A39,Documents!$C$2:$C$3728,"wedding")=0,"",_xlfn.MAXIFS(Documents!$E$2:$E$3728,Documents!$A$2:$A$3728,$A39,Documents!$C$2:$C$3728,"wedding")),"")</f>
        <v/>
      </c>
      <c r="F39">
        <f>IFERROR(IF(_xlfn.MAXIFS(Documents!$E$2:$E$3728,Documents!$A$2:$A$3728,$A39,Documents!$C$2:$C$3728,"events")=0,"",_xlfn.MAXIFS(Documents!$E$2:$E$3728,Documents!$A$2:$A$3728,$A39,Documents!$C$2:$C$3728,"events")),"")</f>
        <v/>
      </c>
      <c r="G39">
        <f>IFERROR(IF(_xlfn.MAXIFS(Documents!$E$2:$E$3728,Documents!$A$2:$A$3728,$A39,Documents!$C$2:$C$3728,"destination_dining")=0,"",_xlfn.MAXIFS(Documents!$E$2:$E$3728,Documents!$A$2:$A$3728,$A39,Documents!$C$2:$C$3728,"destination_dining")),"")</f>
        <v/>
      </c>
      <c r="H39">
        <f>IFERROR(IF(_xlfn.MAXIFS(Documents!$E$2:$E$3728,Documents!$A$2:$A$3728,$A39,Documents!$C$2:$C$3728,"map")=0,"",_xlfn.MAXIFS(Documents!$E$2:$E$3728,Documents!$A$2:$A$3728,$A39,Documents!$C$2:$C$3728,"map")),"")</f>
        <v/>
      </c>
      <c r="I39">
        <f>IFERROR(IF(_xlfn.MAXIFS(Documents!$E$2:$E$3728,Documents!$A$2:$A$3728,$A39,Documents!$C$2:$C$3728,"dive_map")=0,"",_xlfn.MAXIFS(Documents!$E$2:$E$3728,Documents!$A$2:$A$3728,$A39,Documents!$C$2:$C$3728,"dive_map")),"")</f>
        <v/>
      </c>
      <c r="J39">
        <f>IFERROR(IF(_xlfn.MAXIFS(Documents!$E$2:$E$3728,Documents!$A$2:$A$3728,$A39,Documents!$C$2:$C$3728,"spa_menu")=0,"",_xlfn.MAXIFS(Documents!$E$2:$E$3728,Documents!$A$2:$A$3728,$A39,Documents!$C$2:$C$3728,"spa_menu")),"")</f>
        <v/>
      </c>
      <c r="K39">
        <f>IFERROR(IF(_xlfn.MAXIFS(Documents!$E$2:$E$3728,Documents!$A$2:$A$3728,$A39,Documents!$C$2:$C$3728,"dining_menu")=0,"",_xlfn.MAXIFS(Documents!$E$2:$E$3728,Documents!$A$2:$A$3728,$A39,Documents!$C$2:$C$3728,"dining_menu")),"")</f>
        <v/>
      </c>
      <c r="L39">
        <f>IFERROR(IF(_xlfn.MAXIFS(Documents!$E$2:$E$3728,Documents!$A$2:$A$3728,$A39,Documents!$C$2:$C$3728,"dive_prices")=0,"",_xlfn.MAXIFS(Documents!$E$2:$E$3728,Documents!$A$2:$A$3728,$A39,Documents!$C$2:$C$3728,"dive_prices")),"")</f>
        <v/>
      </c>
      <c r="M39">
        <f>IFERROR(IF(_xlfn.MAXIFS(Documents!$E$2:$E$3728,Documents!$A$2:$A$3728,$A39,Documents!$C$2:$C$3728,"excursions")=0,"",_xlfn.MAXIFS(Documents!$E$2:$E$3728,Documents!$A$2:$A$3728,$A39,Documents!$C$2:$C$3728,"excursions")),"")</f>
        <v/>
      </c>
      <c r="N39">
        <f>IFERROR(IF(_xlfn.MAXIFS(Documents!$E$2:$E$3728,Documents!$A$2:$A$3728,$A39,Documents!$C$2:$C$3728,"kids")=0,"",_xlfn.MAXIFS(Documents!$E$2:$E$3728,Documents!$A$2:$A$3728,$A39,Documents!$C$2:$C$3728,"kids")),"")</f>
        <v/>
      </c>
      <c r="O39">
        <f>IFERROR(IF(_xlfn.MAXIFS(Documents!$E$2:$E$3728,Documents!$A$2:$A$3728,$A39,Documents!$C$2:$C$3728,"villa_plans")=0,"",_xlfn.MAXIFS(Documents!$E$2:$E$3728,Documents!$A$2:$A$3728,$A39,Documents!$C$2:$C$3728,"villa_plans")),"")</f>
        <v/>
      </c>
      <c r="P39">
        <f>IFERROR(IF(_xlfn.MAXIFS(Documents!$E$2:$E$3728,Documents!$A$2:$A$3728,$A39,Documents!$C$2:$C$3728,"all_inclusive")=0,"",_xlfn.MAXIFS(Documents!$E$2:$E$3728,Documents!$A$2:$A$3728,$A39,Documents!$C$2:$C$3728,"all_inclusive")),"")</f>
        <v/>
      </c>
      <c r="Q39">
        <f>IFERROR(IF(_xlfn.MAXIFS(Documents!$E$2:$E$3728,Documents!$A$2:$A$3728,$A39,Documents!$C$2:$C$3728,"sustainability")=0,"",_xlfn.MAXIFS(Documents!$E$2:$E$3728,Documents!$A$2:$A$3728,$A39,Documents!$C$2:$C$3728,"sustainability")),"")</f>
        <v/>
      </c>
      <c r="R39">
        <f>IFERROR(IF(_xlfn.MAXIFS(Documents!$E$2:$E$3728,Documents!$A$2:$A$3728,$A39,Documents!$C$2:$C$3728,"calendar")=0,"",_xlfn.MAXIFS(Documents!$E$2:$E$3728,Documents!$A$2:$A$3728,$A39,Documents!$C$2:$C$3728,"calendar")),"")</f>
        <v/>
      </c>
      <c r="S39">
        <f>IFERROR(IF(_xlfn.MAXIFS(Documents!$E$2:$E$3728,Documents!$A$2:$A$3728,$A39,Documents!$C$2:$C$3728,"brochure")=0,"",_xlfn.MAXIFS(Documents!$E$2:$E$3728,Documents!$A$2:$A$3728,$A39,Documents!$C$2:$C$3728,"brochure")),"")</f>
        <v/>
      </c>
      <c r="T39">
        <f>IFERROR(IF(_xlfn.MAXIFS(Documents!$E$2:$E$3728,Documents!$A$2:$A$3728,$A39,Documents!$C$2:$C$3728,"press_kit")=0,"",_xlfn.MAXIFS(Documents!$E$2:$E$3728,Documents!$A$2:$A$3728,$A39,Documents!$C$2:$C$3728,"press_kit")),"")</f>
        <v/>
      </c>
      <c r="U39">
        <f>IFERROR(IF(_xlfn.MAXIFS(Documents!$E$2:$E$3728,Documents!$A$2:$A$3728,$A39,Documents!$C$2:$C$3728,"other")=0,"",_xlfn.MAXIFS(Documents!$E$2:$E$3728,Documents!$A$2:$A$3728,$A39,Documents!$C$2:$C$3728,"other")),"")</f>
        <v/>
      </c>
      <c r="V39">
        <f>IFERROR(IF(_xlfn.MAXIFS(Documents!$E$2:$E$3728,Documents!$A$2:$A$3728,$A39,Documents!$C$2:$C$3728,"obsolete")=0,"",_xlfn.MAXIFS(Documents!$E$2:$E$3728,Documents!$A$2:$A$3728,$A39,Documents!$C$2:$C$3728,"obsolete")),"")</f>
        <v/>
      </c>
      <c r="W39">
        <f>COUNTIFS(Documents!$A$2:$A$3728,$A39)</f>
        <v/>
      </c>
      <c r="X39">
        <f>COUNTIFS(Documents!$A$2:$A$3728,$A39,Documents!$R$2:$R$3728,"current")</f>
        <v/>
      </c>
      <c r="Y39">
        <f>HYPERLINK("https://veligandu.com/wp-content/uploads/2025/06/Factsheet-W25-26S26Ver17062025.pdf","2026_Factsheet-W25-26S26Ver17062025.pdf")</f>
        <v/>
      </c>
      <c r="Z39" t="inlineStr">
        <is>
          <t>events</t>
        </is>
      </c>
      <c r="AA39" t="inlineStr">
        <is>
          <t>'Veli' in Crown &amp; Champa filenames</t>
        </is>
      </c>
    </row>
    <row r="40">
      <c r="A40" t="n">
        <v>39</v>
      </c>
      <c r="B40" t="inlineStr">
        <is>
          <t>NH Collection Maldives Havodda Resort</t>
        </is>
      </c>
      <c r="C40" t="inlineStr">
        <is>
          <t>blocked</t>
        </is>
      </c>
      <c r="D40">
        <f>IFERROR(IF(_xlfn.MAXIFS(Documents!$E$2:$E$3728,Documents!$A$2:$A$3728,$A40,Documents!$C$2:$C$3728,"factsheet")=0,"",_xlfn.MAXIFS(Documents!$E$2:$E$3728,Documents!$A$2:$A$3728,$A40,Documents!$C$2:$C$3728,"factsheet")),"")</f>
        <v/>
      </c>
      <c r="E40">
        <f>IFERROR(IF(_xlfn.MAXIFS(Documents!$E$2:$E$3728,Documents!$A$2:$A$3728,$A40,Documents!$C$2:$C$3728,"wedding")=0,"",_xlfn.MAXIFS(Documents!$E$2:$E$3728,Documents!$A$2:$A$3728,$A40,Documents!$C$2:$C$3728,"wedding")),"")</f>
        <v/>
      </c>
      <c r="F40">
        <f>IFERROR(IF(_xlfn.MAXIFS(Documents!$E$2:$E$3728,Documents!$A$2:$A$3728,$A40,Documents!$C$2:$C$3728,"events")=0,"",_xlfn.MAXIFS(Documents!$E$2:$E$3728,Documents!$A$2:$A$3728,$A40,Documents!$C$2:$C$3728,"events")),"")</f>
        <v/>
      </c>
      <c r="G40">
        <f>IFERROR(IF(_xlfn.MAXIFS(Documents!$E$2:$E$3728,Documents!$A$2:$A$3728,$A40,Documents!$C$2:$C$3728,"destination_dining")=0,"",_xlfn.MAXIFS(Documents!$E$2:$E$3728,Documents!$A$2:$A$3728,$A40,Documents!$C$2:$C$3728,"destination_dining")),"")</f>
        <v/>
      </c>
      <c r="H40">
        <f>IFERROR(IF(_xlfn.MAXIFS(Documents!$E$2:$E$3728,Documents!$A$2:$A$3728,$A40,Documents!$C$2:$C$3728,"map")=0,"",_xlfn.MAXIFS(Documents!$E$2:$E$3728,Documents!$A$2:$A$3728,$A40,Documents!$C$2:$C$3728,"map")),"")</f>
        <v/>
      </c>
      <c r="I40">
        <f>IFERROR(IF(_xlfn.MAXIFS(Documents!$E$2:$E$3728,Documents!$A$2:$A$3728,$A40,Documents!$C$2:$C$3728,"dive_map")=0,"",_xlfn.MAXIFS(Documents!$E$2:$E$3728,Documents!$A$2:$A$3728,$A40,Documents!$C$2:$C$3728,"dive_map")),"")</f>
        <v/>
      </c>
      <c r="J40">
        <f>IFERROR(IF(_xlfn.MAXIFS(Documents!$E$2:$E$3728,Documents!$A$2:$A$3728,$A40,Documents!$C$2:$C$3728,"spa_menu")=0,"",_xlfn.MAXIFS(Documents!$E$2:$E$3728,Documents!$A$2:$A$3728,$A40,Documents!$C$2:$C$3728,"spa_menu")),"")</f>
        <v/>
      </c>
      <c r="K40">
        <f>IFERROR(IF(_xlfn.MAXIFS(Documents!$E$2:$E$3728,Documents!$A$2:$A$3728,$A40,Documents!$C$2:$C$3728,"dining_menu")=0,"",_xlfn.MAXIFS(Documents!$E$2:$E$3728,Documents!$A$2:$A$3728,$A40,Documents!$C$2:$C$3728,"dining_menu")),"")</f>
        <v/>
      </c>
      <c r="L40">
        <f>IFERROR(IF(_xlfn.MAXIFS(Documents!$E$2:$E$3728,Documents!$A$2:$A$3728,$A40,Documents!$C$2:$C$3728,"dive_prices")=0,"",_xlfn.MAXIFS(Documents!$E$2:$E$3728,Documents!$A$2:$A$3728,$A40,Documents!$C$2:$C$3728,"dive_prices")),"")</f>
        <v/>
      </c>
      <c r="M40">
        <f>IFERROR(IF(_xlfn.MAXIFS(Documents!$E$2:$E$3728,Documents!$A$2:$A$3728,$A40,Documents!$C$2:$C$3728,"excursions")=0,"",_xlfn.MAXIFS(Documents!$E$2:$E$3728,Documents!$A$2:$A$3728,$A40,Documents!$C$2:$C$3728,"excursions")),"")</f>
        <v/>
      </c>
      <c r="N40">
        <f>IFERROR(IF(_xlfn.MAXIFS(Documents!$E$2:$E$3728,Documents!$A$2:$A$3728,$A40,Documents!$C$2:$C$3728,"kids")=0,"",_xlfn.MAXIFS(Documents!$E$2:$E$3728,Documents!$A$2:$A$3728,$A40,Documents!$C$2:$C$3728,"kids")),"")</f>
        <v/>
      </c>
      <c r="O40">
        <f>IFERROR(IF(_xlfn.MAXIFS(Documents!$E$2:$E$3728,Documents!$A$2:$A$3728,$A40,Documents!$C$2:$C$3728,"villa_plans")=0,"",_xlfn.MAXIFS(Documents!$E$2:$E$3728,Documents!$A$2:$A$3728,$A40,Documents!$C$2:$C$3728,"villa_plans")),"")</f>
        <v/>
      </c>
      <c r="P40">
        <f>IFERROR(IF(_xlfn.MAXIFS(Documents!$E$2:$E$3728,Documents!$A$2:$A$3728,$A40,Documents!$C$2:$C$3728,"all_inclusive")=0,"",_xlfn.MAXIFS(Documents!$E$2:$E$3728,Documents!$A$2:$A$3728,$A40,Documents!$C$2:$C$3728,"all_inclusive")),"")</f>
        <v/>
      </c>
      <c r="Q40">
        <f>IFERROR(IF(_xlfn.MAXIFS(Documents!$E$2:$E$3728,Documents!$A$2:$A$3728,$A40,Documents!$C$2:$C$3728,"sustainability")=0,"",_xlfn.MAXIFS(Documents!$E$2:$E$3728,Documents!$A$2:$A$3728,$A40,Documents!$C$2:$C$3728,"sustainability")),"")</f>
        <v/>
      </c>
      <c r="R40">
        <f>IFERROR(IF(_xlfn.MAXIFS(Documents!$E$2:$E$3728,Documents!$A$2:$A$3728,$A40,Documents!$C$2:$C$3728,"calendar")=0,"",_xlfn.MAXIFS(Documents!$E$2:$E$3728,Documents!$A$2:$A$3728,$A40,Documents!$C$2:$C$3728,"calendar")),"")</f>
        <v/>
      </c>
      <c r="S40">
        <f>IFERROR(IF(_xlfn.MAXIFS(Documents!$E$2:$E$3728,Documents!$A$2:$A$3728,$A40,Documents!$C$2:$C$3728,"brochure")=0,"",_xlfn.MAXIFS(Documents!$E$2:$E$3728,Documents!$A$2:$A$3728,$A40,Documents!$C$2:$C$3728,"brochure")),"")</f>
        <v/>
      </c>
      <c r="T40">
        <f>IFERROR(IF(_xlfn.MAXIFS(Documents!$E$2:$E$3728,Documents!$A$2:$A$3728,$A40,Documents!$C$2:$C$3728,"press_kit")=0,"",_xlfn.MAXIFS(Documents!$E$2:$E$3728,Documents!$A$2:$A$3728,$A40,Documents!$C$2:$C$3728,"press_kit")),"")</f>
        <v/>
      </c>
      <c r="U40">
        <f>IFERROR(IF(_xlfn.MAXIFS(Documents!$E$2:$E$3728,Documents!$A$2:$A$3728,$A40,Documents!$C$2:$C$3728,"other")=0,"",_xlfn.MAXIFS(Documents!$E$2:$E$3728,Documents!$A$2:$A$3728,$A40,Documents!$C$2:$C$3728,"other")),"")</f>
        <v/>
      </c>
      <c r="V40">
        <f>IFERROR(IF(_xlfn.MAXIFS(Documents!$E$2:$E$3728,Documents!$A$2:$A$3728,$A40,Documents!$C$2:$C$3728,"obsolete")=0,"",_xlfn.MAXIFS(Documents!$E$2:$E$3728,Documents!$A$2:$A$3728,$A40,Documents!$C$2:$C$3728,"obsolete")),"")</f>
        <v/>
      </c>
      <c r="W40">
        <f>COUNTIFS(Documents!$A$2:$A$3728,$A40)</f>
        <v/>
      </c>
      <c r="X40">
        <f>COUNTIFS(Documents!$A$2:$A$3728,$A40,Documents!$R$2:$R$3728,"current")</f>
        <v/>
      </c>
      <c r="Y40">
        <f>HYPERLINK("https://neoscapesmaldives.com/wp-content/uploads/Amari-Havodda-Factsheet.pdf","2018_Amari-Havodda-Factsheet.pdf")</f>
        <v/>
      </c>
      <c r="Z40" t="inlineStr">
        <is>
          <t>wedding, events</t>
        </is>
      </c>
      <c r="AA40" t="inlineStr">
        <is>
          <t>Amari Havodda (older name)</t>
        </is>
      </c>
    </row>
    <row r="41">
      <c r="A41" t="n">
        <v>40</v>
      </c>
      <c r="B41" t="inlineStr">
        <is>
          <t>Le Méridien Maldives Resort and Spa</t>
        </is>
      </c>
      <c r="C41" t="inlineStr">
        <is>
          <t>blocked</t>
        </is>
      </c>
      <c r="D41">
        <f>IFERROR(IF(_xlfn.MAXIFS(Documents!$E$2:$E$3728,Documents!$A$2:$A$3728,$A41,Documents!$C$2:$C$3728,"factsheet")=0,"",_xlfn.MAXIFS(Documents!$E$2:$E$3728,Documents!$A$2:$A$3728,$A41,Documents!$C$2:$C$3728,"factsheet")),"")</f>
        <v/>
      </c>
      <c r="E41">
        <f>IFERROR(IF(_xlfn.MAXIFS(Documents!$E$2:$E$3728,Documents!$A$2:$A$3728,$A41,Documents!$C$2:$C$3728,"wedding")=0,"",_xlfn.MAXIFS(Documents!$E$2:$E$3728,Documents!$A$2:$A$3728,$A41,Documents!$C$2:$C$3728,"wedding")),"")</f>
        <v/>
      </c>
      <c r="F41">
        <f>IFERROR(IF(_xlfn.MAXIFS(Documents!$E$2:$E$3728,Documents!$A$2:$A$3728,$A41,Documents!$C$2:$C$3728,"events")=0,"",_xlfn.MAXIFS(Documents!$E$2:$E$3728,Documents!$A$2:$A$3728,$A41,Documents!$C$2:$C$3728,"events")),"")</f>
        <v/>
      </c>
      <c r="G41">
        <f>IFERROR(IF(_xlfn.MAXIFS(Documents!$E$2:$E$3728,Documents!$A$2:$A$3728,$A41,Documents!$C$2:$C$3728,"destination_dining")=0,"",_xlfn.MAXIFS(Documents!$E$2:$E$3728,Documents!$A$2:$A$3728,$A41,Documents!$C$2:$C$3728,"destination_dining")),"")</f>
        <v/>
      </c>
      <c r="H41">
        <f>IFERROR(IF(_xlfn.MAXIFS(Documents!$E$2:$E$3728,Documents!$A$2:$A$3728,$A41,Documents!$C$2:$C$3728,"map")=0,"",_xlfn.MAXIFS(Documents!$E$2:$E$3728,Documents!$A$2:$A$3728,$A41,Documents!$C$2:$C$3728,"map")),"")</f>
        <v/>
      </c>
      <c r="I41">
        <f>IFERROR(IF(_xlfn.MAXIFS(Documents!$E$2:$E$3728,Documents!$A$2:$A$3728,$A41,Documents!$C$2:$C$3728,"dive_map")=0,"",_xlfn.MAXIFS(Documents!$E$2:$E$3728,Documents!$A$2:$A$3728,$A41,Documents!$C$2:$C$3728,"dive_map")),"")</f>
        <v/>
      </c>
      <c r="J41">
        <f>IFERROR(IF(_xlfn.MAXIFS(Documents!$E$2:$E$3728,Documents!$A$2:$A$3728,$A41,Documents!$C$2:$C$3728,"spa_menu")=0,"",_xlfn.MAXIFS(Documents!$E$2:$E$3728,Documents!$A$2:$A$3728,$A41,Documents!$C$2:$C$3728,"spa_menu")),"")</f>
        <v/>
      </c>
      <c r="K41">
        <f>IFERROR(IF(_xlfn.MAXIFS(Documents!$E$2:$E$3728,Documents!$A$2:$A$3728,$A41,Documents!$C$2:$C$3728,"dining_menu")=0,"",_xlfn.MAXIFS(Documents!$E$2:$E$3728,Documents!$A$2:$A$3728,$A41,Documents!$C$2:$C$3728,"dining_menu")),"")</f>
        <v/>
      </c>
      <c r="L41">
        <f>IFERROR(IF(_xlfn.MAXIFS(Documents!$E$2:$E$3728,Documents!$A$2:$A$3728,$A41,Documents!$C$2:$C$3728,"dive_prices")=0,"",_xlfn.MAXIFS(Documents!$E$2:$E$3728,Documents!$A$2:$A$3728,$A41,Documents!$C$2:$C$3728,"dive_prices")),"")</f>
        <v/>
      </c>
      <c r="M41">
        <f>IFERROR(IF(_xlfn.MAXIFS(Documents!$E$2:$E$3728,Documents!$A$2:$A$3728,$A41,Documents!$C$2:$C$3728,"excursions")=0,"",_xlfn.MAXIFS(Documents!$E$2:$E$3728,Documents!$A$2:$A$3728,$A41,Documents!$C$2:$C$3728,"excursions")),"")</f>
        <v/>
      </c>
      <c r="N41">
        <f>IFERROR(IF(_xlfn.MAXIFS(Documents!$E$2:$E$3728,Documents!$A$2:$A$3728,$A41,Documents!$C$2:$C$3728,"kids")=0,"",_xlfn.MAXIFS(Documents!$E$2:$E$3728,Documents!$A$2:$A$3728,$A41,Documents!$C$2:$C$3728,"kids")),"")</f>
        <v/>
      </c>
      <c r="O41">
        <f>IFERROR(IF(_xlfn.MAXIFS(Documents!$E$2:$E$3728,Documents!$A$2:$A$3728,$A41,Documents!$C$2:$C$3728,"villa_plans")=0,"",_xlfn.MAXIFS(Documents!$E$2:$E$3728,Documents!$A$2:$A$3728,$A41,Documents!$C$2:$C$3728,"villa_plans")),"")</f>
        <v/>
      </c>
      <c r="P41">
        <f>IFERROR(IF(_xlfn.MAXIFS(Documents!$E$2:$E$3728,Documents!$A$2:$A$3728,$A41,Documents!$C$2:$C$3728,"all_inclusive")=0,"",_xlfn.MAXIFS(Documents!$E$2:$E$3728,Documents!$A$2:$A$3728,$A41,Documents!$C$2:$C$3728,"all_inclusive")),"")</f>
        <v/>
      </c>
      <c r="Q41">
        <f>IFERROR(IF(_xlfn.MAXIFS(Documents!$E$2:$E$3728,Documents!$A$2:$A$3728,$A41,Documents!$C$2:$C$3728,"sustainability")=0,"",_xlfn.MAXIFS(Documents!$E$2:$E$3728,Documents!$A$2:$A$3728,$A41,Documents!$C$2:$C$3728,"sustainability")),"")</f>
        <v/>
      </c>
      <c r="R41">
        <f>IFERROR(IF(_xlfn.MAXIFS(Documents!$E$2:$E$3728,Documents!$A$2:$A$3728,$A41,Documents!$C$2:$C$3728,"calendar")=0,"",_xlfn.MAXIFS(Documents!$E$2:$E$3728,Documents!$A$2:$A$3728,$A41,Documents!$C$2:$C$3728,"calendar")),"")</f>
        <v/>
      </c>
      <c r="S41">
        <f>IFERROR(IF(_xlfn.MAXIFS(Documents!$E$2:$E$3728,Documents!$A$2:$A$3728,$A41,Documents!$C$2:$C$3728,"brochure")=0,"",_xlfn.MAXIFS(Documents!$E$2:$E$3728,Documents!$A$2:$A$3728,$A41,Documents!$C$2:$C$3728,"brochure")),"")</f>
        <v/>
      </c>
      <c r="T41">
        <f>IFERROR(IF(_xlfn.MAXIFS(Documents!$E$2:$E$3728,Documents!$A$2:$A$3728,$A41,Documents!$C$2:$C$3728,"press_kit")=0,"",_xlfn.MAXIFS(Documents!$E$2:$E$3728,Documents!$A$2:$A$3728,$A41,Documents!$C$2:$C$3728,"press_kit")),"")</f>
        <v/>
      </c>
      <c r="U41">
        <f>IFERROR(IF(_xlfn.MAXIFS(Documents!$E$2:$E$3728,Documents!$A$2:$A$3728,$A41,Documents!$C$2:$C$3728,"other")=0,"",_xlfn.MAXIFS(Documents!$E$2:$E$3728,Documents!$A$2:$A$3728,$A41,Documents!$C$2:$C$3728,"other")),"")</f>
        <v/>
      </c>
      <c r="V41">
        <f>IFERROR(IF(_xlfn.MAXIFS(Documents!$E$2:$E$3728,Documents!$A$2:$A$3728,$A41,Documents!$C$2:$C$3728,"obsolete")=0,"",_xlfn.MAXIFS(Documents!$E$2:$E$3728,Documents!$A$2:$A$3728,$A41,Documents!$C$2:$C$3728,"obsolete")),"")</f>
        <v/>
      </c>
      <c r="W41">
        <f>COUNTIFS(Documents!$A$2:$A$3728,$A41)</f>
        <v/>
      </c>
      <c r="X41">
        <f>COUNTIFS(Documents!$A$2:$A$3728,$A41,Documents!$R$2:$R$3728,"current")</f>
        <v/>
      </c>
      <c r="Y41">
        <f>HYPERLINK("https://www.neoscapesmaldives.com/wp-content/uploads/Resort-Factsheet-Le-Meridien-Maldives.pdf","2021_Resort-Factsheet-Le-Meridien-Maldiv")</f>
        <v/>
      </c>
      <c r="Z41" t="inlineStr">
        <is>
          <t>wedding, events</t>
        </is>
      </c>
      <c r="AA41" t="inlineStr"/>
    </row>
    <row r="42">
      <c r="A42" t="n">
        <v>41</v>
      </c>
      <c r="B42" t="inlineStr">
        <is>
          <t>Ozen By Atmosphere At Maadhoo</t>
        </is>
      </c>
      <c r="C42" t="inlineStr">
        <is>
          <t>unverified</t>
        </is>
      </c>
      <c r="D42">
        <f>IFERROR(IF(_xlfn.MAXIFS(Documents!$E$2:$E$3728,Documents!$A$2:$A$3728,$A42,Documents!$C$2:$C$3728,"factsheet")=0,"",_xlfn.MAXIFS(Documents!$E$2:$E$3728,Documents!$A$2:$A$3728,$A42,Documents!$C$2:$C$3728,"factsheet")),"")</f>
        <v/>
      </c>
      <c r="E42">
        <f>IFERROR(IF(_xlfn.MAXIFS(Documents!$E$2:$E$3728,Documents!$A$2:$A$3728,$A42,Documents!$C$2:$C$3728,"wedding")=0,"",_xlfn.MAXIFS(Documents!$E$2:$E$3728,Documents!$A$2:$A$3728,$A42,Documents!$C$2:$C$3728,"wedding")),"")</f>
        <v/>
      </c>
      <c r="F42">
        <f>IFERROR(IF(_xlfn.MAXIFS(Documents!$E$2:$E$3728,Documents!$A$2:$A$3728,$A42,Documents!$C$2:$C$3728,"events")=0,"",_xlfn.MAXIFS(Documents!$E$2:$E$3728,Documents!$A$2:$A$3728,$A42,Documents!$C$2:$C$3728,"events")),"")</f>
        <v/>
      </c>
      <c r="G42">
        <f>IFERROR(IF(_xlfn.MAXIFS(Documents!$E$2:$E$3728,Documents!$A$2:$A$3728,$A42,Documents!$C$2:$C$3728,"destination_dining")=0,"",_xlfn.MAXIFS(Documents!$E$2:$E$3728,Documents!$A$2:$A$3728,$A42,Documents!$C$2:$C$3728,"destination_dining")),"")</f>
        <v/>
      </c>
      <c r="H42">
        <f>IFERROR(IF(_xlfn.MAXIFS(Documents!$E$2:$E$3728,Documents!$A$2:$A$3728,$A42,Documents!$C$2:$C$3728,"map")=0,"",_xlfn.MAXIFS(Documents!$E$2:$E$3728,Documents!$A$2:$A$3728,$A42,Documents!$C$2:$C$3728,"map")),"")</f>
        <v/>
      </c>
      <c r="I42">
        <f>IFERROR(IF(_xlfn.MAXIFS(Documents!$E$2:$E$3728,Documents!$A$2:$A$3728,$A42,Documents!$C$2:$C$3728,"dive_map")=0,"",_xlfn.MAXIFS(Documents!$E$2:$E$3728,Documents!$A$2:$A$3728,$A42,Documents!$C$2:$C$3728,"dive_map")),"")</f>
        <v/>
      </c>
      <c r="J42">
        <f>IFERROR(IF(_xlfn.MAXIFS(Documents!$E$2:$E$3728,Documents!$A$2:$A$3728,$A42,Documents!$C$2:$C$3728,"spa_menu")=0,"",_xlfn.MAXIFS(Documents!$E$2:$E$3728,Documents!$A$2:$A$3728,$A42,Documents!$C$2:$C$3728,"spa_menu")),"")</f>
        <v/>
      </c>
      <c r="K42">
        <f>IFERROR(IF(_xlfn.MAXIFS(Documents!$E$2:$E$3728,Documents!$A$2:$A$3728,$A42,Documents!$C$2:$C$3728,"dining_menu")=0,"",_xlfn.MAXIFS(Documents!$E$2:$E$3728,Documents!$A$2:$A$3728,$A42,Documents!$C$2:$C$3728,"dining_menu")),"")</f>
        <v/>
      </c>
      <c r="L42">
        <f>IFERROR(IF(_xlfn.MAXIFS(Documents!$E$2:$E$3728,Documents!$A$2:$A$3728,$A42,Documents!$C$2:$C$3728,"dive_prices")=0,"",_xlfn.MAXIFS(Documents!$E$2:$E$3728,Documents!$A$2:$A$3728,$A42,Documents!$C$2:$C$3728,"dive_prices")),"")</f>
        <v/>
      </c>
      <c r="M42">
        <f>IFERROR(IF(_xlfn.MAXIFS(Documents!$E$2:$E$3728,Documents!$A$2:$A$3728,$A42,Documents!$C$2:$C$3728,"excursions")=0,"",_xlfn.MAXIFS(Documents!$E$2:$E$3728,Documents!$A$2:$A$3728,$A42,Documents!$C$2:$C$3728,"excursions")),"")</f>
        <v/>
      </c>
      <c r="N42">
        <f>IFERROR(IF(_xlfn.MAXIFS(Documents!$E$2:$E$3728,Documents!$A$2:$A$3728,$A42,Documents!$C$2:$C$3728,"kids")=0,"",_xlfn.MAXIFS(Documents!$E$2:$E$3728,Documents!$A$2:$A$3728,$A42,Documents!$C$2:$C$3728,"kids")),"")</f>
        <v/>
      </c>
      <c r="O42">
        <f>IFERROR(IF(_xlfn.MAXIFS(Documents!$E$2:$E$3728,Documents!$A$2:$A$3728,$A42,Documents!$C$2:$C$3728,"villa_plans")=0,"",_xlfn.MAXIFS(Documents!$E$2:$E$3728,Documents!$A$2:$A$3728,$A42,Documents!$C$2:$C$3728,"villa_plans")),"")</f>
        <v/>
      </c>
      <c r="P42">
        <f>IFERROR(IF(_xlfn.MAXIFS(Documents!$E$2:$E$3728,Documents!$A$2:$A$3728,$A42,Documents!$C$2:$C$3728,"all_inclusive")=0,"",_xlfn.MAXIFS(Documents!$E$2:$E$3728,Documents!$A$2:$A$3728,$A42,Documents!$C$2:$C$3728,"all_inclusive")),"")</f>
        <v/>
      </c>
      <c r="Q42">
        <f>IFERROR(IF(_xlfn.MAXIFS(Documents!$E$2:$E$3728,Documents!$A$2:$A$3728,$A42,Documents!$C$2:$C$3728,"sustainability")=0,"",_xlfn.MAXIFS(Documents!$E$2:$E$3728,Documents!$A$2:$A$3728,$A42,Documents!$C$2:$C$3728,"sustainability")),"")</f>
        <v/>
      </c>
      <c r="R42">
        <f>IFERROR(IF(_xlfn.MAXIFS(Documents!$E$2:$E$3728,Documents!$A$2:$A$3728,$A42,Documents!$C$2:$C$3728,"calendar")=0,"",_xlfn.MAXIFS(Documents!$E$2:$E$3728,Documents!$A$2:$A$3728,$A42,Documents!$C$2:$C$3728,"calendar")),"")</f>
        <v/>
      </c>
      <c r="S42">
        <f>IFERROR(IF(_xlfn.MAXIFS(Documents!$E$2:$E$3728,Documents!$A$2:$A$3728,$A42,Documents!$C$2:$C$3728,"brochure")=0,"",_xlfn.MAXIFS(Documents!$E$2:$E$3728,Documents!$A$2:$A$3728,$A42,Documents!$C$2:$C$3728,"brochure")),"")</f>
        <v/>
      </c>
      <c r="T42">
        <f>IFERROR(IF(_xlfn.MAXIFS(Documents!$E$2:$E$3728,Documents!$A$2:$A$3728,$A42,Documents!$C$2:$C$3728,"press_kit")=0,"",_xlfn.MAXIFS(Documents!$E$2:$E$3728,Documents!$A$2:$A$3728,$A42,Documents!$C$2:$C$3728,"press_kit")),"")</f>
        <v/>
      </c>
      <c r="U42">
        <f>IFERROR(IF(_xlfn.MAXIFS(Documents!$E$2:$E$3728,Documents!$A$2:$A$3728,$A42,Documents!$C$2:$C$3728,"other")=0,"",_xlfn.MAXIFS(Documents!$E$2:$E$3728,Documents!$A$2:$A$3728,$A42,Documents!$C$2:$C$3728,"other")),"")</f>
        <v/>
      </c>
      <c r="V42">
        <f>IFERROR(IF(_xlfn.MAXIFS(Documents!$E$2:$E$3728,Documents!$A$2:$A$3728,$A42,Documents!$C$2:$C$3728,"obsolete")=0,"",_xlfn.MAXIFS(Documents!$E$2:$E$3728,Documents!$A$2:$A$3728,$A42,Documents!$C$2:$C$3728,"obsolete")),"")</f>
        <v/>
      </c>
      <c r="W42">
        <f>COUNTIFS(Documents!$A$2:$A$3728,$A42)</f>
        <v/>
      </c>
      <c r="X42">
        <f>COUNTIFS(Documents!$A$2:$A$3728,$A42,Documents!$R$2:$R$3728,"current")</f>
        <v/>
      </c>
      <c r="Y42">
        <f>HYPERLINK("https://www.neoscapesmaldives.com/wp-content/uploads/OZEN-LIFE-MAADHOO-Fact-Sheet-2025.pdf","2025_OZEN-LIFE-MAADHOO-Fact-Sheet-2025.p")</f>
        <v/>
      </c>
      <c r="Z42" t="inlineStr">
        <is>
          <t>wedding, events</t>
        </is>
      </c>
      <c r="AA42" t="inlineStr">
        <is>
          <t>OZEN Life Maadhoo</t>
        </is>
      </c>
    </row>
    <row r="43">
      <c r="A43" t="n">
        <v>42</v>
      </c>
      <c r="B43" t="inlineStr">
        <is>
          <t>Dhiggiri Tourist Resort</t>
        </is>
      </c>
      <c r="C43" t="inlineStr">
        <is>
          <t>ok</t>
        </is>
      </c>
      <c r="D43">
        <f>IFERROR(IF(_xlfn.MAXIFS(Documents!$E$2:$E$3728,Documents!$A$2:$A$3728,$A43,Documents!$C$2:$C$3728,"factsheet")=0,"",_xlfn.MAXIFS(Documents!$E$2:$E$3728,Documents!$A$2:$A$3728,$A43,Documents!$C$2:$C$3728,"factsheet")),"")</f>
        <v/>
      </c>
      <c r="E43">
        <f>IFERROR(IF(_xlfn.MAXIFS(Documents!$E$2:$E$3728,Documents!$A$2:$A$3728,$A43,Documents!$C$2:$C$3728,"wedding")=0,"",_xlfn.MAXIFS(Documents!$E$2:$E$3728,Documents!$A$2:$A$3728,$A43,Documents!$C$2:$C$3728,"wedding")),"")</f>
        <v/>
      </c>
      <c r="F43">
        <f>IFERROR(IF(_xlfn.MAXIFS(Documents!$E$2:$E$3728,Documents!$A$2:$A$3728,$A43,Documents!$C$2:$C$3728,"events")=0,"",_xlfn.MAXIFS(Documents!$E$2:$E$3728,Documents!$A$2:$A$3728,$A43,Documents!$C$2:$C$3728,"events")),"")</f>
        <v/>
      </c>
      <c r="G43">
        <f>IFERROR(IF(_xlfn.MAXIFS(Documents!$E$2:$E$3728,Documents!$A$2:$A$3728,$A43,Documents!$C$2:$C$3728,"destination_dining")=0,"",_xlfn.MAXIFS(Documents!$E$2:$E$3728,Documents!$A$2:$A$3728,$A43,Documents!$C$2:$C$3728,"destination_dining")),"")</f>
        <v/>
      </c>
      <c r="H43">
        <f>IFERROR(IF(_xlfn.MAXIFS(Documents!$E$2:$E$3728,Documents!$A$2:$A$3728,$A43,Documents!$C$2:$C$3728,"map")=0,"",_xlfn.MAXIFS(Documents!$E$2:$E$3728,Documents!$A$2:$A$3728,$A43,Documents!$C$2:$C$3728,"map")),"")</f>
        <v/>
      </c>
      <c r="I43">
        <f>IFERROR(IF(_xlfn.MAXIFS(Documents!$E$2:$E$3728,Documents!$A$2:$A$3728,$A43,Documents!$C$2:$C$3728,"dive_map")=0,"",_xlfn.MAXIFS(Documents!$E$2:$E$3728,Documents!$A$2:$A$3728,$A43,Documents!$C$2:$C$3728,"dive_map")),"")</f>
        <v/>
      </c>
      <c r="J43">
        <f>IFERROR(IF(_xlfn.MAXIFS(Documents!$E$2:$E$3728,Documents!$A$2:$A$3728,$A43,Documents!$C$2:$C$3728,"spa_menu")=0,"",_xlfn.MAXIFS(Documents!$E$2:$E$3728,Documents!$A$2:$A$3728,$A43,Documents!$C$2:$C$3728,"spa_menu")),"")</f>
        <v/>
      </c>
      <c r="K43">
        <f>IFERROR(IF(_xlfn.MAXIFS(Documents!$E$2:$E$3728,Documents!$A$2:$A$3728,$A43,Documents!$C$2:$C$3728,"dining_menu")=0,"",_xlfn.MAXIFS(Documents!$E$2:$E$3728,Documents!$A$2:$A$3728,$A43,Documents!$C$2:$C$3728,"dining_menu")),"")</f>
        <v/>
      </c>
      <c r="L43">
        <f>IFERROR(IF(_xlfn.MAXIFS(Documents!$E$2:$E$3728,Documents!$A$2:$A$3728,$A43,Documents!$C$2:$C$3728,"dive_prices")=0,"",_xlfn.MAXIFS(Documents!$E$2:$E$3728,Documents!$A$2:$A$3728,$A43,Documents!$C$2:$C$3728,"dive_prices")),"")</f>
        <v/>
      </c>
      <c r="M43">
        <f>IFERROR(IF(_xlfn.MAXIFS(Documents!$E$2:$E$3728,Documents!$A$2:$A$3728,$A43,Documents!$C$2:$C$3728,"excursions")=0,"",_xlfn.MAXIFS(Documents!$E$2:$E$3728,Documents!$A$2:$A$3728,$A43,Documents!$C$2:$C$3728,"excursions")),"")</f>
        <v/>
      </c>
      <c r="N43">
        <f>IFERROR(IF(_xlfn.MAXIFS(Documents!$E$2:$E$3728,Documents!$A$2:$A$3728,$A43,Documents!$C$2:$C$3728,"kids")=0,"",_xlfn.MAXIFS(Documents!$E$2:$E$3728,Documents!$A$2:$A$3728,$A43,Documents!$C$2:$C$3728,"kids")),"")</f>
        <v/>
      </c>
      <c r="O43">
        <f>IFERROR(IF(_xlfn.MAXIFS(Documents!$E$2:$E$3728,Documents!$A$2:$A$3728,$A43,Documents!$C$2:$C$3728,"villa_plans")=0,"",_xlfn.MAXIFS(Documents!$E$2:$E$3728,Documents!$A$2:$A$3728,$A43,Documents!$C$2:$C$3728,"villa_plans")),"")</f>
        <v/>
      </c>
      <c r="P43">
        <f>IFERROR(IF(_xlfn.MAXIFS(Documents!$E$2:$E$3728,Documents!$A$2:$A$3728,$A43,Documents!$C$2:$C$3728,"all_inclusive")=0,"",_xlfn.MAXIFS(Documents!$E$2:$E$3728,Documents!$A$2:$A$3728,$A43,Documents!$C$2:$C$3728,"all_inclusive")),"")</f>
        <v/>
      </c>
      <c r="Q43">
        <f>IFERROR(IF(_xlfn.MAXIFS(Documents!$E$2:$E$3728,Documents!$A$2:$A$3728,$A43,Documents!$C$2:$C$3728,"sustainability")=0,"",_xlfn.MAXIFS(Documents!$E$2:$E$3728,Documents!$A$2:$A$3728,$A43,Documents!$C$2:$C$3728,"sustainability")),"")</f>
        <v/>
      </c>
      <c r="R43">
        <f>IFERROR(IF(_xlfn.MAXIFS(Documents!$E$2:$E$3728,Documents!$A$2:$A$3728,$A43,Documents!$C$2:$C$3728,"calendar")=0,"",_xlfn.MAXIFS(Documents!$E$2:$E$3728,Documents!$A$2:$A$3728,$A43,Documents!$C$2:$C$3728,"calendar")),"")</f>
        <v/>
      </c>
      <c r="S43">
        <f>IFERROR(IF(_xlfn.MAXIFS(Documents!$E$2:$E$3728,Documents!$A$2:$A$3728,$A43,Documents!$C$2:$C$3728,"brochure")=0,"",_xlfn.MAXIFS(Documents!$E$2:$E$3728,Documents!$A$2:$A$3728,$A43,Documents!$C$2:$C$3728,"brochure")),"")</f>
        <v/>
      </c>
      <c r="T43">
        <f>IFERROR(IF(_xlfn.MAXIFS(Documents!$E$2:$E$3728,Documents!$A$2:$A$3728,$A43,Documents!$C$2:$C$3728,"press_kit")=0,"",_xlfn.MAXIFS(Documents!$E$2:$E$3728,Documents!$A$2:$A$3728,$A43,Documents!$C$2:$C$3728,"press_kit")),"")</f>
        <v/>
      </c>
      <c r="U43">
        <f>IFERROR(IF(_xlfn.MAXIFS(Documents!$E$2:$E$3728,Documents!$A$2:$A$3728,$A43,Documents!$C$2:$C$3728,"other")=0,"",_xlfn.MAXIFS(Documents!$E$2:$E$3728,Documents!$A$2:$A$3728,$A43,Documents!$C$2:$C$3728,"other")),"")</f>
        <v/>
      </c>
      <c r="V43">
        <f>IFERROR(IF(_xlfn.MAXIFS(Documents!$E$2:$E$3728,Documents!$A$2:$A$3728,$A43,Documents!$C$2:$C$3728,"obsolete")=0,"",_xlfn.MAXIFS(Documents!$E$2:$E$3728,Documents!$A$2:$A$3728,$A43,Documents!$C$2:$C$3728,"obsolete")),"")</f>
        <v/>
      </c>
      <c r="W43">
        <f>COUNTIFS(Documents!$A$2:$A$3728,$A43)</f>
        <v/>
      </c>
      <c r="X43">
        <f>COUNTIFS(Documents!$A$2:$A$3728,$A43,Documents!$R$2:$R$3728,"current")</f>
        <v/>
      </c>
      <c r="Y43" t="inlineStr"/>
      <c r="Z43" t="inlineStr">
        <is>
          <t>factsheet, wedding, events</t>
        </is>
      </c>
      <c r="AA43" t="inlineStr"/>
    </row>
    <row r="44">
      <c r="A44" t="n">
        <v>43</v>
      </c>
      <c r="B44" t="inlineStr">
        <is>
          <t>Dhigufaru Island Resort</t>
        </is>
      </c>
      <c r="C44" t="inlineStr">
        <is>
          <t>ok</t>
        </is>
      </c>
      <c r="D44">
        <f>IFERROR(IF(_xlfn.MAXIFS(Documents!$E$2:$E$3728,Documents!$A$2:$A$3728,$A44,Documents!$C$2:$C$3728,"factsheet")=0,"",_xlfn.MAXIFS(Documents!$E$2:$E$3728,Documents!$A$2:$A$3728,$A44,Documents!$C$2:$C$3728,"factsheet")),"")</f>
        <v/>
      </c>
      <c r="E44">
        <f>IFERROR(IF(_xlfn.MAXIFS(Documents!$E$2:$E$3728,Documents!$A$2:$A$3728,$A44,Documents!$C$2:$C$3728,"wedding")=0,"",_xlfn.MAXIFS(Documents!$E$2:$E$3728,Documents!$A$2:$A$3728,$A44,Documents!$C$2:$C$3728,"wedding")),"")</f>
        <v/>
      </c>
      <c r="F44">
        <f>IFERROR(IF(_xlfn.MAXIFS(Documents!$E$2:$E$3728,Documents!$A$2:$A$3728,$A44,Documents!$C$2:$C$3728,"events")=0,"",_xlfn.MAXIFS(Documents!$E$2:$E$3728,Documents!$A$2:$A$3728,$A44,Documents!$C$2:$C$3728,"events")),"")</f>
        <v/>
      </c>
      <c r="G44">
        <f>IFERROR(IF(_xlfn.MAXIFS(Documents!$E$2:$E$3728,Documents!$A$2:$A$3728,$A44,Documents!$C$2:$C$3728,"destination_dining")=0,"",_xlfn.MAXIFS(Documents!$E$2:$E$3728,Documents!$A$2:$A$3728,$A44,Documents!$C$2:$C$3728,"destination_dining")),"")</f>
        <v/>
      </c>
      <c r="H44">
        <f>IFERROR(IF(_xlfn.MAXIFS(Documents!$E$2:$E$3728,Documents!$A$2:$A$3728,$A44,Documents!$C$2:$C$3728,"map")=0,"",_xlfn.MAXIFS(Documents!$E$2:$E$3728,Documents!$A$2:$A$3728,$A44,Documents!$C$2:$C$3728,"map")),"")</f>
        <v/>
      </c>
      <c r="I44">
        <f>IFERROR(IF(_xlfn.MAXIFS(Documents!$E$2:$E$3728,Documents!$A$2:$A$3728,$A44,Documents!$C$2:$C$3728,"dive_map")=0,"",_xlfn.MAXIFS(Documents!$E$2:$E$3728,Documents!$A$2:$A$3728,$A44,Documents!$C$2:$C$3728,"dive_map")),"")</f>
        <v/>
      </c>
      <c r="J44">
        <f>IFERROR(IF(_xlfn.MAXIFS(Documents!$E$2:$E$3728,Documents!$A$2:$A$3728,$A44,Documents!$C$2:$C$3728,"spa_menu")=0,"",_xlfn.MAXIFS(Documents!$E$2:$E$3728,Documents!$A$2:$A$3728,$A44,Documents!$C$2:$C$3728,"spa_menu")),"")</f>
        <v/>
      </c>
      <c r="K44">
        <f>IFERROR(IF(_xlfn.MAXIFS(Documents!$E$2:$E$3728,Documents!$A$2:$A$3728,$A44,Documents!$C$2:$C$3728,"dining_menu")=0,"",_xlfn.MAXIFS(Documents!$E$2:$E$3728,Documents!$A$2:$A$3728,$A44,Documents!$C$2:$C$3728,"dining_menu")),"")</f>
        <v/>
      </c>
      <c r="L44">
        <f>IFERROR(IF(_xlfn.MAXIFS(Documents!$E$2:$E$3728,Documents!$A$2:$A$3728,$A44,Documents!$C$2:$C$3728,"dive_prices")=0,"",_xlfn.MAXIFS(Documents!$E$2:$E$3728,Documents!$A$2:$A$3728,$A44,Documents!$C$2:$C$3728,"dive_prices")),"")</f>
        <v/>
      </c>
      <c r="M44">
        <f>IFERROR(IF(_xlfn.MAXIFS(Documents!$E$2:$E$3728,Documents!$A$2:$A$3728,$A44,Documents!$C$2:$C$3728,"excursions")=0,"",_xlfn.MAXIFS(Documents!$E$2:$E$3728,Documents!$A$2:$A$3728,$A44,Documents!$C$2:$C$3728,"excursions")),"")</f>
        <v/>
      </c>
      <c r="N44">
        <f>IFERROR(IF(_xlfn.MAXIFS(Documents!$E$2:$E$3728,Documents!$A$2:$A$3728,$A44,Documents!$C$2:$C$3728,"kids")=0,"",_xlfn.MAXIFS(Documents!$E$2:$E$3728,Documents!$A$2:$A$3728,$A44,Documents!$C$2:$C$3728,"kids")),"")</f>
        <v/>
      </c>
      <c r="O44">
        <f>IFERROR(IF(_xlfn.MAXIFS(Documents!$E$2:$E$3728,Documents!$A$2:$A$3728,$A44,Documents!$C$2:$C$3728,"villa_plans")=0,"",_xlfn.MAXIFS(Documents!$E$2:$E$3728,Documents!$A$2:$A$3728,$A44,Documents!$C$2:$C$3728,"villa_plans")),"")</f>
        <v/>
      </c>
      <c r="P44">
        <f>IFERROR(IF(_xlfn.MAXIFS(Documents!$E$2:$E$3728,Documents!$A$2:$A$3728,$A44,Documents!$C$2:$C$3728,"all_inclusive")=0,"",_xlfn.MAXIFS(Documents!$E$2:$E$3728,Documents!$A$2:$A$3728,$A44,Documents!$C$2:$C$3728,"all_inclusive")),"")</f>
        <v/>
      </c>
      <c r="Q44">
        <f>IFERROR(IF(_xlfn.MAXIFS(Documents!$E$2:$E$3728,Documents!$A$2:$A$3728,$A44,Documents!$C$2:$C$3728,"sustainability")=0,"",_xlfn.MAXIFS(Documents!$E$2:$E$3728,Documents!$A$2:$A$3728,$A44,Documents!$C$2:$C$3728,"sustainability")),"")</f>
        <v/>
      </c>
      <c r="R44">
        <f>IFERROR(IF(_xlfn.MAXIFS(Documents!$E$2:$E$3728,Documents!$A$2:$A$3728,$A44,Documents!$C$2:$C$3728,"calendar")=0,"",_xlfn.MAXIFS(Documents!$E$2:$E$3728,Documents!$A$2:$A$3728,$A44,Documents!$C$2:$C$3728,"calendar")),"")</f>
        <v/>
      </c>
      <c r="S44">
        <f>IFERROR(IF(_xlfn.MAXIFS(Documents!$E$2:$E$3728,Documents!$A$2:$A$3728,$A44,Documents!$C$2:$C$3728,"brochure")=0,"",_xlfn.MAXIFS(Documents!$E$2:$E$3728,Documents!$A$2:$A$3728,$A44,Documents!$C$2:$C$3728,"brochure")),"")</f>
        <v/>
      </c>
      <c r="T44">
        <f>IFERROR(IF(_xlfn.MAXIFS(Documents!$E$2:$E$3728,Documents!$A$2:$A$3728,$A44,Documents!$C$2:$C$3728,"press_kit")=0,"",_xlfn.MAXIFS(Documents!$E$2:$E$3728,Documents!$A$2:$A$3728,$A44,Documents!$C$2:$C$3728,"press_kit")),"")</f>
        <v/>
      </c>
      <c r="U44">
        <f>IFERROR(IF(_xlfn.MAXIFS(Documents!$E$2:$E$3728,Documents!$A$2:$A$3728,$A44,Documents!$C$2:$C$3728,"other")=0,"",_xlfn.MAXIFS(Documents!$E$2:$E$3728,Documents!$A$2:$A$3728,$A44,Documents!$C$2:$C$3728,"other")),"")</f>
        <v/>
      </c>
      <c r="V44">
        <f>IFERROR(IF(_xlfn.MAXIFS(Documents!$E$2:$E$3728,Documents!$A$2:$A$3728,$A44,Documents!$C$2:$C$3728,"obsolete")=0,"",_xlfn.MAXIFS(Documents!$E$2:$E$3728,Documents!$A$2:$A$3728,$A44,Documents!$C$2:$C$3728,"obsolete")),"")</f>
        <v/>
      </c>
      <c r="W44">
        <f>COUNTIFS(Documents!$A$2:$A$3728,$A44)</f>
        <v/>
      </c>
      <c r="X44">
        <f>COUNTIFS(Documents!$A$2:$A$3728,$A44,Documents!$R$2:$R$3728,"current")</f>
        <v/>
      </c>
      <c r="Y44">
        <f>HYPERLINK("https://dhigufaru.com/app/wp-content/uploads/2026/06/Dhigufaru-Fact-Sheet-English.pdf","2025_Dhigufaru-Fact-Sheet-English.pdf")</f>
        <v/>
      </c>
      <c r="Z44" t="inlineStr">
        <is>
          <t>events</t>
        </is>
      </c>
      <c r="AA44" t="inlineStr"/>
    </row>
    <row r="45">
      <c r="A45" t="n">
        <v>44</v>
      </c>
      <c r="B45" t="inlineStr">
        <is>
          <t>Hard Rock Hotel Maldives</t>
        </is>
      </c>
      <c r="C45" t="inlineStr">
        <is>
          <t>ok</t>
        </is>
      </c>
      <c r="D45">
        <f>IFERROR(IF(_xlfn.MAXIFS(Documents!$E$2:$E$3728,Documents!$A$2:$A$3728,$A45,Documents!$C$2:$C$3728,"factsheet")=0,"",_xlfn.MAXIFS(Documents!$E$2:$E$3728,Documents!$A$2:$A$3728,$A45,Documents!$C$2:$C$3728,"factsheet")),"")</f>
        <v/>
      </c>
      <c r="E45">
        <f>IFERROR(IF(_xlfn.MAXIFS(Documents!$E$2:$E$3728,Documents!$A$2:$A$3728,$A45,Documents!$C$2:$C$3728,"wedding")=0,"",_xlfn.MAXIFS(Documents!$E$2:$E$3728,Documents!$A$2:$A$3728,$A45,Documents!$C$2:$C$3728,"wedding")),"")</f>
        <v/>
      </c>
      <c r="F45">
        <f>IFERROR(IF(_xlfn.MAXIFS(Documents!$E$2:$E$3728,Documents!$A$2:$A$3728,$A45,Documents!$C$2:$C$3728,"events")=0,"",_xlfn.MAXIFS(Documents!$E$2:$E$3728,Documents!$A$2:$A$3728,$A45,Documents!$C$2:$C$3728,"events")),"")</f>
        <v/>
      </c>
      <c r="G45">
        <f>IFERROR(IF(_xlfn.MAXIFS(Documents!$E$2:$E$3728,Documents!$A$2:$A$3728,$A45,Documents!$C$2:$C$3728,"destination_dining")=0,"",_xlfn.MAXIFS(Documents!$E$2:$E$3728,Documents!$A$2:$A$3728,$A45,Documents!$C$2:$C$3728,"destination_dining")),"")</f>
        <v/>
      </c>
      <c r="H45">
        <f>IFERROR(IF(_xlfn.MAXIFS(Documents!$E$2:$E$3728,Documents!$A$2:$A$3728,$A45,Documents!$C$2:$C$3728,"map")=0,"",_xlfn.MAXIFS(Documents!$E$2:$E$3728,Documents!$A$2:$A$3728,$A45,Documents!$C$2:$C$3728,"map")),"")</f>
        <v/>
      </c>
      <c r="I45">
        <f>IFERROR(IF(_xlfn.MAXIFS(Documents!$E$2:$E$3728,Documents!$A$2:$A$3728,$A45,Documents!$C$2:$C$3728,"dive_map")=0,"",_xlfn.MAXIFS(Documents!$E$2:$E$3728,Documents!$A$2:$A$3728,$A45,Documents!$C$2:$C$3728,"dive_map")),"")</f>
        <v/>
      </c>
      <c r="J45">
        <f>IFERROR(IF(_xlfn.MAXIFS(Documents!$E$2:$E$3728,Documents!$A$2:$A$3728,$A45,Documents!$C$2:$C$3728,"spa_menu")=0,"",_xlfn.MAXIFS(Documents!$E$2:$E$3728,Documents!$A$2:$A$3728,$A45,Documents!$C$2:$C$3728,"spa_menu")),"")</f>
        <v/>
      </c>
      <c r="K45">
        <f>IFERROR(IF(_xlfn.MAXIFS(Documents!$E$2:$E$3728,Documents!$A$2:$A$3728,$A45,Documents!$C$2:$C$3728,"dining_menu")=0,"",_xlfn.MAXIFS(Documents!$E$2:$E$3728,Documents!$A$2:$A$3728,$A45,Documents!$C$2:$C$3728,"dining_menu")),"")</f>
        <v/>
      </c>
      <c r="L45">
        <f>IFERROR(IF(_xlfn.MAXIFS(Documents!$E$2:$E$3728,Documents!$A$2:$A$3728,$A45,Documents!$C$2:$C$3728,"dive_prices")=0,"",_xlfn.MAXIFS(Documents!$E$2:$E$3728,Documents!$A$2:$A$3728,$A45,Documents!$C$2:$C$3728,"dive_prices")),"")</f>
        <v/>
      </c>
      <c r="M45">
        <f>IFERROR(IF(_xlfn.MAXIFS(Documents!$E$2:$E$3728,Documents!$A$2:$A$3728,$A45,Documents!$C$2:$C$3728,"excursions")=0,"",_xlfn.MAXIFS(Documents!$E$2:$E$3728,Documents!$A$2:$A$3728,$A45,Documents!$C$2:$C$3728,"excursions")),"")</f>
        <v/>
      </c>
      <c r="N45">
        <f>IFERROR(IF(_xlfn.MAXIFS(Documents!$E$2:$E$3728,Documents!$A$2:$A$3728,$A45,Documents!$C$2:$C$3728,"kids")=0,"",_xlfn.MAXIFS(Documents!$E$2:$E$3728,Documents!$A$2:$A$3728,$A45,Documents!$C$2:$C$3728,"kids")),"")</f>
        <v/>
      </c>
      <c r="O45">
        <f>IFERROR(IF(_xlfn.MAXIFS(Documents!$E$2:$E$3728,Documents!$A$2:$A$3728,$A45,Documents!$C$2:$C$3728,"villa_plans")=0,"",_xlfn.MAXIFS(Documents!$E$2:$E$3728,Documents!$A$2:$A$3728,$A45,Documents!$C$2:$C$3728,"villa_plans")),"")</f>
        <v/>
      </c>
      <c r="P45">
        <f>IFERROR(IF(_xlfn.MAXIFS(Documents!$E$2:$E$3728,Documents!$A$2:$A$3728,$A45,Documents!$C$2:$C$3728,"all_inclusive")=0,"",_xlfn.MAXIFS(Documents!$E$2:$E$3728,Documents!$A$2:$A$3728,$A45,Documents!$C$2:$C$3728,"all_inclusive")),"")</f>
        <v/>
      </c>
      <c r="Q45">
        <f>IFERROR(IF(_xlfn.MAXIFS(Documents!$E$2:$E$3728,Documents!$A$2:$A$3728,$A45,Documents!$C$2:$C$3728,"sustainability")=0,"",_xlfn.MAXIFS(Documents!$E$2:$E$3728,Documents!$A$2:$A$3728,$A45,Documents!$C$2:$C$3728,"sustainability")),"")</f>
        <v/>
      </c>
      <c r="R45">
        <f>IFERROR(IF(_xlfn.MAXIFS(Documents!$E$2:$E$3728,Documents!$A$2:$A$3728,$A45,Documents!$C$2:$C$3728,"calendar")=0,"",_xlfn.MAXIFS(Documents!$E$2:$E$3728,Documents!$A$2:$A$3728,$A45,Documents!$C$2:$C$3728,"calendar")),"")</f>
        <v/>
      </c>
      <c r="S45">
        <f>IFERROR(IF(_xlfn.MAXIFS(Documents!$E$2:$E$3728,Documents!$A$2:$A$3728,$A45,Documents!$C$2:$C$3728,"brochure")=0,"",_xlfn.MAXIFS(Documents!$E$2:$E$3728,Documents!$A$2:$A$3728,$A45,Documents!$C$2:$C$3728,"brochure")),"")</f>
        <v/>
      </c>
      <c r="T45">
        <f>IFERROR(IF(_xlfn.MAXIFS(Documents!$E$2:$E$3728,Documents!$A$2:$A$3728,$A45,Documents!$C$2:$C$3728,"press_kit")=0,"",_xlfn.MAXIFS(Documents!$E$2:$E$3728,Documents!$A$2:$A$3728,$A45,Documents!$C$2:$C$3728,"press_kit")),"")</f>
        <v/>
      </c>
      <c r="U45">
        <f>IFERROR(IF(_xlfn.MAXIFS(Documents!$E$2:$E$3728,Documents!$A$2:$A$3728,$A45,Documents!$C$2:$C$3728,"other")=0,"",_xlfn.MAXIFS(Documents!$E$2:$E$3728,Documents!$A$2:$A$3728,$A45,Documents!$C$2:$C$3728,"other")),"")</f>
        <v/>
      </c>
      <c r="V45">
        <f>IFERROR(IF(_xlfn.MAXIFS(Documents!$E$2:$E$3728,Documents!$A$2:$A$3728,$A45,Documents!$C$2:$C$3728,"obsolete")=0,"",_xlfn.MAXIFS(Documents!$E$2:$E$3728,Documents!$A$2:$A$3728,$A45,Documents!$C$2:$C$3728,"obsolete")),"")</f>
        <v/>
      </c>
      <c r="W45">
        <f>COUNTIFS(Documents!$A$2:$A$3728,$A45)</f>
        <v/>
      </c>
      <c r="X45">
        <f>COUNTIFS(Documents!$A$2:$A$3728,$A45,Documents!$R$2:$R$3728,"current")</f>
        <v/>
      </c>
      <c r="Y45" t="inlineStr"/>
      <c r="Z45" t="inlineStr">
        <is>
          <t>factsheet, events</t>
        </is>
      </c>
      <c r="AA45" t="inlineStr">
        <is>
          <t>site redirects to hotel.hardrock.com</t>
        </is>
      </c>
    </row>
    <row r="46">
      <c r="A46" t="n">
        <v>45</v>
      </c>
      <c r="B46" t="inlineStr">
        <is>
          <t>Saii Lagoon Maldives</t>
        </is>
      </c>
      <c r="C46" t="inlineStr">
        <is>
          <t>ok</t>
        </is>
      </c>
      <c r="D46">
        <f>IFERROR(IF(_xlfn.MAXIFS(Documents!$E$2:$E$3728,Documents!$A$2:$A$3728,$A46,Documents!$C$2:$C$3728,"factsheet")=0,"",_xlfn.MAXIFS(Documents!$E$2:$E$3728,Documents!$A$2:$A$3728,$A46,Documents!$C$2:$C$3728,"factsheet")),"")</f>
        <v/>
      </c>
      <c r="E46">
        <f>IFERROR(IF(_xlfn.MAXIFS(Documents!$E$2:$E$3728,Documents!$A$2:$A$3728,$A46,Documents!$C$2:$C$3728,"wedding")=0,"",_xlfn.MAXIFS(Documents!$E$2:$E$3728,Documents!$A$2:$A$3728,$A46,Documents!$C$2:$C$3728,"wedding")),"")</f>
        <v/>
      </c>
      <c r="F46">
        <f>IFERROR(IF(_xlfn.MAXIFS(Documents!$E$2:$E$3728,Documents!$A$2:$A$3728,$A46,Documents!$C$2:$C$3728,"events")=0,"",_xlfn.MAXIFS(Documents!$E$2:$E$3728,Documents!$A$2:$A$3728,$A46,Documents!$C$2:$C$3728,"events")),"")</f>
        <v/>
      </c>
      <c r="G46">
        <f>IFERROR(IF(_xlfn.MAXIFS(Documents!$E$2:$E$3728,Documents!$A$2:$A$3728,$A46,Documents!$C$2:$C$3728,"destination_dining")=0,"",_xlfn.MAXIFS(Documents!$E$2:$E$3728,Documents!$A$2:$A$3728,$A46,Documents!$C$2:$C$3728,"destination_dining")),"")</f>
        <v/>
      </c>
      <c r="H46">
        <f>IFERROR(IF(_xlfn.MAXIFS(Documents!$E$2:$E$3728,Documents!$A$2:$A$3728,$A46,Documents!$C$2:$C$3728,"map")=0,"",_xlfn.MAXIFS(Documents!$E$2:$E$3728,Documents!$A$2:$A$3728,$A46,Documents!$C$2:$C$3728,"map")),"")</f>
        <v/>
      </c>
      <c r="I46">
        <f>IFERROR(IF(_xlfn.MAXIFS(Documents!$E$2:$E$3728,Documents!$A$2:$A$3728,$A46,Documents!$C$2:$C$3728,"dive_map")=0,"",_xlfn.MAXIFS(Documents!$E$2:$E$3728,Documents!$A$2:$A$3728,$A46,Documents!$C$2:$C$3728,"dive_map")),"")</f>
        <v/>
      </c>
      <c r="J46">
        <f>IFERROR(IF(_xlfn.MAXIFS(Documents!$E$2:$E$3728,Documents!$A$2:$A$3728,$A46,Documents!$C$2:$C$3728,"spa_menu")=0,"",_xlfn.MAXIFS(Documents!$E$2:$E$3728,Documents!$A$2:$A$3728,$A46,Documents!$C$2:$C$3728,"spa_menu")),"")</f>
        <v/>
      </c>
      <c r="K46">
        <f>IFERROR(IF(_xlfn.MAXIFS(Documents!$E$2:$E$3728,Documents!$A$2:$A$3728,$A46,Documents!$C$2:$C$3728,"dining_menu")=0,"",_xlfn.MAXIFS(Documents!$E$2:$E$3728,Documents!$A$2:$A$3728,$A46,Documents!$C$2:$C$3728,"dining_menu")),"")</f>
        <v/>
      </c>
      <c r="L46">
        <f>IFERROR(IF(_xlfn.MAXIFS(Documents!$E$2:$E$3728,Documents!$A$2:$A$3728,$A46,Documents!$C$2:$C$3728,"dive_prices")=0,"",_xlfn.MAXIFS(Documents!$E$2:$E$3728,Documents!$A$2:$A$3728,$A46,Documents!$C$2:$C$3728,"dive_prices")),"")</f>
        <v/>
      </c>
      <c r="M46">
        <f>IFERROR(IF(_xlfn.MAXIFS(Documents!$E$2:$E$3728,Documents!$A$2:$A$3728,$A46,Documents!$C$2:$C$3728,"excursions")=0,"",_xlfn.MAXIFS(Documents!$E$2:$E$3728,Documents!$A$2:$A$3728,$A46,Documents!$C$2:$C$3728,"excursions")),"")</f>
        <v/>
      </c>
      <c r="N46">
        <f>IFERROR(IF(_xlfn.MAXIFS(Documents!$E$2:$E$3728,Documents!$A$2:$A$3728,$A46,Documents!$C$2:$C$3728,"kids")=0,"",_xlfn.MAXIFS(Documents!$E$2:$E$3728,Documents!$A$2:$A$3728,$A46,Documents!$C$2:$C$3728,"kids")),"")</f>
        <v/>
      </c>
      <c r="O46">
        <f>IFERROR(IF(_xlfn.MAXIFS(Documents!$E$2:$E$3728,Documents!$A$2:$A$3728,$A46,Documents!$C$2:$C$3728,"villa_plans")=0,"",_xlfn.MAXIFS(Documents!$E$2:$E$3728,Documents!$A$2:$A$3728,$A46,Documents!$C$2:$C$3728,"villa_plans")),"")</f>
        <v/>
      </c>
      <c r="P46">
        <f>IFERROR(IF(_xlfn.MAXIFS(Documents!$E$2:$E$3728,Documents!$A$2:$A$3728,$A46,Documents!$C$2:$C$3728,"all_inclusive")=0,"",_xlfn.MAXIFS(Documents!$E$2:$E$3728,Documents!$A$2:$A$3728,$A46,Documents!$C$2:$C$3728,"all_inclusive")),"")</f>
        <v/>
      </c>
      <c r="Q46">
        <f>IFERROR(IF(_xlfn.MAXIFS(Documents!$E$2:$E$3728,Documents!$A$2:$A$3728,$A46,Documents!$C$2:$C$3728,"sustainability")=0,"",_xlfn.MAXIFS(Documents!$E$2:$E$3728,Documents!$A$2:$A$3728,$A46,Documents!$C$2:$C$3728,"sustainability")),"")</f>
        <v/>
      </c>
      <c r="R46">
        <f>IFERROR(IF(_xlfn.MAXIFS(Documents!$E$2:$E$3728,Documents!$A$2:$A$3728,$A46,Documents!$C$2:$C$3728,"calendar")=0,"",_xlfn.MAXIFS(Documents!$E$2:$E$3728,Documents!$A$2:$A$3728,$A46,Documents!$C$2:$C$3728,"calendar")),"")</f>
        <v/>
      </c>
      <c r="S46">
        <f>IFERROR(IF(_xlfn.MAXIFS(Documents!$E$2:$E$3728,Documents!$A$2:$A$3728,$A46,Documents!$C$2:$C$3728,"brochure")=0,"",_xlfn.MAXIFS(Documents!$E$2:$E$3728,Documents!$A$2:$A$3728,$A46,Documents!$C$2:$C$3728,"brochure")),"")</f>
        <v/>
      </c>
      <c r="T46">
        <f>IFERROR(IF(_xlfn.MAXIFS(Documents!$E$2:$E$3728,Documents!$A$2:$A$3728,$A46,Documents!$C$2:$C$3728,"press_kit")=0,"",_xlfn.MAXIFS(Documents!$E$2:$E$3728,Documents!$A$2:$A$3728,$A46,Documents!$C$2:$C$3728,"press_kit")),"")</f>
        <v/>
      </c>
      <c r="U46">
        <f>IFERROR(IF(_xlfn.MAXIFS(Documents!$E$2:$E$3728,Documents!$A$2:$A$3728,$A46,Documents!$C$2:$C$3728,"other")=0,"",_xlfn.MAXIFS(Documents!$E$2:$E$3728,Documents!$A$2:$A$3728,$A46,Documents!$C$2:$C$3728,"other")),"")</f>
        <v/>
      </c>
      <c r="V46">
        <f>IFERROR(IF(_xlfn.MAXIFS(Documents!$E$2:$E$3728,Documents!$A$2:$A$3728,$A46,Documents!$C$2:$C$3728,"obsolete")=0,"",_xlfn.MAXIFS(Documents!$E$2:$E$3728,Documents!$A$2:$A$3728,$A46,Documents!$C$2:$C$3728,"obsolete")),"")</f>
        <v/>
      </c>
      <c r="W46">
        <f>COUNTIFS(Documents!$A$2:$A$3728,$A46)</f>
        <v/>
      </c>
      <c r="X46">
        <f>COUNTIFS(Documents!$A$2:$A$3728,$A46,Documents!$R$2:$R$3728,"current")</f>
        <v/>
      </c>
      <c r="Y46">
        <f>HYPERLINK("https://www.saiihotels.com/wp-content/uploads/2025/10/SAii-Lagoon-Maldives-Factsheet-2025.pdf","2025_SAii-Lagoon-Maldives-Factsheet-2025")</f>
        <v/>
      </c>
      <c r="Z46" t="inlineStr">
        <is>
          <t>wedding, events</t>
        </is>
      </c>
      <c r="AA46" t="inlineStr">
        <is>
          <t>site redirects to www.saiihotels.com</t>
        </is>
      </c>
    </row>
    <row r="47">
      <c r="A47" t="n">
        <v>46</v>
      </c>
      <c r="B47" t="inlineStr">
        <is>
          <t>SO/ Maldives</t>
        </is>
      </c>
      <c r="C47" t="inlineStr">
        <is>
          <t>ok</t>
        </is>
      </c>
      <c r="D47">
        <f>IFERROR(IF(_xlfn.MAXIFS(Documents!$E$2:$E$3728,Documents!$A$2:$A$3728,$A47,Documents!$C$2:$C$3728,"factsheet")=0,"",_xlfn.MAXIFS(Documents!$E$2:$E$3728,Documents!$A$2:$A$3728,$A47,Documents!$C$2:$C$3728,"factsheet")),"")</f>
        <v/>
      </c>
      <c r="E47">
        <f>IFERROR(IF(_xlfn.MAXIFS(Documents!$E$2:$E$3728,Documents!$A$2:$A$3728,$A47,Documents!$C$2:$C$3728,"wedding")=0,"",_xlfn.MAXIFS(Documents!$E$2:$E$3728,Documents!$A$2:$A$3728,$A47,Documents!$C$2:$C$3728,"wedding")),"")</f>
        <v/>
      </c>
      <c r="F47">
        <f>IFERROR(IF(_xlfn.MAXIFS(Documents!$E$2:$E$3728,Documents!$A$2:$A$3728,$A47,Documents!$C$2:$C$3728,"events")=0,"",_xlfn.MAXIFS(Documents!$E$2:$E$3728,Documents!$A$2:$A$3728,$A47,Documents!$C$2:$C$3728,"events")),"")</f>
        <v/>
      </c>
      <c r="G47">
        <f>IFERROR(IF(_xlfn.MAXIFS(Documents!$E$2:$E$3728,Documents!$A$2:$A$3728,$A47,Documents!$C$2:$C$3728,"destination_dining")=0,"",_xlfn.MAXIFS(Documents!$E$2:$E$3728,Documents!$A$2:$A$3728,$A47,Documents!$C$2:$C$3728,"destination_dining")),"")</f>
        <v/>
      </c>
      <c r="H47">
        <f>IFERROR(IF(_xlfn.MAXIFS(Documents!$E$2:$E$3728,Documents!$A$2:$A$3728,$A47,Documents!$C$2:$C$3728,"map")=0,"",_xlfn.MAXIFS(Documents!$E$2:$E$3728,Documents!$A$2:$A$3728,$A47,Documents!$C$2:$C$3728,"map")),"")</f>
        <v/>
      </c>
      <c r="I47">
        <f>IFERROR(IF(_xlfn.MAXIFS(Documents!$E$2:$E$3728,Documents!$A$2:$A$3728,$A47,Documents!$C$2:$C$3728,"dive_map")=0,"",_xlfn.MAXIFS(Documents!$E$2:$E$3728,Documents!$A$2:$A$3728,$A47,Documents!$C$2:$C$3728,"dive_map")),"")</f>
        <v/>
      </c>
      <c r="J47">
        <f>IFERROR(IF(_xlfn.MAXIFS(Documents!$E$2:$E$3728,Documents!$A$2:$A$3728,$A47,Documents!$C$2:$C$3728,"spa_menu")=0,"",_xlfn.MAXIFS(Documents!$E$2:$E$3728,Documents!$A$2:$A$3728,$A47,Documents!$C$2:$C$3728,"spa_menu")),"")</f>
        <v/>
      </c>
      <c r="K47">
        <f>IFERROR(IF(_xlfn.MAXIFS(Documents!$E$2:$E$3728,Documents!$A$2:$A$3728,$A47,Documents!$C$2:$C$3728,"dining_menu")=0,"",_xlfn.MAXIFS(Documents!$E$2:$E$3728,Documents!$A$2:$A$3728,$A47,Documents!$C$2:$C$3728,"dining_menu")),"")</f>
        <v/>
      </c>
      <c r="L47">
        <f>IFERROR(IF(_xlfn.MAXIFS(Documents!$E$2:$E$3728,Documents!$A$2:$A$3728,$A47,Documents!$C$2:$C$3728,"dive_prices")=0,"",_xlfn.MAXIFS(Documents!$E$2:$E$3728,Documents!$A$2:$A$3728,$A47,Documents!$C$2:$C$3728,"dive_prices")),"")</f>
        <v/>
      </c>
      <c r="M47">
        <f>IFERROR(IF(_xlfn.MAXIFS(Documents!$E$2:$E$3728,Documents!$A$2:$A$3728,$A47,Documents!$C$2:$C$3728,"excursions")=0,"",_xlfn.MAXIFS(Documents!$E$2:$E$3728,Documents!$A$2:$A$3728,$A47,Documents!$C$2:$C$3728,"excursions")),"")</f>
        <v/>
      </c>
      <c r="N47">
        <f>IFERROR(IF(_xlfn.MAXIFS(Documents!$E$2:$E$3728,Documents!$A$2:$A$3728,$A47,Documents!$C$2:$C$3728,"kids")=0,"",_xlfn.MAXIFS(Documents!$E$2:$E$3728,Documents!$A$2:$A$3728,$A47,Documents!$C$2:$C$3728,"kids")),"")</f>
        <v/>
      </c>
      <c r="O47">
        <f>IFERROR(IF(_xlfn.MAXIFS(Documents!$E$2:$E$3728,Documents!$A$2:$A$3728,$A47,Documents!$C$2:$C$3728,"villa_plans")=0,"",_xlfn.MAXIFS(Documents!$E$2:$E$3728,Documents!$A$2:$A$3728,$A47,Documents!$C$2:$C$3728,"villa_plans")),"")</f>
        <v/>
      </c>
      <c r="P47">
        <f>IFERROR(IF(_xlfn.MAXIFS(Documents!$E$2:$E$3728,Documents!$A$2:$A$3728,$A47,Documents!$C$2:$C$3728,"all_inclusive")=0,"",_xlfn.MAXIFS(Documents!$E$2:$E$3728,Documents!$A$2:$A$3728,$A47,Documents!$C$2:$C$3728,"all_inclusive")),"")</f>
        <v/>
      </c>
      <c r="Q47">
        <f>IFERROR(IF(_xlfn.MAXIFS(Documents!$E$2:$E$3728,Documents!$A$2:$A$3728,$A47,Documents!$C$2:$C$3728,"sustainability")=0,"",_xlfn.MAXIFS(Documents!$E$2:$E$3728,Documents!$A$2:$A$3728,$A47,Documents!$C$2:$C$3728,"sustainability")),"")</f>
        <v/>
      </c>
      <c r="R47">
        <f>IFERROR(IF(_xlfn.MAXIFS(Documents!$E$2:$E$3728,Documents!$A$2:$A$3728,$A47,Documents!$C$2:$C$3728,"calendar")=0,"",_xlfn.MAXIFS(Documents!$E$2:$E$3728,Documents!$A$2:$A$3728,$A47,Documents!$C$2:$C$3728,"calendar")),"")</f>
        <v/>
      </c>
      <c r="S47">
        <f>IFERROR(IF(_xlfn.MAXIFS(Documents!$E$2:$E$3728,Documents!$A$2:$A$3728,$A47,Documents!$C$2:$C$3728,"brochure")=0,"",_xlfn.MAXIFS(Documents!$E$2:$E$3728,Documents!$A$2:$A$3728,$A47,Documents!$C$2:$C$3728,"brochure")),"")</f>
        <v/>
      </c>
      <c r="T47">
        <f>IFERROR(IF(_xlfn.MAXIFS(Documents!$E$2:$E$3728,Documents!$A$2:$A$3728,$A47,Documents!$C$2:$C$3728,"press_kit")=0,"",_xlfn.MAXIFS(Documents!$E$2:$E$3728,Documents!$A$2:$A$3728,$A47,Documents!$C$2:$C$3728,"press_kit")),"")</f>
        <v/>
      </c>
      <c r="U47">
        <f>IFERROR(IF(_xlfn.MAXIFS(Documents!$E$2:$E$3728,Documents!$A$2:$A$3728,$A47,Documents!$C$2:$C$3728,"other")=0,"",_xlfn.MAXIFS(Documents!$E$2:$E$3728,Documents!$A$2:$A$3728,$A47,Documents!$C$2:$C$3728,"other")),"")</f>
        <v/>
      </c>
      <c r="V47">
        <f>IFERROR(IF(_xlfn.MAXIFS(Documents!$E$2:$E$3728,Documents!$A$2:$A$3728,$A47,Documents!$C$2:$C$3728,"obsolete")=0,"",_xlfn.MAXIFS(Documents!$E$2:$E$3728,Documents!$A$2:$A$3728,$A47,Documents!$C$2:$C$3728,"obsolete")),"")</f>
        <v/>
      </c>
      <c r="W47">
        <f>COUNTIFS(Documents!$A$2:$A$3728,$A47)</f>
        <v/>
      </c>
      <c r="X47">
        <f>COUNTIFS(Documents!$A$2:$A$3728,$A47,Documents!$R$2:$R$3728,"current")</f>
        <v/>
      </c>
      <c r="Y47">
        <f>HYPERLINK("https://www.neoscapesmaldives.com/wp-content/uploads/SO-Maldives-Factsheet_Eng.pdf","2025_SO-Maldives-Factsheet_Eng.pdf")</f>
        <v/>
      </c>
      <c r="Z47" t="inlineStr"/>
      <c r="AA47" t="inlineStr"/>
    </row>
    <row r="48">
      <c r="A48" t="n">
        <v>47</v>
      </c>
      <c r="B48" t="inlineStr">
        <is>
          <t>Park Hyatt Maldives, Hadahaa</t>
        </is>
      </c>
      <c r="C48" t="inlineStr">
        <is>
          <t>unverified</t>
        </is>
      </c>
      <c r="D48">
        <f>IFERROR(IF(_xlfn.MAXIFS(Documents!$E$2:$E$3728,Documents!$A$2:$A$3728,$A48,Documents!$C$2:$C$3728,"factsheet")=0,"",_xlfn.MAXIFS(Documents!$E$2:$E$3728,Documents!$A$2:$A$3728,$A48,Documents!$C$2:$C$3728,"factsheet")),"")</f>
        <v/>
      </c>
      <c r="E48">
        <f>IFERROR(IF(_xlfn.MAXIFS(Documents!$E$2:$E$3728,Documents!$A$2:$A$3728,$A48,Documents!$C$2:$C$3728,"wedding")=0,"",_xlfn.MAXIFS(Documents!$E$2:$E$3728,Documents!$A$2:$A$3728,$A48,Documents!$C$2:$C$3728,"wedding")),"")</f>
        <v/>
      </c>
      <c r="F48">
        <f>IFERROR(IF(_xlfn.MAXIFS(Documents!$E$2:$E$3728,Documents!$A$2:$A$3728,$A48,Documents!$C$2:$C$3728,"events")=0,"",_xlfn.MAXIFS(Documents!$E$2:$E$3728,Documents!$A$2:$A$3728,$A48,Documents!$C$2:$C$3728,"events")),"")</f>
        <v/>
      </c>
      <c r="G48">
        <f>IFERROR(IF(_xlfn.MAXIFS(Documents!$E$2:$E$3728,Documents!$A$2:$A$3728,$A48,Documents!$C$2:$C$3728,"destination_dining")=0,"",_xlfn.MAXIFS(Documents!$E$2:$E$3728,Documents!$A$2:$A$3728,$A48,Documents!$C$2:$C$3728,"destination_dining")),"")</f>
        <v/>
      </c>
      <c r="H48">
        <f>IFERROR(IF(_xlfn.MAXIFS(Documents!$E$2:$E$3728,Documents!$A$2:$A$3728,$A48,Documents!$C$2:$C$3728,"map")=0,"",_xlfn.MAXIFS(Documents!$E$2:$E$3728,Documents!$A$2:$A$3728,$A48,Documents!$C$2:$C$3728,"map")),"")</f>
        <v/>
      </c>
      <c r="I48">
        <f>IFERROR(IF(_xlfn.MAXIFS(Documents!$E$2:$E$3728,Documents!$A$2:$A$3728,$A48,Documents!$C$2:$C$3728,"dive_map")=0,"",_xlfn.MAXIFS(Documents!$E$2:$E$3728,Documents!$A$2:$A$3728,$A48,Documents!$C$2:$C$3728,"dive_map")),"")</f>
        <v/>
      </c>
      <c r="J48">
        <f>IFERROR(IF(_xlfn.MAXIFS(Documents!$E$2:$E$3728,Documents!$A$2:$A$3728,$A48,Documents!$C$2:$C$3728,"spa_menu")=0,"",_xlfn.MAXIFS(Documents!$E$2:$E$3728,Documents!$A$2:$A$3728,$A48,Documents!$C$2:$C$3728,"spa_menu")),"")</f>
        <v/>
      </c>
      <c r="K48">
        <f>IFERROR(IF(_xlfn.MAXIFS(Documents!$E$2:$E$3728,Documents!$A$2:$A$3728,$A48,Documents!$C$2:$C$3728,"dining_menu")=0,"",_xlfn.MAXIFS(Documents!$E$2:$E$3728,Documents!$A$2:$A$3728,$A48,Documents!$C$2:$C$3728,"dining_menu")),"")</f>
        <v/>
      </c>
      <c r="L48">
        <f>IFERROR(IF(_xlfn.MAXIFS(Documents!$E$2:$E$3728,Documents!$A$2:$A$3728,$A48,Documents!$C$2:$C$3728,"dive_prices")=0,"",_xlfn.MAXIFS(Documents!$E$2:$E$3728,Documents!$A$2:$A$3728,$A48,Documents!$C$2:$C$3728,"dive_prices")),"")</f>
        <v/>
      </c>
      <c r="M48">
        <f>IFERROR(IF(_xlfn.MAXIFS(Documents!$E$2:$E$3728,Documents!$A$2:$A$3728,$A48,Documents!$C$2:$C$3728,"excursions")=0,"",_xlfn.MAXIFS(Documents!$E$2:$E$3728,Documents!$A$2:$A$3728,$A48,Documents!$C$2:$C$3728,"excursions")),"")</f>
        <v/>
      </c>
      <c r="N48">
        <f>IFERROR(IF(_xlfn.MAXIFS(Documents!$E$2:$E$3728,Documents!$A$2:$A$3728,$A48,Documents!$C$2:$C$3728,"kids")=0,"",_xlfn.MAXIFS(Documents!$E$2:$E$3728,Documents!$A$2:$A$3728,$A48,Documents!$C$2:$C$3728,"kids")),"")</f>
        <v/>
      </c>
      <c r="O48">
        <f>IFERROR(IF(_xlfn.MAXIFS(Documents!$E$2:$E$3728,Documents!$A$2:$A$3728,$A48,Documents!$C$2:$C$3728,"villa_plans")=0,"",_xlfn.MAXIFS(Documents!$E$2:$E$3728,Documents!$A$2:$A$3728,$A48,Documents!$C$2:$C$3728,"villa_plans")),"")</f>
        <v/>
      </c>
      <c r="P48">
        <f>IFERROR(IF(_xlfn.MAXIFS(Documents!$E$2:$E$3728,Documents!$A$2:$A$3728,$A48,Documents!$C$2:$C$3728,"all_inclusive")=0,"",_xlfn.MAXIFS(Documents!$E$2:$E$3728,Documents!$A$2:$A$3728,$A48,Documents!$C$2:$C$3728,"all_inclusive")),"")</f>
        <v/>
      </c>
      <c r="Q48">
        <f>IFERROR(IF(_xlfn.MAXIFS(Documents!$E$2:$E$3728,Documents!$A$2:$A$3728,$A48,Documents!$C$2:$C$3728,"sustainability")=0,"",_xlfn.MAXIFS(Documents!$E$2:$E$3728,Documents!$A$2:$A$3728,$A48,Documents!$C$2:$C$3728,"sustainability")),"")</f>
        <v/>
      </c>
      <c r="R48">
        <f>IFERROR(IF(_xlfn.MAXIFS(Documents!$E$2:$E$3728,Documents!$A$2:$A$3728,$A48,Documents!$C$2:$C$3728,"calendar")=0,"",_xlfn.MAXIFS(Documents!$E$2:$E$3728,Documents!$A$2:$A$3728,$A48,Documents!$C$2:$C$3728,"calendar")),"")</f>
        <v/>
      </c>
      <c r="S48">
        <f>IFERROR(IF(_xlfn.MAXIFS(Documents!$E$2:$E$3728,Documents!$A$2:$A$3728,$A48,Documents!$C$2:$C$3728,"brochure")=0,"",_xlfn.MAXIFS(Documents!$E$2:$E$3728,Documents!$A$2:$A$3728,$A48,Documents!$C$2:$C$3728,"brochure")),"")</f>
        <v/>
      </c>
      <c r="T48">
        <f>IFERROR(IF(_xlfn.MAXIFS(Documents!$E$2:$E$3728,Documents!$A$2:$A$3728,$A48,Documents!$C$2:$C$3728,"press_kit")=0,"",_xlfn.MAXIFS(Documents!$E$2:$E$3728,Documents!$A$2:$A$3728,$A48,Documents!$C$2:$C$3728,"press_kit")),"")</f>
        <v/>
      </c>
      <c r="U48">
        <f>IFERROR(IF(_xlfn.MAXIFS(Documents!$E$2:$E$3728,Documents!$A$2:$A$3728,$A48,Documents!$C$2:$C$3728,"other")=0,"",_xlfn.MAXIFS(Documents!$E$2:$E$3728,Documents!$A$2:$A$3728,$A48,Documents!$C$2:$C$3728,"other")),"")</f>
        <v/>
      </c>
      <c r="V48">
        <f>IFERROR(IF(_xlfn.MAXIFS(Documents!$E$2:$E$3728,Documents!$A$2:$A$3728,$A48,Documents!$C$2:$C$3728,"obsolete")=0,"",_xlfn.MAXIFS(Documents!$E$2:$E$3728,Documents!$A$2:$A$3728,$A48,Documents!$C$2:$C$3728,"obsolete")),"")</f>
        <v/>
      </c>
      <c r="W48">
        <f>COUNTIFS(Documents!$A$2:$A$3728,$A48)</f>
        <v/>
      </c>
      <c r="X48">
        <f>COUNTIFS(Documents!$A$2:$A$3728,$A48,Documents!$R$2:$R$3728,"current")</f>
        <v/>
      </c>
      <c r="Y48" t="inlineStr"/>
      <c r="Z48" t="inlineStr">
        <is>
          <t>factsheet, wedding, events</t>
        </is>
      </c>
      <c r="AA48" t="inlineStr"/>
    </row>
    <row r="49">
      <c r="A49" t="n">
        <v>48</v>
      </c>
      <c r="B49" t="inlineStr">
        <is>
          <t>Dusit Thani Maldives</t>
        </is>
      </c>
      <c r="C49" t="inlineStr">
        <is>
          <t>unverified</t>
        </is>
      </c>
      <c r="D49">
        <f>IFERROR(IF(_xlfn.MAXIFS(Documents!$E$2:$E$3728,Documents!$A$2:$A$3728,$A49,Documents!$C$2:$C$3728,"factsheet")=0,"",_xlfn.MAXIFS(Documents!$E$2:$E$3728,Documents!$A$2:$A$3728,$A49,Documents!$C$2:$C$3728,"factsheet")),"")</f>
        <v/>
      </c>
      <c r="E49">
        <f>IFERROR(IF(_xlfn.MAXIFS(Documents!$E$2:$E$3728,Documents!$A$2:$A$3728,$A49,Documents!$C$2:$C$3728,"wedding")=0,"",_xlfn.MAXIFS(Documents!$E$2:$E$3728,Documents!$A$2:$A$3728,$A49,Documents!$C$2:$C$3728,"wedding")),"")</f>
        <v/>
      </c>
      <c r="F49">
        <f>IFERROR(IF(_xlfn.MAXIFS(Documents!$E$2:$E$3728,Documents!$A$2:$A$3728,$A49,Documents!$C$2:$C$3728,"events")=0,"",_xlfn.MAXIFS(Documents!$E$2:$E$3728,Documents!$A$2:$A$3728,$A49,Documents!$C$2:$C$3728,"events")),"")</f>
        <v/>
      </c>
      <c r="G49">
        <f>IFERROR(IF(_xlfn.MAXIFS(Documents!$E$2:$E$3728,Documents!$A$2:$A$3728,$A49,Documents!$C$2:$C$3728,"destination_dining")=0,"",_xlfn.MAXIFS(Documents!$E$2:$E$3728,Documents!$A$2:$A$3728,$A49,Documents!$C$2:$C$3728,"destination_dining")),"")</f>
        <v/>
      </c>
      <c r="H49">
        <f>IFERROR(IF(_xlfn.MAXIFS(Documents!$E$2:$E$3728,Documents!$A$2:$A$3728,$A49,Documents!$C$2:$C$3728,"map")=0,"",_xlfn.MAXIFS(Documents!$E$2:$E$3728,Documents!$A$2:$A$3728,$A49,Documents!$C$2:$C$3728,"map")),"")</f>
        <v/>
      </c>
      <c r="I49">
        <f>IFERROR(IF(_xlfn.MAXIFS(Documents!$E$2:$E$3728,Documents!$A$2:$A$3728,$A49,Documents!$C$2:$C$3728,"dive_map")=0,"",_xlfn.MAXIFS(Documents!$E$2:$E$3728,Documents!$A$2:$A$3728,$A49,Documents!$C$2:$C$3728,"dive_map")),"")</f>
        <v/>
      </c>
      <c r="J49">
        <f>IFERROR(IF(_xlfn.MAXIFS(Documents!$E$2:$E$3728,Documents!$A$2:$A$3728,$A49,Documents!$C$2:$C$3728,"spa_menu")=0,"",_xlfn.MAXIFS(Documents!$E$2:$E$3728,Documents!$A$2:$A$3728,$A49,Documents!$C$2:$C$3728,"spa_menu")),"")</f>
        <v/>
      </c>
      <c r="K49">
        <f>IFERROR(IF(_xlfn.MAXIFS(Documents!$E$2:$E$3728,Documents!$A$2:$A$3728,$A49,Documents!$C$2:$C$3728,"dining_menu")=0,"",_xlfn.MAXIFS(Documents!$E$2:$E$3728,Documents!$A$2:$A$3728,$A49,Documents!$C$2:$C$3728,"dining_menu")),"")</f>
        <v/>
      </c>
      <c r="L49">
        <f>IFERROR(IF(_xlfn.MAXIFS(Documents!$E$2:$E$3728,Documents!$A$2:$A$3728,$A49,Documents!$C$2:$C$3728,"dive_prices")=0,"",_xlfn.MAXIFS(Documents!$E$2:$E$3728,Documents!$A$2:$A$3728,$A49,Documents!$C$2:$C$3728,"dive_prices")),"")</f>
        <v/>
      </c>
      <c r="M49">
        <f>IFERROR(IF(_xlfn.MAXIFS(Documents!$E$2:$E$3728,Documents!$A$2:$A$3728,$A49,Documents!$C$2:$C$3728,"excursions")=0,"",_xlfn.MAXIFS(Documents!$E$2:$E$3728,Documents!$A$2:$A$3728,$A49,Documents!$C$2:$C$3728,"excursions")),"")</f>
        <v/>
      </c>
      <c r="N49">
        <f>IFERROR(IF(_xlfn.MAXIFS(Documents!$E$2:$E$3728,Documents!$A$2:$A$3728,$A49,Documents!$C$2:$C$3728,"kids")=0,"",_xlfn.MAXIFS(Documents!$E$2:$E$3728,Documents!$A$2:$A$3728,$A49,Documents!$C$2:$C$3728,"kids")),"")</f>
        <v/>
      </c>
      <c r="O49">
        <f>IFERROR(IF(_xlfn.MAXIFS(Documents!$E$2:$E$3728,Documents!$A$2:$A$3728,$A49,Documents!$C$2:$C$3728,"villa_plans")=0,"",_xlfn.MAXIFS(Documents!$E$2:$E$3728,Documents!$A$2:$A$3728,$A49,Documents!$C$2:$C$3728,"villa_plans")),"")</f>
        <v/>
      </c>
      <c r="P49">
        <f>IFERROR(IF(_xlfn.MAXIFS(Documents!$E$2:$E$3728,Documents!$A$2:$A$3728,$A49,Documents!$C$2:$C$3728,"all_inclusive")=0,"",_xlfn.MAXIFS(Documents!$E$2:$E$3728,Documents!$A$2:$A$3728,$A49,Documents!$C$2:$C$3728,"all_inclusive")),"")</f>
        <v/>
      </c>
      <c r="Q49">
        <f>IFERROR(IF(_xlfn.MAXIFS(Documents!$E$2:$E$3728,Documents!$A$2:$A$3728,$A49,Documents!$C$2:$C$3728,"sustainability")=0,"",_xlfn.MAXIFS(Documents!$E$2:$E$3728,Documents!$A$2:$A$3728,$A49,Documents!$C$2:$C$3728,"sustainability")),"")</f>
        <v/>
      </c>
      <c r="R49">
        <f>IFERROR(IF(_xlfn.MAXIFS(Documents!$E$2:$E$3728,Documents!$A$2:$A$3728,$A49,Documents!$C$2:$C$3728,"calendar")=0,"",_xlfn.MAXIFS(Documents!$E$2:$E$3728,Documents!$A$2:$A$3728,$A49,Documents!$C$2:$C$3728,"calendar")),"")</f>
        <v/>
      </c>
      <c r="S49">
        <f>IFERROR(IF(_xlfn.MAXIFS(Documents!$E$2:$E$3728,Documents!$A$2:$A$3728,$A49,Documents!$C$2:$C$3728,"brochure")=0,"",_xlfn.MAXIFS(Documents!$E$2:$E$3728,Documents!$A$2:$A$3728,$A49,Documents!$C$2:$C$3728,"brochure")),"")</f>
        <v/>
      </c>
      <c r="T49">
        <f>IFERROR(IF(_xlfn.MAXIFS(Documents!$E$2:$E$3728,Documents!$A$2:$A$3728,$A49,Documents!$C$2:$C$3728,"press_kit")=0,"",_xlfn.MAXIFS(Documents!$E$2:$E$3728,Documents!$A$2:$A$3728,$A49,Documents!$C$2:$C$3728,"press_kit")),"")</f>
        <v/>
      </c>
      <c r="U49">
        <f>IFERROR(IF(_xlfn.MAXIFS(Documents!$E$2:$E$3728,Documents!$A$2:$A$3728,$A49,Documents!$C$2:$C$3728,"other")=0,"",_xlfn.MAXIFS(Documents!$E$2:$E$3728,Documents!$A$2:$A$3728,$A49,Documents!$C$2:$C$3728,"other")),"")</f>
        <v/>
      </c>
      <c r="V49">
        <f>IFERROR(IF(_xlfn.MAXIFS(Documents!$E$2:$E$3728,Documents!$A$2:$A$3728,$A49,Documents!$C$2:$C$3728,"obsolete")=0,"",_xlfn.MAXIFS(Documents!$E$2:$E$3728,Documents!$A$2:$A$3728,$A49,Documents!$C$2:$C$3728,"obsolete")),"")</f>
        <v/>
      </c>
      <c r="W49">
        <f>COUNTIFS(Documents!$A$2:$A$3728,$A49)</f>
        <v/>
      </c>
      <c r="X49">
        <f>COUNTIFS(Documents!$A$2:$A$3728,$A49,Documents!$R$2:$R$3728,"current")</f>
        <v/>
      </c>
      <c r="Y49">
        <f>HYPERLINK("https://www.neoscapesmaldives.com/wp-content/uploads/New-Dusit-Thani-Maldives-Property-Fact-Sheet-1.pdf","2026_New-Dusit-Thani-Maldives-Property-F")</f>
        <v/>
      </c>
      <c r="Z49" t="inlineStr">
        <is>
          <t>wedding, events</t>
        </is>
      </c>
      <c r="AA49" t="inlineStr"/>
    </row>
    <row r="50">
      <c r="A50" t="n">
        <v>49</v>
      </c>
      <c r="B50" t="inlineStr">
        <is>
          <t>Vakkaru Maldives</t>
        </is>
      </c>
      <c r="C50" t="inlineStr">
        <is>
          <t>ok</t>
        </is>
      </c>
      <c r="D50">
        <f>IFERROR(IF(_xlfn.MAXIFS(Documents!$E$2:$E$3728,Documents!$A$2:$A$3728,$A50,Documents!$C$2:$C$3728,"factsheet")=0,"",_xlfn.MAXIFS(Documents!$E$2:$E$3728,Documents!$A$2:$A$3728,$A50,Documents!$C$2:$C$3728,"factsheet")),"")</f>
        <v/>
      </c>
      <c r="E50">
        <f>IFERROR(IF(_xlfn.MAXIFS(Documents!$E$2:$E$3728,Documents!$A$2:$A$3728,$A50,Documents!$C$2:$C$3728,"wedding")=0,"",_xlfn.MAXIFS(Documents!$E$2:$E$3728,Documents!$A$2:$A$3728,$A50,Documents!$C$2:$C$3728,"wedding")),"")</f>
        <v/>
      </c>
      <c r="F50">
        <f>IFERROR(IF(_xlfn.MAXIFS(Documents!$E$2:$E$3728,Documents!$A$2:$A$3728,$A50,Documents!$C$2:$C$3728,"events")=0,"",_xlfn.MAXIFS(Documents!$E$2:$E$3728,Documents!$A$2:$A$3728,$A50,Documents!$C$2:$C$3728,"events")),"")</f>
        <v/>
      </c>
      <c r="G50">
        <f>IFERROR(IF(_xlfn.MAXIFS(Documents!$E$2:$E$3728,Documents!$A$2:$A$3728,$A50,Documents!$C$2:$C$3728,"destination_dining")=0,"",_xlfn.MAXIFS(Documents!$E$2:$E$3728,Documents!$A$2:$A$3728,$A50,Documents!$C$2:$C$3728,"destination_dining")),"")</f>
        <v/>
      </c>
      <c r="H50">
        <f>IFERROR(IF(_xlfn.MAXIFS(Documents!$E$2:$E$3728,Documents!$A$2:$A$3728,$A50,Documents!$C$2:$C$3728,"map")=0,"",_xlfn.MAXIFS(Documents!$E$2:$E$3728,Documents!$A$2:$A$3728,$A50,Documents!$C$2:$C$3728,"map")),"")</f>
        <v/>
      </c>
      <c r="I50">
        <f>IFERROR(IF(_xlfn.MAXIFS(Documents!$E$2:$E$3728,Documents!$A$2:$A$3728,$A50,Documents!$C$2:$C$3728,"dive_map")=0,"",_xlfn.MAXIFS(Documents!$E$2:$E$3728,Documents!$A$2:$A$3728,$A50,Documents!$C$2:$C$3728,"dive_map")),"")</f>
        <v/>
      </c>
      <c r="J50">
        <f>IFERROR(IF(_xlfn.MAXIFS(Documents!$E$2:$E$3728,Documents!$A$2:$A$3728,$A50,Documents!$C$2:$C$3728,"spa_menu")=0,"",_xlfn.MAXIFS(Documents!$E$2:$E$3728,Documents!$A$2:$A$3728,$A50,Documents!$C$2:$C$3728,"spa_menu")),"")</f>
        <v/>
      </c>
      <c r="K50">
        <f>IFERROR(IF(_xlfn.MAXIFS(Documents!$E$2:$E$3728,Documents!$A$2:$A$3728,$A50,Documents!$C$2:$C$3728,"dining_menu")=0,"",_xlfn.MAXIFS(Documents!$E$2:$E$3728,Documents!$A$2:$A$3728,$A50,Documents!$C$2:$C$3728,"dining_menu")),"")</f>
        <v/>
      </c>
      <c r="L50">
        <f>IFERROR(IF(_xlfn.MAXIFS(Documents!$E$2:$E$3728,Documents!$A$2:$A$3728,$A50,Documents!$C$2:$C$3728,"dive_prices")=0,"",_xlfn.MAXIFS(Documents!$E$2:$E$3728,Documents!$A$2:$A$3728,$A50,Documents!$C$2:$C$3728,"dive_prices")),"")</f>
        <v/>
      </c>
      <c r="M50">
        <f>IFERROR(IF(_xlfn.MAXIFS(Documents!$E$2:$E$3728,Documents!$A$2:$A$3728,$A50,Documents!$C$2:$C$3728,"excursions")=0,"",_xlfn.MAXIFS(Documents!$E$2:$E$3728,Documents!$A$2:$A$3728,$A50,Documents!$C$2:$C$3728,"excursions")),"")</f>
        <v/>
      </c>
      <c r="N50">
        <f>IFERROR(IF(_xlfn.MAXIFS(Documents!$E$2:$E$3728,Documents!$A$2:$A$3728,$A50,Documents!$C$2:$C$3728,"kids")=0,"",_xlfn.MAXIFS(Documents!$E$2:$E$3728,Documents!$A$2:$A$3728,$A50,Documents!$C$2:$C$3728,"kids")),"")</f>
        <v/>
      </c>
      <c r="O50">
        <f>IFERROR(IF(_xlfn.MAXIFS(Documents!$E$2:$E$3728,Documents!$A$2:$A$3728,$A50,Documents!$C$2:$C$3728,"villa_plans")=0,"",_xlfn.MAXIFS(Documents!$E$2:$E$3728,Documents!$A$2:$A$3728,$A50,Documents!$C$2:$C$3728,"villa_plans")),"")</f>
        <v/>
      </c>
      <c r="P50">
        <f>IFERROR(IF(_xlfn.MAXIFS(Documents!$E$2:$E$3728,Documents!$A$2:$A$3728,$A50,Documents!$C$2:$C$3728,"all_inclusive")=0,"",_xlfn.MAXIFS(Documents!$E$2:$E$3728,Documents!$A$2:$A$3728,$A50,Documents!$C$2:$C$3728,"all_inclusive")),"")</f>
        <v/>
      </c>
      <c r="Q50">
        <f>IFERROR(IF(_xlfn.MAXIFS(Documents!$E$2:$E$3728,Documents!$A$2:$A$3728,$A50,Documents!$C$2:$C$3728,"sustainability")=0,"",_xlfn.MAXIFS(Documents!$E$2:$E$3728,Documents!$A$2:$A$3728,$A50,Documents!$C$2:$C$3728,"sustainability")),"")</f>
        <v/>
      </c>
      <c r="R50">
        <f>IFERROR(IF(_xlfn.MAXIFS(Documents!$E$2:$E$3728,Documents!$A$2:$A$3728,$A50,Documents!$C$2:$C$3728,"calendar")=0,"",_xlfn.MAXIFS(Documents!$E$2:$E$3728,Documents!$A$2:$A$3728,$A50,Documents!$C$2:$C$3728,"calendar")),"")</f>
        <v/>
      </c>
      <c r="S50">
        <f>IFERROR(IF(_xlfn.MAXIFS(Documents!$E$2:$E$3728,Documents!$A$2:$A$3728,$A50,Documents!$C$2:$C$3728,"brochure")=0,"",_xlfn.MAXIFS(Documents!$E$2:$E$3728,Documents!$A$2:$A$3728,$A50,Documents!$C$2:$C$3728,"brochure")),"")</f>
        <v/>
      </c>
      <c r="T50">
        <f>IFERROR(IF(_xlfn.MAXIFS(Documents!$E$2:$E$3728,Documents!$A$2:$A$3728,$A50,Documents!$C$2:$C$3728,"press_kit")=0,"",_xlfn.MAXIFS(Documents!$E$2:$E$3728,Documents!$A$2:$A$3728,$A50,Documents!$C$2:$C$3728,"press_kit")),"")</f>
        <v/>
      </c>
      <c r="U50">
        <f>IFERROR(IF(_xlfn.MAXIFS(Documents!$E$2:$E$3728,Documents!$A$2:$A$3728,$A50,Documents!$C$2:$C$3728,"other")=0,"",_xlfn.MAXIFS(Documents!$E$2:$E$3728,Documents!$A$2:$A$3728,$A50,Documents!$C$2:$C$3728,"other")),"")</f>
        <v/>
      </c>
      <c r="V50">
        <f>IFERROR(IF(_xlfn.MAXIFS(Documents!$E$2:$E$3728,Documents!$A$2:$A$3728,$A50,Documents!$C$2:$C$3728,"obsolete")=0,"",_xlfn.MAXIFS(Documents!$E$2:$E$3728,Documents!$A$2:$A$3728,$A50,Documents!$C$2:$C$3728,"obsolete")),"")</f>
        <v/>
      </c>
      <c r="W50">
        <f>COUNTIFS(Documents!$A$2:$A$3728,$A50)</f>
        <v/>
      </c>
      <c r="X50">
        <f>COUNTIFS(Documents!$A$2:$A$3728,$A50,Documents!$R$2:$R$3728,"current")</f>
        <v/>
      </c>
      <c r="Y50">
        <f>HYPERLINK("https://www.vakkarumaldives.com/pdfs/vakkaru-maldives-fact-sheet-2025.pdf","2025_vakkaru-maldives-fact-sheet-2025.pd")</f>
        <v/>
      </c>
      <c r="Z50" t="inlineStr">
        <is>
          <t>events</t>
        </is>
      </c>
      <c r="AA50" t="inlineStr"/>
    </row>
    <row r="51">
      <c r="A51" t="n">
        <v>50</v>
      </c>
      <c r="B51" t="inlineStr">
        <is>
          <t>Sun Siyam Olhuveli Maldives</t>
        </is>
      </c>
      <c r="C51" t="inlineStr">
        <is>
          <t>ok</t>
        </is>
      </c>
      <c r="D51">
        <f>IFERROR(IF(_xlfn.MAXIFS(Documents!$E$2:$E$3728,Documents!$A$2:$A$3728,$A51,Documents!$C$2:$C$3728,"factsheet")=0,"",_xlfn.MAXIFS(Documents!$E$2:$E$3728,Documents!$A$2:$A$3728,$A51,Documents!$C$2:$C$3728,"factsheet")),"")</f>
        <v/>
      </c>
      <c r="E51">
        <f>IFERROR(IF(_xlfn.MAXIFS(Documents!$E$2:$E$3728,Documents!$A$2:$A$3728,$A51,Documents!$C$2:$C$3728,"wedding")=0,"",_xlfn.MAXIFS(Documents!$E$2:$E$3728,Documents!$A$2:$A$3728,$A51,Documents!$C$2:$C$3728,"wedding")),"")</f>
        <v/>
      </c>
      <c r="F51">
        <f>IFERROR(IF(_xlfn.MAXIFS(Documents!$E$2:$E$3728,Documents!$A$2:$A$3728,$A51,Documents!$C$2:$C$3728,"events")=0,"",_xlfn.MAXIFS(Documents!$E$2:$E$3728,Documents!$A$2:$A$3728,$A51,Documents!$C$2:$C$3728,"events")),"")</f>
        <v/>
      </c>
      <c r="G51">
        <f>IFERROR(IF(_xlfn.MAXIFS(Documents!$E$2:$E$3728,Documents!$A$2:$A$3728,$A51,Documents!$C$2:$C$3728,"destination_dining")=0,"",_xlfn.MAXIFS(Documents!$E$2:$E$3728,Documents!$A$2:$A$3728,$A51,Documents!$C$2:$C$3728,"destination_dining")),"")</f>
        <v/>
      </c>
      <c r="H51">
        <f>IFERROR(IF(_xlfn.MAXIFS(Documents!$E$2:$E$3728,Documents!$A$2:$A$3728,$A51,Documents!$C$2:$C$3728,"map")=0,"",_xlfn.MAXIFS(Documents!$E$2:$E$3728,Documents!$A$2:$A$3728,$A51,Documents!$C$2:$C$3728,"map")),"")</f>
        <v/>
      </c>
      <c r="I51">
        <f>IFERROR(IF(_xlfn.MAXIFS(Documents!$E$2:$E$3728,Documents!$A$2:$A$3728,$A51,Documents!$C$2:$C$3728,"dive_map")=0,"",_xlfn.MAXIFS(Documents!$E$2:$E$3728,Documents!$A$2:$A$3728,$A51,Documents!$C$2:$C$3728,"dive_map")),"")</f>
        <v/>
      </c>
      <c r="J51">
        <f>IFERROR(IF(_xlfn.MAXIFS(Documents!$E$2:$E$3728,Documents!$A$2:$A$3728,$A51,Documents!$C$2:$C$3728,"spa_menu")=0,"",_xlfn.MAXIFS(Documents!$E$2:$E$3728,Documents!$A$2:$A$3728,$A51,Documents!$C$2:$C$3728,"spa_menu")),"")</f>
        <v/>
      </c>
      <c r="K51">
        <f>IFERROR(IF(_xlfn.MAXIFS(Documents!$E$2:$E$3728,Documents!$A$2:$A$3728,$A51,Documents!$C$2:$C$3728,"dining_menu")=0,"",_xlfn.MAXIFS(Documents!$E$2:$E$3728,Documents!$A$2:$A$3728,$A51,Documents!$C$2:$C$3728,"dining_menu")),"")</f>
        <v/>
      </c>
      <c r="L51">
        <f>IFERROR(IF(_xlfn.MAXIFS(Documents!$E$2:$E$3728,Documents!$A$2:$A$3728,$A51,Documents!$C$2:$C$3728,"dive_prices")=0,"",_xlfn.MAXIFS(Documents!$E$2:$E$3728,Documents!$A$2:$A$3728,$A51,Documents!$C$2:$C$3728,"dive_prices")),"")</f>
        <v/>
      </c>
      <c r="M51">
        <f>IFERROR(IF(_xlfn.MAXIFS(Documents!$E$2:$E$3728,Documents!$A$2:$A$3728,$A51,Documents!$C$2:$C$3728,"excursions")=0,"",_xlfn.MAXIFS(Documents!$E$2:$E$3728,Documents!$A$2:$A$3728,$A51,Documents!$C$2:$C$3728,"excursions")),"")</f>
        <v/>
      </c>
      <c r="N51">
        <f>IFERROR(IF(_xlfn.MAXIFS(Documents!$E$2:$E$3728,Documents!$A$2:$A$3728,$A51,Documents!$C$2:$C$3728,"kids")=0,"",_xlfn.MAXIFS(Documents!$E$2:$E$3728,Documents!$A$2:$A$3728,$A51,Documents!$C$2:$C$3728,"kids")),"")</f>
        <v/>
      </c>
      <c r="O51">
        <f>IFERROR(IF(_xlfn.MAXIFS(Documents!$E$2:$E$3728,Documents!$A$2:$A$3728,$A51,Documents!$C$2:$C$3728,"villa_plans")=0,"",_xlfn.MAXIFS(Documents!$E$2:$E$3728,Documents!$A$2:$A$3728,$A51,Documents!$C$2:$C$3728,"villa_plans")),"")</f>
        <v/>
      </c>
      <c r="P51">
        <f>IFERROR(IF(_xlfn.MAXIFS(Documents!$E$2:$E$3728,Documents!$A$2:$A$3728,$A51,Documents!$C$2:$C$3728,"all_inclusive")=0,"",_xlfn.MAXIFS(Documents!$E$2:$E$3728,Documents!$A$2:$A$3728,$A51,Documents!$C$2:$C$3728,"all_inclusive")),"")</f>
        <v/>
      </c>
      <c r="Q51">
        <f>IFERROR(IF(_xlfn.MAXIFS(Documents!$E$2:$E$3728,Documents!$A$2:$A$3728,$A51,Documents!$C$2:$C$3728,"sustainability")=0,"",_xlfn.MAXIFS(Documents!$E$2:$E$3728,Documents!$A$2:$A$3728,$A51,Documents!$C$2:$C$3728,"sustainability")),"")</f>
        <v/>
      </c>
      <c r="R51">
        <f>IFERROR(IF(_xlfn.MAXIFS(Documents!$E$2:$E$3728,Documents!$A$2:$A$3728,$A51,Documents!$C$2:$C$3728,"calendar")=0,"",_xlfn.MAXIFS(Documents!$E$2:$E$3728,Documents!$A$2:$A$3728,$A51,Documents!$C$2:$C$3728,"calendar")),"")</f>
        <v/>
      </c>
      <c r="S51">
        <f>IFERROR(IF(_xlfn.MAXIFS(Documents!$E$2:$E$3728,Documents!$A$2:$A$3728,$A51,Documents!$C$2:$C$3728,"brochure")=0,"",_xlfn.MAXIFS(Documents!$E$2:$E$3728,Documents!$A$2:$A$3728,$A51,Documents!$C$2:$C$3728,"brochure")),"")</f>
        <v/>
      </c>
      <c r="T51">
        <f>IFERROR(IF(_xlfn.MAXIFS(Documents!$E$2:$E$3728,Documents!$A$2:$A$3728,$A51,Documents!$C$2:$C$3728,"press_kit")=0,"",_xlfn.MAXIFS(Documents!$E$2:$E$3728,Documents!$A$2:$A$3728,$A51,Documents!$C$2:$C$3728,"press_kit")),"")</f>
        <v/>
      </c>
      <c r="U51">
        <f>IFERROR(IF(_xlfn.MAXIFS(Documents!$E$2:$E$3728,Documents!$A$2:$A$3728,$A51,Documents!$C$2:$C$3728,"other")=0,"",_xlfn.MAXIFS(Documents!$E$2:$E$3728,Documents!$A$2:$A$3728,$A51,Documents!$C$2:$C$3728,"other")),"")</f>
        <v/>
      </c>
      <c r="V51">
        <f>IFERROR(IF(_xlfn.MAXIFS(Documents!$E$2:$E$3728,Documents!$A$2:$A$3728,$A51,Documents!$C$2:$C$3728,"obsolete")=0,"",_xlfn.MAXIFS(Documents!$E$2:$E$3728,Documents!$A$2:$A$3728,$A51,Documents!$C$2:$C$3728,"obsolete")),"")</f>
        <v/>
      </c>
      <c r="W51">
        <f>COUNTIFS(Documents!$A$2:$A$3728,$A51)</f>
        <v/>
      </c>
      <c r="X51">
        <f>COUNTIFS(Documents!$A$2:$A$3728,$A51,Documents!$R$2:$R$3728,"current")</f>
        <v/>
      </c>
      <c r="Y51">
        <f>HYPERLINK("https://www.sunsiyam.com/media/21sbkbn1/factsheet-olhuveli-2026-aug.pdf","2026_factsheet-olhuveli-2026-aug.pdf")</f>
        <v/>
      </c>
      <c r="Z51" t="inlineStr"/>
      <c r="AA51" t="inlineStr">
        <is>
          <t>Olhuveli Beach &amp; Spa, file code SSO</t>
        </is>
      </c>
    </row>
    <row r="52">
      <c r="A52" t="n">
        <v>51</v>
      </c>
      <c r="B52" t="inlineStr">
        <is>
          <t>Emerald Maldives Resort &amp; Spa Fasmendho</t>
        </is>
      </c>
      <c r="C52" t="inlineStr">
        <is>
          <t>ok</t>
        </is>
      </c>
      <c r="D52">
        <f>IFERROR(IF(_xlfn.MAXIFS(Documents!$E$2:$E$3728,Documents!$A$2:$A$3728,$A52,Documents!$C$2:$C$3728,"factsheet")=0,"",_xlfn.MAXIFS(Documents!$E$2:$E$3728,Documents!$A$2:$A$3728,$A52,Documents!$C$2:$C$3728,"factsheet")),"")</f>
        <v/>
      </c>
      <c r="E52">
        <f>IFERROR(IF(_xlfn.MAXIFS(Documents!$E$2:$E$3728,Documents!$A$2:$A$3728,$A52,Documents!$C$2:$C$3728,"wedding")=0,"",_xlfn.MAXIFS(Documents!$E$2:$E$3728,Documents!$A$2:$A$3728,$A52,Documents!$C$2:$C$3728,"wedding")),"")</f>
        <v/>
      </c>
      <c r="F52">
        <f>IFERROR(IF(_xlfn.MAXIFS(Documents!$E$2:$E$3728,Documents!$A$2:$A$3728,$A52,Documents!$C$2:$C$3728,"events")=0,"",_xlfn.MAXIFS(Documents!$E$2:$E$3728,Documents!$A$2:$A$3728,$A52,Documents!$C$2:$C$3728,"events")),"")</f>
        <v/>
      </c>
      <c r="G52">
        <f>IFERROR(IF(_xlfn.MAXIFS(Documents!$E$2:$E$3728,Documents!$A$2:$A$3728,$A52,Documents!$C$2:$C$3728,"destination_dining")=0,"",_xlfn.MAXIFS(Documents!$E$2:$E$3728,Documents!$A$2:$A$3728,$A52,Documents!$C$2:$C$3728,"destination_dining")),"")</f>
        <v/>
      </c>
      <c r="H52">
        <f>IFERROR(IF(_xlfn.MAXIFS(Documents!$E$2:$E$3728,Documents!$A$2:$A$3728,$A52,Documents!$C$2:$C$3728,"map")=0,"",_xlfn.MAXIFS(Documents!$E$2:$E$3728,Documents!$A$2:$A$3728,$A52,Documents!$C$2:$C$3728,"map")),"")</f>
        <v/>
      </c>
      <c r="I52">
        <f>IFERROR(IF(_xlfn.MAXIFS(Documents!$E$2:$E$3728,Documents!$A$2:$A$3728,$A52,Documents!$C$2:$C$3728,"dive_map")=0,"",_xlfn.MAXIFS(Documents!$E$2:$E$3728,Documents!$A$2:$A$3728,$A52,Documents!$C$2:$C$3728,"dive_map")),"")</f>
        <v/>
      </c>
      <c r="J52">
        <f>IFERROR(IF(_xlfn.MAXIFS(Documents!$E$2:$E$3728,Documents!$A$2:$A$3728,$A52,Documents!$C$2:$C$3728,"spa_menu")=0,"",_xlfn.MAXIFS(Documents!$E$2:$E$3728,Documents!$A$2:$A$3728,$A52,Documents!$C$2:$C$3728,"spa_menu")),"")</f>
        <v/>
      </c>
      <c r="K52">
        <f>IFERROR(IF(_xlfn.MAXIFS(Documents!$E$2:$E$3728,Documents!$A$2:$A$3728,$A52,Documents!$C$2:$C$3728,"dining_menu")=0,"",_xlfn.MAXIFS(Documents!$E$2:$E$3728,Documents!$A$2:$A$3728,$A52,Documents!$C$2:$C$3728,"dining_menu")),"")</f>
        <v/>
      </c>
      <c r="L52">
        <f>IFERROR(IF(_xlfn.MAXIFS(Documents!$E$2:$E$3728,Documents!$A$2:$A$3728,$A52,Documents!$C$2:$C$3728,"dive_prices")=0,"",_xlfn.MAXIFS(Documents!$E$2:$E$3728,Documents!$A$2:$A$3728,$A52,Documents!$C$2:$C$3728,"dive_prices")),"")</f>
        <v/>
      </c>
      <c r="M52">
        <f>IFERROR(IF(_xlfn.MAXIFS(Documents!$E$2:$E$3728,Documents!$A$2:$A$3728,$A52,Documents!$C$2:$C$3728,"excursions")=0,"",_xlfn.MAXIFS(Documents!$E$2:$E$3728,Documents!$A$2:$A$3728,$A52,Documents!$C$2:$C$3728,"excursions")),"")</f>
        <v/>
      </c>
      <c r="N52">
        <f>IFERROR(IF(_xlfn.MAXIFS(Documents!$E$2:$E$3728,Documents!$A$2:$A$3728,$A52,Documents!$C$2:$C$3728,"kids")=0,"",_xlfn.MAXIFS(Documents!$E$2:$E$3728,Documents!$A$2:$A$3728,$A52,Documents!$C$2:$C$3728,"kids")),"")</f>
        <v/>
      </c>
      <c r="O52">
        <f>IFERROR(IF(_xlfn.MAXIFS(Documents!$E$2:$E$3728,Documents!$A$2:$A$3728,$A52,Documents!$C$2:$C$3728,"villa_plans")=0,"",_xlfn.MAXIFS(Documents!$E$2:$E$3728,Documents!$A$2:$A$3728,$A52,Documents!$C$2:$C$3728,"villa_plans")),"")</f>
        <v/>
      </c>
      <c r="P52">
        <f>IFERROR(IF(_xlfn.MAXIFS(Documents!$E$2:$E$3728,Documents!$A$2:$A$3728,$A52,Documents!$C$2:$C$3728,"all_inclusive")=0,"",_xlfn.MAXIFS(Documents!$E$2:$E$3728,Documents!$A$2:$A$3728,$A52,Documents!$C$2:$C$3728,"all_inclusive")),"")</f>
        <v/>
      </c>
      <c r="Q52">
        <f>IFERROR(IF(_xlfn.MAXIFS(Documents!$E$2:$E$3728,Documents!$A$2:$A$3728,$A52,Documents!$C$2:$C$3728,"sustainability")=0,"",_xlfn.MAXIFS(Documents!$E$2:$E$3728,Documents!$A$2:$A$3728,$A52,Documents!$C$2:$C$3728,"sustainability")),"")</f>
        <v/>
      </c>
      <c r="R52">
        <f>IFERROR(IF(_xlfn.MAXIFS(Documents!$E$2:$E$3728,Documents!$A$2:$A$3728,$A52,Documents!$C$2:$C$3728,"calendar")=0,"",_xlfn.MAXIFS(Documents!$E$2:$E$3728,Documents!$A$2:$A$3728,$A52,Documents!$C$2:$C$3728,"calendar")),"")</f>
        <v/>
      </c>
      <c r="S52">
        <f>IFERROR(IF(_xlfn.MAXIFS(Documents!$E$2:$E$3728,Documents!$A$2:$A$3728,$A52,Documents!$C$2:$C$3728,"brochure")=0,"",_xlfn.MAXIFS(Documents!$E$2:$E$3728,Documents!$A$2:$A$3728,$A52,Documents!$C$2:$C$3728,"brochure")),"")</f>
        <v/>
      </c>
      <c r="T52">
        <f>IFERROR(IF(_xlfn.MAXIFS(Documents!$E$2:$E$3728,Documents!$A$2:$A$3728,$A52,Documents!$C$2:$C$3728,"press_kit")=0,"",_xlfn.MAXIFS(Documents!$E$2:$E$3728,Documents!$A$2:$A$3728,$A52,Documents!$C$2:$C$3728,"press_kit")),"")</f>
        <v/>
      </c>
      <c r="U52">
        <f>IFERROR(IF(_xlfn.MAXIFS(Documents!$E$2:$E$3728,Documents!$A$2:$A$3728,$A52,Documents!$C$2:$C$3728,"other")=0,"",_xlfn.MAXIFS(Documents!$E$2:$E$3728,Documents!$A$2:$A$3728,$A52,Documents!$C$2:$C$3728,"other")),"")</f>
        <v/>
      </c>
      <c r="V52">
        <f>IFERROR(IF(_xlfn.MAXIFS(Documents!$E$2:$E$3728,Documents!$A$2:$A$3728,$A52,Documents!$C$2:$C$3728,"obsolete")=0,"",_xlfn.MAXIFS(Documents!$E$2:$E$3728,Documents!$A$2:$A$3728,$A52,Documents!$C$2:$C$3728,"obsolete")),"")</f>
        <v/>
      </c>
      <c r="W52">
        <f>COUNTIFS(Documents!$A$2:$A$3728,$A52)</f>
        <v/>
      </c>
      <c r="X52">
        <f>COUNTIFS(Documents!$A$2:$A$3728,$A52,Documents!$R$2:$R$3728,"current")</f>
        <v/>
      </c>
      <c r="Y52" t="inlineStr"/>
      <c r="Z52" t="inlineStr">
        <is>
          <t>factsheet, wedding, events</t>
        </is>
      </c>
      <c r="AA52" t="inlineStr"/>
    </row>
    <row r="53">
      <c r="A53" t="n">
        <v>52</v>
      </c>
      <c r="B53" t="inlineStr">
        <is>
          <t>Eri Maldives</t>
        </is>
      </c>
      <c r="C53" t="inlineStr">
        <is>
          <t>ok</t>
        </is>
      </c>
      <c r="D53">
        <f>IFERROR(IF(_xlfn.MAXIFS(Documents!$E$2:$E$3728,Documents!$A$2:$A$3728,$A53,Documents!$C$2:$C$3728,"factsheet")=0,"",_xlfn.MAXIFS(Documents!$E$2:$E$3728,Documents!$A$2:$A$3728,$A53,Documents!$C$2:$C$3728,"factsheet")),"")</f>
        <v/>
      </c>
      <c r="E53">
        <f>IFERROR(IF(_xlfn.MAXIFS(Documents!$E$2:$E$3728,Documents!$A$2:$A$3728,$A53,Documents!$C$2:$C$3728,"wedding")=0,"",_xlfn.MAXIFS(Documents!$E$2:$E$3728,Documents!$A$2:$A$3728,$A53,Documents!$C$2:$C$3728,"wedding")),"")</f>
        <v/>
      </c>
      <c r="F53">
        <f>IFERROR(IF(_xlfn.MAXIFS(Documents!$E$2:$E$3728,Documents!$A$2:$A$3728,$A53,Documents!$C$2:$C$3728,"events")=0,"",_xlfn.MAXIFS(Documents!$E$2:$E$3728,Documents!$A$2:$A$3728,$A53,Documents!$C$2:$C$3728,"events")),"")</f>
        <v/>
      </c>
      <c r="G53">
        <f>IFERROR(IF(_xlfn.MAXIFS(Documents!$E$2:$E$3728,Documents!$A$2:$A$3728,$A53,Documents!$C$2:$C$3728,"destination_dining")=0,"",_xlfn.MAXIFS(Documents!$E$2:$E$3728,Documents!$A$2:$A$3728,$A53,Documents!$C$2:$C$3728,"destination_dining")),"")</f>
        <v/>
      </c>
      <c r="H53">
        <f>IFERROR(IF(_xlfn.MAXIFS(Documents!$E$2:$E$3728,Documents!$A$2:$A$3728,$A53,Documents!$C$2:$C$3728,"map")=0,"",_xlfn.MAXIFS(Documents!$E$2:$E$3728,Documents!$A$2:$A$3728,$A53,Documents!$C$2:$C$3728,"map")),"")</f>
        <v/>
      </c>
      <c r="I53">
        <f>IFERROR(IF(_xlfn.MAXIFS(Documents!$E$2:$E$3728,Documents!$A$2:$A$3728,$A53,Documents!$C$2:$C$3728,"dive_map")=0,"",_xlfn.MAXIFS(Documents!$E$2:$E$3728,Documents!$A$2:$A$3728,$A53,Documents!$C$2:$C$3728,"dive_map")),"")</f>
        <v/>
      </c>
      <c r="J53">
        <f>IFERROR(IF(_xlfn.MAXIFS(Documents!$E$2:$E$3728,Documents!$A$2:$A$3728,$A53,Documents!$C$2:$C$3728,"spa_menu")=0,"",_xlfn.MAXIFS(Documents!$E$2:$E$3728,Documents!$A$2:$A$3728,$A53,Documents!$C$2:$C$3728,"spa_menu")),"")</f>
        <v/>
      </c>
      <c r="K53">
        <f>IFERROR(IF(_xlfn.MAXIFS(Documents!$E$2:$E$3728,Documents!$A$2:$A$3728,$A53,Documents!$C$2:$C$3728,"dining_menu")=0,"",_xlfn.MAXIFS(Documents!$E$2:$E$3728,Documents!$A$2:$A$3728,$A53,Documents!$C$2:$C$3728,"dining_menu")),"")</f>
        <v/>
      </c>
      <c r="L53">
        <f>IFERROR(IF(_xlfn.MAXIFS(Documents!$E$2:$E$3728,Documents!$A$2:$A$3728,$A53,Documents!$C$2:$C$3728,"dive_prices")=0,"",_xlfn.MAXIFS(Documents!$E$2:$E$3728,Documents!$A$2:$A$3728,$A53,Documents!$C$2:$C$3728,"dive_prices")),"")</f>
        <v/>
      </c>
      <c r="M53">
        <f>IFERROR(IF(_xlfn.MAXIFS(Documents!$E$2:$E$3728,Documents!$A$2:$A$3728,$A53,Documents!$C$2:$C$3728,"excursions")=0,"",_xlfn.MAXIFS(Documents!$E$2:$E$3728,Documents!$A$2:$A$3728,$A53,Documents!$C$2:$C$3728,"excursions")),"")</f>
        <v/>
      </c>
      <c r="N53">
        <f>IFERROR(IF(_xlfn.MAXIFS(Documents!$E$2:$E$3728,Documents!$A$2:$A$3728,$A53,Documents!$C$2:$C$3728,"kids")=0,"",_xlfn.MAXIFS(Documents!$E$2:$E$3728,Documents!$A$2:$A$3728,$A53,Documents!$C$2:$C$3728,"kids")),"")</f>
        <v/>
      </c>
      <c r="O53">
        <f>IFERROR(IF(_xlfn.MAXIFS(Documents!$E$2:$E$3728,Documents!$A$2:$A$3728,$A53,Documents!$C$2:$C$3728,"villa_plans")=0,"",_xlfn.MAXIFS(Documents!$E$2:$E$3728,Documents!$A$2:$A$3728,$A53,Documents!$C$2:$C$3728,"villa_plans")),"")</f>
        <v/>
      </c>
      <c r="P53">
        <f>IFERROR(IF(_xlfn.MAXIFS(Documents!$E$2:$E$3728,Documents!$A$2:$A$3728,$A53,Documents!$C$2:$C$3728,"all_inclusive")=0,"",_xlfn.MAXIFS(Documents!$E$2:$E$3728,Documents!$A$2:$A$3728,$A53,Documents!$C$2:$C$3728,"all_inclusive")),"")</f>
        <v/>
      </c>
      <c r="Q53">
        <f>IFERROR(IF(_xlfn.MAXIFS(Documents!$E$2:$E$3728,Documents!$A$2:$A$3728,$A53,Documents!$C$2:$C$3728,"sustainability")=0,"",_xlfn.MAXIFS(Documents!$E$2:$E$3728,Documents!$A$2:$A$3728,$A53,Documents!$C$2:$C$3728,"sustainability")),"")</f>
        <v/>
      </c>
      <c r="R53">
        <f>IFERROR(IF(_xlfn.MAXIFS(Documents!$E$2:$E$3728,Documents!$A$2:$A$3728,$A53,Documents!$C$2:$C$3728,"calendar")=0,"",_xlfn.MAXIFS(Documents!$E$2:$E$3728,Documents!$A$2:$A$3728,$A53,Documents!$C$2:$C$3728,"calendar")),"")</f>
        <v/>
      </c>
      <c r="S53">
        <f>IFERROR(IF(_xlfn.MAXIFS(Documents!$E$2:$E$3728,Documents!$A$2:$A$3728,$A53,Documents!$C$2:$C$3728,"brochure")=0,"",_xlfn.MAXIFS(Documents!$E$2:$E$3728,Documents!$A$2:$A$3728,$A53,Documents!$C$2:$C$3728,"brochure")),"")</f>
        <v/>
      </c>
      <c r="T53">
        <f>IFERROR(IF(_xlfn.MAXIFS(Documents!$E$2:$E$3728,Documents!$A$2:$A$3728,$A53,Documents!$C$2:$C$3728,"press_kit")=0,"",_xlfn.MAXIFS(Documents!$E$2:$E$3728,Documents!$A$2:$A$3728,$A53,Documents!$C$2:$C$3728,"press_kit")),"")</f>
        <v/>
      </c>
      <c r="U53">
        <f>IFERROR(IF(_xlfn.MAXIFS(Documents!$E$2:$E$3728,Documents!$A$2:$A$3728,$A53,Documents!$C$2:$C$3728,"other")=0,"",_xlfn.MAXIFS(Documents!$E$2:$E$3728,Documents!$A$2:$A$3728,$A53,Documents!$C$2:$C$3728,"other")),"")</f>
        <v/>
      </c>
      <c r="V53">
        <f>IFERROR(IF(_xlfn.MAXIFS(Documents!$E$2:$E$3728,Documents!$A$2:$A$3728,$A53,Documents!$C$2:$C$3728,"obsolete")=0,"",_xlfn.MAXIFS(Documents!$E$2:$E$3728,Documents!$A$2:$A$3728,$A53,Documents!$C$2:$C$3728,"obsolete")),"")</f>
        <v/>
      </c>
      <c r="W53">
        <f>COUNTIFS(Documents!$A$2:$A$3728,$A53)</f>
        <v/>
      </c>
      <c r="X53">
        <f>COUNTIFS(Documents!$A$2:$A$3728,$A53,Documents!$R$2:$R$3728,"current")</f>
        <v/>
      </c>
      <c r="Y53">
        <f>HYPERLINK("https://d7h9v39iheghu.cloudfront.net/previews/7837a234-9635-4da8-b132-476aacd9b4c1/d6f35137-6068-41a9-96c1-bb25264b80c9/8ee78a05-4865-4cc5-9e4c-09fb2b6ca406?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2026_Eri Maldives - Factsheet _7_.pdf")</f>
        <v/>
      </c>
      <c r="Z53" t="inlineStr">
        <is>
          <t>events</t>
        </is>
      </c>
      <c r="AA53" t="inlineStr"/>
    </row>
    <row r="54">
      <c r="A54" t="n">
        <v>53</v>
      </c>
      <c r="B54" t="inlineStr">
        <is>
          <t>Cinnamon Hakuraa Huraa Maldives</t>
        </is>
      </c>
      <c r="C54" t="inlineStr">
        <is>
          <t>ok</t>
        </is>
      </c>
      <c r="D54">
        <f>IFERROR(IF(_xlfn.MAXIFS(Documents!$E$2:$E$3728,Documents!$A$2:$A$3728,$A54,Documents!$C$2:$C$3728,"factsheet")=0,"",_xlfn.MAXIFS(Documents!$E$2:$E$3728,Documents!$A$2:$A$3728,$A54,Documents!$C$2:$C$3728,"factsheet")),"")</f>
        <v/>
      </c>
      <c r="E54">
        <f>IFERROR(IF(_xlfn.MAXIFS(Documents!$E$2:$E$3728,Documents!$A$2:$A$3728,$A54,Documents!$C$2:$C$3728,"wedding")=0,"",_xlfn.MAXIFS(Documents!$E$2:$E$3728,Documents!$A$2:$A$3728,$A54,Documents!$C$2:$C$3728,"wedding")),"")</f>
        <v/>
      </c>
      <c r="F54">
        <f>IFERROR(IF(_xlfn.MAXIFS(Documents!$E$2:$E$3728,Documents!$A$2:$A$3728,$A54,Documents!$C$2:$C$3728,"events")=0,"",_xlfn.MAXIFS(Documents!$E$2:$E$3728,Documents!$A$2:$A$3728,$A54,Documents!$C$2:$C$3728,"events")),"")</f>
        <v/>
      </c>
      <c r="G54">
        <f>IFERROR(IF(_xlfn.MAXIFS(Documents!$E$2:$E$3728,Documents!$A$2:$A$3728,$A54,Documents!$C$2:$C$3728,"destination_dining")=0,"",_xlfn.MAXIFS(Documents!$E$2:$E$3728,Documents!$A$2:$A$3728,$A54,Documents!$C$2:$C$3728,"destination_dining")),"")</f>
        <v/>
      </c>
      <c r="H54">
        <f>IFERROR(IF(_xlfn.MAXIFS(Documents!$E$2:$E$3728,Documents!$A$2:$A$3728,$A54,Documents!$C$2:$C$3728,"map")=0,"",_xlfn.MAXIFS(Documents!$E$2:$E$3728,Documents!$A$2:$A$3728,$A54,Documents!$C$2:$C$3728,"map")),"")</f>
        <v/>
      </c>
      <c r="I54">
        <f>IFERROR(IF(_xlfn.MAXIFS(Documents!$E$2:$E$3728,Documents!$A$2:$A$3728,$A54,Documents!$C$2:$C$3728,"dive_map")=0,"",_xlfn.MAXIFS(Documents!$E$2:$E$3728,Documents!$A$2:$A$3728,$A54,Documents!$C$2:$C$3728,"dive_map")),"")</f>
        <v/>
      </c>
      <c r="J54">
        <f>IFERROR(IF(_xlfn.MAXIFS(Documents!$E$2:$E$3728,Documents!$A$2:$A$3728,$A54,Documents!$C$2:$C$3728,"spa_menu")=0,"",_xlfn.MAXIFS(Documents!$E$2:$E$3728,Documents!$A$2:$A$3728,$A54,Documents!$C$2:$C$3728,"spa_menu")),"")</f>
        <v/>
      </c>
      <c r="K54">
        <f>IFERROR(IF(_xlfn.MAXIFS(Documents!$E$2:$E$3728,Documents!$A$2:$A$3728,$A54,Documents!$C$2:$C$3728,"dining_menu")=0,"",_xlfn.MAXIFS(Documents!$E$2:$E$3728,Documents!$A$2:$A$3728,$A54,Documents!$C$2:$C$3728,"dining_menu")),"")</f>
        <v/>
      </c>
      <c r="L54">
        <f>IFERROR(IF(_xlfn.MAXIFS(Documents!$E$2:$E$3728,Documents!$A$2:$A$3728,$A54,Documents!$C$2:$C$3728,"dive_prices")=0,"",_xlfn.MAXIFS(Documents!$E$2:$E$3728,Documents!$A$2:$A$3728,$A54,Documents!$C$2:$C$3728,"dive_prices")),"")</f>
        <v/>
      </c>
      <c r="M54">
        <f>IFERROR(IF(_xlfn.MAXIFS(Documents!$E$2:$E$3728,Documents!$A$2:$A$3728,$A54,Documents!$C$2:$C$3728,"excursions")=0,"",_xlfn.MAXIFS(Documents!$E$2:$E$3728,Documents!$A$2:$A$3728,$A54,Documents!$C$2:$C$3728,"excursions")),"")</f>
        <v/>
      </c>
      <c r="N54">
        <f>IFERROR(IF(_xlfn.MAXIFS(Documents!$E$2:$E$3728,Documents!$A$2:$A$3728,$A54,Documents!$C$2:$C$3728,"kids")=0,"",_xlfn.MAXIFS(Documents!$E$2:$E$3728,Documents!$A$2:$A$3728,$A54,Documents!$C$2:$C$3728,"kids")),"")</f>
        <v/>
      </c>
      <c r="O54">
        <f>IFERROR(IF(_xlfn.MAXIFS(Documents!$E$2:$E$3728,Documents!$A$2:$A$3728,$A54,Documents!$C$2:$C$3728,"villa_plans")=0,"",_xlfn.MAXIFS(Documents!$E$2:$E$3728,Documents!$A$2:$A$3728,$A54,Documents!$C$2:$C$3728,"villa_plans")),"")</f>
        <v/>
      </c>
      <c r="P54">
        <f>IFERROR(IF(_xlfn.MAXIFS(Documents!$E$2:$E$3728,Documents!$A$2:$A$3728,$A54,Documents!$C$2:$C$3728,"all_inclusive")=0,"",_xlfn.MAXIFS(Documents!$E$2:$E$3728,Documents!$A$2:$A$3728,$A54,Documents!$C$2:$C$3728,"all_inclusive")),"")</f>
        <v/>
      </c>
      <c r="Q54">
        <f>IFERROR(IF(_xlfn.MAXIFS(Documents!$E$2:$E$3728,Documents!$A$2:$A$3728,$A54,Documents!$C$2:$C$3728,"sustainability")=0,"",_xlfn.MAXIFS(Documents!$E$2:$E$3728,Documents!$A$2:$A$3728,$A54,Documents!$C$2:$C$3728,"sustainability")),"")</f>
        <v/>
      </c>
      <c r="R54">
        <f>IFERROR(IF(_xlfn.MAXIFS(Documents!$E$2:$E$3728,Documents!$A$2:$A$3728,$A54,Documents!$C$2:$C$3728,"calendar")=0,"",_xlfn.MAXIFS(Documents!$E$2:$E$3728,Documents!$A$2:$A$3728,$A54,Documents!$C$2:$C$3728,"calendar")),"")</f>
        <v/>
      </c>
      <c r="S54">
        <f>IFERROR(IF(_xlfn.MAXIFS(Documents!$E$2:$E$3728,Documents!$A$2:$A$3728,$A54,Documents!$C$2:$C$3728,"brochure")=0,"",_xlfn.MAXIFS(Documents!$E$2:$E$3728,Documents!$A$2:$A$3728,$A54,Documents!$C$2:$C$3728,"brochure")),"")</f>
        <v/>
      </c>
      <c r="T54">
        <f>IFERROR(IF(_xlfn.MAXIFS(Documents!$E$2:$E$3728,Documents!$A$2:$A$3728,$A54,Documents!$C$2:$C$3728,"press_kit")=0,"",_xlfn.MAXIFS(Documents!$E$2:$E$3728,Documents!$A$2:$A$3728,$A54,Documents!$C$2:$C$3728,"press_kit")),"")</f>
        <v/>
      </c>
      <c r="U54">
        <f>IFERROR(IF(_xlfn.MAXIFS(Documents!$E$2:$E$3728,Documents!$A$2:$A$3728,$A54,Documents!$C$2:$C$3728,"other")=0,"",_xlfn.MAXIFS(Documents!$E$2:$E$3728,Documents!$A$2:$A$3728,$A54,Documents!$C$2:$C$3728,"other")),"")</f>
        <v/>
      </c>
      <c r="V54">
        <f>IFERROR(IF(_xlfn.MAXIFS(Documents!$E$2:$E$3728,Documents!$A$2:$A$3728,$A54,Documents!$C$2:$C$3728,"obsolete")=0,"",_xlfn.MAXIFS(Documents!$E$2:$E$3728,Documents!$A$2:$A$3728,$A54,Documents!$C$2:$C$3728,"obsolete")),"")</f>
        <v/>
      </c>
      <c r="W54">
        <f>COUNTIFS(Documents!$A$2:$A$3728,$A54)</f>
        <v/>
      </c>
      <c r="X54">
        <f>COUNTIFS(Documents!$A$2:$A$3728,$A54,Documents!$R$2:$R$3728,"current")</f>
        <v/>
      </c>
      <c r="Y54" t="inlineStr"/>
      <c r="Z54" t="inlineStr">
        <is>
          <t>factsheet, wedding, events</t>
        </is>
      </c>
      <c r="AA54" t="inlineStr"/>
    </row>
    <row r="55">
      <c r="A55" t="n">
        <v>54</v>
      </c>
      <c r="B55" t="inlineStr">
        <is>
          <t>Emerald Faarufushi Resort &amp; Spa</t>
        </is>
      </c>
      <c r="C55" t="inlineStr">
        <is>
          <t>ok</t>
        </is>
      </c>
      <c r="D55">
        <f>IFERROR(IF(_xlfn.MAXIFS(Documents!$E$2:$E$3728,Documents!$A$2:$A$3728,$A55,Documents!$C$2:$C$3728,"factsheet")=0,"",_xlfn.MAXIFS(Documents!$E$2:$E$3728,Documents!$A$2:$A$3728,$A55,Documents!$C$2:$C$3728,"factsheet")),"")</f>
        <v/>
      </c>
      <c r="E55">
        <f>IFERROR(IF(_xlfn.MAXIFS(Documents!$E$2:$E$3728,Documents!$A$2:$A$3728,$A55,Documents!$C$2:$C$3728,"wedding")=0,"",_xlfn.MAXIFS(Documents!$E$2:$E$3728,Documents!$A$2:$A$3728,$A55,Documents!$C$2:$C$3728,"wedding")),"")</f>
        <v/>
      </c>
      <c r="F55">
        <f>IFERROR(IF(_xlfn.MAXIFS(Documents!$E$2:$E$3728,Documents!$A$2:$A$3728,$A55,Documents!$C$2:$C$3728,"events")=0,"",_xlfn.MAXIFS(Documents!$E$2:$E$3728,Documents!$A$2:$A$3728,$A55,Documents!$C$2:$C$3728,"events")),"")</f>
        <v/>
      </c>
      <c r="G55">
        <f>IFERROR(IF(_xlfn.MAXIFS(Documents!$E$2:$E$3728,Documents!$A$2:$A$3728,$A55,Documents!$C$2:$C$3728,"destination_dining")=0,"",_xlfn.MAXIFS(Documents!$E$2:$E$3728,Documents!$A$2:$A$3728,$A55,Documents!$C$2:$C$3728,"destination_dining")),"")</f>
        <v/>
      </c>
      <c r="H55">
        <f>IFERROR(IF(_xlfn.MAXIFS(Documents!$E$2:$E$3728,Documents!$A$2:$A$3728,$A55,Documents!$C$2:$C$3728,"map")=0,"",_xlfn.MAXIFS(Documents!$E$2:$E$3728,Documents!$A$2:$A$3728,$A55,Documents!$C$2:$C$3728,"map")),"")</f>
        <v/>
      </c>
      <c r="I55">
        <f>IFERROR(IF(_xlfn.MAXIFS(Documents!$E$2:$E$3728,Documents!$A$2:$A$3728,$A55,Documents!$C$2:$C$3728,"dive_map")=0,"",_xlfn.MAXIFS(Documents!$E$2:$E$3728,Documents!$A$2:$A$3728,$A55,Documents!$C$2:$C$3728,"dive_map")),"")</f>
        <v/>
      </c>
      <c r="J55">
        <f>IFERROR(IF(_xlfn.MAXIFS(Documents!$E$2:$E$3728,Documents!$A$2:$A$3728,$A55,Documents!$C$2:$C$3728,"spa_menu")=0,"",_xlfn.MAXIFS(Documents!$E$2:$E$3728,Documents!$A$2:$A$3728,$A55,Documents!$C$2:$C$3728,"spa_menu")),"")</f>
        <v/>
      </c>
      <c r="K55">
        <f>IFERROR(IF(_xlfn.MAXIFS(Documents!$E$2:$E$3728,Documents!$A$2:$A$3728,$A55,Documents!$C$2:$C$3728,"dining_menu")=0,"",_xlfn.MAXIFS(Documents!$E$2:$E$3728,Documents!$A$2:$A$3728,$A55,Documents!$C$2:$C$3728,"dining_menu")),"")</f>
        <v/>
      </c>
      <c r="L55">
        <f>IFERROR(IF(_xlfn.MAXIFS(Documents!$E$2:$E$3728,Documents!$A$2:$A$3728,$A55,Documents!$C$2:$C$3728,"dive_prices")=0,"",_xlfn.MAXIFS(Documents!$E$2:$E$3728,Documents!$A$2:$A$3728,$A55,Documents!$C$2:$C$3728,"dive_prices")),"")</f>
        <v/>
      </c>
      <c r="M55">
        <f>IFERROR(IF(_xlfn.MAXIFS(Documents!$E$2:$E$3728,Documents!$A$2:$A$3728,$A55,Documents!$C$2:$C$3728,"excursions")=0,"",_xlfn.MAXIFS(Documents!$E$2:$E$3728,Documents!$A$2:$A$3728,$A55,Documents!$C$2:$C$3728,"excursions")),"")</f>
        <v/>
      </c>
      <c r="N55">
        <f>IFERROR(IF(_xlfn.MAXIFS(Documents!$E$2:$E$3728,Documents!$A$2:$A$3728,$A55,Documents!$C$2:$C$3728,"kids")=0,"",_xlfn.MAXIFS(Documents!$E$2:$E$3728,Documents!$A$2:$A$3728,$A55,Documents!$C$2:$C$3728,"kids")),"")</f>
        <v/>
      </c>
      <c r="O55">
        <f>IFERROR(IF(_xlfn.MAXIFS(Documents!$E$2:$E$3728,Documents!$A$2:$A$3728,$A55,Documents!$C$2:$C$3728,"villa_plans")=0,"",_xlfn.MAXIFS(Documents!$E$2:$E$3728,Documents!$A$2:$A$3728,$A55,Documents!$C$2:$C$3728,"villa_plans")),"")</f>
        <v/>
      </c>
      <c r="P55">
        <f>IFERROR(IF(_xlfn.MAXIFS(Documents!$E$2:$E$3728,Documents!$A$2:$A$3728,$A55,Documents!$C$2:$C$3728,"all_inclusive")=0,"",_xlfn.MAXIFS(Documents!$E$2:$E$3728,Documents!$A$2:$A$3728,$A55,Documents!$C$2:$C$3728,"all_inclusive")),"")</f>
        <v/>
      </c>
      <c r="Q55">
        <f>IFERROR(IF(_xlfn.MAXIFS(Documents!$E$2:$E$3728,Documents!$A$2:$A$3728,$A55,Documents!$C$2:$C$3728,"sustainability")=0,"",_xlfn.MAXIFS(Documents!$E$2:$E$3728,Documents!$A$2:$A$3728,$A55,Documents!$C$2:$C$3728,"sustainability")),"")</f>
        <v/>
      </c>
      <c r="R55">
        <f>IFERROR(IF(_xlfn.MAXIFS(Documents!$E$2:$E$3728,Documents!$A$2:$A$3728,$A55,Documents!$C$2:$C$3728,"calendar")=0,"",_xlfn.MAXIFS(Documents!$E$2:$E$3728,Documents!$A$2:$A$3728,$A55,Documents!$C$2:$C$3728,"calendar")),"")</f>
        <v/>
      </c>
      <c r="S55">
        <f>IFERROR(IF(_xlfn.MAXIFS(Documents!$E$2:$E$3728,Documents!$A$2:$A$3728,$A55,Documents!$C$2:$C$3728,"brochure")=0,"",_xlfn.MAXIFS(Documents!$E$2:$E$3728,Documents!$A$2:$A$3728,$A55,Documents!$C$2:$C$3728,"brochure")),"")</f>
        <v/>
      </c>
      <c r="T55">
        <f>IFERROR(IF(_xlfn.MAXIFS(Documents!$E$2:$E$3728,Documents!$A$2:$A$3728,$A55,Documents!$C$2:$C$3728,"press_kit")=0,"",_xlfn.MAXIFS(Documents!$E$2:$E$3728,Documents!$A$2:$A$3728,$A55,Documents!$C$2:$C$3728,"press_kit")),"")</f>
        <v/>
      </c>
      <c r="U55">
        <f>IFERROR(IF(_xlfn.MAXIFS(Documents!$E$2:$E$3728,Documents!$A$2:$A$3728,$A55,Documents!$C$2:$C$3728,"other")=0,"",_xlfn.MAXIFS(Documents!$E$2:$E$3728,Documents!$A$2:$A$3728,$A55,Documents!$C$2:$C$3728,"other")),"")</f>
        <v/>
      </c>
      <c r="V55">
        <f>IFERROR(IF(_xlfn.MAXIFS(Documents!$E$2:$E$3728,Documents!$A$2:$A$3728,$A55,Documents!$C$2:$C$3728,"obsolete")=0,"",_xlfn.MAXIFS(Documents!$E$2:$E$3728,Documents!$A$2:$A$3728,$A55,Documents!$C$2:$C$3728,"obsolete")),"")</f>
        <v/>
      </c>
      <c r="W55">
        <f>COUNTIFS(Documents!$A$2:$A$3728,$A55)</f>
        <v/>
      </c>
      <c r="X55">
        <f>COUNTIFS(Documents!$A$2:$A$3728,$A55,Documents!$R$2:$R$3728,"current")</f>
        <v/>
      </c>
      <c r="Y55" t="inlineStr"/>
      <c r="Z55" t="inlineStr">
        <is>
          <t>factsheet, wedding, events</t>
        </is>
      </c>
      <c r="AA55" t="inlineStr"/>
    </row>
    <row r="56">
      <c r="A56" t="n">
        <v>55</v>
      </c>
      <c r="B56" t="inlineStr">
        <is>
          <t>Fihaalhohi Maldives</t>
        </is>
      </c>
      <c r="C56" t="inlineStr">
        <is>
          <t>unreachable</t>
        </is>
      </c>
      <c r="D56">
        <f>IFERROR(IF(_xlfn.MAXIFS(Documents!$E$2:$E$3728,Documents!$A$2:$A$3728,$A56,Documents!$C$2:$C$3728,"factsheet")=0,"",_xlfn.MAXIFS(Documents!$E$2:$E$3728,Documents!$A$2:$A$3728,$A56,Documents!$C$2:$C$3728,"factsheet")),"")</f>
        <v/>
      </c>
      <c r="E56">
        <f>IFERROR(IF(_xlfn.MAXIFS(Documents!$E$2:$E$3728,Documents!$A$2:$A$3728,$A56,Documents!$C$2:$C$3728,"wedding")=0,"",_xlfn.MAXIFS(Documents!$E$2:$E$3728,Documents!$A$2:$A$3728,$A56,Documents!$C$2:$C$3728,"wedding")),"")</f>
        <v/>
      </c>
      <c r="F56">
        <f>IFERROR(IF(_xlfn.MAXIFS(Documents!$E$2:$E$3728,Documents!$A$2:$A$3728,$A56,Documents!$C$2:$C$3728,"events")=0,"",_xlfn.MAXIFS(Documents!$E$2:$E$3728,Documents!$A$2:$A$3728,$A56,Documents!$C$2:$C$3728,"events")),"")</f>
        <v/>
      </c>
      <c r="G56">
        <f>IFERROR(IF(_xlfn.MAXIFS(Documents!$E$2:$E$3728,Documents!$A$2:$A$3728,$A56,Documents!$C$2:$C$3728,"destination_dining")=0,"",_xlfn.MAXIFS(Documents!$E$2:$E$3728,Documents!$A$2:$A$3728,$A56,Documents!$C$2:$C$3728,"destination_dining")),"")</f>
        <v/>
      </c>
      <c r="H56">
        <f>IFERROR(IF(_xlfn.MAXIFS(Documents!$E$2:$E$3728,Documents!$A$2:$A$3728,$A56,Documents!$C$2:$C$3728,"map")=0,"",_xlfn.MAXIFS(Documents!$E$2:$E$3728,Documents!$A$2:$A$3728,$A56,Documents!$C$2:$C$3728,"map")),"")</f>
        <v/>
      </c>
      <c r="I56">
        <f>IFERROR(IF(_xlfn.MAXIFS(Documents!$E$2:$E$3728,Documents!$A$2:$A$3728,$A56,Documents!$C$2:$C$3728,"dive_map")=0,"",_xlfn.MAXIFS(Documents!$E$2:$E$3728,Documents!$A$2:$A$3728,$A56,Documents!$C$2:$C$3728,"dive_map")),"")</f>
        <v/>
      </c>
      <c r="J56">
        <f>IFERROR(IF(_xlfn.MAXIFS(Documents!$E$2:$E$3728,Documents!$A$2:$A$3728,$A56,Documents!$C$2:$C$3728,"spa_menu")=0,"",_xlfn.MAXIFS(Documents!$E$2:$E$3728,Documents!$A$2:$A$3728,$A56,Documents!$C$2:$C$3728,"spa_menu")),"")</f>
        <v/>
      </c>
      <c r="K56">
        <f>IFERROR(IF(_xlfn.MAXIFS(Documents!$E$2:$E$3728,Documents!$A$2:$A$3728,$A56,Documents!$C$2:$C$3728,"dining_menu")=0,"",_xlfn.MAXIFS(Documents!$E$2:$E$3728,Documents!$A$2:$A$3728,$A56,Documents!$C$2:$C$3728,"dining_menu")),"")</f>
        <v/>
      </c>
      <c r="L56">
        <f>IFERROR(IF(_xlfn.MAXIFS(Documents!$E$2:$E$3728,Documents!$A$2:$A$3728,$A56,Documents!$C$2:$C$3728,"dive_prices")=0,"",_xlfn.MAXIFS(Documents!$E$2:$E$3728,Documents!$A$2:$A$3728,$A56,Documents!$C$2:$C$3728,"dive_prices")),"")</f>
        <v/>
      </c>
      <c r="M56">
        <f>IFERROR(IF(_xlfn.MAXIFS(Documents!$E$2:$E$3728,Documents!$A$2:$A$3728,$A56,Documents!$C$2:$C$3728,"excursions")=0,"",_xlfn.MAXIFS(Documents!$E$2:$E$3728,Documents!$A$2:$A$3728,$A56,Documents!$C$2:$C$3728,"excursions")),"")</f>
        <v/>
      </c>
      <c r="N56">
        <f>IFERROR(IF(_xlfn.MAXIFS(Documents!$E$2:$E$3728,Documents!$A$2:$A$3728,$A56,Documents!$C$2:$C$3728,"kids")=0,"",_xlfn.MAXIFS(Documents!$E$2:$E$3728,Documents!$A$2:$A$3728,$A56,Documents!$C$2:$C$3728,"kids")),"")</f>
        <v/>
      </c>
      <c r="O56">
        <f>IFERROR(IF(_xlfn.MAXIFS(Documents!$E$2:$E$3728,Documents!$A$2:$A$3728,$A56,Documents!$C$2:$C$3728,"villa_plans")=0,"",_xlfn.MAXIFS(Documents!$E$2:$E$3728,Documents!$A$2:$A$3728,$A56,Documents!$C$2:$C$3728,"villa_plans")),"")</f>
        <v/>
      </c>
      <c r="P56">
        <f>IFERROR(IF(_xlfn.MAXIFS(Documents!$E$2:$E$3728,Documents!$A$2:$A$3728,$A56,Documents!$C$2:$C$3728,"all_inclusive")=0,"",_xlfn.MAXIFS(Documents!$E$2:$E$3728,Documents!$A$2:$A$3728,$A56,Documents!$C$2:$C$3728,"all_inclusive")),"")</f>
        <v/>
      </c>
      <c r="Q56">
        <f>IFERROR(IF(_xlfn.MAXIFS(Documents!$E$2:$E$3728,Documents!$A$2:$A$3728,$A56,Documents!$C$2:$C$3728,"sustainability")=0,"",_xlfn.MAXIFS(Documents!$E$2:$E$3728,Documents!$A$2:$A$3728,$A56,Documents!$C$2:$C$3728,"sustainability")),"")</f>
        <v/>
      </c>
      <c r="R56">
        <f>IFERROR(IF(_xlfn.MAXIFS(Documents!$E$2:$E$3728,Documents!$A$2:$A$3728,$A56,Documents!$C$2:$C$3728,"calendar")=0,"",_xlfn.MAXIFS(Documents!$E$2:$E$3728,Documents!$A$2:$A$3728,$A56,Documents!$C$2:$C$3728,"calendar")),"")</f>
        <v/>
      </c>
      <c r="S56">
        <f>IFERROR(IF(_xlfn.MAXIFS(Documents!$E$2:$E$3728,Documents!$A$2:$A$3728,$A56,Documents!$C$2:$C$3728,"brochure")=0,"",_xlfn.MAXIFS(Documents!$E$2:$E$3728,Documents!$A$2:$A$3728,$A56,Documents!$C$2:$C$3728,"brochure")),"")</f>
        <v/>
      </c>
      <c r="T56">
        <f>IFERROR(IF(_xlfn.MAXIFS(Documents!$E$2:$E$3728,Documents!$A$2:$A$3728,$A56,Documents!$C$2:$C$3728,"press_kit")=0,"",_xlfn.MAXIFS(Documents!$E$2:$E$3728,Documents!$A$2:$A$3728,$A56,Documents!$C$2:$C$3728,"press_kit")),"")</f>
        <v/>
      </c>
      <c r="U56">
        <f>IFERROR(IF(_xlfn.MAXIFS(Documents!$E$2:$E$3728,Documents!$A$2:$A$3728,$A56,Documents!$C$2:$C$3728,"other")=0,"",_xlfn.MAXIFS(Documents!$E$2:$E$3728,Documents!$A$2:$A$3728,$A56,Documents!$C$2:$C$3728,"other")),"")</f>
        <v/>
      </c>
      <c r="V56">
        <f>IFERROR(IF(_xlfn.MAXIFS(Documents!$E$2:$E$3728,Documents!$A$2:$A$3728,$A56,Documents!$C$2:$C$3728,"obsolete")=0,"",_xlfn.MAXIFS(Documents!$E$2:$E$3728,Documents!$A$2:$A$3728,$A56,Documents!$C$2:$C$3728,"obsolete")),"")</f>
        <v/>
      </c>
      <c r="W56">
        <f>COUNTIFS(Documents!$A$2:$A$3728,$A56)</f>
        <v/>
      </c>
      <c r="X56">
        <f>COUNTIFS(Documents!$A$2:$A$3728,$A56,Documents!$R$2:$R$3728,"current")</f>
        <v/>
      </c>
      <c r="Y56" t="inlineStr"/>
      <c r="Z56" t="inlineStr">
        <is>
          <t>factsheet, wedding, events</t>
        </is>
      </c>
      <c r="AA56" t="inlineStr"/>
    </row>
    <row r="57">
      <c r="A57" t="n">
        <v>56</v>
      </c>
      <c r="B57" t="inlineStr">
        <is>
          <t>Four Seasons Resort Maldives at Kuda Huraa</t>
        </is>
      </c>
      <c r="C57" t="inlineStr">
        <is>
          <t>blocked</t>
        </is>
      </c>
      <c r="D57">
        <f>IFERROR(IF(_xlfn.MAXIFS(Documents!$E$2:$E$3728,Documents!$A$2:$A$3728,$A57,Documents!$C$2:$C$3728,"factsheet")=0,"",_xlfn.MAXIFS(Documents!$E$2:$E$3728,Documents!$A$2:$A$3728,$A57,Documents!$C$2:$C$3728,"factsheet")),"")</f>
        <v/>
      </c>
      <c r="E57">
        <f>IFERROR(IF(_xlfn.MAXIFS(Documents!$E$2:$E$3728,Documents!$A$2:$A$3728,$A57,Documents!$C$2:$C$3728,"wedding")=0,"",_xlfn.MAXIFS(Documents!$E$2:$E$3728,Documents!$A$2:$A$3728,$A57,Documents!$C$2:$C$3728,"wedding")),"")</f>
        <v/>
      </c>
      <c r="F57">
        <f>IFERROR(IF(_xlfn.MAXIFS(Documents!$E$2:$E$3728,Documents!$A$2:$A$3728,$A57,Documents!$C$2:$C$3728,"events")=0,"",_xlfn.MAXIFS(Documents!$E$2:$E$3728,Documents!$A$2:$A$3728,$A57,Documents!$C$2:$C$3728,"events")),"")</f>
        <v/>
      </c>
      <c r="G57">
        <f>IFERROR(IF(_xlfn.MAXIFS(Documents!$E$2:$E$3728,Documents!$A$2:$A$3728,$A57,Documents!$C$2:$C$3728,"destination_dining")=0,"",_xlfn.MAXIFS(Documents!$E$2:$E$3728,Documents!$A$2:$A$3728,$A57,Documents!$C$2:$C$3728,"destination_dining")),"")</f>
        <v/>
      </c>
      <c r="H57">
        <f>IFERROR(IF(_xlfn.MAXIFS(Documents!$E$2:$E$3728,Documents!$A$2:$A$3728,$A57,Documents!$C$2:$C$3728,"map")=0,"",_xlfn.MAXIFS(Documents!$E$2:$E$3728,Documents!$A$2:$A$3728,$A57,Documents!$C$2:$C$3728,"map")),"")</f>
        <v/>
      </c>
      <c r="I57">
        <f>IFERROR(IF(_xlfn.MAXIFS(Documents!$E$2:$E$3728,Documents!$A$2:$A$3728,$A57,Documents!$C$2:$C$3728,"dive_map")=0,"",_xlfn.MAXIFS(Documents!$E$2:$E$3728,Documents!$A$2:$A$3728,$A57,Documents!$C$2:$C$3728,"dive_map")),"")</f>
        <v/>
      </c>
      <c r="J57">
        <f>IFERROR(IF(_xlfn.MAXIFS(Documents!$E$2:$E$3728,Documents!$A$2:$A$3728,$A57,Documents!$C$2:$C$3728,"spa_menu")=0,"",_xlfn.MAXIFS(Documents!$E$2:$E$3728,Documents!$A$2:$A$3728,$A57,Documents!$C$2:$C$3728,"spa_menu")),"")</f>
        <v/>
      </c>
      <c r="K57">
        <f>IFERROR(IF(_xlfn.MAXIFS(Documents!$E$2:$E$3728,Documents!$A$2:$A$3728,$A57,Documents!$C$2:$C$3728,"dining_menu")=0,"",_xlfn.MAXIFS(Documents!$E$2:$E$3728,Documents!$A$2:$A$3728,$A57,Documents!$C$2:$C$3728,"dining_menu")),"")</f>
        <v/>
      </c>
      <c r="L57">
        <f>IFERROR(IF(_xlfn.MAXIFS(Documents!$E$2:$E$3728,Documents!$A$2:$A$3728,$A57,Documents!$C$2:$C$3728,"dive_prices")=0,"",_xlfn.MAXIFS(Documents!$E$2:$E$3728,Documents!$A$2:$A$3728,$A57,Documents!$C$2:$C$3728,"dive_prices")),"")</f>
        <v/>
      </c>
      <c r="M57">
        <f>IFERROR(IF(_xlfn.MAXIFS(Documents!$E$2:$E$3728,Documents!$A$2:$A$3728,$A57,Documents!$C$2:$C$3728,"excursions")=0,"",_xlfn.MAXIFS(Documents!$E$2:$E$3728,Documents!$A$2:$A$3728,$A57,Documents!$C$2:$C$3728,"excursions")),"")</f>
        <v/>
      </c>
      <c r="N57">
        <f>IFERROR(IF(_xlfn.MAXIFS(Documents!$E$2:$E$3728,Documents!$A$2:$A$3728,$A57,Documents!$C$2:$C$3728,"kids")=0,"",_xlfn.MAXIFS(Documents!$E$2:$E$3728,Documents!$A$2:$A$3728,$A57,Documents!$C$2:$C$3728,"kids")),"")</f>
        <v/>
      </c>
      <c r="O57">
        <f>IFERROR(IF(_xlfn.MAXIFS(Documents!$E$2:$E$3728,Documents!$A$2:$A$3728,$A57,Documents!$C$2:$C$3728,"villa_plans")=0,"",_xlfn.MAXIFS(Documents!$E$2:$E$3728,Documents!$A$2:$A$3728,$A57,Documents!$C$2:$C$3728,"villa_plans")),"")</f>
        <v/>
      </c>
      <c r="P57">
        <f>IFERROR(IF(_xlfn.MAXIFS(Documents!$E$2:$E$3728,Documents!$A$2:$A$3728,$A57,Documents!$C$2:$C$3728,"all_inclusive")=0,"",_xlfn.MAXIFS(Documents!$E$2:$E$3728,Documents!$A$2:$A$3728,$A57,Documents!$C$2:$C$3728,"all_inclusive")),"")</f>
        <v/>
      </c>
      <c r="Q57">
        <f>IFERROR(IF(_xlfn.MAXIFS(Documents!$E$2:$E$3728,Documents!$A$2:$A$3728,$A57,Documents!$C$2:$C$3728,"sustainability")=0,"",_xlfn.MAXIFS(Documents!$E$2:$E$3728,Documents!$A$2:$A$3728,$A57,Documents!$C$2:$C$3728,"sustainability")),"")</f>
        <v/>
      </c>
      <c r="R57">
        <f>IFERROR(IF(_xlfn.MAXIFS(Documents!$E$2:$E$3728,Documents!$A$2:$A$3728,$A57,Documents!$C$2:$C$3728,"calendar")=0,"",_xlfn.MAXIFS(Documents!$E$2:$E$3728,Documents!$A$2:$A$3728,$A57,Documents!$C$2:$C$3728,"calendar")),"")</f>
        <v/>
      </c>
      <c r="S57">
        <f>IFERROR(IF(_xlfn.MAXIFS(Documents!$E$2:$E$3728,Documents!$A$2:$A$3728,$A57,Documents!$C$2:$C$3728,"brochure")=0,"",_xlfn.MAXIFS(Documents!$E$2:$E$3728,Documents!$A$2:$A$3728,$A57,Documents!$C$2:$C$3728,"brochure")),"")</f>
        <v/>
      </c>
      <c r="T57">
        <f>IFERROR(IF(_xlfn.MAXIFS(Documents!$E$2:$E$3728,Documents!$A$2:$A$3728,$A57,Documents!$C$2:$C$3728,"press_kit")=0,"",_xlfn.MAXIFS(Documents!$E$2:$E$3728,Documents!$A$2:$A$3728,$A57,Documents!$C$2:$C$3728,"press_kit")),"")</f>
        <v/>
      </c>
      <c r="U57">
        <f>IFERROR(IF(_xlfn.MAXIFS(Documents!$E$2:$E$3728,Documents!$A$2:$A$3728,$A57,Documents!$C$2:$C$3728,"other")=0,"",_xlfn.MAXIFS(Documents!$E$2:$E$3728,Documents!$A$2:$A$3728,$A57,Documents!$C$2:$C$3728,"other")),"")</f>
        <v/>
      </c>
      <c r="V57">
        <f>IFERROR(IF(_xlfn.MAXIFS(Documents!$E$2:$E$3728,Documents!$A$2:$A$3728,$A57,Documents!$C$2:$C$3728,"obsolete")=0,"",_xlfn.MAXIFS(Documents!$E$2:$E$3728,Documents!$A$2:$A$3728,$A57,Documents!$C$2:$C$3728,"obsolete")),"")</f>
        <v/>
      </c>
      <c r="W57">
        <f>COUNTIFS(Documents!$A$2:$A$3728,$A57)</f>
        <v/>
      </c>
      <c r="X57">
        <f>COUNTIFS(Documents!$A$2:$A$3728,$A57,Documents!$R$2:$R$3728,"current")</f>
        <v/>
      </c>
      <c r="Y57" t="inlineStr"/>
      <c r="Z57" t="inlineStr">
        <is>
          <t>factsheet, wedding, events</t>
        </is>
      </c>
      <c r="AA57" t="inlineStr"/>
    </row>
    <row r="58">
      <c r="A58" t="n">
        <v>57</v>
      </c>
      <c r="B58" t="inlineStr">
        <is>
          <t>Fushifaru Maldives</t>
        </is>
      </c>
      <c r="C58" t="inlineStr">
        <is>
          <t>blocked-partial</t>
        </is>
      </c>
      <c r="D58">
        <f>IFERROR(IF(_xlfn.MAXIFS(Documents!$E$2:$E$3728,Documents!$A$2:$A$3728,$A58,Documents!$C$2:$C$3728,"factsheet")=0,"",_xlfn.MAXIFS(Documents!$E$2:$E$3728,Documents!$A$2:$A$3728,$A58,Documents!$C$2:$C$3728,"factsheet")),"")</f>
        <v/>
      </c>
      <c r="E58">
        <f>IFERROR(IF(_xlfn.MAXIFS(Documents!$E$2:$E$3728,Documents!$A$2:$A$3728,$A58,Documents!$C$2:$C$3728,"wedding")=0,"",_xlfn.MAXIFS(Documents!$E$2:$E$3728,Documents!$A$2:$A$3728,$A58,Documents!$C$2:$C$3728,"wedding")),"")</f>
        <v/>
      </c>
      <c r="F58">
        <f>IFERROR(IF(_xlfn.MAXIFS(Documents!$E$2:$E$3728,Documents!$A$2:$A$3728,$A58,Documents!$C$2:$C$3728,"events")=0,"",_xlfn.MAXIFS(Documents!$E$2:$E$3728,Documents!$A$2:$A$3728,$A58,Documents!$C$2:$C$3728,"events")),"")</f>
        <v/>
      </c>
      <c r="G58">
        <f>IFERROR(IF(_xlfn.MAXIFS(Documents!$E$2:$E$3728,Documents!$A$2:$A$3728,$A58,Documents!$C$2:$C$3728,"destination_dining")=0,"",_xlfn.MAXIFS(Documents!$E$2:$E$3728,Documents!$A$2:$A$3728,$A58,Documents!$C$2:$C$3728,"destination_dining")),"")</f>
        <v/>
      </c>
      <c r="H58">
        <f>IFERROR(IF(_xlfn.MAXIFS(Documents!$E$2:$E$3728,Documents!$A$2:$A$3728,$A58,Documents!$C$2:$C$3728,"map")=0,"",_xlfn.MAXIFS(Documents!$E$2:$E$3728,Documents!$A$2:$A$3728,$A58,Documents!$C$2:$C$3728,"map")),"")</f>
        <v/>
      </c>
      <c r="I58">
        <f>IFERROR(IF(_xlfn.MAXIFS(Documents!$E$2:$E$3728,Documents!$A$2:$A$3728,$A58,Documents!$C$2:$C$3728,"dive_map")=0,"",_xlfn.MAXIFS(Documents!$E$2:$E$3728,Documents!$A$2:$A$3728,$A58,Documents!$C$2:$C$3728,"dive_map")),"")</f>
        <v/>
      </c>
      <c r="J58">
        <f>IFERROR(IF(_xlfn.MAXIFS(Documents!$E$2:$E$3728,Documents!$A$2:$A$3728,$A58,Documents!$C$2:$C$3728,"spa_menu")=0,"",_xlfn.MAXIFS(Documents!$E$2:$E$3728,Documents!$A$2:$A$3728,$A58,Documents!$C$2:$C$3728,"spa_menu")),"")</f>
        <v/>
      </c>
      <c r="K58">
        <f>IFERROR(IF(_xlfn.MAXIFS(Documents!$E$2:$E$3728,Documents!$A$2:$A$3728,$A58,Documents!$C$2:$C$3728,"dining_menu")=0,"",_xlfn.MAXIFS(Documents!$E$2:$E$3728,Documents!$A$2:$A$3728,$A58,Documents!$C$2:$C$3728,"dining_menu")),"")</f>
        <v/>
      </c>
      <c r="L58">
        <f>IFERROR(IF(_xlfn.MAXIFS(Documents!$E$2:$E$3728,Documents!$A$2:$A$3728,$A58,Documents!$C$2:$C$3728,"dive_prices")=0,"",_xlfn.MAXIFS(Documents!$E$2:$E$3728,Documents!$A$2:$A$3728,$A58,Documents!$C$2:$C$3728,"dive_prices")),"")</f>
        <v/>
      </c>
      <c r="M58">
        <f>IFERROR(IF(_xlfn.MAXIFS(Documents!$E$2:$E$3728,Documents!$A$2:$A$3728,$A58,Documents!$C$2:$C$3728,"excursions")=0,"",_xlfn.MAXIFS(Documents!$E$2:$E$3728,Documents!$A$2:$A$3728,$A58,Documents!$C$2:$C$3728,"excursions")),"")</f>
        <v/>
      </c>
      <c r="N58">
        <f>IFERROR(IF(_xlfn.MAXIFS(Documents!$E$2:$E$3728,Documents!$A$2:$A$3728,$A58,Documents!$C$2:$C$3728,"kids")=0,"",_xlfn.MAXIFS(Documents!$E$2:$E$3728,Documents!$A$2:$A$3728,$A58,Documents!$C$2:$C$3728,"kids")),"")</f>
        <v/>
      </c>
      <c r="O58">
        <f>IFERROR(IF(_xlfn.MAXIFS(Documents!$E$2:$E$3728,Documents!$A$2:$A$3728,$A58,Documents!$C$2:$C$3728,"villa_plans")=0,"",_xlfn.MAXIFS(Documents!$E$2:$E$3728,Documents!$A$2:$A$3728,$A58,Documents!$C$2:$C$3728,"villa_plans")),"")</f>
        <v/>
      </c>
      <c r="P58">
        <f>IFERROR(IF(_xlfn.MAXIFS(Documents!$E$2:$E$3728,Documents!$A$2:$A$3728,$A58,Documents!$C$2:$C$3728,"all_inclusive")=0,"",_xlfn.MAXIFS(Documents!$E$2:$E$3728,Documents!$A$2:$A$3728,$A58,Documents!$C$2:$C$3728,"all_inclusive")),"")</f>
        <v/>
      </c>
      <c r="Q58">
        <f>IFERROR(IF(_xlfn.MAXIFS(Documents!$E$2:$E$3728,Documents!$A$2:$A$3728,$A58,Documents!$C$2:$C$3728,"sustainability")=0,"",_xlfn.MAXIFS(Documents!$E$2:$E$3728,Documents!$A$2:$A$3728,$A58,Documents!$C$2:$C$3728,"sustainability")),"")</f>
        <v/>
      </c>
      <c r="R58">
        <f>IFERROR(IF(_xlfn.MAXIFS(Documents!$E$2:$E$3728,Documents!$A$2:$A$3728,$A58,Documents!$C$2:$C$3728,"calendar")=0,"",_xlfn.MAXIFS(Documents!$E$2:$E$3728,Documents!$A$2:$A$3728,$A58,Documents!$C$2:$C$3728,"calendar")),"")</f>
        <v/>
      </c>
      <c r="S58">
        <f>IFERROR(IF(_xlfn.MAXIFS(Documents!$E$2:$E$3728,Documents!$A$2:$A$3728,$A58,Documents!$C$2:$C$3728,"brochure")=0,"",_xlfn.MAXIFS(Documents!$E$2:$E$3728,Documents!$A$2:$A$3728,$A58,Documents!$C$2:$C$3728,"brochure")),"")</f>
        <v/>
      </c>
      <c r="T58">
        <f>IFERROR(IF(_xlfn.MAXIFS(Documents!$E$2:$E$3728,Documents!$A$2:$A$3728,$A58,Documents!$C$2:$C$3728,"press_kit")=0,"",_xlfn.MAXIFS(Documents!$E$2:$E$3728,Documents!$A$2:$A$3728,$A58,Documents!$C$2:$C$3728,"press_kit")),"")</f>
        <v/>
      </c>
      <c r="U58">
        <f>IFERROR(IF(_xlfn.MAXIFS(Documents!$E$2:$E$3728,Documents!$A$2:$A$3728,$A58,Documents!$C$2:$C$3728,"other")=0,"",_xlfn.MAXIFS(Documents!$E$2:$E$3728,Documents!$A$2:$A$3728,$A58,Documents!$C$2:$C$3728,"other")),"")</f>
        <v/>
      </c>
      <c r="V58">
        <f>IFERROR(IF(_xlfn.MAXIFS(Documents!$E$2:$E$3728,Documents!$A$2:$A$3728,$A58,Documents!$C$2:$C$3728,"obsolete")=0,"",_xlfn.MAXIFS(Documents!$E$2:$E$3728,Documents!$A$2:$A$3728,$A58,Documents!$C$2:$C$3728,"obsolete")),"")</f>
        <v/>
      </c>
      <c r="W58">
        <f>COUNTIFS(Documents!$A$2:$A$3728,$A58)</f>
        <v/>
      </c>
      <c r="X58">
        <f>COUNTIFS(Documents!$A$2:$A$3728,$A58,Documents!$R$2:$R$3728,"current")</f>
        <v/>
      </c>
      <c r="Y58" t="inlineStr"/>
      <c r="Z58" t="inlineStr">
        <is>
          <t>factsheet, wedding, events</t>
        </is>
      </c>
      <c r="AA58" t="inlineStr"/>
    </row>
    <row r="59">
      <c r="A59" t="n">
        <v>58</v>
      </c>
      <c r="B59" t="inlineStr">
        <is>
          <t>Sirru Fen Fushi</t>
        </is>
      </c>
      <c r="C59" t="inlineStr">
        <is>
          <t>ok</t>
        </is>
      </c>
      <c r="D59">
        <f>IFERROR(IF(_xlfn.MAXIFS(Documents!$E$2:$E$3728,Documents!$A$2:$A$3728,$A59,Documents!$C$2:$C$3728,"factsheet")=0,"",_xlfn.MAXIFS(Documents!$E$2:$E$3728,Documents!$A$2:$A$3728,$A59,Documents!$C$2:$C$3728,"factsheet")),"")</f>
        <v/>
      </c>
      <c r="E59">
        <f>IFERROR(IF(_xlfn.MAXIFS(Documents!$E$2:$E$3728,Documents!$A$2:$A$3728,$A59,Documents!$C$2:$C$3728,"wedding")=0,"",_xlfn.MAXIFS(Documents!$E$2:$E$3728,Documents!$A$2:$A$3728,$A59,Documents!$C$2:$C$3728,"wedding")),"")</f>
        <v/>
      </c>
      <c r="F59">
        <f>IFERROR(IF(_xlfn.MAXIFS(Documents!$E$2:$E$3728,Documents!$A$2:$A$3728,$A59,Documents!$C$2:$C$3728,"events")=0,"",_xlfn.MAXIFS(Documents!$E$2:$E$3728,Documents!$A$2:$A$3728,$A59,Documents!$C$2:$C$3728,"events")),"")</f>
        <v/>
      </c>
      <c r="G59">
        <f>IFERROR(IF(_xlfn.MAXIFS(Documents!$E$2:$E$3728,Documents!$A$2:$A$3728,$A59,Documents!$C$2:$C$3728,"destination_dining")=0,"",_xlfn.MAXIFS(Documents!$E$2:$E$3728,Documents!$A$2:$A$3728,$A59,Documents!$C$2:$C$3728,"destination_dining")),"")</f>
        <v/>
      </c>
      <c r="H59">
        <f>IFERROR(IF(_xlfn.MAXIFS(Documents!$E$2:$E$3728,Documents!$A$2:$A$3728,$A59,Documents!$C$2:$C$3728,"map")=0,"",_xlfn.MAXIFS(Documents!$E$2:$E$3728,Documents!$A$2:$A$3728,$A59,Documents!$C$2:$C$3728,"map")),"")</f>
        <v/>
      </c>
      <c r="I59">
        <f>IFERROR(IF(_xlfn.MAXIFS(Documents!$E$2:$E$3728,Documents!$A$2:$A$3728,$A59,Documents!$C$2:$C$3728,"dive_map")=0,"",_xlfn.MAXIFS(Documents!$E$2:$E$3728,Documents!$A$2:$A$3728,$A59,Documents!$C$2:$C$3728,"dive_map")),"")</f>
        <v/>
      </c>
      <c r="J59">
        <f>IFERROR(IF(_xlfn.MAXIFS(Documents!$E$2:$E$3728,Documents!$A$2:$A$3728,$A59,Documents!$C$2:$C$3728,"spa_menu")=0,"",_xlfn.MAXIFS(Documents!$E$2:$E$3728,Documents!$A$2:$A$3728,$A59,Documents!$C$2:$C$3728,"spa_menu")),"")</f>
        <v/>
      </c>
      <c r="K59">
        <f>IFERROR(IF(_xlfn.MAXIFS(Documents!$E$2:$E$3728,Documents!$A$2:$A$3728,$A59,Documents!$C$2:$C$3728,"dining_menu")=0,"",_xlfn.MAXIFS(Documents!$E$2:$E$3728,Documents!$A$2:$A$3728,$A59,Documents!$C$2:$C$3728,"dining_menu")),"")</f>
        <v/>
      </c>
      <c r="L59">
        <f>IFERROR(IF(_xlfn.MAXIFS(Documents!$E$2:$E$3728,Documents!$A$2:$A$3728,$A59,Documents!$C$2:$C$3728,"dive_prices")=0,"",_xlfn.MAXIFS(Documents!$E$2:$E$3728,Documents!$A$2:$A$3728,$A59,Documents!$C$2:$C$3728,"dive_prices")),"")</f>
        <v/>
      </c>
      <c r="M59">
        <f>IFERROR(IF(_xlfn.MAXIFS(Documents!$E$2:$E$3728,Documents!$A$2:$A$3728,$A59,Documents!$C$2:$C$3728,"excursions")=0,"",_xlfn.MAXIFS(Documents!$E$2:$E$3728,Documents!$A$2:$A$3728,$A59,Documents!$C$2:$C$3728,"excursions")),"")</f>
        <v/>
      </c>
      <c r="N59">
        <f>IFERROR(IF(_xlfn.MAXIFS(Documents!$E$2:$E$3728,Documents!$A$2:$A$3728,$A59,Documents!$C$2:$C$3728,"kids")=0,"",_xlfn.MAXIFS(Documents!$E$2:$E$3728,Documents!$A$2:$A$3728,$A59,Documents!$C$2:$C$3728,"kids")),"")</f>
        <v/>
      </c>
      <c r="O59">
        <f>IFERROR(IF(_xlfn.MAXIFS(Documents!$E$2:$E$3728,Documents!$A$2:$A$3728,$A59,Documents!$C$2:$C$3728,"villa_plans")=0,"",_xlfn.MAXIFS(Documents!$E$2:$E$3728,Documents!$A$2:$A$3728,$A59,Documents!$C$2:$C$3728,"villa_plans")),"")</f>
        <v/>
      </c>
      <c r="P59">
        <f>IFERROR(IF(_xlfn.MAXIFS(Documents!$E$2:$E$3728,Documents!$A$2:$A$3728,$A59,Documents!$C$2:$C$3728,"all_inclusive")=0,"",_xlfn.MAXIFS(Documents!$E$2:$E$3728,Documents!$A$2:$A$3728,$A59,Documents!$C$2:$C$3728,"all_inclusive")),"")</f>
        <v/>
      </c>
      <c r="Q59">
        <f>IFERROR(IF(_xlfn.MAXIFS(Documents!$E$2:$E$3728,Documents!$A$2:$A$3728,$A59,Documents!$C$2:$C$3728,"sustainability")=0,"",_xlfn.MAXIFS(Documents!$E$2:$E$3728,Documents!$A$2:$A$3728,$A59,Documents!$C$2:$C$3728,"sustainability")),"")</f>
        <v/>
      </c>
      <c r="R59">
        <f>IFERROR(IF(_xlfn.MAXIFS(Documents!$E$2:$E$3728,Documents!$A$2:$A$3728,$A59,Documents!$C$2:$C$3728,"calendar")=0,"",_xlfn.MAXIFS(Documents!$E$2:$E$3728,Documents!$A$2:$A$3728,$A59,Documents!$C$2:$C$3728,"calendar")),"")</f>
        <v/>
      </c>
      <c r="S59">
        <f>IFERROR(IF(_xlfn.MAXIFS(Documents!$E$2:$E$3728,Documents!$A$2:$A$3728,$A59,Documents!$C$2:$C$3728,"brochure")=0,"",_xlfn.MAXIFS(Documents!$E$2:$E$3728,Documents!$A$2:$A$3728,$A59,Documents!$C$2:$C$3728,"brochure")),"")</f>
        <v/>
      </c>
      <c r="T59">
        <f>IFERROR(IF(_xlfn.MAXIFS(Documents!$E$2:$E$3728,Documents!$A$2:$A$3728,$A59,Documents!$C$2:$C$3728,"press_kit")=0,"",_xlfn.MAXIFS(Documents!$E$2:$E$3728,Documents!$A$2:$A$3728,$A59,Documents!$C$2:$C$3728,"press_kit")),"")</f>
        <v/>
      </c>
      <c r="U59">
        <f>IFERROR(IF(_xlfn.MAXIFS(Documents!$E$2:$E$3728,Documents!$A$2:$A$3728,$A59,Documents!$C$2:$C$3728,"other")=0,"",_xlfn.MAXIFS(Documents!$E$2:$E$3728,Documents!$A$2:$A$3728,$A59,Documents!$C$2:$C$3728,"other")),"")</f>
        <v/>
      </c>
      <c r="V59">
        <f>IFERROR(IF(_xlfn.MAXIFS(Documents!$E$2:$E$3728,Documents!$A$2:$A$3728,$A59,Documents!$C$2:$C$3728,"obsolete")=0,"",_xlfn.MAXIFS(Documents!$E$2:$E$3728,Documents!$A$2:$A$3728,$A59,Documents!$C$2:$C$3728,"obsolete")),"")</f>
        <v/>
      </c>
      <c r="W59">
        <f>COUNTIFS(Documents!$A$2:$A$3728,$A59)</f>
        <v/>
      </c>
      <c r="X59">
        <f>COUNTIFS(Documents!$A$2:$A$3728,$A59,Documents!$R$2:$R$3728,"current")</f>
        <v/>
      </c>
      <c r="Y59">
        <f>HYPERLINK("https://www.neoscapesmaldives.com/wp-content/uploads/Fairmont-Maldives-Fact-Sheet-2023.pdf","2023_Fairmont-Maldives-Fact-Sheet-2023.p")</f>
        <v/>
      </c>
      <c r="Z59" t="inlineStr">
        <is>
          <t>wedding, events</t>
        </is>
      </c>
      <c r="AA59" t="inlineStr">
        <is>
          <t>Fairmont Maldives Sirru Fen Fushi</t>
        </is>
      </c>
    </row>
    <row r="60">
      <c r="A60" t="n">
        <v>59</v>
      </c>
      <c r="B60" t="inlineStr">
        <is>
          <t>Jumeirah Maldives Olhahali Island</t>
        </is>
      </c>
      <c r="C60" t="inlineStr">
        <is>
          <t>ok</t>
        </is>
      </c>
      <c r="D60">
        <f>IFERROR(IF(_xlfn.MAXIFS(Documents!$E$2:$E$3728,Documents!$A$2:$A$3728,$A60,Documents!$C$2:$C$3728,"factsheet")=0,"",_xlfn.MAXIFS(Documents!$E$2:$E$3728,Documents!$A$2:$A$3728,$A60,Documents!$C$2:$C$3728,"factsheet")),"")</f>
        <v/>
      </c>
      <c r="E60">
        <f>IFERROR(IF(_xlfn.MAXIFS(Documents!$E$2:$E$3728,Documents!$A$2:$A$3728,$A60,Documents!$C$2:$C$3728,"wedding")=0,"",_xlfn.MAXIFS(Documents!$E$2:$E$3728,Documents!$A$2:$A$3728,$A60,Documents!$C$2:$C$3728,"wedding")),"")</f>
        <v/>
      </c>
      <c r="F60">
        <f>IFERROR(IF(_xlfn.MAXIFS(Documents!$E$2:$E$3728,Documents!$A$2:$A$3728,$A60,Documents!$C$2:$C$3728,"events")=0,"",_xlfn.MAXIFS(Documents!$E$2:$E$3728,Documents!$A$2:$A$3728,$A60,Documents!$C$2:$C$3728,"events")),"")</f>
        <v/>
      </c>
      <c r="G60">
        <f>IFERROR(IF(_xlfn.MAXIFS(Documents!$E$2:$E$3728,Documents!$A$2:$A$3728,$A60,Documents!$C$2:$C$3728,"destination_dining")=0,"",_xlfn.MAXIFS(Documents!$E$2:$E$3728,Documents!$A$2:$A$3728,$A60,Documents!$C$2:$C$3728,"destination_dining")),"")</f>
        <v/>
      </c>
      <c r="H60">
        <f>IFERROR(IF(_xlfn.MAXIFS(Documents!$E$2:$E$3728,Documents!$A$2:$A$3728,$A60,Documents!$C$2:$C$3728,"map")=0,"",_xlfn.MAXIFS(Documents!$E$2:$E$3728,Documents!$A$2:$A$3728,$A60,Documents!$C$2:$C$3728,"map")),"")</f>
        <v/>
      </c>
      <c r="I60">
        <f>IFERROR(IF(_xlfn.MAXIFS(Documents!$E$2:$E$3728,Documents!$A$2:$A$3728,$A60,Documents!$C$2:$C$3728,"dive_map")=0,"",_xlfn.MAXIFS(Documents!$E$2:$E$3728,Documents!$A$2:$A$3728,$A60,Documents!$C$2:$C$3728,"dive_map")),"")</f>
        <v/>
      </c>
      <c r="J60">
        <f>IFERROR(IF(_xlfn.MAXIFS(Documents!$E$2:$E$3728,Documents!$A$2:$A$3728,$A60,Documents!$C$2:$C$3728,"spa_menu")=0,"",_xlfn.MAXIFS(Documents!$E$2:$E$3728,Documents!$A$2:$A$3728,$A60,Documents!$C$2:$C$3728,"spa_menu")),"")</f>
        <v/>
      </c>
      <c r="K60">
        <f>IFERROR(IF(_xlfn.MAXIFS(Documents!$E$2:$E$3728,Documents!$A$2:$A$3728,$A60,Documents!$C$2:$C$3728,"dining_menu")=0,"",_xlfn.MAXIFS(Documents!$E$2:$E$3728,Documents!$A$2:$A$3728,$A60,Documents!$C$2:$C$3728,"dining_menu")),"")</f>
        <v/>
      </c>
      <c r="L60">
        <f>IFERROR(IF(_xlfn.MAXIFS(Documents!$E$2:$E$3728,Documents!$A$2:$A$3728,$A60,Documents!$C$2:$C$3728,"dive_prices")=0,"",_xlfn.MAXIFS(Documents!$E$2:$E$3728,Documents!$A$2:$A$3728,$A60,Documents!$C$2:$C$3728,"dive_prices")),"")</f>
        <v/>
      </c>
      <c r="M60">
        <f>IFERROR(IF(_xlfn.MAXIFS(Documents!$E$2:$E$3728,Documents!$A$2:$A$3728,$A60,Documents!$C$2:$C$3728,"excursions")=0,"",_xlfn.MAXIFS(Documents!$E$2:$E$3728,Documents!$A$2:$A$3728,$A60,Documents!$C$2:$C$3728,"excursions")),"")</f>
        <v/>
      </c>
      <c r="N60">
        <f>IFERROR(IF(_xlfn.MAXIFS(Documents!$E$2:$E$3728,Documents!$A$2:$A$3728,$A60,Documents!$C$2:$C$3728,"kids")=0,"",_xlfn.MAXIFS(Documents!$E$2:$E$3728,Documents!$A$2:$A$3728,$A60,Documents!$C$2:$C$3728,"kids")),"")</f>
        <v/>
      </c>
      <c r="O60">
        <f>IFERROR(IF(_xlfn.MAXIFS(Documents!$E$2:$E$3728,Documents!$A$2:$A$3728,$A60,Documents!$C$2:$C$3728,"villa_plans")=0,"",_xlfn.MAXIFS(Documents!$E$2:$E$3728,Documents!$A$2:$A$3728,$A60,Documents!$C$2:$C$3728,"villa_plans")),"")</f>
        <v/>
      </c>
      <c r="P60">
        <f>IFERROR(IF(_xlfn.MAXIFS(Documents!$E$2:$E$3728,Documents!$A$2:$A$3728,$A60,Documents!$C$2:$C$3728,"all_inclusive")=0,"",_xlfn.MAXIFS(Documents!$E$2:$E$3728,Documents!$A$2:$A$3728,$A60,Documents!$C$2:$C$3728,"all_inclusive")),"")</f>
        <v/>
      </c>
      <c r="Q60">
        <f>IFERROR(IF(_xlfn.MAXIFS(Documents!$E$2:$E$3728,Documents!$A$2:$A$3728,$A60,Documents!$C$2:$C$3728,"sustainability")=0,"",_xlfn.MAXIFS(Documents!$E$2:$E$3728,Documents!$A$2:$A$3728,$A60,Documents!$C$2:$C$3728,"sustainability")),"")</f>
        <v/>
      </c>
      <c r="R60">
        <f>IFERROR(IF(_xlfn.MAXIFS(Documents!$E$2:$E$3728,Documents!$A$2:$A$3728,$A60,Documents!$C$2:$C$3728,"calendar")=0,"",_xlfn.MAXIFS(Documents!$E$2:$E$3728,Documents!$A$2:$A$3728,$A60,Documents!$C$2:$C$3728,"calendar")),"")</f>
        <v/>
      </c>
      <c r="S60">
        <f>IFERROR(IF(_xlfn.MAXIFS(Documents!$E$2:$E$3728,Documents!$A$2:$A$3728,$A60,Documents!$C$2:$C$3728,"brochure")=0,"",_xlfn.MAXIFS(Documents!$E$2:$E$3728,Documents!$A$2:$A$3728,$A60,Documents!$C$2:$C$3728,"brochure")),"")</f>
        <v/>
      </c>
      <c r="T60">
        <f>IFERROR(IF(_xlfn.MAXIFS(Documents!$E$2:$E$3728,Documents!$A$2:$A$3728,$A60,Documents!$C$2:$C$3728,"press_kit")=0,"",_xlfn.MAXIFS(Documents!$E$2:$E$3728,Documents!$A$2:$A$3728,$A60,Documents!$C$2:$C$3728,"press_kit")),"")</f>
        <v/>
      </c>
      <c r="U60">
        <f>IFERROR(IF(_xlfn.MAXIFS(Documents!$E$2:$E$3728,Documents!$A$2:$A$3728,$A60,Documents!$C$2:$C$3728,"other")=0,"",_xlfn.MAXIFS(Documents!$E$2:$E$3728,Documents!$A$2:$A$3728,$A60,Documents!$C$2:$C$3728,"other")),"")</f>
        <v/>
      </c>
      <c r="V60">
        <f>IFERROR(IF(_xlfn.MAXIFS(Documents!$E$2:$E$3728,Documents!$A$2:$A$3728,$A60,Documents!$C$2:$C$3728,"obsolete")=0,"",_xlfn.MAXIFS(Documents!$E$2:$E$3728,Documents!$A$2:$A$3728,$A60,Documents!$C$2:$C$3728,"obsolete")),"")</f>
        <v/>
      </c>
      <c r="W60">
        <f>COUNTIFS(Documents!$A$2:$A$3728,$A60)</f>
        <v/>
      </c>
      <c r="X60">
        <f>COUNTIFS(Documents!$A$2:$A$3728,$A60,Documents!$R$2:$R$3728,"current")</f>
        <v/>
      </c>
      <c r="Y60">
        <f>HYPERLINK("https://www.neoscapesmaldives.com/wp-content/uploads/Jumeirah-Olhahali-Island-Resort-Factsheet-2025.pdf","2025_Jumeirah-Olhahali-Island-Resort-Fac")</f>
        <v/>
      </c>
      <c r="Z60" t="inlineStr">
        <is>
          <t>wedding, events</t>
        </is>
      </c>
      <c r="AA60" t="inlineStr"/>
    </row>
    <row r="61">
      <c r="A61" t="n">
        <v>60</v>
      </c>
      <c r="B61" t="inlineStr">
        <is>
          <t>Reethi Beach Resort</t>
        </is>
      </c>
      <c r="C61" t="inlineStr">
        <is>
          <t>unverified</t>
        </is>
      </c>
      <c r="D61">
        <f>IFERROR(IF(_xlfn.MAXIFS(Documents!$E$2:$E$3728,Documents!$A$2:$A$3728,$A61,Documents!$C$2:$C$3728,"factsheet")=0,"",_xlfn.MAXIFS(Documents!$E$2:$E$3728,Documents!$A$2:$A$3728,$A61,Documents!$C$2:$C$3728,"factsheet")),"")</f>
        <v/>
      </c>
      <c r="E61">
        <f>IFERROR(IF(_xlfn.MAXIFS(Documents!$E$2:$E$3728,Documents!$A$2:$A$3728,$A61,Documents!$C$2:$C$3728,"wedding")=0,"",_xlfn.MAXIFS(Documents!$E$2:$E$3728,Documents!$A$2:$A$3728,$A61,Documents!$C$2:$C$3728,"wedding")),"")</f>
        <v/>
      </c>
      <c r="F61">
        <f>IFERROR(IF(_xlfn.MAXIFS(Documents!$E$2:$E$3728,Documents!$A$2:$A$3728,$A61,Documents!$C$2:$C$3728,"events")=0,"",_xlfn.MAXIFS(Documents!$E$2:$E$3728,Documents!$A$2:$A$3728,$A61,Documents!$C$2:$C$3728,"events")),"")</f>
        <v/>
      </c>
      <c r="G61">
        <f>IFERROR(IF(_xlfn.MAXIFS(Documents!$E$2:$E$3728,Documents!$A$2:$A$3728,$A61,Documents!$C$2:$C$3728,"destination_dining")=0,"",_xlfn.MAXIFS(Documents!$E$2:$E$3728,Documents!$A$2:$A$3728,$A61,Documents!$C$2:$C$3728,"destination_dining")),"")</f>
        <v/>
      </c>
      <c r="H61">
        <f>IFERROR(IF(_xlfn.MAXIFS(Documents!$E$2:$E$3728,Documents!$A$2:$A$3728,$A61,Documents!$C$2:$C$3728,"map")=0,"",_xlfn.MAXIFS(Documents!$E$2:$E$3728,Documents!$A$2:$A$3728,$A61,Documents!$C$2:$C$3728,"map")),"")</f>
        <v/>
      </c>
      <c r="I61">
        <f>IFERROR(IF(_xlfn.MAXIFS(Documents!$E$2:$E$3728,Documents!$A$2:$A$3728,$A61,Documents!$C$2:$C$3728,"dive_map")=0,"",_xlfn.MAXIFS(Documents!$E$2:$E$3728,Documents!$A$2:$A$3728,$A61,Documents!$C$2:$C$3728,"dive_map")),"")</f>
        <v/>
      </c>
      <c r="J61">
        <f>IFERROR(IF(_xlfn.MAXIFS(Documents!$E$2:$E$3728,Documents!$A$2:$A$3728,$A61,Documents!$C$2:$C$3728,"spa_menu")=0,"",_xlfn.MAXIFS(Documents!$E$2:$E$3728,Documents!$A$2:$A$3728,$A61,Documents!$C$2:$C$3728,"spa_menu")),"")</f>
        <v/>
      </c>
      <c r="K61">
        <f>IFERROR(IF(_xlfn.MAXIFS(Documents!$E$2:$E$3728,Documents!$A$2:$A$3728,$A61,Documents!$C$2:$C$3728,"dining_menu")=0,"",_xlfn.MAXIFS(Documents!$E$2:$E$3728,Documents!$A$2:$A$3728,$A61,Documents!$C$2:$C$3728,"dining_menu")),"")</f>
        <v/>
      </c>
      <c r="L61">
        <f>IFERROR(IF(_xlfn.MAXIFS(Documents!$E$2:$E$3728,Documents!$A$2:$A$3728,$A61,Documents!$C$2:$C$3728,"dive_prices")=0,"",_xlfn.MAXIFS(Documents!$E$2:$E$3728,Documents!$A$2:$A$3728,$A61,Documents!$C$2:$C$3728,"dive_prices")),"")</f>
        <v/>
      </c>
      <c r="M61">
        <f>IFERROR(IF(_xlfn.MAXIFS(Documents!$E$2:$E$3728,Documents!$A$2:$A$3728,$A61,Documents!$C$2:$C$3728,"excursions")=0,"",_xlfn.MAXIFS(Documents!$E$2:$E$3728,Documents!$A$2:$A$3728,$A61,Documents!$C$2:$C$3728,"excursions")),"")</f>
        <v/>
      </c>
      <c r="N61">
        <f>IFERROR(IF(_xlfn.MAXIFS(Documents!$E$2:$E$3728,Documents!$A$2:$A$3728,$A61,Documents!$C$2:$C$3728,"kids")=0,"",_xlfn.MAXIFS(Documents!$E$2:$E$3728,Documents!$A$2:$A$3728,$A61,Documents!$C$2:$C$3728,"kids")),"")</f>
        <v/>
      </c>
      <c r="O61">
        <f>IFERROR(IF(_xlfn.MAXIFS(Documents!$E$2:$E$3728,Documents!$A$2:$A$3728,$A61,Documents!$C$2:$C$3728,"villa_plans")=0,"",_xlfn.MAXIFS(Documents!$E$2:$E$3728,Documents!$A$2:$A$3728,$A61,Documents!$C$2:$C$3728,"villa_plans")),"")</f>
        <v/>
      </c>
      <c r="P61">
        <f>IFERROR(IF(_xlfn.MAXIFS(Documents!$E$2:$E$3728,Documents!$A$2:$A$3728,$A61,Documents!$C$2:$C$3728,"all_inclusive")=0,"",_xlfn.MAXIFS(Documents!$E$2:$E$3728,Documents!$A$2:$A$3728,$A61,Documents!$C$2:$C$3728,"all_inclusive")),"")</f>
        <v/>
      </c>
      <c r="Q61">
        <f>IFERROR(IF(_xlfn.MAXIFS(Documents!$E$2:$E$3728,Documents!$A$2:$A$3728,$A61,Documents!$C$2:$C$3728,"sustainability")=0,"",_xlfn.MAXIFS(Documents!$E$2:$E$3728,Documents!$A$2:$A$3728,$A61,Documents!$C$2:$C$3728,"sustainability")),"")</f>
        <v/>
      </c>
      <c r="R61">
        <f>IFERROR(IF(_xlfn.MAXIFS(Documents!$E$2:$E$3728,Documents!$A$2:$A$3728,$A61,Documents!$C$2:$C$3728,"calendar")=0,"",_xlfn.MAXIFS(Documents!$E$2:$E$3728,Documents!$A$2:$A$3728,$A61,Documents!$C$2:$C$3728,"calendar")),"")</f>
        <v/>
      </c>
      <c r="S61">
        <f>IFERROR(IF(_xlfn.MAXIFS(Documents!$E$2:$E$3728,Documents!$A$2:$A$3728,$A61,Documents!$C$2:$C$3728,"brochure")=0,"",_xlfn.MAXIFS(Documents!$E$2:$E$3728,Documents!$A$2:$A$3728,$A61,Documents!$C$2:$C$3728,"brochure")),"")</f>
        <v/>
      </c>
      <c r="T61">
        <f>IFERROR(IF(_xlfn.MAXIFS(Documents!$E$2:$E$3728,Documents!$A$2:$A$3728,$A61,Documents!$C$2:$C$3728,"press_kit")=0,"",_xlfn.MAXIFS(Documents!$E$2:$E$3728,Documents!$A$2:$A$3728,$A61,Documents!$C$2:$C$3728,"press_kit")),"")</f>
        <v/>
      </c>
      <c r="U61">
        <f>IFERROR(IF(_xlfn.MAXIFS(Documents!$E$2:$E$3728,Documents!$A$2:$A$3728,$A61,Documents!$C$2:$C$3728,"other")=0,"",_xlfn.MAXIFS(Documents!$E$2:$E$3728,Documents!$A$2:$A$3728,$A61,Documents!$C$2:$C$3728,"other")),"")</f>
        <v/>
      </c>
      <c r="V61">
        <f>IFERROR(IF(_xlfn.MAXIFS(Documents!$E$2:$E$3728,Documents!$A$2:$A$3728,$A61,Documents!$C$2:$C$3728,"obsolete")=0,"",_xlfn.MAXIFS(Documents!$E$2:$E$3728,Documents!$A$2:$A$3728,$A61,Documents!$C$2:$C$3728,"obsolete")),"")</f>
        <v/>
      </c>
      <c r="W61">
        <f>COUNTIFS(Documents!$A$2:$A$3728,$A61)</f>
        <v/>
      </c>
      <c r="X61">
        <f>COUNTIFS(Documents!$A$2:$A$3728,$A61,Documents!$R$2:$R$3728,"current")</f>
        <v/>
      </c>
      <c r="Y61" t="inlineStr"/>
      <c r="Z61" t="inlineStr">
        <is>
          <t>factsheet, wedding, events</t>
        </is>
      </c>
      <c r="AA61" t="inlineStr"/>
    </row>
    <row r="62">
      <c r="A62" t="n">
        <v>61</v>
      </c>
      <c r="B62" t="inlineStr">
        <is>
          <t>Equator Village</t>
        </is>
      </c>
      <c r="C62" t="inlineStr">
        <is>
          <t>ok</t>
        </is>
      </c>
      <c r="D62">
        <f>IFERROR(IF(_xlfn.MAXIFS(Documents!$E$2:$E$3728,Documents!$A$2:$A$3728,$A62,Documents!$C$2:$C$3728,"factsheet")=0,"",_xlfn.MAXIFS(Documents!$E$2:$E$3728,Documents!$A$2:$A$3728,$A62,Documents!$C$2:$C$3728,"factsheet")),"")</f>
        <v/>
      </c>
      <c r="E62">
        <f>IFERROR(IF(_xlfn.MAXIFS(Documents!$E$2:$E$3728,Documents!$A$2:$A$3728,$A62,Documents!$C$2:$C$3728,"wedding")=0,"",_xlfn.MAXIFS(Documents!$E$2:$E$3728,Documents!$A$2:$A$3728,$A62,Documents!$C$2:$C$3728,"wedding")),"")</f>
        <v/>
      </c>
      <c r="F62">
        <f>IFERROR(IF(_xlfn.MAXIFS(Documents!$E$2:$E$3728,Documents!$A$2:$A$3728,$A62,Documents!$C$2:$C$3728,"events")=0,"",_xlfn.MAXIFS(Documents!$E$2:$E$3728,Documents!$A$2:$A$3728,$A62,Documents!$C$2:$C$3728,"events")),"")</f>
        <v/>
      </c>
      <c r="G62">
        <f>IFERROR(IF(_xlfn.MAXIFS(Documents!$E$2:$E$3728,Documents!$A$2:$A$3728,$A62,Documents!$C$2:$C$3728,"destination_dining")=0,"",_xlfn.MAXIFS(Documents!$E$2:$E$3728,Documents!$A$2:$A$3728,$A62,Documents!$C$2:$C$3728,"destination_dining")),"")</f>
        <v/>
      </c>
      <c r="H62">
        <f>IFERROR(IF(_xlfn.MAXIFS(Documents!$E$2:$E$3728,Documents!$A$2:$A$3728,$A62,Documents!$C$2:$C$3728,"map")=0,"",_xlfn.MAXIFS(Documents!$E$2:$E$3728,Documents!$A$2:$A$3728,$A62,Documents!$C$2:$C$3728,"map")),"")</f>
        <v/>
      </c>
      <c r="I62">
        <f>IFERROR(IF(_xlfn.MAXIFS(Documents!$E$2:$E$3728,Documents!$A$2:$A$3728,$A62,Documents!$C$2:$C$3728,"dive_map")=0,"",_xlfn.MAXIFS(Documents!$E$2:$E$3728,Documents!$A$2:$A$3728,$A62,Documents!$C$2:$C$3728,"dive_map")),"")</f>
        <v/>
      </c>
      <c r="J62">
        <f>IFERROR(IF(_xlfn.MAXIFS(Documents!$E$2:$E$3728,Documents!$A$2:$A$3728,$A62,Documents!$C$2:$C$3728,"spa_menu")=0,"",_xlfn.MAXIFS(Documents!$E$2:$E$3728,Documents!$A$2:$A$3728,$A62,Documents!$C$2:$C$3728,"spa_menu")),"")</f>
        <v/>
      </c>
      <c r="K62">
        <f>IFERROR(IF(_xlfn.MAXIFS(Documents!$E$2:$E$3728,Documents!$A$2:$A$3728,$A62,Documents!$C$2:$C$3728,"dining_menu")=0,"",_xlfn.MAXIFS(Documents!$E$2:$E$3728,Documents!$A$2:$A$3728,$A62,Documents!$C$2:$C$3728,"dining_menu")),"")</f>
        <v/>
      </c>
      <c r="L62">
        <f>IFERROR(IF(_xlfn.MAXIFS(Documents!$E$2:$E$3728,Documents!$A$2:$A$3728,$A62,Documents!$C$2:$C$3728,"dive_prices")=0,"",_xlfn.MAXIFS(Documents!$E$2:$E$3728,Documents!$A$2:$A$3728,$A62,Documents!$C$2:$C$3728,"dive_prices")),"")</f>
        <v/>
      </c>
      <c r="M62">
        <f>IFERROR(IF(_xlfn.MAXIFS(Documents!$E$2:$E$3728,Documents!$A$2:$A$3728,$A62,Documents!$C$2:$C$3728,"excursions")=0,"",_xlfn.MAXIFS(Documents!$E$2:$E$3728,Documents!$A$2:$A$3728,$A62,Documents!$C$2:$C$3728,"excursions")),"")</f>
        <v/>
      </c>
      <c r="N62">
        <f>IFERROR(IF(_xlfn.MAXIFS(Documents!$E$2:$E$3728,Documents!$A$2:$A$3728,$A62,Documents!$C$2:$C$3728,"kids")=0,"",_xlfn.MAXIFS(Documents!$E$2:$E$3728,Documents!$A$2:$A$3728,$A62,Documents!$C$2:$C$3728,"kids")),"")</f>
        <v/>
      </c>
      <c r="O62">
        <f>IFERROR(IF(_xlfn.MAXIFS(Documents!$E$2:$E$3728,Documents!$A$2:$A$3728,$A62,Documents!$C$2:$C$3728,"villa_plans")=0,"",_xlfn.MAXIFS(Documents!$E$2:$E$3728,Documents!$A$2:$A$3728,$A62,Documents!$C$2:$C$3728,"villa_plans")),"")</f>
        <v/>
      </c>
      <c r="P62">
        <f>IFERROR(IF(_xlfn.MAXIFS(Documents!$E$2:$E$3728,Documents!$A$2:$A$3728,$A62,Documents!$C$2:$C$3728,"all_inclusive")=0,"",_xlfn.MAXIFS(Documents!$E$2:$E$3728,Documents!$A$2:$A$3728,$A62,Documents!$C$2:$C$3728,"all_inclusive")),"")</f>
        <v/>
      </c>
      <c r="Q62">
        <f>IFERROR(IF(_xlfn.MAXIFS(Documents!$E$2:$E$3728,Documents!$A$2:$A$3728,$A62,Documents!$C$2:$C$3728,"sustainability")=0,"",_xlfn.MAXIFS(Documents!$E$2:$E$3728,Documents!$A$2:$A$3728,$A62,Documents!$C$2:$C$3728,"sustainability")),"")</f>
        <v/>
      </c>
      <c r="R62">
        <f>IFERROR(IF(_xlfn.MAXIFS(Documents!$E$2:$E$3728,Documents!$A$2:$A$3728,$A62,Documents!$C$2:$C$3728,"calendar")=0,"",_xlfn.MAXIFS(Documents!$E$2:$E$3728,Documents!$A$2:$A$3728,$A62,Documents!$C$2:$C$3728,"calendar")),"")</f>
        <v/>
      </c>
      <c r="S62">
        <f>IFERROR(IF(_xlfn.MAXIFS(Documents!$E$2:$E$3728,Documents!$A$2:$A$3728,$A62,Documents!$C$2:$C$3728,"brochure")=0,"",_xlfn.MAXIFS(Documents!$E$2:$E$3728,Documents!$A$2:$A$3728,$A62,Documents!$C$2:$C$3728,"brochure")),"")</f>
        <v/>
      </c>
      <c r="T62">
        <f>IFERROR(IF(_xlfn.MAXIFS(Documents!$E$2:$E$3728,Documents!$A$2:$A$3728,$A62,Documents!$C$2:$C$3728,"press_kit")=0,"",_xlfn.MAXIFS(Documents!$E$2:$E$3728,Documents!$A$2:$A$3728,$A62,Documents!$C$2:$C$3728,"press_kit")),"")</f>
        <v/>
      </c>
      <c r="U62">
        <f>IFERROR(IF(_xlfn.MAXIFS(Documents!$E$2:$E$3728,Documents!$A$2:$A$3728,$A62,Documents!$C$2:$C$3728,"other")=0,"",_xlfn.MAXIFS(Documents!$E$2:$E$3728,Documents!$A$2:$A$3728,$A62,Documents!$C$2:$C$3728,"other")),"")</f>
        <v/>
      </c>
      <c r="V62">
        <f>IFERROR(IF(_xlfn.MAXIFS(Documents!$E$2:$E$3728,Documents!$A$2:$A$3728,$A62,Documents!$C$2:$C$3728,"obsolete")=0,"",_xlfn.MAXIFS(Documents!$E$2:$E$3728,Documents!$A$2:$A$3728,$A62,Documents!$C$2:$C$3728,"obsolete")),"")</f>
        <v/>
      </c>
      <c r="W62">
        <f>COUNTIFS(Documents!$A$2:$A$3728,$A62)</f>
        <v/>
      </c>
      <c r="X62">
        <f>COUNTIFS(Documents!$A$2:$A$3728,$A62,Documents!$R$2:$R$3728,"current")</f>
        <v/>
      </c>
      <c r="Y62">
        <f>HYPERLINK("https://www.equatorvillage.com/wp-content/uploads/2023/12/Equator-factsheet-2023-1.pdf","2023_Equator-factsheet-2023-1.pdf")</f>
        <v/>
      </c>
      <c r="Z62" t="inlineStr">
        <is>
          <t>wedding, events</t>
        </is>
      </c>
      <c r="AA62" t="inlineStr"/>
    </row>
    <row r="63">
      <c r="A63" t="n">
        <v>62</v>
      </c>
      <c r="B63" t="inlineStr">
        <is>
          <t>Cora Cora Maldives</t>
        </is>
      </c>
      <c r="C63" t="inlineStr">
        <is>
          <t>ok</t>
        </is>
      </c>
      <c r="D63">
        <f>IFERROR(IF(_xlfn.MAXIFS(Documents!$E$2:$E$3728,Documents!$A$2:$A$3728,$A63,Documents!$C$2:$C$3728,"factsheet")=0,"",_xlfn.MAXIFS(Documents!$E$2:$E$3728,Documents!$A$2:$A$3728,$A63,Documents!$C$2:$C$3728,"factsheet")),"")</f>
        <v/>
      </c>
      <c r="E63">
        <f>IFERROR(IF(_xlfn.MAXIFS(Documents!$E$2:$E$3728,Documents!$A$2:$A$3728,$A63,Documents!$C$2:$C$3728,"wedding")=0,"",_xlfn.MAXIFS(Documents!$E$2:$E$3728,Documents!$A$2:$A$3728,$A63,Documents!$C$2:$C$3728,"wedding")),"")</f>
        <v/>
      </c>
      <c r="F63">
        <f>IFERROR(IF(_xlfn.MAXIFS(Documents!$E$2:$E$3728,Documents!$A$2:$A$3728,$A63,Documents!$C$2:$C$3728,"events")=0,"",_xlfn.MAXIFS(Documents!$E$2:$E$3728,Documents!$A$2:$A$3728,$A63,Documents!$C$2:$C$3728,"events")),"")</f>
        <v/>
      </c>
      <c r="G63">
        <f>IFERROR(IF(_xlfn.MAXIFS(Documents!$E$2:$E$3728,Documents!$A$2:$A$3728,$A63,Documents!$C$2:$C$3728,"destination_dining")=0,"",_xlfn.MAXIFS(Documents!$E$2:$E$3728,Documents!$A$2:$A$3728,$A63,Documents!$C$2:$C$3728,"destination_dining")),"")</f>
        <v/>
      </c>
      <c r="H63">
        <f>IFERROR(IF(_xlfn.MAXIFS(Documents!$E$2:$E$3728,Documents!$A$2:$A$3728,$A63,Documents!$C$2:$C$3728,"map")=0,"",_xlfn.MAXIFS(Documents!$E$2:$E$3728,Documents!$A$2:$A$3728,$A63,Documents!$C$2:$C$3728,"map")),"")</f>
        <v/>
      </c>
      <c r="I63">
        <f>IFERROR(IF(_xlfn.MAXIFS(Documents!$E$2:$E$3728,Documents!$A$2:$A$3728,$A63,Documents!$C$2:$C$3728,"dive_map")=0,"",_xlfn.MAXIFS(Documents!$E$2:$E$3728,Documents!$A$2:$A$3728,$A63,Documents!$C$2:$C$3728,"dive_map")),"")</f>
        <v/>
      </c>
      <c r="J63">
        <f>IFERROR(IF(_xlfn.MAXIFS(Documents!$E$2:$E$3728,Documents!$A$2:$A$3728,$A63,Documents!$C$2:$C$3728,"spa_menu")=0,"",_xlfn.MAXIFS(Documents!$E$2:$E$3728,Documents!$A$2:$A$3728,$A63,Documents!$C$2:$C$3728,"spa_menu")),"")</f>
        <v/>
      </c>
      <c r="K63">
        <f>IFERROR(IF(_xlfn.MAXIFS(Documents!$E$2:$E$3728,Documents!$A$2:$A$3728,$A63,Documents!$C$2:$C$3728,"dining_menu")=0,"",_xlfn.MAXIFS(Documents!$E$2:$E$3728,Documents!$A$2:$A$3728,$A63,Documents!$C$2:$C$3728,"dining_menu")),"")</f>
        <v/>
      </c>
      <c r="L63">
        <f>IFERROR(IF(_xlfn.MAXIFS(Documents!$E$2:$E$3728,Documents!$A$2:$A$3728,$A63,Documents!$C$2:$C$3728,"dive_prices")=0,"",_xlfn.MAXIFS(Documents!$E$2:$E$3728,Documents!$A$2:$A$3728,$A63,Documents!$C$2:$C$3728,"dive_prices")),"")</f>
        <v/>
      </c>
      <c r="M63">
        <f>IFERROR(IF(_xlfn.MAXIFS(Documents!$E$2:$E$3728,Documents!$A$2:$A$3728,$A63,Documents!$C$2:$C$3728,"excursions")=0,"",_xlfn.MAXIFS(Documents!$E$2:$E$3728,Documents!$A$2:$A$3728,$A63,Documents!$C$2:$C$3728,"excursions")),"")</f>
        <v/>
      </c>
      <c r="N63">
        <f>IFERROR(IF(_xlfn.MAXIFS(Documents!$E$2:$E$3728,Documents!$A$2:$A$3728,$A63,Documents!$C$2:$C$3728,"kids")=0,"",_xlfn.MAXIFS(Documents!$E$2:$E$3728,Documents!$A$2:$A$3728,$A63,Documents!$C$2:$C$3728,"kids")),"")</f>
        <v/>
      </c>
      <c r="O63">
        <f>IFERROR(IF(_xlfn.MAXIFS(Documents!$E$2:$E$3728,Documents!$A$2:$A$3728,$A63,Documents!$C$2:$C$3728,"villa_plans")=0,"",_xlfn.MAXIFS(Documents!$E$2:$E$3728,Documents!$A$2:$A$3728,$A63,Documents!$C$2:$C$3728,"villa_plans")),"")</f>
        <v/>
      </c>
      <c r="P63">
        <f>IFERROR(IF(_xlfn.MAXIFS(Documents!$E$2:$E$3728,Documents!$A$2:$A$3728,$A63,Documents!$C$2:$C$3728,"all_inclusive")=0,"",_xlfn.MAXIFS(Documents!$E$2:$E$3728,Documents!$A$2:$A$3728,$A63,Documents!$C$2:$C$3728,"all_inclusive")),"")</f>
        <v/>
      </c>
      <c r="Q63">
        <f>IFERROR(IF(_xlfn.MAXIFS(Documents!$E$2:$E$3728,Documents!$A$2:$A$3728,$A63,Documents!$C$2:$C$3728,"sustainability")=0,"",_xlfn.MAXIFS(Documents!$E$2:$E$3728,Documents!$A$2:$A$3728,$A63,Documents!$C$2:$C$3728,"sustainability")),"")</f>
        <v/>
      </c>
      <c r="R63">
        <f>IFERROR(IF(_xlfn.MAXIFS(Documents!$E$2:$E$3728,Documents!$A$2:$A$3728,$A63,Documents!$C$2:$C$3728,"calendar")=0,"",_xlfn.MAXIFS(Documents!$E$2:$E$3728,Documents!$A$2:$A$3728,$A63,Documents!$C$2:$C$3728,"calendar")),"")</f>
        <v/>
      </c>
      <c r="S63">
        <f>IFERROR(IF(_xlfn.MAXIFS(Documents!$E$2:$E$3728,Documents!$A$2:$A$3728,$A63,Documents!$C$2:$C$3728,"brochure")=0,"",_xlfn.MAXIFS(Documents!$E$2:$E$3728,Documents!$A$2:$A$3728,$A63,Documents!$C$2:$C$3728,"brochure")),"")</f>
        <v/>
      </c>
      <c r="T63">
        <f>IFERROR(IF(_xlfn.MAXIFS(Documents!$E$2:$E$3728,Documents!$A$2:$A$3728,$A63,Documents!$C$2:$C$3728,"press_kit")=0,"",_xlfn.MAXIFS(Documents!$E$2:$E$3728,Documents!$A$2:$A$3728,$A63,Documents!$C$2:$C$3728,"press_kit")),"")</f>
        <v/>
      </c>
      <c r="U63">
        <f>IFERROR(IF(_xlfn.MAXIFS(Documents!$E$2:$E$3728,Documents!$A$2:$A$3728,$A63,Documents!$C$2:$C$3728,"other")=0,"",_xlfn.MAXIFS(Documents!$E$2:$E$3728,Documents!$A$2:$A$3728,$A63,Documents!$C$2:$C$3728,"other")),"")</f>
        <v/>
      </c>
      <c r="V63">
        <f>IFERROR(IF(_xlfn.MAXIFS(Documents!$E$2:$E$3728,Documents!$A$2:$A$3728,$A63,Documents!$C$2:$C$3728,"obsolete")=0,"",_xlfn.MAXIFS(Documents!$E$2:$E$3728,Documents!$A$2:$A$3728,$A63,Documents!$C$2:$C$3728,"obsolete")),"")</f>
        <v/>
      </c>
      <c r="W63">
        <f>COUNTIFS(Documents!$A$2:$A$3728,$A63)</f>
        <v/>
      </c>
      <c r="X63">
        <f>COUNTIFS(Documents!$A$2:$A$3728,$A63,Documents!$R$2:$R$3728,"current")</f>
        <v/>
      </c>
      <c r="Y63">
        <f>HYPERLINK("https://www.neoscapesmaldives.com/wp-content/uploads/CCM-Factsheet.pdf","2021_CCM-Factsheet.pdf")</f>
        <v/>
      </c>
      <c r="Z63" t="inlineStr">
        <is>
          <t>events</t>
        </is>
      </c>
      <c r="AA63" t="inlineStr"/>
    </row>
    <row r="64">
      <c r="A64" t="n">
        <v>63</v>
      </c>
      <c r="B64" t="inlineStr">
        <is>
          <t>Hondaafushi Island Resort</t>
        </is>
      </c>
      <c r="C64" t="inlineStr">
        <is>
          <t>ok</t>
        </is>
      </c>
      <c r="D64">
        <f>IFERROR(IF(_xlfn.MAXIFS(Documents!$E$2:$E$3728,Documents!$A$2:$A$3728,$A64,Documents!$C$2:$C$3728,"factsheet")=0,"",_xlfn.MAXIFS(Documents!$E$2:$E$3728,Documents!$A$2:$A$3728,$A64,Documents!$C$2:$C$3728,"factsheet")),"")</f>
        <v/>
      </c>
      <c r="E64">
        <f>IFERROR(IF(_xlfn.MAXIFS(Documents!$E$2:$E$3728,Documents!$A$2:$A$3728,$A64,Documents!$C$2:$C$3728,"wedding")=0,"",_xlfn.MAXIFS(Documents!$E$2:$E$3728,Documents!$A$2:$A$3728,$A64,Documents!$C$2:$C$3728,"wedding")),"")</f>
        <v/>
      </c>
      <c r="F64">
        <f>IFERROR(IF(_xlfn.MAXIFS(Documents!$E$2:$E$3728,Documents!$A$2:$A$3728,$A64,Documents!$C$2:$C$3728,"events")=0,"",_xlfn.MAXIFS(Documents!$E$2:$E$3728,Documents!$A$2:$A$3728,$A64,Documents!$C$2:$C$3728,"events")),"")</f>
        <v/>
      </c>
      <c r="G64">
        <f>IFERROR(IF(_xlfn.MAXIFS(Documents!$E$2:$E$3728,Documents!$A$2:$A$3728,$A64,Documents!$C$2:$C$3728,"destination_dining")=0,"",_xlfn.MAXIFS(Documents!$E$2:$E$3728,Documents!$A$2:$A$3728,$A64,Documents!$C$2:$C$3728,"destination_dining")),"")</f>
        <v/>
      </c>
      <c r="H64">
        <f>IFERROR(IF(_xlfn.MAXIFS(Documents!$E$2:$E$3728,Documents!$A$2:$A$3728,$A64,Documents!$C$2:$C$3728,"map")=0,"",_xlfn.MAXIFS(Documents!$E$2:$E$3728,Documents!$A$2:$A$3728,$A64,Documents!$C$2:$C$3728,"map")),"")</f>
        <v/>
      </c>
      <c r="I64">
        <f>IFERROR(IF(_xlfn.MAXIFS(Documents!$E$2:$E$3728,Documents!$A$2:$A$3728,$A64,Documents!$C$2:$C$3728,"dive_map")=0,"",_xlfn.MAXIFS(Documents!$E$2:$E$3728,Documents!$A$2:$A$3728,$A64,Documents!$C$2:$C$3728,"dive_map")),"")</f>
        <v/>
      </c>
      <c r="J64">
        <f>IFERROR(IF(_xlfn.MAXIFS(Documents!$E$2:$E$3728,Documents!$A$2:$A$3728,$A64,Documents!$C$2:$C$3728,"spa_menu")=0,"",_xlfn.MAXIFS(Documents!$E$2:$E$3728,Documents!$A$2:$A$3728,$A64,Documents!$C$2:$C$3728,"spa_menu")),"")</f>
        <v/>
      </c>
      <c r="K64">
        <f>IFERROR(IF(_xlfn.MAXIFS(Documents!$E$2:$E$3728,Documents!$A$2:$A$3728,$A64,Documents!$C$2:$C$3728,"dining_menu")=0,"",_xlfn.MAXIFS(Documents!$E$2:$E$3728,Documents!$A$2:$A$3728,$A64,Documents!$C$2:$C$3728,"dining_menu")),"")</f>
        <v/>
      </c>
      <c r="L64">
        <f>IFERROR(IF(_xlfn.MAXIFS(Documents!$E$2:$E$3728,Documents!$A$2:$A$3728,$A64,Documents!$C$2:$C$3728,"dive_prices")=0,"",_xlfn.MAXIFS(Documents!$E$2:$E$3728,Documents!$A$2:$A$3728,$A64,Documents!$C$2:$C$3728,"dive_prices")),"")</f>
        <v/>
      </c>
      <c r="M64">
        <f>IFERROR(IF(_xlfn.MAXIFS(Documents!$E$2:$E$3728,Documents!$A$2:$A$3728,$A64,Documents!$C$2:$C$3728,"excursions")=0,"",_xlfn.MAXIFS(Documents!$E$2:$E$3728,Documents!$A$2:$A$3728,$A64,Documents!$C$2:$C$3728,"excursions")),"")</f>
        <v/>
      </c>
      <c r="N64">
        <f>IFERROR(IF(_xlfn.MAXIFS(Documents!$E$2:$E$3728,Documents!$A$2:$A$3728,$A64,Documents!$C$2:$C$3728,"kids")=0,"",_xlfn.MAXIFS(Documents!$E$2:$E$3728,Documents!$A$2:$A$3728,$A64,Documents!$C$2:$C$3728,"kids")),"")</f>
        <v/>
      </c>
      <c r="O64">
        <f>IFERROR(IF(_xlfn.MAXIFS(Documents!$E$2:$E$3728,Documents!$A$2:$A$3728,$A64,Documents!$C$2:$C$3728,"villa_plans")=0,"",_xlfn.MAXIFS(Documents!$E$2:$E$3728,Documents!$A$2:$A$3728,$A64,Documents!$C$2:$C$3728,"villa_plans")),"")</f>
        <v/>
      </c>
      <c r="P64">
        <f>IFERROR(IF(_xlfn.MAXIFS(Documents!$E$2:$E$3728,Documents!$A$2:$A$3728,$A64,Documents!$C$2:$C$3728,"all_inclusive")=0,"",_xlfn.MAXIFS(Documents!$E$2:$E$3728,Documents!$A$2:$A$3728,$A64,Documents!$C$2:$C$3728,"all_inclusive")),"")</f>
        <v/>
      </c>
      <c r="Q64">
        <f>IFERROR(IF(_xlfn.MAXIFS(Documents!$E$2:$E$3728,Documents!$A$2:$A$3728,$A64,Documents!$C$2:$C$3728,"sustainability")=0,"",_xlfn.MAXIFS(Documents!$E$2:$E$3728,Documents!$A$2:$A$3728,$A64,Documents!$C$2:$C$3728,"sustainability")),"")</f>
        <v/>
      </c>
      <c r="R64">
        <f>IFERROR(IF(_xlfn.MAXIFS(Documents!$E$2:$E$3728,Documents!$A$2:$A$3728,$A64,Documents!$C$2:$C$3728,"calendar")=0,"",_xlfn.MAXIFS(Documents!$E$2:$E$3728,Documents!$A$2:$A$3728,$A64,Documents!$C$2:$C$3728,"calendar")),"")</f>
        <v/>
      </c>
      <c r="S64">
        <f>IFERROR(IF(_xlfn.MAXIFS(Documents!$E$2:$E$3728,Documents!$A$2:$A$3728,$A64,Documents!$C$2:$C$3728,"brochure")=0,"",_xlfn.MAXIFS(Documents!$E$2:$E$3728,Documents!$A$2:$A$3728,$A64,Documents!$C$2:$C$3728,"brochure")),"")</f>
        <v/>
      </c>
      <c r="T64">
        <f>IFERROR(IF(_xlfn.MAXIFS(Documents!$E$2:$E$3728,Documents!$A$2:$A$3728,$A64,Documents!$C$2:$C$3728,"press_kit")=0,"",_xlfn.MAXIFS(Documents!$E$2:$E$3728,Documents!$A$2:$A$3728,$A64,Documents!$C$2:$C$3728,"press_kit")),"")</f>
        <v/>
      </c>
      <c r="U64">
        <f>IFERROR(IF(_xlfn.MAXIFS(Documents!$E$2:$E$3728,Documents!$A$2:$A$3728,$A64,Documents!$C$2:$C$3728,"other")=0,"",_xlfn.MAXIFS(Documents!$E$2:$E$3728,Documents!$A$2:$A$3728,$A64,Documents!$C$2:$C$3728,"other")),"")</f>
        <v/>
      </c>
      <c r="V64">
        <f>IFERROR(IF(_xlfn.MAXIFS(Documents!$E$2:$E$3728,Documents!$A$2:$A$3728,$A64,Documents!$C$2:$C$3728,"obsolete")=0,"",_xlfn.MAXIFS(Documents!$E$2:$E$3728,Documents!$A$2:$A$3728,$A64,Documents!$C$2:$C$3728,"obsolete")),"")</f>
        <v/>
      </c>
      <c r="W64">
        <f>COUNTIFS(Documents!$A$2:$A$3728,$A64)</f>
        <v/>
      </c>
      <c r="X64">
        <f>COUNTIFS(Documents!$A$2:$A$3728,$A64,Documents!$R$2:$R$3728,"current")</f>
        <v/>
      </c>
      <c r="Y64" t="inlineStr"/>
      <c r="Z64" t="inlineStr">
        <is>
          <t>factsheet, wedding, events</t>
        </is>
      </c>
      <c r="AA64" t="inlineStr"/>
    </row>
    <row r="65">
      <c r="A65" t="n">
        <v>64</v>
      </c>
      <c r="B65" t="inlineStr">
        <is>
          <t>Radisson Blu Resort Maldives</t>
        </is>
      </c>
      <c r="C65" t="inlineStr">
        <is>
          <t>unverified</t>
        </is>
      </c>
      <c r="D65">
        <f>IFERROR(IF(_xlfn.MAXIFS(Documents!$E$2:$E$3728,Documents!$A$2:$A$3728,$A65,Documents!$C$2:$C$3728,"factsheet")=0,"",_xlfn.MAXIFS(Documents!$E$2:$E$3728,Documents!$A$2:$A$3728,$A65,Documents!$C$2:$C$3728,"factsheet")),"")</f>
        <v/>
      </c>
      <c r="E65">
        <f>IFERROR(IF(_xlfn.MAXIFS(Documents!$E$2:$E$3728,Documents!$A$2:$A$3728,$A65,Documents!$C$2:$C$3728,"wedding")=0,"",_xlfn.MAXIFS(Documents!$E$2:$E$3728,Documents!$A$2:$A$3728,$A65,Documents!$C$2:$C$3728,"wedding")),"")</f>
        <v/>
      </c>
      <c r="F65">
        <f>IFERROR(IF(_xlfn.MAXIFS(Documents!$E$2:$E$3728,Documents!$A$2:$A$3728,$A65,Documents!$C$2:$C$3728,"events")=0,"",_xlfn.MAXIFS(Documents!$E$2:$E$3728,Documents!$A$2:$A$3728,$A65,Documents!$C$2:$C$3728,"events")),"")</f>
        <v/>
      </c>
      <c r="G65">
        <f>IFERROR(IF(_xlfn.MAXIFS(Documents!$E$2:$E$3728,Documents!$A$2:$A$3728,$A65,Documents!$C$2:$C$3728,"destination_dining")=0,"",_xlfn.MAXIFS(Documents!$E$2:$E$3728,Documents!$A$2:$A$3728,$A65,Documents!$C$2:$C$3728,"destination_dining")),"")</f>
        <v/>
      </c>
      <c r="H65">
        <f>IFERROR(IF(_xlfn.MAXIFS(Documents!$E$2:$E$3728,Documents!$A$2:$A$3728,$A65,Documents!$C$2:$C$3728,"map")=0,"",_xlfn.MAXIFS(Documents!$E$2:$E$3728,Documents!$A$2:$A$3728,$A65,Documents!$C$2:$C$3728,"map")),"")</f>
        <v/>
      </c>
      <c r="I65">
        <f>IFERROR(IF(_xlfn.MAXIFS(Documents!$E$2:$E$3728,Documents!$A$2:$A$3728,$A65,Documents!$C$2:$C$3728,"dive_map")=0,"",_xlfn.MAXIFS(Documents!$E$2:$E$3728,Documents!$A$2:$A$3728,$A65,Documents!$C$2:$C$3728,"dive_map")),"")</f>
        <v/>
      </c>
      <c r="J65">
        <f>IFERROR(IF(_xlfn.MAXIFS(Documents!$E$2:$E$3728,Documents!$A$2:$A$3728,$A65,Documents!$C$2:$C$3728,"spa_menu")=0,"",_xlfn.MAXIFS(Documents!$E$2:$E$3728,Documents!$A$2:$A$3728,$A65,Documents!$C$2:$C$3728,"spa_menu")),"")</f>
        <v/>
      </c>
      <c r="K65">
        <f>IFERROR(IF(_xlfn.MAXIFS(Documents!$E$2:$E$3728,Documents!$A$2:$A$3728,$A65,Documents!$C$2:$C$3728,"dining_menu")=0,"",_xlfn.MAXIFS(Documents!$E$2:$E$3728,Documents!$A$2:$A$3728,$A65,Documents!$C$2:$C$3728,"dining_menu")),"")</f>
        <v/>
      </c>
      <c r="L65">
        <f>IFERROR(IF(_xlfn.MAXIFS(Documents!$E$2:$E$3728,Documents!$A$2:$A$3728,$A65,Documents!$C$2:$C$3728,"dive_prices")=0,"",_xlfn.MAXIFS(Documents!$E$2:$E$3728,Documents!$A$2:$A$3728,$A65,Documents!$C$2:$C$3728,"dive_prices")),"")</f>
        <v/>
      </c>
      <c r="M65">
        <f>IFERROR(IF(_xlfn.MAXIFS(Documents!$E$2:$E$3728,Documents!$A$2:$A$3728,$A65,Documents!$C$2:$C$3728,"excursions")=0,"",_xlfn.MAXIFS(Documents!$E$2:$E$3728,Documents!$A$2:$A$3728,$A65,Documents!$C$2:$C$3728,"excursions")),"")</f>
        <v/>
      </c>
      <c r="N65">
        <f>IFERROR(IF(_xlfn.MAXIFS(Documents!$E$2:$E$3728,Documents!$A$2:$A$3728,$A65,Documents!$C$2:$C$3728,"kids")=0,"",_xlfn.MAXIFS(Documents!$E$2:$E$3728,Documents!$A$2:$A$3728,$A65,Documents!$C$2:$C$3728,"kids")),"")</f>
        <v/>
      </c>
      <c r="O65">
        <f>IFERROR(IF(_xlfn.MAXIFS(Documents!$E$2:$E$3728,Documents!$A$2:$A$3728,$A65,Documents!$C$2:$C$3728,"villa_plans")=0,"",_xlfn.MAXIFS(Documents!$E$2:$E$3728,Documents!$A$2:$A$3728,$A65,Documents!$C$2:$C$3728,"villa_plans")),"")</f>
        <v/>
      </c>
      <c r="P65">
        <f>IFERROR(IF(_xlfn.MAXIFS(Documents!$E$2:$E$3728,Documents!$A$2:$A$3728,$A65,Documents!$C$2:$C$3728,"all_inclusive")=0,"",_xlfn.MAXIFS(Documents!$E$2:$E$3728,Documents!$A$2:$A$3728,$A65,Documents!$C$2:$C$3728,"all_inclusive")),"")</f>
        <v/>
      </c>
      <c r="Q65">
        <f>IFERROR(IF(_xlfn.MAXIFS(Documents!$E$2:$E$3728,Documents!$A$2:$A$3728,$A65,Documents!$C$2:$C$3728,"sustainability")=0,"",_xlfn.MAXIFS(Documents!$E$2:$E$3728,Documents!$A$2:$A$3728,$A65,Documents!$C$2:$C$3728,"sustainability")),"")</f>
        <v/>
      </c>
      <c r="R65">
        <f>IFERROR(IF(_xlfn.MAXIFS(Documents!$E$2:$E$3728,Documents!$A$2:$A$3728,$A65,Documents!$C$2:$C$3728,"calendar")=0,"",_xlfn.MAXIFS(Documents!$E$2:$E$3728,Documents!$A$2:$A$3728,$A65,Documents!$C$2:$C$3728,"calendar")),"")</f>
        <v/>
      </c>
      <c r="S65">
        <f>IFERROR(IF(_xlfn.MAXIFS(Documents!$E$2:$E$3728,Documents!$A$2:$A$3728,$A65,Documents!$C$2:$C$3728,"brochure")=0,"",_xlfn.MAXIFS(Documents!$E$2:$E$3728,Documents!$A$2:$A$3728,$A65,Documents!$C$2:$C$3728,"brochure")),"")</f>
        <v/>
      </c>
      <c r="T65">
        <f>IFERROR(IF(_xlfn.MAXIFS(Documents!$E$2:$E$3728,Documents!$A$2:$A$3728,$A65,Documents!$C$2:$C$3728,"press_kit")=0,"",_xlfn.MAXIFS(Documents!$E$2:$E$3728,Documents!$A$2:$A$3728,$A65,Documents!$C$2:$C$3728,"press_kit")),"")</f>
        <v/>
      </c>
      <c r="U65">
        <f>IFERROR(IF(_xlfn.MAXIFS(Documents!$E$2:$E$3728,Documents!$A$2:$A$3728,$A65,Documents!$C$2:$C$3728,"other")=0,"",_xlfn.MAXIFS(Documents!$E$2:$E$3728,Documents!$A$2:$A$3728,$A65,Documents!$C$2:$C$3728,"other")),"")</f>
        <v/>
      </c>
      <c r="V65">
        <f>IFERROR(IF(_xlfn.MAXIFS(Documents!$E$2:$E$3728,Documents!$A$2:$A$3728,$A65,Documents!$C$2:$C$3728,"obsolete")=0,"",_xlfn.MAXIFS(Documents!$E$2:$E$3728,Documents!$A$2:$A$3728,$A65,Documents!$C$2:$C$3728,"obsolete")),"")</f>
        <v/>
      </c>
      <c r="W65">
        <f>COUNTIFS(Documents!$A$2:$A$3728,$A65)</f>
        <v/>
      </c>
      <c r="X65">
        <f>COUNTIFS(Documents!$A$2:$A$3728,$A65,Documents!$R$2:$R$3728,"current")</f>
        <v/>
      </c>
      <c r="Y65" t="inlineStr"/>
      <c r="Z65" t="inlineStr">
        <is>
          <t>factsheet, wedding, events</t>
        </is>
      </c>
      <c r="AA65" t="inlineStr"/>
    </row>
    <row r="66">
      <c r="A66" t="n">
        <v>65</v>
      </c>
      <c r="B66" t="inlineStr">
        <is>
          <t>Cheval Blanc Randheli</t>
        </is>
      </c>
      <c r="C66" t="inlineStr">
        <is>
          <t>ok</t>
        </is>
      </c>
      <c r="D66">
        <f>IFERROR(IF(_xlfn.MAXIFS(Documents!$E$2:$E$3728,Documents!$A$2:$A$3728,$A66,Documents!$C$2:$C$3728,"factsheet")=0,"",_xlfn.MAXIFS(Documents!$E$2:$E$3728,Documents!$A$2:$A$3728,$A66,Documents!$C$2:$C$3728,"factsheet")),"")</f>
        <v/>
      </c>
      <c r="E66">
        <f>IFERROR(IF(_xlfn.MAXIFS(Documents!$E$2:$E$3728,Documents!$A$2:$A$3728,$A66,Documents!$C$2:$C$3728,"wedding")=0,"",_xlfn.MAXIFS(Documents!$E$2:$E$3728,Documents!$A$2:$A$3728,$A66,Documents!$C$2:$C$3728,"wedding")),"")</f>
        <v/>
      </c>
      <c r="F66">
        <f>IFERROR(IF(_xlfn.MAXIFS(Documents!$E$2:$E$3728,Documents!$A$2:$A$3728,$A66,Documents!$C$2:$C$3728,"events")=0,"",_xlfn.MAXIFS(Documents!$E$2:$E$3728,Documents!$A$2:$A$3728,$A66,Documents!$C$2:$C$3728,"events")),"")</f>
        <v/>
      </c>
      <c r="G66">
        <f>IFERROR(IF(_xlfn.MAXIFS(Documents!$E$2:$E$3728,Documents!$A$2:$A$3728,$A66,Documents!$C$2:$C$3728,"destination_dining")=0,"",_xlfn.MAXIFS(Documents!$E$2:$E$3728,Documents!$A$2:$A$3728,$A66,Documents!$C$2:$C$3728,"destination_dining")),"")</f>
        <v/>
      </c>
      <c r="H66">
        <f>IFERROR(IF(_xlfn.MAXIFS(Documents!$E$2:$E$3728,Documents!$A$2:$A$3728,$A66,Documents!$C$2:$C$3728,"map")=0,"",_xlfn.MAXIFS(Documents!$E$2:$E$3728,Documents!$A$2:$A$3728,$A66,Documents!$C$2:$C$3728,"map")),"")</f>
        <v/>
      </c>
      <c r="I66">
        <f>IFERROR(IF(_xlfn.MAXIFS(Documents!$E$2:$E$3728,Documents!$A$2:$A$3728,$A66,Documents!$C$2:$C$3728,"dive_map")=0,"",_xlfn.MAXIFS(Documents!$E$2:$E$3728,Documents!$A$2:$A$3728,$A66,Documents!$C$2:$C$3728,"dive_map")),"")</f>
        <v/>
      </c>
      <c r="J66">
        <f>IFERROR(IF(_xlfn.MAXIFS(Documents!$E$2:$E$3728,Documents!$A$2:$A$3728,$A66,Documents!$C$2:$C$3728,"spa_menu")=0,"",_xlfn.MAXIFS(Documents!$E$2:$E$3728,Documents!$A$2:$A$3728,$A66,Documents!$C$2:$C$3728,"spa_menu")),"")</f>
        <v/>
      </c>
      <c r="K66">
        <f>IFERROR(IF(_xlfn.MAXIFS(Documents!$E$2:$E$3728,Documents!$A$2:$A$3728,$A66,Documents!$C$2:$C$3728,"dining_menu")=0,"",_xlfn.MAXIFS(Documents!$E$2:$E$3728,Documents!$A$2:$A$3728,$A66,Documents!$C$2:$C$3728,"dining_menu")),"")</f>
        <v/>
      </c>
      <c r="L66">
        <f>IFERROR(IF(_xlfn.MAXIFS(Documents!$E$2:$E$3728,Documents!$A$2:$A$3728,$A66,Documents!$C$2:$C$3728,"dive_prices")=0,"",_xlfn.MAXIFS(Documents!$E$2:$E$3728,Documents!$A$2:$A$3728,$A66,Documents!$C$2:$C$3728,"dive_prices")),"")</f>
        <v/>
      </c>
      <c r="M66">
        <f>IFERROR(IF(_xlfn.MAXIFS(Documents!$E$2:$E$3728,Documents!$A$2:$A$3728,$A66,Documents!$C$2:$C$3728,"excursions")=0,"",_xlfn.MAXIFS(Documents!$E$2:$E$3728,Documents!$A$2:$A$3728,$A66,Documents!$C$2:$C$3728,"excursions")),"")</f>
        <v/>
      </c>
      <c r="N66">
        <f>IFERROR(IF(_xlfn.MAXIFS(Documents!$E$2:$E$3728,Documents!$A$2:$A$3728,$A66,Documents!$C$2:$C$3728,"kids")=0,"",_xlfn.MAXIFS(Documents!$E$2:$E$3728,Documents!$A$2:$A$3728,$A66,Documents!$C$2:$C$3728,"kids")),"")</f>
        <v/>
      </c>
      <c r="O66">
        <f>IFERROR(IF(_xlfn.MAXIFS(Documents!$E$2:$E$3728,Documents!$A$2:$A$3728,$A66,Documents!$C$2:$C$3728,"villa_plans")=0,"",_xlfn.MAXIFS(Documents!$E$2:$E$3728,Documents!$A$2:$A$3728,$A66,Documents!$C$2:$C$3728,"villa_plans")),"")</f>
        <v/>
      </c>
      <c r="P66">
        <f>IFERROR(IF(_xlfn.MAXIFS(Documents!$E$2:$E$3728,Documents!$A$2:$A$3728,$A66,Documents!$C$2:$C$3728,"all_inclusive")=0,"",_xlfn.MAXIFS(Documents!$E$2:$E$3728,Documents!$A$2:$A$3728,$A66,Documents!$C$2:$C$3728,"all_inclusive")),"")</f>
        <v/>
      </c>
      <c r="Q66">
        <f>IFERROR(IF(_xlfn.MAXIFS(Documents!$E$2:$E$3728,Documents!$A$2:$A$3728,$A66,Documents!$C$2:$C$3728,"sustainability")=0,"",_xlfn.MAXIFS(Documents!$E$2:$E$3728,Documents!$A$2:$A$3728,$A66,Documents!$C$2:$C$3728,"sustainability")),"")</f>
        <v/>
      </c>
      <c r="R66">
        <f>IFERROR(IF(_xlfn.MAXIFS(Documents!$E$2:$E$3728,Documents!$A$2:$A$3728,$A66,Documents!$C$2:$C$3728,"calendar")=0,"",_xlfn.MAXIFS(Documents!$E$2:$E$3728,Documents!$A$2:$A$3728,$A66,Documents!$C$2:$C$3728,"calendar")),"")</f>
        <v/>
      </c>
      <c r="S66">
        <f>IFERROR(IF(_xlfn.MAXIFS(Documents!$E$2:$E$3728,Documents!$A$2:$A$3728,$A66,Documents!$C$2:$C$3728,"brochure")=0,"",_xlfn.MAXIFS(Documents!$E$2:$E$3728,Documents!$A$2:$A$3728,$A66,Documents!$C$2:$C$3728,"brochure")),"")</f>
        <v/>
      </c>
      <c r="T66">
        <f>IFERROR(IF(_xlfn.MAXIFS(Documents!$E$2:$E$3728,Documents!$A$2:$A$3728,$A66,Documents!$C$2:$C$3728,"press_kit")=0,"",_xlfn.MAXIFS(Documents!$E$2:$E$3728,Documents!$A$2:$A$3728,$A66,Documents!$C$2:$C$3728,"press_kit")),"")</f>
        <v/>
      </c>
      <c r="U66">
        <f>IFERROR(IF(_xlfn.MAXIFS(Documents!$E$2:$E$3728,Documents!$A$2:$A$3728,$A66,Documents!$C$2:$C$3728,"other")=0,"",_xlfn.MAXIFS(Documents!$E$2:$E$3728,Documents!$A$2:$A$3728,$A66,Documents!$C$2:$C$3728,"other")),"")</f>
        <v/>
      </c>
      <c r="V66">
        <f>IFERROR(IF(_xlfn.MAXIFS(Documents!$E$2:$E$3728,Documents!$A$2:$A$3728,$A66,Documents!$C$2:$C$3728,"obsolete")=0,"",_xlfn.MAXIFS(Documents!$E$2:$E$3728,Documents!$A$2:$A$3728,$A66,Documents!$C$2:$C$3728,"obsolete")),"")</f>
        <v/>
      </c>
      <c r="W66">
        <f>COUNTIFS(Documents!$A$2:$A$3728,$A66)</f>
        <v/>
      </c>
      <c r="X66">
        <f>COUNTIFS(Documents!$A$2:$A$3728,$A66,Documents!$R$2:$R$3728,"current")</f>
        <v/>
      </c>
      <c r="Y66">
        <f>HYPERLINK("https://awesomegetawaymaldives.com/wp-content/uploads/2026/04/Cheval-Blanc-Randheli.pdf","2026_Cheval-Blanc-Randheli.pdf")</f>
        <v/>
      </c>
      <c r="Z66" t="inlineStr">
        <is>
          <t>wedding, events</t>
        </is>
      </c>
      <c r="AA66" t="inlineStr"/>
    </row>
    <row r="67">
      <c r="A67" t="n">
        <v>66</v>
      </c>
      <c r="B67" t="inlineStr">
        <is>
          <t>Como Maalifushi</t>
        </is>
      </c>
      <c r="C67" t="inlineStr">
        <is>
          <t>ok</t>
        </is>
      </c>
      <c r="D67">
        <f>IFERROR(IF(_xlfn.MAXIFS(Documents!$E$2:$E$3728,Documents!$A$2:$A$3728,$A67,Documents!$C$2:$C$3728,"factsheet")=0,"",_xlfn.MAXIFS(Documents!$E$2:$E$3728,Documents!$A$2:$A$3728,$A67,Documents!$C$2:$C$3728,"factsheet")),"")</f>
        <v/>
      </c>
      <c r="E67">
        <f>IFERROR(IF(_xlfn.MAXIFS(Documents!$E$2:$E$3728,Documents!$A$2:$A$3728,$A67,Documents!$C$2:$C$3728,"wedding")=0,"",_xlfn.MAXIFS(Documents!$E$2:$E$3728,Documents!$A$2:$A$3728,$A67,Documents!$C$2:$C$3728,"wedding")),"")</f>
        <v/>
      </c>
      <c r="F67">
        <f>IFERROR(IF(_xlfn.MAXIFS(Documents!$E$2:$E$3728,Documents!$A$2:$A$3728,$A67,Documents!$C$2:$C$3728,"events")=0,"",_xlfn.MAXIFS(Documents!$E$2:$E$3728,Documents!$A$2:$A$3728,$A67,Documents!$C$2:$C$3728,"events")),"")</f>
        <v/>
      </c>
      <c r="G67">
        <f>IFERROR(IF(_xlfn.MAXIFS(Documents!$E$2:$E$3728,Documents!$A$2:$A$3728,$A67,Documents!$C$2:$C$3728,"destination_dining")=0,"",_xlfn.MAXIFS(Documents!$E$2:$E$3728,Documents!$A$2:$A$3728,$A67,Documents!$C$2:$C$3728,"destination_dining")),"")</f>
        <v/>
      </c>
      <c r="H67">
        <f>IFERROR(IF(_xlfn.MAXIFS(Documents!$E$2:$E$3728,Documents!$A$2:$A$3728,$A67,Documents!$C$2:$C$3728,"map")=0,"",_xlfn.MAXIFS(Documents!$E$2:$E$3728,Documents!$A$2:$A$3728,$A67,Documents!$C$2:$C$3728,"map")),"")</f>
        <v/>
      </c>
      <c r="I67">
        <f>IFERROR(IF(_xlfn.MAXIFS(Documents!$E$2:$E$3728,Documents!$A$2:$A$3728,$A67,Documents!$C$2:$C$3728,"dive_map")=0,"",_xlfn.MAXIFS(Documents!$E$2:$E$3728,Documents!$A$2:$A$3728,$A67,Documents!$C$2:$C$3728,"dive_map")),"")</f>
        <v/>
      </c>
      <c r="J67">
        <f>IFERROR(IF(_xlfn.MAXIFS(Documents!$E$2:$E$3728,Documents!$A$2:$A$3728,$A67,Documents!$C$2:$C$3728,"spa_menu")=0,"",_xlfn.MAXIFS(Documents!$E$2:$E$3728,Documents!$A$2:$A$3728,$A67,Documents!$C$2:$C$3728,"spa_menu")),"")</f>
        <v/>
      </c>
      <c r="K67">
        <f>IFERROR(IF(_xlfn.MAXIFS(Documents!$E$2:$E$3728,Documents!$A$2:$A$3728,$A67,Documents!$C$2:$C$3728,"dining_menu")=0,"",_xlfn.MAXIFS(Documents!$E$2:$E$3728,Documents!$A$2:$A$3728,$A67,Documents!$C$2:$C$3728,"dining_menu")),"")</f>
        <v/>
      </c>
      <c r="L67">
        <f>IFERROR(IF(_xlfn.MAXIFS(Documents!$E$2:$E$3728,Documents!$A$2:$A$3728,$A67,Documents!$C$2:$C$3728,"dive_prices")=0,"",_xlfn.MAXIFS(Documents!$E$2:$E$3728,Documents!$A$2:$A$3728,$A67,Documents!$C$2:$C$3728,"dive_prices")),"")</f>
        <v/>
      </c>
      <c r="M67">
        <f>IFERROR(IF(_xlfn.MAXIFS(Documents!$E$2:$E$3728,Documents!$A$2:$A$3728,$A67,Documents!$C$2:$C$3728,"excursions")=0,"",_xlfn.MAXIFS(Documents!$E$2:$E$3728,Documents!$A$2:$A$3728,$A67,Documents!$C$2:$C$3728,"excursions")),"")</f>
        <v/>
      </c>
      <c r="N67">
        <f>IFERROR(IF(_xlfn.MAXIFS(Documents!$E$2:$E$3728,Documents!$A$2:$A$3728,$A67,Documents!$C$2:$C$3728,"kids")=0,"",_xlfn.MAXIFS(Documents!$E$2:$E$3728,Documents!$A$2:$A$3728,$A67,Documents!$C$2:$C$3728,"kids")),"")</f>
        <v/>
      </c>
      <c r="O67">
        <f>IFERROR(IF(_xlfn.MAXIFS(Documents!$E$2:$E$3728,Documents!$A$2:$A$3728,$A67,Documents!$C$2:$C$3728,"villa_plans")=0,"",_xlfn.MAXIFS(Documents!$E$2:$E$3728,Documents!$A$2:$A$3728,$A67,Documents!$C$2:$C$3728,"villa_plans")),"")</f>
        <v/>
      </c>
      <c r="P67">
        <f>IFERROR(IF(_xlfn.MAXIFS(Documents!$E$2:$E$3728,Documents!$A$2:$A$3728,$A67,Documents!$C$2:$C$3728,"all_inclusive")=0,"",_xlfn.MAXIFS(Documents!$E$2:$E$3728,Documents!$A$2:$A$3728,$A67,Documents!$C$2:$C$3728,"all_inclusive")),"")</f>
        <v/>
      </c>
      <c r="Q67">
        <f>IFERROR(IF(_xlfn.MAXIFS(Documents!$E$2:$E$3728,Documents!$A$2:$A$3728,$A67,Documents!$C$2:$C$3728,"sustainability")=0,"",_xlfn.MAXIFS(Documents!$E$2:$E$3728,Documents!$A$2:$A$3728,$A67,Documents!$C$2:$C$3728,"sustainability")),"")</f>
        <v/>
      </c>
      <c r="R67">
        <f>IFERROR(IF(_xlfn.MAXIFS(Documents!$E$2:$E$3728,Documents!$A$2:$A$3728,$A67,Documents!$C$2:$C$3728,"calendar")=0,"",_xlfn.MAXIFS(Documents!$E$2:$E$3728,Documents!$A$2:$A$3728,$A67,Documents!$C$2:$C$3728,"calendar")),"")</f>
        <v/>
      </c>
      <c r="S67">
        <f>IFERROR(IF(_xlfn.MAXIFS(Documents!$E$2:$E$3728,Documents!$A$2:$A$3728,$A67,Documents!$C$2:$C$3728,"brochure")=0,"",_xlfn.MAXIFS(Documents!$E$2:$E$3728,Documents!$A$2:$A$3728,$A67,Documents!$C$2:$C$3728,"brochure")),"")</f>
        <v/>
      </c>
      <c r="T67">
        <f>IFERROR(IF(_xlfn.MAXIFS(Documents!$E$2:$E$3728,Documents!$A$2:$A$3728,$A67,Documents!$C$2:$C$3728,"press_kit")=0,"",_xlfn.MAXIFS(Documents!$E$2:$E$3728,Documents!$A$2:$A$3728,$A67,Documents!$C$2:$C$3728,"press_kit")),"")</f>
        <v/>
      </c>
      <c r="U67">
        <f>IFERROR(IF(_xlfn.MAXIFS(Documents!$E$2:$E$3728,Documents!$A$2:$A$3728,$A67,Documents!$C$2:$C$3728,"other")=0,"",_xlfn.MAXIFS(Documents!$E$2:$E$3728,Documents!$A$2:$A$3728,$A67,Documents!$C$2:$C$3728,"other")),"")</f>
        <v/>
      </c>
      <c r="V67">
        <f>IFERROR(IF(_xlfn.MAXIFS(Documents!$E$2:$E$3728,Documents!$A$2:$A$3728,$A67,Documents!$C$2:$C$3728,"obsolete")=0,"",_xlfn.MAXIFS(Documents!$E$2:$E$3728,Documents!$A$2:$A$3728,$A67,Documents!$C$2:$C$3728,"obsolete")),"")</f>
        <v/>
      </c>
      <c r="W67">
        <f>COUNTIFS(Documents!$A$2:$A$3728,$A67)</f>
        <v/>
      </c>
      <c r="X67">
        <f>COUNTIFS(Documents!$A$2:$A$3728,$A67,Documents!$R$2:$R$3728,"current")</f>
        <v/>
      </c>
      <c r="Y67">
        <f>HYPERLINK("https://de87ve0y4m3tc.cloudfront.net/comohotels.com-2459770069/cms/pressroom/cmf_all_inclusive_factsheet.pdf","2026_cmf_all_inclusive_factsheet.pdf")</f>
        <v/>
      </c>
      <c r="Z67" t="inlineStr"/>
      <c r="AA67" t="inlineStr"/>
    </row>
    <row r="68">
      <c r="A68" t="n">
        <v>67</v>
      </c>
      <c r="B68" t="inlineStr">
        <is>
          <t>Waldorf Astoria Maldives Ithaafushi</t>
        </is>
      </c>
      <c r="C68" t="inlineStr">
        <is>
          <t>ok</t>
        </is>
      </c>
      <c r="D68">
        <f>IFERROR(IF(_xlfn.MAXIFS(Documents!$E$2:$E$3728,Documents!$A$2:$A$3728,$A68,Documents!$C$2:$C$3728,"factsheet")=0,"",_xlfn.MAXIFS(Documents!$E$2:$E$3728,Documents!$A$2:$A$3728,$A68,Documents!$C$2:$C$3728,"factsheet")),"")</f>
        <v/>
      </c>
      <c r="E68">
        <f>IFERROR(IF(_xlfn.MAXIFS(Documents!$E$2:$E$3728,Documents!$A$2:$A$3728,$A68,Documents!$C$2:$C$3728,"wedding")=0,"",_xlfn.MAXIFS(Documents!$E$2:$E$3728,Documents!$A$2:$A$3728,$A68,Documents!$C$2:$C$3728,"wedding")),"")</f>
        <v/>
      </c>
      <c r="F68">
        <f>IFERROR(IF(_xlfn.MAXIFS(Documents!$E$2:$E$3728,Documents!$A$2:$A$3728,$A68,Documents!$C$2:$C$3728,"events")=0,"",_xlfn.MAXIFS(Documents!$E$2:$E$3728,Documents!$A$2:$A$3728,$A68,Documents!$C$2:$C$3728,"events")),"")</f>
        <v/>
      </c>
      <c r="G68">
        <f>IFERROR(IF(_xlfn.MAXIFS(Documents!$E$2:$E$3728,Documents!$A$2:$A$3728,$A68,Documents!$C$2:$C$3728,"destination_dining")=0,"",_xlfn.MAXIFS(Documents!$E$2:$E$3728,Documents!$A$2:$A$3728,$A68,Documents!$C$2:$C$3728,"destination_dining")),"")</f>
        <v/>
      </c>
      <c r="H68">
        <f>IFERROR(IF(_xlfn.MAXIFS(Documents!$E$2:$E$3728,Documents!$A$2:$A$3728,$A68,Documents!$C$2:$C$3728,"map")=0,"",_xlfn.MAXIFS(Documents!$E$2:$E$3728,Documents!$A$2:$A$3728,$A68,Documents!$C$2:$C$3728,"map")),"")</f>
        <v/>
      </c>
      <c r="I68">
        <f>IFERROR(IF(_xlfn.MAXIFS(Documents!$E$2:$E$3728,Documents!$A$2:$A$3728,$A68,Documents!$C$2:$C$3728,"dive_map")=0,"",_xlfn.MAXIFS(Documents!$E$2:$E$3728,Documents!$A$2:$A$3728,$A68,Documents!$C$2:$C$3728,"dive_map")),"")</f>
        <v/>
      </c>
      <c r="J68">
        <f>IFERROR(IF(_xlfn.MAXIFS(Documents!$E$2:$E$3728,Documents!$A$2:$A$3728,$A68,Documents!$C$2:$C$3728,"spa_menu")=0,"",_xlfn.MAXIFS(Documents!$E$2:$E$3728,Documents!$A$2:$A$3728,$A68,Documents!$C$2:$C$3728,"spa_menu")),"")</f>
        <v/>
      </c>
      <c r="K68">
        <f>IFERROR(IF(_xlfn.MAXIFS(Documents!$E$2:$E$3728,Documents!$A$2:$A$3728,$A68,Documents!$C$2:$C$3728,"dining_menu")=0,"",_xlfn.MAXIFS(Documents!$E$2:$E$3728,Documents!$A$2:$A$3728,$A68,Documents!$C$2:$C$3728,"dining_menu")),"")</f>
        <v/>
      </c>
      <c r="L68">
        <f>IFERROR(IF(_xlfn.MAXIFS(Documents!$E$2:$E$3728,Documents!$A$2:$A$3728,$A68,Documents!$C$2:$C$3728,"dive_prices")=0,"",_xlfn.MAXIFS(Documents!$E$2:$E$3728,Documents!$A$2:$A$3728,$A68,Documents!$C$2:$C$3728,"dive_prices")),"")</f>
        <v/>
      </c>
      <c r="M68">
        <f>IFERROR(IF(_xlfn.MAXIFS(Documents!$E$2:$E$3728,Documents!$A$2:$A$3728,$A68,Documents!$C$2:$C$3728,"excursions")=0,"",_xlfn.MAXIFS(Documents!$E$2:$E$3728,Documents!$A$2:$A$3728,$A68,Documents!$C$2:$C$3728,"excursions")),"")</f>
        <v/>
      </c>
      <c r="N68">
        <f>IFERROR(IF(_xlfn.MAXIFS(Documents!$E$2:$E$3728,Documents!$A$2:$A$3728,$A68,Documents!$C$2:$C$3728,"kids")=0,"",_xlfn.MAXIFS(Documents!$E$2:$E$3728,Documents!$A$2:$A$3728,$A68,Documents!$C$2:$C$3728,"kids")),"")</f>
        <v/>
      </c>
      <c r="O68">
        <f>IFERROR(IF(_xlfn.MAXIFS(Documents!$E$2:$E$3728,Documents!$A$2:$A$3728,$A68,Documents!$C$2:$C$3728,"villa_plans")=0,"",_xlfn.MAXIFS(Documents!$E$2:$E$3728,Documents!$A$2:$A$3728,$A68,Documents!$C$2:$C$3728,"villa_plans")),"")</f>
        <v/>
      </c>
      <c r="P68">
        <f>IFERROR(IF(_xlfn.MAXIFS(Documents!$E$2:$E$3728,Documents!$A$2:$A$3728,$A68,Documents!$C$2:$C$3728,"all_inclusive")=0,"",_xlfn.MAXIFS(Documents!$E$2:$E$3728,Documents!$A$2:$A$3728,$A68,Documents!$C$2:$C$3728,"all_inclusive")),"")</f>
        <v/>
      </c>
      <c r="Q68">
        <f>IFERROR(IF(_xlfn.MAXIFS(Documents!$E$2:$E$3728,Documents!$A$2:$A$3728,$A68,Documents!$C$2:$C$3728,"sustainability")=0,"",_xlfn.MAXIFS(Documents!$E$2:$E$3728,Documents!$A$2:$A$3728,$A68,Documents!$C$2:$C$3728,"sustainability")),"")</f>
        <v/>
      </c>
      <c r="R68">
        <f>IFERROR(IF(_xlfn.MAXIFS(Documents!$E$2:$E$3728,Documents!$A$2:$A$3728,$A68,Documents!$C$2:$C$3728,"calendar")=0,"",_xlfn.MAXIFS(Documents!$E$2:$E$3728,Documents!$A$2:$A$3728,$A68,Documents!$C$2:$C$3728,"calendar")),"")</f>
        <v/>
      </c>
      <c r="S68">
        <f>IFERROR(IF(_xlfn.MAXIFS(Documents!$E$2:$E$3728,Documents!$A$2:$A$3728,$A68,Documents!$C$2:$C$3728,"brochure")=0,"",_xlfn.MAXIFS(Documents!$E$2:$E$3728,Documents!$A$2:$A$3728,$A68,Documents!$C$2:$C$3728,"brochure")),"")</f>
        <v/>
      </c>
      <c r="T68">
        <f>IFERROR(IF(_xlfn.MAXIFS(Documents!$E$2:$E$3728,Documents!$A$2:$A$3728,$A68,Documents!$C$2:$C$3728,"press_kit")=0,"",_xlfn.MAXIFS(Documents!$E$2:$E$3728,Documents!$A$2:$A$3728,$A68,Documents!$C$2:$C$3728,"press_kit")),"")</f>
        <v/>
      </c>
      <c r="U68">
        <f>IFERROR(IF(_xlfn.MAXIFS(Documents!$E$2:$E$3728,Documents!$A$2:$A$3728,$A68,Documents!$C$2:$C$3728,"other")=0,"",_xlfn.MAXIFS(Documents!$E$2:$E$3728,Documents!$A$2:$A$3728,$A68,Documents!$C$2:$C$3728,"other")),"")</f>
        <v/>
      </c>
      <c r="V68">
        <f>IFERROR(IF(_xlfn.MAXIFS(Documents!$E$2:$E$3728,Documents!$A$2:$A$3728,$A68,Documents!$C$2:$C$3728,"obsolete")=0,"",_xlfn.MAXIFS(Documents!$E$2:$E$3728,Documents!$A$2:$A$3728,$A68,Documents!$C$2:$C$3728,"obsolete")),"")</f>
        <v/>
      </c>
      <c r="W68">
        <f>COUNTIFS(Documents!$A$2:$A$3728,$A68)</f>
        <v/>
      </c>
      <c r="X68">
        <f>COUNTIFS(Documents!$A$2:$A$3728,$A68,Documents!$R$2:$R$3728,"current")</f>
        <v/>
      </c>
      <c r="Y68">
        <f>HYPERLINK("https://www.neoscapesmaldives.com/wp-content/uploads/Fact-Sheet.pdf","2025_Fact-Sheet.pdf")</f>
        <v/>
      </c>
      <c r="Z68" t="inlineStr">
        <is>
          <t>events</t>
        </is>
      </c>
      <c r="AA68" t="inlineStr"/>
    </row>
    <row r="69">
      <c r="A69" t="n">
        <v>68</v>
      </c>
      <c r="B69" t="inlineStr">
        <is>
          <t>JA Manafaru</t>
        </is>
      </c>
      <c r="C69" t="inlineStr">
        <is>
          <t>ok</t>
        </is>
      </c>
      <c r="D69">
        <f>IFERROR(IF(_xlfn.MAXIFS(Documents!$E$2:$E$3728,Documents!$A$2:$A$3728,$A69,Documents!$C$2:$C$3728,"factsheet")=0,"",_xlfn.MAXIFS(Documents!$E$2:$E$3728,Documents!$A$2:$A$3728,$A69,Documents!$C$2:$C$3728,"factsheet")),"")</f>
        <v/>
      </c>
      <c r="E69">
        <f>IFERROR(IF(_xlfn.MAXIFS(Documents!$E$2:$E$3728,Documents!$A$2:$A$3728,$A69,Documents!$C$2:$C$3728,"wedding")=0,"",_xlfn.MAXIFS(Documents!$E$2:$E$3728,Documents!$A$2:$A$3728,$A69,Documents!$C$2:$C$3728,"wedding")),"")</f>
        <v/>
      </c>
      <c r="F69">
        <f>IFERROR(IF(_xlfn.MAXIFS(Documents!$E$2:$E$3728,Documents!$A$2:$A$3728,$A69,Documents!$C$2:$C$3728,"events")=0,"",_xlfn.MAXIFS(Documents!$E$2:$E$3728,Documents!$A$2:$A$3728,$A69,Documents!$C$2:$C$3728,"events")),"")</f>
        <v/>
      </c>
      <c r="G69">
        <f>IFERROR(IF(_xlfn.MAXIFS(Documents!$E$2:$E$3728,Documents!$A$2:$A$3728,$A69,Documents!$C$2:$C$3728,"destination_dining")=0,"",_xlfn.MAXIFS(Documents!$E$2:$E$3728,Documents!$A$2:$A$3728,$A69,Documents!$C$2:$C$3728,"destination_dining")),"")</f>
        <v/>
      </c>
      <c r="H69">
        <f>IFERROR(IF(_xlfn.MAXIFS(Documents!$E$2:$E$3728,Documents!$A$2:$A$3728,$A69,Documents!$C$2:$C$3728,"map")=0,"",_xlfn.MAXIFS(Documents!$E$2:$E$3728,Documents!$A$2:$A$3728,$A69,Documents!$C$2:$C$3728,"map")),"")</f>
        <v/>
      </c>
      <c r="I69">
        <f>IFERROR(IF(_xlfn.MAXIFS(Documents!$E$2:$E$3728,Documents!$A$2:$A$3728,$A69,Documents!$C$2:$C$3728,"dive_map")=0,"",_xlfn.MAXIFS(Documents!$E$2:$E$3728,Documents!$A$2:$A$3728,$A69,Documents!$C$2:$C$3728,"dive_map")),"")</f>
        <v/>
      </c>
      <c r="J69">
        <f>IFERROR(IF(_xlfn.MAXIFS(Documents!$E$2:$E$3728,Documents!$A$2:$A$3728,$A69,Documents!$C$2:$C$3728,"spa_menu")=0,"",_xlfn.MAXIFS(Documents!$E$2:$E$3728,Documents!$A$2:$A$3728,$A69,Documents!$C$2:$C$3728,"spa_menu")),"")</f>
        <v/>
      </c>
      <c r="K69">
        <f>IFERROR(IF(_xlfn.MAXIFS(Documents!$E$2:$E$3728,Documents!$A$2:$A$3728,$A69,Documents!$C$2:$C$3728,"dining_menu")=0,"",_xlfn.MAXIFS(Documents!$E$2:$E$3728,Documents!$A$2:$A$3728,$A69,Documents!$C$2:$C$3728,"dining_menu")),"")</f>
        <v/>
      </c>
      <c r="L69">
        <f>IFERROR(IF(_xlfn.MAXIFS(Documents!$E$2:$E$3728,Documents!$A$2:$A$3728,$A69,Documents!$C$2:$C$3728,"dive_prices")=0,"",_xlfn.MAXIFS(Documents!$E$2:$E$3728,Documents!$A$2:$A$3728,$A69,Documents!$C$2:$C$3728,"dive_prices")),"")</f>
        <v/>
      </c>
      <c r="M69">
        <f>IFERROR(IF(_xlfn.MAXIFS(Documents!$E$2:$E$3728,Documents!$A$2:$A$3728,$A69,Documents!$C$2:$C$3728,"excursions")=0,"",_xlfn.MAXIFS(Documents!$E$2:$E$3728,Documents!$A$2:$A$3728,$A69,Documents!$C$2:$C$3728,"excursions")),"")</f>
        <v/>
      </c>
      <c r="N69">
        <f>IFERROR(IF(_xlfn.MAXIFS(Documents!$E$2:$E$3728,Documents!$A$2:$A$3728,$A69,Documents!$C$2:$C$3728,"kids")=0,"",_xlfn.MAXIFS(Documents!$E$2:$E$3728,Documents!$A$2:$A$3728,$A69,Documents!$C$2:$C$3728,"kids")),"")</f>
        <v/>
      </c>
      <c r="O69">
        <f>IFERROR(IF(_xlfn.MAXIFS(Documents!$E$2:$E$3728,Documents!$A$2:$A$3728,$A69,Documents!$C$2:$C$3728,"villa_plans")=0,"",_xlfn.MAXIFS(Documents!$E$2:$E$3728,Documents!$A$2:$A$3728,$A69,Documents!$C$2:$C$3728,"villa_plans")),"")</f>
        <v/>
      </c>
      <c r="P69">
        <f>IFERROR(IF(_xlfn.MAXIFS(Documents!$E$2:$E$3728,Documents!$A$2:$A$3728,$A69,Documents!$C$2:$C$3728,"all_inclusive")=0,"",_xlfn.MAXIFS(Documents!$E$2:$E$3728,Documents!$A$2:$A$3728,$A69,Documents!$C$2:$C$3728,"all_inclusive")),"")</f>
        <v/>
      </c>
      <c r="Q69">
        <f>IFERROR(IF(_xlfn.MAXIFS(Documents!$E$2:$E$3728,Documents!$A$2:$A$3728,$A69,Documents!$C$2:$C$3728,"sustainability")=0,"",_xlfn.MAXIFS(Documents!$E$2:$E$3728,Documents!$A$2:$A$3728,$A69,Documents!$C$2:$C$3728,"sustainability")),"")</f>
        <v/>
      </c>
      <c r="R69">
        <f>IFERROR(IF(_xlfn.MAXIFS(Documents!$E$2:$E$3728,Documents!$A$2:$A$3728,$A69,Documents!$C$2:$C$3728,"calendar")=0,"",_xlfn.MAXIFS(Documents!$E$2:$E$3728,Documents!$A$2:$A$3728,$A69,Documents!$C$2:$C$3728,"calendar")),"")</f>
        <v/>
      </c>
      <c r="S69">
        <f>IFERROR(IF(_xlfn.MAXIFS(Documents!$E$2:$E$3728,Documents!$A$2:$A$3728,$A69,Documents!$C$2:$C$3728,"brochure")=0,"",_xlfn.MAXIFS(Documents!$E$2:$E$3728,Documents!$A$2:$A$3728,$A69,Documents!$C$2:$C$3728,"brochure")),"")</f>
        <v/>
      </c>
      <c r="T69">
        <f>IFERROR(IF(_xlfn.MAXIFS(Documents!$E$2:$E$3728,Documents!$A$2:$A$3728,$A69,Documents!$C$2:$C$3728,"press_kit")=0,"",_xlfn.MAXIFS(Documents!$E$2:$E$3728,Documents!$A$2:$A$3728,$A69,Documents!$C$2:$C$3728,"press_kit")),"")</f>
        <v/>
      </c>
      <c r="U69">
        <f>IFERROR(IF(_xlfn.MAXIFS(Documents!$E$2:$E$3728,Documents!$A$2:$A$3728,$A69,Documents!$C$2:$C$3728,"other")=0,"",_xlfn.MAXIFS(Documents!$E$2:$E$3728,Documents!$A$2:$A$3728,$A69,Documents!$C$2:$C$3728,"other")),"")</f>
        <v/>
      </c>
      <c r="V69">
        <f>IFERROR(IF(_xlfn.MAXIFS(Documents!$E$2:$E$3728,Documents!$A$2:$A$3728,$A69,Documents!$C$2:$C$3728,"obsolete")=0,"",_xlfn.MAXIFS(Documents!$E$2:$E$3728,Documents!$A$2:$A$3728,$A69,Documents!$C$2:$C$3728,"obsolete")),"")</f>
        <v/>
      </c>
      <c r="W69">
        <f>COUNTIFS(Documents!$A$2:$A$3728,$A69)</f>
        <v/>
      </c>
      <c r="X69">
        <f>COUNTIFS(Documents!$A$2:$A$3728,$A69,Documents!$R$2:$R$3728,"current")</f>
        <v/>
      </c>
      <c r="Y69">
        <f>HYPERLINK("https://www.neoscapesmaldives.com/wp-content/uploads/ja-jam-factsheet-digital.pdf","2024_ja-jam-factsheet-digital.pdf")</f>
        <v/>
      </c>
      <c r="Z69" t="inlineStr">
        <is>
          <t>wedding, events</t>
        </is>
      </c>
      <c r="AA69" t="inlineStr"/>
    </row>
    <row r="70">
      <c r="A70" t="n">
        <v>69</v>
      </c>
      <c r="B70" t="inlineStr">
        <is>
          <t>Adaaran Club Rannalhi</t>
        </is>
      </c>
      <c r="C70" t="inlineStr">
        <is>
          <t>ok</t>
        </is>
      </c>
      <c r="D70">
        <f>IFERROR(IF(_xlfn.MAXIFS(Documents!$E$2:$E$3728,Documents!$A$2:$A$3728,$A70,Documents!$C$2:$C$3728,"factsheet")=0,"",_xlfn.MAXIFS(Documents!$E$2:$E$3728,Documents!$A$2:$A$3728,$A70,Documents!$C$2:$C$3728,"factsheet")),"")</f>
        <v/>
      </c>
      <c r="E70">
        <f>IFERROR(IF(_xlfn.MAXIFS(Documents!$E$2:$E$3728,Documents!$A$2:$A$3728,$A70,Documents!$C$2:$C$3728,"wedding")=0,"",_xlfn.MAXIFS(Documents!$E$2:$E$3728,Documents!$A$2:$A$3728,$A70,Documents!$C$2:$C$3728,"wedding")),"")</f>
        <v/>
      </c>
      <c r="F70">
        <f>IFERROR(IF(_xlfn.MAXIFS(Documents!$E$2:$E$3728,Documents!$A$2:$A$3728,$A70,Documents!$C$2:$C$3728,"events")=0,"",_xlfn.MAXIFS(Documents!$E$2:$E$3728,Documents!$A$2:$A$3728,$A70,Documents!$C$2:$C$3728,"events")),"")</f>
        <v/>
      </c>
      <c r="G70">
        <f>IFERROR(IF(_xlfn.MAXIFS(Documents!$E$2:$E$3728,Documents!$A$2:$A$3728,$A70,Documents!$C$2:$C$3728,"destination_dining")=0,"",_xlfn.MAXIFS(Documents!$E$2:$E$3728,Documents!$A$2:$A$3728,$A70,Documents!$C$2:$C$3728,"destination_dining")),"")</f>
        <v/>
      </c>
      <c r="H70">
        <f>IFERROR(IF(_xlfn.MAXIFS(Documents!$E$2:$E$3728,Documents!$A$2:$A$3728,$A70,Documents!$C$2:$C$3728,"map")=0,"",_xlfn.MAXIFS(Documents!$E$2:$E$3728,Documents!$A$2:$A$3728,$A70,Documents!$C$2:$C$3728,"map")),"")</f>
        <v/>
      </c>
      <c r="I70">
        <f>IFERROR(IF(_xlfn.MAXIFS(Documents!$E$2:$E$3728,Documents!$A$2:$A$3728,$A70,Documents!$C$2:$C$3728,"dive_map")=0,"",_xlfn.MAXIFS(Documents!$E$2:$E$3728,Documents!$A$2:$A$3728,$A70,Documents!$C$2:$C$3728,"dive_map")),"")</f>
        <v/>
      </c>
      <c r="J70">
        <f>IFERROR(IF(_xlfn.MAXIFS(Documents!$E$2:$E$3728,Documents!$A$2:$A$3728,$A70,Documents!$C$2:$C$3728,"spa_menu")=0,"",_xlfn.MAXIFS(Documents!$E$2:$E$3728,Documents!$A$2:$A$3728,$A70,Documents!$C$2:$C$3728,"spa_menu")),"")</f>
        <v/>
      </c>
      <c r="K70">
        <f>IFERROR(IF(_xlfn.MAXIFS(Documents!$E$2:$E$3728,Documents!$A$2:$A$3728,$A70,Documents!$C$2:$C$3728,"dining_menu")=0,"",_xlfn.MAXIFS(Documents!$E$2:$E$3728,Documents!$A$2:$A$3728,$A70,Documents!$C$2:$C$3728,"dining_menu")),"")</f>
        <v/>
      </c>
      <c r="L70">
        <f>IFERROR(IF(_xlfn.MAXIFS(Documents!$E$2:$E$3728,Documents!$A$2:$A$3728,$A70,Documents!$C$2:$C$3728,"dive_prices")=0,"",_xlfn.MAXIFS(Documents!$E$2:$E$3728,Documents!$A$2:$A$3728,$A70,Documents!$C$2:$C$3728,"dive_prices")),"")</f>
        <v/>
      </c>
      <c r="M70">
        <f>IFERROR(IF(_xlfn.MAXIFS(Documents!$E$2:$E$3728,Documents!$A$2:$A$3728,$A70,Documents!$C$2:$C$3728,"excursions")=0,"",_xlfn.MAXIFS(Documents!$E$2:$E$3728,Documents!$A$2:$A$3728,$A70,Documents!$C$2:$C$3728,"excursions")),"")</f>
        <v/>
      </c>
      <c r="N70">
        <f>IFERROR(IF(_xlfn.MAXIFS(Documents!$E$2:$E$3728,Documents!$A$2:$A$3728,$A70,Documents!$C$2:$C$3728,"kids")=0,"",_xlfn.MAXIFS(Documents!$E$2:$E$3728,Documents!$A$2:$A$3728,$A70,Documents!$C$2:$C$3728,"kids")),"")</f>
        <v/>
      </c>
      <c r="O70">
        <f>IFERROR(IF(_xlfn.MAXIFS(Documents!$E$2:$E$3728,Documents!$A$2:$A$3728,$A70,Documents!$C$2:$C$3728,"villa_plans")=0,"",_xlfn.MAXIFS(Documents!$E$2:$E$3728,Documents!$A$2:$A$3728,$A70,Documents!$C$2:$C$3728,"villa_plans")),"")</f>
        <v/>
      </c>
      <c r="P70">
        <f>IFERROR(IF(_xlfn.MAXIFS(Documents!$E$2:$E$3728,Documents!$A$2:$A$3728,$A70,Documents!$C$2:$C$3728,"all_inclusive")=0,"",_xlfn.MAXIFS(Documents!$E$2:$E$3728,Documents!$A$2:$A$3728,$A70,Documents!$C$2:$C$3728,"all_inclusive")),"")</f>
        <v/>
      </c>
      <c r="Q70">
        <f>IFERROR(IF(_xlfn.MAXIFS(Documents!$E$2:$E$3728,Documents!$A$2:$A$3728,$A70,Documents!$C$2:$C$3728,"sustainability")=0,"",_xlfn.MAXIFS(Documents!$E$2:$E$3728,Documents!$A$2:$A$3728,$A70,Documents!$C$2:$C$3728,"sustainability")),"")</f>
        <v/>
      </c>
      <c r="R70">
        <f>IFERROR(IF(_xlfn.MAXIFS(Documents!$E$2:$E$3728,Documents!$A$2:$A$3728,$A70,Documents!$C$2:$C$3728,"calendar")=0,"",_xlfn.MAXIFS(Documents!$E$2:$E$3728,Documents!$A$2:$A$3728,$A70,Documents!$C$2:$C$3728,"calendar")),"")</f>
        <v/>
      </c>
      <c r="S70">
        <f>IFERROR(IF(_xlfn.MAXIFS(Documents!$E$2:$E$3728,Documents!$A$2:$A$3728,$A70,Documents!$C$2:$C$3728,"brochure")=0,"",_xlfn.MAXIFS(Documents!$E$2:$E$3728,Documents!$A$2:$A$3728,$A70,Documents!$C$2:$C$3728,"brochure")),"")</f>
        <v/>
      </c>
      <c r="T70">
        <f>IFERROR(IF(_xlfn.MAXIFS(Documents!$E$2:$E$3728,Documents!$A$2:$A$3728,$A70,Documents!$C$2:$C$3728,"press_kit")=0,"",_xlfn.MAXIFS(Documents!$E$2:$E$3728,Documents!$A$2:$A$3728,$A70,Documents!$C$2:$C$3728,"press_kit")),"")</f>
        <v/>
      </c>
      <c r="U70">
        <f>IFERROR(IF(_xlfn.MAXIFS(Documents!$E$2:$E$3728,Documents!$A$2:$A$3728,$A70,Documents!$C$2:$C$3728,"other")=0,"",_xlfn.MAXIFS(Documents!$E$2:$E$3728,Documents!$A$2:$A$3728,$A70,Documents!$C$2:$C$3728,"other")),"")</f>
        <v/>
      </c>
      <c r="V70">
        <f>IFERROR(IF(_xlfn.MAXIFS(Documents!$E$2:$E$3728,Documents!$A$2:$A$3728,$A70,Documents!$C$2:$C$3728,"obsolete")=0,"",_xlfn.MAXIFS(Documents!$E$2:$E$3728,Documents!$A$2:$A$3728,$A70,Documents!$C$2:$C$3728,"obsolete")),"")</f>
        <v/>
      </c>
      <c r="W70">
        <f>COUNTIFS(Documents!$A$2:$A$3728,$A70)</f>
        <v/>
      </c>
      <c r="X70">
        <f>COUNTIFS(Documents!$A$2:$A$3728,$A70,Documents!$R$2:$R$3728,"current")</f>
        <v/>
      </c>
      <c r="Y70">
        <f>HYPERLINK("https://www.adaaran.com/clubrannalhi/view-download/?id=acr-factsheet","2026_document.pdf")</f>
        <v/>
      </c>
      <c r="Z70" t="inlineStr">
        <is>
          <t>events</t>
        </is>
      </c>
      <c r="AA70" t="inlineStr"/>
    </row>
    <row r="71">
      <c r="A71" t="n">
        <v>70</v>
      </c>
      <c r="B71" t="inlineStr">
        <is>
          <t>Joy Island</t>
        </is>
      </c>
      <c r="C71" t="inlineStr">
        <is>
          <t>ok</t>
        </is>
      </c>
      <c r="D71">
        <f>IFERROR(IF(_xlfn.MAXIFS(Documents!$E$2:$E$3728,Documents!$A$2:$A$3728,$A71,Documents!$C$2:$C$3728,"factsheet")=0,"",_xlfn.MAXIFS(Documents!$E$2:$E$3728,Documents!$A$2:$A$3728,$A71,Documents!$C$2:$C$3728,"factsheet")),"")</f>
        <v/>
      </c>
      <c r="E71">
        <f>IFERROR(IF(_xlfn.MAXIFS(Documents!$E$2:$E$3728,Documents!$A$2:$A$3728,$A71,Documents!$C$2:$C$3728,"wedding")=0,"",_xlfn.MAXIFS(Documents!$E$2:$E$3728,Documents!$A$2:$A$3728,$A71,Documents!$C$2:$C$3728,"wedding")),"")</f>
        <v/>
      </c>
      <c r="F71">
        <f>IFERROR(IF(_xlfn.MAXIFS(Documents!$E$2:$E$3728,Documents!$A$2:$A$3728,$A71,Documents!$C$2:$C$3728,"events")=0,"",_xlfn.MAXIFS(Documents!$E$2:$E$3728,Documents!$A$2:$A$3728,$A71,Documents!$C$2:$C$3728,"events")),"")</f>
        <v/>
      </c>
      <c r="G71">
        <f>IFERROR(IF(_xlfn.MAXIFS(Documents!$E$2:$E$3728,Documents!$A$2:$A$3728,$A71,Documents!$C$2:$C$3728,"destination_dining")=0,"",_xlfn.MAXIFS(Documents!$E$2:$E$3728,Documents!$A$2:$A$3728,$A71,Documents!$C$2:$C$3728,"destination_dining")),"")</f>
        <v/>
      </c>
      <c r="H71">
        <f>IFERROR(IF(_xlfn.MAXIFS(Documents!$E$2:$E$3728,Documents!$A$2:$A$3728,$A71,Documents!$C$2:$C$3728,"map")=0,"",_xlfn.MAXIFS(Documents!$E$2:$E$3728,Documents!$A$2:$A$3728,$A71,Documents!$C$2:$C$3728,"map")),"")</f>
        <v/>
      </c>
      <c r="I71">
        <f>IFERROR(IF(_xlfn.MAXIFS(Documents!$E$2:$E$3728,Documents!$A$2:$A$3728,$A71,Documents!$C$2:$C$3728,"dive_map")=0,"",_xlfn.MAXIFS(Documents!$E$2:$E$3728,Documents!$A$2:$A$3728,$A71,Documents!$C$2:$C$3728,"dive_map")),"")</f>
        <v/>
      </c>
      <c r="J71">
        <f>IFERROR(IF(_xlfn.MAXIFS(Documents!$E$2:$E$3728,Documents!$A$2:$A$3728,$A71,Documents!$C$2:$C$3728,"spa_menu")=0,"",_xlfn.MAXIFS(Documents!$E$2:$E$3728,Documents!$A$2:$A$3728,$A71,Documents!$C$2:$C$3728,"spa_menu")),"")</f>
        <v/>
      </c>
      <c r="K71">
        <f>IFERROR(IF(_xlfn.MAXIFS(Documents!$E$2:$E$3728,Documents!$A$2:$A$3728,$A71,Documents!$C$2:$C$3728,"dining_menu")=0,"",_xlfn.MAXIFS(Documents!$E$2:$E$3728,Documents!$A$2:$A$3728,$A71,Documents!$C$2:$C$3728,"dining_menu")),"")</f>
        <v/>
      </c>
      <c r="L71">
        <f>IFERROR(IF(_xlfn.MAXIFS(Documents!$E$2:$E$3728,Documents!$A$2:$A$3728,$A71,Documents!$C$2:$C$3728,"dive_prices")=0,"",_xlfn.MAXIFS(Documents!$E$2:$E$3728,Documents!$A$2:$A$3728,$A71,Documents!$C$2:$C$3728,"dive_prices")),"")</f>
        <v/>
      </c>
      <c r="M71">
        <f>IFERROR(IF(_xlfn.MAXIFS(Documents!$E$2:$E$3728,Documents!$A$2:$A$3728,$A71,Documents!$C$2:$C$3728,"excursions")=0,"",_xlfn.MAXIFS(Documents!$E$2:$E$3728,Documents!$A$2:$A$3728,$A71,Documents!$C$2:$C$3728,"excursions")),"")</f>
        <v/>
      </c>
      <c r="N71">
        <f>IFERROR(IF(_xlfn.MAXIFS(Documents!$E$2:$E$3728,Documents!$A$2:$A$3728,$A71,Documents!$C$2:$C$3728,"kids")=0,"",_xlfn.MAXIFS(Documents!$E$2:$E$3728,Documents!$A$2:$A$3728,$A71,Documents!$C$2:$C$3728,"kids")),"")</f>
        <v/>
      </c>
      <c r="O71">
        <f>IFERROR(IF(_xlfn.MAXIFS(Documents!$E$2:$E$3728,Documents!$A$2:$A$3728,$A71,Documents!$C$2:$C$3728,"villa_plans")=0,"",_xlfn.MAXIFS(Documents!$E$2:$E$3728,Documents!$A$2:$A$3728,$A71,Documents!$C$2:$C$3728,"villa_plans")),"")</f>
        <v/>
      </c>
      <c r="P71">
        <f>IFERROR(IF(_xlfn.MAXIFS(Documents!$E$2:$E$3728,Documents!$A$2:$A$3728,$A71,Documents!$C$2:$C$3728,"all_inclusive")=0,"",_xlfn.MAXIFS(Documents!$E$2:$E$3728,Documents!$A$2:$A$3728,$A71,Documents!$C$2:$C$3728,"all_inclusive")),"")</f>
        <v/>
      </c>
      <c r="Q71">
        <f>IFERROR(IF(_xlfn.MAXIFS(Documents!$E$2:$E$3728,Documents!$A$2:$A$3728,$A71,Documents!$C$2:$C$3728,"sustainability")=0,"",_xlfn.MAXIFS(Documents!$E$2:$E$3728,Documents!$A$2:$A$3728,$A71,Documents!$C$2:$C$3728,"sustainability")),"")</f>
        <v/>
      </c>
      <c r="R71">
        <f>IFERROR(IF(_xlfn.MAXIFS(Documents!$E$2:$E$3728,Documents!$A$2:$A$3728,$A71,Documents!$C$2:$C$3728,"calendar")=0,"",_xlfn.MAXIFS(Documents!$E$2:$E$3728,Documents!$A$2:$A$3728,$A71,Documents!$C$2:$C$3728,"calendar")),"")</f>
        <v/>
      </c>
      <c r="S71">
        <f>IFERROR(IF(_xlfn.MAXIFS(Documents!$E$2:$E$3728,Documents!$A$2:$A$3728,$A71,Documents!$C$2:$C$3728,"brochure")=0,"",_xlfn.MAXIFS(Documents!$E$2:$E$3728,Documents!$A$2:$A$3728,$A71,Documents!$C$2:$C$3728,"brochure")),"")</f>
        <v/>
      </c>
      <c r="T71">
        <f>IFERROR(IF(_xlfn.MAXIFS(Documents!$E$2:$E$3728,Documents!$A$2:$A$3728,$A71,Documents!$C$2:$C$3728,"press_kit")=0,"",_xlfn.MAXIFS(Documents!$E$2:$E$3728,Documents!$A$2:$A$3728,$A71,Documents!$C$2:$C$3728,"press_kit")),"")</f>
        <v/>
      </c>
      <c r="U71">
        <f>IFERROR(IF(_xlfn.MAXIFS(Documents!$E$2:$E$3728,Documents!$A$2:$A$3728,$A71,Documents!$C$2:$C$3728,"other")=0,"",_xlfn.MAXIFS(Documents!$E$2:$E$3728,Documents!$A$2:$A$3728,$A71,Documents!$C$2:$C$3728,"other")),"")</f>
        <v/>
      </c>
      <c r="V71">
        <f>IFERROR(IF(_xlfn.MAXIFS(Documents!$E$2:$E$3728,Documents!$A$2:$A$3728,$A71,Documents!$C$2:$C$3728,"obsolete")=0,"",_xlfn.MAXIFS(Documents!$E$2:$E$3728,Documents!$A$2:$A$3728,$A71,Documents!$C$2:$C$3728,"obsolete")),"")</f>
        <v/>
      </c>
      <c r="W71">
        <f>COUNTIFS(Documents!$A$2:$A$3728,$A71)</f>
        <v/>
      </c>
      <c r="X71">
        <f>COUNTIFS(Documents!$A$2:$A$3728,$A71,Documents!$R$2:$R$3728,"current")</f>
        <v/>
      </c>
      <c r="Y71">
        <f>HYPERLINK("https://d7h9v39iheghu.cloudfront.net/previews/42de57ca-7efe-4d5a-8d86-d9172148eacf/712f206d-41a8-4b34-9995-3943d4414af0/712f206d-41a8-4b34-9995-3943d4414af0?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2026_Villa Park - Two Bedroom Beach Pool")</f>
        <v/>
      </c>
      <c r="Z71" t="inlineStr"/>
      <c r="AA71" t="inlineStr"/>
    </row>
    <row r="72">
      <c r="A72" t="n">
        <v>71</v>
      </c>
      <c r="B72" t="inlineStr">
        <is>
          <t>Kagi Maldives Resort and Spa</t>
        </is>
      </c>
      <c r="C72" t="inlineStr">
        <is>
          <t>ok</t>
        </is>
      </c>
      <c r="D72">
        <f>IFERROR(IF(_xlfn.MAXIFS(Documents!$E$2:$E$3728,Documents!$A$2:$A$3728,$A72,Documents!$C$2:$C$3728,"factsheet")=0,"",_xlfn.MAXIFS(Documents!$E$2:$E$3728,Documents!$A$2:$A$3728,$A72,Documents!$C$2:$C$3728,"factsheet")),"")</f>
        <v/>
      </c>
      <c r="E72">
        <f>IFERROR(IF(_xlfn.MAXIFS(Documents!$E$2:$E$3728,Documents!$A$2:$A$3728,$A72,Documents!$C$2:$C$3728,"wedding")=0,"",_xlfn.MAXIFS(Documents!$E$2:$E$3728,Documents!$A$2:$A$3728,$A72,Documents!$C$2:$C$3728,"wedding")),"")</f>
        <v/>
      </c>
      <c r="F72">
        <f>IFERROR(IF(_xlfn.MAXIFS(Documents!$E$2:$E$3728,Documents!$A$2:$A$3728,$A72,Documents!$C$2:$C$3728,"events")=0,"",_xlfn.MAXIFS(Documents!$E$2:$E$3728,Documents!$A$2:$A$3728,$A72,Documents!$C$2:$C$3728,"events")),"")</f>
        <v/>
      </c>
      <c r="G72">
        <f>IFERROR(IF(_xlfn.MAXIFS(Documents!$E$2:$E$3728,Documents!$A$2:$A$3728,$A72,Documents!$C$2:$C$3728,"destination_dining")=0,"",_xlfn.MAXIFS(Documents!$E$2:$E$3728,Documents!$A$2:$A$3728,$A72,Documents!$C$2:$C$3728,"destination_dining")),"")</f>
        <v/>
      </c>
      <c r="H72">
        <f>IFERROR(IF(_xlfn.MAXIFS(Documents!$E$2:$E$3728,Documents!$A$2:$A$3728,$A72,Documents!$C$2:$C$3728,"map")=0,"",_xlfn.MAXIFS(Documents!$E$2:$E$3728,Documents!$A$2:$A$3728,$A72,Documents!$C$2:$C$3728,"map")),"")</f>
        <v/>
      </c>
      <c r="I72">
        <f>IFERROR(IF(_xlfn.MAXIFS(Documents!$E$2:$E$3728,Documents!$A$2:$A$3728,$A72,Documents!$C$2:$C$3728,"dive_map")=0,"",_xlfn.MAXIFS(Documents!$E$2:$E$3728,Documents!$A$2:$A$3728,$A72,Documents!$C$2:$C$3728,"dive_map")),"")</f>
        <v/>
      </c>
      <c r="J72">
        <f>IFERROR(IF(_xlfn.MAXIFS(Documents!$E$2:$E$3728,Documents!$A$2:$A$3728,$A72,Documents!$C$2:$C$3728,"spa_menu")=0,"",_xlfn.MAXIFS(Documents!$E$2:$E$3728,Documents!$A$2:$A$3728,$A72,Documents!$C$2:$C$3728,"spa_menu")),"")</f>
        <v/>
      </c>
      <c r="K72">
        <f>IFERROR(IF(_xlfn.MAXIFS(Documents!$E$2:$E$3728,Documents!$A$2:$A$3728,$A72,Documents!$C$2:$C$3728,"dining_menu")=0,"",_xlfn.MAXIFS(Documents!$E$2:$E$3728,Documents!$A$2:$A$3728,$A72,Documents!$C$2:$C$3728,"dining_menu")),"")</f>
        <v/>
      </c>
      <c r="L72">
        <f>IFERROR(IF(_xlfn.MAXIFS(Documents!$E$2:$E$3728,Documents!$A$2:$A$3728,$A72,Documents!$C$2:$C$3728,"dive_prices")=0,"",_xlfn.MAXIFS(Documents!$E$2:$E$3728,Documents!$A$2:$A$3728,$A72,Documents!$C$2:$C$3728,"dive_prices")),"")</f>
        <v/>
      </c>
      <c r="M72">
        <f>IFERROR(IF(_xlfn.MAXIFS(Documents!$E$2:$E$3728,Documents!$A$2:$A$3728,$A72,Documents!$C$2:$C$3728,"excursions")=0,"",_xlfn.MAXIFS(Documents!$E$2:$E$3728,Documents!$A$2:$A$3728,$A72,Documents!$C$2:$C$3728,"excursions")),"")</f>
        <v/>
      </c>
      <c r="N72">
        <f>IFERROR(IF(_xlfn.MAXIFS(Documents!$E$2:$E$3728,Documents!$A$2:$A$3728,$A72,Documents!$C$2:$C$3728,"kids")=0,"",_xlfn.MAXIFS(Documents!$E$2:$E$3728,Documents!$A$2:$A$3728,$A72,Documents!$C$2:$C$3728,"kids")),"")</f>
        <v/>
      </c>
      <c r="O72">
        <f>IFERROR(IF(_xlfn.MAXIFS(Documents!$E$2:$E$3728,Documents!$A$2:$A$3728,$A72,Documents!$C$2:$C$3728,"villa_plans")=0,"",_xlfn.MAXIFS(Documents!$E$2:$E$3728,Documents!$A$2:$A$3728,$A72,Documents!$C$2:$C$3728,"villa_plans")),"")</f>
        <v/>
      </c>
      <c r="P72">
        <f>IFERROR(IF(_xlfn.MAXIFS(Documents!$E$2:$E$3728,Documents!$A$2:$A$3728,$A72,Documents!$C$2:$C$3728,"all_inclusive")=0,"",_xlfn.MAXIFS(Documents!$E$2:$E$3728,Documents!$A$2:$A$3728,$A72,Documents!$C$2:$C$3728,"all_inclusive")),"")</f>
        <v/>
      </c>
      <c r="Q72">
        <f>IFERROR(IF(_xlfn.MAXIFS(Documents!$E$2:$E$3728,Documents!$A$2:$A$3728,$A72,Documents!$C$2:$C$3728,"sustainability")=0,"",_xlfn.MAXIFS(Documents!$E$2:$E$3728,Documents!$A$2:$A$3728,$A72,Documents!$C$2:$C$3728,"sustainability")),"")</f>
        <v/>
      </c>
      <c r="R72">
        <f>IFERROR(IF(_xlfn.MAXIFS(Documents!$E$2:$E$3728,Documents!$A$2:$A$3728,$A72,Documents!$C$2:$C$3728,"calendar")=0,"",_xlfn.MAXIFS(Documents!$E$2:$E$3728,Documents!$A$2:$A$3728,$A72,Documents!$C$2:$C$3728,"calendar")),"")</f>
        <v/>
      </c>
      <c r="S72">
        <f>IFERROR(IF(_xlfn.MAXIFS(Documents!$E$2:$E$3728,Documents!$A$2:$A$3728,$A72,Documents!$C$2:$C$3728,"brochure")=0,"",_xlfn.MAXIFS(Documents!$E$2:$E$3728,Documents!$A$2:$A$3728,$A72,Documents!$C$2:$C$3728,"brochure")),"")</f>
        <v/>
      </c>
      <c r="T72">
        <f>IFERROR(IF(_xlfn.MAXIFS(Documents!$E$2:$E$3728,Documents!$A$2:$A$3728,$A72,Documents!$C$2:$C$3728,"press_kit")=0,"",_xlfn.MAXIFS(Documents!$E$2:$E$3728,Documents!$A$2:$A$3728,$A72,Documents!$C$2:$C$3728,"press_kit")),"")</f>
        <v/>
      </c>
      <c r="U72">
        <f>IFERROR(IF(_xlfn.MAXIFS(Documents!$E$2:$E$3728,Documents!$A$2:$A$3728,$A72,Documents!$C$2:$C$3728,"other")=0,"",_xlfn.MAXIFS(Documents!$E$2:$E$3728,Documents!$A$2:$A$3728,$A72,Documents!$C$2:$C$3728,"other")),"")</f>
        <v/>
      </c>
      <c r="V72">
        <f>IFERROR(IF(_xlfn.MAXIFS(Documents!$E$2:$E$3728,Documents!$A$2:$A$3728,$A72,Documents!$C$2:$C$3728,"obsolete")=0,"",_xlfn.MAXIFS(Documents!$E$2:$E$3728,Documents!$A$2:$A$3728,$A72,Documents!$C$2:$C$3728,"obsolete")),"")</f>
        <v/>
      </c>
      <c r="W72">
        <f>COUNTIFS(Documents!$A$2:$A$3728,$A72)</f>
        <v/>
      </c>
      <c r="X72">
        <f>COUNTIFS(Documents!$A$2:$A$3728,$A72,Documents!$R$2:$R$3728,"current")</f>
        <v/>
      </c>
      <c r="Y72">
        <f>HYPERLINK("https://kagimaldives.com/wp-content/uploads/2026/07/FactSheetKagi110126103127Ver120726.pdf","2026_FactSheetKagi110126103127Ver120726.")</f>
        <v/>
      </c>
      <c r="Z72" t="inlineStr">
        <is>
          <t>events</t>
        </is>
      </c>
      <c r="AA72" t="inlineStr"/>
    </row>
    <row r="73">
      <c r="A73" t="n">
        <v>72</v>
      </c>
      <c r="B73" t="inlineStr">
        <is>
          <t>Embudhu Village</t>
        </is>
      </c>
      <c r="C73" t="inlineStr">
        <is>
          <t>ok</t>
        </is>
      </c>
      <c r="D73">
        <f>IFERROR(IF(_xlfn.MAXIFS(Documents!$E$2:$E$3728,Documents!$A$2:$A$3728,$A73,Documents!$C$2:$C$3728,"factsheet")=0,"",_xlfn.MAXIFS(Documents!$E$2:$E$3728,Documents!$A$2:$A$3728,$A73,Documents!$C$2:$C$3728,"factsheet")),"")</f>
        <v/>
      </c>
      <c r="E73">
        <f>IFERROR(IF(_xlfn.MAXIFS(Documents!$E$2:$E$3728,Documents!$A$2:$A$3728,$A73,Documents!$C$2:$C$3728,"wedding")=0,"",_xlfn.MAXIFS(Documents!$E$2:$E$3728,Documents!$A$2:$A$3728,$A73,Documents!$C$2:$C$3728,"wedding")),"")</f>
        <v/>
      </c>
      <c r="F73">
        <f>IFERROR(IF(_xlfn.MAXIFS(Documents!$E$2:$E$3728,Documents!$A$2:$A$3728,$A73,Documents!$C$2:$C$3728,"events")=0,"",_xlfn.MAXIFS(Documents!$E$2:$E$3728,Documents!$A$2:$A$3728,$A73,Documents!$C$2:$C$3728,"events")),"")</f>
        <v/>
      </c>
      <c r="G73">
        <f>IFERROR(IF(_xlfn.MAXIFS(Documents!$E$2:$E$3728,Documents!$A$2:$A$3728,$A73,Documents!$C$2:$C$3728,"destination_dining")=0,"",_xlfn.MAXIFS(Documents!$E$2:$E$3728,Documents!$A$2:$A$3728,$A73,Documents!$C$2:$C$3728,"destination_dining")),"")</f>
        <v/>
      </c>
      <c r="H73">
        <f>IFERROR(IF(_xlfn.MAXIFS(Documents!$E$2:$E$3728,Documents!$A$2:$A$3728,$A73,Documents!$C$2:$C$3728,"map")=0,"",_xlfn.MAXIFS(Documents!$E$2:$E$3728,Documents!$A$2:$A$3728,$A73,Documents!$C$2:$C$3728,"map")),"")</f>
        <v/>
      </c>
      <c r="I73">
        <f>IFERROR(IF(_xlfn.MAXIFS(Documents!$E$2:$E$3728,Documents!$A$2:$A$3728,$A73,Documents!$C$2:$C$3728,"dive_map")=0,"",_xlfn.MAXIFS(Documents!$E$2:$E$3728,Documents!$A$2:$A$3728,$A73,Documents!$C$2:$C$3728,"dive_map")),"")</f>
        <v/>
      </c>
      <c r="J73">
        <f>IFERROR(IF(_xlfn.MAXIFS(Documents!$E$2:$E$3728,Documents!$A$2:$A$3728,$A73,Documents!$C$2:$C$3728,"spa_menu")=0,"",_xlfn.MAXIFS(Documents!$E$2:$E$3728,Documents!$A$2:$A$3728,$A73,Documents!$C$2:$C$3728,"spa_menu")),"")</f>
        <v/>
      </c>
      <c r="K73">
        <f>IFERROR(IF(_xlfn.MAXIFS(Documents!$E$2:$E$3728,Documents!$A$2:$A$3728,$A73,Documents!$C$2:$C$3728,"dining_menu")=0,"",_xlfn.MAXIFS(Documents!$E$2:$E$3728,Documents!$A$2:$A$3728,$A73,Documents!$C$2:$C$3728,"dining_menu")),"")</f>
        <v/>
      </c>
      <c r="L73">
        <f>IFERROR(IF(_xlfn.MAXIFS(Documents!$E$2:$E$3728,Documents!$A$2:$A$3728,$A73,Documents!$C$2:$C$3728,"dive_prices")=0,"",_xlfn.MAXIFS(Documents!$E$2:$E$3728,Documents!$A$2:$A$3728,$A73,Documents!$C$2:$C$3728,"dive_prices")),"")</f>
        <v/>
      </c>
      <c r="M73">
        <f>IFERROR(IF(_xlfn.MAXIFS(Documents!$E$2:$E$3728,Documents!$A$2:$A$3728,$A73,Documents!$C$2:$C$3728,"excursions")=0,"",_xlfn.MAXIFS(Documents!$E$2:$E$3728,Documents!$A$2:$A$3728,$A73,Documents!$C$2:$C$3728,"excursions")),"")</f>
        <v/>
      </c>
      <c r="N73">
        <f>IFERROR(IF(_xlfn.MAXIFS(Documents!$E$2:$E$3728,Documents!$A$2:$A$3728,$A73,Documents!$C$2:$C$3728,"kids")=0,"",_xlfn.MAXIFS(Documents!$E$2:$E$3728,Documents!$A$2:$A$3728,$A73,Documents!$C$2:$C$3728,"kids")),"")</f>
        <v/>
      </c>
      <c r="O73">
        <f>IFERROR(IF(_xlfn.MAXIFS(Documents!$E$2:$E$3728,Documents!$A$2:$A$3728,$A73,Documents!$C$2:$C$3728,"villa_plans")=0,"",_xlfn.MAXIFS(Documents!$E$2:$E$3728,Documents!$A$2:$A$3728,$A73,Documents!$C$2:$C$3728,"villa_plans")),"")</f>
        <v/>
      </c>
      <c r="P73">
        <f>IFERROR(IF(_xlfn.MAXIFS(Documents!$E$2:$E$3728,Documents!$A$2:$A$3728,$A73,Documents!$C$2:$C$3728,"all_inclusive")=0,"",_xlfn.MAXIFS(Documents!$E$2:$E$3728,Documents!$A$2:$A$3728,$A73,Documents!$C$2:$C$3728,"all_inclusive")),"")</f>
        <v/>
      </c>
      <c r="Q73">
        <f>IFERROR(IF(_xlfn.MAXIFS(Documents!$E$2:$E$3728,Documents!$A$2:$A$3728,$A73,Documents!$C$2:$C$3728,"sustainability")=0,"",_xlfn.MAXIFS(Documents!$E$2:$E$3728,Documents!$A$2:$A$3728,$A73,Documents!$C$2:$C$3728,"sustainability")),"")</f>
        <v/>
      </c>
      <c r="R73">
        <f>IFERROR(IF(_xlfn.MAXIFS(Documents!$E$2:$E$3728,Documents!$A$2:$A$3728,$A73,Documents!$C$2:$C$3728,"calendar")=0,"",_xlfn.MAXIFS(Documents!$E$2:$E$3728,Documents!$A$2:$A$3728,$A73,Documents!$C$2:$C$3728,"calendar")),"")</f>
        <v/>
      </c>
      <c r="S73">
        <f>IFERROR(IF(_xlfn.MAXIFS(Documents!$E$2:$E$3728,Documents!$A$2:$A$3728,$A73,Documents!$C$2:$C$3728,"brochure")=0,"",_xlfn.MAXIFS(Documents!$E$2:$E$3728,Documents!$A$2:$A$3728,$A73,Documents!$C$2:$C$3728,"brochure")),"")</f>
        <v/>
      </c>
      <c r="T73">
        <f>IFERROR(IF(_xlfn.MAXIFS(Documents!$E$2:$E$3728,Documents!$A$2:$A$3728,$A73,Documents!$C$2:$C$3728,"press_kit")=0,"",_xlfn.MAXIFS(Documents!$E$2:$E$3728,Documents!$A$2:$A$3728,$A73,Documents!$C$2:$C$3728,"press_kit")),"")</f>
        <v/>
      </c>
      <c r="U73">
        <f>IFERROR(IF(_xlfn.MAXIFS(Documents!$E$2:$E$3728,Documents!$A$2:$A$3728,$A73,Documents!$C$2:$C$3728,"other")=0,"",_xlfn.MAXIFS(Documents!$E$2:$E$3728,Documents!$A$2:$A$3728,$A73,Documents!$C$2:$C$3728,"other")),"")</f>
        <v/>
      </c>
      <c r="V73">
        <f>IFERROR(IF(_xlfn.MAXIFS(Documents!$E$2:$E$3728,Documents!$A$2:$A$3728,$A73,Documents!$C$2:$C$3728,"obsolete")=0,"",_xlfn.MAXIFS(Documents!$E$2:$E$3728,Documents!$A$2:$A$3728,$A73,Documents!$C$2:$C$3728,"obsolete")),"")</f>
        <v/>
      </c>
      <c r="W73">
        <f>COUNTIFS(Documents!$A$2:$A$3728,$A73)</f>
        <v/>
      </c>
      <c r="X73">
        <f>COUNTIFS(Documents!$A$2:$A$3728,$A73,Documents!$R$2:$R$3728,"current")</f>
        <v/>
      </c>
      <c r="Y73">
        <f>HYPERLINK("https://embuduvillage.eme-devops.com/2023/12/Embudu-Village-Fact-Sheet-2023.pdf","2023_Embudu-Village-Fact-Sheet-2023.pdf")</f>
        <v/>
      </c>
      <c r="Z73" t="inlineStr">
        <is>
          <t>events</t>
        </is>
      </c>
      <c r="AA73" t="inlineStr">
        <is>
          <t>site redirects to www.embuduvillage.com</t>
        </is>
      </c>
    </row>
    <row r="74">
      <c r="A74" t="n">
        <v>73</v>
      </c>
      <c r="B74" t="inlineStr">
        <is>
          <t>Summer Island Maldives</t>
        </is>
      </c>
      <c r="C74" t="inlineStr">
        <is>
          <t>ok</t>
        </is>
      </c>
      <c r="D74">
        <f>IFERROR(IF(_xlfn.MAXIFS(Documents!$E$2:$E$3728,Documents!$A$2:$A$3728,$A74,Documents!$C$2:$C$3728,"factsheet")=0,"",_xlfn.MAXIFS(Documents!$E$2:$E$3728,Documents!$A$2:$A$3728,$A74,Documents!$C$2:$C$3728,"factsheet")),"")</f>
        <v/>
      </c>
      <c r="E74">
        <f>IFERROR(IF(_xlfn.MAXIFS(Documents!$E$2:$E$3728,Documents!$A$2:$A$3728,$A74,Documents!$C$2:$C$3728,"wedding")=0,"",_xlfn.MAXIFS(Documents!$E$2:$E$3728,Documents!$A$2:$A$3728,$A74,Documents!$C$2:$C$3728,"wedding")),"")</f>
        <v/>
      </c>
      <c r="F74">
        <f>IFERROR(IF(_xlfn.MAXIFS(Documents!$E$2:$E$3728,Documents!$A$2:$A$3728,$A74,Documents!$C$2:$C$3728,"events")=0,"",_xlfn.MAXIFS(Documents!$E$2:$E$3728,Documents!$A$2:$A$3728,$A74,Documents!$C$2:$C$3728,"events")),"")</f>
        <v/>
      </c>
      <c r="G74">
        <f>IFERROR(IF(_xlfn.MAXIFS(Documents!$E$2:$E$3728,Documents!$A$2:$A$3728,$A74,Documents!$C$2:$C$3728,"destination_dining")=0,"",_xlfn.MAXIFS(Documents!$E$2:$E$3728,Documents!$A$2:$A$3728,$A74,Documents!$C$2:$C$3728,"destination_dining")),"")</f>
        <v/>
      </c>
      <c r="H74">
        <f>IFERROR(IF(_xlfn.MAXIFS(Documents!$E$2:$E$3728,Documents!$A$2:$A$3728,$A74,Documents!$C$2:$C$3728,"map")=0,"",_xlfn.MAXIFS(Documents!$E$2:$E$3728,Documents!$A$2:$A$3728,$A74,Documents!$C$2:$C$3728,"map")),"")</f>
        <v/>
      </c>
      <c r="I74">
        <f>IFERROR(IF(_xlfn.MAXIFS(Documents!$E$2:$E$3728,Documents!$A$2:$A$3728,$A74,Documents!$C$2:$C$3728,"dive_map")=0,"",_xlfn.MAXIFS(Documents!$E$2:$E$3728,Documents!$A$2:$A$3728,$A74,Documents!$C$2:$C$3728,"dive_map")),"")</f>
        <v/>
      </c>
      <c r="J74">
        <f>IFERROR(IF(_xlfn.MAXIFS(Documents!$E$2:$E$3728,Documents!$A$2:$A$3728,$A74,Documents!$C$2:$C$3728,"spa_menu")=0,"",_xlfn.MAXIFS(Documents!$E$2:$E$3728,Documents!$A$2:$A$3728,$A74,Documents!$C$2:$C$3728,"spa_menu")),"")</f>
        <v/>
      </c>
      <c r="K74">
        <f>IFERROR(IF(_xlfn.MAXIFS(Documents!$E$2:$E$3728,Documents!$A$2:$A$3728,$A74,Documents!$C$2:$C$3728,"dining_menu")=0,"",_xlfn.MAXIFS(Documents!$E$2:$E$3728,Documents!$A$2:$A$3728,$A74,Documents!$C$2:$C$3728,"dining_menu")),"")</f>
        <v/>
      </c>
      <c r="L74">
        <f>IFERROR(IF(_xlfn.MAXIFS(Documents!$E$2:$E$3728,Documents!$A$2:$A$3728,$A74,Documents!$C$2:$C$3728,"dive_prices")=0,"",_xlfn.MAXIFS(Documents!$E$2:$E$3728,Documents!$A$2:$A$3728,$A74,Documents!$C$2:$C$3728,"dive_prices")),"")</f>
        <v/>
      </c>
      <c r="M74">
        <f>IFERROR(IF(_xlfn.MAXIFS(Documents!$E$2:$E$3728,Documents!$A$2:$A$3728,$A74,Documents!$C$2:$C$3728,"excursions")=0,"",_xlfn.MAXIFS(Documents!$E$2:$E$3728,Documents!$A$2:$A$3728,$A74,Documents!$C$2:$C$3728,"excursions")),"")</f>
        <v/>
      </c>
      <c r="N74">
        <f>IFERROR(IF(_xlfn.MAXIFS(Documents!$E$2:$E$3728,Documents!$A$2:$A$3728,$A74,Documents!$C$2:$C$3728,"kids")=0,"",_xlfn.MAXIFS(Documents!$E$2:$E$3728,Documents!$A$2:$A$3728,$A74,Documents!$C$2:$C$3728,"kids")),"")</f>
        <v/>
      </c>
      <c r="O74">
        <f>IFERROR(IF(_xlfn.MAXIFS(Documents!$E$2:$E$3728,Documents!$A$2:$A$3728,$A74,Documents!$C$2:$C$3728,"villa_plans")=0,"",_xlfn.MAXIFS(Documents!$E$2:$E$3728,Documents!$A$2:$A$3728,$A74,Documents!$C$2:$C$3728,"villa_plans")),"")</f>
        <v/>
      </c>
      <c r="P74">
        <f>IFERROR(IF(_xlfn.MAXIFS(Documents!$E$2:$E$3728,Documents!$A$2:$A$3728,$A74,Documents!$C$2:$C$3728,"all_inclusive")=0,"",_xlfn.MAXIFS(Documents!$E$2:$E$3728,Documents!$A$2:$A$3728,$A74,Documents!$C$2:$C$3728,"all_inclusive")),"")</f>
        <v/>
      </c>
      <c r="Q74">
        <f>IFERROR(IF(_xlfn.MAXIFS(Documents!$E$2:$E$3728,Documents!$A$2:$A$3728,$A74,Documents!$C$2:$C$3728,"sustainability")=0,"",_xlfn.MAXIFS(Documents!$E$2:$E$3728,Documents!$A$2:$A$3728,$A74,Documents!$C$2:$C$3728,"sustainability")),"")</f>
        <v/>
      </c>
      <c r="R74">
        <f>IFERROR(IF(_xlfn.MAXIFS(Documents!$E$2:$E$3728,Documents!$A$2:$A$3728,$A74,Documents!$C$2:$C$3728,"calendar")=0,"",_xlfn.MAXIFS(Documents!$E$2:$E$3728,Documents!$A$2:$A$3728,$A74,Documents!$C$2:$C$3728,"calendar")),"")</f>
        <v/>
      </c>
      <c r="S74">
        <f>IFERROR(IF(_xlfn.MAXIFS(Documents!$E$2:$E$3728,Documents!$A$2:$A$3728,$A74,Documents!$C$2:$C$3728,"brochure")=0,"",_xlfn.MAXIFS(Documents!$E$2:$E$3728,Documents!$A$2:$A$3728,$A74,Documents!$C$2:$C$3728,"brochure")),"")</f>
        <v/>
      </c>
      <c r="T74">
        <f>IFERROR(IF(_xlfn.MAXIFS(Documents!$E$2:$E$3728,Documents!$A$2:$A$3728,$A74,Documents!$C$2:$C$3728,"press_kit")=0,"",_xlfn.MAXIFS(Documents!$E$2:$E$3728,Documents!$A$2:$A$3728,$A74,Documents!$C$2:$C$3728,"press_kit")),"")</f>
        <v/>
      </c>
      <c r="U74">
        <f>IFERROR(IF(_xlfn.MAXIFS(Documents!$E$2:$E$3728,Documents!$A$2:$A$3728,$A74,Documents!$C$2:$C$3728,"other")=0,"",_xlfn.MAXIFS(Documents!$E$2:$E$3728,Documents!$A$2:$A$3728,$A74,Documents!$C$2:$C$3728,"other")),"")</f>
        <v/>
      </c>
      <c r="V74">
        <f>IFERROR(IF(_xlfn.MAXIFS(Documents!$E$2:$E$3728,Documents!$A$2:$A$3728,$A74,Documents!$C$2:$C$3728,"obsolete")=0,"",_xlfn.MAXIFS(Documents!$E$2:$E$3728,Documents!$A$2:$A$3728,$A74,Documents!$C$2:$C$3728,"obsolete")),"")</f>
        <v/>
      </c>
      <c r="W74">
        <f>COUNTIFS(Documents!$A$2:$A$3728,$A74)</f>
        <v/>
      </c>
      <c r="X74">
        <f>COUNTIFS(Documents!$A$2:$A$3728,$A74,Documents!$R$2:$R$3728,"current")</f>
        <v/>
      </c>
      <c r="Y74">
        <f>HYPERLINK("https://www.summerislandmaldives.com/wp-content/uploads/2026/04/Summer-Island-Maldives-Fact-Sheet-2026-04.pdf","2026_Summer-Island-Maldives-Fact-Sheet-2")</f>
        <v/>
      </c>
      <c r="Z74" t="inlineStr">
        <is>
          <t>wedding, events</t>
        </is>
      </c>
      <c r="AA74" t="inlineStr"/>
    </row>
    <row r="75">
      <c r="A75" t="n">
        <v>74</v>
      </c>
      <c r="B75" t="inlineStr">
        <is>
          <t>Kandolhu Island Maldives</t>
        </is>
      </c>
      <c r="C75" t="inlineStr">
        <is>
          <t>ok</t>
        </is>
      </c>
      <c r="D75">
        <f>IFERROR(IF(_xlfn.MAXIFS(Documents!$E$2:$E$3728,Documents!$A$2:$A$3728,$A75,Documents!$C$2:$C$3728,"factsheet")=0,"",_xlfn.MAXIFS(Documents!$E$2:$E$3728,Documents!$A$2:$A$3728,$A75,Documents!$C$2:$C$3728,"factsheet")),"")</f>
        <v/>
      </c>
      <c r="E75">
        <f>IFERROR(IF(_xlfn.MAXIFS(Documents!$E$2:$E$3728,Documents!$A$2:$A$3728,$A75,Documents!$C$2:$C$3728,"wedding")=0,"",_xlfn.MAXIFS(Documents!$E$2:$E$3728,Documents!$A$2:$A$3728,$A75,Documents!$C$2:$C$3728,"wedding")),"")</f>
        <v/>
      </c>
      <c r="F75">
        <f>IFERROR(IF(_xlfn.MAXIFS(Documents!$E$2:$E$3728,Documents!$A$2:$A$3728,$A75,Documents!$C$2:$C$3728,"events")=0,"",_xlfn.MAXIFS(Documents!$E$2:$E$3728,Documents!$A$2:$A$3728,$A75,Documents!$C$2:$C$3728,"events")),"")</f>
        <v/>
      </c>
      <c r="G75">
        <f>IFERROR(IF(_xlfn.MAXIFS(Documents!$E$2:$E$3728,Documents!$A$2:$A$3728,$A75,Documents!$C$2:$C$3728,"destination_dining")=0,"",_xlfn.MAXIFS(Documents!$E$2:$E$3728,Documents!$A$2:$A$3728,$A75,Documents!$C$2:$C$3728,"destination_dining")),"")</f>
        <v/>
      </c>
      <c r="H75">
        <f>IFERROR(IF(_xlfn.MAXIFS(Documents!$E$2:$E$3728,Documents!$A$2:$A$3728,$A75,Documents!$C$2:$C$3728,"map")=0,"",_xlfn.MAXIFS(Documents!$E$2:$E$3728,Documents!$A$2:$A$3728,$A75,Documents!$C$2:$C$3728,"map")),"")</f>
        <v/>
      </c>
      <c r="I75">
        <f>IFERROR(IF(_xlfn.MAXIFS(Documents!$E$2:$E$3728,Documents!$A$2:$A$3728,$A75,Documents!$C$2:$C$3728,"dive_map")=0,"",_xlfn.MAXIFS(Documents!$E$2:$E$3728,Documents!$A$2:$A$3728,$A75,Documents!$C$2:$C$3728,"dive_map")),"")</f>
        <v/>
      </c>
      <c r="J75">
        <f>IFERROR(IF(_xlfn.MAXIFS(Documents!$E$2:$E$3728,Documents!$A$2:$A$3728,$A75,Documents!$C$2:$C$3728,"spa_menu")=0,"",_xlfn.MAXIFS(Documents!$E$2:$E$3728,Documents!$A$2:$A$3728,$A75,Documents!$C$2:$C$3728,"spa_menu")),"")</f>
        <v/>
      </c>
      <c r="K75">
        <f>IFERROR(IF(_xlfn.MAXIFS(Documents!$E$2:$E$3728,Documents!$A$2:$A$3728,$A75,Documents!$C$2:$C$3728,"dining_menu")=0,"",_xlfn.MAXIFS(Documents!$E$2:$E$3728,Documents!$A$2:$A$3728,$A75,Documents!$C$2:$C$3728,"dining_menu")),"")</f>
        <v/>
      </c>
      <c r="L75">
        <f>IFERROR(IF(_xlfn.MAXIFS(Documents!$E$2:$E$3728,Documents!$A$2:$A$3728,$A75,Documents!$C$2:$C$3728,"dive_prices")=0,"",_xlfn.MAXIFS(Documents!$E$2:$E$3728,Documents!$A$2:$A$3728,$A75,Documents!$C$2:$C$3728,"dive_prices")),"")</f>
        <v/>
      </c>
      <c r="M75">
        <f>IFERROR(IF(_xlfn.MAXIFS(Documents!$E$2:$E$3728,Documents!$A$2:$A$3728,$A75,Documents!$C$2:$C$3728,"excursions")=0,"",_xlfn.MAXIFS(Documents!$E$2:$E$3728,Documents!$A$2:$A$3728,$A75,Documents!$C$2:$C$3728,"excursions")),"")</f>
        <v/>
      </c>
      <c r="N75">
        <f>IFERROR(IF(_xlfn.MAXIFS(Documents!$E$2:$E$3728,Documents!$A$2:$A$3728,$A75,Documents!$C$2:$C$3728,"kids")=0,"",_xlfn.MAXIFS(Documents!$E$2:$E$3728,Documents!$A$2:$A$3728,$A75,Documents!$C$2:$C$3728,"kids")),"")</f>
        <v/>
      </c>
      <c r="O75">
        <f>IFERROR(IF(_xlfn.MAXIFS(Documents!$E$2:$E$3728,Documents!$A$2:$A$3728,$A75,Documents!$C$2:$C$3728,"villa_plans")=0,"",_xlfn.MAXIFS(Documents!$E$2:$E$3728,Documents!$A$2:$A$3728,$A75,Documents!$C$2:$C$3728,"villa_plans")),"")</f>
        <v/>
      </c>
      <c r="P75">
        <f>IFERROR(IF(_xlfn.MAXIFS(Documents!$E$2:$E$3728,Documents!$A$2:$A$3728,$A75,Documents!$C$2:$C$3728,"all_inclusive")=0,"",_xlfn.MAXIFS(Documents!$E$2:$E$3728,Documents!$A$2:$A$3728,$A75,Documents!$C$2:$C$3728,"all_inclusive")),"")</f>
        <v/>
      </c>
      <c r="Q75">
        <f>IFERROR(IF(_xlfn.MAXIFS(Documents!$E$2:$E$3728,Documents!$A$2:$A$3728,$A75,Documents!$C$2:$C$3728,"sustainability")=0,"",_xlfn.MAXIFS(Documents!$E$2:$E$3728,Documents!$A$2:$A$3728,$A75,Documents!$C$2:$C$3728,"sustainability")),"")</f>
        <v/>
      </c>
      <c r="R75">
        <f>IFERROR(IF(_xlfn.MAXIFS(Documents!$E$2:$E$3728,Documents!$A$2:$A$3728,$A75,Documents!$C$2:$C$3728,"calendar")=0,"",_xlfn.MAXIFS(Documents!$E$2:$E$3728,Documents!$A$2:$A$3728,$A75,Documents!$C$2:$C$3728,"calendar")),"")</f>
        <v/>
      </c>
      <c r="S75">
        <f>IFERROR(IF(_xlfn.MAXIFS(Documents!$E$2:$E$3728,Documents!$A$2:$A$3728,$A75,Documents!$C$2:$C$3728,"brochure")=0,"",_xlfn.MAXIFS(Documents!$E$2:$E$3728,Documents!$A$2:$A$3728,$A75,Documents!$C$2:$C$3728,"brochure")),"")</f>
        <v/>
      </c>
      <c r="T75">
        <f>IFERROR(IF(_xlfn.MAXIFS(Documents!$E$2:$E$3728,Documents!$A$2:$A$3728,$A75,Documents!$C$2:$C$3728,"press_kit")=0,"",_xlfn.MAXIFS(Documents!$E$2:$E$3728,Documents!$A$2:$A$3728,$A75,Documents!$C$2:$C$3728,"press_kit")),"")</f>
        <v/>
      </c>
      <c r="U75">
        <f>IFERROR(IF(_xlfn.MAXIFS(Documents!$E$2:$E$3728,Documents!$A$2:$A$3728,$A75,Documents!$C$2:$C$3728,"other")=0,"",_xlfn.MAXIFS(Documents!$E$2:$E$3728,Documents!$A$2:$A$3728,$A75,Documents!$C$2:$C$3728,"other")),"")</f>
        <v/>
      </c>
      <c r="V75">
        <f>IFERROR(IF(_xlfn.MAXIFS(Documents!$E$2:$E$3728,Documents!$A$2:$A$3728,$A75,Documents!$C$2:$C$3728,"obsolete")=0,"",_xlfn.MAXIFS(Documents!$E$2:$E$3728,Documents!$A$2:$A$3728,$A75,Documents!$C$2:$C$3728,"obsolete")),"")</f>
        <v/>
      </c>
      <c r="W75">
        <f>COUNTIFS(Documents!$A$2:$A$3728,$A75)</f>
        <v/>
      </c>
      <c r="X75">
        <f>COUNTIFS(Documents!$A$2:$A$3728,$A75,Documents!$R$2:$R$3728,"current")</f>
        <v/>
      </c>
      <c r="Y75">
        <f>HYPERLINK("https://www.neoscapesmaldives.com/wp-content/uploads/kandolhu-maldives-factsheet.pdf","2019_kandolhu-maldives-factsheet.pdf")</f>
        <v/>
      </c>
      <c r="Z75" t="inlineStr"/>
      <c r="AA75" t="inlineStr"/>
    </row>
    <row r="76">
      <c r="A76" t="n">
        <v>75</v>
      </c>
      <c r="B76" t="inlineStr">
        <is>
          <t>Kandima Maldives</t>
        </is>
      </c>
      <c r="C76" t="inlineStr">
        <is>
          <t>ok</t>
        </is>
      </c>
      <c r="D76">
        <f>IFERROR(IF(_xlfn.MAXIFS(Documents!$E$2:$E$3728,Documents!$A$2:$A$3728,$A76,Documents!$C$2:$C$3728,"factsheet")=0,"",_xlfn.MAXIFS(Documents!$E$2:$E$3728,Documents!$A$2:$A$3728,$A76,Documents!$C$2:$C$3728,"factsheet")),"")</f>
        <v/>
      </c>
      <c r="E76">
        <f>IFERROR(IF(_xlfn.MAXIFS(Documents!$E$2:$E$3728,Documents!$A$2:$A$3728,$A76,Documents!$C$2:$C$3728,"wedding")=0,"",_xlfn.MAXIFS(Documents!$E$2:$E$3728,Documents!$A$2:$A$3728,$A76,Documents!$C$2:$C$3728,"wedding")),"")</f>
        <v/>
      </c>
      <c r="F76">
        <f>IFERROR(IF(_xlfn.MAXIFS(Documents!$E$2:$E$3728,Documents!$A$2:$A$3728,$A76,Documents!$C$2:$C$3728,"events")=0,"",_xlfn.MAXIFS(Documents!$E$2:$E$3728,Documents!$A$2:$A$3728,$A76,Documents!$C$2:$C$3728,"events")),"")</f>
        <v/>
      </c>
      <c r="G76">
        <f>IFERROR(IF(_xlfn.MAXIFS(Documents!$E$2:$E$3728,Documents!$A$2:$A$3728,$A76,Documents!$C$2:$C$3728,"destination_dining")=0,"",_xlfn.MAXIFS(Documents!$E$2:$E$3728,Documents!$A$2:$A$3728,$A76,Documents!$C$2:$C$3728,"destination_dining")),"")</f>
        <v/>
      </c>
      <c r="H76">
        <f>IFERROR(IF(_xlfn.MAXIFS(Documents!$E$2:$E$3728,Documents!$A$2:$A$3728,$A76,Documents!$C$2:$C$3728,"map")=0,"",_xlfn.MAXIFS(Documents!$E$2:$E$3728,Documents!$A$2:$A$3728,$A76,Documents!$C$2:$C$3728,"map")),"")</f>
        <v/>
      </c>
      <c r="I76">
        <f>IFERROR(IF(_xlfn.MAXIFS(Documents!$E$2:$E$3728,Documents!$A$2:$A$3728,$A76,Documents!$C$2:$C$3728,"dive_map")=0,"",_xlfn.MAXIFS(Documents!$E$2:$E$3728,Documents!$A$2:$A$3728,$A76,Documents!$C$2:$C$3728,"dive_map")),"")</f>
        <v/>
      </c>
      <c r="J76">
        <f>IFERROR(IF(_xlfn.MAXIFS(Documents!$E$2:$E$3728,Documents!$A$2:$A$3728,$A76,Documents!$C$2:$C$3728,"spa_menu")=0,"",_xlfn.MAXIFS(Documents!$E$2:$E$3728,Documents!$A$2:$A$3728,$A76,Documents!$C$2:$C$3728,"spa_menu")),"")</f>
        <v/>
      </c>
      <c r="K76">
        <f>IFERROR(IF(_xlfn.MAXIFS(Documents!$E$2:$E$3728,Documents!$A$2:$A$3728,$A76,Documents!$C$2:$C$3728,"dining_menu")=0,"",_xlfn.MAXIFS(Documents!$E$2:$E$3728,Documents!$A$2:$A$3728,$A76,Documents!$C$2:$C$3728,"dining_menu")),"")</f>
        <v/>
      </c>
      <c r="L76">
        <f>IFERROR(IF(_xlfn.MAXIFS(Documents!$E$2:$E$3728,Documents!$A$2:$A$3728,$A76,Documents!$C$2:$C$3728,"dive_prices")=0,"",_xlfn.MAXIFS(Documents!$E$2:$E$3728,Documents!$A$2:$A$3728,$A76,Documents!$C$2:$C$3728,"dive_prices")),"")</f>
        <v/>
      </c>
      <c r="M76">
        <f>IFERROR(IF(_xlfn.MAXIFS(Documents!$E$2:$E$3728,Documents!$A$2:$A$3728,$A76,Documents!$C$2:$C$3728,"excursions")=0,"",_xlfn.MAXIFS(Documents!$E$2:$E$3728,Documents!$A$2:$A$3728,$A76,Documents!$C$2:$C$3728,"excursions")),"")</f>
        <v/>
      </c>
      <c r="N76">
        <f>IFERROR(IF(_xlfn.MAXIFS(Documents!$E$2:$E$3728,Documents!$A$2:$A$3728,$A76,Documents!$C$2:$C$3728,"kids")=0,"",_xlfn.MAXIFS(Documents!$E$2:$E$3728,Documents!$A$2:$A$3728,$A76,Documents!$C$2:$C$3728,"kids")),"")</f>
        <v/>
      </c>
      <c r="O76">
        <f>IFERROR(IF(_xlfn.MAXIFS(Documents!$E$2:$E$3728,Documents!$A$2:$A$3728,$A76,Documents!$C$2:$C$3728,"villa_plans")=0,"",_xlfn.MAXIFS(Documents!$E$2:$E$3728,Documents!$A$2:$A$3728,$A76,Documents!$C$2:$C$3728,"villa_plans")),"")</f>
        <v/>
      </c>
      <c r="P76">
        <f>IFERROR(IF(_xlfn.MAXIFS(Documents!$E$2:$E$3728,Documents!$A$2:$A$3728,$A76,Documents!$C$2:$C$3728,"all_inclusive")=0,"",_xlfn.MAXIFS(Documents!$E$2:$E$3728,Documents!$A$2:$A$3728,$A76,Documents!$C$2:$C$3728,"all_inclusive")),"")</f>
        <v/>
      </c>
      <c r="Q76">
        <f>IFERROR(IF(_xlfn.MAXIFS(Documents!$E$2:$E$3728,Documents!$A$2:$A$3728,$A76,Documents!$C$2:$C$3728,"sustainability")=0,"",_xlfn.MAXIFS(Documents!$E$2:$E$3728,Documents!$A$2:$A$3728,$A76,Documents!$C$2:$C$3728,"sustainability")),"")</f>
        <v/>
      </c>
      <c r="R76">
        <f>IFERROR(IF(_xlfn.MAXIFS(Documents!$E$2:$E$3728,Documents!$A$2:$A$3728,$A76,Documents!$C$2:$C$3728,"calendar")=0,"",_xlfn.MAXIFS(Documents!$E$2:$E$3728,Documents!$A$2:$A$3728,$A76,Documents!$C$2:$C$3728,"calendar")),"")</f>
        <v/>
      </c>
      <c r="S76">
        <f>IFERROR(IF(_xlfn.MAXIFS(Documents!$E$2:$E$3728,Documents!$A$2:$A$3728,$A76,Documents!$C$2:$C$3728,"brochure")=0,"",_xlfn.MAXIFS(Documents!$E$2:$E$3728,Documents!$A$2:$A$3728,$A76,Documents!$C$2:$C$3728,"brochure")),"")</f>
        <v/>
      </c>
      <c r="T76">
        <f>IFERROR(IF(_xlfn.MAXIFS(Documents!$E$2:$E$3728,Documents!$A$2:$A$3728,$A76,Documents!$C$2:$C$3728,"press_kit")=0,"",_xlfn.MAXIFS(Documents!$E$2:$E$3728,Documents!$A$2:$A$3728,$A76,Documents!$C$2:$C$3728,"press_kit")),"")</f>
        <v/>
      </c>
      <c r="U76">
        <f>IFERROR(IF(_xlfn.MAXIFS(Documents!$E$2:$E$3728,Documents!$A$2:$A$3728,$A76,Documents!$C$2:$C$3728,"other")=0,"",_xlfn.MAXIFS(Documents!$E$2:$E$3728,Documents!$A$2:$A$3728,$A76,Documents!$C$2:$C$3728,"other")),"")</f>
        <v/>
      </c>
      <c r="V76">
        <f>IFERROR(IF(_xlfn.MAXIFS(Documents!$E$2:$E$3728,Documents!$A$2:$A$3728,$A76,Documents!$C$2:$C$3728,"obsolete")=0,"",_xlfn.MAXIFS(Documents!$E$2:$E$3728,Documents!$A$2:$A$3728,$A76,Documents!$C$2:$C$3728,"obsolete")),"")</f>
        <v/>
      </c>
      <c r="W76">
        <f>COUNTIFS(Documents!$A$2:$A$3728,$A76)</f>
        <v/>
      </c>
      <c r="X76">
        <f>COUNTIFS(Documents!$A$2:$A$3728,$A76,Documents!$R$2:$R$3728,"current")</f>
        <v/>
      </c>
      <c r="Y76">
        <f>HYPERLINK("https://d7h9v39iheghu.cloudfront.net/previews/7837a234-9635-4da8-b132-476aacd9b4c1/08d5fb4a-3c75-4f03-9593-362d00c15bcf/e2bbc463-d094-42fa-b480-fd9cdbb53f46?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2025_Kandima Maldives Enhanced Facilitie")</f>
        <v/>
      </c>
      <c r="Z76" t="inlineStr">
        <is>
          <t>events</t>
        </is>
      </c>
      <c r="AA76" t="inlineStr"/>
    </row>
    <row r="77">
      <c r="A77" t="n">
        <v>76</v>
      </c>
      <c r="B77" t="inlineStr">
        <is>
          <t>Hideaway Beach Resort and Spa at Dhonakulhi Island Maldives</t>
        </is>
      </c>
      <c r="C77" t="inlineStr">
        <is>
          <t>ok</t>
        </is>
      </c>
      <c r="D77">
        <f>IFERROR(IF(_xlfn.MAXIFS(Documents!$E$2:$E$3728,Documents!$A$2:$A$3728,$A77,Documents!$C$2:$C$3728,"factsheet")=0,"",_xlfn.MAXIFS(Documents!$E$2:$E$3728,Documents!$A$2:$A$3728,$A77,Documents!$C$2:$C$3728,"factsheet")),"")</f>
        <v/>
      </c>
      <c r="E77">
        <f>IFERROR(IF(_xlfn.MAXIFS(Documents!$E$2:$E$3728,Documents!$A$2:$A$3728,$A77,Documents!$C$2:$C$3728,"wedding")=0,"",_xlfn.MAXIFS(Documents!$E$2:$E$3728,Documents!$A$2:$A$3728,$A77,Documents!$C$2:$C$3728,"wedding")),"")</f>
        <v/>
      </c>
      <c r="F77">
        <f>IFERROR(IF(_xlfn.MAXIFS(Documents!$E$2:$E$3728,Documents!$A$2:$A$3728,$A77,Documents!$C$2:$C$3728,"events")=0,"",_xlfn.MAXIFS(Documents!$E$2:$E$3728,Documents!$A$2:$A$3728,$A77,Documents!$C$2:$C$3728,"events")),"")</f>
        <v/>
      </c>
      <c r="G77">
        <f>IFERROR(IF(_xlfn.MAXIFS(Documents!$E$2:$E$3728,Documents!$A$2:$A$3728,$A77,Documents!$C$2:$C$3728,"destination_dining")=0,"",_xlfn.MAXIFS(Documents!$E$2:$E$3728,Documents!$A$2:$A$3728,$A77,Documents!$C$2:$C$3728,"destination_dining")),"")</f>
        <v/>
      </c>
      <c r="H77">
        <f>IFERROR(IF(_xlfn.MAXIFS(Documents!$E$2:$E$3728,Documents!$A$2:$A$3728,$A77,Documents!$C$2:$C$3728,"map")=0,"",_xlfn.MAXIFS(Documents!$E$2:$E$3728,Documents!$A$2:$A$3728,$A77,Documents!$C$2:$C$3728,"map")),"")</f>
        <v/>
      </c>
      <c r="I77">
        <f>IFERROR(IF(_xlfn.MAXIFS(Documents!$E$2:$E$3728,Documents!$A$2:$A$3728,$A77,Documents!$C$2:$C$3728,"dive_map")=0,"",_xlfn.MAXIFS(Documents!$E$2:$E$3728,Documents!$A$2:$A$3728,$A77,Documents!$C$2:$C$3728,"dive_map")),"")</f>
        <v/>
      </c>
      <c r="J77">
        <f>IFERROR(IF(_xlfn.MAXIFS(Documents!$E$2:$E$3728,Documents!$A$2:$A$3728,$A77,Documents!$C$2:$C$3728,"spa_menu")=0,"",_xlfn.MAXIFS(Documents!$E$2:$E$3728,Documents!$A$2:$A$3728,$A77,Documents!$C$2:$C$3728,"spa_menu")),"")</f>
        <v/>
      </c>
      <c r="K77">
        <f>IFERROR(IF(_xlfn.MAXIFS(Documents!$E$2:$E$3728,Documents!$A$2:$A$3728,$A77,Documents!$C$2:$C$3728,"dining_menu")=0,"",_xlfn.MAXIFS(Documents!$E$2:$E$3728,Documents!$A$2:$A$3728,$A77,Documents!$C$2:$C$3728,"dining_menu")),"")</f>
        <v/>
      </c>
      <c r="L77">
        <f>IFERROR(IF(_xlfn.MAXIFS(Documents!$E$2:$E$3728,Documents!$A$2:$A$3728,$A77,Documents!$C$2:$C$3728,"dive_prices")=0,"",_xlfn.MAXIFS(Documents!$E$2:$E$3728,Documents!$A$2:$A$3728,$A77,Documents!$C$2:$C$3728,"dive_prices")),"")</f>
        <v/>
      </c>
      <c r="M77">
        <f>IFERROR(IF(_xlfn.MAXIFS(Documents!$E$2:$E$3728,Documents!$A$2:$A$3728,$A77,Documents!$C$2:$C$3728,"excursions")=0,"",_xlfn.MAXIFS(Documents!$E$2:$E$3728,Documents!$A$2:$A$3728,$A77,Documents!$C$2:$C$3728,"excursions")),"")</f>
        <v/>
      </c>
      <c r="N77">
        <f>IFERROR(IF(_xlfn.MAXIFS(Documents!$E$2:$E$3728,Documents!$A$2:$A$3728,$A77,Documents!$C$2:$C$3728,"kids")=0,"",_xlfn.MAXIFS(Documents!$E$2:$E$3728,Documents!$A$2:$A$3728,$A77,Documents!$C$2:$C$3728,"kids")),"")</f>
        <v/>
      </c>
      <c r="O77">
        <f>IFERROR(IF(_xlfn.MAXIFS(Documents!$E$2:$E$3728,Documents!$A$2:$A$3728,$A77,Documents!$C$2:$C$3728,"villa_plans")=0,"",_xlfn.MAXIFS(Documents!$E$2:$E$3728,Documents!$A$2:$A$3728,$A77,Documents!$C$2:$C$3728,"villa_plans")),"")</f>
        <v/>
      </c>
      <c r="P77">
        <f>IFERROR(IF(_xlfn.MAXIFS(Documents!$E$2:$E$3728,Documents!$A$2:$A$3728,$A77,Documents!$C$2:$C$3728,"all_inclusive")=0,"",_xlfn.MAXIFS(Documents!$E$2:$E$3728,Documents!$A$2:$A$3728,$A77,Documents!$C$2:$C$3728,"all_inclusive")),"")</f>
        <v/>
      </c>
      <c r="Q77">
        <f>IFERROR(IF(_xlfn.MAXIFS(Documents!$E$2:$E$3728,Documents!$A$2:$A$3728,$A77,Documents!$C$2:$C$3728,"sustainability")=0,"",_xlfn.MAXIFS(Documents!$E$2:$E$3728,Documents!$A$2:$A$3728,$A77,Documents!$C$2:$C$3728,"sustainability")),"")</f>
        <v/>
      </c>
      <c r="R77">
        <f>IFERROR(IF(_xlfn.MAXIFS(Documents!$E$2:$E$3728,Documents!$A$2:$A$3728,$A77,Documents!$C$2:$C$3728,"calendar")=0,"",_xlfn.MAXIFS(Documents!$E$2:$E$3728,Documents!$A$2:$A$3728,$A77,Documents!$C$2:$C$3728,"calendar")),"")</f>
        <v/>
      </c>
      <c r="S77">
        <f>IFERROR(IF(_xlfn.MAXIFS(Documents!$E$2:$E$3728,Documents!$A$2:$A$3728,$A77,Documents!$C$2:$C$3728,"brochure")=0,"",_xlfn.MAXIFS(Documents!$E$2:$E$3728,Documents!$A$2:$A$3728,$A77,Documents!$C$2:$C$3728,"brochure")),"")</f>
        <v/>
      </c>
      <c r="T77">
        <f>IFERROR(IF(_xlfn.MAXIFS(Documents!$E$2:$E$3728,Documents!$A$2:$A$3728,$A77,Documents!$C$2:$C$3728,"press_kit")=0,"",_xlfn.MAXIFS(Documents!$E$2:$E$3728,Documents!$A$2:$A$3728,$A77,Documents!$C$2:$C$3728,"press_kit")),"")</f>
        <v/>
      </c>
      <c r="U77">
        <f>IFERROR(IF(_xlfn.MAXIFS(Documents!$E$2:$E$3728,Documents!$A$2:$A$3728,$A77,Documents!$C$2:$C$3728,"other")=0,"",_xlfn.MAXIFS(Documents!$E$2:$E$3728,Documents!$A$2:$A$3728,$A77,Documents!$C$2:$C$3728,"other")),"")</f>
        <v/>
      </c>
      <c r="V77">
        <f>IFERROR(IF(_xlfn.MAXIFS(Documents!$E$2:$E$3728,Documents!$A$2:$A$3728,$A77,Documents!$C$2:$C$3728,"obsolete")=0,"",_xlfn.MAXIFS(Documents!$E$2:$E$3728,Documents!$A$2:$A$3728,$A77,Documents!$C$2:$C$3728,"obsolete")),"")</f>
        <v/>
      </c>
      <c r="W77">
        <f>COUNTIFS(Documents!$A$2:$A$3728,$A77)</f>
        <v/>
      </c>
      <c r="X77">
        <f>COUNTIFS(Documents!$A$2:$A$3728,$A77,Documents!$R$2:$R$3728,"current")</f>
        <v/>
      </c>
      <c r="Y77">
        <f>HYPERLINK("https://www.neoscapesmaldives.com/wp-content/uploads/Factsheet-Hideaway-Beach-Maldives-NEO.pdf","2020_Factsheet-Hideaway-Beach-Maldives-N")</f>
        <v/>
      </c>
      <c r="Z77" t="inlineStr">
        <is>
          <t>wedding, events</t>
        </is>
      </c>
      <c r="AA77" t="inlineStr"/>
    </row>
    <row r="78">
      <c r="A78" t="n">
        <v>77</v>
      </c>
      <c r="B78" t="inlineStr">
        <is>
          <t>Atmosphere Kanifushi Maldives</t>
        </is>
      </c>
      <c r="C78" t="inlineStr">
        <is>
          <t>ok</t>
        </is>
      </c>
      <c r="D78">
        <f>IFERROR(IF(_xlfn.MAXIFS(Documents!$E$2:$E$3728,Documents!$A$2:$A$3728,$A78,Documents!$C$2:$C$3728,"factsheet")=0,"",_xlfn.MAXIFS(Documents!$E$2:$E$3728,Documents!$A$2:$A$3728,$A78,Documents!$C$2:$C$3728,"factsheet")),"")</f>
        <v/>
      </c>
      <c r="E78">
        <f>IFERROR(IF(_xlfn.MAXIFS(Documents!$E$2:$E$3728,Documents!$A$2:$A$3728,$A78,Documents!$C$2:$C$3728,"wedding")=0,"",_xlfn.MAXIFS(Documents!$E$2:$E$3728,Documents!$A$2:$A$3728,$A78,Documents!$C$2:$C$3728,"wedding")),"")</f>
        <v/>
      </c>
      <c r="F78">
        <f>IFERROR(IF(_xlfn.MAXIFS(Documents!$E$2:$E$3728,Documents!$A$2:$A$3728,$A78,Documents!$C$2:$C$3728,"events")=0,"",_xlfn.MAXIFS(Documents!$E$2:$E$3728,Documents!$A$2:$A$3728,$A78,Documents!$C$2:$C$3728,"events")),"")</f>
        <v/>
      </c>
      <c r="G78">
        <f>IFERROR(IF(_xlfn.MAXIFS(Documents!$E$2:$E$3728,Documents!$A$2:$A$3728,$A78,Documents!$C$2:$C$3728,"destination_dining")=0,"",_xlfn.MAXIFS(Documents!$E$2:$E$3728,Documents!$A$2:$A$3728,$A78,Documents!$C$2:$C$3728,"destination_dining")),"")</f>
        <v/>
      </c>
      <c r="H78">
        <f>IFERROR(IF(_xlfn.MAXIFS(Documents!$E$2:$E$3728,Documents!$A$2:$A$3728,$A78,Documents!$C$2:$C$3728,"map")=0,"",_xlfn.MAXIFS(Documents!$E$2:$E$3728,Documents!$A$2:$A$3728,$A78,Documents!$C$2:$C$3728,"map")),"")</f>
        <v/>
      </c>
      <c r="I78">
        <f>IFERROR(IF(_xlfn.MAXIFS(Documents!$E$2:$E$3728,Documents!$A$2:$A$3728,$A78,Documents!$C$2:$C$3728,"dive_map")=0,"",_xlfn.MAXIFS(Documents!$E$2:$E$3728,Documents!$A$2:$A$3728,$A78,Documents!$C$2:$C$3728,"dive_map")),"")</f>
        <v/>
      </c>
      <c r="J78">
        <f>IFERROR(IF(_xlfn.MAXIFS(Documents!$E$2:$E$3728,Documents!$A$2:$A$3728,$A78,Documents!$C$2:$C$3728,"spa_menu")=0,"",_xlfn.MAXIFS(Documents!$E$2:$E$3728,Documents!$A$2:$A$3728,$A78,Documents!$C$2:$C$3728,"spa_menu")),"")</f>
        <v/>
      </c>
      <c r="K78">
        <f>IFERROR(IF(_xlfn.MAXIFS(Documents!$E$2:$E$3728,Documents!$A$2:$A$3728,$A78,Documents!$C$2:$C$3728,"dining_menu")=0,"",_xlfn.MAXIFS(Documents!$E$2:$E$3728,Documents!$A$2:$A$3728,$A78,Documents!$C$2:$C$3728,"dining_menu")),"")</f>
        <v/>
      </c>
      <c r="L78">
        <f>IFERROR(IF(_xlfn.MAXIFS(Documents!$E$2:$E$3728,Documents!$A$2:$A$3728,$A78,Documents!$C$2:$C$3728,"dive_prices")=0,"",_xlfn.MAXIFS(Documents!$E$2:$E$3728,Documents!$A$2:$A$3728,$A78,Documents!$C$2:$C$3728,"dive_prices")),"")</f>
        <v/>
      </c>
      <c r="M78">
        <f>IFERROR(IF(_xlfn.MAXIFS(Documents!$E$2:$E$3728,Documents!$A$2:$A$3728,$A78,Documents!$C$2:$C$3728,"excursions")=0,"",_xlfn.MAXIFS(Documents!$E$2:$E$3728,Documents!$A$2:$A$3728,$A78,Documents!$C$2:$C$3728,"excursions")),"")</f>
        <v/>
      </c>
      <c r="N78">
        <f>IFERROR(IF(_xlfn.MAXIFS(Documents!$E$2:$E$3728,Documents!$A$2:$A$3728,$A78,Documents!$C$2:$C$3728,"kids")=0,"",_xlfn.MAXIFS(Documents!$E$2:$E$3728,Documents!$A$2:$A$3728,$A78,Documents!$C$2:$C$3728,"kids")),"")</f>
        <v/>
      </c>
      <c r="O78">
        <f>IFERROR(IF(_xlfn.MAXIFS(Documents!$E$2:$E$3728,Documents!$A$2:$A$3728,$A78,Documents!$C$2:$C$3728,"villa_plans")=0,"",_xlfn.MAXIFS(Documents!$E$2:$E$3728,Documents!$A$2:$A$3728,$A78,Documents!$C$2:$C$3728,"villa_plans")),"")</f>
        <v/>
      </c>
      <c r="P78">
        <f>IFERROR(IF(_xlfn.MAXIFS(Documents!$E$2:$E$3728,Documents!$A$2:$A$3728,$A78,Documents!$C$2:$C$3728,"all_inclusive")=0,"",_xlfn.MAXIFS(Documents!$E$2:$E$3728,Documents!$A$2:$A$3728,$A78,Documents!$C$2:$C$3728,"all_inclusive")),"")</f>
        <v/>
      </c>
      <c r="Q78">
        <f>IFERROR(IF(_xlfn.MAXIFS(Documents!$E$2:$E$3728,Documents!$A$2:$A$3728,$A78,Documents!$C$2:$C$3728,"sustainability")=0,"",_xlfn.MAXIFS(Documents!$E$2:$E$3728,Documents!$A$2:$A$3728,$A78,Documents!$C$2:$C$3728,"sustainability")),"")</f>
        <v/>
      </c>
      <c r="R78">
        <f>IFERROR(IF(_xlfn.MAXIFS(Documents!$E$2:$E$3728,Documents!$A$2:$A$3728,$A78,Documents!$C$2:$C$3728,"calendar")=0,"",_xlfn.MAXIFS(Documents!$E$2:$E$3728,Documents!$A$2:$A$3728,$A78,Documents!$C$2:$C$3728,"calendar")),"")</f>
        <v/>
      </c>
      <c r="S78">
        <f>IFERROR(IF(_xlfn.MAXIFS(Documents!$E$2:$E$3728,Documents!$A$2:$A$3728,$A78,Documents!$C$2:$C$3728,"brochure")=0,"",_xlfn.MAXIFS(Documents!$E$2:$E$3728,Documents!$A$2:$A$3728,$A78,Documents!$C$2:$C$3728,"brochure")),"")</f>
        <v/>
      </c>
      <c r="T78">
        <f>IFERROR(IF(_xlfn.MAXIFS(Documents!$E$2:$E$3728,Documents!$A$2:$A$3728,$A78,Documents!$C$2:$C$3728,"press_kit")=0,"",_xlfn.MAXIFS(Documents!$E$2:$E$3728,Documents!$A$2:$A$3728,$A78,Documents!$C$2:$C$3728,"press_kit")),"")</f>
        <v/>
      </c>
      <c r="U78">
        <f>IFERROR(IF(_xlfn.MAXIFS(Documents!$E$2:$E$3728,Documents!$A$2:$A$3728,$A78,Documents!$C$2:$C$3728,"other")=0,"",_xlfn.MAXIFS(Documents!$E$2:$E$3728,Documents!$A$2:$A$3728,$A78,Documents!$C$2:$C$3728,"other")),"")</f>
        <v/>
      </c>
      <c r="V78">
        <f>IFERROR(IF(_xlfn.MAXIFS(Documents!$E$2:$E$3728,Documents!$A$2:$A$3728,$A78,Documents!$C$2:$C$3728,"obsolete")=0,"",_xlfn.MAXIFS(Documents!$E$2:$E$3728,Documents!$A$2:$A$3728,$A78,Documents!$C$2:$C$3728,"obsolete")),"")</f>
        <v/>
      </c>
      <c r="W78">
        <f>COUNTIFS(Documents!$A$2:$A$3728,$A78)</f>
        <v/>
      </c>
      <c r="X78">
        <f>COUNTIFS(Documents!$A$2:$A$3728,$A78,Documents!$R$2:$R$3728,"current")</f>
        <v/>
      </c>
      <c r="Y78" t="inlineStr"/>
      <c r="Z78" t="inlineStr">
        <is>
          <t>factsheet, wedding, events</t>
        </is>
      </c>
      <c r="AA78" t="inlineStr"/>
    </row>
    <row r="79">
      <c r="A79" t="n">
        <v>78</v>
      </c>
      <c r="B79" t="inlineStr">
        <is>
          <t>Meeru Maldives Resort Island</t>
        </is>
      </c>
      <c r="C79" t="inlineStr">
        <is>
          <t>ok</t>
        </is>
      </c>
      <c r="D79">
        <f>IFERROR(IF(_xlfn.MAXIFS(Documents!$E$2:$E$3728,Documents!$A$2:$A$3728,$A79,Documents!$C$2:$C$3728,"factsheet")=0,"",_xlfn.MAXIFS(Documents!$E$2:$E$3728,Documents!$A$2:$A$3728,$A79,Documents!$C$2:$C$3728,"factsheet")),"")</f>
        <v/>
      </c>
      <c r="E79">
        <f>IFERROR(IF(_xlfn.MAXIFS(Documents!$E$2:$E$3728,Documents!$A$2:$A$3728,$A79,Documents!$C$2:$C$3728,"wedding")=0,"",_xlfn.MAXIFS(Documents!$E$2:$E$3728,Documents!$A$2:$A$3728,$A79,Documents!$C$2:$C$3728,"wedding")),"")</f>
        <v/>
      </c>
      <c r="F79">
        <f>IFERROR(IF(_xlfn.MAXIFS(Documents!$E$2:$E$3728,Documents!$A$2:$A$3728,$A79,Documents!$C$2:$C$3728,"events")=0,"",_xlfn.MAXIFS(Documents!$E$2:$E$3728,Documents!$A$2:$A$3728,$A79,Documents!$C$2:$C$3728,"events")),"")</f>
        <v/>
      </c>
      <c r="G79">
        <f>IFERROR(IF(_xlfn.MAXIFS(Documents!$E$2:$E$3728,Documents!$A$2:$A$3728,$A79,Documents!$C$2:$C$3728,"destination_dining")=0,"",_xlfn.MAXIFS(Documents!$E$2:$E$3728,Documents!$A$2:$A$3728,$A79,Documents!$C$2:$C$3728,"destination_dining")),"")</f>
        <v/>
      </c>
      <c r="H79">
        <f>IFERROR(IF(_xlfn.MAXIFS(Documents!$E$2:$E$3728,Documents!$A$2:$A$3728,$A79,Documents!$C$2:$C$3728,"map")=0,"",_xlfn.MAXIFS(Documents!$E$2:$E$3728,Documents!$A$2:$A$3728,$A79,Documents!$C$2:$C$3728,"map")),"")</f>
        <v/>
      </c>
      <c r="I79">
        <f>IFERROR(IF(_xlfn.MAXIFS(Documents!$E$2:$E$3728,Documents!$A$2:$A$3728,$A79,Documents!$C$2:$C$3728,"dive_map")=0,"",_xlfn.MAXIFS(Documents!$E$2:$E$3728,Documents!$A$2:$A$3728,$A79,Documents!$C$2:$C$3728,"dive_map")),"")</f>
        <v/>
      </c>
      <c r="J79">
        <f>IFERROR(IF(_xlfn.MAXIFS(Documents!$E$2:$E$3728,Documents!$A$2:$A$3728,$A79,Documents!$C$2:$C$3728,"spa_menu")=0,"",_xlfn.MAXIFS(Documents!$E$2:$E$3728,Documents!$A$2:$A$3728,$A79,Documents!$C$2:$C$3728,"spa_menu")),"")</f>
        <v/>
      </c>
      <c r="K79">
        <f>IFERROR(IF(_xlfn.MAXIFS(Documents!$E$2:$E$3728,Documents!$A$2:$A$3728,$A79,Documents!$C$2:$C$3728,"dining_menu")=0,"",_xlfn.MAXIFS(Documents!$E$2:$E$3728,Documents!$A$2:$A$3728,$A79,Documents!$C$2:$C$3728,"dining_menu")),"")</f>
        <v/>
      </c>
      <c r="L79">
        <f>IFERROR(IF(_xlfn.MAXIFS(Documents!$E$2:$E$3728,Documents!$A$2:$A$3728,$A79,Documents!$C$2:$C$3728,"dive_prices")=0,"",_xlfn.MAXIFS(Documents!$E$2:$E$3728,Documents!$A$2:$A$3728,$A79,Documents!$C$2:$C$3728,"dive_prices")),"")</f>
        <v/>
      </c>
      <c r="M79">
        <f>IFERROR(IF(_xlfn.MAXIFS(Documents!$E$2:$E$3728,Documents!$A$2:$A$3728,$A79,Documents!$C$2:$C$3728,"excursions")=0,"",_xlfn.MAXIFS(Documents!$E$2:$E$3728,Documents!$A$2:$A$3728,$A79,Documents!$C$2:$C$3728,"excursions")),"")</f>
        <v/>
      </c>
      <c r="N79">
        <f>IFERROR(IF(_xlfn.MAXIFS(Documents!$E$2:$E$3728,Documents!$A$2:$A$3728,$A79,Documents!$C$2:$C$3728,"kids")=0,"",_xlfn.MAXIFS(Documents!$E$2:$E$3728,Documents!$A$2:$A$3728,$A79,Documents!$C$2:$C$3728,"kids")),"")</f>
        <v/>
      </c>
      <c r="O79">
        <f>IFERROR(IF(_xlfn.MAXIFS(Documents!$E$2:$E$3728,Documents!$A$2:$A$3728,$A79,Documents!$C$2:$C$3728,"villa_plans")=0,"",_xlfn.MAXIFS(Documents!$E$2:$E$3728,Documents!$A$2:$A$3728,$A79,Documents!$C$2:$C$3728,"villa_plans")),"")</f>
        <v/>
      </c>
      <c r="P79">
        <f>IFERROR(IF(_xlfn.MAXIFS(Documents!$E$2:$E$3728,Documents!$A$2:$A$3728,$A79,Documents!$C$2:$C$3728,"all_inclusive")=0,"",_xlfn.MAXIFS(Documents!$E$2:$E$3728,Documents!$A$2:$A$3728,$A79,Documents!$C$2:$C$3728,"all_inclusive")),"")</f>
        <v/>
      </c>
      <c r="Q79">
        <f>IFERROR(IF(_xlfn.MAXIFS(Documents!$E$2:$E$3728,Documents!$A$2:$A$3728,$A79,Documents!$C$2:$C$3728,"sustainability")=0,"",_xlfn.MAXIFS(Documents!$E$2:$E$3728,Documents!$A$2:$A$3728,$A79,Documents!$C$2:$C$3728,"sustainability")),"")</f>
        <v/>
      </c>
      <c r="R79">
        <f>IFERROR(IF(_xlfn.MAXIFS(Documents!$E$2:$E$3728,Documents!$A$2:$A$3728,$A79,Documents!$C$2:$C$3728,"calendar")=0,"",_xlfn.MAXIFS(Documents!$E$2:$E$3728,Documents!$A$2:$A$3728,$A79,Documents!$C$2:$C$3728,"calendar")),"")</f>
        <v/>
      </c>
      <c r="S79">
        <f>IFERROR(IF(_xlfn.MAXIFS(Documents!$E$2:$E$3728,Documents!$A$2:$A$3728,$A79,Documents!$C$2:$C$3728,"brochure")=0,"",_xlfn.MAXIFS(Documents!$E$2:$E$3728,Documents!$A$2:$A$3728,$A79,Documents!$C$2:$C$3728,"brochure")),"")</f>
        <v/>
      </c>
      <c r="T79">
        <f>IFERROR(IF(_xlfn.MAXIFS(Documents!$E$2:$E$3728,Documents!$A$2:$A$3728,$A79,Documents!$C$2:$C$3728,"press_kit")=0,"",_xlfn.MAXIFS(Documents!$E$2:$E$3728,Documents!$A$2:$A$3728,$A79,Documents!$C$2:$C$3728,"press_kit")),"")</f>
        <v/>
      </c>
      <c r="U79">
        <f>IFERROR(IF(_xlfn.MAXIFS(Documents!$E$2:$E$3728,Documents!$A$2:$A$3728,$A79,Documents!$C$2:$C$3728,"other")=0,"",_xlfn.MAXIFS(Documents!$E$2:$E$3728,Documents!$A$2:$A$3728,$A79,Documents!$C$2:$C$3728,"other")),"")</f>
        <v/>
      </c>
      <c r="V79">
        <f>IFERROR(IF(_xlfn.MAXIFS(Documents!$E$2:$E$3728,Documents!$A$2:$A$3728,$A79,Documents!$C$2:$C$3728,"obsolete")=0,"",_xlfn.MAXIFS(Documents!$E$2:$E$3728,Documents!$A$2:$A$3728,$A79,Documents!$C$2:$C$3728,"obsolete")),"")</f>
        <v/>
      </c>
      <c r="W79">
        <f>COUNTIFS(Documents!$A$2:$A$3728,$A79)</f>
        <v/>
      </c>
      <c r="X79">
        <f>COUNTIFS(Documents!$A$2:$A$3728,$A79,Documents!$R$2:$R$3728,"current")</f>
        <v/>
      </c>
      <c r="Y79">
        <f>HYPERLINK("https://www.meeru.com/wp-content/uploads/2025/11/FactSheetMeeru110125103126Ver01022025.pdf","2025_098ec12d_FactSheetMeeru110125103126")</f>
        <v/>
      </c>
      <c r="Z79" t="inlineStr">
        <is>
          <t>wedding, events</t>
        </is>
      </c>
      <c r="AA79" t="inlineStr"/>
    </row>
    <row r="80">
      <c r="A80" t="n">
        <v>79</v>
      </c>
      <c r="B80" t="inlineStr">
        <is>
          <t>Komandoo Island Resort</t>
        </is>
      </c>
      <c r="C80" t="inlineStr">
        <is>
          <t>ok</t>
        </is>
      </c>
      <c r="D80">
        <f>IFERROR(IF(_xlfn.MAXIFS(Documents!$E$2:$E$3728,Documents!$A$2:$A$3728,$A80,Documents!$C$2:$C$3728,"factsheet")=0,"",_xlfn.MAXIFS(Documents!$E$2:$E$3728,Documents!$A$2:$A$3728,$A80,Documents!$C$2:$C$3728,"factsheet")),"")</f>
        <v/>
      </c>
      <c r="E80">
        <f>IFERROR(IF(_xlfn.MAXIFS(Documents!$E$2:$E$3728,Documents!$A$2:$A$3728,$A80,Documents!$C$2:$C$3728,"wedding")=0,"",_xlfn.MAXIFS(Documents!$E$2:$E$3728,Documents!$A$2:$A$3728,$A80,Documents!$C$2:$C$3728,"wedding")),"")</f>
        <v/>
      </c>
      <c r="F80">
        <f>IFERROR(IF(_xlfn.MAXIFS(Documents!$E$2:$E$3728,Documents!$A$2:$A$3728,$A80,Documents!$C$2:$C$3728,"events")=0,"",_xlfn.MAXIFS(Documents!$E$2:$E$3728,Documents!$A$2:$A$3728,$A80,Documents!$C$2:$C$3728,"events")),"")</f>
        <v/>
      </c>
      <c r="G80">
        <f>IFERROR(IF(_xlfn.MAXIFS(Documents!$E$2:$E$3728,Documents!$A$2:$A$3728,$A80,Documents!$C$2:$C$3728,"destination_dining")=0,"",_xlfn.MAXIFS(Documents!$E$2:$E$3728,Documents!$A$2:$A$3728,$A80,Documents!$C$2:$C$3728,"destination_dining")),"")</f>
        <v/>
      </c>
      <c r="H80">
        <f>IFERROR(IF(_xlfn.MAXIFS(Documents!$E$2:$E$3728,Documents!$A$2:$A$3728,$A80,Documents!$C$2:$C$3728,"map")=0,"",_xlfn.MAXIFS(Documents!$E$2:$E$3728,Documents!$A$2:$A$3728,$A80,Documents!$C$2:$C$3728,"map")),"")</f>
        <v/>
      </c>
      <c r="I80">
        <f>IFERROR(IF(_xlfn.MAXIFS(Documents!$E$2:$E$3728,Documents!$A$2:$A$3728,$A80,Documents!$C$2:$C$3728,"dive_map")=0,"",_xlfn.MAXIFS(Documents!$E$2:$E$3728,Documents!$A$2:$A$3728,$A80,Documents!$C$2:$C$3728,"dive_map")),"")</f>
        <v/>
      </c>
      <c r="J80">
        <f>IFERROR(IF(_xlfn.MAXIFS(Documents!$E$2:$E$3728,Documents!$A$2:$A$3728,$A80,Documents!$C$2:$C$3728,"spa_menu")=0,"",_xlfn.MAXIFS(Documents!$E$2:$E$3728,Documents!$A$2:$A$3728,$A80,Documents!$C$2:$C$3728,"spa_menu")),"")</f>
        <v/>
      </c>
      <c r="K80">
        <f>IFERROR(IF(_xlfn.MAXIFS(Documents!$E$2:$E$3728,Documents!$A$2:$A$3728,$A80,Documents!$C$2:$C$3728,"dining_menu")=0,"",_xlfn.MAXIFS(Documents!$E$2:$E$3728,Documents!$A$2:$A$3728,$A80,Documents!$C$2:$C$3728,"dining_menu")),"")</f>
        <v/>
      </c>
      <c r="L80">
        <f>IFERROR(IF(_xlfn.MAXIFS(Documents!$E$2:$E$3728,Documents!$A$2:$A$3728,$A80,Documents!$C$2:$C$3728,"dive_prices")=0,"",_xlfn.MAXIFS(Documents!$E$2:$E$3728,Documents!$A$2:$A$3728,$A80,Documents!$C$2:$C$3728,"dive_prices")),"")</f>
        <v/>
      </c>
      <c r="M80">
        <f>IFERROR(IF(_xlfn.MAXIFS(Documents!$E$2:$E$3728,Documents!$A$2:$A$3728,$A80,Documents!$C$2:$C$3728,"excursions")=0,"",_xlfn.MAXIFS(Documents!$E$2:$E$3728,Documents!$A$2:$A$3728,$A80,Documents!$C$2:$C$3728,"excursions")),"")</f>
        <v/>
      </c>
      <c r="N80">
        <f>IFERROR(IF(_xlfn.MAXIFS(Documents!$E$2:$E$3728,Documents!$A$2:$A$3728,$A80,Documents!$C$2:$C$3728,"kids")=0,"",_xlfn.MAXIFS(Documents!$E$2:$E$3728,Documents!$A$2:$A$3728,$A80,Documents!$C$2:$C$3728,"kids")),"")</f>
        <v/>
      </c>
      <c r="O80">
        <f>IFERROR(IF(_xlfn.MAXIFS(Documents!$E$2:$E$3728,Documents!$A$2:$A$3728,$A80,Documents!$C$2:$C$3728,"villa_plans")=0,"",_xlfn.MAXIFS(Documents!$E$2:$E$3728,Documents!$A$2:$A$3728,$A80,Documents!$C$2:$C$3728,"villa_plans")),"")</f>
        <v/>
      </c>
      <c r="P80">
        <f>IFERROR(IF(_xlfn.MAXIFS(Documents!$E$2:$E$3728,Documents!$A$2:$A$3728,$A80,Documents!$C$2:$C$3728,"all_inclusive")=0,"",_xlfn.MAXIFS(Documents!$E$2:$E$3728,Documents!$A$2:$A$3728,$A80,Documents!$C$2:$C$3728,"all_inclusive")),"")</f>
        <v/>
      </c>
      <c r="Q80">
        <f>IFERROR(IF(_xlfn.MAXIFS(Documents!$E$2:$E$3728,Documents!$A$2:$A$3728,$A80,Documents!$C$2:$C$3728,"sustainability")=0,"",_xlfn.MAXIFS(Documents!$E$2:$E$3728,Documents!$A$2:$A$3728,$A80,Documents!$C$2:$C$3728,"sustainability")),"")</f>
        <v/>
      </c>
      <c r="R80">
        <f>IFERROR(IF(_xlfn.MAXIFS(Documents!$E$2:$E$3728,Documents!$A$2:$A$3728,$A80,Documents!$C$2:$C$3728,"calendar")=0,"",_xlfn.MAXIFS(Documents!$E$2:$E$3728,Documents!$A$2:$A$3728,$A80,Documents!$C$2:$C$3728,"calendar")),"")</f>
        <v/>
      </c>
      <c r="S80">
        <f>IFERROR(IF(_xlfn.MAXIFS(Documents!$E$2:$E$3728,Documents!$A$2:$A$3728,$A80,Documents!$C$2:$C$3728,"brochure")=0,"",_xlfn.MAXIFS(Documents!$E$2:$E$3728,Documents!$A$2:$A$3728,$A80,Documents!$C$2:$C$3728,"brochure")),"")</f>
        <v/>
      </c>
      <c r="T80">
        <f>IFERROR(IF(_xlfn.MAXIFS(Documents!$E$2:$E$3728,Documents!$A$2:$A$3728,$A80,Documents!$C$2:$C$3728,"press_kit")=0,"",_xlfn.MAXIFS(Documents!$E$2:$E$3728,Documents!$A$2:$A$3728,$A80,Documents!$C$2:$C$3728,"press_kit")),"")</f>
        <v/>
      </c>
      <c r="U80">
        <f>IFERROR(IF(_xlfn.MAXIFS(Documents!$E$2:$E$3728,Documents!$A$2:$A$3728,$A80,Documents!$C$2:$C$3728,"other")=0,"",_xlfn.MAXIFS(Documents!$E$2:$E$3728,Documents!$A$2:$A$3728,$A80,Documents!$C$2:$C$3728,"other")),"")</f>
        <v/>
      </c>
      <c r="V80">
        <f>IFERROR(IF(_xlfn.MAXIFS(Documents!$E$2:$E$3728,Documents!$A$2:$A$3728,$A80,Documents!$C$2:$C$3728,"obsolete")=0,"",_xlfn.MAXIFS(Documents!$E$2:$E$3728,Documents!$A$2:$A$3728,$A80,Documents!$C$2:$C$3728,"obsolete")),"")</f>
        <v/>
      </c>
      <c r="W80">
        <f>COUNTIFS(Documents!$A$2:$A$3728,$A80)</f>
        <v/>
      </c>
      <c r="X80">
        <f>COUNTIFS(Documents!$A$2:$A$3728,$A80,Documents!$R$2:$R$3728,"current")</f>
        <v/>
      </c>
      <c r="Y80">
        <f>HYPERLINK("https://sales.crownandchamparesorts.com/wp-content/uploads/2025/12/KomandooFactsheet110125103126Ver170824.pdf","2025_KomandooFactsheet110125103126Ver170")</f>
        <v/>
      </c>
      <c r="Z80" t="inlineStr">
        <is>
          <t>wedding, events</t>
        </is>
      </c>
      <c r="AA80" t="inlineStr"/>
    </row>
    <row r="81">
      <c r="A81" t="n">
        <v>80</v>
      </c>
      <c r="B81" t="inlineStr">
        <is>
          <t>Raaya by Atmosphere</t>
        </is>
      </c>
      <c r="C81" t="inlineStr">
        <is>
          <t>ok</t>
        </is>
      </c>
      <c r="D81">
        <f>IFERROR(IF(_xlfn.MAXIFS(Documents!$E$2:$E$3728,Documents!$A$2:$A$3728,$A81,Documents!$C$2:$C$3728,"factsheet")=0,"",_xlfn.MAXIFS(Documents!$E$2:$E$3728,Documents!$A$2:$A$3728,$A81,Documents!$C$2:$C$3728,"factsheet")),"")</f>
        <v/>
      </c>
      <c r="E81">
        <f>IFERROR(IF(_xlfn.MAXIFS(Documents!$E$2:$E$3728,Documents!$A$2:$A$3728,$A81,Documents!$C$2:$C$3728,"wedding")=0,"",_xlfn.MAXIFS(Documents!$E$2:$E$3728,Documents!$A$2:$A$3728,$A81,Documents!$C$2:$C$3728,"wedding")),"")</f>
        <v/>
      </c>
      <c r="F81">
        <f>IFERROR(IF(_xlfn.MAXIFS(Documents!$E$2:$E$3728,Documents!$A$2:$A$3728,$A81,Documents!$C$2:$C$3728,"events")=0,"",_xlfn.MAXIFS(Documents!$E$2:$E$3728,Documents!$A$2:$A$3728,$A81,Documents!$C$2:$C$3728,"events")),"")</f>
        <v/>
      </c>
      <c r="G81">
        <f>IFERROR(IF(_xlfn.MAXIFS(Documents!$E$2:$E$3728,Documents!$A$2:$A$3728,$A81,Documents!$C$2:$C$3728,"destination_dining")=0,"",_xlfn.MAXIFS(Documents!$E$2:$E$3728,Documents!$A$2:$A$3728,$A81,Documents!$C$2:$C$3728,"destination_dining")),"")</f>
        <v/>
      </c>
      <c r="H81">
        <f>IFERROR(IF(_xlfn.MAXIFS(Documents!$E$2:$E$3728,Documents!$A$2:$A$3728,$A81,Documents!$C$2:$C$3728,"map")=0,"",_xlfn.MAXIFS(Documents!$E$2:$E$3728,Documents!$A$2:$A$3728,$A81,Documents!$C$2:$C$3728,"map")),"")</f>
        <v/>
      </c>
      <c r="I81">
        <f>IFERROR(IF(_xlfn.MAXIFS(Documents!$E$2:$E$3728,Documents!$A$2:$A$3728,$A81,Documents!$C$2:$C$3728,"dive_map")=0,"",_xlfn.MAXIFS(Documents!$E$2:$E$3728,Documents!$A$2:$A$3728,$A81,Documents!$C$2:$C$3728,"dive_map")),"")</f>
        <v/>
      </c>
      <c r="J81">
        <f>IFERROR(IF(_xlfn.MAXIFS(Documents!$E$2:$E$3728,Documents!$A$2:$A$3728,$A81,Documents!$C$2:$C$3728,"spa_menu")=0,"",_xlfn.MAXIFS(Documents!$E$2:$E$3728,Documents!$A$2:$A$3728,$A81,Documents!$C$2:$C$3728,"spa_menu")),"")</f>
        <v/>
      </c>
      <c r="K81">
        <f>IFERROR(IF(_xlfn.MAXIFS(Documents!$E$2:$E$3728,Documents!$A$2:$A$3728,$A81,Documents!$C$2:$C$3728,"dining_menu")=0,"",_xlfn.MAXIFS(Documents!$E$2:$E$3728,Documents!$A$2:$A$3728,$A81,Documents!$C$2:$C$3728,"dining_menu")),"")</f>
        <v/>
      </c>
      <c r="L81">
        <f>IFERROR(IF(_xlfn.MAXIFS(Documents!$E$2:$E$3728,Documents!$A$2:$A$3728,$A81,Documents!$C$2:$C$3728,"dive_prices")=0,"",_xlfn.MAXIFS(Documents!$E$2:$E$3728,Documents!$A$2:$A$3728,$A81,Documents!$C$2:$C$3728,"dive_prices")),"")</f>
        <v/>
      </c>
      <c r="M81">
        <f>IFERROR(IF(_xlfn.MAXIFS(Documents!$E$2:$E$3728,Documents!$A$2:$A$3728,$A81,Documents!$C$2:$C$3728,"excursions")=0,"",_xlfn.MAXIFS(Documents!$E$2:$E$3728,Documents!$A$2:$A$3728,$A81,Documents!$C$2:$C$3728,"excursions")),"")</f>
        <v/>
      </c>
      <c r="N81">
        <f>IFERROR(IF(_xlfn.MAXIFS(Documents!$E$2:$E$3728,Documents!$A$2:$A$3728,$A81,Documents!$C$2:$C$3728,"kids")=0,"",_xlfn.MAXIFS(Documents!$E$2:$E$3728,Documents!$A$2:$A$3728,$A81,Documents!$C$2:$C$3728,"kids")),"")</f>
        <v/>
      </c>
      <c r="O81">
        <f>IFERROR(IF(_xlfn.MAXIFS(Documents!$E$2:$E$3728,Documents!$A$2:$A$3728,$A81,Documents!$C$2:$C$3728,"villa_plans")=0,"",_xlfn.MAXIFS(Documents!$E$2:$E$3728,Documents!$A$2:$A$3728,$A81,Documents!$C$2:$C$3728,"villa_plans")),"")</f>
        <v/>
      </c>
      <c r="P81">
        <f>IFERROR(IF(_xlfn.MAXIFS(Documents!$E$2:$E$3728,Documents!$A$2:$A$3728,$A81,Documents!$C$2:$C$3728,"all_inclusive")=0,"",_xlfn.MAXIFS(Documents!$E$2:$E$3728,Documents!$A$2:$A$3728,$A81,Documents!$C$2:$C$3728,"all_inclusive")),"")</f>
        <v/>
      </c>
      <c r="Q81">
        <f>IFERROR(IF(_xlfn.MAXIFS(Documents!$E$2:$E$3728,Documents!$A$2:$A$3728,$A81,Documents!$C$2:$C$3728,"sustainability")=0,"",_xlfn.MAXIFS(Documents!$E$2:$E$3728,Documents!$A$2:$A$3728,$A81,Documents!$C$2:$C$3728,"sustainability")),"")</f>
        <v/>
      </c>
      <c r="R81">
        <f>IFERROR(IF(_xlfn.MAXIFS(Documents!$E$2:$E$3728,Documents!$A$2:$A$3728,$A81,Documents!$C$2:$C$3728,"calendar")=0,"",_xlfn.MAXIFS(Documents!$E$2:$E$3728,Documents!$A$2:$A$3728,$A81,Documents!$C$2:$C$3728,"calendar")),"")</f>
        <v/>
      </c>
      <c r="S81">
        <f>IFERROR(IF(_xlfn.MAXIFS(Documents!$E$2:$E$3728,Documents!$A$2:$A$3728,$A81,Documents!$C$2:$C$3728,"brochure")=0,"",_xlfn.MAXIFS(Documents!$E$2:$E$3728,Documents!$A$2:$A$3728,$A81,Documents!$C$2:$C$3728,"brochure")),"")</f>
        <v/>
      </c>
      <c r="T81">
        <f>IFERROR(IF(_xlfn.MAXIFS(Documents!$E$2:$E$3728,Documents!$A$2:$A$3728,$A81,Documents!$C$2:$C$3728,"press_kit")=0,"",_xlfn.MAXIFS(Documents!$E$2:$E$3728,Documents!$A$2:$A$3728,$A81,Documents!$C$2:$C$3728,"press_kit")),"")</f>
        <v/>
      </c>
      <c r="U81">
        <f>IFERROR(IF(_xlfn.MAXIFS(Documents!$E$2:$E$3728,Documents!$A$2:$A$3728,$A81,Documents!$C$2:$C$3728,"other")=0,"",_xlfn.MAXIFS(Documents!$E$2:$E$3728,Documents!$A$2:$A$3728,$A81,Documents!$C$2:$C$3728,"other")),"")</f>
        <v/>
      </c>
      <c r="V81">
        <f>IFERROR(IF(_xlfn.MAXIFS(Documents!$E$2:$E$3728,Documents!$A$2:$A$3728,$A81,Documents!$C$2:$C$3728,"obsolete")=0,"",_xlfn.MAXIFS(Documents!$E$2:$E$3728,Documents!$A$2:$A$3728,$A81,Documents!$C$2:$C$3728,"obsolete")),"")</f>
        <v/>
      </c>
      <c r="W81">
        <f>COUNTIFS(Documents!$A$2:$A$3728,$A81)</f>
        <v/>
      </c>
      <c r="X81">
        <f>COUNTIFS(Documents!$A$2:$A$3728,$A81,Documents!$R$2:$R$3728,"current")</f>
        <v/>
      </c>
      <c r="Y81" t="inlineStr"/>
      <c r="Z81" t="inlineStr">
        <is>
          <t>factsheet, wedding, events</t>
        </is>
      </c>
      <c r="AA81" t="inlineStr"/>
    </row>
    <row r="82">
      <c r="A82" t="n">
        <v>81</v>
      </c>
      <c r="B82" t="inlineStr">
        <is>
          <t>Kuredu Island Resort</t>
        </is>
      </c>
      <c r="C82" t="inlineStr">
        <is>
          <t>ok</t>
        </is>
      </c>
      <c r="D82">
        <f>IFERROR(IF(_xlfn.MAXIFS(Documents!$E$2:$E$3728,Documents!$A$2:$A$3728,$A82,Documents!$C$2:$C$3728,"factsheet")=0,"",_xlfn.MAXIFS(Documents!$E$2:$E$3728,Documents!$A$2:$A$3728,$A82,Documents!$C$2:$C$3728,"factsheet")),"")</f>
        <v/>
      </c>
      <c r="E82">
        <f>IFERROR(IF(_xlfn.MAXIFS(Documents!$E$2:$E$3728,Documents!$A$2:$A$3728,$A82,Documents!$C$2:$C$3728,"wedding")=0,"",_xlfn.MAXIFS(Documents!$E$2:$E$3728,Documents!$A$2:$A$3728,$A82,Documents!$C$2:$C$3728,"wedding")),"")</f>
        <v/>
      </c>
      <c r="F82">
        <f>IFERROR(IF(_xlfn.MAXIFS(Documents!$E$2:$E$3728,Documents!$A$2:$A$3728,$A82,Documents!$C$2:$C$3728,"events")=0,"",_xlfn.MAXIFS(Documents!$E$2:$E$3728,Documents!$A$2:$A$3728,$A82,Documents!$C$2:$C$3728,"events")),"")</f>
        <v/>
      </c>
      <c r="G82">
        <f>IFERROR(IF(_xlfn.MAXIFS(Documents!$E$2:$E$3728,Documents!$A$2:$A$3728,$A82,Documents!$C$2:$C$3728,"destination_dining")=0,"",_xlfn.MAXIFS(Documents!$E$2:$E$3728,Documents!$A$2:$A$3728,$A82,Documents!$C$2:$C$3728,"destination_dining")),"")</f>
        <v/>
      </c>
      <c r="H82">
        <f>IFERROR(IF(_xlfn.MAXIFS(Documents!$E$2:$E$3728,Documents!$A$2:$A$3728,$A82,Documents!$C$2:$C$3728,"map")=0,"",_xlfn.MAXIFS(Documents!$E$2:$E$3728,Documents!$A$2:$A$3728,$A82,Documents!$C$2:$C$3728,"map")),"")</f>
        <v/>
      </c>
      <c r="I82">
        <f>IFERROR(IF(_xlfn.MAXIFS(Documents!$E$2:$E$3728,Documents!$A$2:$A$3728,$A82,Documents!$C$2:$C$3728,"dive_map")=0,"",_xlfn.MAXIFS(Documents!$E$2:$E$3728,Documents!$A$2:$A$3728,$A82,Documents!$C$2:$C$3728,"dive_map")),"")</f>
        <v/>
      </c>
      <c r="J82">
        <f>IFERROR(IF(_xlfn.MAXIFS(Documents!$E$2:$E$3728,Documents!$A$2:$A$3728,$A82,Documents!$C$2:$C$3728,"spa_menu")=0,"",_xlfn.MAXIFS(Documents!$E$2:$E$3728,Documents!$A$2:$A$3728,$A82,Documents!$C$2:$C$3728,"spa_menu")),"")</f>
        <v/>
      </c>
      <c r="K82">
        <f>IFERROR(IF(_xlfn.MAXIFS(Documents!$E$2:$E$3728,Documents!$A$2:$A$3728,$A82,Documents!$C$2:$C$3728,"dining_menu")=0,"",_xlfn.MAXIFS(Documents!$E$2:$E$3728,Documents!$A$2:$A$3728,$A82,Documents!$C$2:$C$3728,"dining_menu")),"")</f>
        <v/>
      </c>
      <c r="L82">
        <f>IFERROR(IF(_xlfn.MAXIFS(Documents!$E$2:$E$3728,Documents!$A$2:$A$3728,$A82,Documents!$C$2:$C$3728,"dive_prices")=0,"",_xlfn.MAXIFS(Documents!$E$2:$E$3728,Documents!$A$2:$A$3728,$A82,Documents!$C$2:$C$3728,"dive_prices")),"")</f>
        <v/>
      </c>
      <c r="M82">
        <f>IFERROR(IF(_xlfn.MAXIFS(Documents!$E$2:$E$3728,Documents!$A$2:$A$3728,$A82,Documents!$C$2:$C$3728,"excursions")=0,"",_xlfn.MAXIFS(Documents!$E$2:$E$3728,Documents!$A$2:$A$3728,$A82,Documents!$C$2:$C$3728,"excursions")),"")</f>
        <v/>
      </c>
      <c r="N82">
        <f>IFERROR(IF(_xlfn.MAXIFS(Documents!$E$2:$E$3728,Documents!$A$2:$A$3728,$A82,Documents!$C$2:$C$3728,"kids")=0,"",_xlfn.MAXIFS(Documents!$E$2:$E$3728,Documents!$A$2:$A$3728,$A82,Documents!$C$2:$C$3728,"kids")),"")</f>
        <v/>
      </c>
      <c r="O82">
        <f>IFERROR(IF(_xlfn.MAXIFS(Documents!$E$2:$E$3728,Documents!$A$2:$A$3728,$A82,Documents!$C$2:$C$3728,"villa_plans")=0,"",_xlfn.MAXIFS(Documents!$E$2:$E$3728,Documents!$A$2:$A$3728,$A82,Documents!$C$2:$C$3728,"villa_plans")),"")</f>
        <v/>
      </c>
      <c r="P82">
        <f>IFERROR(IF(_xlfn.MAXIFS(Documents!$E$2:$E$3728,Documents!$A$2:$A$3728,$A82,Documents!$C$2:$C$3728,"all_inclusive")=0,"",_xlfn.MAXIFS(Documents!$E$2:$E$3728,Documents!$A$2:$A$3728,$A82,Documents!$C$2:$C$3728,"all_inclusive")),"")</f>
        <v/>
      </c>
      <c r="Q82">
        <f>IFERROR(IF(_xlfn.MAXIFS(Documents!$E$2:$E$3728,Documents!$A$2:$A$3728,$A82,Documents!$C$2:$C$3728,"sustainability")=0,"",_xlfn.MAXIFS(Documents!$E$2:$E$3728,Documents!$A$2:$A$3728,$A82,Documents!$C$2:$C$3728,"sustainability")),"")</f>
        <v/>
      </c>
      <c r="R82">
        <f>IFERROR(IF(_xlfn.MAXIFS(Documents!$E$2:$E$3728,Documents!$A$2:$A$3728,$A82,Documents!$C$2:$C$3728,"calendar")=0,"",_xlfn.MAXIFS(Documents!$E$2:$E$3728,Documents!$A$2:$A$3728,$A82,Documents!$C$2:$C$3728,"calendar")),"")</f>
        <v/>
      </c>
      <c r="S82">
        <f>IFERROR(IF(_xlfn.MAXIFS(Documents!$E$2:$E$3728,Documents!$A$2:$A$3728,$A82,Documents!$C$2:$C$3728,"brochure")=0,"",_xlfn.MAXIFS(Documents!$E$2:$E$3728,Documents!$A$2:$A$3728,$A82,Documents!$C$2:$C$3728,"brochure")),"")</f>
        <v/>
      </c>
      <c r="T82">
        <f>IFERROR(IF(_xlfn.MAXIFS(Documents!$E$2:$E$3728,Documents!$A$2:$A$3728,$A82,Documents!$C$2:$C$3728,"press_kit")=0,"",_xlfn.MAXIFS(Documents!$E$2:$E$3728,Documents!$A$2:$A$3728,$A82,Documents!$C$2:$C$3728,"press_kit")),"")</f>
        <v/>
      </c>
      <c r="U82">
        <f>IFERROR(IF(_xlfn.MAXIFS(Documents!$E$2:$E$3728,Documents!$A$2:$A$3728,$A82,Documents!$C$2:$C$3728,"other")=0,"",_xlfn.MAXIFS(Documents!$E$2:$E$3728,Documents!$A$2:$A$3728,$A82,Documents!$C$2:$C$3728,"other")),"")</f>
        <v/>
      </c>
      <c r="V82">
        <f>IFERROR(IF(_xlfn.MAXIFS(Documents!$E$2:$E$3728,Documents!$A$2:$A$3728,$A82,Documents!$C$2:$C$3728,"obsolete")=0,"",_xlfn.MAXIFS(Documents!$E$2:$E$3728,Documents!$A$2:$A$3728,$A82,Documents!$C$2:$C$3728,"obsolete")),"")</f>
        <v/>
      </c>
      <c r="W82">
        <f>COUNTIFS(Documents!$A$2:$A$3728,$A82)</f>
        <v/>
      </c>
      <c r="X82">
        <f>COUNTIFS(Documents!$A$2:$A$3728,$A82,Documents!$R$2:$R$3728,"current")</f>
        <v/>
      </c>
      <c r="Y82">
        <f>HYPERLINK("https://sales.crownandchamparesorts.com/wp-content/uploads/2025/12/KureduFactsheet110125103126Rev301025.pdf","2025_KureduFactsheet110125103126Rev30102")</f>
        <v/>
      </c>
      <c r="Z82" t="inlineStr">
        <is>
          <t>wedding, events</t>
        </is>
      </c>
      <c r="AA82" t="inlineStr"/>
    </row>
    <row r="83">
      <c r="A83" t="n">
        <v>82</v>
      </c>
      <c r="B83" t="inlineStr">
        <is>
          <t>Ifuru Island Maldives</t>
        </is>
      </c>
      <c r="C83" t="inlineStr">
        <is>
          <t>ok</t>
        </is>
      </c>
      <c r="D83">
        <f>IFERROR(IF(_xlfn.MAXIFS(Documents!$E$2:$E$3728,Documents!$A$2:$A$3728,$A83,Documents!$C$2:$C$3728,"factsheet")=0,"",_xlfn.MAXIFS(Documents!$E$2:$E$3728,Documents!$A$2:$A$3728,$A83,Documents!$C$2:$C$3728,"factsheet")),"")</f>
        <v/>
      </c>
      <c r="E83">
        <f>IFERROR(IF(_xlfn.MAXIFS(Documents!$E$2:$E$3728,Documents!$A$2:$A$3728,$A83,Documents!$C$2:$C$3728,"wedding")=0,"",_xlfn.MAXIFS(Documents!$E$2:$E$3728,Documents!$A$2:$A$3728,$A83,Documents!$C$2:$C$3728,"wedding")),"")</f>
        <v/>
      </c>
      <c r="F83">
        <f>IFERROR(IF(_xlfn.MAXIFS(Documents!$E$2:$E$3728,Documents!$A$2:$A$3728,$A83,Documents!$C$2:$C$3728,"events")=0,"",_xlfn.MAXIFS(Documents!$E$2:$E$3728,Documents!$A$2:$A$3728,$A83,Documents!$C$2:$C$3728,"events")),"")</f>
        <v/>
      </c>
      <c r="G83">
        <f>IFERROR(IF(_xlfn.MAXIFS(Documents!$E$2:$E$3728,Documents!$A$2:$A$3728,$A83,Documents!$C$2:$C$3728,"destination_dining")=0,"",_xlfn.MAXIFS(Documents!$E$2:$E$3728,Documents!$A$2:$A$3728,$A83,Documents!$C$2:$C$3728,"destination_dining")),"")</f>
        <v/>
      </c>
      <c r="H83">
        <f>IFERROR(IF(_xlfn.MAXIFS(Documents!$E$2:$E$3728,Documents!$A$2:$A$3728,$A83,Documents!$C$2:$C$3728,"map")=0,"",_xlfn.MAXIFS(Documents!$E$2:$E$3728,Documents!$A$2:$A$3728,$A83,Documents!$C$2:$C$3728,"map")),"")</f>
        <v/>
      </c>
      <c r="I83">
        <f>IFERROR(IF(_xlfn.MAXIFS(Documents!$E$2:$E$3728,Documents!$A$2:$A$3728,$A83,Documents!$C$2:$C$3728,"dive_map")=0,"",_xlfn.MAXIFS(Documents!$E$2:$E$3728,Documents!$A$2:$A$3728,$A83,Documents!$C$2:$C$3728,"dive_map")),"")</f>
        <v/>
      </c>
      <c r="J83">
        <f>IFERROR(IF(_xlfn.MAXIFS(Documents!$E$2:$E$3728,Documents!$A$2:$A$3728,$A83,Documents!$C$2:$C$3728,"spa_menu")=0,"",_xlfn.MAXIFS(Documents!$E$2:$E$3728,Documents!$A$2:$A$3728,$A83,Documents!$C$2:$C$3728,"spa_menu")),"")</f>
        <v/>
      </c>
      <c r="K83">
        <f>IFERROR(IF(_xlfn.MAXIFS(Documents!$E$2:$E$3728,Documents!$A$2:$A$3728,$A83,Documents!$C$2:$C$3728,"dining_menu")=0,"",_xlfn.MAXIFS(Documents!$E$2:$E$3728,Documents!$A$2:$A$3728,$A83,Documents!$C$2:$C$3728,"dining_menu")),"")</f>
        <v/>
      </c>
      <c r="L83">
        <f>IFERROR(IF(_xlfn.MAXIFS(Documents!$E$2:$E$3728,Documents!$A$2:$A$3728,$A83,Documents!$C$2:$C$3728,"dive_prices")=0,"",_xlfn.MAXIFS(Documents!$E$2:$E$3728,Documents!$A$2:$A$3728,$A83,Documents!$C$2:$C$3728,"dive_prices")),"")</f>
        <v/>
      </c>
      <c r="M83">
        <f>IFERROR(IF(_xlfn.MAXIFS(Documents!$E$2:$E$3728,Documents!$A$2:$A$3728,$A83,Documents!$C$2:$C$3728,"excursions")=0,"",_xlfn.MAXIFS(Documents!$E$2:$E$3728,Documents!$A$2:$A$3728,$A83,Documents!$C$2:$C$3728,"excursions")),"")</f>
        <v/>
      </c>
      <c r="N83">
        <f>IFERROR(IF(_xlfn.MAXIFS(Documents!$E$2:$E$3728,Documents!$A$2:$A$3728,$A83,Documents!$C$2:$C$3728,"kids")=0,"",_xlfn.MAXIFS(Documents!$E$2:$E$3728,Documents!$A$2:$A$3728,$A83,Documents!$C$2:$C$3728,"kids")),"")</f>
        <v/>
      </c>
      <c r="O83">
        <f>IFERROR(IF(_xlfn.MAXIFS(Documents!$E$2:$E$3728,Documents!$A$2:$A$3728,$A83,Documents!$C$2:$C$3728,"villa_plans")=0,"",_xlfn.MAXIFS(Documents!$E$2:$E$3728,Documents!$A$2:$A$3728,$A83,Documents!$C$2:$C$3728,"villa_plans")),"")</f>
        <v/>
      </c>
      <c r="P83">
        <f>IFERROR(IF(_xlfn.MAXIFS(Documents!$E$2:$E$3728,Documents!$A$2:$A$3728,$A83,Documents!$C$2:$C$3728,"all_inclusive")=0,"",_xlfn.MAXIFS(Documents!$E$2:$E$3728,Documents!$A$2:$A$3728,$A83,Documents!$C$2:$C$3728,"all_inclusive")),"")</f>
        <v/>
      </c>
      <c r="Q83">
        <f>IFERROR(IF(_xlfn.MAXIFS(Documents!$E$2:$E$3728,Documents!$A$2:$A$3728,$A83,Documents!$C$2:$C$3728,"sustainability")=0,"",_xlfn.MAXIFS(Documents!$E$2:$E$3728,Documents!$A$2:$A$3728,$A83,Documents!$C$2:$C$3728,"sustainability")),"")</f>
        <v/>
      </c>
      <c r="R83">
        <f>IFERROR(IF(_xlfn.MAXIFS(Documents!$E$2:$E$3728,Documents!$A$2:$A$3728,$A83,Documents!$C$2:$C$3728,"calendar")=0,"",_xlfn.MAXIFS(Documents!$E$2:$E$3728,Documents!$A$2:$A$3728,$A83,Documents!$C$2:$C$3728,"calendar")),"")</f>
        <v/>
      </c>
      <c r="S83">
        <f>IFERROR(IF(_xlfn.MAXIFS(Documents!$E$2:$E$3728,Documents!$A$2:$A$3728,$A83,Documents!$C$2:$C$3728,"brochure")=0,"",_xlfn.MAXIFS(Documents!$E$2:$E$3728,Documents!$A$2:$A$3728,$A83,Documents!$C$2:$C$3728,"brochure")),"")</f>
        <v/>
      </c>
      <c r="T83">
        <f>IFERROR(IF(_xlfn.MAXIFS(Documents!$E$2:$E$3728,Documents!$A$2:$A$3728,$A83,Documents!$C$2:$C$3728,"press_kit")=0,"",_xlfn.MAXIFS(Documents!$E$2:$E$3728,Documents!$A$2:$A$3728,$A83,Documents!$C$2:$C$3728,"press_kit")),"")</f>
        <v/>
      </c>
      <c r="U83">
        <f>IFERROR(IF(_xlfn.MAXIFS(Documents!$E$2:$E$3728,Documents!$A$2:$A$3728,$A83,Documents!$C$2:$C$3728,"other")=0,"",_xlfn.MAXIFS(Documents!$E$2:$E$3728,Documents!$A$2:$A$3728,$A83,Documents!$C$2:$C$3728,"other")),"")</f>
        <v/>
      </c>
      <c r="V83">
        <f>IFERROR(IF(_xlfn.MAXIFS(Documents!$E$2:$E$3728,Documents!$A$2:$A$3728,$A83,Documents!$C$2:$C$3728,"obsolete")=0,"",_xlfn.MAXIFS(Documents!$E$2:$E$3728,Documents!$A$2:$A$3728,$A83,Documents!$C$2:$C$3728,"obsolete")),"")</f>
        <v/>
      </c>
      <c r="W83">
        <f>COUNTIFS(Documents!$A$2:$A$3728,$A83)</f>
        <v/>
      </c>
      <c r="X83">
        <f>COUNTIFS(Documents!$A$2:$A$3728,$A83,Documents!$R$2:$R$3728,"current")</f>
        <v/>
      </c>
      <c r="Y83">
        <f>HYPERLINK("https://www.neoscapesmaldives.com/wp-content/uploads/IFURU-ISLAND-MALDIVES-Fact-Sheet.pdf","2023_IFURU-ISLAND-MALDIVES-Fact-Sheet.pd")</f>
        <v/>
      </c>
      <c r="Z83" t="inlineStr">
        <is>
          <t>wedding, events</t>
        </is>
      </c>
      <c r="AA83" t="inlineStr"/>
    </row>
    <row r="84">
      <c r="A84" t="n">
        <v>83</v>
      </c>
      <c r="B84" t="inlineStr">
        <is>
          <t>Mabinhura by Jawakara Islands Maldives</t>
        </is>
      </c>
      <c r="C84" t="inlineStr">
        <is>
          <t>ok</t>
        </is>
      </c>
      <c r="D84">
        <f>IFERROR(IF(_xlfn.MAXIFS(Documents!$E$2:$E$3728,Documents!$A$2:$A$3728,$A84,Documents!$C$2:$C$3728,"factsheet")=0,"",_xlfn.MAXIFS(Documents!$E$2:$E$3728,Documents!$A$2:$A$3728,$A84,Documents!$C$2:$C$3728,"factsheet")),"")</f>
        <v/>
      </c>
      <c r="E84">
        <f>IFERROR(IF(_xlfn.MAXIFS(Documents!$E$2:$E$3728,Documents!$A$2:$A$3728,$A84,Documents!$C$2:$C$3728,"wedding")=0,"",_xlfn.MAXIFS(Documents!$E$2:$E$3728,Documents!$A$2:$A$3728,$A84,Documents!$C$2:$C$3728,"wedding")),"")</f>
        <v/>
      </c>
      <c r="F84">
        <f>IFERROR(IF(_xlfn.MAXIFS(Documents!$E$2:$E$3728,Documents!$A$2:$A$3728,$A84,Documents!$C$2:$C$3728,"events")=0,"",_xlfn.MAXIFS(Documents!$E$2:$E$3728,Documents!$A$2:$A$3728,$A84,Documents!$C$2:$C$3728,"events")),"")</f>
        <v/>
      </c>
      <c r="G84">
        <f>IFERROR(IF(_xlfn.MAXIFS(Documents!$E$2:$E$3728,Documents!$A$2:$A$3728,$A84,Documents!$C$2:$C$3728,"destination_dining")=0,"",_xlfn.MAXIFS(Documents!$E$2:$E$3728,Documents!$A$2:$A$3728,$A84,Documents!$C$2:$C$3728,"destination_dining")),"")</f>
        <v/>
      </c>
      <c r="H84">
        <f>IFERROR(IF(_xlfn.MAXIFS(Documents!$E$2:$E$3728,Documents!$A$2:$A$3728,$A84,Documents!$C$2:$C$3728,"map")=0,"",_xlfn.MAXIFS(Documents!$E$2:$E$3728,Documents!$A$2:$A$3728,$A84,Documents!$C$2:$C$3728,"map")),"")</f>
        <v/>
      </c>
      <c r="I84">
        <f>IFERROR(IF(_xlfn.MAXIFS(Documents!$E$2:$E$3728,Documents!$A$2:$A$3728,$A84,Documents!$C$2:$C$3728,"dive_map")=0,"",_xlfn.MAXIFS(Documents!$E$2:$E$3728,Documents!$A$2:$A$3728,$A84,Documents!$C$2:$C$3728,"dive_map")),"")</f>
        <v/>
      </c>
      <c r="J84">
        <f>IFERROR(IF(_xlfn.MAXIFS(Documents!$E$2:$E$3728,Documents!$A$2:$A$3728,$A84,Documents!$C$2:$C$3728,"spa_menu")=0,"",_xlfn.MAXIFS(Documents!$E$2:$E$3728,Documents!$A$2:$A$3728,$A84,Documents!$C$2:$C$3728,"spa_menu")),"")</f>
        <v/>
      </c>
      <c r="K84">
        <f>IFERROR(IF(_xlfn.MAXIFS(Documents!$E$2:$E$3728,Documents!$A$2:$A$3728,$A84,Documents!$C$2:$C$3728,"dining_menu")=0,"",_xlfn.MAXIFS(Documents!$E$2:$E$3728,Documents!$A$2:$A$3728,$A84,Documents!$C$2:$C$3728,"dining_menu")),"")</f>
        <v/>
      </c>
      <c r="L84">
        <f>IFERROR(IF(_xlfn.MAXIFS(Documents!$E$2:$E$3728,Documents!$A$2:$A$3728,$A84,Documents!$C$2:$C$3728,"dive_prices")=0,"",_xlfn.MAXIFS(Documents!$E$2:$E$3728,Documents!$A$2:$A$3728,$A84,Documents!$C$2:$C$3728,"dive_prices")),"")</f>
        <v/>
      </c>
      <c r="M84">
        <f>IFERROR(IF(_xlfn.MAXIFS(Documents!$E$2:$E$3728,Documents!$A$2:$A$3728,$A84,Documents!$C$2:$C$3728,"excursions")=0,"",_xlfn.MAXIFS(Documents!$E$2:$E$3728,Documents!$A$2:$A$3728,$A84,Documents!$C$2:$C$3728,"excursions")),"")</f>
        <v/>
      </c>
      <c r="N84">
        <f>IFERROR(IF(_xlfn.MAXIFS(Documents!$E$2:$E$3728,Documents!$A$2:$A$3728,$A84,Documents!$C$2:$C$3728,"kids")=0,"",_xlfn.MAXIFS(Documents!$E$2:$E$3728,Documents!$A$2:$A$3728,$A84,Documents!$C$2:$C$3728,"kids")),"")</f>
        <v/>
      </c>
      <c r="O84">
        <f>IFERROR(IF(_xlfn.MAXIFS(Documents!$E$2:$E$3728,Documents!$A$2:$A$3728,$A84,Documents!$C$2:$C$3728,"villa_plans")=0,"",_xlfn.MAXIFS(Documents!$E$2:$E$3728,Documents!$A$2:$A$3728,$A84,Documents!$C$2:$C$3728,"villa_plans")),"")</f>
        <v/>
      </c>
      <c r="P84">
        <f>IFERROR(IF(_xlfn.MAXIFS(Documents!$E$2:$E$3728,Documents!$A$2:$A$3728,$A84,Documents!$C$2:$C$3728,"all_inclusive")=0,"",_xlfn.MAXIFS(Documents!$E$2:$E$3728,Documents!$A$2:$A$3728,$A84,Documents!$C$2:$C$3728,"all_inclusive")),"")</f>
        <v/>
      </c>
      <c r="Q84">
        <f>IFERROR(IF(_xlfn.MAXIFS(Documents!$E$2:$E$3728,Documents!$A$2:$A$3728,$A84,Documents!$C$2:$C$3728,"sustainability")=0,"",_xlfn.MAXIFS(Documents!$E$2:$E$3728,Documents!$A$2:$A$3728,$A84,Documents!$C$2:$C$3728,"sustainability")),"")</f>
        <v/>
      </c>
      <c r="R84">
        <f>IFERROR(IF(_xlfn.MAXIFS(Documents!$E$2:$E$3728,Documents!$A$2:$A$3728,$A84,Documents!$C$2:$C$3728,"calendar")=0,"",_xlfn.MAXIFS(Documents!$E$2:$E$3728,Documents!$A$2:$A$3728,$A84,Documents!$C$2:$C$3728,"calendar")),"")</f>
        <v/>
      </c>
      <c r="S84">
        <f>IFERROR(IF(_xlfn.MAXIFS(Documents!$E$2:$E$3728,Documents!$A$2:$A$3728,$A84,Documents!$C$2:$C$3728,"brochure")=0,"",_xlfn.MAXIFS(Documents!$E$2:$E$3728,Documents!$A$2:$A$3728,$A84,Documents!$C$2:$C$3728,"brochure")),"")</f>
        <v/>
      </c>
      <c r="T84">
        <f>IFERROR(IF(_xlfn.MAXIFS(Documents!$E$2:$E$3728,Documents!$A$2:$A$3728,$A84,Documents!$C$2:$C$3728,"press_kit")=0,"",_xlfn.MAXIFS(Documents!$E$2:$E$3728,Documents!$A$2:$A$3728,$A84,Documents!$C$2:$C$3728,"press_kit")),"")</f>
        <v/>
      </c>
      <c r="U84">
        <f>IFERROR(IF(_xlfn.MAXIFS(Documents!$E$2:$E$3728,Documents!$A$2:$A$3728,$A84,Documents!$C$2:$C$3728,"other")=0,"",_xlfn.MAXIFS(Documents!$E$2:$E$3728,Documents!$A$2:$A$3728,$A84,Documents!$C$2:$C$3728,"other")),"")</f>
        <v/>
      </c>
      <c r="V84">
        <f>IFERROR(IF(_xlfn.MAXIFS(Documents!$E$2:$E$3728,Documents!$A$2:$A$3728,$A84,Documents!$C$2:$C$3728,"obsolete")=0,"",_xlfn.MAXIFS(Documents!$E$2:$E$3728,Documents!$A$2:$A$3728,$A84,Documents!$C$2:$C$3728,"obsolete")),"")</f>
        <v/>
      </c>
      <c r="W84">
        <f>COUNTIFS(Documents!$A$2:$A$3728,$A84)</f>
        <v/>
      </c>
      <c r="X84">
        <f>COUNTIFS(Documents!$A$2:$A$3728,$A84,Documents!$R$2:$R$3728,"current")</f>
        <v/>
      </c>
      <c r="Y84" t="inlineStr"/>
      <c r="Z84" t="inlineStr">
        <is>
          <t>factsheet, wedding, events</t>
        </is>
      </c>
      <c r="AA84" t="inlineStr">
        <is>
          <t>Jawakara Islands (shared documents)</t>
        </is>
      </c>
    </row>
    <row r="85">
      <c r="A85" t="n">
        <v>84</v>
      </c>
      <c r="B85" t="inlineStr">
        <is>
          <t>Alimatha Aquatic Resort</t>
        </is>
      </c>
      <c r="C85" t="inlineStr">
        <is>
          <t>blocked-partial</t>
        </is>
      </c>
      <c r="D85">
        <f>IFERROR(IF(_xlfn.MAXIFS(Documents!$E$2:$E$3728,Documents!$A$2:$A$3728,$A85,Documents!$C$2:$C$3728,"factsheet")=0,"",_xlfn.MAXIFS(Documents!$E$2:$E$3728,Documents!$A$2:$A$3728,$A85,Documents!$C$2:$C$3728,"factsheet")),"")</f>
        <v/>
      </c>
      <c r="E85">
        <f>IFERROR(IF(_xlfn.MAXIFS(Documents!$E$2:$E$3728,Documents!$A$2:$A$3728,$A85,Documents!$C$2:$C$3728,"wedding")=0,"",_xlfn.MAXIFS(Documents!$E$2:$E$3728,Documents!$A$2:$A$3728,$A85,Documents!$C$2:$C$3728,"wedding")),"")</f>
        <v/>
      </c>
      <c r="F85">
        <f>IFERROR(IF(_xlfn.MAXIFS(Documents!$E$2:$E$3728,Documents!$A$2:$A$3728,$A85,Documents!$C$2:$C$3728,"events")=0,"",_xlfn.MAXIFS(Documents!$E$2:$E$3728,Documents!$A$2:$A$3728,$A85,Documents!$C$2:$C$3728,"events")),"")</f>
        <v/>
      </c>
      <c r="G85">
        <f>IFERROR(IF(_xlfn.MAXIFS(Documents!$E$2:$E$3728,Documents!$A$2:$A$3728,$A85,Documents!$C$2:$C$3728,"destination_dining")=0,"",_xlfn.MAXIFS(Documents!$E$2:$E$3728,Documents!$A$2:$A$3728,$A85,Documents!$C$2:$C$3728,"destination_dining")),"")</f>
        <v/>
      </c>
      <c r="H85">
        <f>IFERROR(IF(_xlfn.MAXIFS(Documents!$E$2:$E$3728,Documents!$A$2:$A$3728,$A85,Documents!$C$2:$C$3728,"map")=0,"",_xlfn.MAXIFS(Documents!$E$2:$E$3728,Documents!$A$2:$A$3728,$A85,Documents!$C$2:$C$3728,"map")),"")</f>
        <v/>
      </c>
      <c r="I85">
        <f>IFERROR(IF(_xlfn.MAXIFS(Documents!$E$2:$E$3728,Documents!$A$2:$A$3728,$A85,Documents!$C$2:$C$3728,"dive_map")=0,"",_xlfn.MAXIFS(Documents!$E$2:$E$3728,Documents!$A$2:$A$3728,$A85,Documents!$C$2:$C$3728,"dive_map")),"")</f>
        <v/>
      </c>
      <c r="J85">
        <f>IFERROR(IF(_xlfn.MAXIFS(Documents!$E$2:$E$3728,Documents!$A$2:$A$3728,$A85,Documents!$C$2:$C$3728,"spa_menu")=0,"",_xlfn.MAXIFS(Documents!$E$2:$E$3728,Documents!$A$2:$A$3728,$A85,Documents!$C$2:$C$3728,"spa_menu")),"")</f>
        <v/>
      </c>
      <c r="K85">
        <f>IFERROR(IF(_xlfn.MAXIFS(Documents!$E$2:$E$3728,Documents!$A$2:$A$3728,$A85,Documents!$C$2:$C$3728,"dining_menu")=0,"",_xlfn.MAXIFS(Documents!$E$2:$E$3728,Documents!$A$2:$A$3728,$A85,Documents!$C$2:$C$3728,"dining_menu")),"")</f>
        <v/>
      </c>
      <c r="L85">
        <f>IFERROR(IF(_xlfn.MAXIFS(Documents!$E$2:$E$3728,Documents!$A$2:$A$3728,$A85,Documents!$C$2:$C$3728,"dive_prices")=0,"",_xlfn.MAXIFS(Documents!$E$2:$E$3728,Documents!$A$2:$A$3728,$A85,Documents!$C$2:$C$3728,"dive_prices")),"")</f>
        <v/>
      </c>
      <c r="M85">
        <f>IFERROR(IF(_xlfn.MAXIFS(Documents!$E$2:$E$3728,Documents!$A$2:$A$3728,$A85,Documents!$C$2:$C$3728,"excursions")=0,"",_xlfn.MAXIFS(Documents!$E$2:$E$3728,Documents!$A$2:$A$3728,$A85,Documents!$C$2:$C$3728,"excursions")),"")</f>
        <v/>
      </c>
      <c r="N85">
        <f>IFERROR(IF(_xlfn.MAXIFS(Documents!$E$2:$E$3728,Documents!$A$2:$A$3728,$A85,Documents!$C$2:$C$3728,"kids")=0,"",_xlfn.MAXIFS(Documents!$E$2:$E$3728,Documents!$A$2:$A$3728,$A85,Documents!$C$2:$C$3728,"kids")),"")</f>
        <v/>
      </c>
      <c r="O85">
        <f>IFERROR(IF(_xlfn.MAXIFS(Documents!$E$2:$E$3728,Documents!$A$2:$A$3728,$A85,Documents!$C$2:$C$3728,"villa_plans")=0,"",_xlfn.MAXIFS(Documents!$E$2:$E$3728,Documents!$A$2:$A$3728,$A85,Documents!$C$2:$C$3728,"villa_plans")),"")</f>
        <v/>
      </c>
      <c r="P85">
        <f>IFERROR(IF(_xlfn.MAXIFS(Documents!$E$2:$E$3728,Documents!$A$2:$A$3728,$A85,Documents!$C$2:$C$3728,"all_inclusive")=0,"",_xlfn.MAXIFS(Documents!$E$2:$E$3728,Documents!$A$2:$A$3728,$A85,Documents!$C$2:$C$3728,"all_inclusive")),"")</f>
        <v/>
      </c>
      <c r="Q85">
        <f>IFERROR(IF(_xlfn.MAXIFS(Documents!$E$2:$E$3728,Documents!$A$2:$A$3728,$A85,Documents!$C$2:$C$3728,"sustainability")=0,"",_xlfn.MAXIFS(Documents!$E$2:$E$3728,Documents!$A$2:$A$3728,$A85,Documents!$C$2:$C$3728,"sustainability")),"")</f>
        <v/>
      </c>
      <c r="R85">
        <f>IFERROR(IF(_xlfn.MAXIFS(Documents!$E$2:$E$3728,Documents!$A$2:$A$3728,$A85,Documents!$C$2:$C$3728,"calendar")=0,"",_xlfn.MAXIFS(Documents!$E$2:$E$3728,Documents!$A$2:$A$3728,$A85,Documents!$C$2:$C$3728,"calendar")),"")</f>
        <v/>
      </c>
      <c r="S85">
        <f>IFERROR(IF(_xlfn.MAXIFS(Documents!$E$2:$E$3728,Documents!$A$2:$A$3728,$A85,Documents!$C$2:$C$3728,"brochure")=0,"",_xlfn.MAXIFS(Documents!$E$2:$E$3728,Documents!$A$2:$A$3728,$A85,Documents!$C$2:$C$3728,"brochure")),"")</f>
        <v/>
      </c>
      <c r="T85">
        <f>IFERROR(IF(_xlfn.MAXIFS(Documents!$E$2:$E$3728,Documents!$A$2:$A$3728,$A85,Documents!$C$2:$C$3728,"press_kit")=0,"",_xlfn.MAXIFS(Documents!$E$2:$E$3728,Documents!$A$2:$A$3728,$A85,Documents!$C$2:$C$3728,"press_kit")),"")</f>
        <v/>
      </c>
      <c r="U85">
        <f>IFERROR(IF(_xlfn.MAXIFS(Documents!$E$2:$E$3728,Documents!$A$2:$A$3728,$A85,Documents!$C$2:$C$3728,"other")=0,"",_xlfn.MAXIFS(Documents!$E$2:$E$3728,Documents!$A$2:$A$3728,$A85,Documents!$C$2:$C$3728,"other")),"")</f>
        <v/>
      </c>
      <c r="V85">
        <f>IFERROR(IF(_xlfn.MAXIFS(Documents!$E$2:$E$3728,Documents!$A$2:$A$3728,$A85,Documents!$C$2:$C$3728,"obsolete")=0,"",_xlfn.MAXIFS(Documents!$E$2:$E$3728,Documents!$A$2:$A$3728,$A85,Documents!$C$2:$C$3728,"obsolete")),"")</f>
        <v/>
      </c>
      <c r="W85">
        <f>COUNTIFS(Documents!$A$2:$A$3728,$A85)</f>
        <v/>
      </c>
      <c r="X85">
        <f>COUNTIFS(Documents!$A$2:$A$3728,$A85,Documents!$R$2:$R$3728,"current")</f>
        <v/>
      </c>
      <c r="Y85" t="inlineStr"/>
      <c r="Z85" t="inlineStr">
        <is>
          <t>factsheet, wedding, events</t>
        </is>
      </c>
      <c r="AA85" t="inlineStr"/>
    </row>
    <row r="86">
      <c r="A86" t="n">
        <v>85</v>
      </c>
      <c r="B86" t="inlineStr">
        <is>
          <t>Centara Mirage Lagoon Maldives &amp; Centara Grand Lagoon Maldives</t>
        </is>
      </c>
      <c r="C86" t="inlineStr">
        <is>
          <t>ok</t>
        </is>
      </c>
      <c r="D86">
        <f>IFERROR(IF(_xlfn.MAXIFS(Documents!$E$2:$E$3728,Documents!$A$2:$A$3728,$A86,Documents!$C$2:$C$3728,"factsheet")=0,"",_xlfn.MAXIFS(Documents!$E$2:$E$3728,Documents!$A$2:$A$3728,$A86,Documents!$C$2:$C$3728,"factsheet")),"")</f>
        <v/>
      </c>
      <c r="E86">
        <f>IFERROR(IF(_xlfn.MAXIFS(Documents!$E$2:$E$3728,Documents!$A$2:$A$3728,$A86,Documents!$C$2:$C$3728,"wedding")=0,"",_xlfn.MAXIFS(Documents!$E$2:$E$3728,Documents!$A$2:$A$3728,$A86,Documents!$C$2:$C$3728,"wedding")),"")</f>
        <v/>
      </c>
      <c r="F86">
        <f>IFERROR(IF(_xlfn.MAXIFS(Documents!$E$2:$E$3728,Documents!$A$2:$A$3728,$A86,Documents!$C$2:$C$3728,"events")=0,"",_xlfn.MAXIFS(Documents!$E$2:$E$3728,Documents!$A$2:$A$3728,$A86,Documents!$C$2:$C$3728,"events")),"")</f>
        <v/>
      </c>
      <c r="G86">
        <f>IFERROR(IF(_xlfn.MAXIFS(Documents!$E$2:$E$3728,Documents!$A$2:$A$3728,$A86,Documents!$C$2:$C$3728,"destination_dining")=0,"",_xlfn.MAXIFS(Documents!$E$2:$E$3728,Documents!$A$2:$A$3728,$A86,Documents!$C$2:$C$3728,"destination_dining")),"")</f>
        <v/>
      </c>
      <c r="H86">
        <f>IFERROR(IF(_xlfn.MAXIFS(Documents!$E$2:$E$3728,Documents!$A$2:$A$3728,$A86,Documents!$C$2:$C$3728,"map")=0,"",_xlfn.MAXIFS(Documents!$E$2:$E$3728,Documents!$A$2:$A$3728,$A86,Documents!$C$2:$C$3728,"map")),"")</f>
        <v/>
      </c>
      <c r="I86">
        <f>IFERROR(IF(_xlfn.MAXIFS(Documents!$E$2:$E$3728,Documents!$A$2:$A$3728,$A86,Documents!$C$2:$C$3728,"dive_map")=0,"",_xlfn.MAXIFS(Documents!$E$2:$E$3728,Documents!$A$2:$A$3728,$A86,Documents!$C$2:$C$3728,"dive_map")),"")</f>
        <v/>
      </c>
      <c r="J86">
        <f>IFERROR(IF(_xlfn.MAXIFS(Documents!$E$2:$E$3728,Documents!$A$2:$A$3728,$A86,Documents!$C$2:$C$3728,"spa_menu")=0,"",_xlfn.MAXIFS(Documents!$E$2:$E$3728,Documents!$A$2:$A$3728,$A86,Documents!$C$2:$C$3728,"spa_menu")),"")</f>
        <v/>
      </c>
      <c r="K86">
        <f>IFERROR(IF(_xlfn.MAXIFS(Documents!$E$2:$E$3728,Documents!$A$2:$A$3728,$A86,Documents!$C$2:$C$3728,"dining_menu")=0,"",_xlfn.MAXIFS(Documents!$E$2:$E$3728,Documents!$A$2:$A$3728,$A86,Documents!$C$2:$C$3728,"dining_menu")),"")</f>
        <v/>
      </c>
      <c r="L86">
        <f>IFERROR(IF(_xlfn.MAXIFS(Documents!$E$2:$E$3728,Documents!$A$2:$A$3728,$A86,Documents!$C$2:$C$3728,"dive_prices")=0,"",_xlfn.MAXIFS(Documents!$E$2:$E$3728,Documents!$A$2:$A$3728,$A86,Documents!$C$2:$C$3728,"dive_prices")),"")</f>
        <v/>
      </c>
      <c r="M86">
        <f>IFERROR(IF(_xlfn.MAXIFS(Documents!$E$2:$E$3728,Documents!$A$2:$A$3728,$A86,Documents!$C$2:$C$3728,"excursions")=0,"",_xlfn.MAXIFS(Documents!$E$2:$E$3728,Documents!$A$2:$A$3728,$A86,Documents!$C$2:$C$3728,"excursions")),"")</f>
        <v/>
      </c>
      <c r="N86">
        <f>IFERROR(IF(_xlfn.MAXIFS(Documents!$E$2:$E$3728,Documents!$A$2:$A$3728,$A86,Documents!$C$2:$C$3728,"kids")=0,"",_xlfn.MAXIFS(Documents!$E$2:$E$3728,Documents!$A$2:$A$3728,$A86,Documents!$C$2:$C$3728,"kids")),"")</f>
        <v/>
      </c>
      <c r="O86">
        <f>IFERROR(IF(_xlfn.MAXIFS(Documents!$E$2:$E$3728,Documents!$A$2:$A$3728,$A86,Documents!$C$2:$C$3728,"villa_plans")=0,"",_xlfn.MAXIFS(Documents!$E$2:$E$3728,Documents!$A$2:$A$3728,$A86,Documents!$C$2:$C$3728,"villa_plans")),"")</f>
        <v/>
      </c>
      <c r="P86">
        <f>IFERROR(IF(_xlfn.MAXIFS(Documents!$E$2:$E$3728,Documents!$A$2:$A$3728,$A86,Documents!$C$2:$C$3728,"all_inclusive")=0,"",_xlfn.MAXIFS(Documents!$E$2:$E$3728,Documents!$A$2:$A$3728,$A86,Documents!$C$2:$C$3728,"all_inclusive")),"")</f>
        <v/>
      </c>
      <c r="Q86">
        <f>IFERROR(IF(_xlfn.MAXIFS(Documents!$E$2:$E$3728,Documents!$A$2:$A$3728,$A86,Documents!$C$2:$C$3728,"sustainability")=0,"",_xlfn.MAXIFS(Documents!$E$2:$E$3728,Documents!$A$2:$A$3728,$A86,Documents!$C$2:$C$3728,"sustainability")),"")</f>
        <v/>
      </c>
      <c r="R86">
        <f>IFERROR(IF(_xlfn.MAXIFS(Documents!$E$2:$E$3728,Documents!$A$2:$A$3728,$A86,Documents!$C$2:$C$3728,"calendar")=0,"",_xlfn.MAXIFS(Documents!$E$2:$E$3728,Documents!$A$2:$A$3728,$A86,Documents!$C$2:$C$3728,"calendar")),"")</f>
        <v/>
      </c>
      <c r="S86">
        <f>IFERROR(IF(_xlfn.MAXIFS(Documents!$E$2:$E$3728,Documents!$A$2:$A$3728,$A86,Documents!$C$2:$C$3728,"brochure")=0,"",_xlfn.MAXIFS(Documents!$E$2:$E$3728,Documents!$A$2:$A$3728,$A86,Documents!$C$2:$C$3728,"brochure")),"")</f>
        <v/>
      </c>
      <c r="T86">
        <f>IFERROR(IF(_xlfn.MAXIFS(Documents!$E$2:$E$3728,Documents!$A$2:$A$3728,$A86,Documents!$C$2:$C$3728,"press_kit")=0,"",_xlfn.MAXIFS(Documents!$E$2:$E$3728,Documents!$A$2:$A$3728,$A86,Documents!$C$2:$C$3728,"press_kit")),"")</f>
        <v/>
      </c>
      <c r="U86">
        <f>IFERROR(IF(_xlfn.MAXIFS(Documents!$E$2:$E$3728,Documents!$A$2:$A$3728,$A86,Documents!$C$2:$C$3728,"other")=0,"",_xlfn.MAXIFS(Documents!$E$2:$E$3728,Documents!$A$2:$A$3728,$A86,Documents!$C$2:$C$3728,"other")),"")</f>
        <v/>
      </c>
      <c r="V86">
        <f>IFERROR(IF(_xlfn.MAXIFS(Documents!$E$2:$E$3728,Documents!$A$2:$A$3728,$A86,Documents!$C$2:$C$3728,"obsolete")=0,"",_xlfn.MAXIFS(Documents!$E$2:$E$3728,Documents!$A$2:$A$3728,$A86,Documents!$C$2:$C$3728,"obsolete")),"")</f>
        <v/>
      </c>
      <c r="W86">
        <f>COUNTIFS(Documents!$A$2:$A$3728,$A86)</f>
        <v/>
      </c>
      <c r="X86">
        <f>COUNTIFS(Documents!$A$2:$A$3728,$A86,Documents!$R$2:$R$3728,"current")</f>
        <v/>
      </c>
      <c r="Y86">
        <f>HYPERLINK("https://www.neoscapesmaldives.com/wp-content/uploads/Centara-Mirage-Lagoon-Factsheet-October-2025.pdf","2025_Centara-Mirage-Lagoon-Factsheet-Oct")</f>
        <v/>
      </c>
      <c r="Z86" t="inlineStr">
        <is>
          <t>wedding, events</t>
        </is>
      </c>
      <c r="AA86" t="inlineStr">
        <is>
          <t>two resorts sharing one entry</t>
        </is>
      </c>
    </row>
    <row r="87">
      <c r="A87" t="n">
        <v>86</v>
      </c>
      <c r="B87" t="inlineStr">
        <is>
          <t>Four Seasons Private Island Maldives at Voavah</t>
        </is>
      </c>
      <c r="C87" t="inlineStr">
        <is>
          <t>blocked</t>
        </is>
      </c>
      <c r="D87">
        <f>IFERROR(IF(_xlfn.MAXIFS(Documents!$E$2:$E$3728,Documents!$A$2:$A$3728,$A87,Documents!$C$2:$C$3728,"factsheet")=0,"",_xlfn.MAXIFS(Documents!$E$2:$E$3728,Documents!$A$2:$A$3728,$A87,Documents!$C$2:$C$3728,"factsheet")),"")</f>
        <v/>
      </c>
      <c r="E87">
        <f>IFERROR(IF(_xlfn.MAXIFS(Documents!$E$2:$E$3728,Documents!$A$2:$A$3728,$A87,Documents!$C$2:$C$3728,"wedding")=0,"",_xlfn.MAXIFS(Documents!$E$2:$E$3728,Documents!$A$2:$A$3728,$A87,Documents!$C$2:$C$3728,"wedding")),"")</f>
        <v/>
      </c>
      <c r="F87">
        <f>IFERROR(IF(_xlfn.MAXIFS(Documents!$E$2:$E$3728,Documents!$A$2:$A$3728,$A87,Documents!$C$2:$C$3728,"events")=0,"",_xlfn.MAXIFS(Documents!$E$2:$E$3728,Documents!$A$2:$A$3728,$A87,Documents!$C$2:$C$3728,"events")),"")</f>
        <v/>
      </c>
      <c r="G87">
        <f>IFERROR(IF(_xlfn.MAXIFS(Documents!$E$2:$E$3728,Documents!$A$2:$A$3728,$A87,Documents!$C$2:$C$3728,"destination_dining")=0,"",_xlfn.MAXIFS(Documents!$E$2:$E$3728,Documents!$A$2:$A$3728,$A87,Documents!$C$2:$C$3728,"destination_dining")),"")</f>
        <v/>
      </c>
      <c r="H87">
        <f>IFERROR(IF(_xlfn.MAXIFS(Documents!$E$2:$E$3728,Documents!$A$2:$A$3728,$A87,Documents!$C$2:$C$3728,"map")=0,"",_xlfn.MAXIFS(Documents!$E$2:$E$3728,Documents!$A$2:$A$3728,$A87,Documents!$C$2:$C$3728,"map")),"")</f>
        <v/>
      </c>
      <c r="I87">
        <f>IFERROR(IF(_xlfn.MAXIFS(Documents!$E$2:$E$3728,Documents!$A$2:$A$3728,$A87,Documents!$C$2:$C$3728,"dive_map")=0,"",_xlfn.MAXIFS(Documents!$E$2:$E$3728,Documents!$A$2:$A$3728,$A87,Documents!$C$2:$C$3728,"dive_map")),"")</f>
        <v/>
      </c>
      <c r="J87">
        <f>IFERROR(IF(_xlfn.MAXIFS(Documents!$E$2:$E$3728,Documents!$A$2:$A$3728,$A87,Documents!$C$2:$C$3728,"spa_menu")=0,"",_xlfn.MAXIFS(Documents!$E$2:$E$3728,Documents!$A$2:$A$3728,$A87,Documents!$C$2:$C$3728,"spa_menu")),"")</f>
        <v/>
      </c>
      <c r="K87">
        <f>IFERROR(IF(_xlfn.MAXIFS(Documents!$E$2:$E$3728,Documents!$A$2:$A$3728,$A87,Documents!$C$2:$C$3728,"dining_menu")=0,"",_xlfn.MAXIFS(Documents!$E$2:$E$3728,Documents!$A$2:$A$3728,$A87,Documents!$C$2:$C$3728,"dining_menu")),"")</f>
        <v/>
      </c>
      <c r="L87">
        <f>IFERROR(IF(_xlfn.MAXIFS(Documents!$E$2:$E$3728,Documents!$A$2:$A$3728,$A87,Documents!$C$2:$C$3728,"dive_prices")=0,"",_xlfn.MAXIFS(Documents!$E$2:$E$3728,Documents!$A$2:$A$3728,$A87,Documents!$C$2:$C$3728,"dive_prices")),"")</f>
        <v/>
      </c>
      <c r="M87">
        <f>IFERROR(IF(_xlfn.MAXIFS(Documents!$E$2:$E$3728,Documents!$A$2:$A$3728,$A87,Documents!$C$2:$C$3728,"excursions")=0,"",_xlfn.MAXIFS(Documents!$E$2:$E$3728,Documents!$A$2:$A$3728,$A87,Documents!$C$2:$C$3728,"excursions")),"")</f>
        <v/>
      </c>
      <c r="N87">
        <f>IFERROR(IF(_xlfn.MAXIFS(Documents!$E$2:$E$3728,Documents!$A$2:$A$3728,$A87,Documents!$C$2:$C$3728,"kids")=0,"",_xlfn.MAXIFS(Documents!$E$2:$E$3728,Documents!$A$2:$A$3728,$A87,Documents!$C$2:$C$3728,"kids")),"")</f>
        <v/>
      </c>
      <c r="O87">
        <f>IFERROR(IF(_xlfn.MAXIFS(Documents!$E$2:$E$3728,Documents!$A$2:$A$3728,$A87,Documents!$C$2:$C$3728,"villa_plans")=0,"",_xlfn.MAXIFS(Documents!$E$2:$E$3728,Documents!$A$2:$A$3728,$A87,Documents!$C$2:$C$3728,"villa_plans")),"")</f>
        <v/>
      </c>
      <c r="P87">
        <f>IFERROR(IF(_xlfn.MAXIFS(Documents!$E$2:$E$3728,Documents!$A$2:$A$3728,$A87,Documents!$C$2:$C$3728,"all_inclusive")=0,"",_xlfn.MAXIFS(Documents!$E$2:$E$3728,Documents!$A$2:$A$3728,$A87,Documents!$C$2:$C$3728,"all_inclusive")),"")</f>
        <v/>
      </c>
      <c r="Q87">
        <f>IFERROR(IF(_xlfn.MAXIFS(Documents!$E$2:$E$3728,Documents!$A$2:$A$3728,$A87,Documents!$C$2:$C$3728,"sustainability")=0,"",_xlfn.MAXIFS(Documents!$E$2:$E$3728,Documents!$A$2:$A$3728,$A87,Documents!$C$2:$C$3728,"sustainability")),"")</f>
        <v/>
      </c>
      <c r="R87">
        <f>IFERROR(IF(_xlfn.MAXIFS(Documents!$E$2:$E$3728,Documents!$A$2:$A$3728,$A87,Documents!$C$2:$C$3728,"calendar")=0,"",_xlfn.MAXIFS(Documents!$E$2:$E$3728,Documents!$A$2:$A$3728,$A87,Documents!$C$2:$C$3728,"calendar")),"")</f>
        <v/>
      </c>
      <c r="S87">
        <f>IFERROR(IF(_xlfn.MAXIFS(Documents!$E$2:$E$3728,Documents!$A$2:$A$3728,$A87,Documents!$C$2:$C$3728,"brochure")=0,"",_xlfn.MAXIFS(Documents!$E$2:$E$3728,Documents!$A$2:$A$3728,$A87,Documents!$C$2:$C$3728,"brochure")),"")</f>
        <v/>
      </c>
      <c r="T87">
        <f>IFERROR(IF(_xlfn.MAXIFS(Documents!$E$2:$E$3728,Documents!$A$2:$A$3728,$A87,Documents!$C$2:$C$3728,"press_kit")=0,"",_xlfn.MAXIFS(Documents!$E$2:$E$3728,Documents!$A$2:$A$3728,$A87,Documents!$C$2:$C$3728,"press_kit")),"")</f>
        <v/>
      </c>
      <c r="U87">
        <f>IFERROR(IF(_xlfn.MAXIFS(Documents!$E$2:$E$3728,Documents!$A$2:$A$3728,$A87,Documents!$C$2:$C$3728,"other")=0,"",_xlfn.MAXIFS(Documents!$E$2:$E$3728,Documents!$A$2:$A$3728,$A87,Documents!$C$2:$C$3728,"other")),"")</f>
        <v/>
      </c>
      <c r="V87">
        <f>IFERROR(IF(_xlfn.MAXIFS(Documents!$E$2:$E$3728,Documents!$A$2:$A$3728,$A87,Documents!$C$2:$C$3728,"obsolete")=0,"",_xlfn.MAXIFS(Documents!$E$2:$E$3728,Documents!$A$2:$A$3728,$A87,Documents!$C$2:$C$3728,"obsolete")),"")</f>
        <v/>
      </c>
      <c r="W87">
        <f>COUNTIFS(Documents!$A$2:$A$3728,$A87)</f>
        <v/>
      </c>
      <c r="X87">
        <f>COUNTIFS(Documents!$A$2:$A$3728,$A87,Documents!$R$2:$R$3728,"current")</f>
        <v/>
      </c>
      <c r="Y87" t="inlineStr"/>
      <c r="Z87" t="inlineStr">
        <is>
          <t>factsheet, wedding, events</t>
        </is>
      </c>
      <c r="AA87" t="inlineStr"/>
    </row>
    <row r="88">
      <c r="A88" t="n">
        <v>87</v>
      </c>
      <c r="B88" t="inlineStr">
        <is>
          <t>Four Seasons Resort Maldives at Landaa Giraavaru</t>
        </is>
      </c>
      <c r="C88" t="inlineStr">
        <is>
          <t>blocked</t>
        </is>
      </c>
      <c r="D88">
        <f>IFERROR(IF(_xlfn.MAXIFS(Documents!$E$2:$E$3728,Documents!$A$2:$A$3728,$A88,Documents!$C$2:$C$3728,"factsheet")=0,"",_xlfn.MAXIFS(Documents!$E$2:$E$3728,Documents!$A$2:$A$3728,$A88,Documents!$C$2:$C$3728,"factsheet")),"")</f>
        <v/>
      </c>
      <c r="E88">
        <f>IFERROR(IF(_xlfn.MAXIFS(Documents!$E$2:$E$3728,Documents!$A$2:$A$3728,$A88,Documents!$C$2:$C$3728,"wedding")=0,"",_xlfn.MAXIFS(Documents!$E$2:$E$3728,Documents!$A$2:$A$3728,$A88,Documents!$C$2:$C$3728,"wedding")),"")</f>
        <v/>
      </c>
      <c r="F88">
        <f>IFERROR(IF(_xlfn.MAXIFS(Documents!$E$2:$E$3728,Documents!$A$2:$A$3728,$A88,Documents!$C$2:$C$3728,"events")=0,"",_xlfn.MAXIFS(Documents!$E$2:$E$3728,Documents!$A$2:$A$3728,$A88,Documents!$C$2:$C$3728,"events")),"")</f>
        <v/>
      </c>
      <c r="G88">
        <f>IFERROR(IF(_xlfn.MAXIFS(Documents!$E$2:$E$3728,Documents!$A$2:$A$3728,$A88,Documents!$C$2:$C$3728,"destination_dining")=0,"",_xlfn.MAXIFS(Documents!$E$2:$E$3728,Documents!$A$2:$A$3728,$A88,Documents!$C$2:$C$3728,"destination_dining")),"")</f>
        <v/>
      </c>
      <c r="H88">
        <f>IFERROR(IF(_xlfn.MAXIFS(Documents!$E$2:$E$3728,Documents!$A$2:$A$3728,$A88,Documents!$C$2:$C$3728,"map")=0,"",_xlfn.MAXIFS(Documents!$E$2:$E$3728,Documents!$A$2:$A$3728,$A88,Documents!$C$2:$C$3728,"map")),"")</f>
        <v/>
      </c>
      <c r="I88">
        <f>IFERROR(IF(_xlfn.MAXIFS(Documents!$E$2:$E$3728,Documents!$A$2:$A$3728,$A88,Documents!$C$2:$C$3728,"dive_map")=0,"",_xlfn.MAXIFS(Documents!$E$2:$E$3728,Documents!$A$2:$A$3728,$A88,Documents!$C$2:$C$3728,"dive_map")),"")</f>
        <v/>
      </c>
      <c r="J88">
        <f>IFERROR(IF(_xlfn.MAXIFS(Documents!$E$2:$E$3728,Documents!$A$2:$A$3728,$A88,Documents!$C$2:$C$3728,"spa_menu")=0,"",_xlfn.MAXIFS(Documents!$E$2:$E$3728,Documents!$A$2:$A$3728,$A88,Documents!$C$2:$C$3728,"spa_menu")),"")</f>
        <v/>
      </c>
      <c r="K88">
        <f>IFERROR(IF(_xlfn.MAXIFS(Documents!$E$2:$E$3728,Documents!$A$2:$A$3728,$A88,Documents!$C$2:$C$3728,"dining_menu")=0,"",_xlfn.MAXIFS(Documents!$E$2:$E$3728,Documents!$A$2:$A$3728,$A88,Documents!$C$2:$C$3728,"dining_menu")),"")</f>
        <v/>
      </c>
      <c r="L88">
        <f>IFERROR(IF(_xlfn.MAXIFS(Documents!$E$2:$E$3728,Documents!$A$2:$A$3728,$A88,Documents!$C$2:$C$3728,"dive_prices")=0,"",_xlfn.MAXIFS(Documents!$E$2:$E$3728,Documents!$A$2:$A$3728,$A88,Documents!$C$2:$C$3728,"dive_prices")),"")</f>
        <v/>
      </c>
      <c r="M88">
        <f>IFERROR(IF(_xlfn.MAXIFS(Documents!$E$2:$E$3728,Documents!$A$2:$A$3728,$A88,Documents!$C$2:$C$3728,"excursions")=0,"",_xlfn.MAXIFS(Documents!$E$2:$E$3728,Documents!$A$2:$A$3728,$A88,Documents!$C$2:$C$3728,"excursions")),"")</f>
        <v/>
      </c>
      <c r="N88">
        <f>IFERROR(IF(_xlfn.MAXIFS(Documents!$E$2:$E$3728,Documents!$A$2:$A$3728,$A88,Documents!$C$2:$C$3728,"kids")=0,"",_xlfn.MAXIFS(Documents!$E$2:$E$3728,Documents!$A$2:$A$3728,$A88,Documents!$C$2:$C$3728,"kids")),"")</f>
        <v/>
      </c>
      <c r="O88">
        <f>IFERROR(IF(_xlfn.MAXIFS(Documents!$E$2:$E$3728,Documents!$A$2:$A$3728,$A88,Documents!$C$2:$C$3728,"villa_plans")=0,"",_xlfn.MAXIFS(Documents!$E$2:$E$3728,Documents!$A$2:$A$3728,$A88,Documents!$C$2:$C$3728,"villa_plans")),"")</f>
        <v/>
      </c>
      <c r="P88">
        <f>IFERROR(IF(_xlfn.MAXIFS(Documents!$E$2:$E$3728,Documents!$A$2:$A$3728,$A88,Documents!$C$2:$C$3728,"all_inclusive")=0,"",_xlfn.MAXIFS(Documents!$E$2:$E$3728,Documents!$A$2:$A$3728,$A88,Documents!$C$2:$C$3728,"all_inclusive")),"")</f>
        <v/>
      </c>
      <c r="Q88">
        <f>IFERROR(IF(_xlfn.MAXIFS(Documents!$E$2:$E$3728,Documents!$A$2:$A$3728,$A88,Documents!$C$2:$C$3728,"sustainability")=0,"",_xlfn.MAXIFS(Documents!$E$2:$E$3728,Documents!$A$2:$A$3728,$A88,Documents!$C$2:$C$3728,"sustainability")),"")</f>
        <v/>
      </c>
      <c r="R88">
        <f>IFERROR(IF(_xlfn.MAXIFS(Documents!$E$2:$E$3728,Documents!$A$2:$A$3728,$A88,Documents!$C$2:$C$3728,"calendar")=0,"",_xlfn.MAXIFS(Documents!$E$2:$E$3728,Documents!$A$2:$A$3728,$A88,Documents!$C$2:$C$3728,"calendar")),"")</f>
        <v/>
      </c>
      <c r="S88">
        <f>IFERROR(IF(_xlfn.MAXIFS(Documents!$E$2:$E$3728,Documents!$A$2:$A$3728,$A88,Documents!$C$2:$C$3728,"brochure")=0,"",_xlfn.MAXIFS(Documents!$E$2:$E$3728,Documents!$A$2:$A$3728,$A88,Documents!$C$2:$C$3728,"brochure")),"")</f>
        <v/>
      </c>
      <c r="T88">
        <f>IFERROR(IF(_xlfn.MAXIFS(Documents!$E$2:$E$3728,Documents!$A$2:$A$3728,$A88,Documents!$C$2:$C$3728,"press_kit")=0,"",_xlfn.MAXIFS(Documents!$E$2:$E$3728,Documents!$A$2:$A$3728,$A88,Documents!$C$2:$C$3728,"press_kit")),"")</f>
        <v/>
      </c>
      <c r="U88">
        <f>IFERROR(IF(_xlfn.MAXIFS(Documents!$E$2:$E$3728,Documents!$A$2:$A$3728,$A88,Documents!$C$2:$C$3728,"other")=0,"",_xlfn.MAXIFS(Documents!$E$2:$E$3728,Documents!$A$2:$A$3728,$A88,Documents!$C$2:$C$3728,"other")),"")</f>
        <v/>
      </c>
      <c r="V88">
        <f>IFERROR(IF(_xlfn.MAXIFS(Documents!$E$2:$E$3728,Documents!$A$2:$A$3728,$A88,Documents!$C$2:$C$3728,"obsolete")=0,"",_xlfn.MAXIFS(Documents!$E$2:$E$3728,Documents!$A$2:$A$3728,$A88,Documents!$C$2:$C$3728,"obsolete")),"")</f>
        <v/>
      </c>
      <c r="W88">
        <f>COUNTIFS(Documents!$A$2:$A$3728,$A88)</f>
        <v/>
      </c>
      <c r="X88">
        <f>COUNTIFS(Documents!$A$2:$A$3728,$A88,Documents!$R$2:$R$3728,"current")</f>
        <v/>
      </c>
      <c r="Y88" t="inlineStr"/>
      <c r="Z88" t="inlineStr">
        <is>
          <t>factsheet, wedding, events</t>
        </is>
      </c>
      <c r="AA88" t="inlineStr"/>
    </row>
    <row r="89">
      <c r="A89" t="n">
        <v>88</v>
      </c>
      <c r="B89" t="inlineStr">
        <is>
          <t>Holiday Inn Resort Kandooma Maldives</t>
        </is>
      </c>
      <c r="C89" t="inlineStr">
        <is>
          <t>blocked</t>
        </is>
      </c>
      <c r="D89">
        <f>IFERROR(IF(_xlfn.MAXIFS(Documents!$E$2:$E$3728,Documents!$A$2:$A$3728,$A89,Documents!$C$2:$C$3728,"factsheet")=0,"",_xlfn.MAXIFS(Documents!$E$2:$E$3728,Documents!$A$2:$A$3728,$A89,Documents!$C$2:$C$3728,"factsheet")),"")</f>
        <v/>
      </c>
      <c r="E89">
        <f>IFERROR(IF(_xlfn.MAXIFS(Documents!$E$2:$E$3728,Documents!$A$2:$A$3728,$A89,Documents!$C$2:$C$3728,"wedding")=0,"",_xlfn.MAXIFS(Documents!$E$2:$E$3728,Documents!$A$2:$A$3728,$A89,Documents!$C$2:$C$3728,"wedding")),"")</f>
        <v/>
      </c>
      <c r="F89">
        <f>IFERROR(IF(_xlfn.MAXIFS(Documents!$E$2:$E$3728,Documents!$A$2:$A$3728,$A89,Documents!$C$2:$C$3728,"events")=0,"",_xlfn.MAXIFS(Documents!$E$2:$E$3728,Documents!$A$2:$A$3728,$A89,Documents!$C$2:$C$3728,"events")),"")</f>
        <v/>
      </c>
      <c r="G89">
        <f>IFERROR(IF(_xlfn.MAXIFS(Documents!$E$2:$E$3728,Documents!$A$2:$A$3728,$A89,Documents!$C$2:$C$3728,"destination_dining")=0,"",_xlfn.MAXIFS(Documents!$E$2:$E$3728,Documents!$A$2:$A$3728,$A89,Documents!$C$2:$C$3728,"destination_dining")),"")</f>
        <v/>
      </c>
      <c r="H89">
        <f>IFERROR(IF(_xlfn.MAXIFS(Documents!$E$2:$E$3728,Documents!$A$2:$A$3728,$A89,Documents!$C$2:$C$3728,"map")=0,"",_xlfn.MAXIFS(Documents!$E$2:$E$3728,Documents!$A$2:$A$3728,$A89,Documents!$C$2:$C$3728,"map")),"")</f>
        <v/>
      </c>
      <c r="I89">
        <f>IFERROR(IF(_xlfn.MAXIFS(Documents!$E$2:$E$3728,Documents!$A$2:$A$3728,$A89,Documents!$C$2:$C$3728,"dive_map")=0,"",_xlfn.MAXIFS(Documents!$E$2:$E$3728,Documents!$A$2:$A$3728,$A89,Documents!$C$2:$C$3728,"dive_map")),"")</f>
        <v/>
      </c>
      <c r="J89">
        <f>IFERROR(IF(_xlfn.MAXIFS(Documents!$E$2:$E$3728,Documents!$A$2:$A$3728,$A89,Documents!$C$2:$C$3728,"spa_menu")=0,"",_xlfn.MAXIFS(Documents!$E$2:$E$3728,Documents!$A$2:$A$3728,$A89,Documents!$C$2:$C$3728,"spa_menu")),"")</f>
        <v/>
      </c>
      <c r="K89">
        <f>IFERROR(IF(_xlfn.MAXIFS(Documents!$E$2:$E$3728,Documents!$A$2:$A$3728,$A89,Documents!$C$2:$C$3728,"dining_menu")=0,"",_xlfn.MAXIFS(Documents!$E$2:$E$3728,Documents!$A$2:$A$3728,$A89,Documents!$C$2:$C$3728,"dining_menu")),"")</f>
        <v/>
      </c>
      <c r="L89">
        <f>IFERROR(IF(_xlfn.MAXIFS(Documents!$E$2:$E$3728,Documents!$A$2:$A$3728,$A89,Documents!$C$2:$C$3728,"dive_prices")=0,"",_xlfn.MAXIFS(Documents!$E$2:$E$3728,Documents!$A$2:$A$3728,$A89,Documents!$C$2:$C$3728,"dive_prices")),"")</f>
        <v/>
      </c>
      <c r="M89">
        <f>IFERROR(IF(_xlfn.MAXIFS(Documents!$E$2:$E$3728,Documents!$A$2:$A$3728,$A89,Documents!$C$2:$C$3728,"excursions")=0,"",_xlfn.MAXIFS(Documents!$E$2:$E$3728,Documents!$A$2:$A$3728,$A89,Documents!$C$2:$C$3728,"excursions")),"")</f>
        <v/>
      </c>
      <c r="N89">
        <f>IFERROR(IF(_xlfn.MAXIFS(Documents!$E$2:$E$3728,Documents!$A$2:$A$3728,$A89,Documents!$C$2:$C$3728,"kids")=0,"",_xlfn.MAXIFS(Documents!$E$2:$E$3728,Documents!$A$2:$A$3728,$A89,Documents!$C$2:$C$3728,"kids")),"")</f>
        <v/>
      </c>
      <c r="O89">
        <f>IFERROR(IF(_xlfn.MAXIFS(Documents!$E$2:$E$3728,Documents!$A$2:$A$3728,$A89,Documents!$C$2:$C$3728,"villa_plans")=0,"",_xlfn.MAXIFS(Documents!$E$2:$E$3728,Documents!$A$2:$A$3728,$A89,Documents!$C$2:$C$3728,"villa_plans")),"")</f>
        <v/>
      </c>
      <c r="P89">
        <f>IFERROR(IF(_xlfn.MAXIFS(Documents!$E$2:$E$3728,Documents!$A$2:$A$3728,$A89,Documents!$C$2:$C$3728,"all_inclusive")=0,"",_xlfn.MAXIFS(Documents!$E$2:$E$3728,Documents!$A$2:$A$3728,$A89,Documents!$C$2:$C$3728,"all_inclusive")),"")</f>
        <v/>
      </c>
      <c r="Q89">
        <f>IFERROR(IF(_xlfn.MAXIFS(Documents!$E$2:$E$3728,Documents!$A$2:$A$3728,$A89,Documents!$C$2:$C$3728,"sustainability")=0,"",_xlfn.MAXIFS(Documents!$E$2:$E$3728,Documents!$A$2:$A$3728,$A89,Documents!$C$2:$C$3728,"sustainability")),"")</f>
        <v/>
      </c>
      <c r="R89">
        <f>IFERROR(IF(_xlfn.MAXIFS(Documents!$E$2:$E$3728,Documents!$A$2:$A$3728,$A89,Documents!$C$2:$C$3728,"calendar")=0,"",_xlfn.MAXIFS(Documents!$E$2:$E$3728,Documents!$A$2:$A$3728,$A89,Documents!$C$2:$C$3728,"calendar")),"")</f>
        <v/>
      </c>
      <c r="S89">
        <f>IFERROR(IF(_xlfn.MAXIFS(Documents!$E$2:$E$3728,Documents!$A$2:$A$3728,$A89,Documents!$C$2:$C$3728,"brochure")=0,"",_xlfn.MAXIFS(Documents!$E$2:$E$3728,Documents!$A$2:$A$3728,$A89,Documents!$C$2:$C$3728,"brochure")),"")</f>
        <v/>
      </c>
      <c r="T89">
        <f>IFERROR(IF(_xlfn.MAXIFS(Documents!$E$2:$E$3728,Documents!$A$2:$A$3728,$A89,Documents!$C$2:$C$3728,"press_kit")=0,"",_xlfn.MAXIFS(Documents!$E$2:$E$3728,Documents!$A$2:$A$3728,$A89,Documents!$C$2:$C$3728,"press_kit")),"")</f>
        <v/>
      </c>
      <c r="U89">
        <f>IFERROR(IF(_xlfn.MAXIFS(Documents!$E$2:$E$3728,Documents!$A$2:$A$3728,$A89,Documents!$C$2:$C$3728,"other")=0,"",_xlfn.MAXIFS(Documents!$E$2:$E$3728,Documents!$A$2:$A$3728,$A89,Documents!$C$2:$C$3728,"other")),"")</f>
        <v/>
      </c>
      <c r="V89">
        <f>IFERROR(IF(_xlfn.MAXIFS(Documents!$E$2:$E$3728,Documents!$A$2:$A$3728,$A89,Documents!$C$2:$C$3728,"obsolete")=0,"",_xlfn.MAXIFS(Documents!$E$2:$E$3728,Documents!$A$2:$A$3728,$A89,Documents!$C$2:$C$3728,"obsolete")),"")</f>
        <v/>
      </c>
      <c r="W89">
        <f>COUNTIFS(Documents!$A$2:$A$3728,$A89)</f>
        <v/>
      </c>
      <c r="X89">
        <f>COUNTIFS(Documents!$A$2:$A$3728,$A89,Documents!$R$2:$R$3728,"current")</f>
        <v/>
      </c>
      <c r="Y89" t="inlineStr"/>
      <c r="Z89" t="inlineStr">
        <is>
          <t>factsheet, wedding, events</t>
        </is>
      </c>
      <c r="AA89" t="inlineStr"/>
    </row>
    <row r="90">
      <c r="A90" t="n">
        <v>89</v>
      </c>
      <c r="B90" t="inlineStr">
        <is>
          <t>Inter Continental Maldives Maamunagau</t>
        </is>
      </c>
      <c r="C90" t="inlineStr">
        <is>
          <t>blocked-partial</t>
        </is>
      </c>
      <c r="D90">
        <f>IFERROR(IF(_xlfn.MAXIFS(Documents!$E$2:$E$3728,Documents!$A$2:$A$3728,$A90,Documents!$C$2:$C$3728,"factsheet")=0,"",_xlfn.MAXIFS(Documents!$E$2:$E$3728,Documents!$A$2:$A$3728,$A90,Documents!$C$2:$C$3728,"factsheet")),"")</f>
        <v/>
      </c>
      <c r="E90">
        <f>IFERROR(IF(_xlfn.MAXIFS(Documents!$E$2:$E$3728,Documents!$A$2:$A$3728,$A90,Documents!$C$2:$C$3728,"wedding")=0,"",_xlfn.MAXIFS(Documents!$E$2:$E$3728,Documents!$A$2:$A$3728,$A90,Documents!$C$2:$C$3728,"wedding")),"")</f>
        <v/>
      </c>
      <c r="F90">
        <f>IFERROR(IF(_xlfn.MAXIFS(Documents!$E$2:$E$3728,Documents!$A$2:$A$3728,$A90,Documents!$C$2:$C$3728,"events")=0,"",_xlfn.MAXIFS(Documents!$E$2:$E$3728,Documents!$A$2:$A$3728,$A90,Documents!$C$2:$C$3728,"events")),"")</f>
        <v/>
      </c>
      <c r="G90">
        <f>IFERROR(IF(_xlfn.MAXIFS(Documents!$E$2:$E$3728,Documents!$A$2:$A$3728,$A90,Documents!$C$2:$C$3728,"destination_dining")=0,"",_xlfn.MAXIFS(Documents!$E$2:$E$3728,Documents!$A$2:$A$3728,$A90,Documents!$C$2:$C$3728,"destination_dining")),"")</f>
        <v/>
      </c>
      <c r="H90">
        <f>IFERROR(IF(_xlfn.MAXIFS(Documents!$E$2:$E$3728,Documents!$A$2:$A$3728,$A90,Documents!$C$2:$C$3728,"map")=0,"",_xlfn.MAXIFS(Documents!$E$2:$E$3728,Documents!$A$2:$A$3728,$A90,Documents!$C$2:$C$3728,"map")),"")</f>
        <v/>
      </c>
      <c r="I90">
        <f>IFERROR(IF(_xlfn.MAXIFS(Documents!$E$2:$E$3728,Documents!$A$2:$A$3728,$A90,Documents!$C$2:$C$3728,"dive_map")=0,"",_xlfn.MAXIFS(Documents!$E$2:$E$3728,Documents!$A$2:$A$3728,$A90,Documents!$C$2:$C$3728,"dive_map")),"")</f>
        <v/>
      </c>
      <c r="J90">
        <f>IFERROR(IF(_xlfn.MAXIFS(Documents!$E$2:$E$3728,Documents!$A$2:$A$3728,$A90,Documents!$C$2:$C$3728,"spa_menu")=0,"",_xlfn.MAXIFS(Documents!$E$2:$E$3728,Documents!$A$2:$A$3728,$A90,Documents!$C$2:$C$3728,"spa_menu")),"")</f>
        <v/>
      </c>
      <c r="K90">
        <f>IFERROR(IF(_xlfn.MAXIFS(Documents!$E$2:$E$3728,Documents!$A$2:$A$3728,$A90,Documents!$C$2:$C$3728,"dining_menu")=0,"",_xlfn.MAXIFS(Documents!$E$2:$E$3728,Documents!$A$2:$A$3728,$A90,Documents!$C$2:$C$3728,"dining_menu")),"")</f>
        <v/>
      </c>
      <c r="L90">
        <f>IFERROR(IF(_xlfn.MAXIFS(Documents!$E$2:$E$3728,Documents!$A$2:$A$3728,$A90,Documents!$C$2:$C$3728,"dive_prices")=0,"",_xlfn.MAXIFS(Documents!$E$2:$E$3728,Documents!$A$2:$A$3728,$A90,Documents!$C$2:$C$3728,"dive_prices")),"")</f>
        <v/>
      </c>
      <c r="M90">
        <f>IFERROR(IF(_xlfn.MAXIFS(Documents!$E$2:$E$3728,Documents!$A$2:$A$3728,$A90,Documents!$C$2:$C$3728,"excursions")=0,"",_xlfn.MAXIFS(Documents!$E$2:$E$3728,Documents!$A$2:$A$3728,$A90,Documents!$C$2:$C$3728,"excursions")),"")</f>
        <v/>
      </c>
      <c r="N90">
        <f>IFERROR(IF(_xlfn.MAXIFS(Documents!$E$2:$E$3728,Documents!$A$2:$A$3728,$A90,Documents!$C$2:$C$3728,"kids")=0,"",_xlfn.MAXIFS(Documents!$E$2:$E$3728,Documents!$A$2:$A$3728,$A90,Documents!$C$2:$C$3728,"kids")),"")</f>
        <v/>
      </c>
      <c r="O90">
        <f>IFERROR(IF(_xlfn.MAXIFS(Documents!$E$2:$E$3728,Documents!$A$2:$A$3728,$A90,Documents!$C$2:$C$3728,"villa_plans")=0,"",_xlfn.MAXIFS(Documents!$E$2:$E$3728,Documents!$A$2:$A$3728,$A90,Documents!$C$2:$C$3728,"villa_plans")),"")</f>
        <v/>
      </c>
      <c r="P90">
        <f>IFERROR(IF(_xlfn.MAXIFS(Documents!$E$2:$E$3728,Documents!$A$2:$A$3728,$A90,Documents!$C$2:$C$3728,"all_inclusive")=0,"",_xlfn.MAXIFS(Documents!$E$2:$E$3728,Documents!$A$2:$A$3728,$A90,Documents!$C$2:$C$3728,"all_inclusive")),"")</f>
        <v/>
      </c>
      <c r="Q90">
        <f>IFERROR(IF(_xlfn.MAXIFS(Documents!$E$2:$E$3728,Documents!$A$2:$A$3728,$A90,Documents!$C$2:$C$3728,"sustainability")=0,"",_xlfn.MAXIFS(Documents!$E$2:$E$3728,Documents!$A$2:$A$3728,$A90,Documents!$C$2:$C$3728,"sustainability")),"")</f>
        <v/>
      </c>
      <c r="R90">
        <f>IFERROR(IF(_xlfn.MAXIFS(Documents!$E$2:$E$3728,Documents!$A$2:$A$3728,$A90,Documents!$C$2:$C$3728,"calendar")=0,"",_xlfn.MAXIFS(Documents!$E$2:$E$3728,Documents!$A$2:$A$3728,$A90,Documents!$C$2:$C$3728,"calendar")),"")</f>
        <v/>
      </c>
      <c r="S90">
        <f>IFERROR(IF(_xlfn.MAXIFS(Documents!$E$2:$E$3728,Documents!$A$2:$A$3728,$A90,Documents!$C$2:$C$3728,"brochure")=0,"",_xlfn.MAXIFS(Documents!$E$2:$E$3728,Documents!$A$2:$A$3728,$A90,Documents!$C$2:$C$3728,"brochure")),"")</f>
        <v/>
      </c>
      <c r="T90">
        <f>IFERROR(IF(_xlfn.MAXIFS(Documents!$E$2:$E$3728,Documents!$A$2:$A$3728,$A90,Documents!$C$2:$C$3728,"press_kit")=0,"",_xlfn.MAXIFS(Documents!$E$2:$E$3728,Documents!$A$2:$A$3728,$A90,Documents!$C$2:$C$3728,"press_kit")),"")</f>
        <v/>
      </c>
      <c r="U90">
        <f>IFERROR(IF(_xlfn.MAXIFS(Documents!$E$2:$E$3728,Documents!$A$2:$A$3728,$A90,Documents!$C$2:$C$3728,"other")=0,"",_xlfn.MAXIFS(Documents!$E$2:$E$3728,Documents!$A$2:$A$3728,$A90,Documents!$C$2:$C$3728,"other")),"")</f>
        <v/>
      </c>
      <c r="V90">
        <f>IFERROR(IF(_xlfn.MAXIFS(Documents!$E$2:$E$3728,Documents!$A$2:$A$3728,$A90,Documents!$C$2:$C$3728,"obsolete")=0,"",_xlfn.MAXIFS(Documents!$E$2:$E$3728,Documents!$A$2:$A$3728,$A90,Documents!$C$2:$C$3728,"obsolete")),"")</f>
        <v/>
      </c>
      <c r="W90">
        <f>COUNTIFS(Documents!$A$2:$A$3728,$A90)</f>
        <v/>
      </c>
      <c r="X90">
        <f>COUNTIFS(Documents!$A$2:$A$3728,$A90,Documents!$R$2:$R$3728,"current")</f>
        <v/>
      </c>
      <c r="Y90">
        <f>HYPERLINK("https://www.neoscapesmaldives.com/wp-content/uploads/InterContinental-Maldives-Maamunagau-Resort-Factsheet-NEO.pdf","2020_InterContinental-Maldives-Maamunaga")</f>
        <v/>
      </c>
      <c r="Z90" t="inlineStr">
        <is>
          <t>wedding, events</t>
        </is>
      </c>
      <c r="AA90" t="inlineStr"/>
    </row>
    <row r="91">
      <c r="A91" t="n">
        <v>90</v>
      </c>
      <c r="B91" t="inlineStr">
        <is>
          <t>Six Senses Kanuhura</t>
        </is>
      </c>
      <c r="C91" t="inlineStr">
        <is>
          <t>blocked</t>
        </is>
      </c>
      <c r="D91">
        <f>IFERROR(IF(_xlfn.MAXIFS(Documents!$E$2:$E$3728,Documents!$A$2:$A$3728,$A91,Documents!$C$2:$C$3728,"factsheet")=0,"",_xlfn.MAXIFS(Documents!$E$2:$E$3728,Documents!$A$2:$A$3728,$A91,Documents!$C$2:$C$3728,"factsheet")),"")</f>
        <v/>
      </c>
      <c r="E91">
        <f>IFERROR(IF(_xlfn.MAXIFS(Documents!$E$2:$E$3728,Documents!$A$2:$A$3728,$A91,Documents!$C$2:$C$3728,"wedding")=0,"",_xlfn.MAXIFS(Documents!$E$2:$E$3728,Documents!$A$2:$A$3728,$A91,Documents!$C$2:$C$3728,"wedding")),"")</f>
        <v/>
      </c>
      <c r="F91">
        <f>IFERROR(IF(_xlfn.MAXIFS(Documents!$E$2:$E$3728,Documents!$A$2:$A$3728,$A91,Documents!$C$2:$C$3728,"events")=0,"",_xlfn.MAXIFS(Documents!$E$2:$E$3728,Documents!$A$2:$A$3728,$A91,Documents!$C$2:$C$3728,"events")),"")</f>
        <v/>
      </c>
      <c r="G91">
        <f>IFERROR(IF(_xlfn.MAXIFS(Documents!$E$2:$E$3728,Documents!$A$2:$A$3728,$A91,Documents!$C$2:$C$3728,"destination_dining")=0,"",_xlfn.MAXIFS(Documents!$E$2:$E$3728,Documents!$A$2:$A$3728,$A91,Documents!$C$2:$C$3728,"destination_dining")),"")</f>
        <v/>
      </c>
      <c r="H91">
        <f>IFERROR(IF(_xlfn.MAXIFS(Documents!$E$2:$E$3728,Documents!$A$2:$A$3728,$A91,Documents!$C$2:$C$3728,"map")=0,"",_xlfn.MAXIFS(Documents!$E$2:$E$3728,Documents!$A$2:$A$3728,$A91,Documents!$C$2:$C$3728,"map")),"")</f>
        <v/>
      </c>
      <c r="I91">
        <f>IFERROR(IF(_xlfn.MAXIFS(Documents!$E$2:$E$3728,Documents!$A$2:$A$3728,$A91,Documents!$C$2:$C$3728,"dive_map")=0,"",_xlfn.MAXIFS(Documents!$E$2:$E$3728,Documents!$A$2:$A$3728,$A91,Documents!$C$2:$C$3728,"dive_map")),"")</f>
        <v/>
      </c>
      <c r="J91">
        <f>IFERROR(IF(_xlfn.MAXIFS(Documents!$E$2:$E$3728,Documents!$A$2:$A$3728,$A91,Documents!$C$2:$C$3728,"spa_menu")=0,"",_xlfn.MAXIFS(Documents!$E$2:$E$3728,Documents!$A$2:$A$3728,$A91,Documents!$C$2:$C$3728,"spa_menu")),"")</f>
        <v/>
      </c>
      <c r="K91">
        <f>IFERROR(IF(_xlfn.MAXIFS(Documents!$E$2:$E$3728,Documents!$A$2:$A$3728,$A91,Documents!$C$2:$C$3728,"dining_menu")=0,"",_xlfn.MAXIFS(Documents!$E$2:$E$3728,Documents!$A$2:$A$3728,$A91,Documents!$C$2:$C$3728,"dining_menu")),"")</f>
        <v/>
      </c>
      <c r="L91">
        <f>IFERROR(IF(_xlfn.MAXIFS(Documents!$E$2:$E$3728,Documents!$A$2:$A$3728,$A91,Documents!$C$2:$C$3728,"dive_prices")=0,"",_xlfn.MAXIFS(Documents!$E$2:$E$3728,Documents!$A$2:$A$3728,$A91,Documents!$C$2:$C$3728,"dive_prices")),"")</f>
        <v/>
      </c>
      <c r="M91">
        <f>IFERROR(IF(_xlfn.MAXIFS(Documents!$E$2:$E$3728,Documents!$A$2:$A$3728,$A91,Documents!$C$2:$C$3728,"excursions")=0,"",_xlfn.MAXIFS(Documents!$E$2:$E$3728,Documents!$A$2:$A$3728,$A91,Documents!$C$2:$C$3728,"excursions")),"")</f>
        <v/>
      </c>
      <c r="N91">
        <f>IFERROR(IF(_xlfn.MAXIFS(Documents!$E$2:$E$3728,Documents!$A$2:$A$3728,$A91,Documents!$C$2:$C$3728,"kids")=0,"",_xlfn.MAXIFS(Documents!$E$2:$E$3728,Documents!$A$2:$A$3728,$A91,Documents!$C$2:$C$3728,"kids")),"")</f>
        <v/>
      </c>
      <c r="O91">
        <f>IFERROR(IF(_xlfn.MAXIFS(Documents!$E$2:$E$3728,Documents!$A$2:$A$3728,$A91,Documents!$C$2:$C$3728,"villa_plans")=0,"",_xlfn.MAXIFS(Documents!$E$2:$E$3728,Documents!$A$2:$A$3728,$A91,Documents!$C$2:$C$3728,"villa_plans")),"")</f>
        <v/>
      </c>
      <c r="P91">
        <f>IFERROR(IF(_xlfn.MAXIFS(Documents!$E$2:$E$3728,Documents!$A$2:$A$3728,$A91,Documents!$C$2:$C$3728,"all_inclusive")=0,"",_xlfn.MAXIFS(Documents!$E$2:$E$3728,Documents!$A$2:$A$3728,$A91,Documents!$C$2:$C$3728,"all_inclusive")),"")</f>
        <v/>
      </c>
      <c r="Q91">
        <f>IFERROR(IF(_xlfn.MAXIFS(Documents!$E$2:$E$3728,Documents!$A$2:$A$3728,$A91,Documents!$C$2:$C$3728,"sustainability")=0,"",_xlfn.MAXIFS(Documents!$E$2:$E$3728,Documents!$A$2:$A$3728,$A91,Documents!$C$2:$C$3728,"sustainability")),"")</f>
        <v/>
      </c>
      <c r="R91">
        <f>IFERROR(IF(_xlfn.MAXIFS(Documents!$E$2:$E$3728,Documents!$A$2:$A$3728,$A91,Documents!$C$2:$C$3728,"calendar")=0,"",_xlfn.MAXIFS(Documents!$E$2:$E$3728,Documents!$A$2:$A$3728,$A91,Documents!$C$2:$C$3728,"calendar")),"")</f>
        <v/>
      </c>
      <c r="S91">
        <f>IFERROR(IF(_xlfn.MAXIFS(Documents!$E$2:$E$3728,Documents!$A$2:$A$3728,$A91,Documents!$C$2:$C$3728,"brochure")=0,"",_xlfn.MAXIFS(Documents!$E$2:$E$3728,Documents!$A$2:$A$3728,$A91,Documents!$C$2:$C$3728,"brochure")),"")</f>
        <v/>
      </c>
      <c r="T91">
        <f>IFERROR(IF(_xlfn.MAXIFS(Documents!$E$2:$E$3728,Documents!$A$2:$A$3728,$A91,Documents!$C$2:$C$3728,"press_kit")=0,"",_xlfn.MAXIFS(Documents!$E$2:$E$3728,Documents!$A$2:$A$3728,$A91,Documents!$C$2:$C$3728,"press_kit")),"")</f>
        <v/>
      </c>
      <c r="U91">
        <f>IFERROR(IF(_xlfn.MAXIFS(Documents!$E$2:$E$3728,Documents!$A$2:$A$3728,$A91,Documents!$C$2:$C$3728,"other")=0,"",_xlfn.MAXIFS(Documents!$E$2:$E$3728,Documents!$A$2:$A$3728,$A91,Documents!$C$2:$C$3728,"other")),"")</f>
        <v/>
      </c>
      <c r="V91">
        <f>IFERROR(IF(_xlfn.MAXIFS(Documents!$E$2:$E$3728,Documents!$A$2:$A$3728,$A91,Documents!$C$2:$C$3728,"obsolete")=0,"",_xlfn.MAXIFS(Documents!$E$2:$E$3728,Documents!$A$2:$A$3728,$A91,Documents!$C$2:$C$3728,"obsolete")),"")</f>
        <v/>
      </c>
      <c r="W91">
        <f>COUNTIFS(Documents!$A$2:$A$3728,$A91)</f>
        <v/>
      </c>
      <c r="X91">
        <f>COUNTIFS(Documents!$A$2:$A$3728,$A91,Documents!$R$2:$R$3728,"current")</f>
        <v/>
      </c>
      <c r="Y91">
        <f>HYPERLINK("https://www.neoscapesmaldives.com/wp-content/uploads/Factsheet_2018_NEW.pdf","2018_Factsheet_2018_NEW.pdf")</f>
        <v/>
      </c>
      <c r="Z91" t="inlineStr">
        <is>
          <t>wedding, events</t>
        </is>
      </c>
      <c r="AA91" t="inlineStr"/>
    </row>
    <row r="92">
      <c r="A92" t="n">
        <v>91</v>
      </c>
      <c r="B92" t="inlineStr">
        <is>
          <t>Lily Beach Resort</t>
        </is>
      </c>
      <c r="C92" t="inlineStr">
        <is>
          <t>ok</t>
        </is>
      </c>
      <c r="D92">
        <f>IFERROR(IF(_xlfn.MAXIFS(Documents!$E$2:$E$3728,Documents!$A$2:$A$3728,$A92,Documents!$C$2:$C$3728,"factsheet")=0,"",_xlfn.MAXIFS(Documents!$E$2:$E$3728,Documents!$A$2:$A$3728,$A92,Documents!$C$2:$C$3728,"factsheet")),"")</f>
        <v/>
      </c>
      <c r="E92">
        <f>IFERROR(IF(_xlfn.MAXIFS(Documents!$E$2:$E$3728,Documents!$A$2:$A$3728,$A92,Documents!$C$2:$C$3728,"wedding")=0,"",_xlfn.MAXIFS(Documents!$E$2:$E$3728,Documents!$A$2:$A$3728,$A92,Documents!$C$2:$C$3728,"wedding")),"")</f>
        <v/>
      </c>
      <c r="F92">
        <f>IFERROR(IF(_xlfn.MAXIFS(Documents!$E$2:$E$3728,Documents!$A$2:$A$3728,$A92,Documents!$C$2:$C$3728,"events")=0,"",_xlfn.MAXIFS(Documents!$E$2:$E$3728,Documents!$A$2:$A$3728,$A92,Documents!$C$2:$C$3728,"events")),"")</f>
        <v/>
      </c>
      <c r="G92">
        <f>IFERROR(IF(_xlfn.MAXIFS(Documents!$E$2:$E$3728,Documents!$A$2:$A$3728,$A92,Documents!$C$2:$C$3728,"destination_dining")=0,"",_xlfn.MAXIFS(Documents!$E$2:$E$3728,Documents!$A$2:$A$3728,$A92,Documents!$C$2:$C$3728,"destination_dining")),"")</f>
        <v/>
      </c>
      <c r="H92">
        <f>IFERROR(IF(_xlfn.MAXIFS(Documents!$E$2:$E$3728,Documents!$A$2:$A$3728,$A92,Documents!$C$2:$C$3728,"map")=0,"",_xlfn.MAXIFS(Documents!$E$2:$E$3728,Documents!$A$2:$A$3728,$A92,Documents!$C$2:$C$3728,"map")),"")</f>
        <v/>
      </c>
      <c r="I92">
        <f>IFERROR(IF(_xlfn.MAXIFS(Documents!$E$2:$E$3728,Documents!$A$2:$A$3728,$A92,Documents!$C$2:$C$3728,"dive_map")=0,"",_xlfn.MAXIFS(Documents!$E$2:$E$3728,Documents!$A$2:$A$3728,$A92,Documents!$C$2:$C$3728,"dive_map")),"")</f>
        <v/>
      </c>
      <c r="J92">
        <f>IFERROR(IF(_xlfn.MAXIFS(Documents!$E$2:$E$3728,Documents!$A$2:$A$3728,$A92,Documents!$C$2:$C$3728,"spa_menu")=0,"",_xlfn.MAXIFS(Documents!$E$2:$E$3728,Documents!$A$2:$A$3728,$A92,Documents!$C$2:$C$3728,"spa_menu")),"")</f>
        <v/>
      </c>
      <c r="K92">
        <f>IFERROR(IF(_xlfn.MAXIFS(Documents!$E$2:$E$3728,Documents!$A$2:$A$3728,$A92,Documents!$C$2:$C$3728,"dining_menu")=0,"",_xlfn.MAXIFS(Documents!$E$2:$E$3728,Documents!$A$2:$A$3728,$A92,Documents!$C$2:$C$3728,"dining_menu")),"")</f>
        <v/>
      </c>
      <c r="L92">
        <f>IFERROR(IF(_xlfn.MAXIFS(Documents!$E$2:$E$3728,Documents!$A$2:$A$3728,$A92,Documents!$C$2:$C$3728,"dive_prices")=0,"",_xlfn.MAXIFS(Documents!$E$2:$E$3728,Documents!$A$2:$A$3728,$A92,Documents!$C$2:$C$3728,"dive_prices")),"")</f>
        <v/>
      </c>
      <c r="M92">
        <f>IFERROR(IF(_xlfn.MAXIFS(Documents!$E$2:$E$3728,Documents!$A$2:$A$3728,$A92,Documents!$C$2:$C$3728,"excursions")=0,"",_xlfn.MAXIFS(Documents!$E$2:$E$3728,Documents!$A$2:$A$3728,$A92,Documents!$C$2:$C$3728,"excursions")),"")</f>
        <v/>
      </c>
      <c r="N92">
        <f>IFERROR(IF(_xlfn.MAXIFS(Documents!$E$2:$E$3728,Documents!$A$2:$A$3728,$A92,Documents!$C$2:$C$3728,"kids")=0,"",_xlfn.MAXIFS(Documents!$E$2:$E$3728,Documents!$A$2:$A$3728,$A92,Documents!$C$2:$C$3728,"kids")),"")</f>
        <v/>
      </c>
      <c r="O92">
        <f>IFERROR(IF(_xlfn.MAXIFS(Documents!$E$2:$E$3728,Documents!$A$2:$A$3728,$A92,Documents!$C$2:$C$3728,"villa_plans")=0,"",_xlfn.MAXIFS(Documents!$E$2:$E$3728,Documents!$A$2:$A$3728,$A92,Documents!$C$2:$C$3728,"villa_plans")),"")</f>
        <v/>
      </c>
      <c r="P92">
        <f>IFERROR(IF(_xlfn.MAXIFS(Documents!$E$2:$E$3728,Documents!$A$2:$A$3728,$A92,Documents!$C$2:$C$3728,"all_inclusive")=0,"",_xlfn.MAXIFS(Documents!$E$2:$E$3728,Documents!$A$2:$A$3728,$A92,Documents!$C$2:$C$3728,"all_inclusive")),"")</f>
        <v/>
      </c>
      <c r="Q92">
        <f>IFERROR(IF(_xlfn.MAXIFS(Documents!$E$2:$E$3728,Documents!$A$2:$A$3728,$A92,Documents!$C$2:$C$3728,"sustainability")=0,"",_xlfn.MAXIFS(Documents!$E$2:$E$3728,Documents!$A$2:$A$3728,$A92,Documents!$C$2:$C$3728,"sustainability")),"")</f>
        <v/>
      </c>
      <c r="R92">
        <f>IFERROR(IF(_xlfn.MAXIFS(Documents!$E$2:$E$3728,Documents!$A$2:$A$3728,$A92,Documents!$C$2:$C$3728,"calendar")=0,"",_xlfn.MAXIFS(Documents!$E$2:$E$3728,Documents!$A$2:$A$3728,$A92,Documents!$C$2:$C$3728,"calendar")),"")</f>
        <v/>
      </c>
      <c r="S92">
        <f>IFERROR(IF(_xlfn.MAXIFS(Documents!$E$2:$E$3728,Documents!$A$2:$A$3728,$A92,Documents!$C$2:$C$3728,"brochure")=0,"",_xlfn.MAXIFS(Documents!$E$2:$E$3728,Documents!$A$2:$A$3728,$A92,Documents!$C$2:$C$3728,"brochure")),"")</f>
        <v/>
      </c>
      <c r="T92">
        <f>IFERROR(IF(_xlfn.MAXIFS(Documents!$E$2:$E$3728,Documents!$A$2:$A$3728,$A92,Documents!$C$2:$C$3728,"press_kit")=0,"",_xlfn.MAXIFS(Documents!$E$2:$E$3728,Documents!$A$2:$A$3728,$A92,Documents!$C$2:$C$3728,"press_kit")),"")</f>
        <v/>
      </c>
      <c r="U92">
        <f>IFERROR(IF(_xlfn.MAXIFS(Documents!$E$2:$E$3728,Documents!$A$2:$A$3728,$A92,Documents!$C$2:$C$3728,"other")=0,"",_xlfn.MAXIFS(Documents!$E$2:$E$3728,Documents!$A$2:$A$3728,$A92,Documents!$C$2:$C$3728,"other")),"")</f>
        <v/>
      </c>
      <c r="V92">
        <f>IFERROR(IF(_xlfn.MAXIFS(Documents!$E$2:$E$3728,Documents!$A$2:$A$3728,$A92,Documents!$C$2:$C$3728,"obsolete")=0,"",_xlfn.MAXIFS(Documents!$E$2:$E$3728,Documents!$A$2:$A$3728,$A92,Documents!$C$2:$C$3728,"obsolete")),"")</f>
        <v/>
      </c>
      <c r="W92">
        <f>COUNTIFS(Documents!$A$2:$A$3728,$A92)</f>
        <v/>
      </c>
      <c r="X92">
        <f>COUNTIFS(Documents!$A$2:$A$3728,$A92,Documents!$R$2:$R$3728,"current")</f>
        <v/>
      </c>
      <c r="Y92">
        <f>HYPERLINK("https://www.neoscapesmaldives.com/wp-content/uploads/LilyBeach-Factsheet-Resort-NEO.pdf","2019_LilyBeach-Factsheet-Resort-NEO.pdf")</f>
        <v/>
      </c>
      <c r="Z92" t="inlineStr">
        <is>
          <t>wedding, events</t>
        </is>
      </c>
      <c r="AA92" t="inlineStr"/>
    </row>
    <row r="93">
      <c r="A93" t="n">
        <v>92</v>
      </c>
      <c r="B93" t="inlineStr">
        <is>
          <t>Amaya Kuda Rah Maldives</t>
        </is>
      </c>
      <c r="C93" t="inlineStr">
        <is>
          <t>unverified</t>
        </is>
      </c>
      <c r="D93">
        <f>IFERROR(IF(_xlfn.MAXIFS(Documents!$E$2:$E$3728,Documents!$A$2:$A$3728,$A93,Documents!$C$2:$C$3728,"factsheet")=0,"",_xlfn.MAXIFS(Documents!$E$2:$E$3728,Documents!$A$2:$A$3728,$A93,Documents!$C$2:$C$3728,"factsheet")),"")</f>
        <v/>
      </c>
      <c r="E93">
        <f>IFERROR(IF(_xlfn.MAXIFS(Documents!$E$2:$E$3728,Documents!$A$2:$A$3728,$A93,Documents!$C$2:$C$3728,"wedding")=0,"",_xlfn.MAXIFS(Documents!$E$2:$E$3728,Documents!$A$2:$A$3728,$A93,Documents!$C$2:$C$3728,"wedding")),"")</f>
        <v/>
      </c>
      <c r="F93">
        <f>IFERROR(IF(_xlfn.MAXIFS(Documents!$E$2:$E$3728,Documents!$A$2:$A$3728,$A93,Documents!$C$2:$C$3728,"events")=0,"",_xlfn.MAXIFS(Documents!$E$2:$E$3728,Documents!$A$2:$A$3728,$A93,Documents!$C$2:$C$3728,"events")),"")</f>
        <v/>
      </c>
      <c r="G93">
        <f>IFERROR(IF(_xlfn.MAXIFS(Documents!$E$2:$E$3728,Documents!$A$2:$A$3728,$A93,Documents!$C$2:$C$3728,"destination_dining")=0,"",_xlfn.MAXIFS(Documents!$E$2:$E$3728,Documents!$A$2:$A$3728,$A93,Documents!$C$2:$C$3728,"destination_dining")),"")</f>
        <v/>
      </c>
      <c r="H93">
        <f>IFERROR(IF(_xlfn.MAXIFS(Documents!$E$2:$E$3728,Documents!$A$2:$A$3728,$A93,Documents!$C$2:$C$3728,"map")=0,"",_xlfn.MAXIFS(Documents!$E$2:$E$3728,Documents!$A$2:$A$3728,$A93,Documents!$C$2:$C$3728,"map")),"")</f>
        <v/>
      </c>
      <c r="I93">
        <f>IFERROR(IF(_xlfn.MAXIFS(Documents!$E$2:$E$3728,Documents!$A$2:$A$3728,$A93,Documents!$C$2:$C$3728,"dive_map")=0,"",_xlfn.MAXIFS(Documents!$E$2:$E$3728,Documents!$A$2:$A$3728,$A93,Documents!$C$2:$C$3728,"dive_map")),"")</f>
        <v/>
      </c>
      <c r="J93">
        <f>IFERROR(IF(_xlfn.MAXIFS(Documents!$E$2:$E$3728,Documents!$A$2:$A$3728,$A93,Documents!$C$2:$C$3728,"spa_menu")=0,"",_xlfn.MAXIFS(Documents!$E$2:$E$3728,Documents!$A$2:$A$3728,$A93,Documents!$C$2:$C$3728,"spa_menu")),"")</f>
        <v/>
      </c>
      <c r="K93">
        <f>IFERROR(IF(_xlfn.MAXIFS(Documents!$E$2:$E$3728,Documents!$A$2:$A$3728,$A93,Documents!$C$2:$C$3728,"dining_menu")=0,"",_xlfn.MAXIFS(Documents!$E$2:$E$3728,Documents!$A$2:$A$3728,$A93,Documents!$C$2:$C$3728,"dining_menu")),"")</f>
        <v/>
      </c>
      <c r="L93">
        <f>IFERROR(IF(_xlfn.MAXIFS(Documents!$E$2:$E$3728,Documents!$A$2:$A$3728,$A93,Documents!$C$2:$C$3728,"dive_prices")=0,"",_xlfn.MAXIFS(Documents!$E$2:$E$3728,Documents!$A$2:$A$3728,$A93,Documents!$C$2:$C$3728,"dive_prices")),"")</f>
        <v/>
      </c>
      <c r="M93">
        <f>IFERROR(IF(_xlfn.MAXIFS(Documents!$E$2:$E$3728,Documents!$A$2:$A$3728,$A93,Documents!$C$2:$C$3728,"excursions")=0,"",_xlfn.MAXIFS(Documents!$E$2:$E$3728,Documents!$A$2:$A$3728,$A93,Documents!$C$2:$C$3728,"excursions")),"")</f>
        <v/>
      </c>
      <c r="N93">
        <f>IFERROR(IF(_xlfn.MAXIFS(Documents!$E$2:$E$3728,Documents!$A$2:$A$3728,$A93,Documents!$C$2:$C$3728,"kids")=0,"",_xlfn.MAXIFS(Documents!$E$2:$E$3728,Documents!$A$2:$A$3728,$A93,Documents!$C$2:$C$3728,"kids")),"")</f>
        <v/>
      </c>
      <c r="O93">
        <f>IFERROR(IF(_xlfn.MAXIFS(Documents!$E$2:$E$3728,Documents!$A$2:$A$3728,$A93,Documents!$C$2:$C$3728,"villa_plans")=0,"",_xlfn.MAXIFS(Documents!$E$2:$E$3728,Documents!$A$2:$A$3728,$A93,Documents!$C$2:$C$3728,"villa_plans")),"")</f>
        <v/>
      </c>
      <c r="P93">
        <f>IFERROR(IF(_xlfn.MAXIFS(Documents!$E$2:$E$3728,Documents!$A$2:$A$3728,$A93,Documents!$C$2:$C$3728,"all_inclusive")=0,"",_xlfn.MAXIFS(Documents!$E$2:$E$3728,Documents!$A$2:$A$3728,$A93,Documents!$C$2:$C$3728,"all_inclusive")),"")</f>
        <v/>
      </c>
      <c r="Q93">
        <f>IFERROR(IF(_xlfn.MAXIFS(Documents!$E$2:$E$3728,Documents!$A$2:$A$3728,$A93,Documents!$C$2:$C$3728,"sustainability")=0,"",_xlfn.MAXIFS(Documents!$E$2:$E$3728,Documents!$A$2:$A$3728,$A93,Documents!$C$2:$C$3728,"sustainability")),"")</f>
        <v/>
      </c>
      <c r="R93">
        <f>IFERROR(IF(_xlfn.MAXIFS(Documents!$E$2:$E$3728,Documents!$A$2:$A$3728,$A93,Documents!$C$2:$C$3728,"calendar")=0,"",_xlfn.MAXIFS(Documents!$E$2:$E$3728,Documents!$A$2:$A$3728,$A93,Documents!$C$2:$C$3728,"calendar")),"")</f>
        <v/>
      </c>
      <c r="S93">
        <f>IFERROR(IF(_xlfn.MAXIFS(Documents!$E$2:$E$3728,Documents!$A$2:$A$3728,$A93,Documents!$C$2:$C$3728,"brochure")=0,"",_xlfn.MAXIFS(Documents!$E$2:$E$3728,Documents!$A$2:$A$3728,$A93,Documents!$C$2:$C$3728,"brochure")),"")</f>
        <v/>
      </c>
      <c r="T93">
        <f>IFERROR(IF(_xlfn.MAXIFS(Documents!$E$2:$E$3728,Documents!$A$2:$A$3728,$A93,Documents!$C$2:$C$3728,"press_kit")=0,"",_xlfn.MAXIFS(Documents!$E$2:$E$3728,Documents!$A$2:$A$3728,$A93,Documents!$C$2:$C$3728,"press_kit")),"")</f>
        <v/>
      </c>
      <c r="U93">
        <f>IFERROR(IF(_xlfn.MAXIFS(Documents!$E$2:$E$3728,Documents!$A$2:$A$3728,$A93,Documents!$C$2:$C$3728,"other")=0,"",_xlfn.MAXIFS(Documents!$E$2:$E$3728,Documents!$A$2:$A$3728,$A93,Documents!$C$2:$C$3728,"other")),"")</f>
        <v/>
      </c>
      <c r="V93">
        <f>IFERROR(IF(_xlfn.MAXIFS(Documents!$E$2:$E$3728,Documents!$A$2:$A$3728,$A93,Documents!$C$2:$C$3728,"obsolete")=0,"",_xlfn.MAXIFS(Documents!$E$2:$E$3728,Documents!$A$2:$A$3728,$A93,Documents!$C$2:$C$3728,"obsolete")),"")</f>
        <v/>
      </c>
      <c r="W93">
        <f>COUNTIFS(Documents!$A$2:$A$3728,$A93)</f>
        <v/>
      </c>
      <c r="X93">
        <f>COUNTIFS(Documents!$A$2:$A$3728,$A93,Documents!$R$2:$R$3728,"current")</f>
        <v/>
      </c>
      <c r="Y93">
        <f>HYPERLINK("https://www.neoscapesmaldives.com/wp-content/uploads/NH-Maldives-Kuda-Rah-Fact-Sheet.pdf","2024_NH-Maldives-Kuda-Rah-Fact-Sheet.pdf")</f>
        <v/>
      </c>
      <c r="Z93" t="inlineStr">
        <is>
          <t>wedding, events</t>
        </is>
      </c>
      <c r="AA93" t="inlineStr">
        <is>
          <t>NH Maldives Kuda Rah</t>
        </is>
      </c>
    </row>
    <row r="94">
      <c r="A94" t="n">
        <v>93</v>
      </c>
      <c r="B94" t="inlineStr">
        <is>
          <t>Maayafushi Tourist Resort</t>
        </is>
      </c>
      <c r="C94" t="inlineStr">
        <is>
          <t>unreachable</t>
        </is>
      </c>
      <c r="D94">
        <f>IFERROR(IF(_xlfn.MAXIFS(Documents!$E$2:$E$3728,Documents!$A$2:$A$3728,$A94,Documents!$C$2:$C$3728,"factsheet")=0,"",_xlfn.MAXIFS(Documents!$E$2:$E$3728,Documents!$A$2:$A$3728,$A94,Documents!$C$2:$C$3728,"factsheet")),"")</f>
        <v/>
      </c>
      <c r="E94">
        <f>IFERROR(IF(_xlfn.MAXIFS(Documents!$E$2:$E$3728,Documents!$A$2:$A$3728,$A94,Documents!$C$2:$C$3728,"wedding")=0,"",_xlfn.MAXIFS(Documents!$E$2:$E$3728,Documents!$A$2:$A$3728,$A94,Documents!$C$2:$C$3728,"wedding")),"")</f>
        <v/>
      </c>
      <c r="F94">
        <f>IFERROR(IF(_xlfn.MAXIFS(Documents!$E$2:$E$3728,Documents!$A$2:$A$3728,$A94,Documents!$C$2:$C$3728,"events")=0,"",_xlfn.MAXIFS(Documents!$E$2:$E$3728,Documents!$A$2:$A$3728,$A94,Documents!$C$2:$C$3728,"events")),"")</f>
        <v/>
      </c>
      <c r="G94">
        <f>IFERROR(IF(_xlfn.MAXIFS(Documents!$E$2:$E$3728,Documents!$A$2:$A$3728,$A94,Documents!$C$2:$C$3728,"destination_dining")=0,"",_xlfn.MAXIFS(Documents!$E$2:$E$3728,Documents!$A$2:$A$3728,$A94,Documents!$C$2:$C$3728,"destination_dining")),"")</f>
        <v/>
      </c>
      <c r="H94">
        <f>IFERROR(IF(_xlfn.MAXIFS(Documents!$E$2:$E$3728,Documents!$A$2:$A$3728,$A94,Documents!$C$2:$C$3728,"map")=0,"",_xlfn.MAXIFS(Documents!$E$2:$E$3728,Documents!$A$2:$A$3728,$A94,Documents!$C$2:$C$3728,"map")),"")</f>
        <v/>
      </c>
      <c r="I94">
        <f>IFERROR(IF(_xlfn.MAXIFS(Documents!$E$2:$E$3728,Documents!$A$2:$A$3728,$A94,Documents!$C$2:$C$3728,"dive_map")=0,"",_xlfn.MAXIFS(Documents!$E$2:$E$3728,Documents!$A$2:$A$3728,$A94,Documents!$C$2:$C$3728,"dive_map")),"")</f>
        <v/>
      </c>
      <c r="J94">
        <f>IFERROR(IF(_xlfn.MAXIFS(Documents!$E$2:$E$3728,Documents!$A$2:$A$3728,$A94,Documents!$C$2:$C$3728,"spa_menu")=0,"",_xlfn.MAXIFS(Documents!$E$2:$E$3728,Documents!$A$2:$A$3728,$A94,Documents!$C$2:$C$3728,"spa_menu")),"")</f>
        <v/>
      </c>
      <c r="K94">
        <f>IFERROR(IF(_xlfn.MAXIFS(Documents!$E$2:$E$3728,Documents!$A$2:$A$3728,$A94,Documents!$C$2:$C$3728,"dining_menu")=0,"",_xlfn.MAXIFS(Documents!$E$2:$E$3728,Documents!$A$2:$A$3728,$A94,Documents!$C$2:$C$3728,"dining_menu")),"")</f>
        <v/>
      </c>
      <c r="L94">
        <f>IFERROR(IF(_xlfn.MAXIFS(Documents!$E$2:$E$3728,Documents!$A$2:$A$3728,$A94,Documents!$C$2:$C$3728,"dive_prices")=0,"",_xlfn.MAXIFS(Documents!$E$2:$E$3728,Documents!$A$2:$A$3728,$A94,Documents!$C$2:$C$3728,"dive_prices")),"")</f>
        <v/>
      </c>
      <c r="M94">
        <f>IFERROR(IF(_xlfn.MAXIFS(Documents!$E$2:$E$3728,Documents!$A$2:$A$3728,$A94,Documents!$C$2:$C$3728,"excursions")=0,"",_xlfn.MAXIFS(Documents!$E$2:$E$3728,Documents!$A$2:$A$3728,$A94,Documents!$C$2:$C$3728,"excursions")),"")</f>
        <v/>
      </c>
      <c r="N94">
        <f>IFERROR(IF(_xlfn.MAXIFS(Documents!$E$2:$E$3728,Documents!$A$2:$A$3728,$A94,Documents!$C$2:$C$3728,"kids")=0,"",_xlfn.MAXIFS(Documents!$E$2:$E$3728,Documents!$A$2:$A$3728,$A94,Documents!$C$2:$C$3728,"kids")),"")</f>
        <v/>
      </c>
      <c r="O94">
        <f>IFERROR(IF(_xlfn.MAXIFS(Documents!$E$2:$E$3728,Documents!$A$2:$A$3728,$A94,Documents!$C$2:$C$3728,"villa_plans")=0,"",_xlfn.MAXIFS(Documents!$E$2:$E$3728,Documents!$A$2:$A$3728,$A94,Documents!$C$2:$C$3728,"villa_plans")),"")</f>
        <v/>
      </c>
      <c r="P94">
        <f>IFERROR(IF(_xlfn.MAXIFS(Documents!$E$2:$E$3728,Documents!$A$2:$A$3728,$A94,Documents!$C$2:$C$3728,"all_inclusive")=0,"",_xlfn.MAXIFS(Documents!$E$2:$E$3728,Documents!$A$2:$A$3728,$A94,Documents!$C$2:$C$3728,"all_inclusive")),"")</f>
        <v/>
      </c>
      <c r="Q94">
        <f>IFERROR(IF(_xlfn.MAXIFS(Documents!$E$2:$E$3728,Documents!$A$2:$A$3728,$A94,Documents!$C$2:$C$3728,"sustainability")=0,"",_xlfn.MAXIFS(Documents!$E$2:$E$3728,Documents!$A$2:$A$3728,$A94,Documents!$C$2:$C$3728,"sustainability")),"")</f>
        <v/>
      </c>
      <c r="R94">
        <f>IFERROR(IF(_xlfn.MAXIFS(Documents!$E$2:$E$3728,Documents!$A$2:$A$3728,$A94,Documents!$C$2:$C$3728,"calendar")=0,"",_xlfn.MAXIFS(Documents!$E$2:$E$3728,Documents!$A$2:$A$3728,$A94,Documents!$C$2:$C$3728,"calendar")),"")</f>
        <v/>
      </c>
      <c r="S94">
        <f>IFERROR(IF(_xlfn.MAXIFS(Documents!$E$2:$E$3728,Documents!$A$2:$A$3728,$A94,Documents!$C$2:$C$3728,"brochure")=0,"",_xlfn.MAXIFS(Documents!$E$2:$E$3728,Documents!$A$2:$A$3728,$A94,Documents!$C$2:$C$3728,"brochure")),"")</f>
        <v/>
      </c>
      <c r="T94">
        <f>IFERROR(IF(_xlfn.MAXIFS(Documents!$E$2:$E$3728,Documents!$A$2:$A$3728,$A94,Documents!$C$2:$C$3728,"press_kit")=0,"",_xlfn.MAXIFS(Documents!$E$2:$E$3728,Documents!$A$2:$A$3728,$A94,Documents!$C$2:$C$3728,"press_kit")),"")</f>
        <v/>
      </c>
      <c r="U94">
        <f>IFERROR(IF(_xlfn.MAXIFS(Documents!$E$2:$E$3728,Documents!$A$2:$A$3728,$A94,Documents!$C$2:$C$3728,"other")=0,"",_xlfn.MAXIFS(Documents!$E$2:$E$3728,Documents!$A$2:$A$3728,$A94,Documents!$C$2:$C$3728,"other")),"")</f>
        <v/>
      </c>
      <c r="V94">
        <f>IFERROR(IF(_xlfn.MAXIFS(Documents!$E$2:$E$3728,Documents!$A$2:$A$3728,$A94,Documents!$C$2:$C$3728,"obsolete")=0,"",_xlfn.MAXIFS(Documents!$E$2:$E$3728,Documents!$A$2:$A$3728,$A94,Documents!$C$2:$C$3728,"obsolete")),"")</f>
        <v/>
      </c>
      <c r="W94">
        <f>COUNTIFS(Documents!$A$2:$A$3728,$A94)</f>
        <v/>
      </c>
      <c r="X94">
        <f>COUNTIFS(Documents!$A$2:$A$3728,$A94,Documents!$R$2:$R$3728,"current")</f>
        <v/>
      </c>
      <c r="Y94" t="inlineStr"/>
      <c r="Z94" t="inlineStr">
        <is>
          <t>factsheet, wedding, events</t>
        </is>
      </c>
      <c r="AA94" t="inlineStr"/>
    </row>
    <row r="95">
      <c r="A95" t="n">
        <v>94</v>
      </c>
      <c r="B95" t="inlineStr">
        <is>
          <t>Reethi Faru Resort</t>
        </is>
      </c>
      <c r="C95" t="inlineStr">
        <is>
          <t>ok</t>
        </is>
      </c>
      <c r="D95">
        <f>IFERROR(IF(_xlfn.MAXIFS(Documents!$E$2:$E$3728,Documents!$A$2:$A$3728,$A95,Documents!$C$2:$C$3728,"factsheet")=0,"",_xlfn.MAXIFS(Documents!$E$2:$E$3728,Documents!$A$2:$A$3728,$A95,Documents!$C$2:$C$3728,"factsheet")),"")</f>
        <v/>
      </c>
      <c r="E95">
        <f>IFERROR(IF(_xlfn.MAXIFS(Documents!$E$2:$E$3728,Documents!$A$2:$A$3728,$A95,Documents!$C$2:$C$3728,"wedding")=0,"",_xlfn.MAXIFS(Documents!$E$2:$E$3728,Documents!$A$2:$A$3728,$A95,Documents!$C$2:$C$3728,"wedding")),"")</f>
        <v/>
      </c>
      <c r="F95">
        <f>IFERROR(IF(_xlfn.MAXIFS(Documents!$E$2:$E$3728,Documents!$A$2:$A$3728,$A95,Documents!$C$2:$C$3728,"events")=0,"",_xlfn.MAXIFS(Documents!$E$2:$E$3728,Documents!$A$2:$A$3728,$A95,Documents!$C$2:$C$3728,"events")),"")</f>
        <v/>
      </c>
      <c r="G95">
        <f>IFERROR(IF(_xlfn.MAXIFS(Documents!$E$2:$E$3728,Documents!$A$2:$A$3728,$A95,Documents!$C$2:$C$3728,"destination_dining")=0,"",_xlfn.MAXIFS(Documents!$E$2:$E$3728,Documents!$A$2:$A$3728,$A95,Documents!$C$2:$C$3728,"destination_dining")),"")</f>
        <v/>
      </c>
      <c r="H95">
        <f>IFERROR(IF(_xlfn.MAXIFS(Documents!$E$2:$E$3728,Documents!$A$2:$A$3728,$A95,Documents!$C$2:$C$3728,"map")=0,"",_xlfn.MAXIFS(Documents!$E$2:$E$3728,Documents!$A$2:$A$3728,$A95,Documents!$C$2:$C$3728,"map")),"")</f>
        <v/>
      </c>
      <c r="I95">
        <f>IFERROR(IF(_xlfn.MAXIFS(Documents!$E$2:$E$3728,Documents!$A$2:$A$3728,$A95,Documents!$C$2:$C$3728,"dive_map")=0,"",_xlfn.MAXIFS(Documents!$E$2:$E$3728,Documents!$A$2:$A$3728,$A95,Documents!$C$2:$C$3728,"dive_map")),"")</f>
        <v/>
      </c>
      <c r="J95">
        <f>IFERROR(IF(_xlfn.MAXIFS(Documents!$E$2:$E$3728,Documents!$A$2:$A$3728,$A95,Documents!$C$2:$C$3728,"spa_menu")=0,"",_xlfn.MAXIFS(Documents!$E$2:$E$3728,Documents!$A$2:$A$3728,$A95,Documents!$C$2:$C$3728,"spa_menu")),"")</f>
        <v/>
      </c>
      <c r="K95">
        <f>IFERROR(IF(_xlfn.MAXIFS(Documents!$E$2:$E$3728,Documents!$A$2:$A$3728,$A95,Documents!$C$2:$C$3728,"dining_menu")=0,"",_xlfn.MAXIFS(Documents!$E$2:$E$3728,Documents!$A$2:$A$3728,$A95,Documents!$C$2:$C$3728,"dining_menu")),"")</f>
        <v/>
      </c>
      <c r="L95">
        <f>IFERROR(IF(_xlfn.MAXIFS(Documents!$E$2:$E$3728,Documents!$A$2:$A$3728,$A95,Documents!$C$2:$C$3728,"dive_prices")=0,"",_xlfn.MAXIFS(Documents!$E$2:$E$3728,Documents!$A$2:$A$3728,$A95,Documents!$C$2:$C$3728,"dive_prices")),"")</f>
        <v/>
      </c>
      <c r="M95">
        <f>IFERROR(IF(_xlfn.MAXIFS(Documents!$E$2:$E$3728,Documents!$A$2:$A$3728,$A95,Documents!$C$2:$C$3728,"excursions")=0,"",_xlfn.MAXIFS(Documents!$E$2:$E$3728,Documents!$A$2:$A$3728,$A95,Documents!$C$2:$C$3728,"excursions")),"")</f>
        <v/>
      </c>
      <c r="N95">
        <f>IFERROR(IF(_xlfn.MAXIFS(Documents!$E$2:$E$3728,Documents!$A$2:$A$3728,$A95,Documents!$C$2:$C$3728,"kids")=0,"",_xlfn.MAXIFS(Documents!$E$2:$E$3728,Documents!$A$2:$A$3728,$A95,Documents!$C$2:$C$3728,"kids")),"")</f>
        <v/>
      </c>
      <c r="O95">
        <f>IFERROR(IF(_xlfn.MAXIFS(Documents!$E$2:$E$3728,Documents!$A$2:$A$3728,$A95,Documents!$C$2:$C$3728,"villa_plans")=0,"",_xlfn.MAXIFS(Documents!$E$2:$E$3728,Documents!$A$2:$A$3728,$A95,Documents!$C$2:$C$3728,"villa_plans")),"")</f>
        <v/>
      </c>
      <c r="P95">
        <f>IFERROR(IF(_xlfn.MAXIFS(Documents!$E$2:$E$3728,Documents!$A$2:$A$3728,$A95,Documents!$C$2:$C$3728,"all_inclusive")=0,"",_xlfn.MAXIFS(Documents!$E$2:$E$3728,Documents!$A$2:$A$3728,$A95,Documents!$C$2:$C$3728,"all_inclusive")),"")</f>
        <v/>
      </c>
      <c r="Q95">
        <f>IFERROR(IF(_xlfn.MAXIFS(Documents!$E$2:$E$3728,Documents!$A$2:$A$3728,$A95,Documents!$C$2:$C$3728,"sustainability")=0,"",_xlfn.MAXIFS(Documents!$E$2:$E$3728,Documents!$A$2:$A$3728,$A95,Documents!$C$2:$C$3728,"sustainability")),"")</f>
        <v/>
      </c>
      <c r="R95">
        <f>IFERROR(IF(_xlfn.MAXIFS(Documents!$E$2:$E$3728,Documents!$A$2:$A$3728,$A95,Documents!$C$2:$C$3728,"calendar")=0,"",_xlfn.MAXIFS(Documents!$E$2:$E$3728,Documents!$A$2:$A$3728,$A95,Documents!$C$2:$C$3728,"calendar")),"")</f>
        <v/>
      </c>
      <c r="S95">
        <f>IFERROR(IF(_xlfn.MAXIFS(Documents!$E$2:$E$3728,Documents!$A$2:$A$3728,$A95,Documents!$C$2:$C$3728,"brochure")=0,"",_xlfn.MAXIFS(Documents!$E$2:$E$3728,Documents!$A$2:$A$3728,$A95,Documents!$C$2:$C$3728,"brochure")),"")</f>
        <v/>
      </c>
      <c r="T95">
        <f>IFERROR(IF(_xlfn.MAXIFS(Documents!$E$2:$E$3728,Documents!$A$2:$A$3728,$A95,Documents!$C$2:$C$3728,"press_kit")=0,"",_xlfn.MAXIFS(Documents!$E$2:$E$3728,Documents!$A$2:$A$3728,$A95,Documents!$C$2:$C$3728,"press_kit")),"")</f>
        <v/>
      </c>
      <c r="U95">
        <f>IFERROR(IF(_xlfn.MAXIFS(Documents!$E$2:$E$3728,Documents!$A$2:$A$3728,$A95,Documents!$C$2:$C$3728,"other")=0,"",_xlfn.MAXIFS(Documents!$E$2:$E$3728,Documents!$A$2:$A$3728,$A95,Documents!$C$2:$C$3728,"other")),"")</f>
        <v/>
      </c>
      <c r="V95">
        <f>IFERROR(IF(_xlfn.MAXIFS(Documents!$E$2:$E$3728,Documents!$A$2:$A$3728,$A95,Documents!$C$2:$C$3728,"obsolete")=0,"",_xlfn.MAXIFS(Documents!$E$2:$E$3728,Documents!$A$2:$A$3728,$A95,Documents!$C$2:$C$3728,"obsolete")),"")</f>
        <v/>
      </c>
      <c r="W95">
        <f>COUNTIFS(Documents!$A$2:$A$3728,$A95)</f>
        <v/>
      </c>
      <c r="X95">
        <f>COUNTIFS(Documents!$A$2:$A$3728,$A95,Documents!$R$2:$R$3728,"current")</f>
        <v/>
      </c>
      <c r="Y95">
        <f>HYPERLINK("https://www.reethifaru.com/pdf/fact-sheets-english.pdf","2026_fact-sheets-english.pdf")</f>
        <v/>
      </c>
      <c r="Z95" t="inlineStr">
        <is>
          <t>events</t>
        </is>
      </c>
      <c r="AA95" t="inlineStr"/>
    </row>
    <row r="96">
      <c r="A96" t="n">
        <v>95</v>
      </c>
      <c r="B96" t="inlineStr">
        <is>
          <t>Malahini Kuda Bandos</t>
        </is>
      </c>
      <c r="C96" t="inlineStr">
        <is>
          <t>ok</t>
        </is>
      </c>
      <c r="D96">
        <f>IFERROR(IF(_xlfn.MAXIFS(Documents!$E$2:$E$3728,Documents!$A$2:$A$3728,$A96,Documents!$C$2:$C$3728,"factsheet")=0,"",_xlfn.MAXIFS(Documents!$E$2:$E$3728,Documents!$A$2:$A$3728,$A96,Documents!$C$2:$C$3728,"factsheet")),"")</f>
        <v/>
      </c>
      <c r="E96">
        <f>IFERROR(IF(_xlfn.MAXIFS(Documents!$E$2:$E$3728,Documents!$A$2:$A$3728,$A96,Documents!$C$2:$C$3728,"wedding")=0,"",_xlfn.MAXIFS(Documents!$E$2:$E$3728,Documents!$A$2:$A$3728,$A96,Documents!$C$2:$C$3728,"wedding")),"")</f>
        <v/>
      </c>
      <c r="F96">
        <f>IFERROR(IF(_xlfn.MAXIFS(Documents!$E$2:$E$3728,Documents!$A$2:$A$3728,$A96,Documents!$C$2:$C$3728,"events")=0,"",_xlfn.MAXIFS(Documents!$E$2:$E$3728,Documents!$A$2:$A$3728,$A96,Documents!$C$2:$C$3728,"events")),"")</f>
        <v/>
      </c>
      <c r="G96">
        <f>IFERROR(IF(_xlfn.MAXIFS(Documents!$E$2:$E$3728,Documents!$A$2:$A$3728,$A96,Documents!$C$2:$C$3728,"destination_dining")=0,"",_xlfn.MAXIFS(Documents!$E$2:$E$3728,Documents!$A$2:$A$3728,$A96,Documents!$C$2:$C$3728,"destination_dining")),"")</f>
        <v/>
      </c>
      <c r="H96">
        <f>IFERROR(IF(_xlfn.MAXIFS(Documents!$E$2:$E$3728,Documents!$A$2:$A$3728,$A96,Documents!$C$2:$C$3728,"map")=0,"",_xlfn.MAXIFS(Documents!$E$2:$E$3728,Documents!$A$2:$A$3728,$A96,Documents!$C$2:$C$3728,"map")),"")</f>
        <v/>
      </c>
      <c r="I96">
        <f>IFERROR(IF(_xlfn.MAXIFS(Documents!$E$2:$E$3728,Documents!$A$2:$A$3728,$A96,Documents!$C$2:$C$3728,"dive_map")=0,"",_xlfn.MAXIFS(Documents!$E$2:$E$3728,Documents!$A$2:$A$3728,$A96,Documents!$C$2:$C$3728,"dive_map")),"")</f>
        <v/>
      </c>
      <c r="J96">
        <f>IFERROR(IF(_xlfn.MAXIFS(Documents!$E$2:$E$3728,Documents!$A$2:$A$3728,$A96,Documents!$C$2:$C$3728,"spa_menu")=0,"",_xlfn.MAXIFS(Documents!$E$2:$E$3728,Documents!$A$2:$A$3728,$A96,Documents!$C$2:$C$3728,"spa_menu")),"")</f>
        <v/>
      </c>
      <c r="K96">
        <f>IFERROR(IF(_xlfn.MAXIFS(Documents!$E$2:$E$3728,Documents!$A$2:$A$3728,$A96,Documents!$C$2:$C$3728,"dining_menu")=0,"",_xlfn.MAXIFS(Documents!$E$2:$E$3728,Documents!$A$2:$A$3728,$A96,Documents!$C$2:$C$3728,"dining_menu")),"")</f>
        <v/>
      </c>
      <c r="L96">
        <f>IFERROR(IF(_xlfn.MAXIFS(Documents!$E$2:$E$3728,Documents!$A$2:$A$3728,$A96,Documents!$C$2:$C$3728,"dive_prices")=0,"",_xlfn.MAXIFS(Documents!$E$2:$E$3728,Documents!$A$2:$A$3728,$A96,Documents!$C$2:$C$3728,"dive_prices")),"")</f>
        <v/>
      </c>
      <c r="M96">
        <f>IFERROR(IF(_xlfn.MAXIFS(Documents!$E$2:$E$3728,Documents!$A$2:$A$3728,$A96,Documents!$C$2:$C$3728,"excursions")=0,"",_xlfn.MAXIFS(Documents!$E$2:$E$3728,Documents!$A$2:$A$3728,$A96,Documents!$C$2:$C$3728,"excursions")),"")</f>
        <v/>
      </c>
      <c r="N96">
        <f>IFERROR(IF(_xlfn.MAXIFS(Documents!$E$2:$E$3728,Documents!$A$2:$A$3728,$A96,Documents!$C$2:$C$3728,"kids")=0,"",_xlfn.MAXIFS(Documents!$E$2:$E$3728,Documents!$A$2:$A$3728,$A96,Documents!$C$2:$C$3728,"kids")),"")</f>
        <v/>
      </c>
      <c r="O96">
        <f>IFERROR(IF(_xlfn.MAXIFS(Documents!$E$2:$E$3728,Documents!$A$2:$A$3728,$A96,Documents!$C$2:$C$3728,"villa_plans")=0,"",_xlfn.MAXIFS(Documents!$E$2:$E$3728,Documents!$A$2:$A$3728,$A96,Documents!$C$2:$C$3728,"villa_plans")),"")</f>
        <v/>
      </c>
      <c r="P96">
        <f>IFERROR(IF(_xlfn.MAXIFS(Documents!$E$2:$E$3728,Documents!$A$2:$A$3728,$A96,Documents!$C$2:$C$3728,"all_inclusive")=0,"",_xlfn.MAXIFS(Documents!$E$2:$E$3728,Documents!$A$2:$A$3728,$A96,Documents!$C$2:$C$3728,"all_inclusive")),"")</f>
        <v/>
      </c>
      <c r="Q96">
        <f>IFERROR(IF(_xlfn.MAXIFS(Documents!$E$2:$E$3728,Documents!$A$2:$A$3728,$A96,Documents!$C$2:$C$3728,"sustainability")=0,"",_xlfn.MAXIFS(Documents!$E$2:$E$3728,Documents!$A$2:$A$3728,$A96,Documents!$C$2:$C$3728,"sustainability")),"")</f>
        <v/>
      </c>
      <c r="R96">
        <f>IFERROR(IF(_xlfn.MAXIFS(Documents!$E$2:$E$3728,Documents!$A$2:$A$3728,$A96,Documents!$C$2:$C$3728,"calendar")=0,"",_xlfn.MAXIFS(Documents!$E$2:$E$3728,Documents!$A$2:$A$3728,$A96,Documents!$C$2:$C$3728,"calendar")),"")</f>
        <v/>
      </c>
      <c r="S96">
        <f>IFERROR(IF(_xlfn.MAXIFS(Documents!$E$2:$E$3728,Documents!$A$2:$A$3728,$A96,Documents!$C$2:$C$3728,"brochure")=0,"",_xlfn.MAXIFS(Documents!$E$2:$E$3728,Documents!$A$2:$A$3728,$A96,Documents!$C$2:$C$3728,"brochure")),"")</f>
        <v/>
      </c>
      <c r="T96">
        <f>IFERROR(IF(_xlfn.MAXIFS(Documents!$E$2:$E$3728,Documents!$A$2:$A$3728,$A96,Documents!$C$2:$C$3728,"press_kit")=0,"",_xlfn.MAXIFS(Documents!$E$2:$E$3728,Documents!$A$2:$A$3728,$A96,Documents!$C$2:$C$3728,"press_kit")),"")</f>
        <v/>
      </c>
      <c r="U96">
        <f>IFERROR(IF(_xlfn.MAXIFS(Documents!$E$2:$E$3728,Documents!$A$2:$A$3728,$A96,Documents!$C$2:$C$3728,"other")=0,"",_xlfn.MAXIFS(Documents!$E$2:$E$3728,Documents!$A$2:$A$3728,$A96,Documents!$C$2:$C$3728,"other")),"")</f>
        <v/>
      </c>
      <c r="V96">
        <f>IFERROR(IF(_xlfn.MAXIFS(Documents!$E$2:$E$3728,Documents!$A$2:$A$3728,$A96,Documents!$C$2:$C$3728,"obsolete")=0,"",_xlfn.MAXIFS(Documents!$E$2:$E$3728,Documents!$A$2:$A$3728,$A96,Documents!$C$2:$C$3728,"obsolete")),"")</f>
        <v/>
      </c>
      <c r="W96">
        <f>COUNTIFS(Documents!$A$2:$A$3728,$A96)</f>
        <v/>
      </c>
      <c r="X96">
        <f>COUNTIFS(Documents!$A$2:$A$3728,$A96,Documents!$R$2:$R$3728,"current")</f>
        <v/>
      </c>
      <c r="Y96">
        <f>HYPERLINK("https://www.neoscapesmaldives.com/wp-content/uploads/Malahini-Kuda-Bandos-E-factsheet_2017.pdf","2017_Malahini-Kuda-Bandos-E-factsheet_20")</f>
        <v/>
      </c>
      <c r="Z96" t="inlineStr">
        <is>
          <t>wedding, events</t>
        </is>
      </c>
      <c r="AA96" t="inlineStr">
        <is>
          <t>site redirects to malahini.mv</t>
        </is>
      </c>
    </row>
    <row r="97">
      <c r="A97" t="n">
        <v>96</v>
      </c>
      <c r="B97" t="inlineStr">
        <is>
          <t>Dhawa Ihuru</t>
        </is>
      </c>
      <c r="C97" t="inlineStr">
        <is>
          <t>unreachable</t>
        </is>
      </c>
      <c r="D97">
        <f>IFERROR(IF(_xlfn.MAXIFS(Documents!$E$2:$E$3728,Documents!$A$2:$A$3728,$A97,Documents!$C$2:$C$3728,"factsheet")=0,"",_xlfn.MAXIFS(Documents!$E$2:$E$3728,Documents!$A$2:$A$3728,$A97,Documents!$C$2:$C$3728,"factsheet")),"")</f>
        <v/>
      </c>
      <c r="E97">
        <f>IFERROR(IF(_xlfn.MAXIFS(Documents!$E$2:$E$3728,Documents!$A$2:$A$3728,$A97,Documents!$C$2:$C$3728,"wedding")=0,"",_xlfn.MAXIFS(Documents!$E$2:$E$3728,Documents!$A$2:$A$3728,$A97,Documents!$C$2:$C$3728,"wedding")),"")</f>
        <v/>
      </c>
      <c r="F97">
        <f>IFERROR(IF(_xlfn.MAXIFS(Documents!$E$2:$E$3728,Documents!$A$2:$A$3728,$A97,Documents!$C$2:$C$3728,"events")=0,"",_xlfn.MAXIFS(Documents!$E$2:$E$3728,Documents!$A$2:$A$3728,$A97,Documents!$C$2:$C$3728,"events")),"")</f>
        <v/>
      </c>
      <c r="G97">
        <f>IFERROR(IF(_xlfn.MAXIFS(Documents!$E$2:$E$3728,Documents!$A$2:$A$3728,$A97,Documents!$C$2:$C$3728,"destination_dining")=0,"",_xlfn.MAXIFS(Documents!$E$2:$E$3728,Documents!$A$2:$A$3728,$A97,Documents!$C$2:$C$3728,"destination_dining")),"")</f>
        <v/>
      </c>
      <c r="H97">
        <f>IFERROR(IF(_xlfn.MAXIFS(Documents!$E$2:$E$3728,Documents!$A$2:$A$3728,$A97,Documents!$C$2:$C$3728,"map")=0,"",_xlfn.MAXIFS(Documents!$E$2:$E$3728,Documents!$A$2:$A$3728,$A97,Documents!$C$2:$C$3728,"map")),"")</f>
        <v/>
      </c>
      <c r="I97">
        <f>IFERROR(IF(_xlfn.MAXIFS(Documents!$E$2:$E$3728,Documents!$A$2:$A$3728,$A97,Documents!$C$2:$C$3728,"dive_map")=0,"",_xlfn.MAXIFS(Documents!$E$2:$E$3728,Documents!$A$2:$A$3728,$A97,Documents!$C$2:$C$3728,"dive_map")),"")</f>
        <v/>
      </c>
      <c r="J97">
        <f>IFERROR(IF(_xlfn.MAXIFS(Documents!$E$2:$E$3728,Documents!$A$2:$A$3728,$A97,Documents!$C$2:$C$3728,"spa_menu")=0,"",_xlfn.MAXIFS(Documents!$E$2:$E$3728,Documents!$A$2:$A$3728,$A97,Documents!$C$2:$C$3728,"spa_menu")),"")</f>
        <v/>
      </c>
      <c r="K97">
        <f>IFERROR(IF(_xlfn.MAXIFS(Documents!$E$2:$E$3728,Documents!$A$2:$A$3728,$A97,Documents!$C$2:$C$3728,"dining_menu")=0,"",_xlfn.MAXIFS(Documents!$E$2:$E$3728,Documents!$A$2:$A$3728,$A97,Documents!$C$2:$C$3728,"dining_menu")),"")</f>
        <v/>
      </c>
      <c r="L97">
        <f>IFERROR(IF(_xlfn.MAXIFS(Documents!$E$2:$E$3728,Documents!$A$2:$A$3728,$A97,Documents!$C$2:$C$3728,"dive_prices")=0,"",_xlfn.MAXIFS(Documents!$E$2:$E$3728,Documents!$A$2:$A$3728,$A97,Documents!$C$2:$C$3728,"dive_prices")),"")</f>
        <v/>
      </c>
      <c r="M97">
        <f>IFERROR(IF(_xlfn.MAXIFS(Documents!$E$2:$E$3728,Documents!$A$2:$A$3728,$A97,Documents!$C$2:$C$3728,"excursions")=0,"",_xlfn.MAXIFS(Documents!$E$2:$E$3728,Documents!$A$2:$A$3728,$A97,Documents!$C$2:$C$3728,"excursions")),"")</f>
        <v/>
      </c>
      <c r="N97">
        <f>IFERROR(IF(_xlfn.MAXIFS(Documents!$E$2:$E$3728,Documents!$A$2:$A$3728,$A97,Documents!$C$2:$C$3728,"kids")=0,"",_xlfn.MAXIFS(Documents!$E$2:$E$3728,Documents!$A$2:$A$3728,$A97,Documents!$C$2:$C$3728,"kids")),"")</f>
        <v/>
      </c>
      <c r="O97">
        <f>IFERROR(IF(_xlfn.MAXIFS(Documents!$E$2:$E$3728,Documents!$A$2:$A$3728,$A97,Documents!$C$2:$C$3728,"villa_plans")=0,"",_xlfn.MAXIFS(Documents!$E$2:$E$3728,Documents!$A$2:$A$3728,$A97,Documents!$C$2:$C$3728,"villa_plans")),"")</f>
        <v/>
      </c>
      <c r="P97">
        <f>IFERROR(IF(_xlfn.MAXIFS(Documents!$E$2:$E$3728,Documents!$A$2:$A$3728,$A97,Documents!$C$2:$C$3728,"all_inclusive")=0,"",_xlfn.MAXIFS(Documents!$E$2:$E$3728,Documents!$A$2:$A$3728,$A97,Documents!$C$2:$C$3728,"all_inclusive")),"")</f>
        <v/>
      </c>
      <c r="Q97">
        <f>IFERROR(IF(_xlfn.MAXIFS(Documents!$E$2:$E$3728,Documents!$A$2:$A$3728,$A97,Documents!$C$2:$C$3728,"sustainability")=0,"",_xlfn.MAXIFS(Documents!$E$2:$E$3728,Documents!$A$2:$A$3728,$A97,Documents!$C$2:$C$3728,"sustainability")),"")</f>
        <v/>
      </c>
      <c r="R97">
        <f>IFERROR(IF(_xlfn.MAXIFS(Documents!$E$2:$E$3728,Documents!$A$2:$A$3728,$A97,Documents!$C$2:$C$3728,"calendar")=0,"",_xlfn.MAXIFS(Documents!$E$2:$E$3728,Documents!$A$2:$A$3728,$A97,Documents!$C$2:$C$3728,"calendar")),"")</f>
        <v/>
      </c>
      <c r="S97">
        <f>IFERROR(IF(_xlfn.MAXIFS(Documents!$E$2:$E$3728,Documents!$A$2:$A$3728,$A97,Documents!$C$2:$C$3728,"brochure")=0,"",_xlfn.MAXIFS(Documents!$E$2:$E$3728,Documents!$A$2:$A$3728,$A97,Documents!$C$2:$C$3728,"brochure")),"")</f>
        <v/>
      </c>
      <c r="T97">
        <f>IFERROR(IF(_xlfn.MAXIFS(Documents!$E$2:$E$3728,Documents!$A$2:$A$3728,$A97,Documents!$C$2:$C$3728,"press_kit")=0,"",_xlfn.MAXIFS(Documents!$E$2:$E$3728,Documents!$A$2:$A$3728,$A97,Documents!$C$2:$C$3728,"press_kit")),"")</f>
        <v/>
      </c>
      <c r="U97">
        <f>IFERROR(IF(_xlfn.MAXIFS(Documents!$E$2:$E$3728,Documents!$A$2:$A$3728,$A97,Documents!$C$2:$C$3728,"other")=0,"",_xlfn.MAXIFS(Documents!$E$2:$E$3728,Documents!$A$2:$A$3728,$A97,Documents!$C$2:$C$3728,"other")),"")</f>
        <v/>
      </c>
      <c r="V97">
        <f>IFERROR(IF(_xlfn.MAXIFS(Documents!$E$2:$E$3728,Documents!$A$2:$A$3728,$A97,Documents!$C$2:$C$3728,"obsolete")=0,"",_xlfn.MAXIFS(Documents!$E$2:$E$3728,Documents!$A$2:$A$3728,$A97,Documents!$C$2:$C$3728,"obsolete")),"")</f>
        <v/>
      </c>
      <c r="W97">
        <f>COUNTIFS(Documents!$A$2:$A$3728,$A97)</f>
        <v/>
      </c>
      <c r="X97">
        <f>COUNTIFS(Documents!$A$2:$A$3728,$A97,Documents!$R$2:$R$3728,"current")</f>
        <v/>
      </c>
      <c r="Y97">
        <f>HYPERLINK("https://www.neoscapesmaldives.com/wp-content/uploads/DHMVIH-Fact-Sheet.pdf","2024_DHMVIH-Fact-Sheet.pdf")</f>
        <v/>
      </c>
      <c r="Z97" t="inlineStr">
        <is>
          <t>wedding</t>
        </is>
      </c>
      <c r="AA97" t="inlineStr">
        <is>
          <t>Angsana Ihuru (older name), file code DHMVIH</t>
        </is>
      </c>
    </row>
    <row r="98">
      <c r="A98" t="n">
        <v>97</v>
      </c>
      <c r="B98" t="inlineStr">
        <is>
          <t>Angsana Resort &amp; Spa Maldives - Velavaru</t>
        </is>
      </c>
      <c r="C98" t="inlineStr">
        <is>
          <t>ok</t>
        </is>
      </c>
      <c r="D98">
        <f>IFERROR(IF(_xlfn.MAXIFS(Documents!$E$2:$E$3728,Documents!$A$2:$A$3728,$A98,Documents!$C$2:$C$3728,"factsheet")=0,"",_xlfn.MAXIFS(Documents!$E$2:$E$3728,Documents!$A$2:$A$3728,$A98,Documents!$C$2:$C$3728,"factsheet")),"")</f>
        <v/>
      </c>
      <c r="E98">
        <f>IFERROR(IF(_xlfn.MAXIFS(Documents!$E$2:$E$3728,Documents!$A$2:$A$3728,$A98,Documents!$C$2:$C$3728,"wedding")=0,"",_xlfn.MAXIFS(Documents!$E$2:$E$3728,Documents!$A$2:$A$3728,$A98,Documents!$C$2:$C$3728,"wedding")),"")</f>
        <v/>
      </c>
      <c r="F98">
        <f>IFERROR(IF(_xlfn.MAXIFS(Documents!$E$2:$E$3728,Documents!$A$2:$A$3728,$A98,Documents!$C$2:$C$3728,"events")=0,"",_xlfn.MAXIFS(Documents!$E$2:$E$3728,Documents!$A$2:$A$3728,$A98,Documents!$C$2:$C$3728,"events")),"")</f>
        <v/>
      </c>
      <c r="G98">
        <f>IFERROR(IF(_xlfn.MAXIFS(Documents!$E$2:$E$3728,Documents!$A$2:$A$3728,$A98,Documents!$C$2:$C$3728,"destination_dining")=0,"",_xlfn.MAXIFS(Documents!$E$2:$E$3728,Documents!$A$2:$A$3728,$A98,Documents!$C$2:$C$3728,"destination_dining")),"")</f>
        <v/>
      </c>
      <c r="H98">
        <f>IFERROR(IF(_xlfn.MAXIFS(Documents!$E$2:$E$3728,Documents!$A$2:$A$3728,$A98,Documents!$C$2:$C$3728,"map")=0,"",_xlfn.MAXIFS(Documents!$E$2:$E$3728,Documents!$A$2:$A$3728,$A98,Documents!$C$2:$C$3728,"map")),"")</f>
        <v/>
      </c>
      <c r="I98">
        <f>IFERROR(IF(_xlfn.MAXIFS(Documents!$E$2:$E$3728,Documents!$A$2:$A$3728,$A98,Documents!$C$2:$C$3728,"dive_map")=0,"",_xlfn.MAXIFS(Documents!$E$2:$E$3728,Documents!$A$2:$A$3728,$A98,Documents!$C$2:$C$3728,"dive_map")),"")</f>
        <v/>
      </c>
      <c r="J98">
        <f>IFERROR(IF(_xlfn.MAXIFS(Documents!$E$2:$E$3728,Documents!$A$2:$A$3728,$A98,Documents!$C$2:$C$3728,"spa_menu")=0,"",_xlfn.MAXIFS(Documents!$E$2:$E$3728,Documents!$A$2:$A$3728,$A98,Documents!$C$2:$C$3728,"spa_menu")),"")</f>
        <v/>
      </c>
      <c r="K98">
        <f>IFERROR(IF(_xlfn.MAXIFS(Documents!$E$2:$E$3728,Documents!$A$2:$A$3728,$A98,Documents!$C$2:$C$3728,"dining_menu")=0,"",_xlfn.MAXIFS(Documents!$E$2:$E$3728,Documents!$A$2:$A$3728,$A98,Documents!$C$2:$C$3728,"dining_menu")),"")</f>
        <v/>
      </c>
      <c r="L98">
        <f>IFERROR(IF(_xlfn.MAXIFS(Documents!$E$2:$E$3728,Documents!$A$2:$A$3728,$A98,Documents!$C$2:$C$3728,"dive_prices")=0,"",_xlfn.MAXIFS(Documents!$E$2:$E$3728,Documents!$A$2:$A$3728,$A98,Documents!$C$2:$C$3728,"dive_prices")),"")</f>
        <v/>
      </c>
      <c r="M98">
        <f>IFERROR(IF(_xlfn.MAXIFS(Documents!$E$2:$E$3728,Documents!$A$2:$A$3728,$A98,Documents!$C$2:$C$3728,"excursions")=0,"",_xlfn.MAXIFS(Documents!$E$2:$E$3728,Documents!$A$2:$A$3728,$A98,Documents!$C$2:$C$3728,"excursions")),"")</f>
        <v/>
      </c>
      <c r="N98">
        <f>IFERROR(IF(_xlfn.MAXIFS(Documents!$E$2:$E$3728,Documents!$A$2:$A$3728,$A98,Documents!$C$2:$C$3728,"kids")=0,"",_xlfn.MAXIFS(Documents!$E$2:$E$3728,Documents!$A$2:$A$3728,$A98,Documents!$C$2:$C$3728,"kids")),"")</f>
        <v/>
      </c>
      <c r="O98">
        <f>IFERROR(IF(_xlfn.MAXIFS(Documents!$E$2:$E$3728,Documents!$A$2:$A$3728,$A98,Documents!$C$2:$C$3728,"villa_plans")=0,"",_xlfn.MAXIFS(Documents!$E$2:$E$3728,Documents!$A$2:$A$3728,$A98,Documents!$C$2:$C$3728,"villa_plans")),"")</f>
        <v/>
      </c>
      <c r="P98">
        <f>IFERROR(IF(_xlfn.MAXIFS(Documents!$E$2:$E$3728,Documents!$A$2:$A$3728,$A98,Documents!$C$2:$C$3728,"all_inclusive")=0,"",_xlfn.MAXIFS(Documents!$E$2:$E$3728,Documents!$A$2:$A$3728,$A98,Documents!$C$2:$C$3728,"all_inclusive")),"")</f>
        <v/>
      </c>
      <c r="Q98">
        <f>IFERROR(IF(_xlfn.MAXIFS(Documents!$E$2:$E$3728,Documents!$A$2:$A$3728,$A98,Documents!$C$2:$C$3728,"sustainability")=0,"",_xlfn.MAXIFS(Documents!$E$2:$E$3728,Documents!$A$2:$A$3728,$A98,Documents!$C$2:$C$3728,"sustainability")),"")</f>
        <v/>
      </c>
      <c r="R98">
        <f>IFERROR(IF(_xlfn.MAXIFS(Documents!$E$2:$E$3728,Documents!$A$2:$A$3728,$A98,Documents!$C$2:$C$3728,"calendar")=0,"",_xlfn.MAXIFS(Documents!$E$2:$E$3728,Documents!$A$2:$A$3728,$A98,Documents!$C$2:$C$3728,"calendar")),"")</f>
        <v/>
      </c>
      <c r="S98">
        <f>IFERROR(IF(_xlfn.MAXIFS(Documents!$E$2:$E$3728,Documents!$A$2:$A$3728,$A98,Documents!$C$2:$C$3728,"brochure")=0,"",_xlfn.MAXIFS(Documents!$E$2:$E$3728,Documents!$A$2:$A$3728,$A98,Documents!$C$2:$C$3728,"brochure")),"")</f>
        <v/>
      </c>
      <c r="T98">
        <f>IFERROR(IF(_xlfn.MAXIFS(Documents!$E$2:$E$3728,Documents!$A$2:$A$3728,$A98,Documents!$C$2:$C$3728,"press_kit")=0,"",_xlfn.MAXIFS(Documents!$E$2:$E$3728,Documents!$A$2:$A$3728,$A98,Documents!$C$2:$C$3728,"press_kit")),"")</f>
        <v/>
      </c>
      <c r="U98">
        <f>IFERROR(IF(_xlfn.MAXIFS(Documents!$E$2:$E$3728,Documents!$A$2:$A$3728,$A98,Documents!$C$2:$C$3728,"other")=0,"",_xlfn.MAXIFS(Documents!$E$2:$E$3728,Documents!$A$2:$A$3728,$A98,Documents!$C$2:$C$3728,"other")),"")</f>
        <v/>
      </c>
      <c r="V98">
        <f>IFERROR(IF(_xlfn.MAXIFS(Documents!$E$2:$E$3728,Documents!$A$2:$A$3728,$A98,Documents!$C$2:$C$3728,"obsolete")=0,"",_xlfn.MAXIFS(Documents!$E$2:$E$3728,Documents!$A$2:$A$3728,$A98,Documents!$C$2:$C$3728,"obsolete")),"")</f>
        <v/>
      </c>
      <c r="W98">
        <f>COUNTIFS(Documents!$A$2:$A$3728,$A98)</f>
        <v/>
      </c>
      <c r="X98">
        <f>COUNTIFS(Documents!$A$2:$A$3728,$A98,Documents!$R$2:$R$3728,"current")</f>
        <v/>
      </c>
      <c r="Y98">
        <f>HYPERLINK("https://www.neoscapesmaldives.com/wp-content/uploads/Fact-Sheet-Angsana-Velavaru.pdf","2024_Fact-Sheet-Angsana-Velavaru.pdf")</f>
        <v/>
      </c>
      <c r="Z98" t="inlineStr">
        <is>
          <t>wedding</t>
        </is>
      </c>
      <c r="AA98" t="inlineStr"/>
    </row>
    <row r="99">
      <c r="A99" t="n">
        <v>98</v>
      </c>
      <c r="B99" t="inlineStr">
        <is>
          <t>Madifushi Private Island</t>
        </is>
      </c>
      <c r="C99" t="inlineStr">
        <is>
          <t>ok</t>
        </is>
      </c>
      <c r="D99">
        <f>IFERROR(IF(_xlfn.MAXIFS(Documents!$E$2:$E$3728,Documents!$A$2:$A$3728,$A99,Documents!$C$2:$C$3728,"factsheet")=0,"",_xlfn.MAXIFS(Documents!$E$2:$E$3728,Documents!$A$2:$A$3728,$A99,Documents!$C$2:$C$3728,"factsheet")),"")</f>
        <v/>
      </c>
      <c r="E99">
        <f>IFERROR(IF(_xlfn.MAXIFS(Documents!$E$2:$E$3728,Documents!$A$2:$A$3728,$A99,Documents!$C$2:$C$3728,"wedding")=0,"",_xlfn.MAXIFS(Documents!$E$2:$E$3728,Documents!$A$2:$A$3728,$A99,Documents!$C$2:$C$3728,"wedding")),"")</f>
        <v/>
      </c>
      <c r="F99">
        <f>IFERROR(IF(_xlfn.MAXIFS(Documents!$E$2:$E$3728,Documents!$A$2:$A$3728,$A99,Documents!$C$2:$C$3728,"events")=0,"",_xlfn.MAXIFS(Documents!$E$2:$E$3728,Documents!$A$2:$A$3728,$A99,Documents!$C$2:$C$3728,"events")),"")</f>
        <v/>
      </c>
      <c r="G99">
        <f>IFERROR(IF(_xlfn.MAXIFS(Documents!$E$2:$E$3728,Documents!$A$2:$A$3728,$A99,Documents!$C$2:$C$3728,"destination_dining")=0,"",_xlfn.MAXIFS(Documents!$E$2:$E$3728,Documents!$A$2:$A$3728,$A99,Documents!$C$2:$C$3728,"destination_dining")),"")</f>
        <v/>
      </c>
      <c r="H99">
        <f>IFERROR(IF(_xlfn.MAXIFS(Documents!$E$2:$E$3728,Documents!$A$2:$A$3728,$A99,Documents!$C$2:$C$3728,"map")=0,"",_xlfn.MAXIFS(Documents!$E$2:$E$3728,Documents!$A$2:$A$3728,$A99,Documents!$C$2:$C$3728,"map")),"")</f>
        <v/>
      </c>
      <c r="I99">
        <f>IFERROR(IF(_xlfn.MAXIFS(Documents!$E$2:$E$3728,Documents!$A$2:$A$3728,$A99,Documents!$C$2:$C$3728,"dive_map")=0,"",_xlfn.MAXIFS(Documents!$E$2:$E$3728,Documents!$A$2:$A$3728,$A99,Documents!$C$2:$C$3728,"dive_map")),"")</f>
        <v/>
      </c>
      <c r="J99">
        <f>IFERROR(IF(_xlfn.MAXIFS(Documents!$E$2:$E$3728,Documents!$A$2:$A$3728,$A99,Documents!$C$2:$C$3728,"spa_menu")=0,"",_xlfn.MAXIFS(Documents!$E$2:$E$3728,Documents!$A$2:$A$3728,$A99,Documents!$C$2:$C$3728,"spa_menu")),"")</f>
        <v/>
      </c>
      <c r="K99">
        <f>IFERROR(IF(_xlfn.MAXIFS(Documents!$E$2:$E$3728,Documents!$A$2:$A$3728,$A99,Documents!$C$2:$C$3728,"dining_menu")=0,"",_xlfn.MAXIFS(Documents!$E$2:$E$3728,Documents!$A$2:$A$3728,$A99,Documents!$C$2:$C$3728,"dining_menu")),"")</f>
        <v/>
      </c>
      <c r="L99">
        <f>IFERROR(IF(_xlfn.MAXIFS(Documents!$E$2:$E$3728,Documents!$A$2:$A$3728,$A99,Documents!$C$2:$C$3728,"dive_prices")=0,"",_xlfn.MAXIFS(Documents!$E$2:$E$3728,Documents!$A$2:$A$3728,$A99,Documents!$C$2:$C$3728,"dive_prices")),"")</f>
        <v/>
      </c>
      <c r="M99">
        <f>IFERROR(IF(_xlfn.MAXIFS(Documents!$E$2:$E$3728,Documents!$A$2:$A$3728,$A99,Documents!$C$2:$C$3728,"excursions")=0,"",_xlfn.MAXIFS(Documents!$E$2:$E$3728,Documents!$A$2:$A$3728,$A99,Documents!$C$2:$C$3728,"excursions")),"")</f>
        <v/>
      </c>
      <c r="N99">
        <f>IFERROR(IF(_xlfn.MAXIFS(Documents!$E$2:$E$3728,Documents!$A$2:$A$3728,$A99,Documents!$C$2:$C$3728,"kids")=0,"",_xlfn.MAXIFS(Documents!$E$2:$E$3728,Documents!$A$2:$A$3728,$A99,Documents!$C$2:$C$3728,"kids")),"")</f>
        <v/>
      </c>
      <c r="O99">
        <f>IFERROR(IF(_xlfn.MAXIFS(Documents!$E$2:$E$3728,Documents!$A$2:$A$3728,$A99,Documents!$C$2:$C$3728,"villa_plans")=0,"",_xlfn.MAXIFS(Documents!$E$2:$E$3728,Documents!$A$2:$A$3728,$A99,Documents!$C$2:$C$3728,"villa_plans")),"")</f>
        <v/>
      </c>
      <c r="P99">
        <f>IFERROR(IF(_xlfn.MAXIFS(Documents!$E$2:$E$3728,Documents!$A$2:$A$3728,$A99,Documents!$C$2:$C$3728,"all_inclusive")=0,"",_xlfn.MAXIFS(Documents!$E$2:$E$3728,Documents!$A$2:$A$3728,$A99,Documents!$C$2:$C$3728,"all_inclusive")),"")</f>
        <v/>
      </c>
      <c r="Q99">
        <f>IFERROR(IF(_xlfn.MAXIFS(Documents!$E$2:$E$3728,Documents!$A$2:$A$3728,$A99,Documents!$C$2:$C$3728,"sustainability")=0,"",_xlfn.MAXIFS(Documents!$E$2:$E$3728,Documents!$A$2:$A$3728,$A99,Documents!$C$2:$C$3728,"sustainability")),"")</f>
        <v/>
      </c>
      <c r="R99">
        <f>IFERROR(IF(_xlfn.MAXIFS(Documents!$E$2:$E$3728,Documents!$A$2:$A$3728,$A99,Documents!$C$2:$C$3728,"calendar")=0,"",_xlfn.MAXIFS(Documents!$E$2:$E$3728,Documents!$A$2:$A$3728,$A99,Documents!$C$2:$C$3728,"calendar")),"")</f>
        <v/>
      </c>
      <c r="S99">
        <f>IFERROR(IF(_xlfn.MAXIFS(Documents!$E$2:$E$3728,Documents!$A$2:$A$3728,$A99,Documents!$C$2:$C$3728,"brochure")=0,"",_xlfn.MAXIFS(Documents!$E$2:$E$3728,Documents!$A$2:$A$3728,$A99,Documents!$C$2:$C$3728,"brochure")),"")</f>
        <v/>
      </c>
      <c r="T99">
        <f>IFERROR(IF(_xlfn.MAXIFS(Documents!$E$2:$E$3728,Documents!$A$2:$A$3728,$A99,Documents!$C$2:$C$3728,"press_kit")=0,"",_xlfn.MAXIFS(Documents!$E$2:$E$3728,Documents!$A$2:$A$3728,$A99,Documents!$C$2:$C$3728,"press_kit")),"")</f>
        <v/>
      </c>
      <c r="U99">
        <f>IFERROR(IF(_xlfn.MAXIFS(Documents!$E$2:$E$3728,Documents!$A$2:$A$3728,$A99,Documents!$C$2:$C$3728,"other")=0,"",_xlfn.MAXIFS(Documents!$E$2:$E$3728,Documents!$A$2:$A$3728,$A99,Documents!$C$2:$C$3728,"other")),"")</f>
        <v/>
      </c>
      <c r="V99">
        <f>IFERROR(IF(_xlfn.MAXIFS(Documents!$E$2:$E$3728,Documents!$A$2:$A$3728,$A99,Documents!$C$2:$C$3728,"obsolete")=0,"",_xlfn.MAXIFS(Documents!$E$2:$E$3728,Documents!$A$2:$A$3728,$A99,Documents!$C$2:$C$3728,"obsolete")),"")</f>
        <v/>
      </c>
      <c r="W99">
        <f>COUNTIFS(Documents!$A$2:$A$3728,$A99)</f>
        <v/>
      </c>
      <c r="X99">
        <f>COUNTIFS(Documents!$A$2:$A$3728,$A99,Documents!$R$2:$R$3728,"current")</f>
        <v/>
      </c>
      <c r="Y99" t="inlineStr"/>
      <c r="Z99" t="inlineStr">
        <is>
          <t>factsheet, wedding, events</t>
        </is>
      </c>
      <c r="AA99" t="inlineStr"/>
    </row>
    <row r="100">
      <c r="A100" t="n">
        <v>99</v>
      </c>
      <c r="B100" t="inlineStr">
        <is>
          <t>Conrad Maldives Rangali Island</t>
        </is>
      </c>
      <c r="C100" t="inlineStr">
        <is>
          <t>ok</t>
        </is>
      </c>
      <c r="D100">
        <f>IFERROR(IF(_xlfn.MAXIFS(Documents!$E$2:$E$3728,Documents!$A$2:$A$3728,$A100,Documents!$C$2:$C$3728,"factsheet")=0,"",_xlfn.MAXIFS(Documents!$E$2:$E$3728,Documents!$A$2:$A$3728,$A100,Documents!$C$2:$C$3728,"factsheet")),"")</f>
        <v/>
      </c>
      <c r="E100">
        <f>IFERROR(IF(_xlfn.MAXIFS(Documents!$E$2:$E$3728,Documents!$A$2:$A$3728,$A100,Documents!$C$2:$C$3728,"wedding")=0,"",_xlfn.MAXIFS(Documents!$E$2:$E$3728,Documents!$A$2:$A$3728,$A100,Documents!$C$2:$C$3728,"wedding")),"")</f>
        <v/>
      </c>
      <c r="F100">
        <f>IFERROR(IF(_xlfn.MAXIFS(Documents!$E$2:$E$3728,Documents!$A$2:$A$3728,$A100,Documents!$C$2:$C$3728,"events")=0,"",_xlfn.MAXIFS(Documents!$E$2:$E$3728,Documents!$A$2:$A$3728,$A100,Documents!$C$2:$C$3728,"events")),"")</f>
        <v/>
      </c>
      <c r="G100">
        <f>IFERROR(IF(_xlfn.MAXIFS(Documents!$E$2:$E$3728,Documents!$A$2:$A$3728,$A100,Documents!$C$2:$C$3728,"destination_dining")=0,"",_xlfn.MAXIFS(Documents!$E$2:$E$3728,Documents!$A$2:$A$3728,$A100,Documents!$C$2:$C$3728,"destination_dining")),"")</f>
        <v/>
      </c>
      <c r="H100">
        <f>IFERROR(IF(_xlfn.MAXIFS(Documents!$E$2:$E$3728,Documents!$A$2:$A$3728,$A100,Documents!$C$2:$C$3728,"map")=0,"",_xlfn.MAXIFS(Documents!$E$2:$E$3728,Documents!$A$2:$A$3728,$A100,Documents!$C$2:$C$3728,"map")),"")</f>
        <v/>
      </c>
      <c r="I100">
        <f>IFERROR(IF(_xlfn.MAXIFS(Documents!$E$2:$E$3728,Documents!$A$2:$A$3728,$A100,Documents!$C$2:$C$3728,"dive_map")=0,"",_xlfn.MAXIFS(Documents!$E$2:$E$3728,Documents!$A$2:$A$3728,$A100,Documents!$C$2:$C$3728,"dive_map")),"")</f>
        <v/>
      </c>
      <c r="J100">
        <f>IFERROR(IF(_xlfn.MAXIFS(Documents!$E$2:$E$3728,Documents!$A$2:$A$3728,$A100,Documents!$C$2:$C$3728,"spa_menu")=0,"",_xlfn.MAXIFS(Documents!$E$2:$E$3728,Documents!$A$2:$A$3728,$A100,Documents!$C$2:$C$3728,"spa_menu")),"")</f>
        <v/>
      </c>
      <c r="K100">
        <f>IFERROR(IF(_xlfn.MAXIFS(Documents!$E$2:$E$3728,Documents!$A$2:$A$3728,$A100,Documents!$C$2:$C$3728,"dining_menu")=0,"",_xlfn.MAXIFS(Documents!$E$2:$E$3728,Documents!$A$2:$A$3728,$A100,Documents!$C$2:$C$3728,"dining_menu")),"")</f>
        <v/>
      </c>
      <c r="L100">
        <f>IFERROR(IF(_xlfn.MAXIFS(Documents!$E$2:$E$3728,Documents!$A$2:$A$3728,$A100,Documents!$C$2:$C$3728,"dive_prices")=0,"",_xlfn.MAXIFS(Documents!$E$2:$E$3728,Documents!$A$2:$A$3728,$A100,Documents!$C$2:$C$3728,"dive_prices")),"")</f>
        <v/>
      </c>
      <c r="M100">
        <f>IFERROR(IF(_xlfn.MAXIFS(Documents!$E$2:$E$3728,Documents!$A$2:$A$3728,$A100,Documents!$C$2:$C$3728,"excursions")=0,"",_xlfn.MAXIFS(Documents!$E$2:$E$3728,Documents!$A$2:$A$3728,$A100,Documents!$C$2:$C$3728,"excursions")),"")</f>
        <v/>
      </c>
      <c r="N100">
        <f>IFERROR(IF(_xlfn.MAXIFS(Documents!$E$2:$E$3728,Documents!$A$2:$A$3728,$A100,Documents!$C$2:$C$3728,"kids")=0,"",_xlfn.MAXIFS(Documents!$E$2:$E$3728,Documents!$A$2:$A$3728,$A100,Documents!$C$2:$C$3728,"kids")),"")</f>
        <v/>
      </c>
      <c r="O100">
        <f>IFERROR(IF(_xlfn.MAXIFS(Documents!$E$2:$E$3728,Documents!$A$2:$A$3728,$A100,Documents!$C$2:$C$3728,"villa_plans")=0,"",_xlfn.MAXIFS(Documents!$E$2:$E$3728,Documents!$A$2:$A$3728,$A100,Documents!$C$2:$C$3728,"villa_plans")),"")</f>
        <v/>
      </c>
      <c r="P100">
        <f>IFERROR(IF(_xlfn.MAXIFS(Documents!$E$2:$E$3728,Documents!$A$2:$A$3728,$A100,Documents!$C$2:$C$3728,"all_inclusive")=0,"",_xlfn.MAXIFS(Documents!$E$2:$E$3728,Documents!$A$2:$A$3728,$A100,Documents!$C$2:$C$3728,"all_inclusive")),"")</f>
        <v/>
      </c>
      <c r="Q100">
        <f>IFERROR(IF(_xlfn.MAXIFS(Documents!$E$2:$E$3728,Documents!$A$2:$A$3728,$A100,Documents!$C$2:$C$3728,"sustainability")=0,"",_xlfn.MAXIFS(Documents!$E$2:$E$3728,Documents!$A$2:$A$3728,$A100,Documents!$C$2:$C$3728,"sustainability")),"")</f>
        <v/>
      </c>
      <c r="R100">
        <f>IFERROR(IF(_xlfn.MAXIFS(Documents!$E$2:$E$3728,Documents!$A$2:$A$3728,$A100,Documents!$C$2:$C$3728,"calendar")=0,"",_xlfn.MAXIFS(Documents!$E$2:$E$3728,Documents!$A$2:$A$3728,$A100,Documents!$C$2:$C$3728,"calendar")),"")</f>
        <v/>
      </c>
      <c r="S100">
        <f>IFERROR(IF(_xlfn.MAXIFS(Documents!$E$2:$E$3728,Documents!$A$2:$A$3728,$A100,Documents!$C$2:$C$3728,"brochure")=0,"",_xlfn.MAXIFS(Documents!$E$2:$E$3728,Documents!$A$2:$A$3728,$A100,Documents!$C$2:$C$3728,"brochure")),"")</f>
        <v/>
      </c>
      <c r="T100">
        <f>IFERROR(IF(_xlfn.MAXIFS(Documents!$E$2:$E$3728,Documents!$A$2:$A$3728,$A100,Documents!$C$2:$C$3728,"press_kit")=0,"",_xlfn.MAXIFS(Documents!$E$2:$E$3728,Documents!$A$2:$A$3728,$A100,Documents!$C$2:$C$3728,"press_kit")),"")</f>
        <v/>
      </c>
      <c r="U100">
        <f>IFERROR(IF(_xlfn.MAXIFS(Documents!$E$2:$E$3728,Documents!$A$2:$A$3728,$A100,Documents!$C$2:$C$3728,"other")=0,"",_xlfn.MAXIFS(Documents!$E$2:$E$3728,Documents!$A$2:$A$3728,$A100,Documents!$C$2:$C$3728,"other")),"")</f>
        <v/>
      </c>
      <c r="V100">
        <f>IFERROR(IF(_xlfn.MAXIFS(Documents!$E$2:$E$3728,Documents!$A$2:$A$3728,$A100,Documents!$C$2:$C$3728,"obsolete")=0,"",_xlfn.MAXIFS(Documents!$E$2:$E$3728,Documents!$A$2:$A$3728,$A100,Documents!$C$2:$C$3728,"obsolete")),"")</f>
        <v/>
      </c>
      <c r="W100">
        <f>COUNTIFS(Documents!$A$2:$A$3728,$A100)</f>
        <v/>
      </c>
      <c r="X100">
        <f>COUNTIFS(Documents!$A$2:$A$3728,$A100,Documents!$R$2:$R$3728,"current")</f>
        <v/>
      </c>
      <c r="Y100">
        <f>HYPERLINK("https://www.conradmaldives.com/wp-content/uploads/2025/12/CMRI-Villa-Factsheet-1.pdf","2025_CMRI-Villa-Factsheet.pdf")</f>
        <v/>
      </c>
      <c r="Z100" t="inlineStr">
        <is>
          <t>events</t>
        </is>
      </c>
      <c r="AA100" t="inlineStr"/>
    </row>
    <row r="101">
      <c r="A101" t="n">
        <v>100</v>
      </c>
      <c r="B101" t="inlineStr">
        <is>
          <t>Club Med Kanifinolhu</t>
        </is>
      </c>
      <c r="C101" t="inlineStr">
        <is>
          <t>ok</t>
        </is>
      </c>
      <c r="D101">
        <f>IFERROR(IF(_xlfn.MAXIFS(Documents!$E$2:$E$3728,Documents!$A$2:$A$3728,$A101,Documents!$C$2:$C$3728,"factsheet")=0,"",_xlfn.MAXIFS(Documents!$E$2:$E$3728,Documents!$A$2:$A$3728,$A101,Documents!$C$2:$C$3728,"factsheet")),"")</f>
        <v/>
      </c>
      <c r="E101">
        <f>IFERROR(IF(_xlfn.MAXIFS(Documents!$E$2:$E$3728,Documents!$A$2:$A$3728,$A101,Documents!$C$2:$C$3728,"wedding")=0,"",_xlfn.MAXIFS(Documents!$E$2:$E$3728,Documents!$A$2:$A$3728,$A101,Documents!$C$2:$C$3728,"wedding")),"")</f>
        <v/>
      </c>
      <c r="F101">
        <f>IFERROR(IF(_xlfn.MAXIFS(Documents!$E$2:$E$3728,Documents!$A$2:$A$3728,$A101,Documents!$C$2:$C$3728,"events")=0,"",_xlfn.MAXIFS(Documents!$E$2:$E$3728,Documents!$A$2:$A$3728,$A101,Documents!$C$2:$C$3728,"events")),"")</f>
        <v/>
      </c>
      <c r="G101">
        <f>IFERROR(IF(_xlfn.MAXIFS(Documents!$E$2:$E$3728,Documents!$A$2:$A$3728,$A101,Documents!$C$2:$C$3728,"destination_dining")=0,"",_xlfn.MAXIFS(Documents!$E$2:$E$3728,Documents!$A$2:$A$3728,$A101,Documents!$C$2:$C$3728,"destination_dining")),"")</f>
        <v/>
      </c>
      <c r="H101">
        <f>IFERROR(IF(_xlfn.MAXIFS(Documents!$E$2:$E$3728,Documents!$A$2:$A$3728,$A101,Documents!$C$2:$C$3728,"map")=0,"",_xlfn.MAXIFS(Documents!$E$2:$E$3728,Documents!$A$2:$A$3728,$A101,Documents!$C$2:$C$3728,"map")),"")</f>
        <v/>
      </c>
      <c r="I101">
        <f>IFERROR(IF(_xlfn.MAXIFS(Documents!$E$2:$E$3728,Documents!$A$2:$A$3728,$A101,Documents!$C$2:$C$3728,"dive_map")=0,"",_xlfn.MAXIFS(Documents!$E$2:$E$3728,Documents!$A$2:$A$3728,$A101,Documents!$C$2:$C$3728,"dive_map")),"")</f>
        <v/>
      </c>
      <c r="J101">
        <f>IFERROR(IF(_xlfn.MAXIFS(Documents!$E$2:$E$3728,Documents!$A$2:$A$3728,$A101,Documents!$C$2:$C$3728,"spa_menu")=0,"",_xlfn.MAXIFS(Documents!$E$2:$E$3728,Documents!$A$2:$A$3728,$A101,Documents!$C$2:$C$3728,"spa_menu")),"")</f>
        <v/>
      </c>
      <c r="K101">
        <f>IFERROR(IF(_xlfn.MAXIFS(Documents!$E$2:$E$3728,Documents!$A$2:$A$3728,$A101,Documents!$C$2:$C$3728,"dining_menu")=0,"",_xlfn.MAXIFS(Documents!$E$2:$E$3728,Documents!$A$2:$A$3728,$A101,Documents!$C$2:$C$3728,"dining_menu")),"")</f>
        <v/>
      </c>
      <c r="L101">
        <f>IFERROR(IF(_xlfn.MAXIFS(Documents!$E$2:$E$3728,Documents!$A$2:$A$3728,$A101,Documents!$C$2:$C$3728,"dive_prices")=0,"",_xlfn.MAXIFS(Documents!$E$2:$E$3728,Documents!$A$2:$A$3728,$A101,Documents!$C$2:$C$3728,"dive_prices")),"")</f>
        <v/>
      </c>
      <c r="M101">
        <f>IFERROR(IF(_xlfn.MAXIFS(Documents!$E$2:$E$3728,Documents!$A$2:$A$3728,$A101,Documents!$C$2:$C$3728,"excursions")=0,"",_xlfn.MAXIFS(Documents!$E$2:$E$3728,Documents!$A$2:$A$3728,$A101,Documents!$C$2:$C$3728,"excursions")),"")</f>
        <v/>
      </c>
      <c r="N101">
        <f>IFERROR(IF(_xlfn.MAXIFS(Documents!$E$2:$E$3728,Documents!$A$2:$A$3728,$A101,Documents!$C$2:$C$3728,"kids")=0,"",_xlfn.MAXIFS(Documents!$E$2:$E$3728,Documents!$A$2:$A$3728,$A101,Documents!$C$2:$C$3728,"kids")),"")</f>
        <v/>
      </c>
      <c r="O101">
        <f>IFERROR(IF(_xlfn.MAXIFS(Documents!$E$2:$E$3728,Documents!$A$2:$A$3728,$A101,Documents!$C$2:$C$3728,"villa_plans")=0,"",_xlfn.MAXIFS(Documents!$E$2:$E$3728,Documents!$A$2:$A$3728,$A101,Documents!$C$2:$C$3728,"villa_plans")),"")</f>
        <v/>
      </c>
      <c r="P101">
        <f>IFERROR(IF(_xlfn.MAXIFS(Documents!$E$2:$E$3728,Documents!$A$2:$A$3728,$A101,Documents!$C$2:$C$3728,"all_inclusive")=0,"",_xlfn.MAXIFS(Documents!$E$2:$E$3728,Documents!$A$2:$A$3728,$A101,Documents!$C$2:$C$3728,"all_inclusive")),"")</f>
        <v/>
      </c>
      <c r="Q101">
        <f>IFERROR(IF(_xlfn.MAXIFS(Documents!$E$2:$E$3728,Documents!$A$2:$A$3728,$A101,Documents!$C$2:$C$3728,"sustainability")=0,"",_xlfn.MAXIFS(Documents!$E$2:$E$3728,Documents!$A$2:$A$3728,$A101,Documents!$C$2:$C$3728,"sustainability")),"")</f>
        <v/>
      </c>
      <c r="R101">
        <f>IFERROR(IF(_xlfn.MAXIFS(Documents!$E$2:$E$3728,Documents!$A$2:$A$3728,$A101,Documents!$C$2:$C$3728,"calendar")=0,"",_xlfn.MAXIFS(Documents!$E$2:$E$3728,Documents!$A$2:$A$3728,$A101,Documents!$C$2:$C$3728,"calendar")),"")</f>
        <v/>
      </c>
      <c r="S101">
        <f>IFERROR(IF(_xlfn.MAXIFS(Documents!$E$2:$E$3728,Documents!$A$2:$A$3728,$A101,Documents!$C$2:$C$3728,"brochure")=0,"",_xlfn.MAXIFS(Documents!$E$2:$E$3728,Documents!$A$2:$A$3728,$A101,Documents!$C$2:$C$3728,"brochure")),"")</f>
        <v/>
      </c>
      <c r="T101">
        <f>IFERROR(IF(_xlfn.MAXIFS(Documents!$E$2:$E$3728,Documents!$A$2:$A$3728,$A101,Documents!$C$2:$C$3728,"press_kit")=0,"",_xlfn.MAXIFS(Documents!$E$2:$E$3728,Documents!$A$2:$A$3728,$A101,Documents!$C$2:$C$3728,"press_kit")),"")</f>
        <v/>
      </c>
      <c r="U101">
        <f>IFERROR(IF(_xlfn.MAXIFS(Documents!$E$2:$E$3728,Documents!$A$2:$A$3728,$A101,Documents!$C$2:$C$3728,"other")=0,"",_xlfn.MAXIFS(Documents!$E$2:$E$3728,Documents!$A$2:$A$3728,$A101,Documents!$C$2:$C$3728,"other")),"")</f>
        <v/>
      </c>
      <c r="V101">
        <f>IFERROR(IF(_xlfn.MAXIFS(Documents!$E$2:$E$3728,Documents!$A$2:$A$3728,$A101,Documents!$C$2:$C$3728,"obsolete")=0,"",_xlfn.MAXIFS(Documents!$E$2:$E$3728,Documents!$A$2:$A$3728,$A101,Documents!$C$2:$C$3728,"obsolete")),"")</f>
        <v/>
      </c>
      <c r="W101">
        <f>COUNTIFS(Documents!$A$2:$A$3728,$A101)</f>
        <v/>
      </c>
      <c r="X101">
        <f>COUNTIFS(Documents!$A$2:$A$3728,$A101,Documents!$R$2:$R$3728,"current")</f>
        <v/>
      </c>
      <c r="Y101">
        <f>HYPERLINK("https://factsheets.clubmed/en-us/factsheet_kanc.pdf","2026_factsheet_kanc.pdf")</f>
        <v/>
      </c>
      <c r="Z101" t="inlineStr">
        <is>
          <t>wedding, events</t>
        </is>
      </c>
      <c r="AA101" t="inlineStr">
        <is>
          <t>site redirects to www.clubmed.us</t>
        </is>
      </c>
    </row>
    <row r="102">
      <c r="A102" t="n">
        <v>101</v>
      </c>
      <c r="B102" t="inlineStr">
        <is>
          <t>Club Med Finolhu Villas</t>
        </is>
      </c>
      <c r="C102" t="inlineStr">
        <is>
          <t>unreachable</t>
        </is>
      </c>
      <c r="D102">
        <f>IFERROR(IF(_xlfn.MAXIFS(Documents!$E$2:$E$3728,Documents!$A$2:$A$3728,$A102,Documents!$C$2:$C$3728,"factsheet")=0,"",_xlfn.MAXIFS(Documents!$E$2:$E$3728,Documents!$A$2:$A$3728,$A102,Documents!$C$2:$C$3728,"factsheet")),"")</f>
        <v/>
      </c>
      <c r="E102">
        <f>IFERROR(IF(_xlfn.MAXIFS(Documents!$E$2:$E$3728,Documents!$A$2:$A$3728,$A102,Documents!$C$2:$C$3728,"wedding")=0,"",_xlfn.MAXIFS(Documents!$E$2:$E$3728,Documents!$A$2:$A$3728,$A102,Documents!$C$2:$C$3728,"wedding")),"")</f>
        <v/>
      </c>
      <c r="F102">
        <f>IFERROR(IF(_xlfn.MAXIFS(Documents!$E$2:$E$3728,Documents!$A$2:$A$3728,$A102,Documents!$C$2:$C$3728,"events")=0,"",_xlfn.MAXIFS(Documents!$E$2:$E$3728,Documents!$A$2:$A$3728,$A102,Documents!$C$2:$C$3728,"events")),"")</f>
        <v/>
      </c>
      <c r="G102">
        <f>IFERROR(IF(_xlfn.MAXIFS(Documents!$E$2:$E$3728,Documents!$A$2:$A$3728,$A102,Documents!$C$2:$C$3728,"destination_dining")=0,"",_xlfn.MAXIFS(Documents!$E$2:$E$3728,Documents!$A$2:$A$3728,$A102,Documents!$C$2:$C$3728,"destination_dining")),"")</f>
        <v/>
      </c>
      <c r="H102">
        <f>IFERROR(IF(_xlfn.MAXIFS(Documents!$E$2:$E$3728,Documents!$A$2:$A$3728,$A102,Documents!$C$2:$C$3728,"map")=0,"",_xlfn.MAXIFS(Documents!$E$2:$E$3728,Documents!$A$2:$A$3728,$A102,Documents!$C$2:$C$3728,"map")),"")</f>
        <v/>
      </c>
      <c r="I102">
        <f>IFERROR(IF(_xlfn.MAXIFS(Documents!$E$2:$E$3728,Documents!$A$2:$A$3728,$A102,Documents!$C$2:$C$3728,"dive_map")=0,"",_xlfn.MAXIFS(Documents!$E$2:$E$3728,Documents!$A$2:$A$3728,$A102,Documents!$C$2:$C$3728,"dive_map")),"")</f>
        <v/>
      </c>
      <c r="J102">
        <f>IFERROR(IF(_xlfn.MAXIFS(Documents!$E$2:$E$3728,Documents!$A$2:$A$3728,$A102,Documents!$C$2:$C$3728,"spa_menu")=0,"",_xlfn.MAXIFS(Documents!$E$2:$E$3728,Documents!$A$2:$A$3728,$A102,Documents!$C$2:$C$3728,"spa_menu")),"")</f>
        <v/>
      </c>
      <c r="K102">
        <f>IFERROR(IF(_xlfn.MAXIFS(Documents!$E$2:$E$3728,Documents!$A$2:$A$3728,$A102,Documents!$C$2:$C$3728,"dining_menu")=0,"",_xlfn.MAXIFS(Documents!$E$2:$E$3728,Documents!$A$2:$A$3728,$A102,Documents!$C$2:$C$3728,"dining_menu")),"")</f>
        <v/>
      </c>
      <c r="L102">
        <f>IFERROR(IF(_xlfn.MAXIFS(Documents!$E$2:$E$3728,Documents!$A$2:$A$3728,$A102,Documents!$C$2:$C$3728,"dive_prices")=0,"",_xlfn.MAXIFS(Documents!$E$2:$E$3728,Documents!$A$2:$A$3728,$A102,Documents!$C$2:$C$3728,"dive_prices")),"")</f>
        <v/>
      </c>
      <c r="M102">
        <f>IFERROR(IF(_xlfn.MAXIFS(Documents!$E$2:$E$3728,Documents!$A$2:$A$3728,$A102,Documents!$C$2:$C$3728,"excursions")=0,"",_xlfn.MAXIFS(Documents!$E$2:$E$3728,Documents!$A$2:$A$3728,$A102,Documents!$C$2:$C$3728,"excursions")),"")</f>
        <v/>
      </c>
      <c r="N102">
        <f>IFERROR(IF(_xlfn.MAXIFS(Documents!$E$2:$E$3728,Documents!$A$2:$A$3728,$A102,Documents!$C$2:$C$3728,"kids")=0,"",_xlfn.MAXIFS(Documents!$E$2:$E$3728,Documents!$A$2:$A$3728,$A102,Documents!$C$2:$C$3728,"kids")),"")</f>
        <v/>
      </c>
      <c r="O102">
        <f>IFERROR(IF(_xlfn.MAXIFS(Documents!$E$2:$E$3728,Documents!$A$2:$A$3728,$A102,Documents!$C$2:$C$3728,"villa_plans")=0,"",_xlfn.MAXIFS(Documents!$E$2:$E$3728,Documents!$A$2:$A$3728,$A102,Documents!$C$2:$C$3728,"villa_plans")),"")</f>
        <v/>
      </c>
      <c r="P102">
        <f>IFERROR(IF(_xlfn.MAXIFS(Documents!$E$2:$E$3728,Documents!$A$2:$A$3728,$A102,Documents!$C$2:$C$3728,"all_inclusive")=0,"",_xlfn.MAXIFS(Documents!$E$2:$E$3728,Documents!$A$2:$A$3728,$A102,Documents!$C$2:$C$3728,"all_inclusive")),"")</f>
        <v/>
      </c>
      <c r="Q102">
        <f>IFERROR(IF(_xlfn.MAXIFS(Documents!$E$2:$E$3728,Documents!$A$2:$A$3728,$A102,Documents!$C$2:$C$3728,"sustainability")=0,"",_xlfn.MAXIFS(Documents!$E$2:$E$3728,Documents!$A$2:$A$3728,$A102,Documents!$C$2:$C$3728,"sustainability")),"")</f>
        <v/>
      </c>
      <c r="R102">
        <f>IFERROR(IF(_xlfn.MAXIFS(Documents!$E$2:$E$3728,Documents!$A$2:$A$3728,$A102,Documents!$C$2:$C$3728,"calendar")=0,"",_xlfn.MAXIFS(Documents!$E$2:$E$3728,Documents!$A$2:$A$3728,$A102,Documents!$C$2:$C$3728,"calendar")),"")</f>
        <v/>
      </c>
      <c r="S102">
        <f>IFERROR(IF(_xlfn.MAXIFS(Documents!$E$2:$E$3728,Documents!$A$2:$A$3728,$A102,Documents!$C$2:$C$3728,"brochure")=0,"",_xlfn.MAXIFS(Documents!$E$2:$E$3728,Documents!$A$2:$A$3728,$A102,Documents!$C$2:$C$3728,"brochure")),"")</f>
        <v/>
      </c>
      <c r="T102">
        <f>IFERROR(IF(_xlfn.MAXIFS(Documents!$E$2:$E$3728,Documents!$A$2:$A$3728,$A102,Documents!$C$2:$C$3728,"press_kit")=0,"",_xlfn.MAXIFS(Documents!$E$2:$E$3728,Documents!$A$2:$A$3728,$A102,Documents!$C$2:$C$3728,"press_kit")),"")</f>
        <v/>
      </c>
      <c r="U102">
        <f>IFERROR(IF(_xlfn.MAXIFS(Documents!$E$2:$E$3728,Documents!$A$2:$A$3728,$A102,Documents!$C$2:$C$3728,"other")=0,"",_xlfn.MAXIFS(Documents!$E$2:$E$3728,Documents!$A$2:$A$3728,$A102,Documents!$C$2:$C$3728,"other")),"")</f>
        <v/>
      </c>
      <c r="V102">
        <f>IFERROR(IF(_xlfn.MAXIFS(Documents!$E$2:$E$3728,Documents!$A$2:$A$3728,$A102,Documents!$C$2:$C$3728,"obsolete")=0,"",_xlfn.MAXIFS(Documents!$E$2:$E$3728,Documents!$A$2:$A$3728,$A102,Documents!$C$2:$C$3728,"obsolete")),"")</f>
        <v/>
      </c>
      <c r="W102">
        <f>COUNTIFS(Documents!$A$2:$A$3728,$A102)</f>
        <v/>
      </c>
      <c r="X102">
        <f>COUNTIFS(Documents!$A$2:$A$3728,$A102,Documents!$R$2:$R$3728,"current")</f>
        <v/>
      </c>
      <c r="Y102" t="inlineStr"/>
      <c r="Z102" t="inlineStr">
        <is>
          <t>factsheet, wedding, events</t>
        </is>
      </c>
      <c r="AA102" t="inlineStr"/>
    </row>
    <row r="103">
      <c r="A103" t="n">
        <v>102</v>
      </c>
      <c r="B103" t="inlineStr">
        <is>
          <t>W Maldives</t>
        </is>
      </c>
      <c r="C103" t="inlineStr">
        <is>
          <t>blocked</t>
        </is>
      </c>
      <c r="D103">
        <f>IFERROR(IF(_xlfn.MAXIFS(Documents!$E$2:$E$3728,Documents!$A$2:$A$3728,$A103,Documents!$C$2:$C$3728,"factsheet")=0,"",_xlfn.MAXIFS(Documents!$E$2:$E$3728,Documents!$A$2:$A$3728,$A103,Documents!$C$2:$C$3728,"factsheet")),"")</f>
        <v/>
      </c>
      <c r="E103">
        <f>IFERROR(IF(_xlfn.MAXIFS(Documents!$E$2:$E$3728,Documents!$A$2:$A$3728,$A103,Documents!$C$2:$C$3728,"wedding")=0,"",_xlfn.MAXIFS(Documents!$E$2:$E$3728,Documents!$A$2:$A$3728,$A103,Documents!$C$2:$C$3728,"wedding")),"")</f>
        <v/>
      </c>
      <c r="F103">
        <f>IFERROR(IF(_xlfn.MAXIFS(Documents!$E$2:$E$3728,Documents!$A$2:$A$3728,$A103,Documents!$C$2:$C$3728,"events")=0,"",_xlfn.MAXIFS(Documents!$E$2:$E$3728,Documents!$A$2:$A$3728,$A103,Documents!$C$2:$C$3728,"events")),"")</f>
        <v/>
      </c>
      <c r="G103">
        <f>IFERROR(IF(_xlfn.MAXIFS(Documents!$E$2:$E$3728,Documents!$A$2:$A$3728,$A103,Documents!$C$2:$C$3728,"destination_dining")=0,"",_xlfn.MAXIFS(Documents!$E$2:$E$3728,Documents!$A$2:$A$3728,$A103,Documents!$C$2:$C$3728,"destination_dining")),"")</f>
        <v/>
      </c>
      <c r="H103">
        <f>IFERROR(IF(_xlfn.MAXIFS(Documents!$E$2:$E$3728,Documents!$A$2:$A$3728,$A103,Documents!$C$2:$C$3728,"map")=0,"",_xlfn.MAXIFS(Documents!$E$2:$E$3728,Documents!$A$2:$A$3728,$A103,Documents!$C$2:$C$3728,"map")),"")</f>
        <v/>
      </c>
      <c r="I103">
        <f>IFERROR(IF(_xlfn.MAXIFS(Documents!$E$2:$E$3728,Documents!$A$2:$A$3728,$A103,Documents!$C$2:$C$3728,"dive_map")=0,"",_xlfn.MAXIFS(Documents!$E$2:$E$3728,Documents!$A$2:$A$3728,$A103,Documents!$C$2:$C$3728,"dive_map")),"")</f>
        <v/>
      </c>
      <c r="J103">
        <f>IFERROR(IF(_xlfn.MAXIFS(Documents!$E$2:$E$3728,Documents!$A$2:$A$3728,$A103,Documents!$C$2:$C$3728,"spa_menu")=0,"",_xlfn.MAXIFS(Documents!$E$2:$E$3728,Documents!$A$2:$A$3728,$A103,Documents!$C$2:$C$3728,"spa_menu")),"")</f>
        <v/>
      </c>
      <c r="K103">
        <f>IFERROR(IF(_xlfn.MAXIFS(Documents!$E$2:$E$3728,Documents!$A$2:$A$3728,$A103,Documents!$C$2:$C$3728,"dining_menu")=0,"",_xlfn.MAXIFS(Documents!$E$2:$E$3728,Documents!$A$2:$A$3728,$A103,Documents!$C$2:$C$3728,"dining_menu")),"")</f>
        <v/>
      </c>
      <c r="L103">
        <f>IFERROR(IF(_xlfn.MAXIFS(Documents!$E$2:$E$3728,Documents!$A$2:$A$3728,$A103,Documents!$C$2:$C$3728,"dive_prices")=0,"",_xlfn.MAXIFS(Documents!$E$2:$E$3728,Documents!$A$2:$A$3728,$A103,Documents!$C$2:$C$3728,"dive_prices")),"")</f>
        <v/>
      </c>
      <c r="M103">
        <f>IFERROR(IF(_xlfn.MAXIFS(Documents!$E$2:$E$3728,Documents!$A$2:$A$3728,$A103,Documents!$C$2:$C$3728,"excursions")=0,"",_xlfn.MAXIFS(Documents!$E$2:$E$3728,Documents!$A$2:$A$3728,$A103,Documents!$C$2:$C$3728,"excursions")),"")</f>
        <v/>
      </c>
      <c r="N103">
        <f>IFERROR(IF(_xlfn.MAXIFS(Documents!$E$2:$E$3728,Documents!$A$2:$A$3728,$A103,Documents!$C$2:$C$3728,"kids")=0,"",_xlfn.MAXIFS(Documents!$E$2:$E$3728,Documents!$A$2:$A$3728,$A103,Documents!$C$2:$C$3728,"kids")),"")</f>
        <v/>
      </c>
      <c r="O103">
        <f>IFERROR(IF(_xlfn.MAXIFS(Documents!$E$2:$E$3728,Documents!$A$2:$A$3728,$A103,Documents!$C$2:$C$3728,"villa_plans")=0,"",_xlfn.MAXIFS(Documents!$E$2:$E$3728,Documents!$A$2:$A$3728,$A103,Documents!$C$2:$C$3728,"villa_plans")),"")</f>
        <v/>
      </c>
      <c r="P103">
        <f>IFERROR(IF(_xlfn.MAXIFS(Documents!$E$2:$E$3728,Documents!$A$2:$A$3728,$A103,Documents!$C$2:$C$3728,"all_inclusive")=0,"",_xlfn.MAXIFS(Documents!$E$2:$E$3728,Documents!$A$2:$A$3728,$A103,Documents!$C$2:$C$3728,"all_inclusive")),"")</f>
        <v/>
      </c>
      <c r="Q103">
        <f>IFERROR(IF(_xlfn.MAXIFS(Documents!$E$2:$E$3728,Documents!$A$2:$A$3728,$A103,Documents!$C$2:$C$3728,"sustainability")=0,"",_xlfn.MAXIFS(Documents!$E$2:$E$3728,Documents!$A$2:$A$3728,$A103,Documents!$C$2:$C$3728,"sustainability")),"")</f>
        <v/>
      </c>
      <c r="R103">
        <f>IFERROR(IF(_xlfn.MAXIFS(Documents!$E$2:$E$3728,Documents!$A$2:$A$3728,$A103,Documents!$C$2:$C$3728,"calendar")=0,"",_xlfn.MAXIFS(Documents!$E$2:$E$3728,Documents!$A$2:$A$3728,$A103,Documents!$C$2:$C$3728,"calendar")),"")</f>
        <v/>
      </c>
      <c r="S103">
        <f>IFERROR(IF(_xlfn.MAXIFS(Documents!$E$2:$E$3728,Documents!$A$2:$A$3728,$A103,Documents!$C$2:$C$3728,"brochure")=0,"",_xlfn.MAXIFS(Documents!$E$2:$E$3728,Documents!$A$2:$A$3728,$A103,Documents!$C$2:$C$3728,"brochure")),"")</f>
        <v/>
      </c>
      <c r="T103">
        <f>IFERROR(IF(_xlfn.MAXIFS(Documents!$E$2:$E$3728,Documents!$A$2:$A$3728,$A103,Documents!$C$2:$C$3728,"press_kit")=0,"",_xlfn.MAXIFS(Documents!$E$2:$E$3728,Documents!$A$2:$A$3728,$A103,Documents!$C$2:$C$3728,"press_kit")),"")</f>
        <v/>
      </c>
      <c r="U103">
        <f>IFERROR(IF(_xlfn.MAXIFS(Documents!$E$2:$E$3728,Documents!$A$2:$A$3728,$A103,Documents!$C$2:$C$3728,"other")=0,"",_xlfn.MAXIFS(Documents!$E$2:$E$3728,Documents!$A$2:$A$3728,$A103,Documents!$C$2:$C$3728,"other")),"")</f>
        <v/>
      </c>
      <c r="V103">
        <f>IFERROR(IF(_xlfn.MAXIFS(Documents!$E$2:$E$3728,Documents!$A$2:$A$3728,$A103,Documents!$C$2:$C$3728,"obsolete")=0,"",_xlfn.MAXIFS(Documents!$E$2:$E$3728,Documents!$A$2:$A$3728,$A103,Documents!$C$2:$C$3728,"obsolete")),"")</f>
        <v/>
      </c>
      <c r="W103">
        <f>COUNTIFS(Documents!$A$2:$A$3728,$A103)</f>
        <v/>
      </c>
      <c r="X103">
        <f>COUNTIFS(Documents!$A$2:$A$3728,$A103,Documents!$R$2:$R$3728,"current")</f>
        <v/>
      </c>
      <c r="Y103">
        <f>HYPERLINK("https://neoscapesmaldives.com/wp-content/uploads/W_Retreat-Maldives-Factsheet.pdf","2019_W_Retreat-Maldives-Factsheet.pdf")</f>
        <v/>
      </c>
      <c r="Z103" t="inlineStr">
        <is>
          <t>wedding, events</t>
        </is>
      </c>
      <c r="AA103" t="inlineStr"/>
    </row>
    <row r="104">
      <c r="A104" t="n">
        <v>103</v>
      </c>
      <c r="B104" t="inlineStr">
        <is>
          <t>Sheraton Maldives Full Moon Resort &amp; Spa</t>
        </is>
      </c>
      <c r="C104" t="inlineStr">
        <is>
          <t>blocked</t>
        </is>
      </c>
      <c r="D104">
        <f>IFERROR(IF(_xlfn.MAXIFS(Documents!$E$2:$E$3728,Documents!$A$2:$A$3728,$A104,Documents!$C$2:$C$3728,"factsheet")=0,"",_xlfn.MAXIFS(Documents!$E$2:$E$3728,Documents!$A$2:$A$3728,$A104,Documents!$C$2:$C$3728,"factsheet")),"")</f>
        <v/>
      </c>
      <c r="E104">
        <f>IFERROR(IF(_xlfn.MAXIFS(Documents!$E$2:$E$3728,Documents!$A$2:$A$3728,$A104,Documents!$C$2:$C$3728,"wedding")=0,"",_xlfn.MAXIFS(Documents!$E$2:$E$3728,Documents!$A$2:$A$3728,$A104,Documents!$C$2:$C$3728,"wedding")),"")</f>
        <v/>
      </c>
      <c r="F104">
        <f>IFERROR(IF(_xlfn.MAXIFS(Documents!$E$2:$E$3728,Documents!$A$2:$A$3728,$A104,Documents!$C$2:$C$3728,"events")=0,"",_xlfn.MAXIFS(Documents!$E$2:$E$3728,Documents!$A$2:$A$3728,$A104,Documents!$C$2:$C$3728,"events")),"")</f>
        <v/>
      </c>
      <c r="G104">
        <f>IFERROR(IF(_xlfn.MAXIFS(Documents!$E$2:$E$3728,Documents!$A$2:$A$3728,$A104,Documents!$C$2:$C$3728,"destination_dining")=0,"",_xlfn.MAXIFS(Documents!$E$2:$E$3728,Documents!$A$2:$A$3728,$A104,Documents!$C$2:$C$3728,"destination_dining")),"")</f>
        <v/>
      </c>
      <c r="H104">
        <f>IFERROR(IF(_xlfn.MAXIFS(Documents!$E$2:$E$3728,Documents!$A$2:$A$3728,$A104,Documents!$C$2:$C$3728,"map")=0,"",_xlfn.MAXIFS(Documents!$E$2:$E$3728,Documents!$A$2:$A$3728,$A104,Documents!$C$2:$C$3728,"map")),"")</f>
        <v/>
      </c>
      <c r="I104">
        <f>IFERROR(IF(_xlfn.MAXIFS(Documents!$E$2:$E$3728,Documents!$A$2:$A$3728,$A104,Documents!$C$2:$C$3728,"dive_map")=0,"",_xlfn.MAXIFS(Documents!$E$2:$E$3728,Documents!$A$2:$A$3728,$A104,Documents!$C$2:$C$3728,"dive_map")),"")</f>
        <v/>
      </c>
      <c r="J104">
        <f>IFERROR(IF(_xlfn.MAXIFS(Documents!$E$2:$E$3728,Documents!$A$2:$A$3728,$A104,Documents!$C$2:$C$3728,"spa_menu")=0,"",_xlfn.MAXIFS(Documents!$E$2:$E$3728,Documents!$A$2:$A$3728,$A104,Documents!$C$2:$C$3728,"spa_menu")),"")</f>
        <v/>
      </c>
      <c r="K104">
        <f>IFERROR(IF(_xlfn.MAXIFS(Documents!$E$2:$E$3728,Documents!$A$2:$A$3728,$A104,Documents!$C$2:$C$3728,"dining_menu")=0,"",_xlfn.MAXIFS(Documents!$E$2:$E$3728,Documents!$A$2:$A$3728,$A104,Documents!$C$2:$C$3728,"dining_menu")),"")</f>
        <v/>
      </c>
      <c r="L104">
        <f>IFERROR(IF(_xlfn.MAXIFS(Documents!$E$2:$E$3728,Documents!$A$2:$A$3728,$A104,Documents!$C$2:$C$3728,"dive_prices")=0,"",_xlfn.MAXIFS(Documents!$E$2:$E$3728,Documents!$A$2:$A$3728,$A104,Documents!$C$2:$C$3728,"dive_prices")),"")</f>
        <v/>
      </c>
      <c r="M104">
        <f>IFERROR(IF(_xlfn.MAXIFS(Documents!$E$2:$E$3728,Documents!$A$2:$A$3728,$A104,Documents!$C$2:$C$3728,"excursions")=0,"",_xlfn.MAXIFS(Documents!$E$2:$E$3728,Documents!$A$2:$A$3728,$A104,Documents!$C$2:$C$3728,"excursions")),"")</f>
        <v/>
      </c>
      <c r="N104">
        <f>IFERROR(IF(_xlfn.MAXIFS(Documents!$E$2:$E$3728,Documents!$A$2:$A$3728,$A104,Documents!$C$2:$C$3728,"kids")=0,"",_xlfn.MAXIFS(Documents!$E$2:$E$3728,Documents!$A$2:$A$3728,$A104,Documents!$C$2:$C$3728,"kids")),"")</f>
        <v/>
      </c>
      <c r="O104">
        <f>IFERROR(IF(_xlfn.MAXIFS(Documents!$E$2:$E$3728,Documents!$A$2:$A$3728,$A104,Documents!$C$2:$C$3728,"villa_plans")=0,"",_xlfn.MAXIFS(Documents!$E$2:$E$3728,Documents!$A$2:$A$3728,$A104,Documents!$C$2:$C$3728,"villa_plans")),"")</f>
        <v/>
      </c>
      <c r="P104">
        <f>IFERROR(IF(_xlfn.MAXIFS(Documents!$E$2:$E$3728,Documents!$A$2:$A$3728,$A104,Documents!$C$2:$C$3728,"all_inclusive")=0,"",_xlfn.MAXIFS(Documents!$E$2:$E$3728,Documents!$A$2:$A$3728,$A104,Documents!$C$2:$C$3728,"all_inclusive")),"")</f>
        <v/>
      </c>
      <c r="Q104">
        <f>IFERROR(IF(_xlfn.MAXIFS(Documents!$E$2:$E$3728,Documents!$A$2:$A$3728,$A104,Documents!$C$2:$C$3728,"sustainability")=0,"",_xlfn.MAXIFS(Documents!$E$2:$E$3728,Documents!$A$2:$A$3728,$A104,Documents!$C$2:$C$3728,"sustainability")),"")</f>
        <v/>
      </c>
      <c r="R104">
        <f>IFERROR(IF(_xlfn.MAXIFS(Documents!$E$2:$E$3728,Documents!$A$2:$A$3728,$A104,Documents!$C$2:$C$3728,"calendar")=0,"",_xlfn.MAXIFS(Documents!$E$2:$E$3728,Documents!$A$2:$A$3728,$A104,Documents!$C$2:$C$3728,"calendar")),"")</f>
        <v/>
      </c>
      <c r="S104">
        <f>IFERROR(IF(_xlfn.MAXIFS(Documents!$E$2:$E$3728,Documents!$A$2:$A$3728,$A104,Documents!$C$2:$C$3728,"brochure")=0,"",_xlfn.MAXIFS(Documents!$E$2:$E$3728,Documents!$A$2:$A$3728,$A104,Documents!$C$2:$C$3728,"brochure")),"")</f>
        <v/>
      </c>
      <c r="T104">
        <f>IFERROR(IF(_xlfn.MAXIFS(Documents!$E$2:$E$3728,Documents!$A$2:$A$3728,$A104,Documents!$C$2:$C$3728,"press_kit")=0,"",_xlfn.MAXIFS(Documents!$E$2:$E$3728,Documents!$A$2:$A$3728,$A104,Documents!$C$2:$C$3728,"press_kit")),"")</f>
        <v/>
      </c>
      <c r="U104">
        <f>IFERROR(IF(_xlfn.MAXIFS(Documents!$E$2:$E$3728,Documents!$A$2:$A$3728,$A104,Documents!$C$2:$C$3728,"other")=0,"",_xlfn.MAXIFS(Documents!$E$2:$E$3728,Documents!$A$2:$A$3728,$A104,Documents!$C$2:$C$3728,"other")),"")</f>
        <v/>
      </c>
      <c r="V104">
        <f>IFERROR(IF(_xlfn.MAXIFS(Documents!$E$2:$E$3728,Documents!$A$2:$A$3728,$A104,Documents!$C$2:$C$3728,"obsolete")=0,"",_xlfn.MAXIFS(Documents!$E$2:$E$3728,Documents!$A$2:$A$3728,$A104,Documents!$C$2:$C$3728,"obsolete")),"")</f>
        <v/>
      </c>
      <c r="W104">
        <f>COUNTIFS(Documents!$A$2:$A$3728,$A104)</f>
        <v/>
      </c>
      <c r="X104">
        <f>COUNTIFS(Documents!$A$2:$A$3728,$A104,Documents!$R$2:$R$3728,"current")</f>
        <v/>
      </c>
      <c r="Y104">
        <f>HYPERLINK("https://www.neoscapesmaldives.com/wp-content/uploads/Fact-Sheet_EN.pdf","2018_Fact-Sheet_EN.pdf")</f>
        <v/>
      </c>
      <c r="Z104" t="inlineStr">
        <is>
          <t>wedding, events</t>
        </is>
      </c>
      <c r="AA104" t="inlineStr"/>
    </row>
    <row r="105">
      <c r="A105" t="n">
        <v>104</v>
      </c>
      <c r="B105" t="inlineStr">
        <is>
          <t>Medhufushi Island Resort</t>
        </is>
      </c>
      <c r="C105" t="inlineStr">
        <is>
          <t>blocked-partial</t>
        </is>
      </c>
      <c r="D105">
        <f>IFERROR(IF(_xlfn.MAXIFS(Documents!$E$2:$E$3728,Documents!$A$2:$A$3728,$A105,Documents!$C$2:$C$3728,"factsheet")=0,"",_xlfn.MAXIFS(Documents!$E$2:$E$3728,Documents!$A$2:$A$3728,$A105,Documents!$C$2:$C$3728,"factsheet")),"")</f>
        <v/>
      </c>
      <c r="E105">
        <f>IFERROR(IF(_xlfn.MAXIFS(Documents!$E$2:$E$3728,Documents!$A$2:$A$3728,$A105,Documents!$C$2:$C$3728,"wedding")=0,"",_xlfn.MAXIFS(Documents!$E$2:$E$3728,Documents!$A$2:$A$3728,$A105,Documents!$C$2:$C$3728,"wedding")),"")</f>
        <v/>
      </c>
      <c r="F105">
        <f>IFERROR(IF(_xlfn.MAXIFS(Documents!$E$2:$E$3728,Documents!$A$2:$A$3728,$A105,Documents!$C$2:$C$3728,"events")=0,"",_xlfn.MAXIFS(Documents!$E$2:$E$3728,Documents!$A$2:$A$3728,$A105,Documents!$C$2:$C$3728,"events")),"")</f>
        <v/>
      </c>
      <c r="G105">
        <f>IFERROR(IF(_xlfn.MAXIFS(Documents!$E$2:$E$3728,Documents!$A$2:$A$3728,$A105,Documents!$C$2:$C$3728,"destination_dining")=0,"",_xlfn.MAXIFS(Documents!$E$2:$E$3728,Documents!$A$2:$A$3728,$A105,Documents!$C$2:$C$3728,"destination_dining")),"")</f>
        <v/>
      </c>
      <c r="H105">
        <f>IFERROR(IF(_xlfn.MAXIFS(Documents!$E$2:$E$3728,Documents!$A$2:$A$3728,$A105,Documents!$C$2:$C$3728,"map")=0,"",_xlfn.MAXIFS(Documents!$E$2:$E$3728,Documents!$A$2:$A$3728,$A105,Documents!$C$2:$C$3728,"map")),"")</f>
        <v/>
      </c>
      <c r="I105">
        <f>IFERROR(IF(_xlfn.MAXIFS(Documents!$E$2:$E$3728,Documents!$A$2:$A$3728,$A105,Documents!$C$2:$C$3728,"dive_map")=0,"",_xlfn.MAXIFS(Documents!$E$2:$E$3728,Documents!$A$2:$A$3728,$A105,Documents!$C$2:$C$3728,"dive_map")),"")</f>
        <v/>
      </c>
      <c r="J105">
        <f>IFERROR(IF(_xlfn.MAXIFS(Documents!$E$2:$E$3728,Documents!$A$2:$A$3728,$A105,Documents!$C$2:$C$3728,"spa_menu")=0,"",_xlfn.MAXIFS(Documents!$E$2:$E$3728,Documents!$A$2:$A$3728,$A105,Documents!$C$2:$C$3728,"spa_menu")),"")</f>
        <v/>
      </c>
      <c r="K105">
        <f>IFERROR(IF(_xlfn.MAXIFS(Documents!$E$2:$E$3728,Documents!$A$2:$A$3728,$A105,Documents!$C$2:$C$3728,"dining_menu")=0,"",_xlfn.MAXIFS(Documents!$E$2:$E$3728,Documents!$A$2:$A$3728,$A105,Documents!$C$2:$C$3728,"dining_menu")),"")</f>
        <v/>
      </c>
      <c r="L105">
        <f>IFERROR(IF(_xlfn.MAXIFS(Documents!$E$2:$E$3728,Documents!$A$2:$A$3728,$A105,Documents!$C$2:$C$3728,"dive_prices")=0,"",_xlfn.MAXIFS(Documents!$E$2:$E$3728,Documents!$A$2:$A$3728,$A105,Documents!$C$2:$C$3728,"dive_prices")),"")</f>
        <v/>
      </c>
      <c r="M105">
        <f>IFERROR(IF(_xlfn.MAXIFS(Documents!$E$2:$E$3728,Documents!$A$2:$A$3728,$A105,Documents!$C$2:$C$3728,"excursions")=0,"",_xlfn.MAXIFS(Documents!$E$2:$E$3728,Documents!$A$2:$A$3728,$A105,Documents!$C$2:$C$3728,"excursions")),"")</f>
        <v/>
      </c>
      <c r="N105">
        <f>IFERROR(IF(_xlfn.MAXIFS(Documents!$E$2:$E$3728,Documents!$A$2:$A$3728,$A105,Documents!$C$2:$C$3728,"kids")=0,"",_xlfn.MAXIFS(Documents!$E$2:$E$3728,Documents!$A$2:$A$3728,$A105,Documents!$C$2:$C$3728,"kids")),"")</f>
        <v/>
      </c>
      <c r="O105">
        <f>IFERROR(IF(_xlfn.MAXIFS(Documents!$E$2:$E$3728,Documents!$A$2:$A$3728,$A105,Documents!$C$2:$C$3728,"villa_plans")=0,"",_xlfn.MAXIFS(Documents!$E$2:$E$3728,Documents!$A$2:$A$3728,$A105,Documents!$C$2:$C$3728,"villa_plans")),"")</f>
        <v/>
      </c>
      <c r="P105">
        <f>IFERROR(IF(_xlfn.MAXIFS(Documents!$E$2:$E$3728,Documents!$A$2:$A$3728,$A105,Documents!$C$2:$C$3728,"all_inclusive")=0,"",_xlfn.MAXIFS(Documents!$E$2:$E$3728,Documents!$A$2:$A$3728,$A105,Documents!$C$2:$C$3728,"all_inclusive")),"")</f>
        <v/>
      </c>
      <c r="Q105">
        <f>IFERROR(IF(_xlfn.MAXIFS(Documents!$E$2:$E$3728,Documents!$A$2:$A$3728,$A105,Documents!$C$2:$C$3728,"sustainability")=0,"",_xlfn.MAXIFS(Documents!$E$2:$E$3728,Documents!$A$2:$A$3728,$A105,Documents!$C$2:$C$3728,"sustainability")),"")</f>
        <v/>
      </c>
      <c r="R105">
        <f>IFERROR(IF(_xlfn.MAXIFS(Documents!$E$2:$E$3728,Documents!$A$2:$A$3728,$A105,Documents!$C$2:$C$3728,"calendar")=0,"",_xlfn.MAXIFS(Documents!$E$2:$E$3728,Documents!$A$2:$A$3728,$A105,Documents!$C$2:$C$3728,"calendar")),"")</f>
        <v/>
      </c>
      <c r="S105">
        <f>IFERROR(IF(_xlfn.MAXIFS(Documents!$E$2:$E$3728,Documents!$A$2:$A$3728,$A105,Documents!$C$2:$C$3728,"brochure")=0,"",_xlfn.MAXIFS(Documents!$E$2:$E$3728,Documents!$A$2:$A$3728,$A105,Documents!$C$2:$C$3728,"brochure")),"")</f>
        <v/>
      </c>
      <c r="T105">
        <f>IFERROR(IF(_xlfn.MAXIFS(Documents!$E$2:$E$3728,Documents!$A$2:$A$3728,$A105,Documents!$C$2:$C$3728,"press_kit")=0,"",_xlfn.MAXIFS(Documents!$E$2:$E$3728,Documents!$A$2:$A$3728,$A105,Documents!$C$2:$C$3728,"press_kit")),"")</f>
        <v/>
      </c>
      <c r="U105">
        <f>IFERROR(IF(_xlfn.MAXIFS(Documents!$E$2:$E$3728,Documents!$A$2:$A$3728,$A105,Documents!$C$2:$C$3728,"other")=0,"",_xlfn.MAXIFS(Documents!$E$2:$E$3728,Documents!$A$2:$A$3728,$A105,Documents!$C$2:$C$3728,"other")),"")</f>
        <v/>
      </c>
      <c r="V105">
        <f>IFERROR(IF(_xlfn.MAXIFS(Documents!$E$2:$E$3728,Documents!$A$2:$A$3728,$A105,Documents!$C$2:$C$3728,"obsolete")=0,"",_xlfn.MAXIFS(Documents!$E$2:$E$3728,Documents!$A$2:$A$3728,$A105,Documents!$C$2:$C$3728,"obsolete")),"")</f>
        <v/>
      </c>
      <c r="W105">
        <f>COUNTIFS(Documents!$A$2:$A$3728,$A105)</f>
        <v/>
      </c>
      <c r="X105">
        <f>COUNTIFS(Documents!$A$2:$A$3728,$A105,Documents!$R$2:$R$3728,"current")</f>
        <v/>
      </c>
      <c r="Y105" t="inlineStr"/>
      <c r="Z105" t="inlineStr">
        <is>
          <t>factsheet, wedding, events</t>
        </is>
      </c>
      <c r="AA105" t="inlineStr"/>
    </row>
    <row r="106">
      <c r="A106" t="n">
        <v>105</v>
      </c>
      <c r="B106" t="inlineStr">
        <is>
          <t>Kuda Villingili Resort Maldives</t>
        </is>
      </c>
      <c r="C106" t="inlineStr">
        <is>
          <t>ok</t>
        </is>
      </c>
      <c r="D106">
        <f>IFERROR(IF(_xlfn.MAXIFS(Documents!$E$2:$E$3728,Documents!$A$2:$A$3728,$A106,Documents!$C$2:$C$3728,"factsheet")=0,"",_xlfn.MAXIFS(Documents!$E$2:$E$3728,Documents!$A$2:$A$3728,$A106,Documents!$C$2:$C$3728,"factsheet")),"")</f>
        <v/>
      </c>
      <c r="E106">
        <f>IFERROR(IF(_xlfn.MAXIFS(Documents!$E$2:$E$3728,Documents!$A$2:$A$3728,$A106,Documents!$C$2:$C$3728,"wedding")=0,"",_xlfn.MAXIFS(Documents!$E$2:$E$3728,Documents!$A$2:$A$3728,$A106,Documents!$C$2:$C$3728,"wedding")),"")</f>
        <v/>
      </c>
      <c r="F106">
        <f>IFERROR(IF(_xlfn.MAXIFS(Documents!$E$2:$E$3728,Documents!$A$2:$A$3728,$A106,Documents!$C$2:$C$3728,"events")=0,"",_xlfn.MAXIFS(Documents!$E$2:$E$3728,Documents!$A$2:$A$3728,$A106,Documents!$C$2:$C$3728,"events")),"")</f>
        <v/>
      </c>
      <c r="G106">
        <f>IFERROR(IF(_xlfn.MAXIFS(Documents!$E$2:$E$3728,Documents!$A$2:$A$3728,$A106,Documents!$C$2:$C$3728,"destination_dining")=0,"",_xlfn.MAXIFS(Documents!$E$2:$E$3728,Documents!$A$2:$A$3728,$A106,Documents!$C$2:$C$3728,"destination_dining")),"")</f>
        <v/>
      </c>
      <c r="H106">
        <f>IFERROR(IF(_xlfn.MAXIFS(Documents!$E$2:$E$3728,Documents!$A$2:$A$3728,$A106,Documents!$C$2:$C$3728,"map")=0,"",_xlfn.MAXIFS(Documents!$E$2:$E$3728,Documents!$A$2:$A$3728,$A106,Documents!$C$2:$C$3728,"map")),"")</f>
        <v/>
      </c>
      <c r="I106">
        <f>IFERROR(IF(_xlfn.MAXIFS(Documents!$E$2:$E$3728,Documents!$A$2:$A$3728,$A106,Documents!$C$2:$C$3728,"dive_map")=0,"",_xlfn.MAXIFS(Documents!$E$2:$E$3728,Documents!$A$2:$A$3728,$A106,Documents!$C$2:$C$3728,"dive_map")),"")</f>
        <v/>
      </c>
      <c r="J106">
        <f>IFERROR(IF(_xlfn.MAXIFS(Documents!$E$2:$E$3728,Documents!$A$2:$A$3728,$A106,Documents!$C$2:$C$3728,"spa_menu")=0,"",_xlfn.MAXIFS(Documents!$E$2:$E$3728,Documents!$A$2:$A$3728,$A106,Documents!$C$2:$C$3728,"spa_menu")),"")</f>
        <v/>
      </c>
      <c r="K106">
        <f>IFERROR(IF(_xlfn.MAXIFS(Documents!$E$2:$E$3728,Documents!$A$2:$A$3728,$A106,Documents!$C$2:$C$3728,"dining_menu")=0,"",_xlfn.MAXIFS(Documents!$E$2:$E$3728,Documents!$A$2:$A$3728,$A106,Documents!$C$2:$C$3728,"dining_menu")),"")</f>
        <v/>
      </c>
      <c r="L106">
        <f>IFERROR(IF(_xlfn.MAXIFS(Documents!$E$2:$E$3728,Documents!$A$2:$A$3728,$A106,Documents!$C$2:$C$3728,"dive_prices")=0,"",_xlfn.MAXIFS(Documents!$E$2:$E$3728,Documents!$A$2:$A$3728,$A106,Documents!$C$2:$C$3728,"dive_prices")),"")</f>
        <v/>
      </c>
      <c r="M106">
        <f>IFERROR(IF(_xlfn.MAXIFS(Documents!$E$2:$E$3728,Documents!$A$2:$A$3728,$A106,Documents!$C$2:$C$3728,"excursions")=0,"",_xlfn.MAXIFS(Documents!$E$2:$E$3728,Documents!$A$2:$A$3728,$A106,Documents!$C$2:$C$3728,"excursions")),"")</f>
        <v/>
      </c>
      <c r="N106">
        <f>IFERROR(IF(_xlfn.MAXIFS(Documents!$E$2:$E$3728,Documents!$A$2:$A$3728,$A106,Documents!$C$2:$C$3728,"kids")=0,"",_xlfn.MAXIFS(Documents!$E$2:$E$3728,Documents!$A$2:$A$3728,$A106,Documents!$C$2:$C$3728,"kids")),"")</f>
        <v/>
      </c>
      <c r="O106">
        <f>IFERROR(IF(_xlfn.MAXIFS(Documents!$E$2:$E$3728,Documents!$A$2:$A$3728,$A106,Documents!$C$2:$C$3728,"villa_plans")=0,"",_xlfn.MAXIFS(Documents!$E$2:$E$3728,Documents!$A$2:$A$3728,$A106,Documents!$C$2:$C$3728,"villa_plans")),"")</f>
        <v/>
      </c>
      <c r="P106">
        <f>IFERROR(IF(_xlfn.MAXIFS(Documents!$E$2:$E$3728,Documents!$A$2:$A$3728,$A106,Documents!$C$2:$C$3728,"all_inclusive")=0,"",_xlfn.MAXIFS(Documents!$E$2:$E$3728,Documents!$A$2:$A$3728,$A106,Documents!$C$2:$C$3728,"all_inclusive")),"")</f>
        <v/>
      </c>
      <c r="Q106">
        <f>IFERROR(IF(_xlfn.MAXIFS(Documents!$E$2:$E$3728,Documents!$A$2:$A$3728,$A106,Documents!$C$2:$C$3728,"sustainability")=0,"",_xlfn.MAXIFS(Documents!$E$2:$E$3728,Documents!$A$2:$A$3728,$A106,Documents!$C$2:$C$3728,"sustainability")),"")</f>
        <v/>
      </c>
      <c r="R106">
        <f>IFERROR(IF(_xlfn.MAXIFS(Documents!$E$2:$E$3728,Documents!$A$2:$A$3728,$A106,Documents!$C$2:$C$3728,"calendar")=0,"",_xlfn.MAXIFS(Documents!$E$2:$E$3728,Documents!$A$2:$A$3728,$A106,Documents!$C$2:$C$3728,"calendar")),"")</f>
        <v/>
      </c>
      <c r="S106">
        <f>IFERROR(IF(_xlfn.MAXIFS(Documents!$E$2:$E$3728,Documents!$A$2:$A$3728,$A106,Documents!$C$2:$C$3728,"brochure")=0,"",_xlfn.MAXIFS(Documents!$E$2:$E$3728,Documents!$A$2:$A$3728,$A106,Documents!$C$2:$C$3728,"brochure")),"")</f>
        <v/>
      </c>
      <c r="T106">
        <f>IFERROR(IF(_xlfn.MAXIFS(Documents!$E$2:$E$3728,Documents!$A$2:$A$3728,$A106,Documents!$C$2:$C$3728,"press_kit")=0,"",_xlfn.MAXIFS(Documents!$E$2:$E$3728,Documents!$A$2:$A$3728,$A106,Documents!$C$2:$C$3728,"press_kit")),"")</f>
        <v/>
      </c>
      <c r="U106">
        <f>IFERROR(IF(_xlfn.MAXIFS(Documents!$E$2:$E$3728,Documents!$A$2:$A$3728,$A106,Documents!$C$2:$C$3728,"other")=0,"",_xlfn.MAXIFS(Documents!$E$2:$E$3728,Documents!$A$2:$A$3728,$A106,Documents!$C$2:$C$3728,"other")),"")</f>
        <v/>
      </c>
      <c r="V106">
        <f>IFERROR(IF(_xlfn.MAXIFS(Documents!$E$2:$E$3728,Documents!$A$2:$A$3728,$A106,Documents!$C$2:$C$3728,"obsolete")=0,"",_xlfn.MAXIFS(Documents!$E$2:$E$3728,Documents!$A$2:$A$3728,$A106,Documents!$C$2:$C$3728,"obsolete")),"")</f>
        <v/>
      </c>
      <c r="W106">
        <f>COUNTIFS(Documents!$A$2:$A$3728,$A106)</f>
        <v/>
      </c>
      <c r="X106">
        <f>COUNTIFS(Documents!$A$2:$A$3728,$A106,Documents!$R$2:$R$3728,"current")</f>
        <v/>
      </c>
      <c r="Y106">
        <f>HYPERLINK("https://www.neoscapesmaldives.com/wp-content/uploads/241220_-_Factsheet.pdf","2025_241220_-_Factsheet.pdf")</f>
        <v/>
      </c>
      <c r="Z106" t="inlineStr">
        <is>
          <t>events</t>
        </is>
      </c>
      <c r="AA106" t="inlineStr"/>
    </row>
    <row r="107">
      <c r="A107" t="n">
        <v>106</v>
      </c>
      <c r="B107" t="inlineStr">
        <is>
          <t>Anantara Kihavah Villas</t>
        </is>
      </c>
      <c r="C107" t="inlineStr">
        <is>
          <t>blocked-partial</t>
        </is>
      </c>
      <c r="D107">
        <f>IFERROR(IF(_xlfn.MAXIFS(Documents!$E$2:$E$3728,Documents!$A$2:$A$3728,$A107,Documents!$C$2:$C$3728,"factsheet")=0,"",_xlfn.MAXIFS(Documents!$E$2:$E$3728,Documents!$A$2:$A$3728,$A107,Documents!$C$2:$C$3728,"factsheet")),"")</f>
        <v/>
      </c>
      <c r="E107">
        <f>IFERROR(IF(_xlfn.MAXIFS(Documents!$E$2:$E$3728,Documents!$A$2:$A$3728,$A107,Documents!$C$2:$C$3728,"wedding")=0,"",_xlfn.MAXIFS(Documents!$E$2:$E$3728,Documents!$A$2:$A$3728,$A107,Documents!$C$2:$C$3728,"wedding")),"")</f>
        <v/>
      </c>
      <c r="F107">
        <f>IFERROR(IF(_xlfn.MAXIFS(Documents!$E$2:$E$3728,Documents!$A$2:$A$3728,$A107,Documents!$C$2:$C$3728,"events")=0,"",_xlfn.MAXIFS(Documents!$E$2:$E$3728,Documents!$A$2:$A$3728,$A107,Documents!$C$2:$C$3728,"events")),"")</f>
        <v/>
      </c>
      <c r="G107">
        <f>IFERROR(IF(_xlfn.MAXIFS(Documents!$E$2:$E$3728,Documents!$A$2:$A$3728,$A107,Documents!$C$2:$C$3728,"destination_dining")=0,"",_xlfn.MAXIFS(Documents!$E$2:$E$3728,Documents!$A$2:$A$3728,$A107,Documents!$C$2:$C$3728,"destination_dining")),"")</f>
        <v/>
      </c>
      <c r="H107">
        <f>IFERROR(IF(_xlfn.MAXIFS(Documents!$E$2:$E$3728,Documents!$A$2:$A$3728,$A107,Documents!$C$2:$C$3728,"map")=0,"",_xlfn.MAXIFS(Documents!$E$2:$E$3728,Documents!$A$2:$A$3728,$A107,Documents!$C$2:$C$3728,"map")),"")</f>
        <v/>
      </c>
      <c r="I107">
        <f>IFERROR(IF(_xlfn.MAXIFS(Documents!$E$2:$E$3728,Documents!$A$2:$A$3728,$A107,Documents!$C$2:$C$3728,"dive_map")=0,"",_xlfn.MAXIFS(Documents!$E$2:$E$3728,Documents!$A$2:$A$3728,$A107,Documents!$C$2:$C$3728,"dive_map")),"")</f>
        <v/>
      </c>
      <c r="J107">
        <f>IFERROR(IF(_xlfn.MAXIFS(Documents!$E$2:$E$3728,Documents!$A$2:$A$3728,$A107,Documents!$C$2:$C$3728,"spa_menu")=0,"",_xlfn.MAXIFS(Documents!$E$2:$E$3728,Documents!$A$2:$A$3728,$A107,Documents!$C$2:$C$3728,"spa_menu")),"")</f>
        <v/>
      </c>
      <c r="K107">
        <f>IFERROR(IF(_xlfn.MAXIFS(Documents!$E$2:$E$3728,Documents!$A$2:$A$3728,$A107,Documents!$C$2:$C$3728,"dining_menu")=0,"",_xlfn.MAXIFS(Documents!$E$2:$E$3728,Documents!$A$2:$A$3728,$A107,Documents!$C$2:$C$3728,"dining_menu")),"")</f>
        <v/>
      </c>
      <c r="L107">
        <f>IFERROR(IF(_xlfn.MAXIFS(Documents!$E$2:$E$3728,Documents!$A$2:$A$3728,$A107,Documents!$C$2:$C$3728,"dive_prices")=0,"",_xlfn.MAXIFS(Documents!$E$2:$E$3728,Documents!$A$2:$A$3728,$A107,Documents!$C$2:$C$3728,"dive_prices")),"")</f>
        <v/>
      </c>
      <c r="M107">
        <f>IFERROR(IF(_xlfn.MAXIFS(Documents!$E$2:$E$3728,Documents!$A$2:$A$3728,$A107,Documents!$C$2:$C$3728,"excursions")=0,"",_xlfn.MAXIFS(Documents!$E$2:$E$3728,Documents!$A$2:$A$3728,$A107,Documents!$C$2:$C$3728,"excursions")),"")</f>
        <v/>
      </c>
      <c r="N107">
        <f>IFERROR(IF(_xlfn.MAXIFS(Documents!$E$2:$E$3728,Documents!$A$2:$A$3728,$A107,Documents!$C$2:$C$3728,"kids")=0,"",_xlfn.MAXIFS(Documents!$E$2:$E$3728,Documents!$A$2:$A$3728,$A107,Documents!$C$2:$C$3728,"kids")),"")</f>
        <v/>
      </c>
      <c r="O107">
        <f>IFERROR(IF(_xlfn.MAXIFS(Documents!$E$2:$E$3728,Documents!$A$2:$A$3728,$A107,Documents!$C$2:$C$3728,"villa_plans")=0,"",_xlfn.MAXIFS(Documents!$E$2:$E$3728,Documents!$A$2:$A$3728,$A107,Documents!$C$2:$C$3728,"villa_plans")),"")</f>
        <v/>
      </c>
      <c r="P107">
        <f>IFERROR(IF(_xlfn.MAXIFS(Documents!$E$2:$E$3728,Documents!$A$2:$A$3728,$A107,Documents!$C$2:$C$3728,"all_inclusive")=0,"",_xlfn.MAXIFS(Documents!$E$2:$E$3728,Documents!$A$2:$A$3728,$A107,Documents!$C$2:$C$3728,"all_inclusive")),"")</f>
        <v/>
      </c>
      <c r="Q107">
        <f>IFERROR(IF(_xlfn.MAXIFS(Documents!$E$2:$E$3728,Documents!$A$2:$A$3728,$A107,Documents!$C$2:$C$3728,"sustainability")=0,"",_xlfn.MAXIFS(Documents!$E$2:$E$3728,Documents!$A$2:$A$3728,$A107,Documents!$C$2:$C$3728,"sustainability")),"")</f>
        <v/>
      </c>
      <c r="R107">
        <f>IFERROR(IF(_xlfn.MAXIFS(Documents!$E$2:$E$3728,Documents!$A$2:$A$3728,$A107,Documents!$C$2:$C$3728,"calendar")=0,"",_xlfn.MAXIFS(Documents!$E$2:$E$3728,Documents!$A$2:$A$3728,$A107,Documents!$C$2:$C$3728,"calendar")),"")</f>
        <v/>
      </c>
      <c r="S107">
        <f>IFERROR(IF(_xlfn.MAXIFS(Documents!$E$2:$E$3728,Documents!$A$2:$A$3728,$A107,Documents!$C$2:$C$3728,"brochure")=0,"",_xlfn.MAXIFS(Documents!$E$2:$E$3728,Documents!$A$2:$A$3728,$A107,Documents!$C$2:$C$3728,"brochure")),"")</f>
        <v/>
      </c>
      <c r="T107">
        <f>IFERROR(IF(_xlfn.MAXIFS(Documents!$E$2:$E$3728,Documents!$A$2:$A$3728,$A107,Documents!$C$2:$C$3728,"press_kit")=0,"",_xlfn.MAXIFS(Documents!$E$2:$E$3728,Documents!$A$2:$A$3728,$A107,Documents!$C$2:$C$3728,"press_kit")),"")</f>
        <v/>
      </c>
      <c r="U107">
        <f>IFERROR(IF(_xlfn.MAXIFS(Documents!$E$2:$E$3728,Documents!$A$2:$A$3728,$A107,Documents!$C$2:$C$3728,"other")=0,"",_xlfn.MAXIFS(Documents!$E$2:$E$3728,Documents!$A$2:$A$3728,$A107,Documents!$C$2:$C$3728,"other")),"")</f>
        <v/>
      </c>
      <c r="V107">
        <f>IFERROR(IF(_xlfn.MAXIFS(Documents!$E$2:$E$3728,Documents!$A$2:$A$3728,$A107,Documents!$C$2:$C$3728,"obsolete")=0,"",_xlfn.MAXIFS(Documents!$E$2:$E$3728,Documents!$A$2:$A$3728,$A107,Documents!$C$2:$C$3728,"obsolete")),"")</f>
        <v/>
      </c>
      <c r="W107">
        <f>COUNTIFS(Documents!$A$2:$A$3728,$A107)</f>
        <v/>
      </c>
      <c r="X107">
        <f>COUNTIFS(Documents!$A$2:$A$3728,$A107,Documents!$R$2:$R$3728,"current")</f>
        <v/>
      </c>
      <c r="Y107">
        <f>HYPERLINK("https://www.neoscapesmaldives.com/wp-content/uploads/Anantara_Kihavah_Maldives_Villas_Factsheet_Resort.pdf","2022_Anantara_Kihavah_Maldives_Villas_Fa")</f>
        <v/>
      </c>
      <c r="Z107" t="inlineStr">
        <is>
          <t>wedding, events</t>
        </is>
      </c>
      <c r="AA107" t="inlineStr"/>
    </row>
    <row r="108">
      <c r="A108" t="n">
        <v>107</v>
      </c>
      <c r="B108" t="inlineStr">
        <is>
          <t>The Westin Maldives Miriandhoo Resort</t>
        </is>
      </c>
      <c r="C108" t="inlineStr">
        <is>
          <t>blocked</t>
        </is>
      </c>
      <c r="D108">
        <f>IFERROR(IF(_xlfn.MAXIFS(Documents!$E$2:$E$3728,Documents!$A$2:$A$3728,$A108,Documents!$C$2:$C$3728,"factsheet")=0,"",_xlfn.MAXIFS(Documents!$E$2:$E$3728,Documents!$A$2:$A$3728,$A108,Documents!$C$2:$C$3728,"factsheet")),"")</f>
        <v/>
      </c>
      <c r="E108">
        <f>IFERROR(IF(_xlfn.MAXIFS(Documents!$E$2:$E$3728,Documents!$A$2:$A$3728,$A108,Documents!$C$2:$C$3728,"wedding")=0,"",_xlfn.MAXIFS(Documents!$E$2:$E$3728,Documents!$A$2:$A$3728,$A108,Documents!$C$2:$C$3728,"wedding")),"")</f>
        <v/>
      </c>
      <c r="F108">
        <f>IFERROR(IF(_xlfn.MAXIFS(Documents!$E$2:$E$3728,Documents!$A$2:$A$3728,$A108,Documents!$C$2:$C$3728,"events")=0,"",_xlfn.MAXIFS(Documents!$E$2:$E$3728,Documents!$A$2:$A$3728,$A108,Documents!$C$2:$C$3728,"events")),"")</f>
        <v/>
      </c>
      <c r="G108">
        <f>IFERROR(IF(_xlfn.MAXIFS(Documents!$E$2:$E$3728,Documents!$A$2:$A$3728,$A108,Documents!$C$2:$C$3728,"destination_dining")=0,"",_xlfn.MAXIFS(Documents!$E$2:$E$3728,Documents!$A$2:$A$3728,$A108,Documents!$C$2:$C$3728,"destination_dining")),"")</f>
        <v/>
      </c>
      <c r="H108">
        <f>IFERROR(IF(_xlfn.MAXIFS(Documents!$E$2:$E$3728,Documents!$A$2:$A$3728,$A108,Documents!$C$2:$C$3728,"map")=0,"",_xlfn.MAXIFS(Documents!$E$2:$E$3728,Documents!$A$2:$A$3728,$A108,Documents!$C$2:$C$3728,"map")),"")</f>
        <v/>
      </c>
      <c r="I108">
        <f>IFERROR(IF(_xlfn.MAXIFS(Documents!$E$2:$E$3728,Documents!$A$2:$A$3728,$A108,Documents!$C$2:$C$3728,"dive_map")=0,"",_xlfn.MAXIFS(Documents!$E$2:$E$3728,Documents!$A$2:$A$3728,$A108,Documents!$C$2:$C$3728,"dive_map")),"")</f>
        <v/>
      </c>
      <c r="J108">
        <f>IFERROR(IF(_xlfn.MAXIFS(Documents!$E$2:$E$3728,Documents!$A$2:$A$3728,$A108,Documents!$C$2:$C$3728,"spa_menu")=0,"",_xlfn.MAXIFS(Documents!$E$2:$E$3728,Documents!$A$2:$A$3728,$A108,Documents!$C$2:$C$3728,"spa_menu")),"")</f>
        <v/>
      </c>
      <c r="K108">
        <f>IFERROR(IF(_xlfn.MAXIFS(Documents!$E$2:$E$3728,Documents!$A$2:$A$3728,$A108,Documents!$C$2:$C$3728,"dining_menu")=0,"",_xlfn.MAXIFS(Documents!$E$2:$E$3728,Documents!$A$2:$A$3728,$A108,Documents!$C$2:$C$3728,"dining_menu")),"")</f>
        <v/>
      </c>
      <c r="L108">
        <f>IFERROR(IF(_xlfn.MAXIFS(Documents!$E$2:$E$3728,Documents!$A$2:$A$3728,$A108,Documents!$C$2:$C$3728,"dive_prices")=0,"",_xlfn.MAXIFS(Documents!$E$2:$E$3728,Documents!$A$2:$A$3728,$A108,Documents!$C$2:$C$3728,"dive_prices")),"")</f>
        <v/>
      </c>
      <c r="M108">
        <f>IFERROR(IF(_xlfn.MAXIFS(Documents!$E$2:$E$3728,Documents!$A$2:$A$3728,$A108,Documents!$C$2:$C$3728,"excursions")=0,"",_xlfn.MAXIFS(Documents!$E$2:$E$3728,Documents!$A$2:$A$3728,$A108,Documents!$C$2:$C$3728,"excursions")),"")</f>
        <v/>
      </c>
      <c r="N108">
        <f>IFERROR(IF(_xlfn.MAXIFS(Documents!$E$2:$E$3728,Documents!$A$2:$A$3728,$A108,Documents!$C$2:$C$3728,"kids")=0,"",_xlfn.MAXIFS(Documents!$E$2:$E$3728,Documents!$A$2:$A$3728,$A108,Documents!$C$2:$C$3728,"kids")),"")</f>
        <v/>
      </c>
      <c r="O108">
        <f>IFERROR(IF(_xlfn.MAXIFS(Documents!$E$2:$E$3728,Documents!$A$2:$A$3728,$A108,Documents!$C$2:$C$3728,"villa_plans")=0,"",_xlfn.MAXIFS(Documents!$E$2:$E$3728,Documents!$A$2:$A$3728,$A108,Documents!$C$2:$C$3728,"villa_plans")),"")</f>
        <v/>
      </c>
      <c r="P108">
        <f>IFERROR(IF(_xlfn.MAXIFS(Documents!$E$2:$E$3728,Documents!$A$2:$A$3728,$A108,Documents!$C$2:$C$3728,"all_inclusive")=0,"",_xlfn.MAXIFS(Documents!$E$2:$E$3728,Documents!$A$2:$A$3728,$A108,Documents!$C$2:$C$3728,"all_inclusive")),"")</f>
        <v/>
      </c>
      <c r="Q108">
        <f>IFERROR(IF(_xlfn.MAXIFS(Documents!$E$2:$E$3728,Documents!$A$2:$A$3728,$A108,Documents!$C$2:$C$3728,"sustainability")=0,"",_xlfn.MAXIFS(Documents!$E$2:$E$3728,Documents!$A$2:$A$3728,$A108,Documents!$C$2:$C$3728,"sustainability")),"")</f>
        <v/>
      </c>
      <c r="R108">
        <f>IFERROR(IF(_xlfn.MAXIFS(Documents!$E$2:$E$3728,Documents!$A$2:$A$3728,$A108,Documents!$C$2:$C$3728,"calendar")=0,"",_xlfn.MAXIFS(Documents!$E$2:$E$3728,Documents!$A$2:$A$3728,$A108,Documents!$C$2:$C$3728,"calendar")),"")</f>
        <v/>
      </c>
      <c r="S108">
        <f>IFERROR(IF(_xlfn.MAXIFS(Documents!$E$2:$E$3728,Documents!$A$2:$A$3728,$A108,Documents!$C$2:$C$3728,"brochure")=0,"",_xlfn.MAXIFS(Documents!$E$2:$E$3728,Documents!$A$2:$A$3728,$A108,Documents!$C$2:$C$3728,"brochure")),"")</f>
        <v/>
      </c>
      <c r="T108">
        <f>IFERROR(IF(_xlfn.MAXIFS(Documents!$E$2:$E$3728,Documents!$A$2:$A$3728,$A108,Documents!$C$2:$C$3728,"press_kit")=0,"",_xlfn.MAXIFS(Documents!$E$2:$E$3728,Documents!$A$2:$A$3728,$A108,Documents!$C$2:$C$3728,"press_kit")),"")</f>
        <v/>
      </c>
      <c r="U108">
        <f>IFERROR(IF(_xlfn.MAXIFS(Documents!$E$2:$E$3728,Documents!$A$2:$A$3728,$A108,Documents!$C$2:$C$3728,"other")=0,"",_xlfn.MAXIFS(Documents!$E$2:$E$3728,Documents!$A$2:$A$3728,$A108,Documents!$C$2:$C$3728,"other")),"")</f>
        <v/>
      </c>
      <c r="V108">
        <f>IFERROR(IF(_xlfn.MAXIFS(Documents!$E$2:$E$3728,Documents!$A$2:$A$3728,$A108,Documents!$C$2:$C$3728,"obsolete")=0,"",_xlfn.MAXIFS(Documents!$E$2:$E$3728,Documents!$A$2:$A$3728,$A108,Documents!$C$2:$C$3728,"obsolete")),"")</f>
        <v/>
      </c>
      <c r="W108">
        <f>COUNTIFS(Documents!$A$2:$A$3728,$A108)</f>
        <v/>
      </c>
      <c r="X108">
        <f>COUNTIFS(Documents!$A$2:$A$3728,$A108,Documents!$R$2:$R$3728,"current")</f>
        <v/>
      </c>
      <c r="Y108" t="inlineStr"/>
      <c r="Z108" t="inlineStr">
        <is>
          <t>factsheet, wedding, events</t>
        </is>
      </c>
      <c r="AA108" t="inlineStr"/>
    </row>
    <row r="109">
      <c r="A109" t="n">
        <v>108</v>
      </c>
      <c r="B109" t="inlineStr">
        <is>
          <t>Rahaa Resort</t>
        </is>
      </c>
      <c r="C109" t="inlineStr">
        <is>
          <t>ok</t>
        </is>
      </c>
      <c r="D109">
        <f>IFERROR(IF(_xlfn.MAXIFS(Documents!$E$2:$E$3728,Documents!$A$2:$A$3728,$A109,Documents!$C$2:$C$3728,"factsheet")=0,"",_xlfn.MAXIFS(Documents!$E$2:$E$3728,Documents!$A$2:$A$3728,$A109,Documents!$C$2:$C$3728,"factsheet")),"")</f>
        <v/>
      </c>
      <c r="E109">
        <f>IFERROR(IF(_xlfn.MAXIFS(Documents!$E$2:$E$3728,Documents!$A$2:$A$3728,$A109,Documents!$C$2:$C$3728,"wedding")=0,"",_xlfn.MAXIFS(Documents!$E$2:$E$3728,Documents!$A$2:$A$3728,$A109,Documents!$C$2:$C$3728,"wedding")),"")</f>
        <v/>
      </c>
      <c r="F109">
        <f>IFERROR(IF(_xlfn.MAXIFS(Documents!$E$2:$E$3728,Documents!$A$2:$A$3728,$A109,Documents!$C$2:$C$3728,"events")=0,"",_xlfn.MAXIFS(Documents!$E$2:$E$3728,Documents!$A$2:$A$3728,$A109,Documents!$C$2:$C$3728,"events")),"")</f>
        <v/>
      </c>
      <c r="G109">
        <f>IFERROR(IF(_xlfn.MAXIFS(Documents!$E$2:$E$3728,Documents!$A$2:$A$3728,$A109,Documents!$C$2:$C$3728,"destination_dining")=0,"",_xlfn.MAXIFS(Documents!$E$2:$E$3728,Documents!$A$2:$A$3728,$A109,Documents!$C$2:$C$3728,"destination_dining")),"")</f>
        <v/>
      </c>
      <c r="H109">
        <f>IFERROR(IF(_xlfn.MAXIFS(Documents!$E$2:$E$3728,Documents!$A$2:$A$3728,$A109,Documents!$C$2:$C$3728,"map")=0,"",_xlfn.MAXIFS(Documents!$E$2:$E$3728,Documents!$A$2:$A$3728,$A109,Documents!$C$2:$C$3728,"map")),"")</f>
        <v/>
      </c>
      <c r="I109">
        <f>IFERROR(IF(_xlfn.MAXIFS(Documents!$E$2:$E$3728,Documents!$A$2:$A$3728,$A109,Documents!$C$2:$C$3728,"dive_map")=0,"",_xlfn.MAXIFS(Documents!$E$2:$E$3728,Documents!$A$2:$A$3728,$A109,Documents!$C$2:$C$3728,"dive_map")),"")</f>
        <v/>
      </c>
      <c r="J109">
        <f>IFERROR(IF(_xlfn.MAXIFS(Documents!$E$2:$E$3728,Documents!$A$2:$A$3728,$A109,Documents!$C$2:$C$3728,"spa_menu")=0,"",_xlfn.MAXIFS(Documents!$E$2:$E$3728,Documents!$A$2:$A$3728,$A109,Documents!$C$2:$C$3728,"spa_menu")),"")</f>
        <v/>
      </c>
      <c r="K109">
        <f>IFERROR(IF(_xlfn.MAXIFS(Documents!$E$2:$E$3728,Documents!$A$2:$A$3728,$A109,Documents!$C$2:$C$3728,"dining_menu")=0,"",_xlfn.MAXIFS(Documents!$E$2:$E$3728,Documents!$A$2:$A$3728,$A109,Documents!$C$2:$C$3728,"dining_menu")),"")</f>
        <v/>
      </c>
      <c r="L109">
        <f>IFERROR(IF(_xlfn.MAXIFS(Documents!$E$2:$E$3728,Documents!$A$2:$A$3728,$A109,Documents!$C$2:$C$3728,"dive_prices")=0,"",_xlfn.MAXIFS(Documents!$E$2:$E$3728,Documents!$A$2:$A$3728,$A109,Documents!$C$2:$C$3728,"dive_prices")),"")</f>
        <v/>
      </c>
      <c r="M109">
        <f>IFERROR(IF(_xlfn.MAXIFS(Documents!$E$2:$E$3728,Documents!$A$2:$A$3728,$A109,Documents!$C$2:$C$3728,"excursions")=0,"",_xlfn.MAXIFS(Documents!$E$2:$E$3728,Documents!$A$2:$A$3728,$A109,Documents!$C$2:$C$3728,"excursions")),"")</f>
        <v/>
      </c>
      <c r="N109">
        <f>IFERROR(IF(_xlfn.MAXIFS(Documents!$E$2:$E$3728,Documents!$A$2:$A$3728,$A109,Documents!$C$2:$C$3728,"kids")=0,"",_xlfn.MAXIFS(Documents!$E$2:$E$3728,Documents!$A$2:$A$3728,$A109,Documents!$C$2:$C$3728,"kids")),"")</f>
        <v/>
      </c>
      <c r="O109">
        <f>IFERROR(IF(_xlfn.MAXIFS(Documents!$E$2:$E$3728,Documents!$A$2:$A$3728,$A109,Documents!$C$2:$C$3728,"villa_plans")=0,"",_xlfn.MAXIFS(Documents!$E$2:$E$3728,Documents!$A$2:$A$3728,$A109,Documents!$C$2:$C$3728,"villa_plans")),"")</f>
        <v/>
      </c>
      <c r="P109">
        <f>IFERROR(IF(_xlfn.MAXIFS(Documents!$E$2:$E$3728,Documents!$A$2:$A$3728,$A109,Documents!$C$2:$C$3728,"all_inclusive")=0,"",_xlfn.MAXIFS(Documents!$E$2:$E$3728,Documents!$A$2:$A$3728,$A109,Documents!$C$2:$C$3728,"all_inclusive")),"")</f>
        <v/>
      </c>
      <c r="Q109">
        <f>IFERROR(IF(_xlfn.MAXIFS(Documents!$E$2:$E$3728,Documents!$A$2:$A$3728,$A109,Documents!$C$2:$C$3728,"sustainability")=0,"",_xlfn.MAXIFS(Documents!$E$2:$E$3728,Documents!$A$2:$A$3728,$A109,Documents!$C$2:$C$3728,"sustainability")),"")</f>
        <v/>
      </c>
      <c r="R109">
        <f>IFERROR(IF(_xlfn.MAXIFS(Documents!$E$2:$E$3728,Documents!$A$2:$A$3728,$A109,Documents!$C$2:$C$3728,"calendar")=0,"",_xlfn.MAXIFS(Documents!$E$2:$E$3728,Documents!$A$2:$A$3728,$A109,Documents!$C$2:$C$3728,"calendar")),"")</f>
        <v/>
      </c>
      <c r="S109">
        <f>IFERROR(IF(_xlfn.MAXIFS(Documents!$E$2:$E$3728,Documents!$A$2:$A$3728,$A109,Documents!$C$2:$C$3728,"brochure")=0,"",_xlfn.MAXIFS(Documents!$E$2:$E$3728,Documents!$A$2:$A$3728,$A109,Documents!$C$2:$C$3728,"brochure")),"")</f>
        <v/>
      </c>
      <c r="T109">
        <f>IFERROR(IF(_xlfn.MAXIFS(Documents!$E$2:$E$3728,Documents!$A$2:$A$3728,$A109,Documents!$C$2:$C$3728,"press_kit")=0,"",_xlfn.MAXIFS(Documents!$E$2:$E$3728,Documents!$A$2:$A$3728,$A109,Documents!$C$2:$C$3728,"press_kit")),"")</f>
        <v/>
      </c>
      <c r="U109">
        <f>IFERROR(IF(_xlfn.MAXIFS(Documents!$E$2:$E$3728,Documents!$A$2:$A$3728,$A109,Documents!$C$2:$C$3728,"other")=0,"",_xlfn.MAXIFS(Documents!$E$2:$E$3728,Documents!$A$2:$A$3728,$A109,Documents!$C$2:$C$3728,"other")),"")</f>
        <v/>
      </c>
      <c r="V109">
        <f>IFERROR(IF(_xlfn.MAXIFS(Documents!$E$2:$E$3728,Documents!$A$2:$A$3728,$A109,Documents!$C$2:$C$3728,"obsolete")=0,"",_xlfn.MAXIFS(Documents!$E$2:$E$3728,Documents!$A$2:$A$3728,$A109,Documents!$C$2:$C$3728,"obsolete")),"")</f>
        <v/>
      </c>
      <c r="W109">
        <f>COUNTIFS(Documents!$A$2:$A$3728,$A109)</f>
        <v/>
      </c>
      <c r="X109">
        <f>COUNTIFS(Documents!$A$2:$A$3728,$A109,Documents!$R$2:$R$3728,"current")</f>
        <v/>
      </c>
      <c r="Y109" t="inlineStr"/>
      <c r="Z109" t="inlineStr">
        <is>
          <t>factsheet, wedding, events</t>
        </is>
      </c>
      <c r="AA109" t="inlineStr"/>
    </row>
    <row r="110">
      <c r="A110" t="n">
        <v>109</v>
      </c>
      <c r="B110" t="inlineStr">
        <is>
          <t>Constance Moofushi Resort</t>
        </is>
      </c>
      <c r="C110" t="inlineStr">
        <is>
          <t>blocked-partial</t>
        </is>
      </c>
      <c r="D110">
        <f>IFERROR(IF(_xlfn.MAXIFS(Documents!$E$2:$E$3728,Documents!$A$2:$A$3728,$A110,Documents!$C$2:$C$3728,"factsheet")=0,"",_xlfn.MAXIFS(Documents!$E$2:$E$3728,Documents!$A$2:$A$3728,$A110,Documents!$C$2:$C$3728,"factsheet")),"")</f>
        <v/>
      </c>
      <c r="E110">
        <f>IFERROR(IF(_xlfn.MAXIFS(Documents!$E$2:$E$3728,Documents!$A$2:$A$3728,$A110,Documents!$C$2:$C$3728,"wedding")=0,"",_xlfn.MAXIFS(Documents!$E$2:$E$3728,Documents!$A$2:$A$3728,$A110,Documents!$C$2:$C$3728,"wedding")),"")</f>
        <v/>
      </c>
      <c r="F110">
        <f>IFERROR(IF(_xlfn.MAXIFS(Documents!$E$2:$E$3728,Documents!$A$2:$A$3728,$A110,Documents!$C$2:$C$3728,"events")=0,"",_xlfn.MAXIFS(Documents!$E$2:$E$3728,Documents!$A$2:$A$3728,$A110,Documents!$C$2:$C$3728,"events")),"")</f>
        <v/>
      </c>
      <c r="G110">
        <f>IFERROR(IF(_xlfn.MAXIFS(Documents!$E$2:$E$3728,Documents!$A$2:$A$3728,$A110,Documents!$C$2:$C$3728,"destination_dining")=0,"",_xlfn.MAXIFS(Documents!$E$2:$E$3728,Documents!$A$2:$A$3728,$A110,Documents!$C$2:$C$3728,"destination_dining")),"")</f>
        <v/>
      </c>
      <c r="H110">
        <f>IFERROR(IF(_xlfn.MAXIFS(Documents!$E$2:$E$3728,Documents!$A$2:$A$3728,$A110,Documents!$C$2:$C$3728,"map")=0,"",_xlfn.MAXIFS(Documents!$E$2:$E$3728,Documents!$A$2:$A$3728,$A110,Documents!$C$2:$C$3728,"map")),"")</f>
        <v/>
      </c>
      <c r="I110">
        <f>IFERROR(IF(_xlfn.MAXIFS(Documents!$E$2:$E$3728,Documents!$A$2:$A$3728,$A110,Documents!$C$2:$C$3728,"dive_map")=0,"",_xlfn.MAXIFS(Documents!$E$2:$E$3728,Documents!$A$2:$A$3728,$A110,Documents!$C$2:$C$3728,"dive_map")),"")</f>
        <v/>
      </c>
      <c r="J110">
        <f>IFERROR(IF(_xlfn.MAXIFS(Documents!$E$2:$E$3728,Documents!$A$2:$A$3728,$A110,Documents!$C$2:$C$3728,"spa_menu")=0,"",_xlfn.MAXIFS(Documents!$E$2:$E$3728,Documents!$A$2:$A$3728,$A110,Documents!$C$2:$C$3728,"spa_menu")),"")</f>
        <v/>
      </c>
      <c r="K110">
        <f>IFERROR(IF(_xlfn.MAXIFS(Documents!$E$2:$E$3728,Documents!$A$2:$A$3728,$A110,Documents!$C$2:$C$3728,"dining_menu")=0,"",_xlfn.MAXIFS(Documents!$E$2:$E$3728,Documents!$A$2:$A$3728,$A110,Documents!$C$2:$C$3728,"dining_menu")),"")</f>
        <v/>
      </c>
      <c r="L110">
        <f>IFERROR(IF(_xlfn.MAXIFS(Documents!$E$2:$E$3728,Documents!$A$2:$A$3728,$A110,Documents!$C$2:$C$3728,"dive_prices")=0,"",_xlfn.MAXIFS(Documents!$E$2:$E$3728,Documents!$A$2:$A$3728,$A110,Documents!$C$2:$C$3728,"dive_prices")),"")</f>
        <v/>
      </c>
      <c r="M110">
        <f>IFERROR(IF(_xlfn.MAXIFS(Documents!$E$2:$E$3728,Documents!$A$2:$A$3728,$A110,Documents!$C$2:$C$3728,"excursions")=0,"",_xlfn.MAXIFS(Documents!$E$2:$E$3728,Documents!$A$2:$A$3728,$A110,Documents!$C$2:$C$3728,"excursions")),"")</f>
        <v/>
      </c>
      <c r="N110">
        <f>IFERROR(IF(_xlfn.MAXIFS(Documents!$E$2:$E$3728,Documents!$A$2:$A$3728,$A110,Documents!$C$2:$C$3728,"kids")=0,"",_xlfn.MAXIFS(Documents!$E$2:$E$3728,Documents!$A$2:$A$3728,$A110,Documents!$C$2:$C$3728,"kids")),"")</f>
        <v/>
      </c>
      <c r="O110">
        <f>IFERROR(IF(_xlfn.MAXIFS(Documents!$E$2:$E$3728,Documents!$A$2:$A$3728,$A110,Documents!$C$2:$C$3728,"villa_plans")=0,"",_xlfn.MAXIFS(Documents!$E$2:$E$3728,Documents!$A$2:$A$3728,$A110,Documents!$C$2:$C$3728,"villa_plans")),"")</f>
        <v/>
      </c>
      <c r="P110">
        <f>IFERROR(IF(_xlfn.MAXIFS(Documents!$E$2:$E$3728,Documents!$A$2:$A$3728,$A110,Documents!$C$2:$C$3728,"all_inclusive")=0,"",_xlfn.MAXIFS(Documents!$E$2:$E$3728,Documents!$A$2:$A$3728,$A110,Documents!$C$2:$C$3728,"all_inclusive")),"")</f>
        <v/>
      </c>
      <c r="Q110">
        <f>IFERROR(IF(_xlfn.MAXIFS(Documents!$E$2:$E$3728,Documents!$A$2:$A$3728,$A110,Documents!$C$2:$C$3728,"sustainability")=0,"",_xlfn.MAXIFS(Documents!$E$2:$E$3728,Documents!$A$2:$A$3728,$A110,Documents!$C$2:$C$3728,"sustainability")),"")</f>
        <v/>
      </c>
      <c r="R110">
        <f>IFERROR(IF(_xlfn.MAXIFS(Documents!$E$2:$E$3728,Documents!$A$2:$A$3728,$A110,Documents!$C$2:$C$3728,"calendar")=0,"",_xlfn.MAXIFS(Documents!$E$2:$E$3728,Documents!$A$2:$A$3728,$A110,Documents!$C$2:$C$3728,"calendar")),"")</f>
        <v/>
      </c>
      <c r="S110">
        <f>IFERROR(IF(_xlfn.MAXIFS(Documents!$E$2:$E$3728,Documents!$A$2:$A$3728,$A110,Documents!$C$2:$C$3728,"brochure")=0,"",_xlfn.MAXIFS(Documents!$E$2:$E$3728,Documents!$A$2:$A$3728,$A110,Documents!$C$2:$C$3728,"brochure")),"")</f>
        <v/>
      </c>
      <c r="T110">
        <f>IFERROR(IF(_xlfn.MAXIFS(Documents!$E$2:$E$3728,Documents!$A$2:$A$3728,$A110,Documents!$C$2:$C$3728,"press_kit")=0,"",_xlfn.MAXIFS(Documents!$E$2:$E$3728,Documents!$A$2:$A$3728,$A110,Documents!$C$2:$C$3728,"press_kit")),"")</f>
        <v/>
      </c>
      <c r="U110">
        <f>IFERROR(IF(_xlfn.MAXIFS(Documents!$E$2:$E$3728,Documents!$A$2:$A$3728,$A110,Documents!$C$2:$C$3728,"other")=0,"",_xlfn.MAXIFS(Documents!$E$2:$E$3728,Documents!$A$2:$A$3728,$A110,Documents!$C$2:$C$3728,"other")),"")</f>
        <v/>
      </c>
      <c r="V110">
        <f>IFERROR(IF(_xlfn.MAXIFS(Documents!$E$2:$E$3728,Documents!$A$2:$A$3728,$A110,Documents!$C$2:$C$3728,"obsolete")=0,"",_xlfn.MAXIFS(Documents!$E$2:$E$3728,Documents!$A$2:$A$3728,$A110,Documents!$C$2:$C$3728,"obsolete")),"")</f>
        <v/>
      </c>
      <c r="W110">
        <f>COUNTIFS(Documents!$A$2:$A$3728,$A110)</f>
        <v/>
      </c>
      <c r="X110">
        <f>COUNTIFS(Documents!$A$2:$A$3728,$A110,Documents!$R$2:$R$3728,"current")</f>
        <v/>
      </c>
      <c r="Y110">
        <f>HYPERLINK("https://www.neoscapesmaldives.com/wp-content/uploads/moofushi-factsheet-en-24april2023.pdf","2023_moofushi-factsheet-en-24april2023.p")</f>
        <v/>
      </c>
      <c r="Z110" t="inlineStr">
        <is>
          <t>wedding, events</t>
        </is>
      </c>
      <c r="AA110" t="inlineStr"/>
    </row>
    <row r="111">
      <c r="A111" t="n">
        <v>110</v>
      </c>
      <c r="B111" t="inlineStr">
        <is>
          <t>Furaveri Island Resort &amp; Spa</t>
        </is>
      </c>
      <c r="C111" t="inlineStr">
        <is>
          <t>ok</t>
        </is>
      </c>
      <c r="D111">
        <f>IFERROR(IF(_xlfn.MAXIFS(Documents!$E$2:$E$3728,Documents!$A$2:$A$3728,$A111,Documents!$C$2:$C$3728,"factsheet")=0,"",_xlfn.MAXIFS(Documents!$E$2:$E$3728,Documents!$A$2:$A$3728,$A111,Documents!$C$2:$C$3728,"factsheet")),"")</f>
        <v/>
      </c>
      <c r="E111">
        <f>IFERROR(IF(_xlfn.MAXIFS(Documents!$E$2:$E$3728,Documents!$A$2:$A$3728,$A111,Documents!$C$2:$C$3728,"wedding")=0,"",_xlfn.MAXIFS(Documents!$E$2:$E$3728,Documents!$A$2:$A$3728,$A111,Documents!$C$2:$C$3728,"wedding")),"")</f>
        <v/>
      </c>
      <c r="F111">
        <f>IFERROR(IF(_xlfn.MAXIFS(Documents!$E$2:$E$3728,Documents!$A$2:$A$3728,$A111,Documents!$C$2:$C$3728,"events")=0,"",_xlfn.MAXIFS(Documents!$E$2:$E$3728,Documents!$A$2:$A$3728,$A111,Documents!$C$2:$C$3728,"events")),"")</f>
        <v/>
      </c>
      <c r="G111">
        <f>IFERROR(IF(_xlfn.MAXIFS(Documents!$E$2:$E$3728,Documents!$A$2:$A$3728,$A111,Documents!$C$2:$C$3728,"destination_dining")=0,"",_xlfn.MAXIFS(Documents!$E$2:$E$3728,Documents!$A$2:$A$3728,$A111,Documents!$C$2:$C$3728,"destination_dining")),"")</f>
        <v/>
      </c>
      <c r="H111">
        <f>IFERROR(IF(_xlfn.MAXIFS(Documents!$E$2:$E$3728,Documents!$A$2:$A$3728,$A111,Documents!$C$2:$C$3728,"map")=0,"",_xlfn.MAXIFS(Documents!$E$2:$E$3728,Documents!$A$2:$A$3728,$A111,Documents!$C$2:$C$3728,"map")),"")</f>
        <v/>
      </c>
      <c r="I111">
        <f>IFERROR(IF(_xlfn.MAXIFS(Documents!$E$2:$E$3728,Documents!$A$2:$A$3728,$A111,Documents!$C$2:$C$3728,"dive_map")=0,"",_xlfn.MAXIFS(Documents!$E$2:$E$3728,Documents!$A$2:$A$3728,$A111,Documents!$C$2:$C$3728,"dive_map")),"")</f>
        <v/>
      </c>
      <c r="J111">
        <f>IFERROR(IF(_xlfn.MAXIFS(Documents!$E$2:$E$3728,Documents!$A$2:$A$3728,$A111,Documents!$C$2:$C$3728,"spa_menu")=0,"",_xlfn.MAXIFS(Documents!$E$2:$E$3728,Documents!$A$2:$A$3728,$A111,Documents!$C$2:$C$3728,"spa_menu")),"")</f>
        <v/>
      </c>
      <c r="K111">
        <f>IFERROR(IF(_xlfn.MAXIFS(Documents!$E$2:$E$3728,Documents!$A$2:$A$3728,$A111,Documents!$C$2:$C$3728,"dining_menu")=0,"",_xlfn.MAXIFS(Documents!$E$2:$E$3728,Documents!$A$2:$A$3728,$A111,Documents!$C$2:$C$3728,"dining_menu")),"")</f>
        <v/>
      </c>
      <c r="L111">
        <f>IFERROR(IF(_xlfn.MAXIFS(Documents!$E$2:$E$3728,Documents!$A$2:$A$3728,$A111,Documents!$C$2:$C$3728,"dive_prices")=0,"",_xlfn.MAXIFS(Documents!$E$2:$E$3728,Documents!$A$2:$A$3728,$A111,Documents!$C$2:$C$3728,"dive_prices")),"")</f>
        <v/>
      </c>
      <c r="M111">
        <f>IFERROR(IF(_xlfn.MAXIFS(Documents!$E$2:$E$3728,Documents!$A$2:$A$3728,$A111,Documents!$C$2:$C$3728,"excursions")=0,"",_xlfn.MAXIFS(Documents!$E$2:$E$3728,Documents!$A$2:$A$3728,$A111,Documents!$C$2:$C$3728,"excursions")),"")</f>
        <v/>
      </c>
      <c r="N111">
        <f>IFERROR(IF(_xlfn.MAXIFS(Documents!$E$2:$E$3728,Documents!$A$2:$A$3728,$A111,Documents!$C$2:$C$3728,"kids")=0,"",_xlfn.MAXIFS(Documents!$E$2:$E$3728,Documents!$A$2:$A$3728,$A111,Documents!$C$2:$C$3728,"kids")),"")</f>
        <v/>
      </c>
      <c r="O111">
        <f>IFERROR(IF(_xlfn.MAXIFS(Documents!$E$2:$E$3728,Documents!$A$2:$A$3728,$A111,Documents!$C$2:$C$3728,"villa_plans")=0,"",_xlfn.MAXIFS(Documents!$E$2:$E$3728,Documents!$A$2:$A$3728,$A111,Documents!$C$2:$C$3728,"villa_plans")),"")</f>
        <v/>
      </c>
      <c r="P111">
        <f>IFERROR(IF(_xlfn.MAXIFS(Documents!$E$2:$E$3728,Documents!$A$2:$A$3728,$A111,Documents!$C$2:$C$3728,"all_inclusive")=0,"",_xlfn.MAXIFS(Documents!$E$2:$E$3728,Documents!$A$2:$A$3728,$A111,Documents!$C$2:$C$3728,"all_inclusive")),"")</f>
        <v/>
      </c>
      <c r="Q111">
        <f>IFERROR(IF(_xlfn.MAXIFS(Documents!$E$2:$E$3728,Documents!$A$2:$A$3728,$A111,Documents!$C$2:$C$3728,"sustainability")=0,"",_xlfn.MAXIFS(Documents!$E$2:$E$3728,Documents!$A$2:$A$3728,$A111,Documents!$C$2:$C$3728,"sustainability")),"")</f>
        <v/>
      </c>
      <c r="R111">
        <f>IFERROR(IF(_xlfn.MAXIFS(Documents!$E$2:$E$3728,Documents!$A$2:$A$3728,$A111,Documents!$C$2:$C$3728,"calendar")=0,"",_xlfn.MAXIFS(Documents!$E$2:$E$3728,Documents!$A$2:$A$3728,$A111,Documents!$C$2:$C$3728,"calendar")),"")</f>
        <v/>
      </c>
      <c r="S111">
        <f>IFERROR(IF(_xlfn.MAXIFS(Documents!$E$2:$E$3728,Documents!$A$2:$A$3728,$A111,Documents!$C$2:$C$3728,"brochure")=0,"",_xlfn.MAXIFS(Documents!$E$2:$E$3728,Documents!$A$2:$A$3728,$A111,Documents!$C$2:$C$3728,"brochure")),"")</f>
        <v/>
      </c>
      <c r="T111">
        <f>IFERROR(IF(_xlfn.MAXIFS(Documents!$E$2:$E$3728,Documents!$A$2:$A$3728,$A111,Documents!$C$2:$C$3728,"press_kit")=0,"",_xlfn.MAXIFS(Documents!$E$2:$E$3728,Documents!$A$2:$A$3728,$A111,Documents!$C$2:$C$3728,"press_kit")),"")</f>
        <v/>
      </c>
      <c r="U111">
        <f>IFERROR(IF(_xlfn.MAXIFS(Documents!$E$2:$E$3728,Documents!$A$2:$A$3728,$A111,Documents!$C$2:$C$3728,"other")=0,"",_xlfn.MAXIFS(Documents!$E$2:$E$3728,Documents!$A$2:$A$3728,$A111,Documents!$C$2:$C$3728,"other")),"")</f>
        <v/>
      </c>
      <c r="V111">
        <f>IFERROR(IF(_xlfn.MAXIFS(Documents!$E$2:$E$3728,Documents!$A$2:$A$3728,$A111,Documents!$C$2:$C$3728,"obsolete")=0,"",_xlfn.MAXIFS(Documents!$E$2:$E$3728,Documents!$A$2:$A$3728,$A111,Documents!$C$2:$C$3728,"obsolete")),"")</f>
        <v/>
      </c>
      <c r="W111">
        <f>COUNTIFS(Documents!$A$2:$A$3728,$A111)</f>
        <v/>
      </c>
      <c r="X111">
        <f>COUNTIFS(Documents!$A$2:$A$3728,$A111,Documents!$R$2:$R$3728,"current")</f>
        <v/>
      </c>
      <c r="Y111" t="inlineStr"/>
      <c r="Z111" t="inlineStr">
        <is>
          <t>factsheet, events</t>
        </is>
      </c>
      <c r="AA111" t="inlineStr"/>
    </row>
    <row r="112">
      <c r="A112" t="n">
        <v>111</v>
      </c>
      <c r="B112" t="inlineStr">
        <is>
          <t>Huvafenfushi Maldives</t>
        </is>
      </c>
      <c r="C112" t="inlineStr">
        <is>
          <t>ok</t>
        </is>
      </c>
      <c r="D112">
        <f>IFERROR(IF(_xlfn.MAXIFS(Documents!$E$2:$E$3728,Documents!$A$2:$A$3728,$A112,Documents!$C$2:$C$3728,"factsheet")=0,"",_xlfn.MAXIFS(Documents!$E$2:$E$3728,Documents!$A$2:$A$3728,$A112,Documents!$C$2:$C$3728,"factsheet")),"")</f>
        <v/>
      </c>
      <c r="E112">
        <f>IFERROR(IF(_xlfn.MAXIFS(Documents!$E$2:$E$3728,Documents!$A$2:$A$3728,$A112,Documents!$C$2:$C$3728,"wedding")=0,"",_xlfn.MAXIFS(Documents!$E$2:$E$3728,Documents!$A$2:$A$3728,$A112,Documents!$C$2:$C$3728,"wedding")),"")</f>
        <v/>
      </c>
      <c r="F112">
        <f>IFERROR(IF(_xlfn.MAXIFS(Documents!$E$2:$E$3728,Documents!$A$2:$A$3728,$A112,Documents!$C$2:$C$3728,"events")=0,"",_xlfn.MAXIFS(Documents!$E$2:$E$3728,Documents!$A$2:$A$3728,$A112,Documents!$C$2:$C$3728,"events")),"")</f>
        <v/>
      </c>
      <c r="G112">
        <f>IFERROR(IF(_xlfn.MAXIFS(Documents!$E$2:$E$3728,Documents!$A$2:$A$3728,$A112,Documents!$C$2:$C$3728,"destination_dining")=0,"",_xlfn.MAXIFS(Documents!$E$2:$E$3728,Documents!$A$2:$A$3728,$A112,Documents!$C$2:$C$3728,"destination_dining")),"")</f>
        <v/>
      </c>
      <c r="H112">
        <f>IFERROR(IF(_xlfn.MAXIFS(Documents!$E$2:$E$3728,Documents!$A$2:$A$3728,$A112,Documents!$C$2:$C$3728,"map")=0,"",_xlfn.MAXIFS(Documents!$E$2:$E$3728,Documents!$A$2:$A$3728,$A112,Documents!$C$2:$C$3728,"map")),"")</f>
        <v/>
      </c>
      <c r="I112">
        <f>IFERROR(IF(_xlfn.MAXIFS(Documents!$E$2:$E$3728,Documents!$A$2:$A$3728,$A112,Documents!$C$2:$C$3728,"dive_map")=0,"",_xlfn.MAXIFS(Documents!$E$2:$E$3728,Documents!$A$2:$A$3728,$A112,Documents!$C$2:$C$3728,"dive_map")),"")</f>
        <v/>
      </c>
      <c r="J112">
        <f>IFERROR(IF(_xlfn.MAXIFS(Documents!$E$2:$E$3728,Documents!$A$2:$A$3728,$A112,Documents!$C$2:$C$3728,"spa_menu")=0,"",_xlfn.MAXIFS(Documents!$E$2:$E$3728,Documents!$A$2:$A$3728,$A112,Documents!$C$2:$C$3728,"spa_menu")),"")</f>
        <v/>
      </c>
      <c r="K112">
        <f>IFERROR(IF(_xlfn.MAXIFS(Documents!$E$2:$E$3728,Documents!$A$2:$A$3728,$A112,Documents!$C$2:$C$3728,"dining_menu")=0,"",_xlfn.MAXIFS(Documents!$E$2:$E$3728,Documents!$A$2:$A$3728,$A112,Documents!$C$2:$C$3728,"dining_menu")),"")</f>
        <v/>
      </c>
      <c r="L112">
        <f>IFERROR(IF(_xlfn.MAXIFS(Documents!$E$2:$E$3728,Documents!$A$2:$A$3728,$A112,Documents!$C$2:$C$3728,"dive_prices")=0,"",_xlfn.MAXIFS(Documents!$E$2:$E$3728,Documents!$A$2:$A$3728,$A112,Documents!$C$2:$C$3728,"dive_prices")),"")</f>
        <v/>
      </c>
      <c r="M112">
        <f>IFERROR(IF(_xlfn.MAXIFS(Documents!$E$2:$E$3728,Documents!$A$2:$A$3728,$A112,Documents!$C$2:$C$3728,"excursions")=0,"",_xlfn.MAXIFS(Documents!$E$2:$E$3728,Documents!$A$2:$A$3728,$A112,Documents!$C$2:$C$3728,"excursions")),"")</f>
        <v/>
      </c>
      <c r="N112">
        <f>IFERROR(IF(_xlfn.MAXIFS(Documents!$E$2:$E$3728,Documents!$A$2:$A$3728,$A112,Documents!$C$2:$C$3728,"kids")=0,"",_xlfn.MAXIFS(Documents!$E$2:$E$3728,Documents!$A$2:$A$3728,$A112,Documents!$C$2:$C$3728,"kids")),"")</f>
        <v/>
      </c>
      <c r="O112">
        <f>IFERROR(IF(_xlfn.MAXIFS(Documents!$E$2:$E$3728,Documents!$A$2:$A$3728,$A112,Documents!$C$2:$C$3728,"villa_plans")=0,"",_xlfn.MAXIFS(Documents!$E$2:$E$3728,Documents!$A$2:$A$3728,$A112,Documents!$C$2:$C$3728,"villa_plans")),"")</f>
        <v/>
      </c>
      <c r="P112">
        <f>IFERROR(IF(_xlfn.MAXIFS(Documents!$E$2:$E$3728,Documents!$A$2:$A$3728,$A112,Documents!$C$2:$C$3728,"all_inclusive")=0,"",_xlfn.MAXIFS(Documents!$E$2:$E$3728,Documents!$A$2:$A$3728,$A112,Documents!$C$2:$C$3728,"all_inclusive")),"")</f>
        <v/>
      </c>
      <c r="Q112">
        <f>IFERROR(IF(_xlfn.MAXIFS(Documents!$E$2:$E$3728,Documents!$A$2:$A$3728,$A112,Documents!$C$2:$C$3728,"sustainability")=0,"",_xlfn.MAXIFS(Documents!$E$2:$E$3728,Documents!$A$2:$A$3728,$A112,Documents!$C$2:$C$3728,"sustainability")),"")</f>
        <v/>
      </c>
      <c r="R112">
        <f>IFERROR(IF(_xlfn.MAXIFS(Documents!$E$2:$E$3728,Documents!$A$2:$A$3728,$A112,Documents!$C$2:$C$3728,"calendar")=0,"",_xlfn.MAXIFS(Documents!$E$2:$E$3728,Documents!$A$2:$A$3728,$A112,Documents!$C$2:$C$3728,"calendar")),"")</f>
        <v/>
      </c>
      <c r="S112">
        <f>IFERROR(IF(_xlfn.MAXIFS(Documents!$E$2:$E$3728,Documents!$A$2:$A$3728,$A112,Documents!$C$2:$C$3728,"brochure")=0,"",_xlfn.MAXIFS(Documents!$E$2:$E$3728,Documents!$A$2:$A$3728,$A112,Documents!$C$2:$C$3728,"brochure")),"")</f>
        <v/>
      </c>
      <c r="T112">
        <f>IFERROR(IF(_xlfn.MAXIFS(Documents!$E$2:$E$3728,Documents!$A$2:$A$3728,$A112,Documents!$C$2:$C$3728,"press_kit")=0,"",_xlfn.MAXIFS(Documents!$E$2:$E$3728,Documents!$A$2:$A$3728,$A112,Documents!$C$2:$C$3728,"press_kit")),"")</f>
        <v/>
      </c>
      <c r="U112">
        <f>IFERROR(IF(_xlfn.MAXIFS(Documents!$E$2:$E$3728,Documents!$A$2:$A$3728,$A112,Documents!$C$2:$C$3728,"other")=0,"",_xlfn.MAXIFS(Documents!$E$2:$E$3728,Documents!$A$2:$A$3728,$A112,Documents!$C$2:$C$3728,"other")),"")</f>
        <v/>
      </c>
      <c r="V112">
        <f>IFERROR(IF(_xlfn.MAXIFS(Documents!$E$2:$E$3728,Documents!$A$2:$A$3728,$A112,Documents!$C$2:$C$3728,"obsolete")=0,"",_xlfn.MAXIFS(Documents!$E$2:$E$3728,Documents!$A$2:$A$3728,$A112,Documents!$C$2:$C$3728,"obsolete")),"")</f>
        <v/>
      </c>
      <c r="W112">
        <f>COUNTIFS(Documents!$A$2:$A$3728,$A112)</f>
        <v/>
      </c>
      <c r="X112">
        <f>COUNTIFS(Documents!$A$2:$A$3728,$A112,Documents!$R$2:$R$3728,"current")</f>
        <v/>
      </c>
      <c r="Y112">
        <f>HYPERLINK("https://www.huvafenfushi.com/wp-content/uploads/2026/04/Huvafen-Factsheet-2026.pdf","2026_Huvafen-Factsheet-2026.pdf")</f>
        <v/>
      </c>
      <c r="Z112" t="inlineStr"/>
      <c r="AA112" t="inlineStr"/>
    </row>
    <row r="113">
      <c r="A113" t="n">
        <v>112</v>
      </c>
      <c r="B113" t="inlineStr">
        <is>
          <t>Nika Island Resort and Spa</t>
        </is>
      </c>
      <c r="C113" t="inlineStr">
        <is>
          <t>unreachable</t>
        </is>
      </c>
      <c r="D113">
        <f>IFERROR(IF(_xlfn.MAXIFS(Documents!$E$2:$E$3728,Documents!$A$2:$A$3728,$A113,Documents!$C$2:$C$3728,"factsheet")=0,"",_xlfn.MAXIFS(Documents!$E$2:$E$3728,Documents!$A$2:$A$3728,$A113,Documents!$C$2:$C$3728,"factsheet")),"")</f>
        <v/>
      </c>
      <c r="E113">
        <f>IFERROR(IF(_xlfn.MAXIFS(Documents!$E$2:$E$3728,Documents!$A$2:$A$3728,$A113,Documents!$C$2:$C$3728,"wedding")=0,"",_xlfn.MAXIFS(Documents!$E$2:$E$3728,Documents!$A$2:$A$3728,$A113,Documents!$C$2:$C$3728,"wedding")),"")</f>
        <v/>
      </c>
      <c r="F113">
        <f>IFERROR(IF(_xlfn.MAXIFS(Documents!$E$2:$E$3728,Documents!$A$2:$A$3728,$A113,Documents!$C$2:$C$3728,"events")=0,"",_xlfn.MAXIFS(Documents!$E$2:$E$3728,Documents!$A$2:$A$3728,$A113,Documents!$C$2:$C$3728,"events")),"")</f>
        <v/>
      </c>
      <c r="G113">
        <f>IFERROR(IF(_xlfn.MAXIFS(Documents!$E$2:$E$3728,Documents!$A$2:$A$3728,$A113,Documents!$C$2:$C$3728,"destination_dining")=0,"",_xlfn.MAXIFS(Documents!$E$2:$E$3728,Documents!$A$2:$A$3728,$A113,Documents!$C$2:$C$3728,"destination_dining")),"")</f>
        <v/>
      </c>
      <c r="H113">
        <f>IFERROR(IF(_xlfn.MAXIFS(Documents!$E$2:$E$3728,Documents!$A$2:$A$3728,$A113,Documents!$C$2:$C$3728,"map")=0,"",_xlfn.MAXIFS(Documents!$E$2:$E$3728,Documents!$A$2:$A$3728,$A113,Documents!$C$2:$C$3728,"map")),"")</f>
        <v/>
      </c>
      <c r="I113">
        <f>IFERROR(IF(_xlfn.MAXIFS(Documents!$E$2:$E$3728,Documents!$A$2:$A$3728,$A113,Documents!$C$2:$C$3728,"dive_map")=0,"",_xlfn.MAXIFS(Documents!$E$2:$E$3728,Documents!$A$2:$A$3728,$A113,Documents!$C$2:$C$3728,"dive_map")),"")</f>
        <v/>
      </c>
      <c r="J113">
        <f>IFERROR(IF(_xlfn.MAXIFS(Documents!$E$2:$E$3728,Documents!$A$2:$A$3728,$A113,Documents!$C$2:$C$3728,"spa_menu")=0,"",_xlfn.MAXIFS(Documents!$E$2:$E$3728,Documents!$A$2:$A$3728,$A113,Documents!$C$2:$C$3728,"spa_menu")),"")</f>
        <v/>
      </c>
      <c r="K113">
        <f>IFERROR(IF(_xlfn.MAXIFS(Documents!$E$2:$E$3728,Documents!$A$2:$A$3728,$A113,Documents!$C$2:$C$3728,"dining_menu")=0,"",_xlfn.MAXIFS(Documents!$E$2:$E$3728,Documents!$A$2:$A$3728,$A113,Documents!$C$2:$C$3728,"dining_menu")),"")</f>
        <v/>
      </c>
      <c r="L113">
        <f>IFERROR(IF(_xlfn.MAXIFS(Documents!$E$2:$E$3728,Documents!$A$2:$A$3728,$A113,Documents!$C$2:$C$3728,"dive_prices")=0,"",_xlfn.MAXIFS(Documents!$E$2:$E$3728,Documents!$A$2:$A$3728,$A113,Documents!$C$2:$C$3728,"dive_prices")),"")</f>
        <v/>
      </c>
      <c r="M113">
        <f>IFERROR(IF(_xlfn.MAXIFS(Documents!$E$2:$E$3728,Documents!$A$2:$A$3728,$A113,Documents!$C$2:$C$3728,"excursions")=0,"",_xlfn.MAXIFS(Documents!$E$2:$E$3728,Documents!$A$2:$A$3728,$A113,Documents!$C$2:$C$3728,"excursions")),"")</f>
        <v/>
      </c>
      <c r="N113">
        <f>IFERROR(IF(_xlfn.MAXIFS(Documents!$E$2:$E$3728,Documents!$A$2:$A$3728,$A113,Documents!$C$2:$C$3728,"kids")=0,"",_xlfn.MAXIFS(Documents!$E$2:$E$3728,Documents!$A$2:$A$3728,$A113,Documents!$C$2:$C$3728,"kids")),"")</f>
        <v/>
      </c>
      <c r="O113">
        <f>IFERROR(IF(_xlfn.MAXIFS(Documents!$E$2:$E$3728,Documents!$A$2:$A$3728,$A113,Documents!$C$2:$C$3728,"villa_plans")=0,"",_xlfn.MAXIFS(Documents!$E$2:$E$3728,Documents!$A$2:$A$3728,$A113,Documents!$C$2:$C$3728,"villa_plans")),"")</f>
        <v/>
      </c>
      <c r="P113">
        <f>IFERROR(IF(_xlfn.MAXIFS(Documents!$E$2:$E$3728,Documents!$A$2:$A$3728,$A113,Documents!$C$2:$C$3728,"all_inclusive")=0,"",_xlfn.MAXIFS(Documents!$E$2:$E$3728,Documents!$A$2:$A$3728,$A113,Documents!$C$2:$C$3728,"all_inclusive")),"")</f>
        <v/>
      </c>
      <c r="Q113">
        <f>IFERROR(IF(_xlfn.MAXIFS(Documents!$E$2:$E$3728,Documents!$A$2:$A$3728,$A113,Documents!$C$2:$C$3728,"sustainability")=0,"",_xlfn.MAXIFS(Documents!$E$2:$E$3728,Documents!$A$2:$A$3728,$A113,Documents!$C$2:$C$3728,"sustainability")),"")</f>
        <v/>
      </c>
      <c r="R113">
        <f>IFERROR(IF(_xlfn.MAXIFS(Documents!$E$2:$E$3728,Documents!$A$2:$A$3728,$A113,Documents!$C$2:$C$3728,"calendar")=0,"",_xlfn.MAXIFS(Documents!$E$2:$E$3728,Documents!$A$2:$A$3728,$A113,Documents!$C$2:$C$3728,"calendar")),"")</f>
        <v/>
      </c>
      <c r="S113">
        <f>IFERROR(IF(_xlfn.MAXIFS(Documents!$E$2:$E$3728,Documents!$A$2:$A$3728,$A113,Documents!$C$2:$C$3728,"brochure")=0,"",_xlfn.MAXIFS(Documents!$E$2:$E$3728,Documents!$A$2:$A$3728,$A113,Documents!$C$2:$C$3728,"brochure")),"")</f>
        <v/>
      </c>
      <c r="T113">
        <f>IFERROR(IF(_xlfn.MAXIFS(Documents!$E$2:$E$3728,Documents!$A$2:$A$3728,$A113,Documents!$C$2:$C$3728,"press_kit")=0,"",_xlfn.MAXIFS(Documents!$E$2:$E$3728,Documents!$A$2:$A$3728,$A113,Documents!$C$2:$C$3728,"press_kit")),"")</f>
        <v/>
      </c>
      <c r="U113">
        <f>IFERROR(IF(_xlfn.MAXIFS(Documents!$E$2:$E$3728,Documents!$A$2:$A$3728,$A113,Documents!$C$2:$C$3728,"other")=0,"",_xlfn.MAXIFS(Documents!$E$2:$E$3728,Documents!$A$2:$A$3728,$A113,Documents!$C$2:$C$3728,"other")),"")</f>
        <v/>
      </c>
      <c r="V113">
        <f>IFERROR(IF(_xlfn.MAXIFS(Documents!$E$2:$E$3728,Documents!$A$2:$A$3728,$A113,Documents!$C$2:$C$3728,"obsolete")=0,"",_xlfn.MAXIFS(Documents!$E$2:$E$3728,Documents!$A$2:$A$3728,$A113,Documents!$C$2:$C$3728,"obsolete")),"")</f>
        <v/>
      </c>
      <c r="W113">
        <f>COUNTIFS(Documents!$A$2:$A$3728,$A113)</f>
        <v/>
      </c>
      <c r="X113">
        <f>COUNTIFS(Documents!$A$2:$A$3728,$A113,Documents!$R$2:$R$3728,"current")</f>
        <v/>
      </c>
      <c r="Y113">
        <f>HYPERLINK("https://www.neoscapesmaldives.com/wp-content/uploads/NIKA-FACT-SHEET-Nika-Island-Resort.pdf","2020_NIKA-FACT-SHEET-Nika-Island-Resort.")</f>
        <v/>
      </c>
      <c r="Z113" t="inlineStr">
        <is>
          <t>wedding, events</t>
        </is>
      </c>
      <c r="AA113" t="inlineStr"/>
    </row>
    <row r="114">
      <c r="A114" t="n">
        <v>113</v>
      </c>
      <c r="B114" t="inlineStr">
        <is>
          <t>Mercure Maldives Kooddoo</t>
        </is>
      </c>
      <c r="C114" t="inlineStr">
        <is>
          <t>unreachable</t>
        </is>
      </c>
      <c r="D114">
        <f>IFERROR(IF(_xlfn.MAXIFS(Documents!$E$2:$E$3728,Documents!$A$2:$A$3728,$A114,Documents!$C$2:$C$3728,"factsheet")=0,"",_xlfn.MAXIFS(Documents!$E$2:$E$3728,Documents!$A$2:$A$3728,$A114,Documents!$C$2:$C$3728,"factsheet")),"")</f>
        <v/>
      </c>
      <c r="E114">
        <f>IFERROR(IF(_xlfn.MAXIFS(Documents!$E$2:$E$3728,Documents!$A$2:$A$3728,$A114,Documents!$C$2:$C$3728,"wedding")=0,"",_xlfn.MAXIFS(Documents!$E$2:$E$3728,Documents!$A$2:$A$3728,$A114,Documents!$C$2:$C$3728,"wedding")),"")</f>
        <v/>
      </c>
      <c r="F114">
        <f>IFERROR(IF(_xlfn.MAXIFS(Documents!$E$2:$E$3728,Documents!$A$2:$A$3728,$A114,Documents!$C$2:$C$3728,"events")=0,"",_xlfn.MAXIFS(Documents!$E$2:$E$3728,Documents!$A$2:$A$3728,$A114,Documents!$C$2:$C$3728,"events")),"")</f>
        <v/>
      </c>
      <c r="G114">
        <f>IFERROR(IF(_xlfn.MAXIFS(Documents!$E$2:$E$3728,Documents!$A$2:$A$3728,$A114,Documents!$C$2:$C$3728,"destination_dining")=0,"",_xlfn.MAXIFS(Documents!$E$2:$E$3728,Documents!$A$2:$A$3728,$A114,Documents!$C$2:$C$3728,"destination_dining")),"")</f>
        <v/>
      </c>
      <c r="H114">
        <f>IFERROR(IF(_xlfn.MAXIFS(Documents!$E$2:$E$3728,Documents!$A$2:$A$3728,$A114,Documents!$C$2:$C$3728,"map")=0,"",_xlfn.MAXIFS(Documents!$E$2:$E$3728,Documents!$A$2:$A$3728,$A114,Documents!$C$2:$C$3728,"map")),"")</f>
        <v/>
      </c>
      <c r="I114">
        <f>IFERROR(IF(_xlfn.MAXIFS(Documents!$E$2:$E$3728,Documents!$A$2:$A$3728,$A114,Documents!$C$2:$C$3728,"dive_map")=0,"",_xlfn.MAXIFS(Documents!$E$2:$E$3728,Documents!$A$2:$A$3728,$A114,Documents!$C$2:$C$3728,"dive_map")),"")</f>
        <v/>
      </c>
      <c r="J114">
        <f>IFERROR(IF(_xlfn.MAXIFS(Documents!$E$2:$E$3728,Documents!$A$2:$A$3728,$A114,Documents!$C$2:$C$3728,"spa_menu")=0,"",_xlfn.MAXIFS(Documents!$E$2:$E$3728,Documents!$A$2:$A$3728,$A114,Documents!$C$2:$C$3728,"spa_menu")),"")</f>
        <v/>
      </c>
      <c r="K114">
        <f>IFERROR(IF(_xlfn.MAXIFS(Documents!$E$2:$E$3728,Documents!$A$2:$A$3728,$A114,Documents!$C$2:$C$3728,"dining_menu")=0,"",_xlfn.MAXIFS(Documents!$E$2:$E$3728,Documents!$A$2:$A$3728,$A114,Documents!$C$2:$C$3728,"dining_menu")),"")</f>
        <v/>
      </c>
      <c r="L114">
        <f>IFERROR(IF(_xlfn.MAXIFS(Documents!$E$2:$E$3728,Documents!$A$2:$A$3728,$A114,Documents!$C$2:$C$3728,"dive_prices")=0,"",_xlfn.MAXIFS(Documents!$E$2:$E$3728,Documents!$A$2:$A$3728,$A114,Documents!$C$2:$C$3728,"dive_prices")),"")</f>
        <v/>
      </c>
      <c r="M114">
        <f>IFERROR(IF(_xlfn.MAXIFS(Documents!$E$2:$E$3728,Documents!$A$2:$A$3728,$A114,Documents!$C$2:$C$3728,"excursions")=0,"",_xlfn.MAXIFS(Documents!$E$2:$E$3728,Documents!$A$2:$A$3728,$A114,Documents!$C$2:$C$3728,"excursions")),"")</f>
        <v/>
      </c>
      <c r="N114">
        <f>IFERROR(IF(_xlfn.MAXIFS(Documents!$E$2:$E$3728,Documents!$A$2:$A$3728,$A114,Documents!$C$2:$C$3728,"kids")=0,"",_xlfn.MAXIFS(Documents!$E$2:$E$3728,Documents!$A$2:$A$3728,$A114,Documents!$C$2:$C$3728,"kids")),"")</f>
        <v/>
      </c>
      <c r="O114">
        <f>IFERROR(IF(_xlfn.MAXIFS(Documents!$E$2:$E$3728,Documents!$A$2:$A$3728,$A114,Documents!$C$2:$C$3728,"villa_plans")=0,"",_xlfn.MAXIFS(Documents!$E$2:$E$3728,Documents!$A$2:$A$3728,$A114,Documents!$C$2:$C$3728,"villa_plans")),"")</f>
        <v/>
      </c>
      <c r="P114">
        <f>IFERROR(IF(_xlfn.MAXIFS(Documents!$E$2:$E$3728,Documents!$A$2:$A$3728,$A114,Documents!$C$2:$C$3728,"all_inclusive")=0,"",_xlfn.MAXIFS(Documents!$E$2:$E$3728,Documents!$A$2:$A$3728,$A114,Documents!$C$2:$C$3728,"all_inclusive")),"")</f>
        <v/>
      </c>
      <c r="Q114">
        <f>IFERROR(IF(_xlfn.MAXIFS(Documents!$E$2:$E$3728,Documents!$A$2:$A$3728,$A114,Documents!$C$2:$C$3728,"sustainability")=0,"",_xlfn.MAXIFS(Documents!$E$2:$E$3728,Documents!$A$2:$A$3728,$A114,Documents!$C$2:$C$3728,"sustainability")),"")</f>
        <v/>
      </c>
      <c r="R114">
        <f>IFERROR(IF(_xlfn.MAXIFS(Documents!$E$2:$E$3728,Documents!$A$2:$A$3728,$A114,Documents!$C$2:$C$3728,"calendar")=0,"",_xlfn.MAXIFS(Documents!$E$2:$E$3728,Documents!$A$2:$A$3728,$A114,Documents!$C$2:$C$3728,"calendar")),"")</f>
        <v/>
      </c>
      <c r="S114">
        <f>IFERROR(IF(_xlfn.MAXIFS(Documents!$E$2:$E$3728,Documents!$A$2:$A$3728,$A114,Documents!$C$2:$C$3728,"brochure")=0,"",_xlfn.MAXIFS(Documents!$E$2:$E$3728,Documents!$A$2:$A$3728,$A114,Documents!$C$2:$C$3728,"brochure")),"")</f>
        <v/>
      </c>
      <c r="T114">
        <f>IFERROR(IF(_xlfn.MAXIFS(Documents!$E$2:$E$3728,Documents!$A$2:$A$3728,$A114,Documents!$C$2:$C$3728,"press_kit")=0,"",_xlfn.MAXIFS(Documents!$E$2:$E$3728,Documents!$A$2:$A$3728,$A114,Documents!$C$2:$C$3728,"press_kit")),"")</f>
        <v/>
      </c>
      <c r="U114">
        <f>IFERROR(IF(_xlfn.MAXIFS(Documents!$E$2:$E$3728,Documents!$A$2:$A$3728,$A114,Documents!$C$2:$C$3728,"other")=0,"",_xlfn.MAXIFS(Documents!$E$2:$E$3728,Documents!$A$2:$A$3728,$A114,Documents!$C$2:$C$3728,"other")),"")</f>
        <v/>
      </c>
      <c r="V114">
        <f>IFERROR(IF(_xlfn.MAXIFS(Documents!$E$2:$E$3728,Documents!$A$2:$A$3728,$A114,Documents!$C$2:$C$3728,"obsolete")=0,"",_xlfn.MAXIFS(Documents!$E$2:$E$3728,Documents!$A$2:$A$3728,$A114,Documents!$C$2:$C$3728,"obsolete")),"")</f>
        <v/>
      </c>
      <c r="W114">
        <f>COUNTIFS(Documents!$A$2:$A$3728,$A114)</f>
        <v/>
      </c>
      <c r="X114">
        <f>COUNTIFS(Documents!$A$2:$A$3728,$A114,Documents!$R$2:$R$3728,"current")</f>
        <v/>
      </c>
      <c r="Y114" t="inlineStr"/>
      <c r="Z114" t="inlineStr">
        <is>
          <t>factsheet, wedding, events</t>
        </is>
      </c>
      <c r="AA114" t="inlineStr"/>
    </row>
    <row r="115">
      <c r="A115" t="n">
        <v>114</v>
      </c>
      <c r="B115" t="inlineStr">
        <is>
          <t>Gangehi Island Resort</t>
        </is>
      </c>
      <c r="C115" t="inlineStr">
        <is>
          <t>unreachable</t>
        </is>
      </c>
      <c r="D115">
        <f>IFERROR(IF(_xlfn.MAXIFS(Documents!$E$2:$E$3728,Documents!$A$2:$A$3728,$A115,Documents!$C$2:$C$3728,"factsheet")=0,"",_xlfn.MAXIFS(Documents!$E$2:$E$3728,Documents!$A$2:$A$3728,$A115,Documents!$C$2:$C$3728,"factsheet")),"")</f>
        <v/>
      </c>
      <c r="E115">
        <f>IFERROR(IF(_xlfn.MAXIFS(Documents!$E$2:$E$3728,Documents!$A$2:$A$3728,$A115,Documents!$C$2:$C$3728,"wedding")=0,"",_xlfn.MAXIFS(Documents!$E$2:$E$3728,Documents!$A$2:$A$3728,$A115,Documents!$C$2:$C$3728,"wedding")),"")</f>
        <v/>
      </c>
      <c r="F115">
        <f>IFERROR(IF(_xlfn.MAXIFS(Documents!$E$2:$E$3728,Documents!$A$2:$A$3728,$A115,Documents!$C$2:$C$3728,"events")=0,"",_xlfn.MAXIFS(Documents!$E$2:$E$3728,Documents!$A$2:$A$3728,$A115,Documents!$C$2:$C$3728,"events")),"")</f>
        <v/>
      </c>
      <c r="G115">
        <f>IFERROR(IF(_xlfn.MAXIFS(Documents!$E$2:$E$3728,Documents!$A$2:$A$3728,$A115,Documents!$C$2:$C$3728,"destination_dining")=0,"",_xlfn.MAXIFS(Documents!$E$2:$E$3728,Documents!$A$2:$A$3728,$A115,Documents!$C$2:$C$3728,"destination_dining")),"")</f>
        <v/>
      </c>
      <c r="H115">
        <f>IFERROR(IF(_xlfn.MAXIFS(Documents!$E$2:$E$3728,Documents!$A$2:$A$3728,$A115,Documents!$C$2:$C$3728,"map")=0,"",_xlfn.MAXIFS(Documents!$E$2:$E$3728,Documents!$A$2:$A$3728,$A115,Documents!$C$2:$C$3728,"map")),"")</f>
        <v/>
      </c>
      <c r="I115">
        <f>IFERROR(IF(_xlfn.MAXIFS(Documents!$E$2:$E$3728,Documents!$A$2:$A$3728,$A115,Documents!$C$2:$C$3728,"dive_map")=0,"",_xlfn.MAXIFS(Documents!$E$2:$E$3728,Documents!$A$2:$A$3728,$A115,Documents!$C$2:$C$3728,"dive_map")),"")</f>
        <v/>
      </c>
      <c r="J115">
        <f>IFERROR(IF(_xlfn.MAXIFS(Documents!$E$2:$E$3728,Documents!$A$2:$A$3728,$A115,Documents!$C$2:$C$3728,"spa_menu")=0,"",_xlfn.MAXIFS(Documents!$E$2:$E$3728,Documents!$A$2:$A$3728,$A115,Documents!$C$2:$C$3728,"spa_menu")),"")</f>
        <v/>
      </c>
      <c r="K115">
        <f>IFERROR(IF(_xlfn.MAXIFS(Documents!$E$2:$E$3728,Documents!$A$2:$A$3728,$A115,Documents!$C$2:$C$3728,"dining_menu")=0,"",_xlfn.MAXIFS(Documents!$E$2:$E$3728,Documents!$A$2:$A$3728,$A115,Documents!$C$2:$C$3728,"dining_menu")),"")</f>
        <v/>
      </c>
      <c r="L115">
        <f>IFERROR(IF(_xlfn.MAXIFS(Documents!$E$2:$E$3728,Documents!$A$2:$A$3728,$A115,Documents!$C$2:$C$3728,"dive_prices")=0,"",_xlfn.MAXIFS(Documents!$E$2:$E$3728,Documents!$A$2:$A$3728,$A115,Documents!$C$2:$C$3728,"dive_prices")),"")</f>
        <v/>
      </c>
      <c r="M115">
        <f>IFERROR(IF(_xlfn.MAXIFS(Documents!$E$2:$E$3728,Documents!$A$2:$A$3728,$A115,Documents!$C$2:$C$3728,"excursions")=0,"",_xlfn.MAXIFS(Documents!$E$2:$E$3728,Documents!$A$2:$A$3728,$A115,Documents!$C$2:$C$3728,"excursions")),"")</f>
        <v/>
      </c>
      <c r="N115">
        <f>IFERROR(IF(_xlfn.MAXIFS(Documents!$E$2:$E$3728,Documents!$A$2:$A$3728,$A115,Documents!$C$2:$C$3728,"kids")=0,"",_xlfn.MAXIFS(Documents!$E$2:$E$3728,Documents!$A$2:$A$3728,$A115,Documents!$C$2:$C$3728,"kids")),"")</f>
        <v/>
      </c>
      <c r="O115">
        <f>IFERROR(IF(_xlfn.MAXIFS(Documents!$E$2:$E$3728,Documents!$A$2:$A$3728,$A115,Documents!$C$2:$C$3728,"villa_plans")=0,"",_xlfn.MAXIFS(Documents!$E$2:$E$3728,Documents!$A$2:$A$3728,$A115,Documents!$C$2:$C$3728,"villa_plans")),"")</f>
        <v/>
      </c>
      <c r="P115">
        <f>IFERROR(IF(_xlfn.MAXIFS(Documents!$E$2:$E$3728,Documents!$A$2:$A$3728,$A115,Documents!$C$2:$C$3728,"all_inclusive")=0,"",_xlfn.MAXIFS(Documents!$E$2:$E$3728,Documents!$A$2:$A$3728,$A115,Documents!$C$2:$C$3728,"all_inclusive")),"")</f>
        <v/>
      </c>
      <c r="Q115">
        <f>IFERROR(IF(_xlfn.MAXIFS(Documents!$E$2:$E$3728,Documents!$A$2:$A$3728,$A115,Documents!$C$2:$C$3728,"sustainability")=0,"",_xlfn.MAXIFS(Documents!$E$2:$E$3728,Documents!$A$2:$A$3728,$A115,Documents!$C$2:$C$3728,"sustainability")),"")</f>
        <v/>
      </c>
      <c r="R115">
        <f>IFERROR(IF(_xlfn.MAXIFS(Documents!$E$2:$E$3728,Documents!$A$2:$A$3728,$A115,Documents!$C$2:$C$3728,"calendar")=0,"",_xlfn.MAXIFS(Documents!$E$2:$E$3728,Documents!$A$2:$A$3728,$A115,Documents!$C$2:$C$3728,"calendar")),"")</f>
        <v/>
      </c>
      <c r="S115">
        <f>IFERROR(IF(_xlfn.MAXIFS(Documents!$E$2:$E$3728,Documents!$A$2:$A$3728,$A115,Documents!$C$2:$C$3728,"brochure")=0,"",_xlfn.MAXIFS(Documents!$E$2:$E$3728,Documents!$A$2:$A$3728,$A115,Documents!$C$2:$C$3728,"brochure")),"")</f>
        <v/>
      </c>
      <c r="T115">
        <f>IFERROR(IF(_xlfn.MAXIFS(Documents!$E$2:$E$3728,Documents!$A$2:$A$3728,$A115,Documents!$C$2:$C$3728,"press_kit")=0,"",_xlfn.MAXIFS(Documents!$E$2:$E$3728,Documents!$A$2:$A$3728,$A115,Documents!$C$2:$C$3728,"press_kit")),"")</f>
        <v/>
      </c>
      <c r="U115">
        <f>IFERROR(IF(_xlfn.MAXIFS(Documents!$E$2:$E$3728,Documents!$A$2:$A$3728,$A115,Documents!$C$2:$C$3728,"other")=0,"",_xlfn.MAXIFS(Documents!$E$2:$E$3728,Documents!$A$2:$A$3728,$A115,Documents!$C$2:$C$3728,"other")),"")</f>
        <v/>
      </c>
      <c r="V115">
        <f>IFERROR(IF(_xlfn.MAXIFS(Documents!$E$2:$E$3728,Documents!$A$2:$A$3728,$A115,Documents!$C$2:$C$3728,"obsolete")=0,"",_xlfn.MAXIFS(Documents!$E$2:$E$3728,Documents!$A$2:$A$3728,$A115,Documents!$C$2:$C$3728,"obsolete")),"")</f>
        <v/>
      </c>
      <c r="W115">
        <f>COUNTIFS(Documents!$A$2:$A$3728,$A115)</f>
        <v/>
      </c>
      <c r="X115">
        <f>COUNTIFS(Documents!$A$2:$A$3728,$A115,Documents!$R$2:$R$3728,"current")</f>
        <v/>
      </c>
      <c r="Y115" t="inlineStr"/>
      <c r="Z115" t="inlineStr">
        <is>
          <t>factsheet, wedding, events</t>
        </is>
      </c>
      <c r="AA115" t="inlineStr"/>
    </row>
    <row r="116">
      <c r="A116" t="n">
        <v>115</v>
      </c>
      <c r="B116" t="inlineStr">
        <is>
          <t>Oblu Select by Atmosphere at Sangeli</t>
        </is>
      </c>
      <c r="C116" t="inlineStr">
        <is>
          <t>ok</t>
        </is>
      </c>
      <c r="D116">
        <f>IFERROR(IF(_xlfn.MAXIFS(Documents!$E$2:$E$3728,Documents!$A$2:$A$3728,$A116,Documents!$C$2:$C$3728,"factsheet")=0,"",_xlfn.MAXIFS(Documents!$E$2:$E$3728,Documents!$A$2:$A$3728,$A116,Documents!$C$2:$C$3728,"factsheet")),"")</f>
        <v/>
      </c>
      <c r="E116">
        <f>IFERROR(IF(_xlfn.MAXIFS(Documents!$E$2:$E$3728,Documents!$A$2:$A$3728,$A116,Documents!$C$2:$C$3728,"wedding")=0,"",_xlfn.MAXIFS(Documents!$E$2:$E$3728,Documents!$A$2:$A$3728,$A116,Documents!$C$2:$C$3728,"wedding")),"")</f>
        <v/>
      </c>
      <c r="F116">
        <f>IFERROR(IF(_xlfn.MAXIFS(Documents!$E$2:$E$3728,Documents!$A$2:$A$3728,$A116,Documents!$C$2:$C$3728,"events")=0,"",_xlfn.MAXIFS(Documents!$E$2:$E$3728,Documents!$A$2:$A$3728,$A116,Documents!$C$2:$C$3728,"events")),"")</f>
        <v/>
      </c>
      <c r="G116">
        <f>IFERROR(IF(_xlfn.MAXIFS(Documents!$E$2:$E$3728,Documents!$A$2:$A$3728,$A116,Documents!$C$2:$C$3728,"destination_dining")=0,"",_xlfn.MAXIFS(Documents!$E$2:$E$3728,Documents!$A$2:$A$3728,$A116,Documents!$C$2:$C$3728,"destination_dining")),"")</f>
        <v/>
      </c>
      <c r="H116">
        <f>IFERROR(IF(_xlfn.MAXIFS(Documents!$E$2:$E$3728,Documents!$A$2:$A$3728,$A116,Documents!$C$2:$C$3728,"map")=0,"",_xlfn.MAXIFS(Documents!$E$2:$E$3728,Documents!$A$2:$A$3728,$A116,Documents!$C$2:$C$3728,"map")),"")</f>
        <v/>
      </c>
      <c r="I116">
        <f>IFERROR(IF(_xlfn.MAXIFS(Documents!$E$2:$E$3728,Documents!$A$2:$A$3728,$A116,Documents!$C$2:$C$3728,"dive_map")=0,"",_xlfn.MAXIFS(Documents!$E$2:$E$3728,Documents!$A$2:$A$3728,$A116,Documents!$C$2:$C$3728,"dive_map")),"")</f>
        <v/>
      </c>
      <c r="J116">
        <f>IFERROR(IF(_xlfn.MAXIFS(Documents!$E$2:$E$3728,Documents!$A$2:$A$3728,$A116,Documents!$C$2:$C$3728,"spa_menu")=0,"",_xlfn.MAXIFS(Documents!$E$2:$E$3728,Documents!$A$2:$A$3728,$A116,Documents!$C$2:$C$3728,"spa_menu")),"")</f>
        <v/>
      </c>
      <c r="K116">
        <f>IFERROR(IF(_xlfn.MAXIFS(Documents!$E$2:$E$3728,Documents!$A$2:$A$3728,$A116,Documents!$C$2:$C$3728,"dining_menu")=0,"",_xlfn.MAXIFS(Documents!$E$2:$E$3728,Documents!$A$2:$A$3728,$A116,Documents!$C$2:$C$3728,"dining_menu")),"")</f>
        <v/>
      </c>
      <c r="L116">
        <f>IFERROR(IF(_xlfn.MAXIFS(Documents!$E$2:$E$3728,Documents!$A$2:$A$3728,$A116,Documents!$C$2:$C$3728,"dive_prices")=0,"",_xlfn.MAXIFS(Documents!$E$2:$E$3728,Documents!$A$2:$A$3728,$A116,Documents!$C$2:$C$3728,"dive_prices")),"")</f>
        <v/>
      </c>
      <c r="M116">
        <f>IFERROR(IF(_xlfn.MAXIFS(Documents!$E$2:$E$3728,Documents!$A$2:$A$3728,$A116,Documents!$C$2:$C$3728,"excursions")=0,"",_xlfn.MAXIFS(Documents!$E$2:$E$3728,Documents!$A$2:$A$3728,$A116,Documents!$C$2:$C$3728,"excursions")),"")</f>
        <v/>
      </c>
      <c r="N116">
        <f>IFERROR(IF(_xlfn.MAXIFS(Documents!$E$2:$E$3728,Documents!$A$2:$A$3728,$A116,Documents!$C$2:$C$3728,"kids")=0,"",_xlfn.MAXIFS(Documents!$E$2:$E$3728,Documents!$A$2:$A$3728,$A116,Documents!$C$2:$C$3728,"kids")),"")</f>
        <v/>
      </c>
      <c r="O116">
        <f>IFERROR(IF(_xlfn.MAXIFS(Documents!$E$2:$E$3728,Documents!$A$2:$A$3728,$A116,Documents!$C$2:$C$3728,"villa_plans")=0,"",_xlfn.MAXIFS(Documents!$E$2:$E$3728,Documents!$A$2:$A$3728,$A116,Documents!$C$2:$C$3728,"villa_plans")),"")</f>
        <v/>
      </c>
      <c r="P116">
        <f>IFERROR(IF(_xlfn.MAXIFS(Documents!$E$2:$E$3728,Documents!$A$2:$A$3728,$A116,Documents!$C$2:$C$3728,"all_inclusive")=0,"",_xlfn.MAXIFS(Documents!$E$2:$E$3728,Documents!$A$2:$A$3728,$A116,Documents!$C$2:$C$3728,"all_inclusive")),"")</f>
        <v/>
      </c>
      <c r="Q116">
        <f>IFERROR(IF(_xlfn.MAXIFS(Documents!$E$2:$E$3728,Documents!$A$2:$A$3728,$A116,Documents!$C$2:$C$3728,"sustainability")=0,"",_xlfn.MAXIFS(Documents!$E$2:$E$3728,Documents!$A$2:$A$3728,$A116,Documents!$C$2:$C$3728,"sustainability")),"")</f>
        <v/>
      </c>
      <c r="R116">
        <f>IFERROR(IF(_xlfn.MAXIFS(Documents!$E$2:$E$3728,Documents!$A$2:$A$3728,$A116,Documents!$C$2:$C$3728,"calendar")=0,"",_xlfn.MAXIFS(Documents!$E$2:$E$3728,Documents!$A$2:$A$3728,$A116,Documents!$C$2:$C$3728,"calendar")),"")</f>
        <v/>
      </c>
      <c r="S116">
        <f>IFERROR(IF(_xlfn.MAXIFS(Documents!$E$2:$E$3728,Documents!$A$2:$A$3728,$A116,Documents!$C$2:$C$3728,"brochure")=0,"",_xlfn.MAXIFS(Documents!$E$2:$E$3728,Documents!$A$2:$A$3728,$A116,Documents!$C$2:$C$3728,"brochure")),"")</f>
        <v/>
      </c>
      <c r="T116">
        <f>IFERROR(IF(_xlfn.MAXIFS(Documents!$E$2:$E$3728,Documents!$A$2:$A$3728,$A116,Documents!$C$2:$C$3728,"press_kit")=0,"",_xlfn.MAXIFS(Documents!$E$2:$E$3728,Documents!$A$2:$A$3728,$A116,Documents!$C$2:$C$3728,"press_kit")),"")</f>
        <v/>
      </c>
      <c r="U116">
        <f>IFERROR(IF(_xlfn.MAXIFS(Documents!$E$2:$E$3728,Documents!$A$2:$A$3728,$A116,Documents!$C$2:$C$3728,"other")=0,"",_xlfn.MAXIFS(Documents!$E$2:$E$3728,Documents!$A$2:$A$3728,$A116,Documents!$C$2:$C$3728,"other")),"")</f>
        <v/>
      </c>
      <c r="V116">
        <f>IFERROR(IF(_xlfn.MAXIFS(Documents!$E$2:$E$3728,Documents!$A$2:$A$3728,$A116,Documents!$C$2:$C$3728,"obsolete")=0,"",_xlfn.MAXIFS(Documents!$E$2:$E$3728,Documents!$A$2:$A$3728,$A116,Documents!$C$2:$C$3728,"obsolete")),"")</f>
        <v/>
      </c>
      <c r="W116">
        <f>COUNTIFS(Documents!$A$2:$A$3728,$A116)</f>
        <v/>
      </c>
      <c r="X116">
        <f>COUNTIFS(Documents!$A$2:$A$3728,$A116,Documents!$R$2:$R$3728,"current")</f>
        <v/>
      </c>
      <c r="Y116" t="inlineStr"/>
      <c r="Z116" t="inlineStr">
        <is>
          <t>factsheet, wedding, events</t>
        </is>
      </c>
      <c r="AA116" t="inlineStr">
        <is>
          <t>site redirects to www.coloursofoblu.com</t>
        </is>
      </c>
    </row>
    <row r="117">
      <c r="A117" t="n">
        <v>116</v>
      </c>
      <c r="B117" t="inlineStr">
        <is>
          <t>Nova Maldives</t>
        </is>
      </c>
      <c r="C117" t="inlineStr">
        <is>
          <t>ok</t>
        </is>
      </c>
      <c r="D117">
        <f>IFERROR(IF(_xlfn.MAXIFS(Documents!$E$2:$E$3728,Documents!$A$2:$A$3728,$A117,Documents!$C$2:$C$3728,"factsheet")=0,"",_xlfn.MAXIFS(Documents!$E$2:$E$3728,Documents!$A$2:$A$3728,$A117,Documents!$C$2:$C$3728,"factsheet")),"")</f>
        <v/>
      </c>
      <c r="E117">
        <f>IFERROR(IF(_xlfn.MAXIFS(Documents!$E$2:$E$3728,Documents!$A$2:$A$3728,$A117,Documents!$C$2:$C$3728,"wedding")=0,"",_xlfn.MAXIFS(Documents!$E$2:$E$3728,Documents!$A$2:$A$3728,$A117,Documents!$C$2:$C$3728,"wedding")),"")</f>
        <v/>
      </c>
      <c r="F117">
        <f>IFERROR(IF(_xlfn.MAXIFS(Documents!$E$2:$E$3728,Documents!$A$2:$A$3728,$A117,Documents!$C$2:$C$3728,"events")=0,"",_xlfn.MAXIFS(Documents!$E$2:$E$3728,Documents!$A$2:$A$3728,$A117,Documents!$C$2:$C$3728,"events")),"")</f>
        <v/>
      </c>
      <c r="G117">
        <f>IFERROR(IF(_xlfn.MAXIFS(Documents!$E$2:$E$3728,Documents!$A$2:$A$3728,$A117,Documents!$C$2:$C$3728,"destination_dining")=0,"",_xlfn.MAXIFS(Documents!$E$2:$E$3728,Documents!$A$2:$A$3728,$A117,Documents!$C$2:$C$3728,"destination_dining")),"")</f>
        <v/>
      </c>
      <c r="H117">
        <f>IFERROR(IF(_xlfn.MAXIFS(Documents!$E$2:$E$3728,Documents!$A$2:$A$3728,$A117,Documents!$C$2:$C$3728,"map")=0,"",_xlfn.MAXIFS(Documents!$E$2:$E$3728,Documents!$A$2:$A$3728,$A117,Documents!$C$2:$C$3728,"map")),"")</f>
        <v/>
      </c>
      <c r="I117">
        <f>IFERROR(IF(_xlfn.MAXIFS(Documents!$E$2:$E$3728,Documents!$A$2:$A$3728,$A117,Documents!$C$2:$C$3728,"dive_map")=0,"",_xlfn.MAXIFS(Documents!$E$2:$E$3728,Documents!$A$2:$A$3728,$A117,Documents!$C$2:$C$3728,"dive_map")),"")</f>
        <v/>
      </c>
      <c r="J117">
        <f>IFERROR(IF(_xlfn.MAXIFS(Documents!$E$2:$E$3728,Documents!$A$2:$A$3728,$A117,Documents!$C$2:$C$3728,"spa_menu")=0,"",_xlfn.MAXIFS(Documents!$E$2:$E$3728,Documents!$A$2:$A$3728,$A117,Documents!$C$2:$C$3728,"spa_menu")),"")</f>
        <v/>
      </c>
      <c r="K117">
        <f>IFERROR(IF(_xlfn.MAXIFS(Documents!$E$2:$E$3728,Documents!$A$2:$A$3728,$A117,Documents!$C$2:$C$3728,"dining_menu")=0,"",_xlfn.MAXIFS(Documents!$E$2:$E$3728,Documents!$A$2:$A$3728,$A117,Documents!$C$2:$C$3728,"dining_menu")),"")</f>
        <v/>
      </c>
      <c r="L117">
        <f>IFERROR(IF(_xlfn.MAXIFS(Documents!$E$2:$E$3728,Documents!$A$2:$A$3728,$A117,Documents!$C$2:$C$3728,"dive_prices")=0,"",_xlfn.MAXIFS(Documents!$E$2:$E$3728,Documents!$A$2:$A$3728,$A117,Documents!$C$2:$C$3728,"dive_prices")),"")</f>
        <v/>
      </c>
      <c r="M117">
        <f>IFERROR(IF(_xlfn.MAXIFS(Documents!$E$2:$E$3728,Documents!$A$2:$A$3728,$A117,Documents!$C$2:$C$3728,"excursions")=0,"",_xlfn.MAXIFS(Documents!$E$2:$E$3728,Documents!$A$2:$A$3728,$A117,Documents!$C$2:$C$3728,"excursions")),"")</f>
        <v/>
      </c>
      <c r="N117">
        <f>IFERROR(IF(_xlfn.MAXIFS(Documents!$E$2:$E$3728,Documents!$A$2:$A$3728,$A117,Documents!$C$2:$C$3728,"kids")=0,"",_xlfn.MAXIFS(Documents!$E$2:$E$3728,Documents!$A$2:$A$3728,$A117,Documents!$C$2:$C$3728,"kids")),"")</f>
        <v/>
      </c>
      <c r="O117">
        <f>IFERROR(IF(_xlfn.MAXIFS(Documents!$E$2:$E$3728,Documents!$A$2:$A$3728,$A117,Documents!$C$2:$C$3728,"villa_plans")=0,"",_xlfn.MAXIFS(Documents!$E$2:$E$3728,Documents!$A$2:$A$3728,$A117,Documents!$C$2:$C$3728,"villa_plans")),"")</f>
        <v/>
      </c>
      <c r="P117">
        <f>IFERROR(IF(_xlfn.MAXIFS(Documents!$E$2:$E$3728,Documents!$A$2:$A$3728,$A117,Documents!$C$2:$C$3728,"all_inclusive")=0,"",_xlfn.MAXIFS(Documents!$E$2:$E$3728,Documents!$A$2:$A$3728,$A117,Documents!$C$2:$C$3728,"all_inclusive")),"")</f>
        <v/>
      </c>
      <c r="Q117">
        <f>IFERROR(IF(_xlfn.MAXIFS(Documents!$E$2:$E$3728,Documents!$A$2:$A$3728,$A117,Documents!$C$2:$C$3728,"sustainability")=0,"",_xlfn.MAXIFS(Documents!$E$2:$E$3728,Documents!$A$2:$A$3728,$A117,Documents!$C$2:$C$3728,"sustainability")),"")</f>
        <v/>
      </c>
      <c r="R117">
        <f>IFERROR(IF(_xlfn.MAXIFS(Documents!$E$2:$E$3728,Documents!$A$2:$A$3728,$A117,Documents!$C$2:$C$3728,"calendar")=0,"",_xlfn.MAXIFS(Documents!$E$2:$E$3728,Documents!$A$2:$A$3728,$A117,Documents!$C$2:$C$3728,"calendar")),"")</f>
        <v/>
      </c>
      <c r="S117">
        <f>IFERROR(IF(_xlfn.MAXIFS(Documents!$E$2:$E$3728,Documents!$A$2:$A$3728,$A117,Documents!$C$2:$C$3728,"brochure")=0,"",_xlfn.MAXIFS(Documents!$E$2:$E$3728,Documents!$A$2:$A$3728,$A117,Documents!$C$2:$C$3728,"brochure")),"")</f>
        <v/>
      </c>
      <c r="T117">
        <f>IFERROR(IF(_xlfn.MAXIFS(Documents!$E$2:$E$3728,Documents!$A$2:$A$3728,$A117,Documents!$C$2:$C$3728,"press_kit")=0,"",_xlfn.MAXIFS(Documents!$E$2:$E$3728,Documents!$A$2:$A$3728,$A117,Documents!$C$2:$C$3728,"press_kit")),"")</f>
        <v/>
      </c>
      <c r="U117">
        <f>IFERROR(IF(_xlfn.MAXIFS(Documents!$E$2:$E$3728,Documents!$A$2:$A$3728,$A117,Documents!$C$2:$C$3728,"other")=0,"",_xlfn.MAXIFS(Documents!$E$2:$E$3728,Documents!$A$2:$A$3728,$A117,Documents!$C$2:$C$3728,"other")),"")</f>
        <v/>
      </c>
      <c r="V117">
        <f>IFERROR(IF(_xlfn.MAXIFS(Documents!$E$2:$E$3728,Documents!$A$2:$A$3728,$A117,Documents!$C$2:$C$3728,"obsolete")=0,"",_xlfn.MAXIFS(Documents!$E$2:$E$3728,Documents!$A$2:$A$3728,$A117,Documents!$C$2:$C$3728,"obsolete")),"")</f>
        <v/>
      </c>
      <c r="W117">
        <f>COUNTIFS(Documents!$A$2:$A$3728,$A117)</f>
        <v/>
      </c>
      <c r="X117">
        <f>COUNTIFS(Documents!$A$2:$A$3728,$A117,Documents!$R$2:$R$3728,"current")</f>
        <v/>
      </c>
      <c r="Y117">
        <f>HYPERLINK("https://www.neoscapesmaldives.com/wp-content/uploads/Factsheet-Nova-Maldives-NEO.pdf","2022_Factsheet-Nova-Maldives-NEO.pdf")</f>
        <v/>
      </c>
      <c r="Z117" t="inlineStr">
        <is>
          <t>events</t>
        </is>
      </c>
      <c r="AA117" t="inlineStr"/>
    </row>
    <row r="118">
      <c r="A118" t="n">
        <v>117</v>
      </c>
      <c r="B118" t="inlineStr">
        <is>
          <t>Niyama Maldives</t>
        </is>
      </c>
      <c r="C118" t="inlineStr">
        <is>
          <t>blocked-partial</t>
        </is>
      </c>
      <c r="D118">
        <f>IFERROR(IF(_xlfn.MAXIFS(Documents!$E$2:$E$3728,Documents!$A$2:$A$3728,$A118,Documents!$C$2:$C$3728,"factsheet")=0,"",_xlfn.MAXIFS(Documents!$E$2:$E$3728,Documents!$A$2:$A$3728,$A118,Documents!$C$2:$C$3728,"factsheet")),"")</f>
        <v/>
      </c>
      <c r="E118">
        <f>IFERROR(IF(_xlfn.MAXIFS(Documents!$E$2:$E$3728,Documents!$A$2:$A$3728,$A118,Documents!$C$2:$C$3728,"wedding")=0,"",_xlfn.MAXIFS(Documents!$E$2:$E$3728,Documents!$A$2:$A$3728,$A118,Documents!$C$2:$C$3728,"wedding")),"")</f>
        <v/>
      </c>
      <c r="F118">
        <f>IFERROR(IF(_xlfn.MAXIFS(Documents!$E$2:$E$3728,Documents!$A$2:$A$3728,$A118,Documents!$C$2:$C$3728,"events")=0,"",_xlfn.MAXIFS(Documents!$E$2:$E$3728,Documents!$A$2:$A$3728,$A118,Documents!$C$2:$C$3728,"events")),"")</f>
        <v/>
      </c>
      <c r="G118">
        <f>IFERROR(IF(_xlfn.MAXIFS(Documents!$E$2:$E$3728,Documents!$A$2:$A$3728,$A118,Documents!$C$2:$C$3728,"destination_dining")=0,"",_xlfn.MAXIFS(Documents!$E$2:$E$3728,Documents!$A$2:$A$3728,$A118,Documents!$C$2:$C$3728,"destination_dining")),"")</f>
        <v/>
      </c>
      <c r="H118">
        <f>IFERROR(IF(_xlfn.MAXIFS(Documents!$E$2:$E$3728,Documents!$A$2:$A$3728,$A118,Documents!$C$2:$C$3728,"map")=0,"",_xlfn.MAXIFS(Documents!$E$2:$E$3728,Documents!$A$2:$A$3728,$A118,Documents!$C$2:$C$3728,"map")),"")</f>
        <v/>
      </c>
      <c r="I118">
        <f>IFERROR(IF(_xlfn.MAXIFS(Documents!$E$2:$E$3728,Documents!$A$2:$A$3728,$A118,Documents!$C$2:$C$3728,"dive_map")=0,"",_xlfn.MAXIFS(Documents!$E$2:$E$3728,Documents!$A$2:$A$3728,$A118,Documents!$C$2:$C$3728,"dive_map")),"")</f>
        <v/>
      </c>
      <c r="J118">
        <f>IFERROR(IF(_xlfn.MAXIFS(Documents!$E$2:$E$3728,Documents!$A$2:$A$3728,$A118,Documents!$C$2:$C$3728,"spa_menu")=0,"",_xlfn.MAXIFS(Documents!$E$2:$E$3728,Documents!$A$2:$A$3728,$A118,Documents!$C$2:$C$3728,"spa_menu")),"")</f>
        <v/>
      </c>
      <c r="K118">
        <f>IFERROR(IF(_xlfn.MAXIFS(Documents!$E$2:$E$3728,Documents!$A$2:$A$3728,$A118,Documents!$C$2:$C$3728,"dining_menu")=0,"",_xlfn.MAXIFS(Documents!$E$2:$E$3728,Documents!$A$2:$A$3728,$A118,Documents!$C$2:$C$3728,"dining_menu")),"")</f>
        <v/>
      </c>
      <c r="L118">
        <f>IFERROR(IF(_xlfn.MAXIFS(Documents!$E$2:$E$3728,Documents!$A$2:$A$3728,$A118,Documents!$C$2:$C$3728,"dive_prices")=0,"",_xlfn.MAXIFS(Documents!$E$2:$E$3728,Documents!$A$2:$A$3728,$A118,Documents!$C$2:$C$3728,"dive_prices")),"")</f>
        <v/>
      </c>
      <c r="M118">
        <f>IFERROR(IF(_xlfn.MAXIFS(Documents!$E$2:$E$3728,Documents!$A$2:$A$3728,$A118,Documents!$C$2:$C$3728,"excursions")=0,"",_xlfn.MAXIFS(Documents!$E$2:$E$3728,Documents!$A$2:$A$3728,$A118,Documents!$C$2:$C$3728,"excursions")),"")</f>
        <v/>
      </c>
      <c r="N118">
        <f>IFERROR(IF(_xlfn.MAXIFS(Documents!$E$2:$E$3728,Documents!$A$2:$A$3728,$A118,Documents!$C$2:$C$3728,"kids")=0,"",_xlfn.MAXIFS(Documents!$E$2:$E$3728,Documents!$A$2:$A$3728,$A118,Documents!$C$2:$C$3728,"kids")),"")</f>
        <v/>
      </c>
      <c r="O118">
        <f>IFERROR(IF(_xlfn.MAXIFS(Documents!$E$2:$E$3728,Documents!$A$2:$A$3728,$A118,Documents!$C$2:$C$3728,"villa_plans")=0,"",_xlfn.MAXIFS(Documents!$E$2:$E$3728,Documents!$A$2:$A$3728,$A118,Documents!$C$2:$C$3728,"villa_plans")),"")</f>
        <v/>
      </c>
      <c r="P118">
        <f>IFERROR(IF(_xlfn.MAXIFS(Documents!$E$2:$E$3728,Documents!$A$2:$A$3728,$A118,Documents!$C$2:$C$3728,"all_inclusive")=0,"",_xlfn.MAXIFS(Documents!$E$2:$E$3728,Documents!$A$2:$A$3728,$A118,Documents!$C$2:$C$3728,"all_inclusive")),"")</f>
        <v/>
      </c>
      <c r="Q118">
        <f>IFERROR(IF(_xlfn.MAXIFS(Documents!$E$2:$E$3728,Documents!$A$2:$A$3728,$A118,Documents!$C$2:$C$3728,"sustainability")=0,"",_xlfn.MAXIFS(Documents!$E$2:$E$3728,Documents!$A$2:$A$3728,$A118,Documents!$C$2:$C$3728,"sustainability")),"")</f>
        <v/>
      </c>
      <c r="R118">
        <f>IFERROR(IF(_xlfn.MAXIFS(Documents!$E$2:$E$3728,Documents!$A$2:$A$3728,$A118,Documents!$C$2:$C$3728,"calendar")=0,"",_xlfn.MAXIFS(Documents!$E$2:$E$3728,Documents!$A$2:$A$3728,$A118,Documents!$C$2:$C$3728,"calendar")),"")</f>
        <v/>
      </c>
      <c r="S118">
        <f>IFERROR(IF(_xlfn.MAXIFS(Documents!$E$2:$E$3728,Documents!$A$2:$A$3728,$A118,Documents!$C$2:$C$3728,"brochure")=0,"",_xlfn.MAXIFS(Documents!$E$2:$E$3728,Documents!$A$2:$A$3728,$A118,Documents!$C$2:$C$3728,"brochure")),"")</f>
        <v/>
      </c>
      <c r="T118">
        <f>IFERROR(IF(_xlfn.MAXIFS(Documents!$E$2:$E$3728,Documents!$A$2:$A$3728,$A118,Documents!$C$2:$C$3728,"press_kit")=0,"",_xlfn.MAXIFS(Documents!$E$2:$E$3728,Documents!$A$2:$A$3728,$A118,Documents!$C$2:$C$3728,"press_kit")),"")</f>
        <v/>
      </c>
      <c r="U118">
        <f>IFERROR(IF(_xlfn.MAXIFS(Documents!$E$2:$E$3728,Documents!$A$2:$A$3728,$A118,Documents!$C$2:$C$3728,"other")=0,"",_xlfn.MAXIFS(Documents!$E$2:$E$3728,Documents!$A$2:$A$3728,$A118,Documents!$C$2:$C$3728,"other")),"")</f>
        <v/>
      </c>
      <c r="V118">
        <f>IFERROR(IF(_xlfn.MAXIFS(Documents!$E$2:$E$3728,Documents!$A$2:$A$3728,$A118,Documents!$C$2:$C$3728,"obsolete")=0,"",_xlfn.MAXIFS(Documents!$E$2:$E$3728,Documents!$A$2:$A$3728,$A118,Documents!$C$2:$C$3728,"obsolete")),"")</f>
        <v/>
      </c>
      <c r="W118">
        <f>COUNTIFS(Documents!$A$2:$A$3728,$A118)</f>
        <v/>
      </c>
      <c r="X118">
        <f>COUNTIFS(Documents!$A$2:$A$3728,$A118,Documents!$R$2:$R$3728,"current")</f>
        <v/>
      </c>
      <c r="Y118">
        <f>HYPERLINK("https://www.neoscapesmaldives.com/wp-content/uploads/Niyama-Private-Islands-Maldives-Factsheet-2025.pdf","2025_Niyama-Private-Islands-Maldives-Fac")</f>
        <v/>
      </c>
      <c r="Z118" t="inlineStr">
        <is>
          <t>wedding, events</t>
        </is>
      </c>
      <c r="AA118" t="inlineStr"/>
    </row>
    <row r="119">
      <c r="A119" t="n">
        <v>118</v>
      </c>
      <c r="B119" t="inlineStr">
        <is>
          <t>Sun Siyam Iru Veli Maldives</t>
        </is>
      </c>
      <c r="C119" t="inlineStr">
        <is>
          <t>ok</t>
        </is>
      </c>
      <c r="D119">
        <f>IFERROR(IF(_xlfn.MAXIFS(Documents!$E$2:$E$3728,Documents!$A$2:$A$3728,$A119,Documents!$C$2:$C$3728,"factsheet")=0,"",_xlfn.MAXIFS(Documents!$E$2:$E$3728,Documents!$A$2:$A$3728,$A119,Documents!$C$2:$C$3728,"factsheet")),"")</f>
        <v/>
      </c>
      <c r="E119">
        <f>IFERROR(IF(_xlfn.MAXIFS(Documents!$E$2:$E$3728,Documents!$A$2:$A$3728,$A119,Documents!$C$2:$C$3728,"wedding")=0,"",_xlfn.MAXIFS(Documents!$E$2:$E$3728,Documents!$A$2:$A$3728,$A119,Documents!$C$2:$C$3728,"wedding")),"")</f>
        <v/>
      </c>
      <c r="F119">
        <f>IFERROR(IF(_xlfn.MAXIFS(Documents!$E$2:$E$3728,Documents!$A$2:$A$3728,$A119,Documents!$C$2:$C$3728,"events")=0,"",_xlfn.MAXIFS(Documents!$E$2:$E$3728,Documents!$A$2:$A$3728,$A119,Documents!$C$2:$C$3728,"events")),"")</f>
        <v/>
      </c>
      <c r="G119">
        <f>IFERROR(IF(_xlfn.MAXIFS(Documents!$E$2:$E$3728,Documents!$A$2:$A$3728,$A119,Documents!$C$2:$C$3728,"destination_dining")=0,"",_xlfn.MAXIFS(Documents!$E$2:$E$3728,Documents!$A$2:$A$3728,$A119,Documents!$C$2:$C$3728,"destination_dining")),"")</f>
        <v/>
      </c>
      <c r="H119">
        <f>IFERROR(IF(_xlfn.MAXIFS(Documents!$E$2:$E$3728,Documents!$A$2:$A$3728,$A119,Documents!$C$2:$C$3728,"map")=0,"",_xlfn.MAXIFS(Documents!$E$2:$E$3728,Documents!$A$2:$A$3728,$A119,Documents!$C$2:$C$3728,"map")),"")</f>
        <v/>
      </c>
      <c r="I119">
        <f>IFERROR(IF(_xlfn.MAXIFS(Documents!$E$2:$E$3728,Documents!$A$2:$A$3728,$A119,Documents!$C$2:$C$3728,"dive_map")=0,"",_xlfn.MAXIFS(Documents!$E$2:$E$3728,Documents!$A$2:$A$3728,$A119,Documents!$C$2:$C$3728,"dive_map")),"")</f>
        <v/>
      </c>
      <c r="J119">
        <f>IFERROR(IF(_xlfn.MAXIFS(Documents!$E$2:$E$3728,Documents!$A$2:$A$3728,$A119,Documents!$C$2:$C$3728,"spa_menu")=0,"",_xlfn.MAXIFS(Documents!$E$2:$E$3728,Documents!$A$2:$A$3728,$A119,Documents!$C$2:$C$3728,"spa_menu")),"")</f>
        <v/>
      </c>
      <c r="K119">
        <f>IFERROR(IF(_xlfn.MAXIFS(Documents!$E$2:$E$3728,Documents!$A$2:$A$3728,$A119,Documents!$C$2:$C$3728,"dining_menu")=0,"",_xlfn.MAXIFS(Documents!$E$2:$E$3728,Documents!$A$2:$A$3728,$A119,Documents!$C$2:$C$3728,"dining_menu")),"")</f>
        <v/>
      </c>
      <c r="L119">
        <f>IFERROR(IF(_xlfn.MAXIFS(Documents!$E$2:$E$3728,Documents!$A$2:$A$3728,$A119,Documents!$C$2:$C$3728,"dive_prices")=0,"",_xlfn.MAXIFS(Documents!$E$2:$E$3728,Documents!$A$2:$A$3728,$A119,Documents!$C$2:$C$3728,"dive_prices")),"")</f>
        <v/>
      </c>
      <c r="M119">
        <f>IFERROR(IF(_xlfn.MAXIFS(Documents!$E$2:$E$3728,Documents!$A$2:$A$3728,$A119,Documents!$C$2:$C$3728,"excursions")=0,"",_xlfn.MAXIFS(Documents!$E$2:$E$3728,Documents!$A$2:$A$3728,$A119,Documents!$C$2:$C$3728,"excursions")),"")</f>
        <v/>
      </c>
      <c r="N119">
        <f>IFERROR(IF(_xlfn.MAXIFS(Documents!$E$2:$E$3728,Documents!$A$2:$A$3728,$A119,Documents!$C$2:$C$3728,"kids")=0,"",_xlfn.MAXIFS(Documents!$E$2:$E$3728,Documents!$A$2:$A$3728,$A119,Documents!$C$2:$C$3728,"kids")),"")</f>
        <v/>
      </c>
      <c r="O119">
        <f>IFERROR(IF(_xlfn.MAXIFS(Documents!$E$2:$E$3728,Documents!$A$2:$A$3728,$A119,Documents!$C$2:$C$3728,"villa_plans")=0,"",_xlfn.MAXIFS(Documents!$E$2:$E$3728,Documents!$A$2:$A$3728,$A119,Documents!$C$2:$C$3728,"villa_plans")),"")</f>
        <v/>
      </c>
      <c r="P119">
        <f>IFERROR(IF(_xlfn.MAXIFS(Documents!$E$2:$E$3728,Documents!$A$2:$A$3728,$A119,Documents!$C$2:$C$3728,"all_inclusive")=0,"",_xlfn.MAXIFS(Documents!$E$2:$E$3728,Documents!$A$2:$A$3728,$A119,Documents!$C$2:$C$3728,"all_inclusive")),"")</f>
        <v/>
      </c>
      <c r="Q119">
        <f>IFERROR(IF(_xlfn.MAXIFS(Documents!$E$2:$E$3728,Documents!$A$2:$A$3728,$A119,Documents!$C$2:$C$3728,"sustainability")=0,"",_xlfn.MAXIFS(Documents!$E$2:$E$3728,Documents!$A$2:$A$3728,$A119,Documents!$C$2:$C$3728,"sustainability")),"")</f>
        <v/>
      </c>
      <c r="R119">
        <f>IFERROR(IF(_xlfn.MAXIFS(Documents!$E$2:$E$3728,Documents!$A$2:$A$3728,$A119,Documents!$C$2:$C$3728,"calendar")=0,"",_xlfn.MAXIFS(Documents!$E$2:$E$3728,Documents!$A$2:$A$3728,$A119,Documents!$C$2:$C$3728,"calendar")),"")</f>
        <v/>
      </c>
      <c r="S119">
        <f>IFERROR(IF(_xlfn.MAXIFS(Documents!$E$2:$E$3728,Documents!$A$2:$A$3728,$A119,Documents!$C$2:$C$3728,"brochure")=0,"",_xlfn.MAXIFS(Documents!$E$2:$E$3728,Documents!$A$2:$A$3728,$A119,Documents!$C$2:$C$3728,"brochure")),"")</f>
        <v/>
      </c>
      <c r="T119">
        <f>IFERROR(IF(_xlfn.MAXIFS(Documents!$E$2:$E$3728,Documents!$A$2:$A$3728,$A119,Documents!$C$2:$C$3728,"press_kit")=0,"",_xlfn.MAXIFS(Documents!$E$2:$E$3728,Documents!$A$2:$A$3728,$A119,Documents!$C$2:$C$3728,"press_kit")),"")</f>
        <v/>
      </c>
      <c r="U119">
        <f>IFERROR(IF(_xlfn.MAXIFS(Documents!$E$2:$E$3728,Documents!$A$2:$A$3728,$A119,Documents!$C$2:$C$3728,"other")=0,"",_xlfn.MAXIFS(Documents!$E$2:$E$3728,Documents!$A$2:$A$3728,$A119,Documents!$C$2:$C$3728,"other")),"")</f>
        <v/>
      </c>
      <c r="V119">
        <f>IFERROR(IF(_xlfn.MAXIFS(Documents!$E$2:$E$3728,Documents!$A$2:$A$3728,$A119,Documents!$C$2:$C$3728,"obsolete")=0,"",_xlfn.MAXIFS(Documents!$E$2:$E$3728,Documents!$A$2:$A$3728,$A119,Documents!$C$2:$C$3728,"obsolete")),"")</f>
        <v/>
      </c>
      <c r="W119">
        <f>COUNTIFS(Documents!$A$2:$A$3728,$A119)</f>
        <v/>
      </c>
      <c r="X119">
        <f>COUNTIFS(Documents!$A$2:$A$3728,$A119,Documents!$R$2:$R$3728,"current")</f>
        <v/>
      </c>
      <c r="Y119">
        <f>HYPERLINK("https://www.sunsiyam.com/media/z0yluoa4/factsheet-iru-veli-2026.pdf","2026_factsheet-iru-veli-2026.pdf")</f>
        <v/>
      </c>
      <c r="Z119" t="inlineStr">
        <is>
          <t>events</t>
        </is>
      </c>
      <c r="AA119" t="inlineStr"/>
    </row>
    <row r="120">
      <c r="A120" t="n">
        <v>119</v>
      </c>
      <c r="B120" t="inlineStr">
        <is>
          <t>Outrigger Maldives Maafushivaru Resort</t>
        </is>
      </c>
      <c r="C120" t="inlineStr">
        <is>
          <t>blocked</t>
        </is>
      </c>
      <c r="D120">
        <f>IFERROR(IF(_xlfn.MAXIFS(Documents!$E$2:$E$3728,Documents!$A$2:$A$3728,$A120,Documents!$C$2:$C$3728,"factsheet")=0,"",_xlfn.MAXIFS(Documents!$E$2:$E$3728,Documents!$A$2:$A$3728,$A120,Documents!$C$2:$C$3728,"factsheet")),"")</f>
        <v/>
      </c>
      <c r="E120">
        <f>IFERROR(IF(_xlfn.MAXIFS(Documents!$E$2:$E$3728,Documents!$A$2:$A$3728,$A120,Documents!$C$2:$C$3728,"wedding")=0,"",_xlfn.MAXIFS(Documents!$E$2:$E$3728,Documents!$A$2:$A$3728,$A120,Documents!$C$2:$C$3728,"wedding")),"")</f>
        <v/>
      </c>
      <c r="F120">
        <f>IFERROR(IF(_xlfn.MAXIFS(Documents!$E$2:$E$3728,Documents!$A$2:$A$3728,$A120,Documents!$C$2:$C$3728,"events")=0,"",_xlfn.MAXIFS(Documents!$E$2:$E$3728,Documents!$A$2:$A$3728,$A120,Documents!$C$2:$C$3728,"events")),"")</f>
        <v/>
      </c>
      <c r="G120">
        <f>IFERROR(IF(_xlfn.MAXIFS(Documents!$E$2:$E$3728,Documents!$A$2:$A$3728,$A120,Documents!$C$2:$C$3728,"destination_dining")=0,"",_xlfn.MAXIFS(Documents!$E$2:$E$3728,Documents!$A$2:$A$3728,$A120,Documents!$C$2:$C$3728,"destination_dining")),"")</f>
        <v/>
      </c>
      <c r="H120">
        <f>IFERROR(IF(_xlfn.MAXIFS(Documents!$E$2:$E$3728,Documents!$A$2:$A$3728,$A120,Documents!$C$2:$C$3728,"map")=0,"",_xlfn.MAXIFS(Documents!$E$2:$E$3728,Documents!$A$2:$A$3728,$A120,Documents!$C$2:$C$3728,"map")),"")</f>
        <v/>
      </c>
      <c r="I120">
        <f>IFERROR(IF(_xlfn.MAXIFS(Documents!$E$2:$E$3728,Documents!$A$2:$A$3728,$A120,Documents!$C$2:$C$3728,"dive_map")=0,"",_xlfn.MAXIFS(Documents!$E$2:$E$3728,Documents!$A$2:$A$3728,$A120,Documents!$C$2:$C$3728,"dive_map")),"")</f>
        <v/>
      </c>
      <c r="J120">
        <f>IFERROR(IF(_xlfn.MAXIFS(Documents!$E$2:$E$3728,Documents!$A$2:$A$3728,$A120,Documents!$C$2:$C$3728,"spa_menu")=0,"",_xlfn.MAXIFS(Documents!$E$2:$E$3728,Documents!$A$2:$A$3728,$A120,Documents!$C$2:$C$3728,"spa_menu")),"")</f>
        <v/>
      </c>
      <c r="K120">
        <f>IFERROR(IF(_xlfn.MAXIFS(Documents!$E$2:$E$3728,Documents!$A$2:$A$3728,$A120,Documents!$C$2:$C$3728,"dining_menu")=0,"",_xlfn.MAXIFS(Documents!$E$2:$E$3728,Documents!$A$2:$A$3728,$A120,Documents!$C$2:$C$3728,"dining_menu")),"")</f>
        <v/>
      </c>
      <c r="L120">
        <f>IFERROR(IF(_xlfn.MAXIFS(Documents!$E$2:$E$3728,Documents!$A$2:$A$3728,$A120,Documents!$C$2:$C$3728,"dive_prices")=0,"",_xlfn.MAXIFS(Documents!$E$2:$E$3728,Documents!$A$2:$A$3728,$A120,Documents!$C$2:$C$3728,"dive_prices")),"")</f>
        <v/>
      </c>
      <c r="M120">
        <f>IFERROR(IF(_xlfn.MAXIFS(Documents!$E$2:$E$3728,Documents!$A$2:$A$3728,$A120,Documents!$C$2:$C$3728,"excursions")=0,"",_xlfn.MAXIFS(Documents!$E$2:$E$3728,Documents!$A$2:$A$3728,$A120,Documents!$C$2:$C$3728,"excursions")),"")</f>
        <v/>
      </c>
      <c r="N120">
        <f>IFERROR(IF(_xlfn.MAXIFS(Documents!$E$2:$E$3728,Documents!$A$2:$A$3728,$A120,Documents!$C$2:$C$3728,"kids")=0,"",_xlfn.MAXIFS(Documents!$E$2:$E$3728,Documents!$A$2:$A$3728,$A120,Documents!$C$2:$C$3728,"kids")),"")</f>
        <v/>
      </c>
      <c r="O120">
        <f>IFERROR(IF(_xlfn.MAXIFS(Documents!$E$2:$E$3728,Documents!$A$2:$A$3728,$A120,Documents!$C$2:$C$3728,"villa_plans")=0,"",_xlfn.MAXIFS(Documents!$E$2:$E$3728,Documents!$A$2:$A$3728,$A120,Documents!$C$2:$C$3728,"villa_plans")),"")</f>
        <v/>
      </c>
      <c r="P120">
        <f>IFERROR(IF(_xlfn.MAXIFS(Documents!$E$2:$E$3728,Documents!$A$2:$A$3728,$A120,Documents!$C$2:$C$3728,"all_inclusive")=0,"",_xlfn.MAXIFS(Documents!$E$2:$E$3728,Documents!$A$2:$A$3728,$A120,Documents!$C$2:$C$3728,"all_inclusive")),"")</f>
        <v/>
      </c>
      <c r="Q120">
        <f>IFERROR(IF(_xlfn.MAXIFS(Documents!$E$2:$E$3728,Documents!$A$2:$A$3728,$A120,Documents!$C$2:$C$3728,"sustainability")=0,"",_xlfn.MAXIFS(Documents!$E$2:$E$3728,Documents!$A$2:$A$3728,$A120,Documents!$C$2:$C$3728,"sustainability")),"")</f>
        <v/>
      </c>
      <c r="R120">
        <f>IFERROR(IF(_xlfn.MAXIFS(Documents!$E$2:$E$3728,Documents!$A$2:$A$3728,$A120,Documents!$C$2:$C$3728,"calendar")=0,"",_xlfn.MAXIFS(Documents!$E$2:$E$3728,Documents!$A$2:$A$3728,$A120,Documents!$C$2:$C$3728,"calendar")),"")</f>
        <v/>
      </c>
      <c r="S120">
        <f>IFERROR(IF(_xlfn.MAXIFS(Documents!$E$2:$E$3728,Documents!$A$2:$A$3728,$A120,Documents!$C$2:$C$3728,"brochure")=0,"",_xlfn.MAXIFS(Documents!$E$2:$E$3728,Documents!$A$2:$A$3728,$A120,Documents!$C$2:$C$3728,"brochure")),"")</f>
        <v/>
      </c>
      <c r="T120">
        <f>IFERROR(IF(_xlfn.MAXIFS(Documents!$E$2:$E$3728,Documents!$A$2:$A$3728,$A120,Documents!$C$2:$C$3728,"press_kit")=0,"",_xlfn.MAXIFS(Documents!$E$2:$E$3728,Documents!$A$2:$A$3728,$A120,Documents!$C$2:$C$3728,"press_kit")),"")</f>
        <v/>
      </c>
      <c r="U120">
        <f>IFERROR(IF(_xlfn.MAXIFS(Documents!$E$2:$E$3728,Documents!$A$2:$A$3728,$A120,Documents!$C$2:$C$3728,"other")=0,"",_xlfn.MAXIFS(Documents!$E$2:$E$3728,Documents!$A$2:$A$3728,$A120,Documents!$C$2:$C$3728,"other")),"")</f>
        <v/>
      </c>
      <c r="V120">
        <f>IFERROR(IF(_xlfn.MAXIFS(Documents!$E$2:$E$3728,Documents!$A$2:$A$3728,$A120,Documents!$C$2:$C$3728,"obsolete")=0,"",_xlfn.MAXIFS(Documents!$E$2:$E$3728,Documents!$A$2:$A$3728,$A120,Documents!$C$2:$C$3728,"obsolete")),"")</f>
        <v/>
      </c>
      <c r="W120">
        <f>COUNTIFS(Documents!$A$2:$A$3728,$A120)</f>
        <v/>
      </c>
      <c r="X120">
        <f>COUNTIFS(Documents!$A$2:$A$3728,$A120,Documents!$R$2:$R$3728,"current")</f>
        <v/>
      </c>
      <c r="Y120" t="inlineStr"/>
      <c r="Z120" t="inlineStr">
        <is>
          <t>factsheet, wedding, events</t>
        </is>
      </c>
      <c r="AA120" t="inlineStr">
        <is>
          <t>Lti Maafushivaru (older name)</t>
        </is>
      </c>
    </row>
    <row r="121">
      <c r="A121" t="n">
        <v>120</v>
      </c>
      <c r="B121" t="inlineStr">
        <is>
          <t>Bandos Maldives</t>
        </is>
      </c>
      <c r="C121" t="inlineStr">
        <is>
          <t>ok</t>
        </is>
      </c>
      <c r="D121">
        <f>IFERROR(IF(_xlfn.MAXIFS(Documents!$E$2:$E$3728,Documents!$A$2:$A$3728,$A121,Documents!$C$2:$C$3728,"factsheet")=0,"",_xlfn.MAXIFS(Documents!$E$2:$E$3728,Documents!$A$2:$A$3728,$A121,Documents!$C$2:$C$3728,"factsheet")),"")</f>
        <v/>
      </c>
      <c r="E121">
        <f>IFERROR(IF(_xlfn.MAXIFS(Documents!$E$2:$E$3728,Documents!$A$2:$A$3728,$A121,Documents!$C$2:$C$3728,"wedding")=0,"",_xlfn.MAXIFS(Documents!$E$2:$E$3728,Documents!$A$2:$A$3728,$A121,Documents!$C$2:$C$3728,"wedding")),"")</f>
        <v/>
      </c>
      <c r="F121">
        <f>IFERROR(IF(_xlfn.MAXIFS(Documents!$E$2:$E$3728,Documents!$A$2:$A$3728,$A121,Documents!$C$2:$C$3728,"events")=0,"",_xlfn.MAXIFS(Documents!$E$2:$E$3728,Documents!$A$2:$A$3728,$A121,Documents!$C$2:$C$3728,"events")),"")</f>
        <v/>
      </c>
      <c r="G121">
        <f>IFERROR(IF(_xlfn.MAXIFS(Documents!$E$2:$E$3728,Documents!$A$2:$A$3728,$A121,Documents!$C$2:$C$3728,"destination_dining")=0,"",_xlfn.MAXIFS(Documents!$E$2:$E$3728,Documents!$A$2:$A$3728,$A121,Documents!$C$2:$C$3728,"destination_dining")),"")</f>
        <v/>
      </c>
      <c r="H121">
        <f>IFERROR(IF(_xlfn.MAXIFS(Documents!$E$2:$E$3728,Documents!$A$2:$A$3728,$A121,Documents!$C$2:$C$3728,"map")=0,"",_xlfn.MAXIFS(Documents!$E$2:$E$3728,Documents!$A$2:$A$3728,$A121,Documents!$C$2:$C$3728,"map")),"")</f>
        <v/>
      </c>
      <c r="I121">
        <f>IFERROR(IF(_xlfn.MAXIFS(Documents!$E$2:$E$3728,Documents!$A$2:$A$3728,$A121,Documents!$C$2:$C$3728,"dive_map")=0,"",_xlfn.MAXIFS(Documents!$E$2:$E$3728,Documents!$A$2:$A$3728,$A121,Documents!$C$2:$C$3728,"dive_map")),"")</f>
        <v/>
      </c>
      <c r="J121">
        <f>IFERROR(IF(_xlfn.MAXIFS(Documents!$E$2:$E$3728,Documents!$A$2:$A$3728,$A121,Documents!$C$2:$C$3728,"spa_menu")=0,"",_xlfn.MAXIFS(Documents!$E$2:$E$3728,Documents!$A$2:$A$3728,$A121,Documents!$C$2:$C$3728,"spa_menu")),"")</f>
        <v/>
      </c>
      <c r="K121">
        <f>IFERROR(IF(_xlfn.MAXIFS(Documents!$E$2:$E$3728,Documents!$A$2:$A$3728,$A121,Documents!$C$2:$C$3728,"dining_menu")=0,"",_xlfn.MAXIFS(Documents!$E$2:$E$3728,Documents!$A$2:$A$3728,$A121,Documents!$C$2:$C$3728,"dining_menu")),"")</f>
        <v/>
      </c>
      <c r="L121">
        <f>IFERROR(IF(_xlfn.MAXIFS(Documents!$E$2:$E$3728,Documents!$A$2:$A$3728,$A121,Documents!$C$2:$C$3728,"dive_prices")=0,"",_xlfn.MAXIFS(Documents!$E$2:$E$3728,Documents!$A$2:$A$3728,$A121,Documents!$C$2:$C$3728,"dive_prices")),"")</f>
        <v/>
      </c>
      <c r="M121">
        <f>IFERROR(IF(_xlfn.MAXIFS(Documents!$E$2:$E$3728,Documents!$A$2:$A$3728,$A121,Documents!$C$2:$C$3728,"excursions")=0,"",_xlfn.MAXIFS(Documents!$E$2:$E$3728,Documents!$A$2:$A$3728,$A121,Documents!$C$2:$C$3728,"excursions")),"")</f>
        <v/>
      </c>
      <c r="N121">
        <f>IFERROR(IF(_xlfn.MAXIFS(Documents!$E$2:$E$3728,Documents!$A$2:$A$3728,$A121,Documents!$C$2:$C$3728,"kids")=0,"",_xlfn.MAXIFS(Documents!$E$2:$E$3728,Documents!$A$2:$A$3728,$A121,Documents!$C$2:$C$3728,"kids")),"")</f>
        <v/>
      </c>
      <c r="O121">
        <f>IFERROR(IF(_xlfn.MAXIFS(Documents!$E$2:$E$3728,Documents!$A$2:$A$3728,$A121,Documents!$C$2:$C$3728,"villa_plans")=0,"",_xlfn.MAXIFS(Documents!$E$2:$E$3728,Documents!$A$2:$A$3728,$A121,Documents!$C$2:$C$3728,"villa_plans")),"")</f>
        <v/>
      </c>
      <c r="P121">
        <f>IFERROR(IF(_xlfn.MAXIFS(Documents!$E$2:$E$3728,Documents!$A$2:$A$3728,$A121,Documents!$C$2:$C$3728,"all_inclusive")=0,"",_xlfn.MAXIFS(Documents!$E$2:$E$3728,Documents!$A$2:$A$3728,$A121,Documents!$C$2:$C$3728,"all_inclusive")),"")</f>
        <v/>
      </c>
      <c r="Q121">
        <f>IFERROR(IF(_xlfn.MAXIFS(Documents!$E$2:$E$3728,Documents!$A$2:$A$3728,$A121,Documents!$C$2:$C$3728,"sustainability")=0,"",_xlfn.MAXIFS(Documents!$E$2:$E$3728,Documents!$A$2:$A$3728,$A121,Documents!$C$2:$C$3728,"sustainability")),"")</f>
        <v/>
      </c>
      <c r="R121">
        <f>IFERROR(IF(_xlfn.MAXIFS(Documents!$E$2:$E$3728,Documents!$A$2:$A$3728,$A121,Documents!$C$2:$C$3728,"calendar")=0,"",_xlfn.MAXIFS(Documents!$E$2:$E$3728,Documents!$A$2:$A$3728,$A121,Documents!$C$2:$C$3728,"calendar")),"")</f>
        <v/>
      </c>
      <c r="S121">
        <f>IFERROR(IF(_xlfn.MAXIFS(Documents!$E$2:$E$3728,Documents!$A$2:$A$3728,$A121,Documents!$C$2:$C$3728,"brochure")=0,"",_xlfn.MAXIFS(Documents!$E$2:$E$3728,Documents!$A$2:$A$3728,$A121,Documents!$C$2:$C$3728,"brochure")),"")</f>
        <v/>
      </c>
      <c r="T121">
        <f>IFERROR(IF(_xlfn.MAXIFS(Documents!$E$2:$E$3728,Documents!$A$2:$A$3728,$A121,Documents!$C$2:$C$3728,"press_kit")=0,"",_xlfn.MAXIFS(Documents!$E$2:$E$3728,Documents!$A$2:$A$3728,$A121,Documents!$C$2:$C$3728,"press_kit")),"")</f>
        <v/>
      </c>
      <c r="U121">
        <f>IFERROR(IF(_xlfn.MAXIFS(Documents!$E$2:$E$3728,Documents!$A$2:$A$3728,$A121,Documents!$C$2:$C$3728,"other")=0,"",_xlfn.MAXIFS(Documents!$E$2:$E$3728,Documents!$A$2:$A$3728,$A121,Documents!$C$2:$C$3728,"other")),"")</f>
        <v/>
      </c>
      <c r="V121">
        <f>IFERROR(IF(_xlfn.MAXIFS(Documents!$E$2:$E$3728,Documents!$A$2:$A$3728,$A121,Documents!$C$2:$C$3728,"obsolete")=0,"",_xlfn.MAXIFS(Documents!$E$2:$E$3728,Documents!$A$2:$A$3728,$A121,Documents!$C$2:$C$3728,"obsolete")),"")</f>
        <v/>
      </c>
      <c r="W121">
        <f>COUNTIFS(Documents!$A$2:$A$3728,$A121)</f>
        <v/>
      </c>
      <c r="X121">
        <f>COUNTIFS(Documents!$A$2:$A$3728,$A121,Documents!$R$2:$R$3728,"current")</f>
        <v/>
      </c>
      <c r="Y121">
        <f>HYPERLINK("https://www.neoscapesmaldives.com/wp-content/uploads/BM_Factsheet-2026.pdf","2026_BM_Factsheet-2026.pdf")</f>
        <v/>
      </c>
      <c r="Z121" t="inlineStr"/>
      <c r="AA121" t="inlineStr"/>
    </row>
    <row r="122">
      <c r="A122" t="n">
        <v>121</v>
      </c>
      <c r="B122" t="inlineStr">
        <is>
          <t>Cocoa Island</t>
        </is>
      </c>
      <c r="C122" t="inlineStr">
        <is>
          <t>ok</t>
        </is>
      </c>
      <c r="D122">
        <f>IFERROR(IF(_xlfn.MAXIFS(Documents!$E$2:$E$3728,Documents!$A$2:$A$3728,$A122,Documents!$C$2:$C$3728,"factsheet")=0,"",_xlfn.MAXIFS(Documents!$E$2:$E$3728,Documents!$A$2:$A$3728,$A122,Documents!$C$2:$C$3728,"factsheet")),"")</f>
        <v/>
      </c>
      <c r="E122">
        <f>IFERROR(IF(_xlfn.MAXIFS(Documents!$E$2:$E$3728,Documents!$A$2:$A$3728,$A122,Documents!$C$2:$C$3728,"wedding")=0,"",_xlfn.MAXIFS(Documents!$E$2:$E$3728,Documents!$A$2:$A$3728,$A122,Documents!$C$2:$C$3728,"wedding")),"")</f>
        <v/>
      </c>
      <c r="F122">
        <f>IFERROR(IF(_xlfn.MAXIFS(Documents!$E$2:$E$3728,Documents!$A$2:$A$3728,$A122,Documents!$C$2:$C$3728,"events")=0,"",_xlfn.MAXIFS(Documents!$E$2:$E$3728,Documents!$A$2:$A$3728,$A122,Documents!$C$2:$C$3728,"events")),"")</f>
        <v/>
      </c>
      <c r="G122">
        <f>IFERROR(IF(_xlfn.MAXIFS(Documents!$E$2:$E$3728,Documents!$A$2:$A$3728,$A122,Documents!$C$2:$C$3728,"destination_dining")=0,"",_xlfn.MAXIFS(Documents!$E$2:$E$3728,Documents!$A$2:$A$3728,$A122,Documents!$C$2:$C$3728,"destination_dining")),"")</f>
        <v/>
      </c>
      <c r="H122">
        <f>IFERROR(IF(_xlfn.MAXIFS(Documents!$E$2:$E$3728,Documents!$A$2:$A$3728,$A122,Documents!$C$2:$C$3728,"map")=0,"",_xlfn.MAXIFS(Documents!$E$2:$E$3728,Documents!$A$2:$A$3728,$A122,Documents!$C$2:$C$3728,"map")),"")</f>
        <v/>
      </c>
      <c r="I122">
        <f>IFERROR(IF(_xlfn.MAXIFS(Documents!$E$2:$E$3728,Documents!$A$2:$A$3728,$A122,Documents!$C$2:$C$3728,"dive_map")=0,"",_xlfn.MAXIFS(Documents!$E$2:$E$3728,Documents!$A$2:$A$3728,$A122,Documents!$C$2:$C$3728,"dive_map")),"")</f>
        <v/>
      </c>
      <c r="J122">
        <f>IFERROR(IF(_xlfn.MAXIFS(Documents!$E$2:$E$3728,Documents!$A$2:$A$3728,$A122,Documents!$C$2:$C$3728,"spa_menu")=0,"",_xlfn.MAXIFS(Documents!$E$2:$E$3728,Documents!$A$2:$A$3728,$A122,Documents!$C$2:$C$3728,"spa_menu")),"")</f>
        <v/>
      </c>
      <c r="K122">
        <f>IFERROR(IF(_xlfn.MAXIFS(Documents!$E$2:$E$3728,Documents!$A$2:$A$3728,$A122,Documents!$C$2:$C$3728,"dining_menu")=0,"",_xlfn.MAXIFS(Documents!$E$2:$E$3728,Documents!$A$2:$A$3728,$A122,Documents!$C$2:$C$3728,"dining_menu")),"")</f>
        <v/>
      </c>
      <c r="L122">
        <f>IFERROR(IF(_xlfn.MAXIFS(Documents!$E$2:$E$3728,Documents!$A$2:$A$3728,$A122,Documents!$C$2:$C$3728,"dive_prices")=0,"",_xlfn.MAXIFS(Documents!$E$2:$E$3728,Documents!$A$2:$A$3728,$A122,Documents!$C$2:$C$3728,"dive_prices")),"")</f>
        <v/>
      </c>
      <c r="M122">
        <f>IFERROR(IF(_xlfn.MAXIFS(Documents!$E$2:$E$3728,Documents!$A$2:$A$3728,$A122,Documents!$C$2:$C$3728,"excursions")=0,"",_xlfn.MAXIFS(Documents!$E$2:$E$3728,Documents!$A$2:$A$3728,$A122,Documents!$C$2:$C$3728,"excursions")),"")</f>
        <v/>
      </c>
      <c r="N122">
        <f>IFERROR(IF(_xlfn.MAXIFS(Documents!$E$2:$E$3728,Documents!$A$2:$A$3728,$A122,Documents!$C$2:$C$3728,"kids")=0,"",_xlfn.MAXIFS(Documents!$E$2:$E$3728,Documents!$A$2:$A$3728,$A122,Documents!$C$2:$C$3728,"kids")),"")</f>
        <v/>
      </c>
      <c r="O122">
        <f>IFERROR(IF(_xlfn.MAXIFS(Documents!$E$2:$E$3728,Documents!$A$2:$A$3728,$A122,Documents!$C$2:$C$3728,"villa_plans")=0,"",_xlfn.MAXIFS(Documents!$E$2:$E$3728,Documents!$A$2:$A$3728,$A122,Documents!$C$2:$C$3728,"villa_plans")),"")</f>
        <v/>
      </c>
      <c r="P122">
        <f>IFERROR(IF(_xlfn.MAXIFS(Documents!$E$2:$E$3728,Documents!$A$2:$A$3728,$A122,Documents!$C$2:$C$3728,"all_inclusive")=0,"",_xlfn.MAXIFS(Documents!$E$2:$E$3728,Documents!$A$2:$A$3728,$A122,Documents!$C$2:$C$3728,"all_inclusive")),"")</f>
        <v/>
      </c>
      <c r="Q122">
        <f>IFERROR(IF(_xlfn.MAXIFS(Documents!$E$2:$E$3728,Documents!$A$2:$A$3728,$A122,Documents!$C$2:$C$3728,"sustainability")=0,"",_xlfn.MAXIFS(Documents!$E$2:$E$3728,Documents!$A$2:$A$3728,$A122,Documents!$C$2:$C$3728,"sustainability")),"")</f>
        <v/>
      </c>
      <c r="R122">
        <f>IFERROR(IF(_xlfn.MAXIFS(Documents!$E$2:$E$3728,Documents!$A$2:$A$3728,$A122,Documents!$C$2:$C$3728,"calendar")=0,"",_xlfn.MAXIFS(Documents!$E$2:$E$3728,Documents!$A$2:$A$3728,$A122,Documents!$C$2:$C$3728,"calendar")),"")</f>
        <v/>
      </c>
      <c r="S122">
        <f>IFERROR(IF(_xlfn.MAXIFS(Documents!$E$2:$E$3728,Documents!$A$2:$A$3728,$A122,Documents!$C$2:$C$3728,"brochure")=0,"",_xlfn.MAXIFS(Documents!$E$2:$E$3728,Documents!$A$2:$A$3728,$A122,Documents!$C$2:$C$3728,"brochure")),"")</f>
        <v/>
      </c>
      <c r="T122">
        <f>IFERROR(IF(_xlfn.MAXIFS(Documents!$E$2:$E$3728,Documents!$A$2:$A$3728,$A122,Documents!$C$2:$C$3728,"press_kit")=0,"",_xlfn.MAXIFS(Documents!$E$2:$E$3728,Documents!$A$2:$A$3728,$A122,Documents!$C$2:$C$3728,"press_kit")),"")</f>
        <v/>
      </c>
      <c r="U122">
        <f>IFERROR(IF(_xlfn.MAXIFS(Documents!$E$2:$E$3728,Documents!$A$2:$A$3728,$A122,Documents!$C$2:$C$3728,"other")=0,"",_xlfn.MAXIFS(Documents!$E$2:$E$3728,Documents!$A$2:$A$3728,$A122,Documents!$C$2:$C$3728,"other")),"")</f>
        <v/>
      </c>
      <c r="V122">
        <f>IFERROR(IF(_xlfn.MAXIFS(Documents!$E$2:$E$3728,Documents!$A$2:$A$3728,$A122,Documents!$C$2:$C$3728,"obsolete")=0,"",_xlfn.MAXIFS(Documents!$E$2:$E$3728,Documents!$A$2:$A$3728,$A122,Documents!$C$2:$C$3728,"obsolete")),"")</f>
        <v/>
      </c>
      <c r="W122">
        <f>COUNTIFS(Documents!$A$2:$A$3728,$A122)</f>
        <v/>
      </c>
      <c r="X122">
        <f>COUNTIFS(Documents!$A$2:$A$3728,$A122,Documents!$R$2:$R$3728,"current")</f>
        <v/>
      </c>
      <c r="Y122">
        <f>HYPERLINK("https://de87ve0y4m3tc.cloudfront.net/comohotels.dev.cendynecommerce.com-2459770069/cms/pressroom/cci_groups_and_events_fact_sheet.pdf","2022_cci_groups_and_events_fact_sheet.pd")</f>
        <v/>
      </c>
      <c r="Z122" t="inlineStr"/>
      <c r="AA122" t="inlineStr"/>
    </row>
    <row r="123">
      <c r="A123" t="n">
        <v>122</v>
      </c>
      <c r="B123" t="inlineStr">
        <is>
          <t>Avani + Fares Maldives</t>
        </is>
      </c>
      <c r="C123" t="inlineStr">
        <is>
          <t>blocked-partial</t>
        </is>
      </c>
      <c r="D123">
        <f>IFERROR(IF(_xlfn.MAXIFS(Documents!$E$2:$E$3728,Documents!$A$2:$A$3728,$A123,Documents!$C$2:$C$3728,"factsheet")=0,"",_xlfn.MAXIFS(Documents!$E$2:$E$3728,Documents!$A$2:$A$3728,$A123,Documents!$C$2:$C$3728,"factsheet")),"")</f>
        <v/>
      </c>
      <c r="E123">
        <f>IFERROR(IF(_xlfn.MAXIFS(Documents!$E$2:$E$3728,Documents!$A$2:$A$3728,$A123,Documents!$C$2:$C$3728,"wedding")=0,"",_xlfn.MAXIFS(Documents!$E$2:$E$3728,Documents!$A$2:$A$3728,$A123,Documents!$C$2:$C$3728,"wedding")),"")</f>
        <v/>
      </c>
      <c r="F123">
        <f>IFERROR(IF(_xlfn.MAXIFS(Documents!$E$2:$E$3728,Documents!$A$2:$A$3728,$A123,Documents!$C$2:$C$3728,"events")=0,"",_xlfn.MAXIFS(Documents!$E$2:$E$3728,Documents!$A$2:$A$3728,$A123,Documents!$C$2:$C$3728,"events")),"")</f>
        <v/>
      </c>
      <c r="G123">
        <f>IFERROR(IF(_xlfn.MAXIFS(Documents!$E$2:$E$3728,Documents!$A$2:$A$3728,$A123,Documents!$C$2:$C$3728,"destination_dining")=0,"",_xlfn.MAXIFS(Documents!$E$2:$E$3728,Documents!$A$2:$A$3728,$A123,Documents!$C$2:$C$3728,"destination_dining")),"")</f>
        <v/>
      </c>
      <c r="H123">
        <f>IFERROR(IF(_xlfn.MAXIFS(Documents!$E$2:$E$3728,Documents!$A$2:$A$3728,$A123,Documents!$C$2:$C$3728,"map")=0,"",_xlfn.MAXIFS(Documents!$E$2:$E$3728,Documents!$A$2:$A$3728,$A123,Documents!$C$2:$C$3728,"map")),"")</f>
        <v/>
      </c>
      <c r="I123">
        <f>IFERROR(IF(_xlfn.MAXIFS(Documents!$E$2:$E$3728,Documents!$A$2:$A$3728,$A123,Documents!$C$2:$C$3728,"dive_map")=0,"",_xlfn.MAXIFS(Documents!$E$2:$E$3728,Documents!$A$2:$A$3728,$A123,Documents!$C$2:$C$3728,"dive_map")),"")</f>
        <v/>
      </c>
      <c r="J123">
        <f>IFERROR(IF(_xlfn.MAXIFS(Documents!$E$2:$E$3728,Documents!$A$2:$A$3728,$A123,Documents!$C$2:$C$3728,"spa_menu")=0,"",_xlfn.MAXIFS(Documents!$E$2:$E$3728,Documents!$A$2:$A$3728,$A123,Documents!$C$2:$C$3728,"spa_menu")),"")</f>
        <v/>
      </c>
      <c r="K123">
        <f>IFERROR(IF(_xlfn.MAXIFS(Documents!$E$2:$E$3728,Documents!$A$2:$A$3728,$A123,Documents!$C$2:$C$3728,"dining_menu")=0,"",_xlfn.MAXIFS(Documents!$E$2:$E$3728,Documents!$A$2:$A$3728,$A123,Documents!$C$2:$C$3728,"dining_menu")),"")</f>
        <v/>
      </c>
      <c r="L123">
        <f>IFERROR(IF(_xlfn.MAXIFS(Documents!$E$2:$E$3728,Documents!$A$2:$A$3728,$A123,Documents!$C$2:$C$3728,"dive_prices")=0,"",_xlfn.MAXIFS(Documents!$E$2:$E$3728,Documents!$A$2:$A$3728,$A123,Documents!$C$2:$C$3728,"dive_prices")),"")</f>
        <v/>
      </c>
      <c r="M123">
        <f>IFERROR(IF(_xlfn.MAXIFS(Documents!$E$2:$E$3728,Documents!$A$2:$A$3728,$A123,Documents!$C$2:$C$3728,"excursions")=0,"",_xlfn.MAXIFS(Documents!$E$2:$E$3728,Documents!$A$2:$A$3728,$A123,Documents!$C$2:$C$3728,"excursions")),"")</f>
        <v/>
      </c>
      <c r="N123">
        <f>IFERROR(IF(_xlfn.MAXIFS(Documents!$E$2:$E$3728,Documents!$A$2:$A$3728,$A123,Documents!$C$2:$C$3728,"kids")=0,"",_xlfn.MAXIFS(Documents!$E$2:$E$3728,Documents!$A$2:$A$3728,$A123,Documents!$C$2:$C$3728,"kids")),"")</f>
        <v/>
      </c>
      <c r="O123">
        <f>IFERROR(IF(_xlfn.MAXIFS(Documents!$E$2:$E$3728,Documents!$A$2:$A$3728,$A123,Documents!$C$2:$C$3728,"villa_plans")=0,"",_xlfn.MAXIFS(Documents!$E$2:$E$3728,Documents!$A$2:$A$3728,$A123,Documents!$C$2:$C$3728,"villa_plans")),"")</f>
        <v/>
      </c>
      <c r="P123">
        <f>IFERROR(IF(_xlfn.MAXIFS(Documents!$E$2:$E$3728,Documents!$A$2:$A$3728,$A123,Documents!$C$2:$C$3728,"all_inclusive")=0,"",_xlfn.MAXIFS(Documents!$E$2:$E$3728,Documents!$A$2:$A$3728,$A123,Documents!$C$2:$C$3728,"all_inclusive")),"")</f>
        <v/>
      </c>
      <c r="Q123">
        <f>IFERROR(IF(_xlfn.MAXIFS(Documents!$E$2:$E$3728,Documents!$A$2:$A$3728,$A123,Documents!$C$2:$C$3728,"sustainability")=0,"",_xlfn.MAXIFS(Documents!$E$2:$E$3728,Documents!$A$2:$A$3728,$A123,Documents!$C$2:$C$3728,"sustainability")),"")</f>
        <v/>
      </c>
      <c r="R123">
        <f>IFERROR(IF(_xlfn.MAXIFS(Documents!$E$2:$E$3728,Documents!$A$2:$A$3728,$A123,Documents!$C$2:$C$3728,"calendar")=0,"",_xlfn.MAXIFS(Documents!$E$2:$E$3728,Documents!$A$2:$A$3728,$A123,Documents!$C$2:$C$3728,"calendar")),"")</f>
        <v/>
      </c>
      <c r="S123">
        <f>IFERROR(IF(_xlfn.MAXIFS(Documents!$E$2:$E$3728,Documents!$A$2:$A$3728,$A123,Documents!$C$2:$C$3728,"brochure")=0,"",_xlfn.MAXIFS(Documents!$E$2:$E$3728,Documents!$A$2:$A$3728,$A123,Documents!$C$2:$C$3728,"brochure")),"")</f>
        <v/>
      </c>
      <c r="T123">
        <f>IFERROR(IF(_xlfn.MAXIFS(Documents!$E$2:$E$3728,Documents!$A$2:$A$3728,$A123,Documents!$C$2:$C$3728,"press_kit")=0,"",_xlfn.MAXIFS(Documents!$E$2:$E$3728,Documents!$A$2:$A$3728,$A123,Documents!$C$2:$C$3728,"press_kit")),"")</f>
        <v/>
      </c>
      <c r="U123">
        <f>IFERROR(IF(_xlfn.MAXIFS(Documents!$E$2:$E$3728,Documents!$A$2:$A$3728,$A123,Documents!$C$2:$C$3728,"other")=0,"",_xlfn.MAXIFS(Documents!$E$2:$E$3728,Documents!$A$2:$A$3728,$A123,Documents!$C$2:$C$3728,"other")),"")</f>
        <v/>
      </c>
      <c r="V123">
        <f>IFERROR(IF(_xlfn.MAXIFS(Documents!$E$2:$E$3728,Documents!$A$2:$A$3728,$A123,Documents!$C$2:$C$3728,"obsolete")=0,"",_xlfn.MAXIFS(Documents!$E$2:$E$3728,Documents!$A$2:$A$3728,$A123,Documents!$C$2:$C$3728,"obsolete")),"")</f>
        <v/>
      </c>
      <c r="W123">
        <f>COUNTIFS(Documents!$A$2:$A$3728,$A123)</f>
        <v/>
      </c>
      <c r="X123">
        <f>COUNTIFS(Documents!$A$2:$A$3728,$A123,Documents!$R$2:$R$3728,"current")</f>
        <v/>
      </c>
      <c r="Y123" t="inlineStr"/>
      <c r="Z123" t="inlineStr">
        <is>
          <t>factsheet, wedding, events</t>
        </is>
      </c>
      <c r="AA123" t="inlineStr"/>
    </row>
    <row r="124">
      <c r="A124" t="n">
        <v>123</v>
      </c>
      <c r="B124" t="inlineStr">
        <is>
          <t>Pullman Maldives Maamutaa Resort</t>
        </is>
      </c>
      <c r="C124" t="inlineStr">
        <is>
          <t>blocked-partial</t>
        </is>
      </c>
      <c r="D124">
        <f>IFERROR(IF(_xlfn.MAXIFS(Documents!$E$2:$E$3728,Documents!$A$2:$A$3728,$A124,Documents!$C$2:$C$3728,"factsheet")=0,"",_xlfn.MAXIFS(Documents!$E$2:$E$3728,Documents!$A$2:$A$3728,$A124,Documents!$C$2:$C$3728,"factsheet")),"")</f>
        <v/>
      </c>
      <c r="E124">
        <f>IFERROR(IF(_xlfn.MAXIFS(Documents!$E$2:$E$3728,Documents!$A$2:$A$3728,$A124,Documents!$C$2:$C$3728,"wedding")=0,"",_xlfn.MAXIFS(Documents!$E$2:$E$3728,Documents!$A$2:$A$3728,$A124,Documents!$C$2:$C$3728,"wedding")),"")</f>
        <v/>
      </c>
      <c r="F124">
        <f>IFERROR(IF(_xlfn.MAXIFS(Documents!$E$2:$E$3728,Documents!$A$2:$A$3728,$A124,Documents!$C$2:$C$3728,"events")=0,"",_xlfn.MAXIFS(Documents!$E$2:$E$3728,Documents!$A$2:$A$3728,$A124,Documents!$C$2:$C$3728,"events")),"")</f>
        <v/>
      </c>
      <c r="G124">
        <f>IFERROR(IF(_xlfn.MAXIFS(Documents!$E$2:$E$3728,Documents!$A$2:$A$3728,$A124,Documents!$C$2:$C$3728,"destination_dining")=0,"",_xlfn.MAXIFS(Documents!$E$2:$E$3728,Documents!$A$2:$A$3728,$A124,Documents!$C$2:$C$3728,"destination_dining")),"")</f>
        <v/>
      </c>
      <c r="H124">
        <f>IFERROR(IF(_xlfn.MAXIFS(Documents!$E$2:$E$3728,Documents!$A$2:$A$3728,$A124,Documents!$C$2:$C$3728,"map")=0,"",_xlfn.MAXIFS(Documents!$E$2:$E$3728,Documents!$A$2:$A$3728,$A124,Documents!$C$2:$C$3728,"map")),"")</f>
        <v/>
      </c>
      <c r="I124">
        <f>IFERROR(IF(_xlfn.MAXIFS(Documents!$E$2:$E$3728,Documents!$A$2:$A$3728,$A124,Documents!$C$2:$C$3728,"dive_map")=0,"",_xlfn.MAXIFS(Documents!$E$2:$E$3728,Documents!$A$2:$A$3728,$A124,Documents!$C$2:$C$3728,"dive_map")),"")</f>
        <v/>
      </c>
      <c r="J124">
        <f>IFERROR(IF(_xlfn.MAXIFS(Documents!$E$2:$E$3728,Documents!$A$2:$A$3728,$A124,Documents!$C$2:$C$3728,"spa_menu")=0,"",_xlfn.MAXIFS(Documents!$E$2:$E$3728,Documents!$A$2:$A$3728,$A124,Documents!$C$2:$C$3728,"spa_menu")),"")</f>
        <v/>
      </c>
      <c r="K124">
        <f>IFERROR(IF(_xlfn.MAXIFS(Documents!$E$2:$E$3728,Documents!$A$2:$A$3728,$A124,Documents!$C$2:$C$3728,"dining_menu")=0,"",_xlfn.MAXIFS(Documents!$E$2:$E$3728,Documents!$A$2:$A$3728,$A124,Documents!$C$2:$C$3728,"dining_menu")),"")</f>
        <v/>
      </c>
      <c r="L124">
        <f>IFERROR(IF(_xlfn.MAXIFS(Documents!$E$2:$E$3728,Documents!$A$2:$A$3728,$A124,Documents!$C$2:$C$3728,"dive_prices")=0,"",_xlfn.MAXIFS(Documents!$E$2:$E$3728,Documents!$A$2:$A$3728,$A124,Documents!$C$2:$C$3728,"dive_prices")),"")</f>
        <v/>
      </c>
      <c r="M124">
        <f>IFERROR(IF(_xlfn.MAXIFS(Documents!$E$2:$E$3728,Documents!$A$2:$A$3728,$A124,Documents!$C$2:$C$3728,"excursions")=0,"",_xlfn.MAXIFS(Documents!$E$2:$E$3728,Documents!$A$2:$A$3728,$A124,Documents!$C$2:$C$3728,"excursions")),"")</f>
        <v/>
      </c>
      <c r="N124">
        <f>IFERROR(IF(_xlfn.MAXIFS(Documents!$E$2:$E$3728,Documents!$A$2:$A$3728,$A124,Documents!$C$2:$C$3728,"kids")=0,"",_xlfn.MAXIFS(Documents!$E$2:$E$3728,Documents!$A$2:$A$3728,$A124,Documents!$C$2:$C$3728,"kids")),"")</f>
        <v/>
      </c>
      <c r="O124">
        <f>IFERROR(IF(_xlfn.MAXIFS(Documents!$E$2:$E$3728,Documents!$A$2:$A$3728,$A124,Documents!$C$2:$C$3728,"villa_plans")=0,"",_xlfn.MAXIFS(Documents!$E$2:$E$3728,Documents!$A$2:$A$3728,$A124,Documents!$C$2:$C$3728,"villa_plans")),"")</f>
        <v/>
      </c>
      <c r="P124">
        <f>IFERROR(IF(_xlfn.MAXIFS(Documents!$E$2:$E$3728,Documents!$A$2:$A$3728,$A124,Documents!$C$2:$C$3728,"all_inclusive")=0,"",_xlfn.MAXIFS(Documents!$E$2:$E$3728,Documents!$A$2:$A$3728,$A124,Documents!$C$2:$C$3728,"all_inclusive")),"")</f>
        <v/>
      </c>
      <c r="Q124">
        <f>IFERROR(IF(_xlfn.MAXIFS(Documents!$E$2:$E$3728,Documents!$A$2:$A$3728,$A124,Documents!$C$2:$C$3728,"sustainability")=0,"",_xlfn.MAXIFS(Documents!$E$2:$E$3728,Documents!$A$2:$A$3728,$A124,Documents!$C$2:$C$3728,"sustainability")),"")</f>
        <v/>
      </c>
      <c r="R124">
        <f>IFERROR(IF(_xlfn.MAXIFS(Documents!$E$2:$E$3728,Documents!$A$2:$A$3728,$A124,Documents!$C$2:$C$3728,"calendar")=0,"",_xlfn.MAXIFS(Documents!$E$2:$E$3728,Documents!$A$2:$A$3728,$A124,Documents!$C$2:$C$3728,"calendar")),"")</f>
        <v/>
      </c>
      <c r="S124">
        <f>IFERROR(IF(_xlfn.MAXIFS(Documents!$E$2:$E$3728,Documents!$A$2:$A$3728,$A124,Documents!$C$2:$C$3728,"brochure")=0,"",_xlfn.MAXIFS(Documents!$E$2:$E$3728,Documents!$A$2:$A$3728,$A124,Documents!$C$2:$C$3728,"brochure")),"")</f>
        <v/>
      </c>
      <c r="T124">
        <f>IFERROR(IF(_xlfn.MAXIFS(Documents!$E$2:$E$3728,Documents!$A$2:$A$3728,$A124,Documents!$C$2:$C$3728,"press_kit")=0,"",_xlfn.MAXIFS(Documents!$E$2:$E$3728,Documents!$A$2:$A$3728,$A124,Documents!$C$2:$C$3728,"press_kit")),"")</f>
        <v/>
      </c>
      <c r="U124">
        <f>IFERROR(IF(_xlfn.MAXIFS(Documents!$E$2:$E$3728,Documents!$A$2:$A$3728,$A124,Documents!$C$2:$C$3728,"other")=0,"",_xlfn.MAXIFS(Documents!$E$2:$E$3728,Documents!$A$2:$A$3728,$A124,Documents!$C$2:$C$3728,"other")),"")</f>
        <v/>
      </c>
      <c r="V124">
        <f>IFERROR(IF(_xlfn.MAXIFS(Documents!$E$2:$E$3728,Documents!$A$2:$A$3728,$A124,Documents!$C$2:$C$3728,"obsolete")=0,"",_xlfn.MAXIFS(Documents!$E$2:$E$3728,Documents!$A$2:$A$3728,$A124,Documents!$C$2:$C$3728,"obsolete")),"")</f>
        <v/>
      </c>
      <c r="W124">
        <f>COUNTIFS(Documents!$A$2:$A$3728,$A124)</f>
        <v/>
      </c>
      <c r="X124">
        <f>COUNTIFS(Documents!$A$2:$A$3728,$A124,Documents!$R$2:$R$3728,"current")</f>
        <v/>
      </c>
      <c r="Y124">
        <f>HYPERLINK("https://d2e5ushqwiltxm.cloudfront.net/wp-content/uploads/sites/209/2020/06/23204710/Pullman-Maldives_Aqua-Villa-Factsheet_June-2020.pdf","2020_Pullman-Maldives_Aqua-Villa-Factshe")</f>
        <v/>
      </c>
      <c r="Z124" t="inlineStr">
        <is>
          <t>wedding, events</t>
        </is>
      </c>
      <c r="AA124" t="inlineStr"/>
    </row>
    <row r="125">
      <c r="A125" t="n">
        <v>124</v>
      </c>
      <c r="B125" t="inlineStr">
        <is>
          <t>Aanugandu Island Resort</t>
        </is>
      </c>
      <c r="C125" t="inlineStr">
        <is>
          <t>unreachable</t>
        </is>
      </c>
      <c r="D125">
        <f>IFERROR(IF(_xlfn.MAXIFS(Documents!$E$2:$E$3728,Documents!$A$2:$A$3728,$A125,Documents!$C$2:$C$3728,"factsheet")=0,"",_xlfn.MAXIFS(Documents!$E$2:$E$3728,Documents!$A$2:$A$3728,$A125,Documents!$C$2:$C$3728,"factsheet")),"")</f>
        <v/>
      </c>
      <c r="E125">
        <f>IFERROR(IF(_xlfn.MAXIFS(Documents!$E$2:$E$3728,Documents!$A$2:$A$3728,$A125,Documents!$C$2:$C$3728,"wedding")=0,"",_xlfn.MAXIFS(Documents!$E$2:$E$3728,Documents!$A$2:$A$3728,$A125,Documents!$C$2:$C$3728,"wedding")),"")</f>
        <v/>
      </c>
      <c r="F125">
        <f>IFERROR(IF(_xlfn.MAXIFS(Documents!$E$2:$E$3728,Documents!$A$2:$A$3728,$A125,Documents!$C$2:$C$3728,"events")=0,"",_xlfn.MAXIFS(Documents!$E$2:$E$3728,Documents!$A$2:$A$3728,$A125,Documents!$C$2:$C$3728,"events")),"")</f>
        <v/>
      </c>
      <c r="G125">
        <f>IFERROR(IF(_xlfn.MAXIFS(Documents!$E$2:$E$3728,Documents!$A$2:$A$3728,$A125,Documents!$C$2:$C$3728,"destination_dining")=0,"",_xlfn.MAXIFS(Documents!$E$2:$E$3728,Documents!$A$2:$A$3728,$A125,Documents!$C$2:$C$3728,"destination_dining")),"")</f>
        <v/>
      </c>
      <c r="H125">
        <f>IFERROR(IF(_xlfn.MAXIFS(Documents!$E$2:$E$3728,Documents!$A$2:$A$3728,$A125,Documents!$C$2:$C$3728,"map")=0,"",_xlfn.MAXIFS(Documents!$E$2:$E$3728,Documents!$A$2:$A$3728,$A125,Documents!$C$2:$C$3728,"map")),"")</f>
        <v/>
      </c>
      <c r="I125">
        <f>IFERROR(IF(_xlfn.MAXIFS(Documents!$E$2:$E$3728,Documents!$A$2:$A$3728,$A125,Documents!$C$2:$C$3728,"dive_map")=0,"",_xlfn.MAXIFS(Documents!$E$2:$E$3728,Documents!$A$2:$A$3728,$A125,Documents!$C$2:$C$3728,"dive_map")),"")</f>
        <v/>
      </c>
      <c r="J125">
        <f>IFERROR(IF(_xlfn.MAXIFS(Documents!$E$2:$E$3728,Documents!$A$2:$A$3728,$A125,Documents!$C$2:$C$3728,"spa_menu")=0,"",_xlfn.MAXIFS(Documents!$E$2:$E$3728,Documents!$A$2:$A$3728,$A125,Documents!$C$2:$C$3728,"spa_menu")),"")</f>
        <v/>
      </c>
      <c r="K125">
        <f>IFERROR(IF(_xlfn.MAXIFS(Documents!$E$2:$E$3728,Documents!$A$2:$A$3728,$A125,Documents!$C$2:$C$3728,"dining_menu")=0,"",_xlfn.MAXIFS(Documents!$E$2:$E$3728,Documents!$A$2:$A$3728,$A125,Documents!$C$2:$C$3728,"dining_menu")),"")</f>
        <v/>
      </c>
      <c r="L125">
        <f>IFERROR(IF(_xlfn.MAXIFS(Documents!$E$2:$E$3728,Documents!$A$2:$A$3728,$A125,Documents!$C$2:$C$3728,"dive_prices")=0,"",_xlfn.MAXIFS(Documents!$E$2:$E$3728,Documents!$A$2:$A$3728,$A125,Documents!$C$2:$C$3728,"dive_prices")),"")</f>
        <v/>
      </c>
      <c r="M125">
        <f>IFERROR(IF(_xlfn.MAXIFS(Documents!$E$2:$E$3728,Documents!$A$2:$A$3728,$A125,Documents!$C$2:$C$3728,"excursions")=0,"",_xlfn.MAXIFS(Documents!$E$2:$E$3728,Documents!$A$2:$A$3728,$A125,Documents!$C$2:$C$3728,"excursions")),"")</f>
        <v/>
      </c>
      <c r="N125">
        <f>IFERROR(IF(_xlfn.MAXIFS(Documents!$E$2:$E$3728,Documents!$A$2:$A$3728,$A125,Documents!$C$2:$C$3728,"kids")=0,"",_xlfn.MAXIFS(Documents!$E$2:$E$3728,Documents!$A$2:$A$3728,$A125,Documents!$C$2:$C$3728,"kids")),"")</f>
        <v/>
      </c>
      <c r="O125">
        <f>IFERROR(IF(_xlfn.MAXIFS(Documents!$E$2:$E$3728,Documents!$A$2:$A$3728,$A125,Documents!$C$2:$C$3728,"villa_plans")=0,"",_xlfn.MAXIFS(Documents!$E$2:$E$3728,Documents!$A$2:$A$3728,$A125,Documents!$C$2:$C$3728,"villa_plans")),"")</f>
        <v/>
      </c>
      <c r="P125">
        <f>IFERROR(IF(_xlfn.MAXIFS(Documents!$E$2:$E$3728,Documents!$A$2:$A$3728,$A125,Documents!$C$2:$C$3728,"all_inclusive")=0,"",_xlfn.MAXIFS(Documents!$E$2:$E$3728,Documents!$A$2:$A$3728,$A125,Documents!$C$2:$C$3728,"all_inclusive")),"")</f>
        <v/>
      </c>
      <c r="Q125">
        <f>IFERROR(IF(_xlfn.MAXIFS(Documents!$E$2:$E$3728,Documents!$A$2:$A$3728,$A125,Documents!$C$2:$C$3728,"sustainability")=0,"",_xlfn.MAXIFS(Documents!$E$2:$E$3728,Documents!$A$2:$A$3728,$A125,Documents!$C$2:$C$3728,"sustainability")),"")</f>
        <v/>
      </c>
      <c r="R125">
        <f>IFERROR(IF(_xlfn.MAXIFS(Documents!$E$2:$E$3728,Documents!$A$2:$A$3728,$A125,Documents!$C$2:$C$3728,"calendar")=0,"",_xlfn.MAXIFS(Documents!$E$2:$E$3728,Documents!$A$2:$A$3728,$A125,Documents!$C$2:$C$3728,"calendar")),"")</f>
        <v/>
      </c>
      <c r="S125">
        <f>IFERROR(IF(_xlfn.MAXIFS(Documents!$E$2:$E$3728,Documents!$A$2:$A$3728,$A125,Documents!$C$2:$C$3728,"brochure")=0,"",_xlfn.MAXIFS(Documents!$E$2:$E$3728,Documents!$A$2:$A$3728,$A125,Documents!$C$2:$C$3728,"brochure")),"")</f>
        <v/>
      </c>
      <c r="T125">
        <f>IFERROR(IF(_xlfn.MAXIFS(Documents!$E$2:$E$3728,Documents!$A$2:$A$3728,$A125,Documents!$C$2:$C$3728,"press_kit")=0,"",_xlfn.MAXIFS(Documents!$E$2:$E$3728,Documents!$A$2:$A$3728,$A125,Documents!$C$2:$C$3728,"press_kit")),"")</f>
        <v/>
      </c>
      <c r="U125">
        <f>IFERROR(IF(_xlfn.MAXIFS(Documents!$E$2:$E$3728,Documents!$A$2:$A$3728,$A125,Documents!$C$2:$C$3728,"other")=0,"",_xlfn.MAXIFS(Documents!$E$2:$E$3728,Documents!$A$2:$A$3728,$A125,Documents!$C$2:$C$3728,"other")),"")</f>
        <v/>
      </c>
      <c r="V125">
        <f>IFERROR(IF(_xlfn.MAXIFS(Documents!$E$2:$E$3728,Documents!$A$2:$A$3728,$A125,Documents!$C$2:$C$3728,"obsolete")=0,"",_xlfn.MAXIFS(Documents!$E$2:$E$3728,Documents!$A$2:$A$3728,$A125,Documents!$C$2:$C$3728,"obsolete")),"")</f>
        <v/>
      </c>
      <c r="W125">
        <f>COUNTIFS(Documents!$A$2:$A$3728,$A125)</f>
        <v/>
      </c>
      <c r="X125">
        <f>COUNTIFS(Documents!$A$2:$A$3728,$A125,Documents!$R$2:$R$3728,"current")</f>
        <v/>
      </c>
      <c r="Y125" t="inlineStr"/>
      <c r="Z125" t="inlineStr">
        <is>
          <t>factsheet, wedding, events</t>
        </is>
      </c>
      <c r="AA125" t="inlineStr"/>
    </row>
    <row r="126">
      <c r="A126" t="n">
        <v>125</v>
      </c>
      <c r="B126" t="inlineStr">
        <is>
          <t>Gili Lankanfushi</t>
        </is>
      </c>
      <c r="C126" t="inlineStr">
        <is>
          <t>ok</t>
        </is>
      </c>
      <c r="D126">
        <f>IFERROR(IF(_xlfn.MAXIFS(Documents!$E$2:$E$3728,Documents!$A$2:$A$3728,$A126,Documents!$C$2:$C$3728,"factsheet")=0,"",_xlfn.MAXIFS(Documents!$E$2:$E$3728,Documents!$A$2:$A$3728,$A126,Documents!$C$2:$C$3728,"factsheet")),"")</f>
        <v/>
      </c>
      <c r="E126">
        <f>IFERROR(IF(_xlfn.MAXIFS(Documents!$E$2:$E$3728,Documents!$A$2:$A$3728,$A126,Documents!$C$2:$C$3728,"wedding")=0,"",_xlfn.MAXIFS(Documents!$E$2:$E$3728,Documents!$A$2:$A$3728,$A126,Documents!$C$2:$C$3728,"wedding")),"")</f>
        <v/>
      </c>
      <c r="F126">
        <f>IFERROR(IF(_xlfn.MAXIFS(Documents!$E$2:$E$3728,Documents!$A$2:$A$3728,$A126,Documents!$C$2:$C$3728,"events")=0,"",_xlfn.MAXIFS(Documents!$E$2:$E$3728,Documents!$A$2:$A$3728,$A126,Documents!$C$2:$C$3728,"events")),"")</f>
        <v/>
      </c>
      <c r="G126">
        <f>IFERROR(IF(_xlfn.MAXIFS(Documents!$E$2:$E$3728,Documents!$A$2:$A$3728,$A126,Documents!$C$2:$C$3728,"destination_dining")=0,"",_xlfn.MAXIFS(Documents!$E$2:$E$3728,Documents!$A$2:$A$3728,$A126,Documents!$C$2:$C$3728,"destination_dining")),"")</f>
        <v/>
      </c>
      <c r="H126">
        <f>IFERROR(IF(_xlfn.MAXIFS(Documents!$E$2:$E$3728,Documents!$A$2:$A$3728,$A126,Documents!$C$2:$C$3728,"map")=0,"",_xlfn.MAXIFS(Documents!$E$2:$E$3728,Documents!$A$2:$A$3728,$A126,Documents!$C$2:$C$3728,"map")),"")</f>
        <v/>
      </c>
      <c r="I126">
        <f>IFERROR(IF(_xlfn.MAXIFS(Documents!$E$2:$E$3728,Documents!$A$2:$A$3728,$A126,Documents!$C$2:$C$3728,"dive_map")=0,"",_xlfn.MAXIFS(Documents!$E$2:$E$3728,Documents!$A$2:$A$3728,$A126,Documents!$C$2:$C$3728,"dive_map")),"")</f>
        <v/>
      </c>
      <c r="J126">
        <f>IFERROR(IF(_xlfn.MAXIFS(Documents!$E$2:$E$3728,Documents!$A$2:$A$3728,$A126,Documents!$C$2:$C$3728,"spa_menu")=0,"",_xlfn.MAXIFS(Documents!$E$2:$E$3728,Documents!$A$2:$A$3728,$A126,Documents!$C$2:$C$3728,"spa_menu")),"")</f>
        <v/>
      </c>
      <c r="K126">
        <f>IFERROR(IF(_xlfn.MAXIFS(Documents!$E$2:$E$3728,Documents!$A$2:$A$3728,$A126,Documents!$C$2:$C$3728,"dining_menu")=0,"",_xlfn.MAXIFS(Documents!$E$2:$E$3728,Documents!$A$2:$A$3728,$A126,Documents!$C$2:$C$3728,"dining_menu")),"")</f>
        <v/>
      </c>
      <c r="L126">
        <f>IFERROR(IF(_xlfn.MAXIFS(Documents!$E$2:$E$3728,Documents!$A$2:$A$3728,$A126,Documents!$C$2:$C$3728,"dive_prices")=0,"",_xlfn.MAXIFS(Documents!$E$2:$E$3728,Documents!$A$2:$A$3728,$A126,Documents!$C$2:$C$3728,"dive_prices")),"")</f>
        <v/>
      </c>
      <c r="M126">
        <f>IFERROR(IF(_xlfn.MAXIFS(Documents!$E$2:$E$3728,Documents!$A$2:$A$3728,$A126,Documents!$C$2:$C$3728,"excursions")=0,"",_xlfn.MAXIFS(Documents!$E$2:$E$3728,Documents!$A$2:$A$3728,$A126,Documents!$C$2:$C$3728,"excursions")),"")</f>
        <v/>
      </c>
      <c r="N126">
        <f>IFERROR(IF(_xlfn.MAXIFS(Documents!$E$2:$E$3728,Documents!$A$2:$A$3728,$A126,Documents!$C$2:$C$3728,"kids")=0,"",_xlfn.MAXIFS(Documents!$E$2:$E$3728,Documents!$A$2:$A$3728,$A126,Documents!$C$2:$C$3728,"kids")),"")</f>
        <v/>
      </c>
      <c r="O126">
        <f>IFERROR(IF(_xlfn.MAXIFS(Documents!$E$2:$E$3728,Documents!$A$2:$A$3728,$A126,Documents!$C$2:$C$3728,"villa_plans")=0,"",_xlfn.MAXIFS(Documents!$E$2:$E$3728,Documents!$A$2:$A$3728,$A126,Documents!$C$2:$C$3728,"villa_plans")),"")</f>
        <v/>
      </c>
      <c r="P126">
        <f>IFERROR(IF(_xlfn.MAXIFS(Documents!$E$2:$E$3728,Documents!$A$2:$A$3728,$A126,Documents!$C$2:$C$3728,"all_inclusive")=0,"",_xlfn.MAXIFS(Documents!$E$2:$E$3728,Documents!$A$2:$A$3728,$A126,Documents!$C$2:$C$3728,"all_inclusive")),"")</f>
        <v/>
      </c>
      <c r="Q126">
        <f>IFERROR(IF(_xlfn.MAXIFS(Documents!$E$2:$E$3728,Documents!$A$2:$A$3728,$A126,Documents!$C$2:$C$3728,"sustainability")=0,"",_xlfn.MAXIFS(Documents!$E$2:$E$3728,Documents!$A$2:$A$3728,$A126,Documents!$C$2:$C$3728,"sustainability")),"")</f>
        <v/>
      </c>
      <c r="R126">
        <f>IFERROR(IF(_xlfn.MAXIFS(Documents!$E$2:$E$3728,Documents!$A$2:$A$3728,$A126,Documents!$C$2:$C$3728,"calendar")=0,"",_xlfn.MAXIFS(Documents!$E$2:$E$3728,Documents!$A$2:$A$3728,$A126,Documents!$C$2:$C$3728,"calendar")),"")</f>
        <v/>
      </c>
      <c r="S126">
        <f>IFERROR(IF(_xlfn.MAXIFS(Documents!$E$2:$E$3728,Documents!$A$2:$A$3728,$A126,Documents!$C$2:$C$3728,"brochure")=0,"",_xlfn.MAXIFS(Documents!$E$2:$E$3728,Documents!$A$2:$A$3728,$A126,Documents!$C$2:$C$3728,"brochure")),"")</f>
        <v/>
      </c>
      <c r="T126">
        <f>IFERROR(IF(_xlfn.MAXIFS(Documents!$E$2:$E$3728,Documents!$A$2:$A$3728,$A126,Documents!$C$2:$C$3728,"press_kit")=0,"",_xlfn.MAXIFS(Documents!$E$2:$E$3728,Documents!$A$2:$A$3728,$A126,Documents!$C$2:$C$3728,"press_kit")),"")</f>
        <v/>
      </c>
      <c r="U126">
        <f>IFERROR(IF(_xlfn.MAXIFS(Documents!$E$2:$E$3728,Documents!$A$2:$A$3728,$A126,Documents!$C$2:$C$3728,"other")=0,"",_xlfn.MAXIFS(Documents!$E$2:$E$3728,Documents!$A$2:$A$3728,$A126,Documents!$C$2:$C$3728,"other")),"")</f>
        <v/>
      </c>
      <c r="V126">
        <f>IFERROR(IF(_xlfn.MAXIFS(Documents!$E$2:$E$3728,Documents!$A$2:$A$3728,$A126,Documents!$C$2:$C$3728,"obsolete")=0,"",_xlfn.MAXIFS(Documents!$E$2:$E$3728,Documents!$A$2:$A$3728,$A126,Documents!$C$2:$C$3728,"obsolete")),"")</f>
        <v/>
      </c>
      <c r="W126">
        <f>COUNTIFS(Documents!$A$2:$A$3728,$A126)</f>
        <v/>
      </c>
      <c r="X126">
        <f>COUNTIFS(Documents!$A$2:$A$3728,$A126,Documents!$R$2:$R$3728,"current")</f>
        <v/>
      </c>
      <c r="Y126" t="inlineStr"/>
      <c r="Z126" t="inlineStr">
        <is>
          <t>factsheet, wedding, events</t>
        </is>
      </c>
      <c r="AA126" t="inlineStr"/>
    </row>
    <row r="127">
      <c r="A127" t="n">
        <v>126</v>
      </c>
      <c r="B127" t="inlineStr">
        <is>
          <t>Centara Grand Island Resort &amp; Spa Maldives</t>
        </is>
      </c>
      <c r="C127" t="inlineStr">
        <is>
          <t>ok</t>
        </is>
      </c>
      <c r="D127">
        <f>IFERROR(IF(_xlfn.MAXIFS(Documents!$E$2:$E$3728,Documents!$A$2:$A$3728,$A127,Documents!$C$2:$C$3728,"factsheet")=0,"",_xlfn.MAXIFS(Documents!$E$2:$E$3728,Documents!$A$2:$A$3728,$A127,Documents!$C$2:$C$3728,"factsheet")),"")</f>
        <v/>
      </c>
      <c r="E127">
        <f>IFERROR(IF(_xlfn.MAXIFS(Documents!$E$2:$E$3728,Documents!$A$2:$A$3728,$A127,Documents!$C$2:$C$3728,"wedding")=0,"",_xlfn.MAXIFS(Documents!$E$2:$E$3728,Documents!$A$2:$A$3728,$A127,Documents!$C$2:$C$3728,"wedding")),"")</f>
        <v/>
      </c>
      <c r="F127">
        <f>IFERROR(IF(_xlfn.MAXIFS(Documents!$E$2:$E$3728,Documents!$A$2:$A$3728,$A127,Documents!$C$2:$C$3728,"events")=0,"",_xlfn.MAXIFS(Documents!$E$2:$E$3728,Documents!$A$2:$A$3728,$A127,Documents!$C$2:$C$3728,"events")),"")</f>
        <v/>
      </c>
      <c r="G127">
        <f>IFERROR(IF(_xlfn.MAXIFS(Documents!$E$2:$E$3728,Documents!$A$2:$A$3728,$A127,Documents!$C$2:$C$3728,"destination_dining")=0,"",_xlfn.MAXIFS(Documents!$E$2:$E$3728,Documents!$A$2:$A$3728,$A127,Documents!$C$2:$C$3728,"destination_dining")),"")</f>
        <v/>
      </c>
      <c r="H127">
        <f>IFERROR(IF(_xlfn.MAXIFS(Documents!$E$2:$E$3728,Documents!$A$2:$A$3728,$A127,Documents!$C$2:$C$3728,"map")=0,"",_xlfn.MAXIFS(Documents!$E$2:$E$3728,Documents!$A$2:$A$3728,$A127,Documents!$C$2:$C$3728,"map")),"")</f>
        <v/>
      </c>
      <c r="I127">
        <f>IFERROR(IF(_xlfn.MAXIFS(Documents!$E$2:$E$3728,Documents!$A$2:$A$3728,$A127,Documents!$C$2:$C$3728,"dive_map")=0,"",_xlfn.MAXIFS(Documents!$E$2:$E$3728,Documents!$A$2:$A$3728,$A127,Documents!$C$2:$C$3728,"dive_map")),"")</f>
        <v/>
      </c>
      <c r="J127">
        <f>IFERROR(IF(_xlfn.MAXIFS(Documents!$E$2:$E$3728,Documents!$A$2:$A$3728,$A127,Documents!$C$2:$C$3728,"spa_menu")=0,"",_xlfn.MAXIFS(Documents!$E$2:$E$3728,Documents!$A$2:$A$3728,$A127,Documents!$C$2:$C$3728,"spa_menu")),"")</f>
        <v/>
      </c>
      <c r="K127">
        <f>IFERROR(IF(_xlfn.MAXIFS(Documents!$E$2:$E$3728,Documents!$A$2:$A$3728,$A127,Documents!$C$2:$C$3728,"dining_menu")=0,"",_xlfn.MAXIFS(Documents!$E$2:$E$3728,Documents!$A$2:$A$3728,$A127,Documents!$C$2:$C$3728,"dining_menu")),"")</f>
        <v/>
      </c>
      <c r="L127">
        <f>IFERROR(IF(_xlfn.MAXIFS(Documents!$E$2:$E$3728,Documents!$A$2:$A$3728,$A127,Documents!$C$2:$C$3728,"dive_prices")=0,"",_xlfn.MAXIFS(Documents!$E$2:$E$3728,Documents!$A$2:$A$3728,$A127,Documents!$C$2:$C$3728,"dive_prices")),"")</f>
        <v/>
      </c>
      <c r="M127">
        <f>IFERROR(IF(_xlfn.MAXIFS(Documents!$E$2:$E$3728,Documents!$A$2:$A$3728,$A127,Documents!$C$2:$C$3728,"excursions")=0,"",_xlfn.MAXIFS(Documents!$E$2:$E$3728,Documents!$A$2:$A$3728,$A127,Documents!$C$2:$C$3728,"excursions")),"")</f>
        <v/>
      </c>
      <c r="N127">
        <f>IFERROR(IF(_xlfn.MAXIFS(Documents!$E$2:$E$3728,Documents!$A$2:$A$3728,$A127,Documents!$C$2:$C$3728,"kids")=0,"",_xlfn.MAXIFS(Documents!$E$2:$E$3728,Documents!$A$2:$A$3728,$A127,Documents!$C$2:$C$3728,"kids")),"")</f>
        <v/>
      </c>
      <c r="O127">
        <f>IFERROR(IF(_xlfn.MAXIFS(Documents!$E$2:$E$3728,Documents!$A$2:$A$3728,$A127,Documents!$C$2:$C$3728,"villa_plans")=0,"",_xlfn.MAXIFS(Documents!$E$2:$E$3728,Documents!$A$2:$A$3728,$A127,Documents!$C$2:$C$3728,"villa_plans")),"")</f>
        <v/>
      </c>
      <c r="P127">
        <f>IFERROR(IF(_xlfn.MAXIFS(Documents!$E$2:$E$3728,Documents!$A$2:$A$3728,$A127,Documents!$C$2:$C$3728,"all_inclusive")=0,"",_xlfn.MAXIFS(Documents!$E$2:$E$3728,Documents!$A$2:$A$3728,$A127,Documents!$C$2:$C$3728,"all_inclusive")),"")</f>
        <v/>
      </c>
      <c r="Q127">
        <f>IFERROR(IF(_xlfn.MAXIFS(Documents!$E$2:$E$3728,Documents!$A$2:$A$3728,$A127,Documents!$C$2:$C$3728,"sustainability")=0,"",_xlfn.MAXIFS(Documents!$E$2:$E$3728,Documents!$A$2:$A$3728,$A127,Documents!$C$2:$C$3728,"sustainability")),"")</f>
        <v/>
      </c>
      <c r="R127">
        <f>IFERROR(IF(_xlfn.MAXIFS(Documents!$E$2:$E$3728,Documents!$A$2:$A$3728,$A127,Documents!$C$2:$C$3728,"calendar")=0,"",_xlfn.MAXIFS(Documents!$E$2:$E$3728,Documents!$A$2:$A$3728,$A127,Documents!$C$2:$C$3728,"calendar")),"")</f>
        <v/>
      </c>
      <c r="S127">
        <f>IFERROR(IF(_xlfn.MAXIFS(Documents!$E$2:$E$3728,Documents!$A$2:$A$3728,$A127,Documents!$C$2:$C$3728,"brochure")=0,"",_xlfn.MAXIFS(Documents!$E$2:$E$3728,Documents!$A$2:$A$3728,$A127,Documents!$C$2:$C$3728,"brochure")),"")</f>
        <v/>
      </c>
      <c r="T127">
        <f>IFERROR(IF(_xlfn.MAXIFS(Documents!$E$2:$E$3728,Documents!$A$2:$A$3728,$A127,Documents!$C$2:$C$3728,"press_kit")=0,"",_xlfn.MAXIFS(Documents!$E$2:$E$3728,Documents!$A$2:$A$3728,$A127,Documents!$C$2:$C$3728,"press_kit")),"")</f>
        <v/>
      </c>
      <c r="U127">
        <f>IFERROR(IF(_xlfn.MAXIFS(Documents!$E$2:$E$3728,Documents!$A$2:$A$3728,$A127,Documents!$C$2:$C$3728,"other")=0,"",_xlfn.MAXIFS(Documents!$E$2:$E$3728,Documents!$A$2:$A$3728,$A127,Documents!$C$2:$C$3728,"other")),"")</f>
        <v/>
      </c>
      <c r="V127">
        <f>IFERROR(IF(_xlfn.MAXIFS(Documents!$E$2:$E$3728,Documents!$A$2:$A$3728,$A127,Documents!$C$2:$C$3728,"obsolete")=0,"",_xlfn.MAXIFS(Documents!$E$2:$E$3728,Documents!$A$2:$A$3728,$A127,Documents!$C$2:$C$3728,"obsolete")),"")</f>
        <v/>
      </c>
      <c r="W127">
        <f>COUNTIFS(Documents!$A$2:$A$3728,$A127)</f>
        <v/>
      </c>
      <c r="X127">
        <f>COUNTIFS(Documents!$A$2:$A$3728,$A127,Documents!$R$2:$R$3728,"current")</f>
        <v/>
      </c>
      <c r="Y127">
        <f>HYPERLINK("https://www.centarahotelsresorts.com/the-centara-collection/sites/centara-the-centara-collection/files/2025-05/CIRM_FactSheet_2025_05_14.pdf","2025_CIRM_FactSheet_2025_05_14.pdf")</f>
        <v/>
      </c>
      <c r="Z127" t="inlineStr">
        <is>
          <t>wedding, events</t>
        </is>
      </c>
      <c r="AA127" t="inlineStr"/>
    </row>
    <row r="128">
      <c r="A128" t="n">
        <v>127</v>
      </c>
      <c r="B128" t="inlineStr">
        <is>
          <t>Oaga Art Resort</t>
        </is>
      </c>
      <c r="C128" t="inlineStr">
        <is>
          <t>ok</t>
        </is>
      </c>
      <c r="D128">
        <f>IFERROR(IF(_xlfn.MAXIFS(Documents!$E$2:$E$3728,Documents!$A$2:$A$3728,$A128,Documents!$C$2:$C$3728,"factsheet")=0,"",_xlfn.MAXIFS(Documents!$E$2:$E$3728,Documents!$A$2:$A$3728,$A128,Documents!$C$2:$C$3728,"factsheet")),"")</f>
        <v/>
      </c>
      <c r="E128">
        <f>IFERROR(IF(_xlfn.MAXIFS(Documents!$E$2:$E$3728,Documents!$A$2:$A$3728,$A128,Documents!$C$2:$C$3728,"wedding")=0,"",_xlfn.MAXIFS(Documents!$E$2:$E$3728,Documents!$A$2:$A$3728,$A128,Documents!$C$2:$C$3728,"wedding")),"")</f>
        <v/>
      </c>
      <c r="F128">
        <f>IFERROR(IF(_xlfn.MAXIFS(Documents!$E$2:$E$3728,Documents!$A$2:$A$3728,$A128,Documents!$C$2:$C$3728,"events")=0,"",_xlfn.MAXIFS(Documents!$E$2:$E$3728,Documents!$A$2:$A$3728,$A128,Documents!$C$2:$C$3728,"events")),"")</f>
        <v/>
      </c>
      <c r="G128">
        <f>IFERROR(IF(_xlfn.MAXIFS(Documents!$E$2:$E$3728,Documents!$A$2:$A$3728,$A128,Documents!$C$2:$C$3728,"destination_dining")=0,"",_xlfn.MAXIFS(Documents!$E$2:$E$3728,Documents!$A$2:$A$3728,$A128,Documents!$C$2:$C$3728,"destination_dining")),"")</f>
        <v/>
      </c>
      <c r="H128">
        <f>IFERROR(IF(_xlfn.MAXIFS(Documents!$E$2:$E$3728,Documents!$A$2:$A$3728,$A128,Documents!$C$2:$C$3728,"map")=0,"",_xlfn.MAXIFS(Documents!$E$2:$E$3728,Documents!$A$2:$A$3728,$A128,Documents!$C$2:$C$3728,"map")),"")</f>
        <v/>
      </c>
      <c r="I128">
        <f>IFERROR(IF(_xlfn.MAXIFS(Documents!$E$2:$E$3728,Documents!$A$2:$A$3728,$A128,Documents!$C$2:$C$3728,"dive_map")=0,"",_xlfn.MAXIFS(Documents!$E$2:$E$3728,Documents!$A$2:$A$3728,$A128,Documents!$C$2:$C$3728,"dive_map")),"")</f>
        <v/>
      </c>
      <c r="J128">
        <f>IFERROR(IF(_xlfn.MAXIFS(Documents!$E$2:$E$3728,Documents!$A$2:$A$3728,$A128,Documents!$C$2:$C$3728,"spa_menu")=0,"",_xlfn.MAXIFS(Documents!$E$2:$E$3728,Documents!$A$2:$A$3728,$A128,Documents!$C$2:$C$3728,"spa_menu")),"")</f>
        <v/>
      </c>
      <c r="K128">
        <f>IFERROR(IF(_xlfn.MAXIFS(Documents!$E$2:$E$3728,Documents!$A$2:$A$3728,$A128,Documents!$C$2:$C$3728,"dining_menu")=0,"",_xlfn.MAXIFS(Documents!$E$2:$E$3728,Documents!$A$2:$A$3728,$A128,Documents!$C$2:$C$3728,"dining_menu")),"")</f>
        <v/>
      </c>
      <c r="L128">
        <f>IFERROR(IF(_xlfn.MAXIFS(Documents!$E$2:$E$3728,Documents!$A$2:$A$3728,$A128,Documents!$C$2:$C$3728,"dive_prices")=0,"",_xlfn.MAXIFS(Documents!$E$2:$E$3728,Documents!$A$2:$A$3728,$A128,Documents!$C$2:$C$3728,"dive_prices")),"")</f>
        <v/>
      </c>
      <c r="M128">
        <f>IFERROR(IF(_xlfn.MAXIFS(Documents!$E$2:$E$3728,Documents!$A$2:$A$3728,$A128,Documents!$C$2:$C$3728,"excursions")=0,"",_xlfn.MAXIFS(Documents!$E$2:$E$3728,Documents!$A$2:$A$3728,$A128,Documents!$C$2:$C$3728,"excursions")),"")</f>
        <v/>
      </c>
      <c r="N128">
        <f>IFERROR(IF(_xlfn.MAXIFS(Documents!$E$2:$E$3728,Documents!$A$2:$A$3728,$A128,Documents!$C$2:$C$3728,"kids")=0,"",_xlfn.MAXIFS(Documents!$E$2:$E$3728,Documents!$A$2:$A$3728,$A128,Documents!$C$2:$C$3728,"kids")),"")</f>
        <v/>
      </c>
      <c r="O128">
        <f>IFERROR(IF(_xlfn.MAXIFS(Documents!$E$2:$E$3728,Documents!$A$2:$A$3728,$A128,Documents!$C$2:$C$3728,"villa_plans")=0,"",_xlfn.MAXIFS(Documents!$E$2:$E$3728,Documents!$A$2:$A$3728,$A128,Documents!$C$2:$C$3728,"villa_plans")),"")</f>
        <v/>
      </c>
      <c r="P128">
        <f>IFERROR(IF(_xlfn.MAXIFS(Documents!$E$2:$E$3728,Documents!$A$2:$A$3728,$A128,Documents!$C$2:$C$3728,"all_inclusive")=0,"",_xlfn.MAXIFS(Documents!$E$2:$E$3728,Documents!$A$2:$A$3728,$A128,Documents!$C$2:$C$3728,"all_inclusive")),"")</f>
        <v/>
      </c>
      <c r="Q128">
        <f>IFERROR(IF(_xlfn.MAXIFS(Documents!$E$2:$E$3728,Documents!$A$2:$A$3728,$A128,Documents!$C$2:$C$3728,"sustainability")=0,"",_xlfn.MAXIFS(Documents!$E$2:$E$3728,Documents!$A$2:$A$3728,$A128,Documents!$C$2:$C$3728,"sustainability")),"")</f>
        <v/>
      </c>
      <c r="R128">
        <f>IFERROR(IF(_xlfn.MAXIFS(Documents!$E$2:$E$3728,Documents!$A$2:$A$3728,$A128,Documents!$C$2:$C$3728,"calendar")=0,"",_xlfn.MAXIFS(Documents!$E$2:$E$3728,Documents!$A$2:$A$3728,$A128,Documents!$C$2:$C$3728,"calendar")),"")</f>
        <v/>
      </c>
      <c r="S128">
        <f>IFERROR(IF(_xlfn.MAXIFS(Documents!$E$2:$E$3728,Documents!$A$2:$A$3728,$A128,Documents!$C$2:$C$3728,"brochure")=0,"",_xlfn.MAXIFS(Documents!$E$2:$E$3728,Documents!$A$2:$A$3728,$A128,Documents!$C$2:$C$3728,"brochure")),"")</f>
        <v/>
      </c>
      <c r="T128">
        <f>IFERROR(IF(_xlfn.MAXIFS(Documents!$E$2:$E$3728,Documents!$A$2:$A$3728,$A128,Documents!$C$2:$C$3728,"press_kit")=0,"",_xlfn.MAXIFS(Documents!$E$2:$E$3728,Documents!$A$2:$A$3728,$A128,Documents!$C$2:$C$3728,"press_kit")),"")</f>
        <v/>
      </c>
      <c r="U128">
        <f>IFERROR(IF(_xlfn.MAXIFS(Documents!$E$2:$E$3728,Documents!$A$2:$A$3728,$A128,Documents!$C$2:$C$3728,"other")=0,"",_xlfn.MAXIFS(Documents!$E$2:$E$3728,Documents!$A$2:$A$3728,$A128,Documents!$C$2:$C$3728,"other")),"")</f>
        <v/>
      </c>
      <c r="V128">
        <f>IFERROR(IF(_xlfn.MAXIFS(Documents!$E$2:$E$3728,Documents!$A$2:$A$3728,$A128,Documents!$C$2:$C$3728,"obsolete")=0,"",_xlfn.MAXIFS(Documents!$E$2:$E$3728,Documents!$A$2:$A$3728,$A128,Documents!$C$2:$C$3728,"obsolete")),"")</f>
        <v/>
      </c>
      <c r="W128">
        <f>COUNTIFS(Documents!$A$2:$A$3728,$A128)</f>
        <v/>
      </c>
      <c r="X128">
        <f>COUNTIFS(Documents!$A$2:$A$3728,$A128,Documents!$R$2:$R$3728,"current")</f>
        <v/>
      </c>
      <c r="Y128">
        <f>HYPERLINK("https://oagaresorts.com/wp-content/uploads/2026/08/1.-ENG-Oaga-Fact-sheet-2026_compressed.pdf","2026_1.-ENG-Oaga-Fact-sheet-2026_compres")</f>
        <v/>
      </c>
      <c r="Z128" t="inlineStr">
        <is>
          <t>wedding, events</t>
        </is>
      </c>
      <c r="AA128" t="inlineStr"/>
    </row>
    <row r="129">
      <c r="A129" t="n">
        <v>128</v>
      </c>
      <c r="B129" t="inlineStr">
        <is>
          <t>One &amp; Only Reethi Rah, Maldives</t>
        </is>
      </c>
      <c r="C129" t="inlineStr">
        <is>
          <t>unreachable</t>
        </is>
      </c>
      <c r="D129">
        <f>IFERROR(IF(_xlfn.MAXIFS(Documents!$E$2:$E$3728,Documents!$A$2:$A$3728,$A129,Documents!$C$2:$C$3728,"factsheet")=0,"",_xlfn.MAXIFS(Documents!$E$2:$E$3728,Documents!$A$2:$A$3728,$A129,Documents!$C$2:$C$3728,"factsheet")),"")</f>
        <v/>
      </c>
      <c r="E129">
        <f>IFERROR(IF(_xlfn.MAXIFS(Documents!$E$2:$E$3728,Documents!$A$2:$A$3728,$A129,Documents!$C$2:$C$3728,"wedding")=0,"",_xlfn.MAXIFS(Documents!$E$2:$E$3728,Documents!$A$2:$A$3728,$A129,Documents!$C$2:$C$3728,"wedding")),"")</f>
        <v/>
      </c>
      <c r="F129">
        <f>IFERROR(IF(_xlfn.MAXIFS(Documents!$E$2:$E$3728,Documents!$A$2:$A$3728,$A129,Documents!$C$2:$C$3728,"events")=0,"",_xlfn.MAXIFS(Documents!$E$2:$E$3728,Documents!$A$2:$A$3728,$A129,Documents!$C$2:$C$3728,"events")),"")</f>
        <v/>
      </c>
      <c r="G129">
        <f>IFERROR(IF(_xlfn.MAXIFS(Documents!$E$2:$E$3728,Documents!$A$2:$A$3728,$A129,Documents!$C$2:$C$3728,"destination_dining")=0,"",_xlfn.MAXIFS(Documents!$E$2:$E$3728,Documents!$A$2:$A$3728,$A129,Documents!$C$2:$C$3728,"destination_dining")),"")</f>
        <v/>
      </c>
      <c r="H129">
        <f>IFERROR(IF(_xlfn.MAXIFS(Documents!$E$2:$E$3728,Documents!$A$2:$A$3728,$A129,Documents!$C$2:$C$3728,"map")=0,"",_xlfn.MAXIFS(Documents!$E$2:$E$3728,Documents!$A$2:$A$3728,$A129,Documents!$C$2:$C$3728,"map")),"")</f>
        <v/>
      </c>
      <c r="I129">
        <f>IFERROR(IF(_xlfn.MAXIFS(Documents!$E$2:$E$3728,Documents!$A$2:$A$3728,$A129,Documents!$C$2:$C$3728,"dive_map")=0,"",_xlfn.MAXIFS(Documents!$E$2:$E$3728,Documents!$A$2:$A$3728,$A129,Documents!$C$2:$C$3728,"dive_map")),"")</f>
        <v/>
      </c>
      <c r="J129">
        <f>IFERROR(IF(_xlfn.MAXIFS(Documents!$E$2:$E$3728,Documents!$A$2:$A$3728,$A129,Documents!$C$2:$C$3728,"spa_menu")=0,"",_xlfn.MAXIFS(Documents!$E$2:$E$3728,Documents!$A$2:$A$3728,$A129,Documents!$C$2:$C$3728,"spa_menu")),"")</f>
        <v/>
      </c>
      <c r="K129">
        <f>IFERROR(IF(_xlfn.MAXIFS(Documents!$E$2:$E$3728,Documents!$A$2:$A$3728,$A129,Documents!$C$2:$C$3728,"dining_menu")=0,"",_xlfn.MAXIFS(Documents!$E$2:$E$3728,Documents!$A$2:$A$3728,$A129,Documents!$C$2:$C$3728,"dining_menu")),"")</f>
        <v/>
      </c>
      <c r="L129">
        <f>IFERROR(IF(_xlfn.MAXIFS(Documents!$E$2:$E$3728,Documents!$A$2:$A$3728,$A129,Documents!$C$2:$C$3728,"dive_prices")=0,"",_xlfn.MAXIFS(Documents!$E$2:$E$3728,Documents!$A$2:$A$3728,$A129,Documents!$C$2:$C$3728,"dive_prices")),"")</f>
        <v/>
      </c>
      <c r="M129">
        <f>IFERROR(IF(_xlfn.MAXIFS(Documents!$E$2:$E$3728,Documents!$A$2:$A$3728,$A129,Documents!$C$2:$C$3728,"excursions")=0,"",_xlfn.MAXIFS(Documents!$E$2:$E$3728,Documents!$A$2:$A$3728,$A129,Documents!$C$2:$C$3728,"excursions")),"")</f>
        <v/>
      </c>
      <c r="N129">
        <f>IFERROR(IF(_xlfn.MAXIFS(Documents!$E$2:$E$3728,Documents!$A$2:$A$3728,$A129,Documents!$C$2:$C$3728,"kids")=0,"",_xlfn.MAXIFS(Documents!$E$2:$E$3728,Documents!$A$2:$A$3728,$A129,Documents!$C$2:$C$3728,"kids")),"")</f>
        <v/>
      </c>
      <c r="O129">
        <f>IFERROR(IF(_xlfn.MAXIFS(Documents!$E$2:$E$3728,Documents!$A$2:$A$3728,$A129,Documents!$C$2:$C$3728,"villa_plans")=0,"",_xlfn.MAXIFS(Documents!$E$2:$E$3728,Documents!$A$2:$A$3728,$A129,Documents!$C$2:$C$3728,"villa_plans")),"")</f>
        <v/>
      </c>
      <c r="P129">
        <f>IFERROR(IF(_xlfn.MAXIFS(Documents!$E$2:$E$3728,Documents!$A$2:$A$3728,$A129,Documents!$C$2:$C$3728,"all_inclusive")=0,"",_xlfn.MAXIFS(Documents!$E$2:$E$3728,Documents!$A$2:$A$3728,$A129,Documents!$C$2:$C$3728,"all_inclusive")),"")</f>
        <v/>
      </c>
      <c r="Q129">
        <f>IFERROR(IF(_xlfn.MAXIFS(Documents!$E$2:$E$3728,Documents!$A$2:$A$3728,$A129,Documents!$C$2:$C$3728,"sustainability")=0,"",_xlfn.MAXIFS(Documents!$E$2:$E$3728,Documents!$A$2:$A$3728,$A129,Documents!$C$2:$C$3728,"sustainability")),"")</f>
        <v/>
      </c>
      <c r="R129">
        <f>IFERROR(IF(_xlfn.MAXIFS(Documents!$E$2:$E$3728,Documents!$A$2:$A$3728,$A129,Documents!$C$2:$C$3728,"calendar")=0,"",_xlfn.MAXIFS(Documents!$E$2:$E$3728,Documents!$A$2:$A$3728,$A129,Documents!$C$2:$C$3728,"calendar")),"")</f>
        <v/>
      </c>
      <c r="S129">
        <f>IFERROR(IF(_xlfn.MAXIFS(Documents!$E$2:$E$3728,Documents!$A$2:$A$3728,$A129,Documents!$C$2:$C$3728,"brochure")=0,"",_xlfn.MAXIFS(Documents!$E$2:$E$3728,Documents!$A$2:$A$3728,$A129,Documents!$C$2:$C$3728,"brochure")),"")</f>
        <v/>
      </c>
      <c r="T129">
        <f>IFERROR(IF(_xlfn.MAXIFS(Documents!$E$2:$E$3728,Documents!$A$2:$A$3728,$A129,Documents!$C$2:$C$3728,"press_kit")=0,"",_xlfn.MAXIFS(Documents!$E$2:$E$3728,Documents!$A$2:$A$3728,$A129,Documents!$C$2:$C$3728,"press_kit")),"")</f>
        <v/>
      </c>
      <c r="U129">
        <f>IFERROR(IF(_xlfn.MAXIFS(Documents!$E$2:$E$3728,Documents!$A$2:$A$3728,$A129,Documents!$C$2:$C$3728,"other")=0,"",_xlfn.MAXIFS(Documents!$E$2:$E$3728,Documents!$A$2:$A$3728,$A129,Documents!$C$2:$C$3728,"other")),"")</f>
        <v/>
      </c>
      <c r="V129">
        <f>IFERROR(IF(_xlfn.MAXIFS(Documents!$E$2:$E$3728,Documents!$A$2:$A$3728,$A129,Documents!$C$2:$C$3728,"obsolete")=0,"",_xlfn.MAXIFS(Documents!$E$2:$E$3728,Documents!$A$2:$A$3728,$A129,Documents!$C$2:$C$3728,"obsolete")),"")</f>
        <v/>
      </c>
      <c r="W129">
        <f>COUNTIFS(Documents!$A$2:$A$3728,$A129)</f>
        <v/>
      </c>
      <c r="X129">
        <f>COUNTIFS(Documents!$A$2:$A$3728,$A129,Documents!$R$2:$R$3728,"current")</f>
        <v/>
      </c>
      <c r="Y129">
        <f>HYPERLINK("https://www.neoscapesmaldives.com/wp-content/uploads/Factsheet-OneOnly-Reethi-Rah.pdf","2019_Factsheet-OneOnly-Reethi-Rah.pdf")</f>
        <v/>
      </c>
      <c r="Z129" t="inlineStr">
        <is>
          <t>wedding, events</t>
        </is>
      </c>
      <c r="AA129" t="inlineStr"/>
    </row>
    <row r="130">
      <c r="A130" t="n">
        <v>129</v>
      </c>
      <c r="B130" t="inlineStr">
        <is>
          <t>Riu Atoll and Riu Palace Maldivas</t>
        </is>
      </c>
      <c r="C130" t="inlineStr">
        <is>
          <t>ok</t>
        </is>
      </c>
      <c r="D130">
        <f>IFERROR(IF(_xlfn.MAXIFS(Documents!$E$2:$E$3728,Documents!$A$2:$A$3728,$A130,Documents!$C$2:$C$3728,"factsheet")=0,"",_xlfn.MAXIFS(Documents!$E$2:$E$3728,Documents!$A$2:$A$3728,$A130,Documents!$C$2:$C$3728,"factsheet")),"")</f>
        <v/>
      </c>
      <c r="E130">
        <f>IFERROR(IF(_xlfn.MAXIFS(Documents!$E$2:$E$3728,Documents!$A$2:$A$3728,$A130,Documents!$C$2:$C$3728,"wedding")=0,"",_xlfn.MAXIFS(Documents!$E$2:$E$3728,Documents!$A$2:$A$3728,$A130,Documents!$C$2:$C$3728,"wedding")),"")</f>
        <v/>
      </c>
      <c r="F130">
        <f>IFERROR(IF(_xlfn.MAXIFS(Documents!$E$2:$E$3728,Documents!$A$2:$A$3728,$A130,Documents!$C$2:$C$3728,"events")=0,"",_xlfn.MAXIFS(Documents!$E$2:$E$3728,Documents!$A$2:$A$3728,$A130,Documents!$C$2:$C$3728,"events")),"")</f>
        <v/>
      </c>
      <c r="G130">
        <f>IFERROR(IF(_xlfn.MAXIFS(Documents!$E$2:$E$3728,Documents!$A$2:$A$3728,$A130,Documents!$C$2:$C$3728,"destination_dining")=0,"",_xlfn.MAXIFS(Documents!$E$2:$E$3728,Documents!$A$2:$A$3728,$A130,Documents!$C$2:$C$3728,"destination_dining")),"")</f>
        <v/>
      </c>
      <c r="H130">
        <f>IFERROR(IF(_xlfn.MAXIFS(Documents!$E$2:$E$3728,Documents!$A$2:$A$3728,$A130,Documents!$C$2:$C$3728,"map")=0,"",_xlfn.MAXIFS(Documents!$E$2:$E$3728,Documents!$A$2:$A$3728,$A130,Documents!$C$2:$C$3728,"map")),"")</f>
        <v/>
      </c>
      <c r="I130">
        <f>IFERROR(IF(_xlfn.MAXIFS(Documents!$E$2:$E$3728,Documents!$A$2:$A$3728,$A130,Documents!$C$2:$C$3728,"dive_map")=0,"",_xlfn.MAXIFS(Documents!$E$2:$E$3728,Documents!$A$2:$A$3728,$A130,Documents!$C$2:$C$3728,"dive_map")),"")</f>
        <v/>
      </c>
      <c r="J130">
        <f>IFERROR(IF(_xlfn.MAXIFS(Documents!$E$2:$E$3728,Documents!$A$2:$A$3728,$A130,Documents!$C$2:$C$3728,"spa_menu")=0,"",_xlfn.MAXIFS(Documents!$E$2:$E$3728,Documents!$A$2:$A$3728,$A130,Documents!$C$2:$C$3728,"spa_menu")),"")</f>
        <v/>
      </c>
      <c r="K130">
        <f>IFERROR(IF(_xlfn.MAXIFS(Documents!$E$2:$E$3728,Documents!$A$2:$A$3728,$A130,Documents!$C$2:$C$3728,"dining_menu")=0,"",_xlfn.MAXIFS(Documents!$E$2:$E$3728,Documents!$A$2:$A$3728,$A130,Documents!$C$2:$C$3728,"dining_menu")),"")</f>
        <v/>
      </c>
      <c r="L130">
        <f>IFERROR(IF(_xlfn.MAXIFS(Documents!$E$2:$E$3728,Documents!$A$2:$A$3728,$A130,Documents!$C$2:$C$3728,"dive_prices")=0,"",_xlfn.MAXIFS(Documents!$E$2:$E$3728,Documents!$A$2:$A$3728,$A130,Documents!$C$2:$C$3728,"dive_prices")),"")</f>
        <v/>
      </c>
      <c r="M130">
        <f>IFERROR(IF(_xlfn.MAXIFS(Documents!$E$2:$E$3728,Documents!$A$2:$A$3728,$A130,Documents!$C$2:$C$3728,"excursions")=0,"",_xlfn.MAXIFS(Documents!$E$2:$E$3728,Documents!$A$2:$A$3728,$A130,Documents!$C$2:$C$3728,"excursions")),"")</f>
        <v/>
      </c>
      <c r="N130">
        <f>IFERROR(IF(_xlfn.MAXIFS(Documents!$E$2:$E$3728,Documents!$A$2:$A$3728,$A130,Documents!$C$2:$C$3728,"kids")=0,"",_xlfn.MAXIFS(Documents!$E$2:$E$3728,Documents!$A$2:$A$3728,$A130,Documents!$C$2:$C$3728,"kids")),"")</f>
        <v/>
      </c>
      <c r="O130">
        <f>IFERROR(IF(_xlfn.MAXIFS(Documents!$E$2:$E$3728,Documents!$A$2:$A$3728,$A130,Documents!$C$2:$C$3728,"villa_plans")=0,"",_xlfn.MAXIFS(Documents!$E$2:$E$3728,Documents!$A$2:$A$3728,$A130,Documents!$C$2:$C$3728,"villa_plans")),"")</f>
        <v/>
      </c>
      <c r="P130">
        <f>IFERROR(IF(_xlfn.MAXIFS(Documents!$E$2:$E$3728,Documents!$A$2:$A$3728,$A130,Documents!$C$2:$C$3728,"all_inclusive")=0,"",_xlfn.MAXIFS(Documents!$E$2:$E$3728,Documents!$A$2:$A$3728,$A130,Documents!$C$2:$C$3728,"all_inclusive")),"")</f>
        <v/>
      </c>
      <c r="Q130">
        <f>IFERROR(IF(_xlfn.MAXIFS(Documents!$E$2:$E$3728,Documents!$A$2:$A$3728,$A130,Documents!$C$2:$C$3728,"sustainability")=0,"",_xlfn.MAXIFS(Documents!$E$2:$E$3728,Documents!$A$2:$A$3728,$A130,Documents!$C$2:$C$3728,"sustainability")),"")</f>
        <v/>
      </c>
      <c r="R130">
        <f>IFERROR(IF(_xlfn.MAXIFS(Documents!$E$2:$E$3728,Documents!$A$2:$A$3728,$A130,Documents!$C$2:$C$3728,"calendar")=0,"",_xlfn.MAXIFS(Documents!$E$2:$E$3728,Documents!$A$2:$A$3728,$A130,Documents!$C$2:$C$3728,"calendar")),"")</f>
        <v/>
      </c>
      <c r="S130">
        <f>IFERROR(IF(_xlfn.MAXIFS(Documents!$E$2:$E$3728,Documents!$A$2:$A$3728,$A130,Documents!$C$2:$C$3728,"brochure")=0,"",_xlfn.MAXIFS(Documents!$E$2:$E$3728,Documents!$A$2:$A$3728,$A130,Documents!$C$2:$C$3728,"brochure")),"")</f>
        <v/>
      </c>
      <c r="T130">
        <f>IFERROR(IF(_xlfn.MAXIFS(Documents!$E$2:$E$3728,Documents!$A$2:$A$3728,$A130,Documents!$C$2:$C$3728,"press_kit")=0,"",_xlfn.MAXIFS(Documents!$E$2:$E$3728,Documents!$A$2:$A$3728,$A130,Documents!$C$2:$C$3728,"press_kit")),"")</f>
        <v/>
      </c>
      <c r="U130">
        <f>IFERROR(IF(_xlfn.MAXIFS(Documents!$E$2:$E$3728,Documents!$A$2:$A$3728,$A130,Documents!$C$2:$C$3728,"other")=0,"",_xlfn.MAXIFS(Documents!$E$2:$E$3728,Documents!$A$2:$A$3728,$A130,Documents!$C$2:$C$3728,"other")),"")</f>
        <v/>
      </c>
      <c r="V130">
        <f>IFERROR(IF(_xlfn.MAXIFS(Documents!$E$2:$E$3728,Documents!$A$2:$A$3728,$A130,Documents!$C$2:$C$3728,"obsolete")=0,"",_xlfn.MAXIFS(Documents!$E$2:$E$3728,Documents!$A$2:$A$3728,$A130,Documents!$C$2:$C$3728,"obsolete")),"")</f>
        <v/>
      </c>
      <c r="W130">
        <f>COUNTIFS(Documents!$A$2:$A$3728,$A130)</f>
        <v/>
      </c>
      <c r="X130">
        <f>COUNTIFS(Documents!$A$2:$A$3728,$A130,Documents!$R$2:$R$3728,"current")</f>
        <v/>
      </c>
      <c r="Y130" t="inlineStr"/>
      <c r="Z130" t="inlineStr">
        <is>
          <t>factsheet, wedding, events</t>
        </is>
      </c>
      <c r="AA130" t="inlineStr"/>
    </row>
    <row r="131">
      <c r="A131" t="n">
        <v>130</v>
      </c>
      <c r="B131" t="inlineStr">
        <is>
          <t>Robinson Noonu</t>
        </is>
      </c>
      <c r="C131" t="inlineStr">
        <is>
          <t>unreachable</t>
        </is>
      </c>
      <c r="D131">
        <f>IFERROR(IF(_xlfn.MAXIFS(Documents!$E$2:$E$3728,Documents!$A$2:$A$3728,$A131,Documents!$C$2:$C$3728,"factsheet")=0,"",_xlfn.MAXIFS(Documents!$E$2:$E$3728,Documents!$A$2:$A$3728,$A131,Documents!$C$2:$C$3728,"factsheet")),"")</f>
        <v/>
      </c>
      <c r="E131">
        <f>IFERROR(IF(_xlfn.MAXIFS(Documents!$E$2:$E$3728,Documents!$A$2:$A$3728,$A131,Documents!$C$2:$C$3728,"wedding")=0,"",_xlfn.MAXIFS(Documents!$E$2:$E$3728,Documents!$A$2:$A$3728,$A131,Documents!$C$2:$C$3728,"wedding")),"")</f>
        <v/>
      </c>
      <c r="F131">
        <f>IFERROR(IF(_xlfn.MAXIFS(Documents!$E$2:$E$3728,Documents!$A$2:$A$3728,$A131,Documents!$C$2:$C$3728,"events")=0,"",_xlfn.MAXIFS(Documents!$E$2:$E$3728,Documents!$A$2:$A$3728,$A131,Documents!$C$2:$C$3728,"events")),"")</f>
        <v/>
      </c>
      <c r="G131">
        <f>IFERROR(IF(_xlfn.MAXIFS(Documents!$E$2:$E$3728,Documents!$A$2:$A$3728,$A131,Documents!$C$2:$C$3728,"destination_dining")=0,"",_xlfn.MAXIFS(Documents!$E$2:$E$3728,Documents!$A$2:$A$3728,$A131,Documents!$C$2:$C$3728,"destination_dining")),"")</f>
        <v/>
      </c>
      <c r="H131">
        <f>IFERROR(IF(_xlfn.MAXIFS(Documents!$E$2:$E$3728,Documents!$A$2:$A$3728,$A131,Documents!$C$2:$C$3728,"map")=0,"",_xlfn.MAXIFS(Documents!$E$2:$E$3728,Documents!$A$2:$A$3728,$A131,Documents!$C$2:$C$3728,"map")),"")</f>
        <v/>
      </c>
      <c r="I131">
        <f>IFERROR(IF(_xlfn.MAXIFS(Documents!$E$2:$E$3728,Documents!$A$2:$A$3728,$A131,Documents!$C$2:$C$3728,"dive_map")=0,"",_xlfn.MAXIFS(Documents!$E$2:$E$3728,Documents!$A$2:$A$3728,$A131,Documents!$C$2:$C$3728,"dive_map")),"")</f>
        <v/>
      </c>
      <c r="J131">
        <f>IFERROR(IF(_xlfn.MAXIFS(Documents!$E$2:$E$3728,Documents!$A$2:$A$3728,$A131,Documents!$C$2:$C$3728,"spa_menu")=0,"",_xlfn.MAXIFS(Documents!$E$2:$E$3728,Documents!$A$2:$A$3728,$A131,Documents!$C$2:$C$3728,"spa_menu")),"")</f>
        <v/>
      </c>
      <c r="K131">
        <f>IFERROR(IF(_xlfn.MAXIFS(Documents!$E$2:$E$3728,Documents!$A$2:$A$3728,$A131,Documents!$C$2:$C$3728,"dining_menu")=0,"",_xlfn.MAXIFS(Documents!$E$2:$E$3728,Documents!$A$2:$A$3728,$A131,Documents!$C$2:$C$3728,"dining_menu")),"")</f>
        <v/>
      </c>
      <c r="L131">
        <f>IFERROR(IF(_xlfn.MAXIFS(Documents!$E$2:$E$3728,Documents!$A$2:$A$3728,$A131,Documents!$C$2:$C$3728,"dive_prices")=0,"",_xlfn.MAXIFS(Documents!$E$2:$E$3728,Documents!$A$2:$A$3728,$A131,Documents!$C$2:$C$3728,"dive_prices")),"")</f>
        <v/>
      </c>
      <c r="M131">
        <f>IFERROR(IF(_xlfn.MAXIFS(Documents!$E$2:$E$3728,Documents!$A$2:$A$3728,$A131,Documents!$C$2:$C$3728,"excursions")=0,"",_xlfn.MAXIFS(Documents!$E$2:$E$3728,Documents!$A$2:$A$3728,$A131,Documents!$C$2:$C$3728,"excursions")),"")</f>
        <v/>
      </c>
      <c r="N131">
        <f>IFERROR(IF(_xlfn.MAXIFS(Documents!$E$2:$E$3728,Documents!$A$2:$A$3728,$A131,Documents!$C$2:$C$3728,"kids")=0,"",_xlfn.MAXIFS(Documents!$E$2:$E$3728,Documents!$A$2:$A$3728,$A131,Documents!$C$2:$C$3728,"kids")),"")</f>
        <v/>
      </c>
      <c r="O131">
        <f>IFERROR(IF(_xlfn.MAXIFS(Documents!$E$2:$E$3728,Documents!$A$2:$A$3728,$A131,Documents!$C$2:$C$3728,"villa_plans")=0,"",_xlfn.MAXIFS(Documents!$E$2:$E$3728,Documents!$A$2:$A$3728,$A131,Documents!$C$2:$C$3728,"villa_plans")),"")</f>
        <v/>
      </c>
      <c r="P131">
        <f>IFERROR(IF(_xlfn.MAXIFS(Documents!$E$2:$E$3728,Documents!$A$2:$A$3728,$A131,Documents!$C$2:$C$3728,"all_inclusive")=0,"",_xlfn.MAXIFS(Documents!$E$2:$E$3728,Documents!$A$2:$A$3728,$A131,Documents!$C$2:$C$3728,"all_inclusive")),"")</f>
        <v/>
      </c>
      <c r="Q131">
        <f>IFERROR(IF(_xlfn.MAXIFS(Documents!$E$2:$E$3728,Documents!$A$2:$A$3728,$A131,Documents!$C$2:$C$3728,"sustainability")=0,"",_xlfn.MAXIFS(Documents!$E$2:$E$3728,Documents!$A$2:$A$3728,$A131,Documents!$C$2:$C$3728,"sustainability")),"")</f>
        <v/>
      </c>
      <c r="R131">
        <f>IFERROR(IF(_xlfn.MAXIFS(Documents!$E$2:$E$3728,Documents!$A$2:$A$3728,$A131,Documents!$C$2:$C$3728,"calendar")=0,"",_xlfn.MAXIFS(Documents!$E$2:$E$3728,Documents!$A$2:$A$3728,$A131,Documents!$C$2:$C$3728,"calendar")),"")</f>
        <v/>
      </c>
      <c r="S131">
        <f>IFERROR(IF(_xlfn.MAXIFS(Documents!$E$2:$E$3728,Documents!$A$2:$A$3728,$A131,Documents!$C$2:$C$3728,"brochure")=0,"",_xlfn.MAXIFS(Documents!$E$2:$E$3728,Documents!$A$2:$A$3728,$A131,Documents!$C$2:$C$3728,"brochure")),"")</f>
        <v/>
      </c>
      <c r="T131">
        <f>IFERROR(IF(_xlfn.MAXIFS(Documents!$E$2:$E$3728,Documents!$A$2:$A$3728,$A131,Documents!$C$2:$C$3728,"press_kit")=0,"",_xlfn.MAXIFS(Documents!$E$2:$E$3728,Documents!$A$2:$A$3728,$A131,Documents!$C$2:$C$3728,"press_kit")),"")</f>
        <v/>
      </c>
      <c r="U131">
        <f>IFERROR(IF(_xlfn.MAXIFS(Documents!$E$2:$E$3728,Documents!$A$2:$A$3728,$A131,Documents!$C$2:$C$3728,"other")=0,"",_xlfn.MAXIFS(Documents!$E$2:$E$3728,Documents!$A$2:$A$3728,$A131,Documents!$C$2:$C$3728,"other")),"")</f>
        <v/>
      </c>
      <c r="V131">
        <f>IFERROR(IF(_xlfn.MAXIFS(Documents!$E$2:$E$3728,Documents!$A$2:$A$3728,$A131,Documents!$C$2:$C$3728,"obsolete")=0,"",_xlfn.MAXIFS(Documents!$E$2:$E$3728,Documents!$A$2:$A$3728,$A131,Documents!$C$2:$C$3728,"obsolete")),"")</f>
        <v/>
      </c>
      <c r="W131">
        <f>COUNTIFS(Documents!$A$2:$A$3728,$A131)</f>
        <v/>
      </c>
      <c r="X131">
        <f>COUNTIFS(Documents!$A$2:$A$3728,$A131,Documents!$R$2:$R$3728,"current")</f>
        <v/>
      </c>
      <c r="Y131" t="inlineStr"/>
      <c r="Z131" t="inlineStr">
        <is>
          <t>factsheet, wedding, events</t>
        </is>
      </c>
      <c r="AA131" t="inlineStr"/>
    </row>
    <row r="132">
      <c r="A132" t="n">
        <v>131</v>
      </c>
      <c r="B132" t="inlineStr">
        <is>
          <t>Robinson Maldives</t>
        </is>
      </c>
      <c r="C132" t="inlineStr">
        <is>
          <t>unreachable</t>
        </is>
      </c>
      <c r="D132">
        <f>IFERROR(IF(_xlfn.MAXIFS(Documents!$E$2:$E$3728,Documents!$A$2:$A$3728,$A132,Documents!$C$2:$C$3728,"factsheet")=0,"",_xlfn.MAXIFS(Documents!$E$2:$E$3728,Documents!$A$2:$A$3728,$A132,Documents!$C$2:$C$3728,"factsheet")),"")</f>
        <v/>
      </c>
      <c r="E132">
        <f>IFERROR(IF(_xlfn.MAXIFS(Documents!$E$2:$E$3728,Documents!$A$2:$A$3728,$A132,Documents!$C$2:$C$3728,"wedding")=0,"",_xlfn.MAXIFS(Documents!$E$2:$E$3728,Documents!$A$2:$A$3728,$A132,Documents!$C$2:$C$3728,"wedding")),"")</f>
        <v/>
      </c>
      <c r="F132">
        <f>IFERROR(IF(_xlfn.MAXIFS(Documents!$E$2:$E$3728,Documents!$A$2:$A$3728,$A132,Documents!$C$2:$C$3728,"events")=0,"",_xlfn.MAXIFS(Documents!$E$2:$E$3728,Documents!$A$2:$A$3728,$A132,Documents!$C$2:$C$3728,"events")),"")</f>
        <v/>
      </c>
      <c r="G132">
        <f>IFERROR(IF(_xlfn.MAXIFS(Documents!$E$2:$E$3728,Documents!$A$2:$A$3728,$A132,Documents!$C$2:$C$3728,"destination_dining")=0,"",_xlfn.MAXIFS(Documents!$E$2:$E$3728,Documents!$A$2:$A$3728,$A132,Documents!$C$2:$C$3728,"destination_dining")),"")</f>
        <v/>
      </c>
      <c r="H132">
        <f>IFERROR(IF(_xlfn.MAXIFS(Documents!$E$2:$E$3728,Documents!$A$2:$A$3728,$A132,Documents!$C$2:$C$3728,"map")=0,"",_xlfn.MAXIFS(Documents!$E$2:$E$3728,Documents!$A$2:$A$3728,$A132,Documents!$C$2:$C$3728,"map")),"")</f>
        <v/>
      </c>
      <c r="I132">
        <f>IFERROR(IF(_xlfn.MAXIFS(Documents!$E$2:$E$3728,Documents!$A$2:$A$3728,$A132,Documents!$C$2:$C$3728,"dive_map")=0,"",_xlfn.MAXIFS(Documents!$E$2:$E$3728,Documents!$A$2:$A$3728,$A132,Documents!$C$2:$C$3728,"dive_map")),"")</f>
        <v/>
      </c>
      <c r="J132">
        <f>IFERROR(IF(_xlfn.MAXIFS(Documents!$E$2:$E$3728,Documents!$A$2:$A$3728,$A132,Documents!$C$2:$C$3728,"spa_menu")=0,"",_xlfn.MAXIFS(Documents!$E$2:$E$3728,Documents!$A$2:$A$3728,$A132,Documents!$C$2:$C$3728,"spa_menu")),"")</f>
        <v/>
      </c>
      <c r="K132">
        <f>IFERROR(IF(_xlfn.MAXIFS(Documents!$E$2:$E$3728,Documents!$A$2:$A$3728,$A132,Documents!$C$2:$C$3728,"dining_menu")=0,"",_xlfn.MAXIFS(Documents!$E$2:$E$3728,Documents!$A$2:$A$3728,$A132,Documents!$C$2:$C$3728,"dining_menu")),"")</f>
        <v/>
      </c>
      <c r="L132">
        <f>IFERROR(IF(_xlfn.MAXIFS(Documents!$E$2:$E$3728,Documents!$A$2:$A$3728,$A132,Documents!$C$2:$C$3728,"dive_prices")=0,"",_xlfn.MAXIFS(Documents!$E$2:$E$3728,Documents!$A$2:$A$3728,$A132,Documents!$C$2:$C$3728,"dive_prices")),"")</f>
        <v/>
      </c>
      <c r="M132">
        <f>IFERROR(IF(_xlfn.MAXIFS(Documents!$E$2:$E$3728,Documents!$A$2:$A$3728,$A132,Documents!$C$2:$C$3728,"excursions")=0,"",_xlfn.MAXIFS(Documents!$E$2:$E$3728,Documents!$A$2:$A$3728,$A132,Documents!$C$2:$C$3728,"excursions")),"")</f>
        <v/>
      </c>
      <c r="N132">
        <f>IFERROR(IF(_xlfn.MAXIFS(Documents!$E$2:$E$3728,Documents!$A$2:$A$3728,$A132,Documents!$C$2:$C$3728,"kids")=0,"",_xlfn.MAXIFS(Documents!$E$2:$E$3728,Documents!$A$2:$A$3728,$A132,Documents!$C$2:$C$3728,"kids")),"")</f>
        <v/>
      </c>
      <c r="O132">
        <f>IFERROR(IF(_xlfn.MAXIFS(Documents!$E$2:$E$3728,Documents!$A$2:$A$3728,$A132,Documents!$C$2:$C$3728,"villa_plans")=0,"",_xlfn.MAXIFS(Documents!$E$2:$E$3728,Documents!$A$2:$A$3728,$A132,Documents!$C$2:$C$3728,"villa_plans")),"")</f>
        <v/>
      </c>
      <c r="P132">
        <f>IFERROR(IF(_xlfn.MAXIFS(Documents!$E$2:$E$3728,Documents!$A$2:$A$3728,$A132,Documents!$C$2:$C$3728,"all_inclusive")=0,"",_xlfn.MAXIFS(Documents!$E$2:$E$3728,Documents!$A$2:$A$3728,$A132,Documents!$C$2:$C$3728,"all_inclusive")),"")</f>
        <v/>
      </c>
      <c r="Q132">
        <f>IFERROR(IF(_xlfn.MAXIFS(Documents!$E$2:$E$3728,Documents!$A$2:$A$3728,$A132,Documents!$C$2:$C$3728,"sustainability")=0,"",_xlfn.MAXIFS(Documents!$E$2:$E$3728,Documents!$A$2:$A$3728,$A132,Documents!$C$2:$C$3728,"sustainability")),"")</f>
        <v/>
      </c>
      <c r="R132">
        <f>IFERROR(IF(_xlfn.MAXIFS(Documents!$E$2:$E$3728,Documents!$A$2:$A$3728,$A132,Documents!$C$2:$C$3728,"calendar")=0,"",_xlfn.MAXIFS(Documents!$E$2:$E$3728,Documents!$A$2:$A$3728,$A132,Documents!$C$2:$C$3728,"calendar")),"")</f>
        <v/>
      </c>
      <c r="S132">
        <f>IFERROR(IF(_xlfn.MAXIFS(Documents!$E$2:$E$3728,Documents!$A$2:$A$3728,$A132,Documents!$C$2:$C$3728,"brochure")=0,"",_xlfn.MAXIFS(Documents!$E$2:$E$3728,Documents!$A$2:$A$3728,$A132,Documents!$C$2:$C$3728,"brochure")),"")</f>
        <v/>
      </c>
      <c r="T132">
        <f>IFERROR(IF(_xlfn.MAXIFS(Documents!$E$2:$E$3728,Documents!$A$2:$A$3728,$A132,Documents!$C$2:$C$3728,"press_kit")=0,"",_xlfn.MAXIFS(Documents!$E$2:$E$3728,Documents!$A$2:$A$3728,$A132,Documents!$C$2:$C$3728,"press_kit")),"")</f>
        <v/>
      </c>
      <c r="U132">
        <f>IFERROR(IF(_xlfn.MAXIFS(Documents!$E$2:$E$3728,Documents!$A$2:$A$3728,$A132,Documents!$C$2:$C$3728,"other")=0,"",_xlfn.MAXIFS(Documents!$E$2:$E$3728,Documents!$A$2:$A$3728,$A132,Documents!$C$2:$C$3728,"other")),"")</f>
        <v/>
      </c>
      <c r="V132">
        <f>IFERROR(IF(_xlfn.MAXIFS(Documents!$E$2:$E$3728,Documents!$A$2:$A$3728,$A132,Documents!$C$2:$C$3728,"obsolete")=0,"",_xlfn.MAXIFS(Documents!$E$2:$E$3728,Documents!$A$2:$A$3728,$A132,Documents!$C$2:$C$3728,"obsolete")),"")</f>
        <v/>
      </c>
      <c r="W132">
        <f>COUNTIFS(Documents!$A$2:$A$3728,$A132)</f>
        <v/>
      </c>
      <c r="X132">
        <f>COUNTIFS(Documents!$A$2:$A$3728,$A132,Documents!$R$2:$R$3728,"current")</f>
        <v/>
      </c>
      <c r="Y132" t="inlineStr"/>
      <c r="Z132" t="inlineStr">
        <is>
          <t>factsheet, wedding, events</t>
        </is>
      </c>
      <c r="AA132" t="inlineStr"/>
    </row>
    <row r="133">
      <c r="A133" t="n">
        <v>132</v>
      </c>
      <c r="B133" t="inlineStr">
        <is>
          <t>Noku Maldives</t>
        </is>
      </c>
      <c r="C133" t="inlineStr">
        <is>
          <t>unreachable</t>
        </is>
      </c>
      <c r="D133">
        <f>IFERROR(IF(_xlfn.MAXIFS(Documents!$E$2:$E$3728,Documents!$A$2:$A$3728,$A133,Documents!$C$2:$C$3728,"factsheet")=0,"",_xlfn.MAXIFS(Documents!$E$2:$E$3728,Documents!$A$2:$A$3728,$A133,Documents!$C$2:$C$3728,"factsheet")),"")</f>
        <v/>
      </c>
      <c r="E133">
        <f>IFERROR(IF(_xlfn.MAXIFS(Documents!$E$2:$E$3728,Documents!$A$2:$A$3728,$A133,Documents!$C$2:$C$3728,"wedding")=0,"",_xlfn.MAXIFS(Documents!$E$2:$E$3728,Documents!$A$2:$A$3728,$A133,Documents!$C$2:$C$3728,"wedding")),"")</f>
        <v/>
      </c>
      <c r="F133">
        <f>IFERROR(IF(_xlfn.MAXIFS(Documents!$E$2:$E$3728,Documents!$A$2:$A$3728,$A133,Documents!$C$2:$C$3728,"events")=0,"",_xlfn.MAXIFS(Documents!$E$2:$E$3728,Documents!$A$2:$A$3728,$A133,Documents!$C$2:$C$3728,"events")),"")</f>
        <v/>
      </c>
      <c r="G133">
        <f>IFERROR(IF(_xlfn.MAXIFS(Documents!$E$2:$E$3728,Documents!$A$2:$A$3728,$A133,Documents!$C$2:$C$3728,"destination_dining")=0,"",_xlfn.MAXIFS(Documents!$E$2:$E$3728,Documents!$A$2:$A$3728,$A133,Documents!$C$2:$C$3728,"destination_dining")),"")</f>
        <v/>
      </c>
      <c r="H133">
        <f>IFERROR(IF(_xlfn.MAXIFS(Documents!$E$2:$E$3728,Documents!$A$2:$A$3728,$A133,Documents!$C$2:$C$3728,"map")=0,"",_xlfn.MAXIFS(Documents!$E$2:$E$3728,Documents!$A$2:$A$3728,$A133,Documents!$C$2:$C$3728,"map")),"")</f>
        <v/>
      </c>
      <c r="I133">
        <f>IFERROR(IF(_xlfn.MAXIFS(Documents!$E$2:$E$3728,Documents!$A$2:$A$3728,$A133,Documents!$C$2:$C$3728,"dive_map")=0,"",_xlfn.MAXIFS(Documents!$E$2:$E$3728,Documents!$A$2:$A$3728,$A133,Documents!$C$2:$C$3728,"dive_map")),"")</f>
        <v/>
      </c>
      <c r="J133">
        <f>IFERROR(IF(_xlfn.MAXIFS(Documents!$E$2:$E$3728,Documents!$A$2:$A$3728,$A133,Documents!$C$2:$C$3728,"spa_menu")=0,"",_xlfn.MAXIFS(Documents!$E$2:$E$3728,Documents!$A$2:$A$3728,$A133,Documents!$C$2:$C$3728,"spa_menu")),"")</f>
        <v/>
      </c>
      <c r="K133">
        <f>IFERROR(IF(_xlfn.MAXIFS(Documents!$E$2:$E$3728,Documents!$A$2:$A$3728,$A133,Documents!$C$2:$C$3728,"dining_menu")=0,"",_xlfn.MAXIFS(Documents!$E$2:$E$3728,Documents!$A$2:$A$3728,$A133,Documents!$C$2:$C$3728,"dining_menu")),"")</f>
        <v/>
      </c>
      <c r="L133">
        <f>IFERROR(IF(_xlfn.MAXIFS(Documents!$E$2:$E$3728,Documents!$A$2:$A$3728,$A133,Documents!$C$2:$C$3728,"dive_prices")=0,"",_xlfn.MAXIFS(Documents!$E$2:$E$3728,Documents!$A$2:$A$3728,$A133,Documents!$C$2:$C$3728,"dive_prices")),"")</f>
        <v/>
      </c>
      <c r="M133">
        <f>IFERROR(IF(_xlfn.MAXIFS(Documents!$E$2:$E$3728,Documents!$A$2:$A$3728,$A133,Documents!$C$2:$C$3728,"excursions")=0,"",_xlfn.MAXIFS(Documents!$E$2:$E$3728,Documents!$A$2:$A$3728,$A133,Documents!$C$2:$C$3728,"excursions")),"")</f>
        <v/>
      </c>
      <c r="N133">
        <f>IFERROR(IF(_xlfn.MAXIFS(Documents!$E$2:$E$3728,Documents!$A$2:$A$3728,$A133,Documents!$C$2:$C$3728,"kids")=0,"",_xlfn.MAXIFS(Documents!$E$2:$E$3728,Documents!$A$2:$A$3728,$A133,Documents!$C$2:$C$3728,"kids")),"")</f>
        <v/>
      </c>
      <c r="O133">
        <f>IFERROR(IF(_xlfn.MAXIFS(Documents!$E$2:$E$3728,Documents!$A$2:$A$3728,$A133,Documents!$C$2:$C$3728,"villa_plans")=0,"",_xlfn.MAXIFS(Documents!$E$2:$E$3728,Documents!$A$2:$A$3728,$A133,Documents!$C$2:$C$3728,"villa_plans")),"")</f>
        <v/>
      </c>
      <c r="P133">
        <f>IFERROR(IF(_xlfn.MAXIFS(Documents!$E$2:$E$3728,Documents!$A$2:$A$3728,$A133,Documents!$C$2:$C$3728,"all_inclusive")=0,"",_xlfn.MAXIFS(Documents!$E$2:$E$3728,Documents!$A$2:$A$3728,$A133,Documents!$C$2:$C$3728,"all_inclusive")),"")</f>
        <v/>
      </c>
      <c r="Q133">
        <f>IFERROR(IF(_xlfn.MAXIFS(Documents!$E$2:$E$3728,Documents!$A$2:$A$3728,$A133,Documents!$C$2:$C$3728,"sustainability")=0,"",_xlfn.MAXIFS(Documents!$E$2:$E$3728,Documents!$A$2:$A$3728,$A133,Documents!$C$2:$C$3728,"sustainability")),"")</f>
        <v/>
      </c>
      <c r="R133">
        <f>IFERROR(IF(_xlfn.MAXIFS(Documents!$E$2:$E$3728,Documents!$A$2:$A$3728,$A133,Documents!$C$2:$C$3728,"calendar")=0,"",_xlfn.MAXIFS(Documents!$E$2:$E$3728,Documents!$A$2:$A$3728,$A133,Documents!$C$2:$C$3728,"calendar")),"")</f>
        <v/>
      </c>
      <c r="S133">
        <f>IFERROR(IF(_xlfn.MAXIFS(Documents!$E$2:$E$3728,Documents!$A$2:$A$3728,$A133,Documents!$C$2:$C$3728,"brochure")=0,"",_xlfn.MAXIFS(Documents!$E$2:$E$3728,Documents!$A$2:$A$3728,$A133,Documents!$C$2:$C$3728,"brochure")),"")</f>
        <v/>
      </c>
      <c r="T133">
        <f>IFERROR(IF(_xlfn.MAXIFS(Documents!$E$2:$E$3728,Documents!$A$2:$A$3728,$A133,Documents!$C$2:$C$3728,"press_kit")=0,"",_xlfn.MAXIFS(Documents!$E$2:$E$3728,Documents!$A$2:$A$3728,$A133,Documents!$C$2:$C$3728,"press_kit")),"")</f>
        <v/>
      </c>
      <c r="U133">
        <f>IFERROR(IF(_xlfn.MAXIFS(Documents!$E$2:$E$3728,Documents!$A$2:$A$3728,$A133,Documents!$C$2:$C$3728,"other")=0,"",_xlfn.MAXIFS(Documents!$E$2:$E$3728,Documents!$A$2:$A$3728,$A133,Documents!$C$2:$C$3728,"other")),"")</f>
        <v/>
      </c>
      <c r="V133">
        <f>IFERROR(IF(_xlfn.MAXIFS(Documents!$E$2:$E$3728,Documents!$A$2:$A$3728,$A133,Documents!$C$2:$C$3728,"obsolete")=0,"",_xlfn.MAXIFS(Documents!$E$2:$E$3728,Documents!$A$2:$A$3728,$A133,Documents!$C$2:$C$3728,"obsolete")),"")</f>
        <v/>
      </c>
      <c r="W133">
        <f>COUNTIFS(Documents!$A$2:$A$3728,$A133)</f>
        <v/>
      </c>
      <c r="X133">
        <f>COUNTIFS(Documents!$A$2:$A$3728,$A133,Documents!$R$2:$R$3728,"current")</f>
        <v/>
      </c>
      <c r="Y133">
        <f>HYPERLINK("https://www.neoscapesmaldives.com/wp-content/uploads/NM-Factsheet-July2021.pdf","2021_NM-Factsheet-July2021.pdf")</f>
        <v/>
      </c>
      <c r="Z133" t="inlineStr">
        <is>
          <t>wedding, events</t>
        </is>
      </c>
      <c r="AA133" t="inlineStr"/>
    </row>
    <row r="134">
      <c r="A134" t="n">
        <v>133</v>
      </c>
      <c r="B134" t="inlineStr">
        <is>
          <t>Oblu By Atmosphere at Helengeli</t>
        </is>
      </c>
      <c r="C134" t="inlineStr">
        <is>
          <t>ok</t>
        </is>
      </c>
      <c r="D134">
        <f>IFERROR(IF(_xlfn.MAXIFS(Documents!$E$2:$E$3728,Documents!$A$2:$A$3728,$A134,Documents!$C$2:$C$3728,"factsheet")=0,"",_xlfn.MAXIFS(Documents!$E$2:$E$3728,Documents!$A$2:$A$3728,$A134,Documents!$C$2:$C$3728,"factsheet")),"")</f>
        <v/>
      </c>
      <c r="E134">
        <f>IFERROR(IF(_xlfn.MAXIFS(Documents!$E$2:$E$3728,Documents!$A$2:$A$3728,$A134,Documents!$C$2:$C$3728,"wedding")=0,"",_xlfn.MAXIFS(Documents!$E$2:$E$3728,Documents!$A$2:$A$3728,$A134,Documents!$C$2:$C$3728,"wedding")),"")</f>
        <v/>
      </c>
      <c r="F134">
        <f>IFERROR(IF(_xlfn.MAXIFS(Documents!$E$2:$E$3728,Documents!$A$2:$A$3728,$A134,Documents!$C$2:$C$3728,"events")=0,"",_xlfn.MAXIFS(Documents!$E$2:$E$3728,Documents!$A$2:$A$3728,$A134,Documents!$C$2:$C$3728,"events")),"")</f>
        <v/>
      </c>
      <c r="G134">
        <f>IFERROR(IF(_xlfn.MAXIFS(Documents!$E$2:$E$3728,Documents!$A$2:$A$3728,$A134,Documents!$C$2:$C$3728,"destination_dining")=0,"",_xlfn.MAXIFS(Documents!$E$2:$E$3728,Documents!$A$2:$A$3728,$A134,Documents!$C$2:$C$3728,"destination_dining")),"")</f>
        <v/>
      </c>
      <c r="H134">
        <f>IFERROR(IF(_xlfn.MAXIFS(Documents!$E$2:$E$3728,Documents!$A$2:$A$3728,$A134,Documents!$C$2:$C$3728,"map")=0,"",_xlfn.MAXIFS(Documents!$E$2:$E$3728,Documents!$A$2:$A$3728,$A134,Documents!$C$2:$C$3728,"map")),"")</f>
        <v/>
      </c>
      <c r="I134">
        <f>IFERROR(IF(_xlfn.MAXIFS(Documents!$E$2:$E$3728,Documents!$A$2:$A$3728,$A134,Documents!$C$2:$C$3728,"dive_map")=0,"",_xlfn.MAXIFS(Documents!$E$2:$E$3728,Documents!$A$2:$A$3728,$A134,Documents!$C$2:$C$3728,"dive_map")),"")</f>
        <v/>
      </c>
      <c r="J134">
        <f>IFERROR(IF(_xlfn.MAXIFS(Documents!$E$2:$E$3728,Documents!$A$2:$A$3728,$A134,Documents!$C$2:$C$3728,"spa_menu")=0,"",_xlfn.MAXIFS(Documents!$E$2:$E$3728,Documents!$A$2:$A$3728,$A134,Documents!$C$2:$C$3728,"spa_menu")),"")</f>
        <v/>
      </c>
      <c r="K134">
        <f>IFERROR(IF(_xlfn.MAXIFS(Documents!$E$2:$E$3728,Documents!$A$2:$A$3728,$A134,Documents!$C$2:$C$3728,"dining_menu")=0,"",_xlfn.MAXIFS(Documents!$E$2:$E$3728,Documents!$A$2:$A$3728,$A134,Documents!$C$2:$C$3728,"dining_menu")),"")</f>
        <v/>
      </c>
      <c r="L134">
        <f>IFERROR(IF(_xlfn.MAXIFS(Documents!$E$2:$E$3728,Documents!$A$2:$A$3728,$A134,Documents!$C$2:$C$3728,"dive_prices")=0,"",_xlfn.MAXIFS(Documents!$E$2:$E$3728,Documents!$A$2:$A$3728,$A134,Documents!$C$2:$C$3728,"dive_prices")),"")</f>
        <v/>
      </c>
      <c r="M134">
        <f>IFERROR(IF(_xlfn.MAXIFS(Documents!$E$2:$E$3728,Documents!$A$2:$A$3728,$A134,Documents!$C$2:$C$3728,"excursions")=0,"",_xlfn.MAXIFS(Documents!$E$2:$E$3728,Documents!$A$2:$A$3728,$A134,Documents!$C$2:$C$3728,"excursions")),"")</f>
        <v/>
      </c>
      <c r="N134">
        <f>IFERROR(IF(_xlfn.MAXIFS(Documents!$E$2:$E$3728,Documents!$A$2:$A$3728,$A134,Documents!$C$2:$C$3728,"kids")=0,"",_xlfn.MAXIFS(Documents!$E$2:$E$3728,Documents!$A$2:$A$3728,$A134,Documents!$C$2:$C$3728,"kids")),"")</f>
        <v/>
      </c>
      <c r="O134">
        <f>IFERROR(IF(_xlfn.MAXIFS(Documents!$E$2:$E$3728,Documents!$A$2:$A$3728,$A134,Documents!$C$2:$C$3728,"villa_plans")=0,"",_xlfn.MAXIFS(Documents!$E$2:$E$3728,Documents!$A$2:$A$3728,$A134,Documents!$C$2:$C$3728,"villa_plans")),"")</f>
        <v/>
      </c>
      <c r="P134">
        <f>IFERROR(IF(_xlfn.MAXIFS(Documents!$E$2:$E$3728,Documents!$A$2:$A$3728,$A134,Documents!$C$2:$C$3728,"all_inclusive")=0,"",_xlfn.MAXIFS(Documents!$E$2:$E$3728,Documents!$A$2:$A$3728,$A134,Documents!$C$2:$C$3728,"all_inclusive")),"")</f>
        <v/>
      </c>
      <c r="Q134">
        <f>IFERROR(IF(_xlfn.MAXIFS(Documents!$E$2:$E$3728,Documents!$A$2:$A$3728,$A134,Documents!$C$2:$C$3728,"sustainability")=0,"",_xlfn.MAXIFS(Documents!$E$2:$E$3728,Documents!$A$2:$A$3728,$A134,Documents!$C$2:$C$3728,"sustainability")),"")</f>
        <v/>
      </c>
      <c r="R134">
        <f>IFERROR(IF(_xlfn.MAXIFS(Documents!$E$2:$E$3728,Documents!$A$2:$A$3728,$A134,Documents!$C$2:$C$3728,"calendar")=0,"",_xlfn.MAXIFS(Documents!$E$2:$E$3728,Documents!$A$2:$A$3728,$A134,Documents!$C$2:$C$3728,"calendar")),"")</f>
        <v/>
      </c>
      <c r="S134">
        <f>IFERROR(IF(_xlfn.MAXIFS(Documents!$E$2:$E$3728,Documents!$A$2:$A$3728,$A134,Documents!$C$2:$C$3728,"brochure")=0,"",_xlfn.MAXIFS(Documents!$E$2:$E$3728,Documents!$A$2:$A$3728,$A134,Documents!$C$2:$C$3728,"brochure")),"")</f>
        <v/>
      </c>
      <c r="T134">
        <f>IFERROR(IF(_xlfn.MAXIFS(Documents!$E$2:$E$3728,Documents!$A$2:$A$3728,$A134,Documents!$C$2:$C$3728,"press_kit")=0,"",_xlfn.MAXIFS(Documents!$E$2:$E$3728,Documents!$A$2:$A$3728,$A134,Documents!$C$2:$C$3728,"press_kit")),"")</f>
        <v/>
      </c>
      <c r="U134">
        <f>IFERROR(IF(_xlfn.MAXIFS(Documents!$E$2:$E$3728,Documents!$A$2:$A$3728,$A134,Documents!$C$2:$C$3728,"other")=0,"",_xlfn.MAXIFS(Documents!$E$2:$E$3728,Documents!$A$2:$A$3728,$A134,Documents!$C$2:$C$3728,"other")),"")</f>
        <v/>
      </c>
      <c r="V134">
        <f>IFERROR(IF(_xlfn.MAXIFS(Documents!$E$2:$E$3728,Documents!$A$2:$A$3728,$A134,Documents!$C$2:$C$3728,"obsolete")=0,"",_xlfn.MAXIFS(Documents!$E$2:$E$3728,Documents!$A$2:$A$3728,$A134,Documents!$C$2:$C$3728,"obsolete")),"")</f>
        <v/>
      </c>
      <c r="W134">
        <f>COUNTIFS(Documents!$A$2:$A$3728,$A134)</f>
        <v/>
      </c>
      <c r="X134">
        <f>COUNTIFS(Documents!$A$2:$A$3728,$A134,Documents!$R$2:$R$3728,"current")</f>
        <v/>
      </c>
      <c r="Y134" t="inlineStr"/>
      <c r="Z134" t="inlineStr">
        <is>
          <t>factsheet, wedding, events</t>
        </is>
      </c>
      <c r="AA134" t="inlineStr">
        <is>
          <t>OBLU Nature Helengeli by Sentido; site redirects to www.coloursofoblu.com</t>
        </is>
      </c>
    </row>
    <row r="135">
      <c r="A135" t="n">
        <v>134</v>
      </c>
      <c r="B135" t="inlineStr">
        <is>
          <t>The St. Regis Vommuli Resort, Maldives</t>
        </is>
      </c>
      <c r="C135" t="inlineStr">
        <is>
          <t>blocked</t>
        </is>
      </c>
      <c r="D135">
        <f>IFERROR(IF(_xlfn.MAXIFS(Documents!$E$2:$E$3728,Documents!$A$2:$A$3728,$A135,Documents!$C$2:$C$3728,"factsheet")=0,"",_xlfn.MAXIFS(Documents!$E$2:$E$3728,Documents!$A$2:$A$3728,$A135,Documents!$C$2:$C$3728,"factsheet")),"")</f>
        <v/>
      </c>
      <c r="E135">
        <f>IFERROR(IF(_xlfn.MAXIFS(Documents!$E$2:$E$3728,Documents!$A$2:$A$3728,$A135,Documents!$C$2:$C$3728,"wedding")=0,"",_xlfn.MAXIFS(Documents!$E$2:$E$3728,Documents!$A$2:$A$3728,$A135,Documents!$C$2:$C$3728,"wedding")),"")</f>
        <v/>
      </c>
      <c r="F135">
        <f>IFERROR(IF(_xlfn.MAXIFS(Documents!$E$2:$E$3728,Documents!$A$2:$A$3728,$A135,Documents!$C$2:$C$3728,"events")=0,"",_xlfn.MAXIFS(Documents!$E$2:$E$3728,Documents!$A$2:$A$3728,$A135,Documents!$C$2:$C$3728,"events")),"")</f>
        <v/>
      </c>
      <c r="G135">
        <f>IFERROR(IF(_xlfn.MAXIFS(Documents!$E$2:$E$3728,Documents!$A$2:$A$3728,$A135,Documents!$C$2:$C$3728,"destination_dining")=0,"",_xlfn.MAXIFS(Documents!$E$2:$E$3728,Documents!$A$2:$A$3728,$A135,Documents!$C$2:$C$3728,"destination_dining")),"")</f>
        <v/>
      </c>
      <c r="H135">
        <f>IFERROR(IF(_xlfn.MAXIFS(Documents!$E$2:$E$3728,Documents!$A$2:$A$3728,$A135,Documents!$C$2:$C$3728,"map")=0,"",_xlfn.MAXIFS(Documents!$E$2:$E$3728,Documents!$A$2:$A$3728,$A135,Documents!$C$2:$C$3728,"map")),"")</f>
        <v/>
      </c>
      <c r="I135">
        <f>IFERROR(IF(_xlfn.MAXIFS(Documents!$E$2:$E$3728,Documents!$A$2:$A$3728,$A135,Documents!$C$2:$C$3728,"dive_map")=0,"",_xlfn.MAXIFS(Documents!$E$2:$E$3728,Documents!$A$2:$A$3728,$A135,Documents!$C$2:$C$3728,"dive_map")),"")</f>
        <v/>
      </c>
      <c r="J135">
        <f>IFERROR(IF(_xlfn.MAXIFS(Documents!$E$2:$E$3728,Documents!$A$2:$A$3728,$A135,Documents!$C$2:$C$3728,"spa_menu")=0,"",_xlfn.MAXIFS(Documents!$E$2:$E$3728,Documents!$A$2:$A$3728,$A135,Documents!$C$2:$C$3728,"spa_menu")),"")</f>
        <v/>
      </c>
      <c r="K135">
        <f>IFERROR(IF(_xlfn.MAXIFS(Documents!$E$2:$E$3728,Documents!$A$2:$A$3728,$A135,Documents!$C$2:$C$3728,"dining_menu")=0,"",_xlfn.MAXIFS(Documents!$E$2:$E$3728,Documents!$A$2:$A$3728,$A135,Documents!$C$2:$C$3728,"dining_menu")),"")</f>
        <v/>
      </c>
      <c r="L135">
        <f>IFERROR(IF(_xlfn.MAXIFS(Documents!$E$2:$E$3728,Documents!$A$2:$A$3728,$A135,Documents!$C$2:$C$3728,"dive_prices")=0,"",_xlfn.MAXIFS(Documents!$E$2:$E$3728,Documents!$A$2:$A$3728,$A135,Documents!$C$2:$C$3728,"dive_prices")),"")</f>
        <v/>
      </c>
      <c r="M135">
        <f>IFERROR(IF(_xlfn.MAXIFS(Documents!$E$2:$E$3728,Documents!$A$2:$A$3728,$A135,Documents!$C$2:$C$3728,"excursions")=0,"",_xlfn.MAXIFS(Documents!$E$2:$E$3728,Documents!$A$2:$A$3728,$A135,Documents!$C$2:$C$3728,"excursions")),"")</f>
        <v/>
      </c>
      <c r="N135">
        <f>IFERROR(IF(_xlfn.MAXIFS(Documents!$E$2:$E$3728,Documents!$A$2:$A$3728,$A135,Documents!$C$2:$C$3728,"kids")=0,"",_xlfn.MAXIFS(Documents!$E$2:$E$3728,Documents!$A$2:$A$3728,$A135,Documents!$C$2:$C$3728,"kids")),"")</f>
        <v/>
      </c>
      <c r="O135">
        <f>IFERROR(IF(_xlfn.MAXIFS(Documents!$E$2:$E$3728,Documents!$A$2:$A$3728,$A135,Documents!$C$2:$C$3728,"villa_plans")=0,"",_xlfn.MAXIFS(Documents!$E$2:$E$3728,Documents!$A$2:$A$3728,$A135,Documents!$C$2:$C$3728,"villa_plans")),"")</f>
        <v/>
      </c>
      <c r="P135">
        <f>IFERROR(IF(_xlfn.MAXIFS(Documents!$E$2:$E$3728,Documents!$A$2:$A$3728,$A135,Documents!$C$2:$C$3728,"all_inclusive")=0,"",_xlfn.MAXIFS(Documents!$E$2:$E$3728,Documents!$A$2:$A$3728,$A135,Documents!$C$2:$C$3728,"all_inclusive")),"")</f>
        <v/>
      </c>
      <c r="Q135">
        <f>IFERROR(IF(_xlfn.MAXIFS(Documents!$E$2:$E$3728,Documents!$A$2:$A$3728,$A135,Documents!$C$2:$C$3728,"sustainability")=0,"",_xlfn.MAXIFS(Documents!$E$2:$E$3728,Documents!$A$2:$A$3728,$A135,Documents!$C$2:$C$3728,"sustainability")),"")</f>
        <v/>
      </c>
      <c r="R135">
        <f>IFERROR(IF(_xlfn.MAXIFS(Documents!$E$2:$E$3728,Documents!$A$2:$A$3728,$A135,Documents!$C$2:$C$3728,"calendar")=0,"",_xlfn.MAXIFS(Documents!$E$2:$E$3728,Documents!$A$2:$A$3728,$A135,Documents!$C$2:$C$3728,"calendar")),"")</f>
        <v/>
      </c>
      <c r="S135">
        <f>IFERROR(IF(_xlfn.MAXIFS(Documents!$E$2:$E$3728,Documents!$A$2:$A$3728,$A135,Documents!$C$2:$C$3728,"brochure")=0,"",_xlfn.MAXIFS(Documents!$E$2:$E$3728,Documents!$A$2:$A$3728,$A135,Documents!$C$2:$C$3728,"brochure")),"")</f>
        <v/>
      </c>
      <c r="T135">
        <f>IFERROR(IF(_xlfn.MAXIFS(Documents!$E$2:$E$3728,Documents!$A$2:$A$3728,$A135,Documents!$C$2:$C$3728,"press_kit")=0,"",_xlfn.MAXIFS(Documents!$E$2:$E$3728,Documents!$A$2:$A$3728,$A135,Documents!$C$2:$C$3728,"press_kit")),"")</f>
        <v/>
      </c>
      <c r="U135">
        <f>IFERROR(IF(_xlfn.MAXIFS(Documents!$E$2:$E$3728,Documents!$A$2:$A$3728,$A135,Documents!$C$2:$C$3728,"other")=0,"",_xlfn.MAXIFS(Documents!$E$2:$E$3728,Documents!$A$2:$A$3728,$A135,Documents!$C$2:$C$3728,"other")),"")</f>
        <v/>
      </c>
      <c r="V135">
        <f>IFERROR(IF(_xlfn.MAXIFS(Documents!$E$2:$E$3728,Documents!$A$2:$A$3728,$A135,Documents!$C$2:$C$3728,"obsolete")=0,"",_xlfn.MAXIFS(Documents!$E$2:$E$3728,Documents!$A$2:$A$3728,$A135,Documents!$C$2:$C$3728,"obsolete")),"")</f>
        <v/>
      </c>
      <c r="W135">
        <f>COUNTIFS(Documents!$A$2:$A$3728,$A135)</f>
        <v/>
      </c>
      <c r="X135">
        <f>COUNTIFS(Documents!$A$2:$A$3728,$A135,Documents!$R$2:$R$3728,"current")</f>
        <v/>
      </c>
      <c r="Y135">
        <f>HYPERLINK("https://www.neoscapesmaldives.com/wp-content/uploads/The-St.-Regis-Maldives-Fact-Sheet.pdf","2021_The-St.-Regis-Maldives-Fact-Sheet.p")</f>
        <v/>
      </c>
      <c r="Z135" t="inlineStr">
        <is>
          <t>wedding, events</t>
        </is>
      </c>
      <c r="AA135" t="inlineStr"/>
    </row>
    <row r="136">
      <c r="A136" t="n">
        <v>135</v>
      </c>
      <c r="B136" t="inlineStr">
        <is>
          <t>Diamonds Thudufushi Beach and Water Villas</t>
        </is>
      </c>
      <c r="C136" t="inlineStr">
        <is>
          <t>ok</t>
        </is>
      </c>
      <c r="D136">
        <f>IFERROR(IF(_xlfn.MAXIFS(Documents!$E$2:$E$3728,Documents!$A$2:$A$3728,$A136,Documents!$C$2:$C$3728,"factsheet")=0,"",_xlfn.MAXIFS(Documents!$E$2:$E$3728,Documents!$A$2:$A$3728,$A136,Documents!$C$2:$C$3728,"factsheet")),"")</f>
        <v/>
      </c>
      <c r="E136">
        <f>IFERROR(IF(_xlfn.MAXIFS(Documents!$E$2:$E$3728,Documents!$A$2:$A$3728,$A136,Documents!$C$2:$C$3728,"wedding")=0,"",_xlfn.MAXIFS(Documents!$E$2:$E$3728,Documents!$A$2:$A$3728,$A136,Documents!$C$2:$C$3728,"wedding")),"")</f>
        <v/>
      </c>
      <c r="F136">
        <f>IFERROR(IF(_xlfn.MAXIFS(Documents!$E$2:$E$3728,Documents!$A$2:$A$3728,$A136,Documents!$C$2:$C$3728,"events")=0,"",_xlfn.MAXIFS(Documents!$E$2:$E$3728,Documents!$A$2:$A$3728,$A136,Documents!$C$2:$C$3728,"events")),"")</f>
        <v/>
      </c>
      <c r="G136">
        <f>IFERROR(IF(_xlfn.MAXIFS(Documents!$E$2:$E$3728,Documents!$A$2:$A$3728,$A136,Documents!$C$2:$C$3728,"destination_dining")=0,"",_xlfn.MAXIFS(Documents!$E$2:$E$3728,Documents!$A$2:$A$3728,$A136,Documents!$C$2:$C$3728,"destination_dining")),"")</f>
        <v/>
      </c>
      <c r="H136">
        <f>IFERROR(IF(_xlfn.MAXIFS(Documents!$E$2:$E$3728,Documents!$A$2:$A$3728,$A136,Documents!$C$2:$C$3728,"map")=0,"",_xlfn.MAXIFS(Documents!$E$2:$E$3728,Documents!$A$2:$A$3728,$A136,Documents!$C$2:$C$3728,"map")),"")</f>
        <v/>
      </c>
      <c r="I136">
        <f>IFERROR(IF(_xlfn.MAXIFS(Documents!$E$2:$E$3728,Documents!$A$2:$A$3728,$A136,Documents!$C$2:$C$3728,"dive_map")=0,"",_xlfn.MAXIFS(Documents!$E$2:$E$3728,Documents!$A$2:$A$3728,$A136,Documents!$C$2:$C$3728,"dive_map")),"")</f>
        <v/>
      </c>
      <c r="J136">
        <f>IFERROR(IF(_xlfn.MAXIFS(Documents!$E$2:$E$3728,Documents!$A$2:$A$3728,$A136,Documents!$C$2:$C$3728,"spa_menu")=0,"",_xlfn.MAXIFS(Documents!$E$2:$E$3728,Documents!$A$2:$A$3728,$A136,Documents!$C$2:$C$3728,"spa_menu")),"")</f>
        <v/>
      </c>
      <c r="K136">
        <f>IFERROR(IF(_xlfn.MAXIFS(Documents!$E$2:$E$3728,Documents!$A$2:$A$3728,$A136,Documents!$C$2:$C$3728,"dining_menu")=0,"",_xlfn.MAXIFS(Documents!$E$2:$E$3728,Documents!$A$2:$A$3728,$A136,Documents!$C$2:$C$3728,"dining_menu")),"")</f>
        <v/>
      </c>
      <c r="L136">
        <f>IFERROR(IF(_xlfn.MAXIFS(Documents!$E$2:$E$3728,Documents!$A$2:$A$3728,$A136,Documents!$C$2:$C$3728,"dive_prices")=0,"",_xlfn.MAXIFS(Documents!$E$2:$E$3728,Documents!$A$2:$A$3728,$A136,Documents!$C$2:$C$3728,"dive_prices")),"")</f>
        <v/>
      </c>
      <c r="M136">
        <f>IFERROR(IF(_xlfn.MAXIFS(Documents!$E$2:$E$3728,Documents!$A$2:$A$3728,$A136,Documents!$C$2:$C$3728,"excursions")=0,"",_xlfn.MAXIFS(Documents!$E$2:$E$3728,Documents!$A$2:$A$3728,$A136,Documents!$C$2:$C$3728,"excursions")),"")</f>
        <v/>
      </c>
      <c r="N136">
        <f>IFERROR(IF(_xlfn.MAXIFS(Documents!$E$2:$E$3728,Documents!$A$2:$A$3728,$A136,Documents!$C$2:$C$3728,"kids")=0,"",_xlfn.MAXIFS(Documents!$E$2:$E$3728,Documents!$A$2:$A$3728,$A136,Documents!$C$2:$C$3728,"kids")),"")</f>
        <v/>
      </c>
      <c r="O136">
        <f>IFERROR(IF(_xlfn.MAXIFS(Documents!$E$2:$E$3728,Documents!$A$2:$A$3728,$A136,Documents!$C$2:$C$3728,"villa_plans")=0,"",_xlfn.MAXIFS(Documents!$E$2:$E$3728,Documents!$A$2:$A$3728,$A136,Documents!$C$2:$C$3728,"villa_plans")),"")</f>
        <v/>
      </c>
      <c r="P136">
        <f>IFERROR(IF(_xlfn.MAXIFS(Documents!$E$2:$E$3728,Documents!$A$2:$A$3728,$A136,Documents!$C$2:$C$3728,"all_inclusive")=0,"",_xlfn.MAXIFS(Documents!$E$2:$E$3728,Documents!$A$2:$A$3728,$A136,Documents!$C$2:$C$3728,"all_inclusive")),"")</f>
        <v/>
      </c>
      <c r="Q136">
        <f>IFERROR(IF(_xlfn.MAXIFS(Documents!$E$2:$E$3728,Documents!$A$2:$A$3728,$A136,Documents!$C$2:$C$3728,"sustainability")=0,"",_xlfn.MAXIFS(Documents!$E$2:$E$3728,Documents!$A$2:$A$3728,$A136,Documents!$C$2:$C$3728,"sustainability")),"")</f>
        <v/>
      </c>
      <c r="R136">
        <f>IFERROR(IF(_xlfn.MAXIFS(Documents!$E$2:$E$3728,Documents!$A$2:$A$3728,$A136,Documents!$C$2:$C$3728,"calendar")=0,"",_xlfn.MAXIFS(Documents!$E$2:$E$3728,Documents!$A$2:$A$3728,$A136,Documents!$C$2:$C$3728,"calendar")),"")</f>
        <v/>
      </c>
      <c r="S136">
        <f>IFERROR(IF(_xlfn.MAXIFS(Documents!$E$2:$E$3728,Documents!$A$2:$A$3728,$A136,Documents!$C$2:$C$3728,"brochure")=0,"",_xlfn.MAXIFS(Documents!$E$2:$E$3728,Documents!$A$2:$A$3728,$A136,Documents!$C$2:$C$3728,"brochure")),"")</f>
        <v/>
      </c>
      <c r="T136">
        <f>IFERROR(IF(_xlfn.MAXIFS(Documents!$E$2:$E$3728,Documents!$A$2:$A$3728,$A136,Documents!$C$2:$C$3728,"press_kit")=0,"",_xlfn.MAXIFS(Documents!$E$2:$E$3728,Documents!$A$2:$A$3728,$A136,Documents!$C$2:$C$3728,"press_kit")),"")</f>
        <v/>
      </c>
      <c r="U136">
        <f>IFERROR(IF(_xlfn.MAXIFS(Documents!$E$2:$E$3728,Documents!$A$2:$A$3728,$A136,Documents!$C$2:$C$3728,"other")=0,"",_xlfn.MAXIFS(Documents!$E$2:$E$3728,Documents!$A$2:$A$3728,$A136,Documents!$C$2:$C$3728,"other")),"")</f>
        <v/>
      </c>
      <c r="V136">
        <f>IFERROR(IF(_xlfn.MAXIFS(Documents!$E$2:$E$3728,Documents!$A$2:$A$3728,$A136,Documents!$C$2:$C$3728,"obsolete")=0,"",_xlfn.MAXIFS(Documents!$E$2:$E$3728,Documents!$A$2:$A$3728,$A136,Documents!$C$2:$C$3728,"obsolete")),"")</f>
        <v/>
      </c>
      <c r="W136">
        <f>COUNTIFS(Documents!$A$2:$A$3728,$A136)</f>
        <v/>
      </c>
      <c r="X136">
        <f>COUNTIFS(Documents!$A$2:$A$3728,$A136,Documents!$R$2:$R$3728,"current")</f>
        <v/>
      </c>
      <c r="Y136">
        <f>HYPERLINK("https://d1vp8nomjxwyf1.cloudfront.net/wp-content/uploads/sites/544/2022/10/27105422/Diamonds-Leisure-Beach-Golf-Resort-Fact-Sheet-2026.pdf","2026_Diamonds-Leisure-Beach-Golf-Resort-")</f>
        <v/>
      </c>
      <c r="Z136" t="inlineStr">
        <is>
          <t>wedding, events</t>
        </is>
      </c>
      <c r="AA136" t="inlineStr"/>
    </row>
    <row r="137">
      <c r="A137" t="n">
        <v>136</v>
      </c>
      <c r="B137" t="inlineStr">
        <is>
          <t>Finolhu Baa Atoll Maldives</t>
        </is>
      </c>
      <c r="C137" t="inlineStr">
        <is>
          <t>ok</t>
        </is>
      </c>
      <c r="D137">
        <f>IFERROR(IF(_xlfn.MAXIFS(Documents!$E$2:$E$3728,Documents!$A$2:$A$3728,$A137,Documents!$C$2:$C$3728,"factsheet")=0,"",_xlfn.MAXIFS(Documents!$E$2:$E$3728,Documents!$A$2:$A$3728,$A137,Documents!$C$2:$C$3728,"factsheet")),"")</f>
        <v/>
      </c>
      <c r="E137">
        <f>IFERROR(IF(_xlfn.MAXIFS(Documents!$E$2:$E$3728,Documents!$A$2:$A$3728,$A137,Documents!$C$2:$C$3728,"wedding")=0,"",_xlfn.MAXIFS(Documents!$E$2:$E$3728,Documents!$A$2:$A$3728,$A137,Documents!$C$2:$C$3728,"wedding")),"")</f>
        <v/>
      </c>
      <c r="F137">
        <f>IFERROR(IF(_xlfn.MAXIFS(Documents!$E$2:$E$3728,Documents!$A$2:$A$3728,$A137,Documents!$C$2:$C$3728,"events")=0,"",_xlfn.MAXIFS(Documents!$E$2:$E$3728,Documents!$A$2:$A$3728,$A137,Documents!$C$2:$C$3728,"events")),"")</f>
        <v/>
      </c>
      <c r="G137">
        <f>IFERROR(IF(_xlfn.MAXIFS(Documents!$E$2:$E$3728,Documents!$A$2:$A$3728,$A137,Documents!$C$2:$C$3728,"destination_dining")=0,"",_xlfn.MAXIFS(Documents!$E$2:$E$3728,Documents!$A$2:$A$3728,$A137,Documents!$C$2:$C$3728,"destination_dining")),"")</f>
        <v/>
      </c>
      <c r="H137">
        <f>IFERROR(IF(_xlfn.MAXIFS(Documents!$E$2:$E$3728,Documents!$A$2:$A$3728,$A137,Documents!$C$2:$C$3728,"map")=0,"",_xlfn.MAXIFS(Documents!$E$2:$E$3728,Documents!$A$2:$A$3728,$A137,Documents!$C$2:$C$3728,"map")),"")</f>
        <v/>
      </c>
      <c r="I137">
        <f>IFERROR(IF(_xlfn.MAXIFS(Documents!$E$2:$E$3728,Documents!$A$2:$A$3728,$A137,Documents!$C$2:$C$3728,"dive_map")=0,"",_xlfn.MAXIFS(Documents!$E$2:$E$3728,Documents!$A$2:$A$3728,$A137,Documents!$C$2:$C$3728,"dive_map")),"")</f>
        <v/>
      </c>
      <c r="J137">
        <f>IFERROR(IF(_xlfn.MAXIFS(Documents!$E$2:$E$3728,Documents!$A$2:$A$3728,$A137,Documents!$C$2:$C$3728,"spa_menu")=0,"",_xlfn.MAXIFS(Documents!$E$2:$E$3728,Documents!$A$2:$A$3728,$A137,Documents!$C$2:$C$3728,"spa_menu")),"")</f>
        <v/>
      </c>
      <c r="K137">
        <f>IFERROR(IF(_xlfn.MAXIFS(Documents!$E$2:$E$3728,Documents!$A$2:$A$3728,$A137,Documents!$C$2:$C$3728,"dining_menu")=0,"",_xlfn.MAXIFS(Documents!$E$2:$E$3728,Documents!$A$2:$A$3728,$A137,Documents!$C$2:$C$3728,"dining_menu")),"")</f>
        <v/>
      </c>
      <c r="L137">
        <f>IFERROR(IF(_xlfn.MAXIFS(Documents!$E$2:$E$3728,Documents!$A$2:$A$3728,$A137,Documents!$C$2:$C$3728,"dive_prices")=0,"",_xlfn.MAXIFS(Documents!$E$2:$E$3728,Documents!$A$2:$A$3728,$A137,Documents!$C$2:$C$3728,"dive_prices")),"")</f>
        <v/>
      </c>
      <c r="M137">
        <f>IFERROR(IF(_xlfn.MAXIFS(Documents!$E$2:$E$3728,Documents!$A$2:$A$3728,$A137,Documents!$C$2:$C$3728,"excursions")=0,"",_xlfn.MAXIFS(Documents!$E$2:$E$3728,Documents!$A$2:$A$3728,$A137,Documents!$C$2:$C$3728,"excursions")),"")</f>
        <v/>
      </c>
      <c r="N137">
        <f>IFERROR(IF(_xlfn.MAXIFS(Documents!$E$2:$E$3728,Documents!$A$2:$A$3728,$A137,Documents!$C$2:$C$3728,"kids")=0,"",_xlfn.MAXIFS(Documents!$E$2:$E$3728,Documents!$A$2:$A$3728,$A137,Documents!$C$2:$C$3728,"kids")),"")</f>
        <v/>
      </c>
      <c r="O137">
        <f>IFERROR(IF(_xlfn.MAXIFS(Documents!$E$2:$E$3728,Documents!$A$2:$A$3728,$A137,Documents!$C$2:$C$3728,"villa_plans")=0,"",_xlfn.MAXIFS(Documents!$E$2:$E$3728,Documents!$A$2:$A$3728,$A137,Documents!$C$2:$C$3728,"villa_plans")),"")</f>
        <v/>
      </c>
      <c r="P137">
        <f>IFERROR(IF(_xlfn.MAXIFS(Documents!$E$2:$E$3728,Documents!$A$2:$A$3728,$A137,Documents!$C$2:$C$3728,"all_inclusive")=0,"",_xlfn.MAXIFS(Documents!$E$2:$E$3728,Documents!$A$2:$A$3728,$A137,Documents!$C$2:$C$3728,"all_inclusive")),"")</f>
        <v/>
      </c>
      <c r="Q137">
        <f>IFERROR(IF(_xlfn.MAXIFS(Documents!$E$2:$E$3728,Documents!$A$2:$A$3728,$A137,Documents!$C$2:$C$3728,"sustainability")=0,"",_xlfn.MAXIFS(Documents!$E$2:$E$3728,Documents!$A$2:$A$3728,$A137,Documents!$C$2:$C$3728,"sustainability")),"")</f>
        <v/>
      </c>
      <c r="R137">
        <f>IFERROR(IF(_xlfn.MAXIFS(Documents!$E$2:$E$3728,Documents!$A$2:$A$3728,$A137,Documents!$C$2:$C$3728,"calendar")=0,"",_xlfn.MAXIFS(Documents!$E$2:$E$3728,Documents!$A$2:$A$3728,$A137,Documents!$C$2:$C$3728,"calendar")),"")</f>
        <v/>
      </c>
      <c r="S137">
        <f>IFERROR(IF(_xlfn.MAXIFS(Documents!$E$2:$E$3728,Documents!$A$2:$A$3728,$A137,Documents!$C$2:$C$3728,"brochure")=0,"",_xlfn.MAXIFS(Documents!$E$2:$E$3728,Documents!$A$2:$A$3728,$A137,Documents!$C$2:$C$3728,"brochure")),"")</f>
        <v/>
      </c>
      <c r="T137">
        <f>IFERROR(IF(_xlfn.MAXIFS(Documents!$E$2:$E$3728,Documents!$A$2:$A$3728,$A137,Documents!$C$2:$C$3728,"press_kit")=0,"",_xlfn.MAXIFS(Documents!$E$2:$E$3728,Documents!$A$2:$A$3728,$A137,Documents!$C$2:$C$3728,"press_kit")),"")</f>
        <v/>
      </c>
      <c r="U137">
        <f>IFERROR(IF(_xlfn.MAXIFS(Documents!$E$2:$E$3728,Documents!$A$2:$A$3728,$A137,Documents!$C$2:$C$3728,"other")=0,"",_xlfn.MAXIFS(Documents!$E$2:$E$3728,Documents!$A$2:$A$3728,$A137,Documents!$C$2:$C$3728,"other")),"")</f>
        <v/>
      </c>
      <c r="V137">
        <f>IFERROR(IF(_xlfn.MAXIFS(Documents!$E$2:$E$3728,Documents!$A$2:$A$3728,$A137,Documents!$C$2:$C$3728,"obsolete")=0,"",_xlfn.MAXIFS(Documents!$E$2:$E$3728,Documents!$A$2:$A$3728,$A137,Documents!$C$2:$C$3728,"obsolete")),"")</f>
        <v/>
      </c>
      <c r="W137">
        <f>COUNTIFS(Documents!$A$2:$A$3728,$A137)</f>
        <v/>
      </c>
      <c r="X137">
        <f>COUNTIFS(Documents!$A$2:$A$3728,$A137,Documents!$R$2:$R$3728,"current")</f>
        <v/>
      </c>
      <c r="Y137">
        <f>HYPERLINK("https://www.finolhu.com/wp-content/uploads/2025/10/Art-Lab-Fact-Sheet.pdf","2026_Art-Lab-Fact-Sheet.pdf")</f>
        <v/>
      </c>
      <c r="Z137" t="inlineStr"/>
      <c r="AA137" t="inlineStr"/>
    </row>
    <row r="138">
      <c r="A138" t="n">
        <v>137</v>
      </c>
      <c r="B138" t="inlineStr">
        <is>
          <t>Soneva Secret</t>
        </is>
      </c>
      <c r="C138" t="inlineStr">
        <is>
          <t>ok</t>
        </is>
      </c>
      <c r="D138">
        <f>IFERROR(IF(_xlfn.MAXIFS(Documents!$E$2:$E$3728,Documents!$A$2:$A$3728,$A138,Documents!$C$2:$C$3728,"factsheet")=0,"",_xlfn.MAXIFS(Documents!$E$2:$E$3728,Documents!$A$2:$A$3728,$A138,Documents!$C$2:$C$3728,"factsheet")),"")</f>
        <v/>
      </c>
      <c r="E138">
        <f>IFERROR(IF(_xlfn.MAXIFS(Documents!$E$2:$E$3728,Documents!$A$2:$A$3728,$A138,Documents!$C$2:$C$3728,"wedding")=0,"",_xlfn.MAXIFS(Documents!$E$2:$E$3728,Documents!$A$2:$A$3728,$A138,Documents!$C$2:$C$3728,"wedding")),"")</f>
        <v/>
      </c>
      <c r="F138">
        <f>IFERROR(IF(_xlfn.MAXIFS(Documents!$E$2:$E$3728,Documents!$A$2:$A$3728,$A138,Documents!$C$2:$C$3728,"events")=0,"",_xlfn.MAXIFS(Documents!$E$2:$E$3728,Documents!$A$2:$A$3728,$A138,Documents!$C$2:$C$3728,"events")),"")</f>
        <v/>
      </c>
      <c r="G138">
        <f>IFERROR(IF(_xlfn.MAXIFS(Documents!$E$2:$E$3728,Documents!$A$2:$A$3728,$A138,Documents!$C$2:$C$3728,"destination_dining")=0,"",_xlfn.MAXIFS(Documents!$E$2:$E$3728,Documents!$A$2:$A$3728,$A138,Documents!$C$2:$C$3728,"destination_dining")),"")</f>
        <v/>
      </c>
      <c r="H138">
        <f>IFERROR(IF(_xlfn.MAXIFS(Documents!$E$2:$E$3728,Documents!$A$2:$A$3728,$A138,Documents!$C$2:$C$3728,"map")=0,"",_xlfn.MAXIFS(Documents!$E$2:$E$3728,Documents!$A$2:$A$3728,$A138,Documents!$C$2:$C$3728,"map")),"")</f>
        <v/>
      </c>
      <c r="I138">
        <f>IFERROR(IF(_xlfn.MAXIFS(Documents!$E$2:$E$3728,Documents!$A$2:$A$3728,$A138,Documents!$C$2:$C$3728,"dive_map")=0,"",_xlfn.MAXIFS(Documents!$E$2:$E$3728,Documents!$A$2:$A$3728,$A138,Documents!$C$2:$C$3728,"dive_map")),"")</f>
        <v/>
      </c>
      <c r="J138">
        <f>IFERROR(IF(_xlfn.MAXIFS(Documents!$E$2:$E$3728,Documents!$A$2:$A$3728,$A138,Documents!$C$2:$C$3728,"spa_menu")=0,"",_xlfn.MAXIFS(Documents!$E$2:$E$3728,Documents!$A$2:$A$3728,$A138,Documents!$C$2:$C$3728,"spa_menu")),"")</f>
        <v/>
      </c>
      <c r="K138">
        <f>IFERROR(IF(_xlfn.MAXIFS(Documents!$E$2:$E$3728,Documents!$A$2:$A$3728,$A138,Documents!$C$2:$C$3728,"dining_menu")=0,"",_xlfn.MAXIFS(Documents!$E$2:$E$3728,Documents!$A$2:$A$3728,$A138,Documents!$C$2:$C$3728,"dining_menu")),"")</f>
        <v/>
      </c>
      <c r="L138">
        <f>IFERROR(IF(_xlfn.MAXIFS(Documents!$E$2:$E$3728,Documents!$A$2:$A$3728,$A138,Documents!$C$2:$C$3728,"dive_prices")=0,"",_xlfn.MAXIFS(Documents!$E$2:$E$3728,Documents!$A$2:$A$3728,$A138,Documents!$C$2:$C$3728,"dive_prices")),"")</f>
        <v/>
      </c>
      <c r="M138">
        <f>IFERROR(IF(_xlfn.MAXIFS(Documents!$E$2:$E$3728,Documents!$A$2:$A$3728,$A138,Documents!$C$2:$C$3728,"excursions")=0,"",_xlfn.MAXIFS(Documents!$E$2:$E$3728,Documents!$A$2:$A$3728,$A138,Documents!$C$2:$C$3728,"excursions")),"")</f>
        <v/>
      </c>
      <c r="N138">
        <f>IFERROR(IF(_xlfn.MAXIFS(Documents!$E$2:$E$3728,Documents!$A$2:$A$3728,$A138,Documents!$C$2:$C$3728,"kids")=0,"",_xlfn.MAXIFS(Documents!$E$2:$E$3728,Documents!$A$2:$A$3728,$A138,Documents!$C$2:$C$3728,"kids")),"")</f>
        <v/>
      </c>
      <c r="O138">
        <f>IFERROR(IF(_xlfn.MAXIFS(Documents!$E$2:$E$3728,Documents!$A$2:$A$3728,$A138,Documents!$C$2:$C$3728,"villa_plans")=0,"",_xlfn.MAXIFS(Documents!$E$2:$E$3728,Documents!$A$2:$A$3728,$A138,Documents!$C$2:$C$3728,"villa_plans")),"")</f>
        <v/>
      </c>
      <c r="P138">
        <f>IFERROR(IF(_xlfn.MAXIFS(Documents!$E$2:$E$3728,Documents!$A$2:$A$3728,$A138,Documents!$C$2:$C$3728,"all_inclusive")=0,"",_xlfn.MAXIFS(Documents!$E$2:$E$3728,Documents!$A$2:$A$3728,$A138,Documents!$C$2:$C$3728,"all_inclusive")),"")</f>
        <v/>
      </c>
      <c r="Q138">
        <f>IFERROR(IF(_xlfn.MAXIFS(Documents!$E$2:$E$3728,Documents!$A$2:$A$3728,$A138,Documents!$C$2:$C$3728,"sustainability")=0,"",_xlfn.MAXIFS(Documents!$E$2:$E$3728,Documents!$A$2:$A$3728,$A138,Documents!$C$2:$C$3728,"sustainability")),"")</f>
        <v/>
      </c>
      <c r="R138">
        <f>IFERROR(IF(_xlfn.MAXIFS(Documents!$E$2:$E$3728,Documents!$A$2:$A$3728,$A138,Documents!$C$2:$C$3728,"calendar")=0,"",_xlfn.MAXIFS(Documents!$E$2:$E$3728,Documents!$A$2:$A$3728,$A138,Documents!$C$2:$C$3728,"calendar")),"")</f>
        <v/>
      </c>
      <c r="S138">
        <f>IFERROR(IF(_xlfn.MAXIFS(Documents!$E$2:$E$3728,Documents!$A$2:$A$3728,$A138,Documents!$C$2:$C$3728,"brochure")=0,"",_xlfn.MAXIFS(Documents!$E$2:$E$3728,Documents!$A$2:$A$3728,$A138,Documents!$C$2:$C$3728,"brochure")),"")</f>
        <v/>
      </c>
      <c r="T138">
        <f>IFERROR(IF(_xlfn.MAXIFS(Documents!$E$2:$E$3728,Documents!$A$2:$A$3728,$A138,Documents!$C$2:$C$3728,"press_kit")=0,"",_xlfn.MAXIFS(Documents!$E$2:$E$3728,Documents!$A$2:$A$3728,$A138,Documents!$C$2:$C$3728,"press_kit")),"")</f>
        <v/>
      </c>
      <c r="U138">
        <f>IFERROR(IF(_xlfn.MAXIFS(Documents!$E$2:$E$3728,Documents!$A$2:$A$3728,$A138,Documents!$C$2:$C$3728,"other")=0,"",_xlfn.MAXIFS(Documents!$E$2:$E$3728,Documents!$A$2:$A$3728,$A138,Documents!$C$2:$C$3728,"other")),"")</f>
        <v/>
      </c>
      <c r="V138">
        <f>IFERROR(IF(_xlfn.MAXIFS(Documents!$E$2:$E$3728,Documents!$A$2:$A$3728,$A138,Documents!$C$2:$C$3728,"obsolete")=0,"",_xlfn.MAXIFS(Documents!$E$2:$E$3728,Documents!$A$2:$A$3728,$A138,Documents!$C$2:$C$3728,"obsolete")),"")</f>
        <v/>
      </c>
      <c r="W138">
        <f>COUNTIFS(Documents!$A$2:$A$3728,$A138)</f>
        <v/>
      </c>
      <c r="X138">
        <f>COUNTIFS(Documents!$A$2:$A$3728,$A138,Documents!$R$2:$R$3728,"current")</f>
        <v/>
      </c>
      <c r="Y138" t="inlineStr"/>
      <c r="Z138" t="inlineStr">
        <is>
          <t>factsheet, wedding, events</t>
        </is>
      </c>
      <c r="AA138" t="inlineStr"/>
    </row>
    <row r="139">
      <c r="A139" t="n">
        <v>138</v>
      </c>
      <c r="B139" t="inlineStr">
        <is>
          <t>Varu Island Resort</t>
        </is>
      </c>
      <c r="C139" t="inlineStr">
        <is>
          <t>blocked-partial</t>
        </is>
      </c>
      <c r="D139">
        <f>IFERROR(IF(_xlfn.MAXIFS(Documents!$E$2:$E$3728,Documents!$A$2:$A$3728,$A139,Documents!$C$2:$C$3728,"factsheet")=0,"",_xlfn.MAXIFS(Documents!$E$2:$E$3728,Documents!$A$2:$A$3728,$A139,Documents!$C$2:$C$3728,"factsheet")),"")</f>
        <v/>
      </c>
      <c r="E139">
        <f>IFERROR(IF(_xlfn.MAXIFS(Documents!$E$2:$E$3728,Documents!$A$2:$A$3728,$A139,Documents!$C$2:$C$3728,"wedding")=0,"",_xlfn.MAXIFS(Documents!$E$2:$E$3728,Documents!$A$2:$A$3728,$A139,Documents!$C$2:$C$3728,"wedding")),"")</f>
        <v/>
      </c>
      <c r="F139">
        <f>IFERROR(IF(_xlfn.MAXIFS(Documents!$E$2:$E$3728,Documents!$A$2:$A$3728,$A139,Documents!$C$2:$C$3728,"events")=0,"",_xlfn.MAXIFS(Documents!$E$2:$E$3728,Documents!$A$2:$A$3728,$A139,Documents!$C$2:$C$3728,"events")),"")</f>
        <v/>
      </c>
      <c r="G139">
        <f>IFERROR(IF(_xlfn.MAXIFS(Documents!$E$2:$E$3728,Documents!$A$2:$A$3728,$A139,Documents!$C$2:$C$3728,"destination_dining")=0,"",_xlfn.MAXIFS(Documents!$E$2:$E$3728,Documents!$A$2:$A$3728,$A139,Documents!$C$2:$C$3728,"destination_dining")),"")</f>
        <v/>
      </c>
      <c r="H139">
        <f>IFERROR(IF(_xlfn.MAXIFS(Documents!$E$2:$E$3728,Documents!$A$2:$A$3728,$A139,Documents!$C$2:$C$3728,"map")=0,"",_xlfn.MAXIFS(Documents!$E$2:$E$3728,Documents!$A$2:$A$3728,$A139,Documents!$C$2:$C$3728,"map")),"")</f>
        <v/>
      </c>
      <c r="I139">
        <f>IFERROR(IF(_xlfn.MAXIFS(Documents!$E$2:$E$3728,Documents!$A$2:$A$3728,$A139,Documents!$C$2:$C$3728,"dive_map")=0,"",_xlfn.MAXIFS(Documents!$E$2:$E$3728,Documents!$A$2:$A$3728,$A139,Documents!$C$2:$C$3728,"dive_map")),"")</f>
        <v/>
      </c>
      <c r="J139">
        <f>IFERROR(IF(_xlfn.MAXIFS(Documents!$E$2:$E$3728,Documents!$A$2:$A$3728,$A139,Documents!$C$2:$C$3728,"spa_menu")=0,"",_xlfn.MAXIFS(Documents!$E$2:$E$3728,Documents!$A$2:$A$3728,$A139,Documents!$C$2:$C$3728,"spa_menu")),"")</f>
        <v/>
      </c>
      <c r="K139">
        <f>IFERROR(IF(_xlfn.MAXIFS(Documents!$E$2:$E$3728,Documents!$A$2:$A$3728,$A139,Documents!$C$2:$C$3728,"dining_menu")=0,"",_xlfn.MAXIFS(Documents!$E$2:$E$3728,Documents!$A$2:$A$3728,$A139,Documents!$C$2:$C$3728,"dining_menu")),"")</f>
        <v/>
      </c>
      <c r="L139">
        <f>IFERROR(IF(_xlfn.MAXIFS(Documents!$E$2:$E$3728,Documents!$A$2:$A$3728,$A139,Documents!$C$2:$C$3728,"dive_prices")=0,"",_xlfn.MAXIFS(Documents!$E$2:$E$3728,Documents!$A$2:$A$3728,$A139,Documents!$C$2:$C$3728,"dive_prices")),"")</f>
        <v/>
      </c>
      <c r="M139">
        <f>IFERROR(IF(_xlfn.MAXIFS(Documents!$E$2:$E$3728,Documents!$A$2:$A$3728,$A139,Documents!$C$2:$C$3728,"excursions")=0,"",_xlfn.MAXIFS(Documents!$E$2:$E$3728,Documents!$A$2:$A$3728,$A139,Documents!$C$2:$C$3728,"excursions")),"")</f>
        <v/>
      </c>
      <c r="N139">
        <f>IFERROR(IF(_xlfn.MAXIFS(Documents!$E$2:$E$3728,Documents!$A$2:$A$3728,$A139,Documents!$C$2:$C$3728,"kids")=0,"",_xlfn.MAXIFS(Documents!$E$2:$E$3728,Documents!$A$2:$A$3728,$A139,Documents!$C$2:$C$3728,"kids")),"")</f>
        <v/>
      </c>
      <c r="O139">
        <f>IFERROR(IF(_xlfn.MAXIFS(Documents!$E$2:$E$3728,Documents!$A$2:$A$3728,$A139,Documents!$C$2:$C$3728,"villa_plans")=0,"",_xlfn.MAXIFS(Documents!$E$2:$E$3728,Documents!$A$2:$A$3728,$A139,Documents!$C$2:$C$3728,"villa_plans")),"")</f>
        <v/>
      </c>
      <c r="P139">
        <f>IFERROR(IF(_xlfn.MAXIFS(Documents!$E$2:$E$3728,Documents!$A$2:$A$3728,$A139,Documents!$C$2:$C$3728,"all_inclusive")=0,"",_xlfn.MAXIFS(Documents!$E$2:$E$3728,Documents!$A$2:$A$3728,$A139,Documents!$C$2:$C$3728,"all_inclusive")),"")</f>
        <v/>
      </c>
      <c r="Q139">
        <f>IFERROR(IF(_xlfn.MAXIFS(Documents!$E$2:$E$3728,Documents!$A$2:$A$3728,$A139,Documents!$C$2:$C$3728,"sustainability")=0,"",_xlfn.MAXIFS(Documents!$E$2:$E$3728,Documents!$A$2:$A$3728,$A139,Documents!$C$2:$C$3728,"sustainability")),"")</f>
        <v/>
      </c>
      <c r="R139">
        <f>IFERROR(IF(_xlfn.MAXIFS(Documents!$E$2:$E$3728,Documents!$A$2:$A$3728,$A139,Documents!$C$2:$C$3728,"calendar")=0,"",_xlfn.MAXIFS(Documents!$E$2:$E$3728,Documents!$A$2:$A$3728,$A139,Documents!$C$2:$C$3728,"calendar")),"")</f>
        <v/>
      </c>
      <c r="S139">
        <f>IFERROR(IF(_xlfn.MAXIFS(Documents!$E$2:$E$3728,Documents!$A$2:$A$3728,$A139,Documents!$C$2:$C$3728,"brochure")=0,"",_xlfn.MAXIFS(Documents!$E$2:$E$3728,Documents!$A$2:$A$3728,$A139,Documents!$C$2:$C$3728,"brochure")),"")</f>
        <v/>
      </c>
      <c r="T139">
        <f>IFERROR(IF(_xlfn.MAXIFS(Documents!$E$2:$E$3728,Documents!$A$2:$A$3728,$A139,Documents!$C$2:$C$3728,"press_kit")=0,"",_xlfn.MAXIFS(Documents!$E$2:$E$3728,Documents!$A$2:$A$3728,$A139,Documents!$C$2:$C$3728,"press_kit")),"")</f>
        <v/>
      </c>
      <c r="U139">
        <f>IFERROR(IF(_xlfn.MAXIFS(Documents!$E$2:$E$3728,Documents!$A$2:$A$3728,$A139,Documents!$C$2:$C$3728,"other")=0,"",_xlfn.MAXIFS(Documents!$E$2:$E$3728,Documents!$A$2:$A$3728,$A139,Documents!$C$2:$C$3728,"other")),"")</f>
        <v/>
      </c>
      <c r="V139">
        <f>IFERROR(IF(_xlfn.MAXIFS(Documents!$E$2:$E$3728,Documents!$A$2:$A$3728,$A139,Documents!$C$2:$C$3728,"obsolete")=0,"",_xlfn.MAXIFS(Documents!$E$2:$E$3728,Documents!$A$2:$A$3728,$A139,Documents!$C$2:$C$3728,"obsolete")),"")</f>
        <v/>
      </c>
      <c r="W139">
        <f>COUNTIFS(Documents!$A$2:$A$3728,$A139)</f>
        <v/>
      </c>
      <c r="X139">
        <f>COUNTIFS(Documents!$A$2:$A$3728,$A139,Documents!$R$2:$R$3728,"current")</f>
        <v/>
      </c>
      <c r="Y139" t="inlineStr"/>
      <c r="Z139" t="inlineStr">
        <is>
          <t>factsheet, wedding, events</t>
        </is>
      </c>
      <c r="AA139" t="inlineStr"/>
    </row>
    <row r="140">
      <c r="A140" t="n">
        <v>139</v>
      </c>
      <c r="B140" t="inlineStr">
        <is>
          <t>Kudafushi Resort &amp; Spa</t>
        </is>
      </c>
      <c r="C140" t="inlineStr">
        <is>
          <t>ok</t>
        </is>
      </c>
      <c r="D140">
        <f>IFERROR(IF(_xlfn.MAXIFS(Documents!$E$2:$E$3728,Documents!$A$2:$A$3728,$A140,Documents!$C$2:$C$3728,"factsheet")=0,"",_xlfn.MAXIFS(Documents!$E$2:$E$3728,Documents!$A$2:$A$3728,$A140,Documents!$C$2:$C$3728,"factsheet")),"")</f>
        <v/>
      </c>
      <c r="E140">
        <f>IFERROR(IF(_xlfn.MAXIFS(Documents!$E$2:$E$3728,Documents!$A$2:$A$3728,$A140,Documents!$C$2:$C$3728,"wedding")=0,"",_xlfn.MAXIFS(Documents!$E$2:$E$3728,Documents!$A$2:$A$3728,$A140,Documents!$C$2:$C$3728,"wedding")),"")</f>
        <v/>
      </c>
      <c r="F140">
        <f>IFERROR(IF(_xlfn.MAXIFS(Documents!$E$2:$E$3728,Documents!$A$2:$A$3728,$A140,Documents!$C$2:$C$3728,"events")=0,"",_xlfn.MAXIFS(Documents!$E$2:$E$3728,Documents!$A$2:$A$3728,$A140,Documents!$C$2:$C$3728,"events")),"")</f>
        <v/>
      </c>
      <c r="G140">
        <f>IFERROR(IF(_xlfn.MAXIFS(Documents!$E$2:$E$3728,Documents!$A$2:$A$3728,$A140,Documents!$C$2:$C$3728,"destination_dining")=0,"",_xlfn.MAXIFS(Documents!$E$2:$E$3728,Documents!$A$2:$A$3728,$A140,Documents!$C$2:$C$3728,"destination_dining")),"")</f>
        <v/>
      </c>
      <c r="H140">
        <f>IFERROR(IF(_xlfn.MAXIFS(Documents!$E$2:$E$3728,Documents!$A$2:$A$3728,$A140,Documents!$C$2:$C$3728,"map")=0,"",_xlfn.MAXIFS(Documents!$E$2:$E$3728,Documents!$A$2:$A$3728,$A140,Documents!$C$2:$C$3728,"map")),"")</f>
        <v/>
      </c>
      <c r="I140">
        <f>IFERROR(IF(_xlfn.MAXIFS(Documents!$E$2:$E$3728,Documents!$A$2:$A$3728,$A140,Documents!$C$2:$C$3728,"dive_map")=0,"",_xlfn.MAXIFS(Documents!$E$2:$E$3728,Documents!$A$2:$A$3728,$A140,Documents!$C$2:$C$3728,"dive_map")),"")</f>
        <v/>
      </c>
      <c r="J140">
        <f>IFERROR(IF(_xlfn.MAXIFS(Documents!$E$2:$E$3728,Documents!$A$2:$A$3728,$A140,Documents!$C$2:$C$3728,"spa_menu")=0,"",_xlfn.MAXIFS(Documents!$E$2:$E$3728,Documents!$A$2:$A$3728,$A140,Documents!$C$2:$C$3728,"spa_menu")),"")</f>
        <v/>
      </c>
      <c r="K140">
        <f>IFERROR(IF(_xlfn.MAXIFS(Documents!$E$2:$E$3728,Documents!$A$2:$A$3728,$A140,Documents!$C$2:$C$3728,"dining_menu")=0,"",_xlfn.MAXIFS(Documents!$E$2:$E$3728,Documents!$A$2:$A$3728,$A140,Documents!$C$2:$C$3728,"dining_menu")),"")</f>
        <v/>
      </c>
      <c r="L140">
        <f>IFERROR(IF(_xlfn.MAXIFS(Documents!$E$2:$E$3728,Documents!$A$2:$A$3728,$A140,Documents!$C$2:$C$3728,"dive_prices")=0,"",_xlfn.MAXIFS(Documents!$E$2:$E$3728,Documents!$A$2:$A$3728,$A140,Documents!$C$2:$C$3728,"dive_prices")),"")</f>
        <v/>
      </c>
      <c r="M140">
        <f>IFERROR(IF(_xlfn.MAXIFS(Documents!$E$2:$E$3728,Documents!$A$2:$A$3728,$A140,Documents!$C$2:$C$3728,"excursions")=0,"",_xlfn.MAXIFS(Documents!$E$2:$E$3728,Documents!$A$2:$A$3728,$A140,Documents!$C$2:$C$3728,"excursions")),"")</f>
        <v/>
      </c>
      <c r="N140">
        <f>IFERROR(IF(_xlfn.MAXIFS(Documents!$E$2:$E$3728,Documents!$A$2:$A$3728,$A140,Documents!$C$2:$C$3728,"kids")=0,"",_xlfn.MAXIFS(Documents!$E$2:$E$3728,Documents!$A$2:$A$3728,$A140,Documents!$C$2:$C$3728,"kids")),"")</f>
        <v/>
      </c>
      <c r="O140">
        <f>IFERROR(IF(_xlfn.MAXIFS(Documents!$E$2:$E$3728,Documents!$A$2:$A$3728,$A140,Documents!$C$2:$C$3728,"villa_plans")=0,"",_xlfn.MAXIFS(Documents!$E$2:$E$3728,Documents!$A$2:$A$3728,$A140,Documents!$C$2:$C$3728,"villa_plans")),"")</f>
        <v/>
      </c>
      <c r="P140">
        <f>IFERROR(IF(_xlfn.MAXIFS(Documents!$E$2:$E$3728,Documents!$A$2:$A$3728,$A140,Documents!$C$2:$C$3728,"all_inclusive")=0,"",_xlfn.MAXIFS(Documents!$E$2:$E$3728,Documents!$A$2:$A$3728,$A140,Documents!$C$2:$C$3728,"all_inclusive")),"")</f>
        <v/>
      </c>
      <c r="Q140">
        <f>IFERROR(IF(_xlfn.MAXIFS(Documents!$E$2:$E$3728,Documents!$A$2:$A$3728,$A140,Documents!$C$2:$C$3728,"sustainability")=0,"",_xlfn.MAXIFS(Documents!$E$2:$E$3728,Documents!$A$2:$A$3728,$A140,Documents!$C$2:$C$3728,"sustainability")),"")</f>
        <v/>
      </c>
      <c r="R140">
        <f>IFERROR(IF(_xlfn.MAXIFS(Documents!$E$2:$E$3728,Documents!$A$2:$A$3728,$A140,Documents!$C$2:$C$3728,"calendar")=0,"",_xlfn.MAXIFS(Documents!$E$2:$E$3728,Documents!$A$2:$A$3728,$A140,Documents!$C$2:$C$3728,"calendar")),"")</f>
        <v/>
      </c>
      <c r="S140">
        <f>IFERROR(IF(_xlfn.MAXIFS(Documents!$E$2:$E$3728,Documents!$A$2:$A$3728,$A140,Documents!$C$2:$C$3728,"brochure")=0,"",_xlfn.MAXIFS(Documents!$E$2:$E$3728,Documents!$A$2:$A$3728,$A140,Documents!$C$2:$C$3728,"brochure")),"")</f>
        <v/>
      </c>
      <c r="T140">
        <f>IFERROR(IF(_xlfn.MAXIFS(Documents!$E$2:$E$3728,Documents!$A$2:$A$3728,$A140,Documents!$C$2:$C$3728,"press_kit")=0,"",_xlfn.MAXIFS(Documents!$E$2:$E$3728,Documents!$A$2:$A$3728,$A140,Documents!$C$2:$C$3728,"press_kit")),"")</f>
        <v/>
      </c>
      <c r="U140">
        <f>IFERROR(IF(_xlfn.MAXIFS(Documents!$E$2:$E$3728,Documents!$A$2:$A$3728,$A140,Documents!$C$2:$C$3728,"other")=0,"",_xlfn.MAXIFS(Documents!$E$2:$E$3728,Documents!$A$2:$A$3728,$A140,Documents!$C$2:$C$3728,"other")),"")</f>
        <v/>
      </c>
      <c r="V140">
        <f>IFERROR(IF(_xlfn.MAXIFS(Documents!$E$2:$E$3728,Documents!$A$2:$A$3728,$A140,Documents!$C$2:$C$3728,"obsolete")=0,"",_xlfn.MAXIFS(Documents!$E$2:$E$3728,Documents!$A$2:$A$3728,$A140,Documents!$C$2:$C$3728,"obsolete")),"")</f>
        <v/>
      </c>
      <c r="W140">
        <f>COUNTIFS(Documents!$A$2:$A$3728,$A140)</f>
        <v/>
      </c>
      <c r="X140">
        <f>COUNTIFS(Documents!$A$2:$A$3728,$A140,Documents!$R$2:$R$3728,"current")</f>
        <v/>
      </c>
      <c r="Y140">
        <f>HYPERLINK("https://www.neoscapesmaldives.com/wp-content/uploads/KUDAFUSHI_FACTSHEET.pdf","2019_KUDAFUSHI_FACTSHEET.pdf")</f>
        <v/>
      </c>
      <c r="Z140" t="inlineStr">
        <is>
          <t>events</t>
        </is>
      </c>
      <c r="AA140" t="inlineStr"/>
    </row>
    <row r="141">
      <c r="A141" t="n">
        <v>140</v>
      </c>
      <c r="B141" t="inlineStr">
        <is>
          <t>The Standard Huruvalhi Maldives</t>
        </is>
      </c>
      <c r="C141" t="inlineStr">
        <is>
          <t>blocked</t>
        </is>
      </c>
      <c r="D141">
        <f>IFERROR(IF(_xlfn.MAXIFS(Documents!$E$2:$E$3728,Documents!$A$2:$A$3728,$A141,Documents!$C$2:$C$3728,"factsheet")=0,"",_xlfn.MAXIFS(Documents!$E$2:$E$3728,Documents!$A$2:$A$3728,$A141,Documents!$C$2:$C$3728,"factsheet")),"")</f>
        <v/>
      </c>
      <c r="E141">
        <f>IFERROR(IF(_xlfn.MAXIFS(Documents!$E$2:$E$3728,Documents!$A$2:$A$3728,$A141,Documents!$C$2:$C$3728,"wedding")=0,"",_xlfn.MAXIFS(Documents!$E$2:$E$3728,Documents!$A$2:$A$3728,$A141,Documents!$C$2:$C$3728,"wedding")),"")</f>
        <v/>
      </c>
      <c r="F141">
        <f>IFERROR(IF(_xlfn.MAXIFS(Documents!$E$2:$E$3728,Documents!$A$2:$A$3728,$A141,Documents!$C$2:$C$3728,"events")=0,"",_xlfn.MAXIFS(Documents!$E$2:$E$3728,Documents!$A$2:$A$3728,$A141,Documents!$C$2:$C$3728,"events")),"")</f>
        <v/>
      </c>
      <c r="G141">
        <f>IFERROR(IF(_xlfn.MAXIFS(Documents!$E$2:$E$3728,Documents!$A$2:$A$3728,$A141,Documents!$C$2:$C$3728,"destination_dining")=0,"",_xlfn.MAXIFS(Documents!$E$2:$E$3728,Documents!$A$2:$A$3728,$A141,Documents!$C$2:$C$3728,"destination_dining")),"")</f>
        <v/>
      </c>
      <c r="H141">
        <f>IFERROR(IF(_xlfn.MAXIFS(Documents!$E$2:$E$3728,Documents!$A$2:$A$3728,$A141,Documents!$C$2:$C$3728,"map")=0,"",_xlfn.MAXIFS(Documents!$E$2:$E$3728,Documents!$A$2:$A$3728,$A141,Documents!$C$2:$C$3728,"map")),"")</f>
        <v/>
      </c>
      <c r="I141">
        <f>IFERROR(IF(_xlfn.MAXIFS(Documents!$E$2:$E$3728,Documents!$A$2:$A$3728,$A141,Documents!$C$2:$C$3728,"dive_map")=0,"",_xlfn.MAXIFS(Documents!$E$2:$E$3728,Documents!$A$2:$A$3728,$A141,Documents!$C$2:$C$3728,"dive_map")),"")</f>
        <v/>
      </c>
      <c r="J141">
        <f>IFERROR(IF(_xlfn.MAXIFS(Documents!$E$2:$E$3728,Documents!$A$2:$A$3728,$A141,Documents!$C$2:$C$3728,"spa_menu")=0,"",_xlfn.MAXIFS(Documents!$E$2:$E$3728,Documents!$A$2:$A$3728,$A141,Documents!$C$2:$C$3728,"spa_menu")),"")</f>
        <v/>
      </c>
      <c r="K141">
        <f>IFERROR(IF(_xlfn.MAXIFS(Documents!$E$2:$E$3728,Documents!$A$2:$A$3728,$A141,Documents!$C$2:$C$3728,"dining_menu")=0,"",_xlfn.MAXIFS(Documents!$E$2:$E$3728,Documents!$A$2:$A$3728,$A141,Documents!$C$2:$C$3728,"dining_menu")),"")</f>
        <v/>
      </c>
      <c r="L141">
        <f>IFERROR(IF(_xlfn.MAXIFS(Documents!$E$2:$E$3728,Documents!$A$2:$A$3728,$A141,Documents!$C$2:$C$3728,"dive_prices")=0,"",_xlfn.MAXIFS(Documents!$E$2:$E$3728,Documents!$A$2:$A$3728,$A141,Documents!$C$2:$C$3728,"dive_prices")),"")</f>
        <v/>
      </c>
      <c r="M141">
        <f>IFERROR(IF(_xlfn.MAXIFS(Documents!$E$2:$E$3728,Documents!$A$2:$A$3728,$A141,Documents!$C$2:$C$3728,"excursions")=0,"",_xlfn.MAXIFS(Documents!$E$2:$E$3728,Documents!$A$2:$A$3728,$A141,Documents!$C$2:$C$3728,"excursions")),"")</f>
        <v/>
      </c>
      <c r="N141">
        <f>IFERROR(IF(_xlfn.MAXIFS(Documents!$E$2:$E$3728,Documents!$A$2:$A$3728,$A141,Documents!$C$2:$C$3728,"kids")=0,"",_xlfn.MAXIFS(Documents!$E$2:$E$3728,Documents!$A$2:$A$3728,$A141,Documents!$C$2:$C$3728,"kids")),"")</f>
        <v/>
      </c>
      <c r="O141">
        <f>IFERROR(IF(_xlfn.MAXIFS(Documents!$E$2:$E$3728,Documents!$A$2:$A$3728,$A141,Documents!$C$2:$C$3728,"villa_plans")=0,"",_xlfn.MAXIFS(Documents!$E$2:$E$3728,Documents!$A$2:$A$3728,$A141,Documents!$C$2:$C$3728,"villa_plans")),"")</f>
        <v/>
      </c>
      <c r="P141">
        <f>IFERROR(IF(_xlfn.MAXIFS(Documents!$E$2:$E$3728,Documents!$A$2:$A$3728,$A141,Documents!$C$2:$C$3728,"all_inclusive")=0,"",_xlfn.MAXIFS(Documents!$E$2:$E$3728,Documents!$A$2:$A$3728,$A141,Documents!$C$2:$C$3728,"all_inclusive")),"")</f>
        <v/>
      </c>
      <c r="Q141">
        <f>IFERROR(IF(_xlfn.MAXIFS(Documents!$E$2:$E$3728,Documents!$A$2:$A$3728,$A141,Documents!$C$2:$C$3728,"sustainability")=0,"",_xlfn.MAXIFS(Documents!$E$2:$E$3728,Documents!$A$2:$A$3728,$A141,Documents!$C$2:$C$3728,"sustainability")),"")</f>
        <v/>
      </c>
      <c r="R141">
        <f>IFERROR(IF(_xlfn.MAXIFS(Documents!$E$2:$E$3728,Documents!$A$2:$A$3728,$A141,Documents!$C$2:$C$3728,"calendar")=0,"",_xlfn.MAXIFS(Documents!$E$2:$E$3728,Documents!$A$2:$A$3728,$A141,Documents!$C$2:$C$3728,"calendar")),"")</f>
        <v/>
      </c>
      <c r="S141">
        <f>IFERROR(IF(_xlfn.MAXIFS(Documents!$E$2:$E$3728,Documents!$A$2:$A$3728,$A141,Documents!$C$2:$C$3728,"brochure")=0,"",_xlfn.MAXIFS(Documents!$E$2:$E$3728,Documents!$A$2:$A$3728,$A141,Documents!$C$2:$C$3728,"brochure")),"")</f>
        <v/>
      </c>
      <c r="T141">
        <f>IFERROR(IF(_xlfn.MAXIFS(Documents!$E$2:$E$3728,Documents!$A$2:$A$3728,$A141,Documents!$C$2:$C$3728,"press_kit")=0,"",_xlfn.MAXIFS(Documents!$E$2:$E$3728,Documents!$A$2:$A$3728,$A141,Documents!$C$2:$C$3728,"press_kit")),"")</f>
        <v/>
      </c>
      <c r="U141">
        <f>IFERROR(IF(_xlfn.MAXIFS(Documents!$E$2:$E$3728,Documents!$A$2:$A$3728,$A141,Documents!$C$2:$C$3728,"other")=0,"",_xlfn.MAXIFS(Documents!$E$2:$E$3728,Documents!$A$2:$A$3728,$A141,Documents!$C$2:$C$3728,"other")),"")</f>
        <v/>
      </c>
      <c r="V141">
        <f>IFERROR(IF(_xlfn.MAXIFS(Documents!$E$2:$E$3728,Documents!$A$2:$A$3728,$A141,Documents!$C$2:$C$3728,"obsolete")=0,"",_xlfn.MAXIFS(Documents!$E$2:$E$3728,Documents!$A$2:$A$3728,$A141,Documents!$C$2:$C$3728,"obsolete")),"")</f>
        <v/>
      </c>
      <c r="W141">
        <f>COUNTIFS(Documents!$A$2:$A$3728,$A141)</f>
        <v/>
      </c>
      <c r="X141">
        <f>COUNTIFS(Documents!$A$2:$A$3728,$A141,Documents!$R$2:$R$3728,"current")</f>
        <v/>
      </c>
      <c r="Y141">
        <f>HYPERLINK("https://www.neoscapesmaldives.com/wp-content/uploads/STMV_Factsheet__Eng-.pdf","2025_STMV_Factsheet__Eng-.pdf")</f>
        <v/>
      </c>
      <c r="Z141" t="inlineStr">
        <is>
          <t>wedding, events</t>
        </is>
      </c>
      <c r="AA141" t="inlineStr"/>
    </row>
    <row r="142">
      <c r="A142" t="n">
        <v>141</v>
      </c>
      <c r="B142" t="inlineStr">
        <is>
          <t>Soneva Fushi Resort</t>
        </is>
      </c>
      <c r="C142" t="inlineStr">
        <is>
          <t>ok</t>
        </is>
      </c>
      <c r="D142">
        <f>IFERROR(IF(_xlfn.MAXIFS(Documents!$E$2:$E$3728,Documents!$A$2:$A$3728,$A142,Documents!$C$2:$C$3728,"factsheet")=0,"",_xlfn.MAXIFS(Documents!$E$2:$E$3728,Documents!$A$2:$A$3728,$A142,Documents!$C$2:$C$3728,"factsheet")),"")</f>
        <v/>
      </c>
      <c r="E142">
        <f>IFERROR(IF(_xlfn.MAXIFS(Documents!$E$2:$E$3728,Documents!$A$2:$A$3728,$A142,Documents!$C$2:$C$3728,"wedding")=0,"",_xlfn.MAXIFS(Documents!$E$2:$E$3728,Documents!$A$2:$A$3728,$A142,Documents!$C$2:$C$3728,"wedding")),"")</f>
        <v/>
      </c>
      <c r="F142">
        <f>IFERROR(IF(_xlfn.MAXIFS(Documents!$E$2:$E$3728,Documents!$A$2:$A$3728,$A142,Documents!$C$2:$C$3728,"events")=0,"",_xlfn.MAXIFS(Documents!$E$2:$E$3728,Documents!$A$2:$A$3728,$A142,Documents!$C$2:$C$3728,"events")),"")</f>
        <v/>
      </c>
      <c r="G142">
        <f>IFERROR(IF(_xlfn.MAXIFS(Documents!$E$2:$E$3728,Documents!$A$2:$A$3728,$A142,Documents!$C$2:$C$3728,"destination_dining")=0,"",_xlfn.MAXIFS(Documents!$E$2:$E$3728,Documents!$A$2:$A$3728,$A142,Documents!$C$2:$C$3728,"destination_dining")),"")</f>
        <v/>
      </c>
      <c r="H142">
        <f>IFERROR(IF(_xlfn.MAXIFS(Documents!$E$2:$E$3728,Documents!$A$2:$A$3728,$A142,Documents!$C$2:$C$3728,"map")=0,"",_xlfn.MAXIFS(Documents!$E$2:$E$3728,Documents!$A$2:$A$3728,$A142,Documents!$C$2:$C$3728,"map")),"")</f>
        <v/>
      </c>
      <c r="I142">
        <f>IFERROR(IF(_xlfn.MAXIFS(Documents!$E$2:$E$3728,Documents!$A$2:$A$3728,$A142,Documents!$C$2:$C$3728,"dive_map")=0,"",_xlfn.MAXIFS(Documents!$E$2:$E$3728,Documents!$A$2:$A$3728,$A142,Documents!$C$2:$C$3728,"dive_map")),"")</f>
        <v/>
      </c>
      <c r="J142">
        <f>IFERROR(IF(_xlfn.MAXIFS(Documents!$E$2:$E$3728,Documents!$A$2:$A$3728,$A142,Documents!$C$2:$C$3728,"spa_menu")=0,"",_xlfn.MAXIFS(Documents!$E$2:$E$3728,Documents!$A$2:$A$3728,$A142,Documents!$C$2:$C$3728,"spa_menu")),"")</f>
        <v/>
      </c>
      <c r="K142">
        <f>IFERROR(IF(_xlfn.MAXIFS(Documents!$E$2:$E$3728,Documents!$A$2:$A$3728,$A142,Documents!$C$2:$C$3728,"dining_menu")=0,"",_xlfn.MAXIFS(Documents!$E$2:$E$3728,Documents!$A$2:$A$3728,$A142,Documents!$C$2:$C$3728,"dining_menu")),"")</f>
        <v/>
      </c>
      <c r="L142">
        <f>IFERROR(IF(_xlfn.MAXIFS(Documents!$E$2:$E$3728,Documents!$A$2:$A$3728,$A142,Documents!$C$2:$C$3728,"dive_prices")=0,"",_xlfn.MAXIFS(Documents!$E$2:$E$3728,Documents!$A$2:$A$3728,$A142,Documents!$C$2:$C$3728,"dive_prices")),"")</f>
        <v/>
      </c>
      <c r="M142">
        <f>IFERROR(IF(_xlfn.MAXIFS(Documents!$E$2:$E$3728,Documents!$A$2:$A$3728,$A142,Documents!$C$2:$C$3728,"excursions")=0,"",_xlfn.MAXIFS(Documents!$E$2:$E$3728,Documents!$A$2:$A$3728,$A142,Documents!$C$2:$C$3728,"excursions")),"")</f>
        <v/>
      </c>
      <c r="N142">
        <f>IFERROR(IF(_xlfn.MAXIFS(Documents!$E$2:$E$3728,Documents!$A$2:$A$3728,$A142,Documents!$C$2:$C$3728,"kids")=0,"",_xlfn.MAXIFS(Documents!$E$2:$E$3728,Documents!$A$2:$A$3728,$A142,Documents!$C$2:$C$3728,"kids")),"")</f>
        <v/>
      </c>
      <c r="O142">
        <f>IFERROR(IF(_xlfn.MAXIFS(Documents!$E$2:$E$3728,Documents!$A$2:$A$3728,$A142,Documents!$C$2:$C$3728,"villa_plans")=0,"",_xlfn.MAXIFS(Documents!$E$2:$E$3728,Documents!$A$2:$A$3728,$A142,Documents!$C$2:$C$3728,"villa_plans")),"")</f>
        <v/>
      </c>
      <c r="P142">
        <f>IFERROR(IF(_xlfn.MAXIFS(Documents!$E$2:$E$3728,Documents!$A$2:$A$3728,$A142,Documents!$C$2:$C$3728,"all_inclusive")=0,"",_xlfn.MAXIFS(Documents!$E$2:$E$3728,Documents!$A$2:$A$3728,$A142,Documents!$C$2:$C$3728,"all_inclusive")),"")</f>
        <v/>
      </c>
      <c r="Q142">
        <f>IFERROR(IF(_xlfn.MAXIFS(Documents!$E$2:$E$3728,Documents!$A$2:$A$3728,$A142,Documents!$C$2:$C$3728,"sustainability")=0,"",_xlfn.MAXIFS(Documents!$E$2:$E$3728,Documents!$A$2:$A$3728,$A142,Documents!$C$2:$C$3728,"sustainability")),"")</f>
        <v/>
      </c>
      <c r="R142">
        <f>IFERROR(IF(_xlfn.MAXIFS(Documents!$E$2:$E$3728,Documents!$A$2:$A$3728,$A142,Documents!$C$2:$C$3728,"calendar")=0,"",_xlfn.MAXIFS(Documents!$E$2:$E$3728,Documents!$A$2:$A$3728,$A142,Documents!$C$2:$C$3728,"calendar")),"")</f>
        <v/>
      </c>
      <c r="S142">
        <f>IFERROR(IF(_xlfn.MAXIFS(Documents!$E$2:$E$3728,Documents!$A$2:$A$3728,$A142,Documents!$C$2:$C$3728,"brochure")=0,"",_xlfn.MAXIFS(Documents!$E$2:$E$3728,Documents!$A$2:$A$3728,$A142,Documents!$C$2:$C$3728,"brochure")),"")</f>
        <v/>
      </c>
      <c r="T142">
        <f>IFERROR(IF(_xlfn.MAXIFS(Documents!$E$2:$E$3728,Documents!$A$2:$A$3728,$A142,Documents!$C$2:$C$3728,"press_kit")=0,"",_xlfn.MAXIFS(Documents!$E$2:$E$3728,Documents!$A$2:$A$3728,$A142,Documents!$C$2:$C$3728,"press_kit")),"")</f>
        <v/>
      </c>
      <c r="U142">
        <f>IFERROR(IF(_xlfn.MAXIFS(Documents!$E$2:$E$3728,Documents!$A$2:$A$3728,$A142,Documents!$C$2:$C$3728,"other")=0,"",_xlfn.MAXIFS(Documents!$E$2:$E$3728,Documents!$A$2:$A$3728,$A142,Documents!$C$2:$C$3728,"other")),"")</f>
        <v/>
      </c>
      <c r="V142">
        <f>IFERROR(IF(_xlfn.MAXIFS(Documents!$E$2:$E$3728,Documents!$A$2:$A$3728,$A142,Documents!$C$2:$C$3728,"obsolete")=0,"",_xlfn.MAXIFS(Documents!$E$2:$E$3728,Documents!$A$2:$A$3728,$A142,Documents!$C$2:$C$3728,"obsolete")),"")</f>
        <v/>
      </c>
      <c r="W142">
        <f>COUNTIFS(Documents!$A$2:$A$3728,$A142)</f>
        <v/>
      </c>
      <c r="X142">
        <f>COUNTIFS(Documents!$A$2:$A$3728,$A142,Documents!$R$2:$R$3728,"current")</f>
        <v/>
      </c>
      <c r="Y142">
        <f>HYPERLINK("https://neoscapesmaldives.com/wp-content/uploads/11747_Soneva-Fushi-Factsheet-2019.pdf","2019_11747_Soneva-Fushi-Factsheet-2019.p")</f>
        <v/>
      </c>
      <c r="Z142" t="inlineStr">
        <is>
          <t>wedding, events</t>
        </is>
      </c>
      <c r="AA142" t="inlineStr"/>
    </row>
    <row r="143">
      <c r="A143" t="n">
        <v>142</v>
      </c>
      <c r="B143" t="inlineStr">
        <is>
          <t>Safari Island</t>
        </is>
      </c>
      <c r="C143" t="inlineStr">
        <is>
          <t>ok</t>
        </is>
      </c>
      <c r="D143">
        <f>IFERROR(IF(_xlfn.MAXIFS(Documents!$E$2:$E$3728,Documents!$A$2:$A$3728,$A143,Documents!$C$2:$C$3728,"factsheet")=0,"",_xlfn.MAXIFS(Documents!$E$2:$E$3728,Documents!$A$2:$A$3728,$A143,Documents!$C$2:$C$3728,"factsheet")),"")</f>
        <v/>
      </c>
      <c r="E143">
        <f>IFERROR(IF(_xlfn.MAXIFS(Documents!$E$2:$E$3728,Documents!$A$2:$A$3728,$A143,Documents!$C$2:$C$3728,"wedding")=0,"",_xlfn.MAXIFS(Documents!$E$2:$E$3728,Documents!$A$2:$A$3728,$A143,Documents!$C$2:$C$3728,"wedding")),"")</f>
        <v/>
      </c>
      <c r="F143">
        <f>IFERROR(IF(_xlfn.MAXIFS(Documents!$E$2:$E$3728,Documents!$A$2:$A$3728,$A143,Documents!$C$2:$C$3728,"events")=0,"",_xlfn.MAXIFS(Documents!$E$2:$E$3728,Documents!$A$2:$A$3728,$A143,Documents!$C$2:$C$3728,"events")),"")</f>
        <v/>
      </c>
      <c r="G143">
        <f>IFERROR(IF(_xlfn.MAXIFS(Documents!$E$2:$E$3728,Documents!$A$2:$A$3728,$A143,Documents!$C$2:$C$3728,"destination_dining")=0,"",_xlfn.MAXIFS(Documents!$E$2:$E$3728,Documents!$A$2:$A$3728,$A143,Documents!$C$2:$C$3728,"destination_dining")),"")</f>
        <v/>
      </c>
      <c r="H143">
        <f>IFERROR(IF(_xlfn.MAXIFS(Documents!$E$2:$E$3728,Documents!$A$2:$A$3728,$A143,Documents!$C$2:$C$3728,"map")=0,"",_xlfn.MAXIFS(Documents!$E$2:$E$3728,Documents!$A$2:$A$3728,$A143,Documents!$C$2:$C$3728,"map")),"")</f>
        <v/>
      </c>
      <c r="I143">
        <f>IFERROR(IF(_xlfn.MAXIFS(Documents!$E$2:$E$3728,Documents!$A$2:$A$3728,$A143,Documents!$C$2:$C$3728,"dive_map")=0,"",_xlfn.MAXIFS(Documents!$E$2:$E$3728,Documents!$A$2:$A$3728,$A143,Documents!$C$2:$C$3728,"dive_map")),"")</f>
        <v/>
      </c>
      <c r="J143">
        <f>IFERROR(IF(_xlfn.MAXIFS(Documents!$E$2:$E$3728,Documents!$A$2:$A$3728,$A143,Documents!$C$2:$C$3728,"spa_menu")=0,"",_xlfn.MAXIFS(Documents!$E$2:$E$3728,Documents!$A$2:$A$3728,$A143,Documents!$C$2:$C$3728,"spa_menu")),"")</f>
        <v/>
      </c>
      <c r="K143">
        <f>IFERROR(IF(_xlfn.MAXIFS(Documents!$E$2:$E$3728,Documents!$A$2:$A$3728,$A143,Documents!$C$2:$C$3728,"dining_menu")=0,"",_xlfn.MAXIFS(Documents!$E$2:$E$3728,Documents!$A$2:$A$3728,$A143,Documents!$C$2:$C$3728,"dining_menu")),"")</f>
        <v/>
      </c>
      <c r="L143">
        <f>IFERROR(IF(_xlfn.MAXIFS(Documents!$E$2:$E$3728,Documents!$A$2:$A$3728,$A143,Documents!$C$2:$C$3728,"dive_prices")=0,"",_xlfn.MAXIFS(Documents!$E$2:$E$3728,Documents!$A$2:$A$3728,$A143,Documents!$C$2:$C$3728,"dive_prices")),"")</f>
        <v/>
      </c>
      <c r="M143">
        <f>IFERROR(IF(_xlfn.MAXIFS(Documents!$E$2:$E$3728,Documents!$A$2:$A$3728,$A143,Documents!$C$2:$C$3728,"excursions")=0,"",_xlfn.MAXIFS(Documents!$E$2:$E$3728,Documents!$A$2:$A$3728,$A143,Documents!$C$2:$C$3728,"excursions")),"")</f>
        <v/>
      </c>
      <c r="N143">
        <f>IFERROR(IF(_xlfn.MAXIFS(Documents!$E$2:$E$3728,Documents!$A$2:$A$3728,$A143,Documents!$C$2:$C$3728,"kids")=0,"",_xlfn.MAXIFS(Documents!$E$2:$E$3728,Documents!$A$2:$A$3728,$A143,Documents!$C$2:$C$3728,"kids")),"")</f>
        <v/>
      </c>
      <c r="O143">
        <f>IFERROR(IF(_xlfn.MAXIFS(Documents!$E$2:$E$3728,Documents!$A$2:$A$3728,$A143,Documents!$C$2:$C$3728,"villa_plans")=0,"",_xlfn.MAXIFS(Documents!$E$2:$E$3728,Documents!$A$2:$A$3728,$A143,Documents!$C$2:$C$3728,"villa_plans")),"")</f>
        <v/>
      </c>
      <c r="P143">
        <f>IFERROR(IF(_xlfn.MAXIFS(Documents!$E$2:$E$3728,Documents!$A$2:$A$3728,$A143,Documents!$C$2:$C$3728,"all_inclusive")=0,"",_xlfn.MAXIFS(Documents!$E$2:$E$3728,Documents!$A$2:$A$3728,$A143,Documents!$C$2:$C$3728,"all_inclusive")),"")</f>
        <v/>
      </c>
      <c r="Q143">
        <f>IFERROR(IF(_xlfn.MAXIFS(Documents!$E$2:$E$3728,Documents!$A$2:$A$3728,$A143,Documents!$C$2:$C$3728,"sustainability")=0,"",_xlfn.MAXIFS(Documents!$E$2:$E$3728,Documents!$A$2:$A$3728,$A143,Documents!$C$2:$C$3728,"sustainability")),"")</f>
        <v/>
      </c>
      <c r="R143">
        <f>IFERROR(IF(_xlfn.MAXIFS(Documents!$E$2:$E$3728,Documents!$A$2:$A$3728,$A143,Documents!$C$2:$C$3728,"calendar")=0,"",_xlfn.MAXIFS(Documents!$E$2:$E$3728,Documents!$A$2:$A$3728,$A143,Documents!$C$2:$C$3728,"calendar")),"")</f>
        <v/>
      </c>
      <c r="S143">
        <f>IFERROR(IF(_xlfn.MAXIFS(Documents!$E$2:$E$3728,Documents!$A$2:$A$3728,$A143,Documents!$C$2:$C$3728,"brochure")=0,"",_xlfn.MAXIFS(Documents!$E$2:$E$3728,Documents!$A$2:$A$3728,$A143,Documents!$C$2:$C$3728,"brochure")),"")</f>
        <v/>
      </c>
      <c r="T143">
        <f>IFERROR(IF(_xlfn.MAXIFS(Documents!$E$2:$E$3728,Documents!$A$2:$A$3728,$A143,Documents!$C$2:$C$3728,"press_kit")=0,"",_xlfn.MAXIFS(Documents!$E$2:$E$3728,Documents!$A$2:$A$3728,$A143,Documents!$C$2:$C$3728,"press_kit")),"")</f>
        <v/>
      </c>
      <c r="U143">
        <f>IFERROR(IF(_xlfn.MAXIFS(Documents!$E$2:$E$3728,Documents!$A$2:$A$3728,$A143,Documents!$C$2:$C$3728,"other")=0,"",_xlfn.MAXIFS(Documents!$E$2:$E$3728,Documents!$A$2:$A$3728,$A143,Documents!$C$2:$C$3728,"other")),"")</f>
        <v/>
      </c>
      <c r="V143">
        <f>IFERROR(IF(_xlfn.MAXIFS(Documents!$E$2:$E$3728,Documents!$A$2:$A$3728,$A143,Documents!$C$2:$C$3728,"obsolete")=0,"",_xlfn.MAXIFS(Documents!$E$2:$E$3728,Documents!$A$2:$A$3728,$A143,Documents!$C$2:$C$3728,"obsolete")),"")</f>
        <v/>
      </c>
      <c r="W143">
        <f>COUNTIFS(Documents!$A$2:$A$3728,$A143)</f>
        <v/>
      </c>
      <c r="X143">
        <f>COUNTIFS(Documents!$A$2:$A$3728,$A143,Documents!$R$2:$R$3728,"current")</f>
        <v/>
      </c>
      <c r="Y143" t="inlineStr"/>
      <c r="Z143" t="inlineStr">
        <is>
          <t>factsheet, wedding, events</t>
        </is>
      </c>
      <c r="AA143" t="inlineStr"/>
    </row>
    <row r="144">
      <c r="A144" t="n">
        <v>143</v>
      </c>
      <c r="B144" t="inlineStr">
        <is>
          <t>Soneva Jani</t>
        </is>
      </c>
      <c r="C144" t="inlineStr">
        <is>
          <t>ok</t>
        </is>
      </c>
      <c r="D144">
        <f>IFERROR(IF(_xlfn.MAXIFS(Documents!$E$2:$E$3728,Documents!$A$2:$A$3728,$A144,Documents!$C$2:$C$3728,"factsheet")=0,"",_xlfn.MAXIFS(Documents!$E$2:$E$3728,Documents!$A$2:$A$3728,$A144,Documents!$C$2:$C$3728,"factsheet")),"")</f>
        <v/>
      </c>
      <c r="E144">
        <f>IFERROR(IF(_xlfn.MAXIFS(Documents!$E$2:$E$3728,Documents!$A$2:$A$3728,$A144,Documents!$C$2:$C$3728,"wedding")=0,"",_xlfn.MAXIFS(Documents!$E$2:$E$3728,Documents!$A$2:$A$3728,$A144,Documents!$C$2:$C$3728,"wedding")),"")</f>
        <v/>
      </c>
      <c r="F144">
        <f>IFERROR(IF(_xlfn.MAXIFS(Documents!$E$2:$E$3728,Documents!$A$2:$A$3728,$A144,Documents!$C$2:$C$3728,"events")=0,"",_xlfn.MAXIFS(Documents!$E$2:$E$3728,Documents!$A$2:$A$3728,$A144,Documents!$C$2:$C$3728,"events")),"")</f>
        <v/>
      </c>
      <c r="G144">
        <f>IFERROR(IF(_xlfn.MAXIFS(Documents!$E$2:$E$3728,Documents!$A$2:$A$3728,$A144,Documents!$C$2:$C$3728,"destination_dining")=0,"",_xlfn.MAXIFS(Documents!$E$2:$E$3728,Documents!$A$2:$A$3728,$A144,Documents!$C$2:$C$3728,"destination_dining")),"")</f>
        <v/>
      </c>
      <c r="H144">
        <f>IFERROR(IF(_xlfn.MAXIFS(Documents!$E$2:$E$3728,Documents!$A$2:$A$3728,$A144,Documents!$C$2:$C$3728,"map")=0,"",_xlfn.MAXIFS(Documents!$E$2:$E$3728,Documents!$A$2:$A$3728,$A144,Documents!$C$2:$C$3728,"map")),"")</f>
        <v/>
      </c>
      <c r="I144">
        <f>IFERROR(IF(_xlfn.MAXIFS(Documents!$E$2:$E$3728,Documents!$A$2:$A$3728,$A144,Documents!$C$2:$C$3728,"dive_map")=0,"",_xlfn.MAXIFS(Documents!$E$2:$E$3728,Documents!$A$2:$A$3728,$A144,Documents!$C$2:$C$3728,"dive_map")),"")</f>
        <v/>
      </c>
      <c r="J144">
        <f>IFERROR(IF(_xlfn.MAXIFS(Documents!$E$2:$E$3728,Documents!$A$2:$A$3728,$A144,Documents!$C$2:$C$3728,"spa_menu")=0,"",_xlfn.MAXIFS(Documents!$E$2:$E$3728,Documents!$A$2:$A$3728,$A144,Documents!$C$2:$C$3728,"spa_menu")),"")</f>
        <v/>
      </c>
      <c r="K144">
        <f>IFERROR(IF(_xlfn.MAXIFS(Documents!$E$2:$E$3728,Documents!$A$2:$A$3728,$A144,Documents!$C$2:$C$3728,"dining_menu")=0,"",_xlfn.MAXIFS(Documents!$E$2:$E$3728,Documents!$A$2:$A$3728,$A144,Documents!$C$2:$C$3728,"dining_menu")),"")</f>
        <v/>
      </c>
      <c r="L144">
        <f>IFERROR(IF(_xlfn.MAXIFS(Documents!$E$2:$E$3728,Documents!$A$2:$A$3728,$A144,Documents!$C$2:$C$3728,"dive_prices")=0,"",_xlfn.MAXIFS(Documents!$E$2:$E$3728,Documents!$A$2:$A$3728,$A144,Documents!$C$2:$C$3728,"dive_prices")),"")</f>
        <v/>
      </c>
      <c r="M144">
        <f>IFERROR(IF(_xlfn.MAXIFS(Documents!$E$2:$E$3728,Documents!$A$2:$A$3728,$A144,Documents!$C$2:$C$3728,"excursions")=0,"",_xlfn.MAXIFS(Documents!$E$2:$E$3728,Documents!$A$2:$A$3728,$A144,Documents!$C$2:$C$3728,"excursions")),"")</f>
        <v/>
      </c>
      <c r="N144">
        <f>IFERROR(IF(_xlfn.MAXIFS(Documents!$E$2:$E$3728,Documents!$A$2:$A$3728,$A144,Documents!$C$2:$C$3728,"kids")=0,"",_xlfn.MAXIFS(Documents!$E$2:$E$3728,Documents!$A$2:$A$3728,$A144,Documents!$C$2:$C$3728,"kids")),"")</f>
        <v/>
      </c>
      <c r="O144">
        <f>IFERROR(IF(_xlfn.MAXIFS(Documents!$E$2:$E$3728,Documents!$A$2:$A$3728,$A144,Documents!$C$2:$C$3728,"villa_plans")=0,"",_xlfn.MAXIFS(Documents!$E$2:$E$3728,Documents!$A$2:$A$3728,$A144,Documents!$C$2:$C$3728,"villa_plans")),"")</f>
        <v/>
      </c>
      <c r="P144">
        <f>IFERROR(IF(_xlfn.MAXIFS(Documents!$E$2:$E$3728,Documents!$A$2:$A$3728,$A144,Documents!$C$2:$C$3728,"all_inclusive")=0,"",_xlfn.MAXIFS(Documents!$E$2:$E$3728,Documents!$A$2:$A$3728,$A144,Documents!$C$2:$C$3728,"all_inclusive")),"")</f>
        <v/>
      </c>
      <c r="Q144">
        <f>IFERROR(IF(_xlfn.MAXIFS(Documents!$E$2:$E$3728,Documents!$A$2:$A$3728,$A144,Documents!$C$2:$C$3728,"sustainability")=0,"",_xlfn.MAXIFS(Documents!$E$2:$E$3728,Documents!$A$2:$A$3728,$A144,Documents!$C$2:$C$3728,"sustainability")),"")</f>
        <v/>
      </c>
      <c r="R144">
        <f>IFERROR(IF(_xlfn.MAXIFS(Documents!$E$2:$E$3728,Documents!$A$2:$A$3728,$A144,Documents!$C$2:$C$3728,"calendar")=0,"",_xlfn.MAXIFS(Documents!$E$2:$E$3728,Documents!$A$2:$A$3728,$A144,Documents!$C$2:$C$3728,"calendar")),"")</f>
        <v/>
      </c>
      <c r="S144">
        <f>IFERROR(IF(_xlfn.MAXIFS(Documents!$E$2:$E$3728,Documents!$A$2:$A$3728,$A144,Documents!$C$2:$C$3728,"brochure")=0,"",_xlfn.MAXIFS(Documents!$E$2:$E$3728,Documents!$A$2:$A$3728,$A144,Documents!$C$2:$C$3728,"brochure")),"")</f>
        <v/>
      </c>
      <c r="T144">
        <f>IFERROR(IF(_xlfn.MAXIFS(Documents!$E$2:$E$3728,Documents!$A$2:$A$3728,$A144,Documents!$C$2:$C$3728,"press_kit")=0,"",_xlfn.MAXIFS(Documents!$E$2:$E$3728,Documents!$A$2:$A$3728,$A144,Documents!$C$2:$C$3728,"press_kit")),"")</f>
        <v/>
      </c>
      <c r="U144">
        <f>IFERROR(IF(_xlfn.MAXIFS(Documents!$E$2:$E$3728,Documents!$A$2:$A$3728,$A144,Documents!$C$2:$C$3728,"other")=0,"",_xlfn.MAXIFS(Documents!$E$2:$E$3728,Documents!$A$2:$A$3728,$A144,Documents!$C$2:$C$3728,"other")),"")</f>
        <v/>
      </c>
      <c r="V144">
        <f>IFERROR(IF(_xlfn.MAXIFS(Documents!$E$2:$E$3728,Documents!$A$2:$A$3728,$A144,Documents!$C$2:$C$3728,"obsolete")=0,"",_xlfn.MAXIFS(Documents!$E$2:$E$3728,Documents!$A$2:$A$3728,$A144,Documents!$C$2:$C$3728,"obsolete")),"")</f>
        <v/>
      </c>
      <c r="W144">
        <f>COUNTIFS(Documents!$A$2:$A$3728,$A144)</f>
        <v/>
      </c>
      <c r="X144">
        <f>COUNTIFS(Documents!$A$2:$A$3728,$A144,Documents!$R$2:$R$3728,"current")</f>
        <v/>
      </c>
      <c r="Y144">
        <f>HYPERLINK("https://neoscapesmaldives.com/wp-content/uploads/11747_Soneva-Fushi-Factsheet-2019.pdf","2019_11747_Soneva-Fushi-Factsheet-2019.p")</f>
        <v/>
      </c>
      <c r="Z144" t="inlineStr">
        <is>
          <t>wedding, events</t>
        </is>
      </c>
      <c r="AA144" t="inlineStr"/>
    </row>
    <row r="145">
      <c r="A145" t="n">
        <v>144</v>
      </c>
      <c r="B145" t="inlineStr">
        <is>
          <t>South Palm Resort Maldives</t>
        </is>
      </c>
      <c r="C145" t="inlineStr">
        <is>
          <t>unreachable</t>
        </is>
      </c>
      <c r="D145">
        <f>IFERROR(IF(_xlfn.MAXIFS(Documents!$E$2:$E$3728,Documents!$A$2:$A$3728,$A145,Documents!$C$2:$C$3728,"factsheet")=0,"",_xlfn.MAXIFS(Documents!$E$2:$E$3728,Documents!$A$2:$A$3728,$A145,Documents!$C$2:$C$3728,"factsheet")),"")</f>
        <v/>
      </c>
      <c r="E145">
        <f>IFERROR(IF(_xlfn.MAXIFS(Documents!$E$2:$E$3728,Documents!$A$2:$A$3728,$A145,Documents!$C$2:$C$3728,"wedding")=0,"",_xlfn.MAXIFS(Documents!$E$2:$E$3728,Documents!$A$2:$A$3728,$A145,Documents!$C$2:$C$3728,"wedding")),"")</f>
        <v/>
      </c>
      <c r="F145">
        <f>IFERROR(IF(_xlfn.MAXIFS(Documents!$E$2:$E$3728,Documents!$A$2:$A$3728,$A145,Documents!$C$2:$C$3728,"events")=0,"",_xlfn.MAXIFS(Documents!$E$2:$E$3728,Documents!$A$2:$A$3728,$A145,Documents!$C$2:$C$3728,"events")),"")</f>
        <v/>
      </c>
      <c r="G145">
        <f>IFERROR(IF(_xlfn.MAXIFS(Documents!$E$2:$E$3728,Documents!$A$2:$A$3728,$A145,Documents!$C$2:$C$3728,"destination_dining")=0,"",_xlfn.MAXIFS(Documents!$E$2:$E$3728,Documents!$A$2:$A$3728,$A145,Documents!$C$2:$C$3728,"destination_dining")),"")</f>
        <v/>
      </c>
      <c r="H145">
        <f>IFERROR(IF(_xlfn.MAXIFS(Documents!$E$2:$E$3728,Documents!$A$2:$A$3728,$A145,Documents!$C$2:$C$3728,"map")=0,"",_xlfn.MAXIFS(Documents!$E$2:$E$3728,Documents!$A$2:$A$3728,$A145,Documents!$C$2:$C$3728,"map")),"")</f>
        <v/>
      </c>
      <c r="I145">
        <f>IFERROR(IF(_xlfn.MAXIFS(Documents!$E$2:$E$3728,Documents!$A$2:$A$3728,$A145,Documents!$C$2:$C$3728,"dive_map")=0,"",_xlfn.MAXIFS(Documents!$E$2:$E$3728,Documents!$A$2:$A$3728,$A145,Documents!$C$2:$C$3728,"dive_map")),"")</f>
        <v/>
      </c>
      <c r="J145">
        <f>IFERROR(IF(_xlfn.MAXIFS(Documents!$E$2:$E$3728,Documents!$A$2:$A$3728,$A145,Documents!$C$2:$C$3728,"spa_menu")=0,"",_xlfn.MAXIFS(Documents!$E$2:$E$3728,Documents!$A$2:$A$3728,$A145,Documents!$C$2:$C$3728,"spa_menu")),"")</f>
        <v/>
      </c>
      <c r="K145">
        <f>IFERROR(IF(_xlfn.MAXIFS(Documents!$E$2:$E$3728,Documents!$A$2:$A$3728,$A145,Documents!$C$2:$C$3728,"dining_menu")=0,"",_xlfn.MAXIFS(Documents!$E$2:$E$3728,Documents!$A$2:$A$3728,$A145,Documents!$C$2:$C$3728,"dining_menu")),"")</f>
        <v/>
      </c>
      <c r="L145">
        <f>IFERROR(IF(_xlfn.MAXIFS(Documents!$E$2:$E$3728,Documents!$A$2:$A$3728,$A145,Documents!$C$2:$C$3728,"dive_prices")=0,"",_xlfn.MAXIFS(Documents!$E$2:$E$3728,Documents!$A$2:$A$3728,$A145,Documents!$C$2:$C$3728,"dive_prices")),"")</f>
        <v/>
      </c>
      <c r="M145">
        <f>IFERROR(IF(_xlfn.MAXIFS(Documents!$E$2:$E$3728,Documents!$A$2:$A$3728,$A145,Documents!$C$2:$C$3728,"excursions")=0,"",_xlfn.MAXIFS(Documents!$E$2:$E$3728,Documents!$A$2:$A$3728,$A145,Documents!$C$2:$C$3728,"excursions")),"")</f>
        <v/>
      </c>
      <c r="N145">
        <f>IFERROR(IF(_xlfn.MAXIFS(Documents!$E$2:$E$3728,Documents!$A$2:$A$3728,$A145,Documents!$C$2:$C$3728,"kids")=0,"",_xlfn.MAXIFS(Documents!$E$2:$E$3728,Documents!$A$2:$A$3728,$A145,Documents!$C$2:$C$3728,"kids")),"")</f>
        <v/>
      </c>
      <c r="O145">
        <f>IFERROR(IF(_xlfn.MAXIFS(Documents!$E$2:$E$3728,Documents!$A$2:$A$3728,$A145,Documents!$C$2:$C$3728,"villa_plans")=0,"",_xlfn.MAXIFS(Documents!$E$2:$E$3728,Documents!$A$2:$A$3728,$A145,Documents!$C$2:$C$3728,"villa_plans")),"")</f>
        <v/>
      </c>
      <c r="P145">
        <f>IFERROR(IF(_xlfn.MAXIFS(Documents!$E$2:$E$3728,Documents!$A$2:$A$3728,$A145,Documents!$C$2:$C$3728,"all_inclusive")=0,"",_xlfn.MAXIFS(Documents!$E$2:$E$3728,Documents!$A$2:$A$3728,$A145,Documents!$C$2:$C$3728,"all_inclusive")),"")</f>
        <v/>
      </c>
      <c r="Q145">
        <f>IFERROR(IF(_xlfn.MAXIFS(Documents!$E$2:$E$3728,Documents!$A$2:$A$3728,$A145,Documents!$C$2:$C$3728,"sustainability")=0,"",_xlfn.MAXIFS(Documents!$E$2:$E$3728,Documents!$A$2:$A$3728,$A145,Documents!$C$2:$C$3728,"sustainability")),"")</f>
        <v/>
      </c>
      <c r="R145">
        <f>IFERROR(IF(_xlfn.MAXIFS(Documents!$E$2:$E$3728,Documents!$A$2:$A$3728,$A145,Documents!$C$2:$C$3728,"calendar")=0,"",_xlfn.MAXIFS(Documents!$E$2:$E$3728,Documents!$A$2:$A$3728,$A145,Documents!$C$2:$C$3728,"calendar")),"")</f>
        <v/>
      </c>
      <c r="S145">
        <f>IFERROR(IF(_xlfn.MAXIFS(Documents!$E$2:$E$3728,Documents!$A$2:$A$3728,$A145,Documents!$C$2:$C$3728,"brochure")=0,"",_xlfn.MAXIFS(Documents!$E$2:$E$3728,Documents!$A$2:$A$3728,$A145,Documents!$C$2:$C$3728,"brochure")),"")</f>
        <v/>
      </c>
      <c r="T145">
        <f>IFERROR(IF(_xlfn.MAXIFS(Documents!$E$2:$E$3728,Documents!$A$2:$A$3728,$A145,Documents!$C$2:$C$3728,"press_kit")=0,"",_xlfn.MAXIFS(Documents!$E$2:$E$3728,Documents!$A$2:$A$3728,$A145,Documents!$C$2:$C$3728,"press_kit")),"")</f>
        <v/>
      </c>
      <c r="U145">
        <f>IFERROR(IF(_xlfn.MAXIFS(Documents!$E$2:$E$3728,Documents!$A$2:$A$3728,$A145,Documents!$C$2:$C$3728,"other")=0,"",_xlfn.MAXIFS(Documents!$E$2:$E$3728,Documents!$A$2:$A$3728,$A145,Documents!$C$2:$C$3728,"other")),"")</f>
        <v/>
      </c>
      <c r="V145">
        <f>IFERROR(IF(_xlfn.MAXIFS(Documents!$E$2:$E$3728,Documents!$A$2:$A$3728,$A145,Documents!$C$2:$C$3728,"obsolete")=0,"",_xlfn.MAXIFS(Documents!$E$2:$E$3728,Documents!$A$2:$A$3728,$A145,Documents!$C$2:$C$3728,"obsolete")),"")</f>
        <v/>
      </c>
      <c r="W145">
        <f>COUNTIFS(Documents!$A$2:$A$3728,$A145)</f>
        <v/>
      </c>
      <c r="X145">
        <f>COUNTIFS(Documents!$A$2:$A$3728,$A145,Documents!$R$2:$R$3728,"current")</f>
        <v/>
      </c>
      <c r="Y145" t="inlineStr"/>
      <c r="Z145" t="inlineStr">
        <is>
          <t>factsheet, wedding, events</t>
        </is>
      </c>
      <c r="AA145" t="inlineStr"/>
    </row>
    <row r="146">
      <c r="A146" t="n">
        <v>145</v>
      </c>
      <c r="B146" t="inlineStr">
        <is>
          <t>Anantara Resort and Spa Maldives</t>
        </is>
      </c>
      <c r="C146" t="inlineStr">
        <is>
          <t>blocked</t>
        </is>
      </c>
      <c r="D146">
        <f>IFERROR(IF(_xlfn.MAXIFS(Documents!$E$2:$E$3728,Documents!$A$2:$A$3728,$A146,Documents!$C$2:$C$3728,"factsheet")=0,"",_xlfn.MAXIFS(Documents!$E$2:$E$3728,Documents!$A$2:$A$3728,$A146,Documents!$C$2:$C$3728,"factsheet")),"")</f>
        <v/>
      </c>
      <c r="E146">
        <f>IFERROR(IF(_xlfn.MAXIFS(Documents!$E$2:$E$3728,Documents!$A$2:$A$3728,$A146,Documents!$C$2:$C$3728,"wedding")=0,"",_xlfn.MAXIFS(Documents!$E$2:$E$3728,Documents!$A$2:$A$3728,$A146,Documents!$C$2:$C$3728,"wedding")),"")</f>
        <v/>
      </c>
      <c r="F146">
        <f>IFERROR(IF(_xlfn.MAXIFS(Documents!$E$2:$E$3728,Documents!$A$2:$A$3728,$A146,Documents!$C$2:$C$3728,"events")=0,"",_xlfn.MAXIFS(Documents!$E$2:$E$3728,Documents!$A$2:$A$3728,$A146,Documents!$C$2:$C$3728,"events")),"")</f>
        <v/>
      </c>
      <c r="G146">
        <f>IFERROR(IF(_xlfn.MAXIFS(Documents!$E$2:$E$3728,Documents!$A$2:$A$3728,$A146,Documents!$C$2:$C$3728,"destination_dining")=0,"",_xlfn.MAXIFS(Documents!$E$2:$E$3728,Documents!$A$2:$A$3728,$A146,Documents!$C$2:$C$3728,"destination_dining")),"")</f>
        <v/>
      </c>
      <c r="H146">
        <f>IFERROR(IF(_xlfn.MAXIFS(Documents!$E$2:$E$3728,Documents!$A$2:$A$3728,$A146,Documents!$C$2:$C$3728,"map")=0,"",_xlfn.MAXIFS(Documents!$E$2:$E$3728,Documents!$A$2:$A$3728,$A146,Documents!$C$2:$C$3728,"map")),"")</f>
        <v/>
      </c>
      <c r="I146">
        <f>IFERROR(IF(_xlfn.MAXIFS(Documents!$E$2:$E$3728,Documents!$A$2:$A$3728,$A146,Documents!$C$2:$C$3728,"dive_map")=0,"",_xlfn.MAXIFS(Documents!$E$2:$E$3728,Documents!$A$2:$A$3728,$A146,Documents!$C$2:$C$3728,"dive_map")),"")</f>
        <v/>
      </c>
      <c r="J146">
        <f>IFERROR(IF(_xlfn.MAXIFS(Documents!$E$2:$E$3728,Documents!$A$2:$A$3728,$A146,Documents!$C$2:$C$3728,"spa_menu")=0,"",_xlfn.MAXIFS(Documents!$E$2:$E$3728,Documents!$A$2:$A$3728,$A146,Documents!$C$2:$C$3728,"spa_menu")),"")</f>
        <v/>
      </c>
      <c r="K146">
        <f>IFERROR(IF(_xlfn.MAXIFS(Documents!$E$2:$E$3728,Documents!$A$2:$A$3728,$A146,Documents!$C$2:$C$3728,"dining_menu")=0,"",_xlfn.MAXIFS(Documents!$E$2:$E$3728,Documents!$A$2:$A$3728,$A146,Documents!$C$2:$C$3728,"dining_menu")),"")</f>
        <v/>
      </c>
      <c r="L146">
        <f>IFERROR(IF(_xlfn.MAXIFS(Documents!$E$2:$E$3728,Documents!$A$2:$A$3728,$A146,Documents!$C$2:$C$3728,"dive_prices")=0,"",_xlfn.MAXIFS(Documents!$E$2:$E$3728,Documents!$A$2:$A$3728,$A146,Documents!$C$2:$C$3728,"dive_prices")),"")</f>
        <v/>
      </c>
      <c r="M146">
        <f>IFERROR(IF(_xlfn.MAXIFS(Documents!$E$2:$E$3728,Documents!$A$2:$A$3728,$A146,Documents!$C$2:$C$3728,"excursions")=0,"",_xlfn.MAXIFS(Documents!$E$2:$E$3728,Documents!$A$2:$A$3728,$A146,Documents!$C$2:$C$3728,"excursions")),"")</f>
        <v/>
      </c>
      <c r="N146">
        <f>IFERROR(IF(_xlfn.MAXIFS(Documents!$E$2:$E$3728,Documents!$A$2:$A$3728,$A146,Documents!$C$2:$C$3728,"kids")=0,"",_xlfn.MAXIFS(Documents!$E$2:$E$3728,Documents!$A$2:$A$3728,$A146,Documents!$C$2:$C$3728,"kids")),"")</f>
        <v/>
      </c>
      <c r="O146">
        <f>IFERROR(IF(_xlfn.MAXIFS(Documents!$E$2:$E$3728,Documents!$A$2:$A$3728,$A146,Documents!$C$2:$C$3728,"villa_plans")=0,"",_xlfn.MAXIFS(Documents!$E$2:$E$3728,Documents!$A$2:$A$3728,$A146,Documents!$C$2:$C$3728,"villa_plans")),"")</f>
        <v/>
      </c>
      <c r="P146">
        <f>IFERROR(IF(_xlfn.MAXIFS(Documents!$E$2:$E$3728,Documents!$A$2:$A$3728,$A146,Documents!$C$2:$C$3728,"all_inclusive")=0,"",_xlfn.MAXIFS(Documents!$E$2:$E$3728,Documents!$A$2:$A$3728,$A146,Documents!$C$2:$C$3728,"all_inclusive")),"")</f>
        <v/>
      </c>
      <c r="Q146">
        <f>IFERROR(IF(_xlfn.MAXIFS(Documents!$E$2:$E$3728,Documents!$A$2:$A$3728,$A146,Documents!$C$2:$C$3728,"sustainability")=0,"",_xlfn.MAXIFS(Documents!$E$2:$E$3728,Documents!$A$2:$A$3728,$A146,Documents!$C$2:$C$3728,"sustainability")),"")</f>
        <v/>
      </c>
      <c r="R146">
        <f>IFERROR(IF(_xlfn.MAXIFS(Documents!$E$2:$E$3728,Documents!$A$2:$A$3728,$A146,Documents!$C$2:$C$3728,"calendar")=0,"",_xlfn.MAXIFS(Documents!$E$2:$E$3728,Documents!$A$2:$A$3728,$A146,Documents!$C$2:$C$3728,"calendar")),"")</f>
        <v/>
      </c>
      <c r="S146">
        <f>IFERROR(IF(_xlfn.MAXIFS(Documents!$E$2:$E$3728,Documents!$A$2:$A$3728,$A146,Documents!$C$2:$C$3728,"brochure")=0,"",_xlfn.MAXIFS(Documents!$E$2:$E$3728,Documents!$A$2:$A$3728,$A146,Documents!$C$2:$C$3728,"brochure")),"")</f>
        <v/>
      </c>
      <c r="T146">
        <f>IFERROR(IF(_xlfn.MAXIFS(Documents!$E$2:$E$3728,Documents!$A$2:$A$3728,$A146,Documents!$C$2:$C$3728,"press_kit")=0,"",_xlfn.MAXIFS(Documents!$E$2:$E$3728,Documents!$A$2:$A$3728,$A146,Documents!$C$2:$C$3728,"press_kit")),"")</f>
        <v/>
      </c>
      <c r="U146">
        <f>IFERROR(IF(_xlfn.MAXIFS(Documents!$E$2:$E$3728,Documents!$A$2:$A$3728,$A146,Documents!$C$2:$C$3728,"other")=0,"",_xlfn.MAXIFS(Documents!$E$2:$E$3728,Documents!$A$2:$A$3728,$A146,Documents!$C$2:$C$3728,"other")),"")</f>
        <v/>
      </c>
      <c r="V146">
        <f>IFERROR(IF(_xlfn.MAXIFS(Documents!$E$2:$E$3728,Documents!$A$2:$A$3728,$A146,Documents!$C$2:$C$3728,"obsolete")=0,"",_xlfn.MAXIFS(Documents!$E$2:$E$3728,Documents!$A$2:$A$3728,$A146,Documents!$C$2:$C$3728,"obsolete")),"")</f>
        <v/>
      </c>
      <c r="W146">
        <f>COUNTIFS(Documents!$A$2:$A$3728,$A146)</f>
        <v/>
      </c>
      <c r="X146">
        <f>COUNTIFS(Documents!$A$2:$A$3728,$A146,Documents!$R$2:$R$3728,"current")</f>
        <v/>
      </c>
      <c r="Y146">
        <f>HYPERLINK("https://www.neoscapesmaldives.com/wp-content/uploads/Anantara_Dhigu_Maldives_Factsheet_January_2023.pdf","2023_Anantara_Dhigu_Maldives_Factsheet_J")</f>
        <v/>
      </c>
      <c r="Z146" t="inlineStr">
        <is>
          <t>wedding, events</t>
        </is>
      </c>
      <c r="AA146" t="inlineStr"/>
    </row>
    <row r="147">
      <c r="A147" t="n">
        <v>146</v>
      </c>
      <c r="B147" t="inlineStr">
        <is>
          <t>Anantara Veli and Naladhu</t>
        </is>
      </c>
      <c r="C147" t="inlineStr">
        <is>
          <t>blocked-partial</t>
        </is>
      </c>
      <c r="D147">
        <f>IFERROR(IF(_xlfn.MAXIFS(Documents!$E$2:$E$3728,Documents!$A$2:$A$3728,$A147,Documents!$C$2:$C$3728,"factsheet")=0,"",_xlfn.MAXIFS(Documents!$E$2:$E$3728,Documents!$A$2:$A$3728,$A147,Documents!$C$2:$C$3728,"factsheet")),"")</f>
        <v/>
      </c>
      <c r="E147">
        <f>IFERROR(IF(_xlfn.MAXIFS(Documents!$E$2:$E$3728,Documents!$A$2:$A$3728,$A147,Documents!$C$2:$C$3728,"wedding")=0,"",_xlfn.MAXIFS(Documents!$E$2:$E$3728,Documents!$A$2:$A$3728,$A147,Documents!$C$2:$C$3728,"wedding")),"")</f>
        <v/>
      </c>
      <c r="F147">
        <f>IFERROR(IF(_xlfn.MAXIFS(Documents!$E$2:$E$3728,Documents!$A$2:$A$3728,$A147,Documents!$C$2:$C$3728,"events")=0,"",_xlfn.MAXIFS(Documents!$E$2:$E$3728,Documents!$A$2:$A$3728,$A147,Documents!$C$2:$C$3728,"events")),"")</f>
        <v/>
      </c>
      <c r="G147">
        <f>IFERROR(IF(_xlfn.MAXIFS(Documents!$E$2:$E$3728,Documents!$A$2:$A$3728,$A147,Documents!$C$2:$C$3728,"destination_dining")=0,"",_xlfn.MAXIFS(Documents!$E$2:$E$3728,Documents!$A$2:$A$3728,$A147,Documents!$C$2:$C$3728,"destination_dining")),"")</f>
        <v/>
      </c>
      <c r="H147">
        <f>IFERROR(IF(_xlfn.MAXIFS(Documents!$E$2:$E$3728,Documents!$A$2:$A$3728,$A147,Documents!$C$2:$C$3728,"map")=0,"",_xlfn.MAXIFS(Documents!$E$2:$E$3728,Documents!$A$2:$A$3728,$A147,Documents!$C$2:$C$3728,"map")),"")</f>
        <v/>
      </c>
      <c r="I147">
        <f>IFERROR(IF(_xlfn.MAXIFS(Documents!$E$2:$E$3728,Documents!$A$2:$A$3728,$A147,Documents!$C$2:$C$3728,"dive_map")=0,"",_xlfn.MAXIFS(Documents!$E$2:$E$3728,Documents!$A$2:$A$3728,$A147,Documents!$C$2:$C$3728,"dive_map")),"")</f>
        <v/>
      </c>
      <c r="J147">
        <f>IFERROR(IF(_xlfn.MAXIFS(Documents!$E$2:$E$3728,Documents!$A$2:$A$3728,$A147,Documents!$C$2:$C$3728,"spa_menu")=0,"",_xlfn.MAXIFS(Documents!$E$2:$E$3728,Documents!$A$2:$A$3728,$A147,Documents!$C$2:$C$3728,"spa_menu")),"")</f>
        <v/>
      </c>
      <c r="K147">
        <f>IFERROR(IF(_xlfn.MAXIFS(Documents!$E$2:$E$3728,Documents!$A$2:$A$3728,$A147,Documents!$C$2:$C$3728,"dining_menu")=0,"",_xlfn.MAXIFS(Documents!$E$2:$E$3728,Documents!$A$2:$A$3728,$A147,Documents!$C$2:$C$3728,"dining_menu")),"")</f>
        <v/>
      </c>
      <c r="L147">
        <f>IFERROR(IF(_xlfn.MAXIFS(Documents!$E$2:$E$3728,Documents!$A$2:$A$3728,$A147,Documents!$C$2:$C$3728,"dive_prices")=0,"",_xlfn.MAXIFS(Documents!$E$2:$E$3728,Documents!$A$2:$A$3728,$A147,Documents!$C$2:$C$3728,"dive_prices")),"")</f>
        <v/>
      </c>
      <c r="M147">
        <f>IFERROR(IF(_xlfn.MAXIFS(Documents!$E$2:$E$3728,Documents!$A$2:$A$3728,$A147,Documents!$C$2:$C$3728,"excursions")=0,"",_xlfn.MAXIFS(Documents!$E$2:$E$3728,Documents!$A$2:$A$3728,$A147,Documents!$C$2:$C$3728,"excursions")),"")</f>
        <v/>
      </c>
      <c r="N147">
        <f>IFERROR(IF(_xlfn.MAXIFS(Documents!$E$2:$E$3728,Documents!$A$2:$A$3728,$A147,Documents!$C$2:$C$3728,"kids")=0,"",_xlfn.MAXIFS(Documents!$E$2:$E$3728,Documents!$A$2:$A$3728,$A147,Documents!$C$2:$C$3728,"kids")),"")</f>
        <v/>
      </c>
      <c r="O147">
        <f>IFERROR(IF(_xlfn.MAXIFS(Documents!$E$2:$E$3728,Documents!$A$2:$A$3728,$A147,Documents!$C$2:$C$3728,"villa_plans")=0,"",_xlfn.MAXIFS(Documents!$E$2:$E$3728,Documents!$A$2:$A$3728,$A147,Documents!$C$2:$C$3728,"villa_plans")),"")</f>
        <v/>
      </c>
      <c r="P147">
        <f>IFERROR(IF(_xlfn.MAXIFS(Documents!$E$2:$E$3728,Documents!$A$2:$A$3728,$A147,Documents!$C$2:$C$3728,"all_inclusive")=0,"",_xlfn.MAXIFS(Documents!$E$2:$E$3728,Documents!$A$2:$A$3728,$A147,Documents!$C$2:$C$3728,"all_inclusive")),"")</f>
        <v/>
      </c>
      <c r="Q147">
        <f>IFERROR(IF(_xlfn.MAXIFS(Documents!$E$2:$E$3728,Documents!$A$2:$A$3728,$A147,Documents!$C$2:$C$3728,"sustainability")=0,"",_xlfn.MAXIFS(Documents!$E$2:$E$3728,Documents!$A$2:$A$3728,$A147,Documents!$C$2:$C$3728,"sustainability")),"")</f>
        <v/>
      </c>
      <c r="R147">
        <f>IFERROR(IF(_xlfn.MAXIFS(Documents!$E$2:$E$3728,Documents!$A$2:$A$3728,$A147,Documents!$C$2:$C$3728,"calendar")=0,"",_xlfn.MAXIFS(Documents!$E$2:$E$3728,Documents!$A$2:$A$3728,$A147,Documents!$C$2:$C$3728,"calendar")),"")</f>
        <v/>
      </c>
      <c r="S147">
        <f>IFERROR(IF(_xlfn.MAXIFS(Documents!$E$2:$E$3728,Documents!$A$2:$A$3728,$A147,Documents!$C$2:$C$3728,"brochure")=0,"",_xlfn.MAXIFS(Documents!$E$2:$E$3728,Documents!$A$2:$A$3728,$A147,Documents!$C$2:$C$3728,"brochure")),"")</f>
        <v/>
      </c>
      <c r="T147">
        <f>IFERROR(IF(_xlfn.MAXIFS(Documents!$E$2:$E$3728,Documents!$A$2:$A$3728,$A147,Documents!$C$2:$C$3728,"press_kit")=0,"",_xlfn.MAXIFS(Documents!$E$2:$E$3728,Documents!$A$2:$A$3728,$A147,Documents!$C$2:$C$3728,"press_kit")),"")</f>
        <v/>
      </c>
      <c r="U147">
        <f>IFERROR(IF(_xlfn.MAXIFS(Documents!$E$2:$E$3728,Documents!$A$2:$A$3728,$A147,Documents!$C$2:$C$3728,"other")=0,"",_xlfn.MAXIFS(Documents!$E$2:$E$3728,Documents!$A$2:$A$3728,$A147,Documents!$C$2:$C$3728,"other")),"")</f>
        <v/>
      </c>
      <c r="V147">
        <f>IFERROR(IF(_xlfn.MAXIFS(Documents!$E$2:$E$3728,Documents!$A$2:$A$3728,$A147,Documents!$C$2:$C$3728,"obsolete")=0,"",_xlfn.MAXIFS(Documents!$E$2:$E$3728,Documents!$A$2:$A$3728,$A147,Documents!$C$2:$C$3728,"obsolete")),"")</f>
        <v/>
      </c>
      <c r="W147">
        <f>COUNTIFS(Documents!$A$2:$A$3728,$A147)</f>
        <v/>
      </c>
      <c r="X147">
        <f>COUNTIFS(Documents!$A$2:$A$3728,$A147,Documents!$R$2:$R$3728,"current")</f>
        <v/>
      </c>
      <c r="Y147">
        <f>HYPERLINK("https://www.neoscapesmaldives.com/wp-content/uploads/Anantara_Veli_Maldives_Factsheet_January_2023.pdf","2023_Anantara_Veli_Maldives_Factsheet_Ja")</f>
        <v/>
      </c>
      <c r="Z147" t="inlineStr">
        <is>
          <t>wedding, events</t>
        </is>
      </c>
      <c r="AA147" t="inlineStr"/>
    </row>
    <row r="148">
      <c r="A148" t="n">
        <v>147</v>
      </c>
      <c r="B148" t="inlineStr">
        <is>
          <t>Sun Siyam Vilu Reef Maldives</t>
        </is>
      </c>
      <c r="C148" t="inlineStr">
        <is>
          <t>ok</t>
        </is>
      </c>
      <c r="D148">
        <f>IFERROR(IF(_xlfn.MAXIFS(Documents!$E$2:$E$3728,Documents!$A$2:$A$3728,$A148,Documents!$C$2:$C$3728,"factsheet")=0,"",_xlfn.MAXIFS(Documents!$E$2:$E$3728,Documents!$A$2:$A$3728,$A148,Documents!$C$2:$C$3728,"factsheet")),"")</f>
        <v/>
      </c>
      <c r="E148">
        <f>IFERROR(IF(_xlfn.MAXIFS(Documents!$E$2:$E$3728,Documents!$A$2:$A$3728,$A148,Documents!$C$2:$C$3728,"wedding")=0,"",_xlfn.MAXIFS(Documents!$E$2:$E$3728,Documents!$A$2:$A$3728,$A148,Documents!$C$2:$C$3728,"wedding")),"")</f>
        <v/>
      </c>
      <c r="F148">
        <f>IFERROR(IF(_xlfn.MAXIFS(Documents!$E$2:$E$3728,Documents!$A$2:$A$3728,$A148,Documents!$C$2:$C$3728,"events")=0,"",_xlfn.MAXIFS(Documents!$E$2:$E$3728,Documents!$A$2:$A$3728,$A148,Documents!$C$2:$C$3728,"events")),"")</f>
        <v/>
      </c>
      <c r="G148">
        <f>IFERROR(IF(_xlfn.MAXIFS(Documents!$E$2:$E$3728,Documents!$A$2:$A$3728,$A148,Documents!$C$2:$C$3728,"destination_dining")=0,"",_xlfn.MAXIFS(Documents!$E$2:$E$3728,Documents!$A$2:$A$3728,$A148,Documents!$C$2:$C$3728,"destination_dining")),"")</f>
        <v/>
      </c>
      <c r="H148">
        <f>IFERROR(IF(_xlfn.MAXIFS(Documents!$E$2:$E$3728,Documents!$A$2:$A$3728,$A148,Documents!$C$2:$C$3728,"map")=0,"",_xlfn.MAXIFS(Documents!$E$2:$E$3728,Documents!$A$2:$A$3728,$A148,Documents!$C$2:$C$3728,"map")),"")</f>
        <v/>
      </c>
      <c r="I148">
        <f>IFERROR(IF(_xlfn.MAXIFS(Documents!$E$2:$E$3728,Documents!$A$2:$A$3728,$A148,Documents!$C$2:$C$3728,"dive_map")=0,"",_xlfn.MAXIFS(Documents!$E$2:$E$3728,Documents!$A$2:$A$3728,$A148,Documents!$C$2:$C$3728,"dive_map")),"")</f>
        <v/>
      </c>
      <c r="J148">
        <f>IFERROR(IF(_xlfn.MAXIFS(Documents!$E$2:$E$3728,Documents!$A$2:$A$3728,$A148,Documents!$C$2:$C$3728,"spa_menu")=0,"",_xlfn.MAXIFS(Documents!$E$2:$E$3728,Documents!$A$2:$A$3728,$A148,Documents!$C$2:$C$3728,"spa_menu")),"")</f>
        <v/>
      </c>
      <c r="K148">
        <f>IFERROR(IF(_xlfn.MAXIFS(Documents!$E$2:$E$3728,Documents!$A$2:$A$3728,$A148,Documents!$C$2:$C$3728,"dining_menu")=0,"",_xlfn.MAXIFS(Documents!$E$2:$E$3728,Documents!$A$2:$A$3728,$A148,Documents!$C$2:$C$3728,"dining_menu")),"")</f>
        <v/>
      </c>
      <c r="L148">
        <f>IFERROR(IF(_xlfn.MAXIFS(Documents!$E$2:$E$3728,Documents!$A$2:$A$3728,$A148,Documents!$C$2:$C$3728,"dive_prices")=0,"",_xlfn.MAXIFS(Documents!$E$2:$E$3728,Documents!$A$2:$A$3728,$A148,Documents!$C$2:$C$3728,"dive_prices")),"")</f>
        <v/>
      </c>
      <c r="M148">
        <f>IFERROR(IF(_xlfn.MAXIFS(Documents!$E$2:$E$3728,Documents!$A$2:$A$3728,$A148,Documents!$C$2:$C$3728,"excursions")=0,"",_xlfn.MAXIFS(Documents!$E$2:$E$3728,Documents!$A$2:$A$3728,$A148,Documents!$C$2:$C$3728,"excursions")),"")</f>
        <v/>
      </c>
      <c r="N148">
        <f>IFERROR(IF(_xlfn.MAXIFS(Documents!$E$2:$E$3728,Documents!$A$2:$A$3728,$A148,Documents!$C$2:$C$3728,"kids")=0,"",_xlfn.MAXIFS(Documents!$E$2:$E$3728,Documents!$A$2:$A$3728,$A148,Documents!$C$2:$C$3728,"kids")),"")</f>
        <v/>
      </c>
      <c r="O148">
        <f>IFERROR(IF(_xlfn.MAXIFS(Documents!$E$2:$E$3728,Documents!$A$2:$A$3728,$A148,Documents!$C$2:$C$3728,"villa_plans")=0,"",_xlfn.MAXIFS(Documents!$E$2:$E$3728,Documents!$A$2:$A$3728,$A148,Documents!$C$2:$C$3728,"villa_plans")),"")</f>
        <v/>
      </c>
      <c r="P148">
        <f>IFERROR(IF(_xlfn.MAXIFS(Documents!$E$2:$E$3728,Documents!$A$2:$A$3728,$A148,Documents!$C$2:$C$3728,"all_inclusive")=0,"",_xlfn.MAXIFS(Documents!$E$2:$E$3728,Documents!$A$2:$A$3728,$A148,Documents!$C$2:$C$3728,"all_inclusive")),"")</f>
        <v/>
      </c>
      <c r="Q148">
        <f>IFERROR(IF(_xlfn.MAXIFS(Documents!$E$2:$E$3728,Documents!$A$2:$A$3728,$A148,Documents!$C$2:$C$3728,"sustainability")=0,"",_xlfn.MAXIFS(Documents!$E$2:$E$3728,Documents!$A$2:$A$3728,$A148,Documents!$C$2:$C$3728,"sustainability")),"")</f>
        <v/>
      </c>
      <c r="R148">
        <f>IFERROR(IF(_xlfn.MAXIFS(Documents!$E$2:$E$3728,Documents!$A$2:$A$3728,$A148,Documents!$C$2:$C$3728,"calendar")=0,"",_xlfn.MAXIFS(Documents!$E$2:$E$3728,Documents!$A$2:$A$3728,$A148,Documents!$C$2:$C$3728,"calendar")),"")</f>
        <v/>
      </c>
      <c r="S148">
        <f>IFERROR(IF(_xlfn.MAXIFS(Documents!$E$2:$E$3728,Documents!$A$2:$A$3728,$A148,Documents!$C$2:$C$3728,"brochure")=0,"",_xlfn.MAXIFS(Documents!$E$2:$E$3728,Documents!$A$2:$A$3728,$A148,Documents!$C$2:$C$3728,"brochure")),"")</f>
        <v/>
      </c>
      <c r="T148">
        <f>IFERROR(IF(_xlfn.MAXIFS(Documents!$E$2:$E$3728,Documents!$A$2:$A$3728,$A148,Documents!$C$2:$C$3728,"press_kit")=0,"",_xlfn.MAXIFS(Documents!$E$2:$E$3728,Documents!$A$2:$A$3728,$A148,Documents!$C$2:$C$3728,"press_kit")),"")</f>
        <v/>
      </c>
      <c r="U148">
        <f>IFERROR(IF(_xlfn.MAXIFS(Documents!$E$2:$E$3728,Documents!$A$2:$A$3728,$A148,Documents!$C$2:$C$3728,"other")=0,"",_xlfn.MAXIFS(Documents!$E$2:$E$3728,Documents!$A$2:$A$3728,$A148,Documents!$C$2:$C$3728,"other")),"")</f>
        <v/>
      </c>
      <c r="V148">
        <f>IFERROR(IF(_xlfn.MAXIFS(Documents!$E$2:$E$3728,Documents!$A$2:$A$3728,$A148,Documents!$C$2:$C$3728,"obsolete")=0,"",_xlfn.MAXIFS(Documents!$E$2:$E$3728,Documents!$A$2:$A$3728,$A148,Documents!$C$2:$C$3728,"obsolete")),"")</f>
        <v/>
      </c>
      <c r="W148">
        <f>COUNTIFS(Documents!$A$2:$A$3728,$A148)</f>
        <v/>
      </c>
      <c r="X148">
        <f>COUNTIFS(Documents!$A$2:$A$3728,$A148,Documents!$R$2:$R$3728,"current")</f>
        <v/>
      </c>
      <c r="Y148">
        <f>HYPERLINK("https://www.sunsiyam.com/media/5q0hgbtr/factsheet-vilu-reef-2026-hr.pdf","2026_factsheet-vilu-reef-2026-hr.pdf")</f>
        <v/>
      </c>
      <c r="Z148" t="inlineStr">
        <is>
          <t>events</t>
        </is>
      </c>
      <c r="AA148" t="inlineStr"/>
    </row>
    <row r="149">
      <c r="A149" t="n">
        <v>148</v>
      </c>
      <c r="B149" t="inlineStr">
        <is>
          <t>Sun Siyam Iru Fushi Maldives</t>
        </is>
      </c>
      <c r="C149" t="inlineStr">
        <is>
          <t>ok</t>
        </is>
      </c>
      <c r="D149">
        <f>IFERROR(IF(_xlfn.MAXIFS(Documents!$E$2:$E$3728,Documents!$A$2:$A$3728,$A149,Documents!$C$2:$C$3728,"factsheet")=0,"",_xlfn.MAXIFS(Documents!$E$2:$E$3728,Documents!$A$2:$A$3728,$A149,Documents!$C$2:$C$3728,"factsheet")),"")</f>
        <v/>
      </c>
      <c r="E149">
        <f>IFERROR(IF(_xlfn.MAXIFS(Documents!$E$2:$E$3728,Documents!$A$2:$A$3728,$A149,Documents!$C$2:$C$3728,"wedding")=0,"",_xlfn.MAXIFS(Documents!$E$2:$E$3728,Documents!$A$2:$A$3728,$A149,Documents!$C$2:$C$3728,"wedding")),"")</f>
        <v/>
      </c>
      <c r="F149">
        <f>IFERROR(IF(_xlfn.MAXIFS(Documents!$E$2:$E$3728,Documents!$A$2:$A$3728,$A149,Documents!$C$2:$C$3728,"events")=0,"",_xlfn.MAXIFS(Documents!$E$2:$E$3728,Documents!$A$2:$A$3728,$A149,Documents!$C$2:$C$3728,"events")),"")</f>
        <v/>
      </c>
      <c r="G149">
        <f>IFERROR(IF(_xlfn.MAXIFS(Documents!$E$2:$E$3728,Documents!$A$2:$A$3728,$A149,Documents!$C$2:$C$3728,"destination_dining")=0,"",_xlfn.MAXIFS(Documents!$E$2:$E$3728,Documents!$A$2:$A$3728,$A149,Documents!$C$2:$C$3728,"destination_dining")),"")</f>
        <v/>
      </c>
      <c r="H149">
        <f>IFERROR(IF(_xlfn.MAXIFS(Documents!$E$2:$E$3728,Documents!$A$2:$A$3728,$A149,Documents!$C$2:$C$3728,"map")=0,"",_xlfn.MAXIFS(Documents!$E$2:$E$3728,Documents!$A$2:$A$3728,$A149,Documents!$C$2:$C$3728,"map")),"")</f>
        <v/>
      </c>
      <c r="I149">
        <f>IFERROR(IF(_xlfn.MAXIFS(Documents!$E$2:$E$3728,Documents!$A$2:$A$3728,$A149,Documents!$C$2:$C$3728,"dive_map")=0,"",_xlfn.MAXIFS(Documents!$E$2:$E$3728,Documents!$A$2:$A$3728,$A149,Documents!$C$2:$C$3728,"dive_map")),"")</f>
        <v/>
      </c>
      <c r="J149">
        <f>IFERROR(IF(_xlfn.MAXIFS(Documents!$E$2:$E$3728,Documents!$A$2:$A$3728,$A149,Documents!$C$2:$C$3728,"spa_menu")=0,"",_xlfn.MAXIFS(Documents!$E$2:$E$3728,Documents!$A$2:$A$3728,$A149,Documents!$C$2:$C$3728,"spa_menu")),"")</f>
        <v/>
      </c>
      <c r="K149">
        <f>IFERROR(IF(_xlfn.MAXIFS(Documents!$E$2:$E$3728,Documents!$A$2:$A$3728,$A149,Documents!$C$2:$C$3728,"dining_menu")=0,"",_xlfn.MAXIFS(Documents!$E$2:$E$3728,Documents!$A$2:$A$3728,$A149,Documents!$C$2:$C$3728,"dining_menu")),"")</f>
        <v/>
      </c>
      <c r="L149">
        <f>IFERROR(IF(_xlfn.MAXIFS(Documents!$E$2:$E$3728,Documents!$A$2:$A$3728,$A149,Documents!$C$2:$C$3728,"dive_prices")=0,"",_xlfn.MAXIFS(Documents!$E$2:$E$3728,Documents!$A$2:$A$3728,$A149,Documents!$C$2:$C$3728,"dive_prices")),"")</f>
        <v/>
      </c>
      <c r="M149">
        <f>IFERROR(IF(_xlfn.MAXIFS(Documents!$E$2:$E$3728,Documents!$A$2:$A$3728,$A149,Documents!$C$2:$C$3728,"excursions")=0,"",_xlfn.MAXIFS(Documents!$E$2:$E$3728,Documents!$A$2:$A$3728,$A149,Documents!$C$2:$C$3728,"excursions")),"")</f>
        <v/>
      </c>
      <c r="N149">
        <f>IFERROR(IF(_xlfn.MAXIFS(Documents!$E$2:$E$3728,Documents!$A$2:$A$3728,$A149,Documents!$C$2:$C$3728,"kids")=0,"",_xlfn.MAXIFS(Documents!$E$2:$E$3728,Documents!$A$2:$A$3728,$A149,Documents!$C$2:$C$3728,"kids")),"")</f>
        <v/>
      </c>
      <c r="O149">
        <f>IFERROR(IF(_xlfn.MAXIFS(Documents!$E$2:$E$3728,Documents!$A$2:$A$3728,$A149,Documents!$C$2:$C$3728,"villa_plans")=0,"",_xlfn.MAXIFS(Documents!$E$2:$E$3728,Documents!$A$2:$A$3728,$A149,Documents!$C$2:$C$3728,"villa_plans")),"")</f>
        <v/>
      </c>
      <c r="P149">
        <f>IFERROR(IF(_xlfn.MAXIFS(Documents!$E$2:$E$3728,Documents!$A$2:$A$3728,$A149,Documents!$C$2:$C$3728,"all_inclusive")=0,"",_xlfn.MAXIFS(Documents!$E$2:$E$3728,Documents!$A$2:$A$3728,$A149,Documents!$C$2:$C$3728,"all_inclusive")),"")</f>
        <v/>
      </c>
      <c r="Q149">
        <f>IFERROR(IF(_xlfn.MAXIFS(Documents!$E$2:$E$3728,Documents!$A$2:$A$3728,$A149,Documents!$C$2:$C$3728,"sustainability")=0,"",_xlfn.MAXIFS(Documents!$E$2:$E$3728,Documents!$A$2:$A$3728,$A149,Documents!$C$2:$C$3728,"sustainability")),"")</f>
        <v/>
      </c>
      <c r="R149">
        <f>IFERROR(IF(_xlfn.MAXIFS(Documents!$E$2:$E$3728,Documents!$A$2:$A$3728,$A149,Documents!$C$2:$C$3728,"calendar")=0,"",_xlfn.MAXIFS(Documents!$E$2:$E$3728,Documents!$A$2:$A$3728,$A149,Documents!$C$2:$C$3728,"calendar")),"")</f>
        <v/>
      </c>
      <c r="S149">
        <f>IFERROR(IF(_xlfn.MAXIFS(Documents!$E$2:$E$3728,Documents!$A$2:$A$3728,$A149,Documents!$C$2:$C$3728,"brochure")=0,"",_xlfn.MAXIFS(Documents!$E$2:$E$3728,Documents!$A$2:$A$3728,$A149,Documents!$C$2:$C$3728,"brochure")),"")</f>
        <v/>
      </c>
      <c r="T149">
        <f>IFERROR(IF(_xlfn.MAXIFS(Documents!$E$2:$E$3728,Documents!$A$2:$A$3728,$A149,Documents!$C$2:$C$3728,"press_kit")=0,"",_xlfn.MAXIFS(Documents!$E$2:$E$3728,Documents!$A$2:$A$3728,$A149,Documents!$C$2:$C$3728,"press_kit")),"")</f>
        <v/>
      </c>
      <c r="U149">
        <f>IFERROR(IF(_xlfn.MAXIFS(Documents!$E$2:$E$3728,Documents!$A$2:$A$3728,$A149,Documents!$C$2:$C$3728,"other")=0,"",_xlfn.MAXIFS(Documents!$E$2:$E$3728,Documents!$A$2:$A$3728,$A149,Documents!$C$2:$C$3728,"other")),"")</f>
        <v/>
      </c>
      <c r="V149">
        <f>IFERROR(IF(_xlfn.MAXIFS(Documents!$E$2:$E$3728,Documents!$A$2:$A$3728,$A149,Documents!$C$2:$C$3728,"obsolete")=0,"",_xlfn.MAXIFS(Documents!$E$2:$E$3728,Documents!$A$2:$A$3728,$A149,Documents!$C$2:$C$3728,"obsolete")),"")</f>
        <v/>
      </c>
      <c r="W149">
        <f>COUNTIFS(Documents!$A$2:$A$3728,$A149)</f>
        <v/>
      </c>
      <c r="X149">
        <f>COUNTIFS(Documents!$A$2:$A$3728,$A149,Documents!$R$2:$R$3728,"current")</f>
        <v/>
      </c>
      <c r="Y149">
        <f>HYPERLINK("https://www.sunsiyam.com/media/kt3el3ns/iru-fushi_factsheet.pdf","2026_iru-fushi_factsheet.pdf")</f>
        <v/>
      </c>
      <c r="Z149" t="inlineStr">
        <is>
          <t>events</t>
        </is>
      </c>
      <c r="AA149" t="inlineStr">
        <is>
          <t>The Sun Siyam Iru Fushi, file code TSSI</t>
        </is>
      </c>
    </row>
    <row r="150">
      <c r="A150" t="n">
        <v>149</v>
      </c>
      <c r="B150" t="inlineStr">
        <is>
          <t>Biyaadhoo Island Resort</t>
        </is>
      </c>
      <c r="C150" t="inlineStr">
        <is>
          <t>unreachable</t>
        </is>
      </c>
      <c r="D150">
        <f>IFERROR(IF(_xlfn.MAXIFS(Documents!$E$2:$E$3728,Documents!$A$2:$A$3728,$A150,Documents!$C$2:$C$3728,"factsheet")=0,"",_xlfn.MAXIFS(Documents!$E$2:$E$3728,Documents!$A$2:$A$3728,$A150,Documents!$C$2:$C$3728,"factsheet")),"")</f>
        <v/>
      </c>
      <c r="E150">
        <f>IFERROR(IF(_xlfn.MAXIFS(Documents!$E$2:$E$3728,Documents!$A$2:$A$3728,$A150,Documents!$C$2:$C$3728,"wedding")=0,"",_xlfn.MAXIFS(Documents!$E$2:$E$3728,Documents!$A$2:$A$3728,$A150,Documents!$C$2:$C$3728,"wedding")),"")</f>
        <v/>
      </c>
      <c r="F150">
        <f>IFERROR(IF(_xlfn.MAXIFS(Documents!$E$2:$E$3728,Documents!$A$2:$A$3728,$A150,Documents!$C$2:$C$3728,"events")=0,"",_xlfn.MAXIFS(Documents!$E$2:$E$3728,Documents!$A$2:$A$3728,$A150,Documents!$C$2:$C$3728,"events")),"")</f>
        <v/>
      </c>
      <c r="G150">
        <f>IFERROR(IF(_xlfn.MAXIFS(Documents!$E$2:$E$3728,Documents!$A$2:$A$3728,$A150,Documents!$C$2:$C$3728,"destination_dining")=0,"",_xlfn.MAXIFS(Documents!$E$2:$E$3728,Documents!$A$2:$A$3728,$A150,Documents!$C$2:$C$3728,"destination_dining")),"")</f>
        <v/>
      </c>
      <c r="H150">
        <f>IFERROR(IF(_xlfn.MAXIFS(Documents!$E$2:$E$3728,Documents!$A$2:$A$3728,$A150,Documents!$C$2:$C$3728,"map")=0,"",_xlfn.MAXIFS(Documents!$E$2:$E$3728,Documents!$A$2:$A$3728,$A150,Documents!$C$2:$C$3728,"map")),"")</f>
        <v/>
      </c>
      <c r="I150">
        <f>IFERROR(IF(_xlfn.MAXIFS(Documents!$E$2:$E$3728,Documents!$A$2:$A$3728,$A150,Documents!$C$2:$C$3728,"dive_map")=0,"",_xlfn.MAXIFS(Documents!$E$2:$E$3728,Documents!$A$2:$A$3728,$A150,Documents!$C$2:$C$3728,"dive_map")),"")</f>
        <v/>
      </c>
      <c r="J150">
        <f>IFERROR(IF(_xlfn.MAXIFS(Documents!$E$2:$E$3728,Documents!$A$2:$A$3728,$A150,Documents!$C$2:$C$3728,"spa_menu")=0,"",_xlfn.MAXIFS(Documents!$E$2:$E$3728,Documents!$A$2:$A$3728,$A150,Documents!$C$2:$C$3728,"spa_menu")),"")</f>
        <v/>
      </c>
      <c r="K150">
        <f>IFERROR(IF(_xlfn.MAXIFS(Documents!$E$2:$E$3728,Documents!$A$2:$A$3728,$A150,Documents!$C$2:$C$3728,"dining_menu")=0,"",_xlfn.MAXIFS(Documents!$E$2:$E$3728,Documents!$A$2:$A$3728,$A150,Documents!$C$2:$C$3728,"dining_menu")),"")</f>
        <v/>
      </c>
      <c r="L150">
        <f>IFERROR(IF(_xlfn.MAXIFS(Documents!$E$2:$E$3728,Documents!$A$2:$A$3728,$A150,Documents!$C$2:$C$3728,"dive_prices")=0,"",_xlfn.MAXIFS(Documents!$E$2:$E$3728,Documents!$A$2:$A$3728,$A150,Documents!$C$2:$C$3728,"dive_prices")),"")</f>
        <v/>
      </c>
      <c r="M150">
        <f>IFERROR(IF(_xlfn.MAXIFS(Documents!$E$2:$E$3728,Documents!$A$2:$A$3728,$A150,Documents!$C$2:$C$3728,"excursions")=0,"",_xlfn.MAXIFS(Documents!$E$2:$E$3728,Documents!$A$2:$A$3728,$A150,Documents!$C$2:$C$3728,"excursions")),"")</f>
        <v/>
      </c>
      <c r="N150">
        <f>IFERROR(IF(_xlfn.MAXIFS(Documents!$E$2:$E$3728,Documents!$A$2:$A$3728,$A150,Documents!$C$2:$C$3728,"kids")=0,"",_xlfn.MAXIFS(Documents!$E$2:$E$3728,Documents!$A$2:$A$3728,$A150,Documents!$C$2:$C$3728,"kids")),"")</f>
        <v/>
      </c>
      <c r="O150">
        <f>IFERROR(IF(_xlfn.MAXIFS(Documents!$E$2:$E$3728,Documents!$A$2:$A$3728,$A150,Documents!$C$2:$C$3728,"villa_plans")=0,"",_xlfn.MAXIFS(Documents!$E$2:$E$3728,Documents!$A$2:$A$3728,$A150,Documents!$C$2:$C$3728,"villa_plans")),"")</f>
        <v/>
      </c>
      <c r="P150">
        <f>IFERROR(IF(_xlfn.MAXIFS(Documents!$E$2:$E$3728,Documents!$A$2:$A$3728,$A150,Documents!$C$2:$C$3728,"all_inclusive")=0,"",_xlfn.MAXIFS(Documents!$E$2:$E$3728,Documents!$A$2:$A$3728,$A150,Documents!$C$2:$C$3728,"all_inclusive")),"")</f>
        <v/>
      </c>
      <c r="Q150">
        <f>IFERROR(IF(_xlfn.MAXIFS(Documents!$E$2:$E$3728,Documents!$A$2:$A$3728,$A150,Documents!$C$2:$C$3728,"sustainability")=0,"",_xlfn.MAXIFS(Documents!$E$2:$E$3728,Documents!$A$2:$A$3728,$A150,Documents!$C$2:$C$3728,"sustainability")),"")</f>
        <v/>
      </c>
      <c r="R150">
        <f>IFERROR(IF(_xlfn.MAXIFS(Documents!$E$2:$E$3728,Documents!$A$2:$A$3728,$A150,Documents!$C$2:$C$3728,"calendar")=0,"",_xlfn.MAXIFS(Documents!$E$2:$E$3728,Documents!$A$2:$A$3728,$A150,Documents!$C$2:$C$3728,"calendar")),"")</f>
        <v/>
      </c>
      <c r="S150">
        <f>IFERROR(IF(_xlfn.MAXIFS(Documents!$E$2:$E$3728,Documents!$A$2:$A$3728,$A150,Documents!$C$2:$C$3728,"brochure")=0,"",_xlfn.MAXIFS(Documents!$E$2:$E$3728,Documents!$A$2:$A$3728,$A150,Documents!$C$2:$C$3728,"brochure")),"")</f>
        <v/>
      </c>
      <c r="T150">
        <f>IFERROR(IF(_xlfn.MAXIFS(Documents!$E$2:$E$3728,Documents!$A$2:$A$3728,$A150,Documents!$C$2:$C$3728,"press_kit")=0,"",_xlfn.MAXIFS(Documents!$E$2:$E$3728,Documents!$A$2:$A$3728,$A150,Documents!$C$2:$C$3728,"press_kit")),"")</f>
        <v/>
      </c>
      <c r="U150">
        <f>IFERROR(IF(_xlfn.MAXIFS(Documents!$E$2:$E$3728,Documents!$A$2:$A$3728,$A150,Documents!$C$2:$C$3728,"other")=0,"",_xlfn.MAXIFS(Documents!$E$2:$E$3728,Documents!$A$2:$A$3728,$A150,Documents!$C$2:$C$3728,"other")),"")</f>
        <v/>
      </c>
      <c r="V150">
        <f>IFERROR(IF(_xlfn.MAXIFS(Documents!$E$2:$E$3728,Documents!$A$2:$A$3728,$A150,Documents!$C$2:$C$3728,"obsolete")=0,"",_xlfn.MAXIFS(Documents!$E$2:$E$3728,Documents!$A$2:$A$3728,$A150,Documents!$C$2:$C$3728,"obsolete")),"")</f>
        <v/>
      </c>
      <c r="W150">
        <f>COUNTIFS(Documents!$A$2:$A$3728,$A150)</f>
        <v/>
      </c>
      <c r="X150">
        <f>COUNTIFS(Documents!$A$2:$A$3728,$A150,Documents!$R$2:$R$3728,"current")</f>
        <v/>
      </c>
      <c r="Y150" t="inlineStr"/>
      <c r="Z150" t="inlineStr">
        <is>
          <t>factsheet, wedding, events</t>
        </is>
      </c>
      <c r="AA150" t="inlineStr"/>
    </row>
    <row r="151">
      <c r="A151" t="n">
        <v>150</v>
      </c>
      <c r="B151" t="inlineStr">
        <is>
          <t>Coco Bodu Hithi</t>
        </is>
      </c>
      <c r="C151" t="inlineStr">
        <is>
          <t>ok</t>
        </is>
      </c>
      <c r="D151">
        <f>IFERROR(IF(_xlfn.MAXIFS(Documents!$E$2:$E$3728,Documents!$A$2:$A$3728,$A151,Documents!$C$2:$C$3728,"factsheet")=0,"",_xlfn.MAXIFS(Documents!$E$2:$E$3728,Documents!$A$2:$A$3728,$A151,Documents!$C$2:$C$3728,"factsheet")),"")</f>
        <v/>
      </c>
      <c r="E151">
        <f>IFERROR(IF(_xlfn.MAXIFS(Documents!$E$2:$E$3728,Documents!$A$2:$A$3728,$A151,Documents!$C$2:$C$3728,"wedding")=0,"",_xlfn.MAXIFS(Documents!$E$2:$E$3728,Documents!$A$2:$A$3728,$A151,Documents!$C$2:$C$3728,"wedding")),"")</f>
        <v/>
      </c>
      <c r="F151">
        <f>IFERROR(IF(_xlfn.MAXIFS(Documents!$E$2:$E$3728,Documents!$A$2:$A$3728,$A151,Documents!$C$2:$C$3728,"events")=0,"",_xlfn.MAXIFS(Documents!$E$2:$E$3728,Documents!$A$2:$A$3728,$A151,Documents!$C$2:$C$3728,"events")),"")</f>
        <v/>
      </c>
      <c r="G151">
        <f>IFERROR(IF(_xlfn.MAXIFS(Documents!$E$2:$E$3728,Documents!$A$2:$A$3728,$A151,Documents!$C$2:$C$3728,"destination_dining")=0,"",_xlfn.MAXIFS(Documents!$E$2:$E$3728,Documents!$A$2:$A$3728,$A151,Documents!$C$2:$C$3728,"destination_dining")),"")</f>
        <v/>
      </c>
      <c r="H151">
        <f>IFERROR(IF(_xlfn.MAXIFS(Documents!$E$2:$E$3728,Documents!$A$2:$A$3728,$A151,Documents!$C$2:$C$3728,"map")=0,"",_xlfn.MAXIFS(Documents!$E$2:$E$3728,Documents!$A$2:$A$3728,$A151,Documents!$C$2:$C$3728,"map")),"")</f>
        <v/>
      </c>
      <c r="I151">
        <f>IFERROR(IF(_xlfn.MAXIFS(Documents!$E$2:$E$3728,Documents!$A$2:$A$3728,$A151,Documents!$C$2:$C$3728,"dive_map")=0,"",_xlfn.MAXIFS(Documents!$E$2:$E$3728,Documents!$A$2:$A$3728,$A151,Documents!$C$2:$C$3728,"dive_map")),"")</f>
        <v/>
      </c>
      <c r="J151">
        <f>IFERROR(IF(_xlfn.MAXIFS(Documents!$E$2:$E$3728,Documents!$A$2:$A$3728,$A151,Documents!$C$2:$C$3728,"spa_menu")=0,"",_xlfn.MAXIFS(Documents!$E$2:$E$3728,Documents!$A$2:$A$3728,$A151,Documents!$C$2:$C$3728,"spa_menu")),"")</f>
        <v/>
      </c>
      <c r="K151">
        <f>IFERROR(IF(_xlfn.MAXIFS(Documents!$E$2:$E$3728,Documents!$A$2:$A$3728,$A151,Documents!$C$2:$C$3728,"dining_menu")=0,"",_xlfn.MAXIFS(Documents!$E$2:$E$3728,Documents!$A$2:$A$3728,$A151,Documents!$C$2:$C$3728,"dining_menu")),"")</f>
        <v/>
      </c>
      <c r="L151">
        <f>IFERROR(IF(_xlfn.MAXIFS(Documents!$E$2:$E$3728,Documents!$A$2:$A$3728,$A151,Documents!$C$2:$C$3728,"dive_prices")=0,"",_xlfn.MAXIFS(Documents!$E$2:$E$3728,Documents!$A$2:$A$3728,$A151,Documents!$C$2:$C$3728,"dive_prices")),"")</f>
        <v/>
      </c>
      <c r="M151">
        <f>IFERROR(IF(_xlfn.MAXIFS(Documents!$E$2:$E$3728,Documents!$A$2:$A$3728,$A151,Documents!$C$2:$C$3728,"excursions")=0,"",_xlfn.MAXIFS(Documents!$E$2:$E$3728,Documents!$A$2:$A$3728,$A151,Documents!$C$2:$C$3728,"excursions")),"")</f>
        <v/>
      </c>
      <c r="N151">
        <f>IFERROR(IF(_xlfn.MAXIFS(Documents!$E$2:$E$3728,Documents!$A$2:$A$3728,$A151,Documents!$C$2:$C$3728,"kids")=0,"",_xlfn.MAXIFS(Documents!$E$2:$E$3728,Documents!$A$2:$A$3728,$A151,Documents!$C$2:$C$3728,"kids")),"")</f>
        <v/>
      </c>
      <c r="O151">
        <f>IFERROR(IF(_xlfn.MAXIFS(Documents!$E$2:$E$3728,Documents!$A$2:$A$3728,$A151,Documents!$C$2:$C$3728,"villa_plans")=0,"",_xlfn.MAXIFS(Documents!$E$2:$E$3728,Documents!$A$2:$A$3728,$A151,Documents!$C$2:$C$3728,"villa_plans")),"")</f>
        <v/>
      </c>
      <c r="P151">
        <f>IFERROR(IF(_xlfn.MAXIFS(Documents!$E$2:$E$3728,Documents!$A$2:$A$3728,$A151,Documents!$C$2:$C$3728,"all_inclusive")=0,"",_xlfn.MAXIFS(Documents!$E$2:$E$3728,Documents!$A$2:$A$3728,$A151,Documents!$C$2:$C$3728,"all_inclusive")),"")</f>
        <v/>
      </c>
      <c r="Q151">
        <f>IFERROR(IF(_xlfn.MAXIFS(Documents!$E$2:$E$3728,Documents!$A$2:$A$3728,$A151,Documents!$C$2:$C$3728,"sustainability")=0,"",_xlfn.MAXIFS(Documents!$E$2:$E$3728,Documents!$A$2:$A$3728,$A151,Documents!$C$2:$C$3728,"sustainability")),"")</f>
        <v/>
      </c>
      <c r="R151">
        <f>IFERROR(IF(_xlfn.MAXIFS(Documents!$E$2:$E$3728,Documents!$A$2:$A$3728,$A151,Documents!$C$2:$C$3728,"calendar")=0,"",_xlfn.MAXIFS(Documents!$E$2:$E$3728,Documents!$A$2:$A$3728,$A151,Documents!$C$2:$C$3728,"calendar")),"")</f>
        <v/>
      </c>
      <c r="S151">
        <f>IFERROR(IF(_xlfn.MAXIFS(Documents!$E$2:$E$3728,Documents!$A$2:$A$3728,$A151,Documents!$C$2:$C$3728,"brochure")=0,"",_xlfn.MAXIFS(Documents!$E$2:$E$3728,Documents!$A$2:$A$3728,$A151,Documents!$C$2:$C$3728,"brochure")),"")</f>
        <v/>
      </c>
      <c r="T151">
        <f>IFERROR(IF(_xlfn.MAXIFS(Documents!$E$2:$E$3728,Documents!$A$2:$A$3728,$A151,Documents!$C$2:$C$3728,"press_kit")=0,"",_xlfn.MAXIFS(Documents!$E$2:$E$3728,Documents!$A$2:$A$3728,$A151,Documents!$C$2:$C$3728,"press_kit")),"")</f>
        <v/>
      </c>
      <c r="U151">
        <f>IFERROR(IF(_xlfn.MAXIFS(Documents!$E$2:$E$3728,Documents!$A$2:$A$3728,$A151,Documents!$C$2:$C$3728,"other")=0,"",_xlfn.MAXIFS(Documents!$E$2:$E$3728,Documents!$A$2:$A$3728,$A151,Documents!$C$2:$C$3728,"other")),"")</f>
        <v/>
      </c>
      <c r="V151">
        <f>IFERROR(IF(_xlfn.MAXIFS(Documents!$E$2:$E$3728,Documents!$A$2:$A$3728,$A151,Documents!$C$2:$C$3728,"obsolete")=0,"",_xlfn.MAXIFS(Documents!$E$2:$E$3728,Documents!$A$2:$A$3728,$A151,Documents!$C$2:$C$3728,"obsolete")),"")</f>
        <v/>
      </c>
      <c r="W151">
        <f>COUNTIFS(Documents!$A$2:$A$3728,$A151)</f>
        <v/>
      </c>
      <c r="X151">
        <f>COUNTIFS(Documents!$A$2:$A$3728,$A151,Documents!$R$2:$R$3728,"current")</f>
        <v/>
      </c>
      <c r="Y151">
        <f>HYPERLINK("https://www.neoscapesmaldives.com/wp-content/uploads/02.-Coco-Bodu-Hithi-Factsheet.pdf","2020_02.-Coco-Bodu-Hithi-Factsheet.pdf")</f>
        <v/>
      </c>
      <c r="Z151" t="inlineStr">
        <is>
          <t>wedding, events</t>
        </is>
      </c>
      <c r="AA151" t="inlineStr"/>
    </row>
    <row r="152">
      <c r="A152" t="n">
        <v>151</v>
      </c>
      <c r="B152" t="inlineStr">
        <is>
          <t>Coco Palm Dhunikolhu</t>
        </is>
      </c>
      <c r="C152" t="inlineStr">
        <is>
          <t>ok</t>
        </is>
      </c>
      <c r="D152">
        <f>IFERROR(IF(_xlfn.MAXIFS(Documents!$E$2:$E$3728,Documents!$A$2:$A$3728,$A152,Documents!$C$2:$C$3728,"factsheet")=0,"",_xlfn.MAXIFS(Documents!$E$2:$E$3728,Documents!$A$2:$A$3728,$A152,Documents!$C$2:$C$3728,"factsheet")),"")</f>
        <v/>
      </c>
      <c r="E152">
        <f>IFERROR(IF(_xlfn.MAXIFS(Documents!$E$2:$E$3728,Documents!$A$2:$A$3728,$A152,Documents!$C$2:$C$3728,"wedding")=0,"",_xlfn.MAXIFS(Documents!$E$2:$E$3728,Documents!$A$2:$A$3728,$A152,Documents!$C$2:$C$3728,"wedding")),"")</f>
        <v/>
      </c>
      <c r="F152">
        <f>IFERROR(IF(_xlfn.MAXIFS(Documents!$E$2:$E$3728,Documents!$A$2:$A$3728,$A152,Documents!$C$2:$C$3728,"events")=0,"",_xlfn.MAXIFS(Documents!$E$2:$E$3728,Documents!$A$2:$A$3728,$A152,Documents!$C$2:$C$3728,"events")),"")</f>
        <v/>
      </c>
      <c r="G152">
        <f>IFERROR(IF(_xlfn.MAXIFS(Documents!$E$2:$E$3728,Documents!$A$2:$A$3728,$A152,Documents!$C$2:$C$3728,"destination_dining")=0,"",_xlfn.MAXIFS(Documents!$E$2:$E$3728,Documents!$A$2:$A$3728,$A152,Documents!$C$2:$C$3728,"destination_dining")),"")</f>
        <v/>
      </c>
      <c r="H152">
        <f>IFERROR(IF(_xlfn.MAXIFS(Documents!$E$2:$E$3728,Documents!$A$2:$A$3728,$A152,Documents!$C$2:$C$3728,"map")=0,"",_xlfn.MAXIFS(Documents!$E$2:$E$3728,Documents!$A$2:$A$3728,$A152,Documents!$C$2:$C$3728,"map")),"")</f>
        <v/>
      </c>
      <c r="I152">
        <f>IFERROR(IF(_xlfn.MAXIFS(Documents!$E$2:$E$3728,Documents!$A$2:$A$3728,$A152,Documents!$C$2:$C$3728,"dive_map")=0,"",_xlfn.MAXIFS(Documents!$E$2:$E$3728,Documents!$A$2:$A$3728,$A152,Documents!$C$2:$C$3728,"dive_map")),"")</f>
        <v/>
      </c>
      <c r="J152">
        <f>IFERROR(IF(_xlfn.MAXIFS(Documents!$E$2:$E$3728,Documents!$A$2:$A$3728,$A152,Documents!$C$2:$C$3728,"spa_menu")=0,"",_xlfn.MAXIFS(Documents!$E$2:$E$3728,Documents!$A$2:$A$3728,$A152,Documents!$C$2:$C$3728,"spa_menu")),"")</f>
        <v/>
      </c>
      <c r="K152">
        <f>IFERROR(IF(_xlfn.MAXIFS(Documents!$E$2:$E$3728,Documents!$A$2:$A$3728,$A152,Documents!$C$2:$C$3728,"dining_menu")=0,"",_xlfn.MAXIFS(Documents!$E$2:$E$3728,Documents!$A$2:$A$3728,$A152,Documents!$C$2:$C$3728,"dining_menu")),"")</f>
        <v/>
      </c>
      <c r="L152">
        <f>IFERROR(IF(_xlfn.MAXIFS(Documents!$E$2:$E$3728,Documents!$A$2:$A$3728,$A152,Documents!$C$2:$C$3728,"dive_prices")=0,"",_xlfn.MAXIFS(Documents!$E$2:$E$3728,Documents!$A$2:$A$3728,$A152,Documents!$C$2:$C$3728,"dive_prices")),"")</f>
        <v/>
      </c>
      <c r="M152">
        <f>IFERROR(IF(_xlfn.MAXIFS(Documents!$E$2:$E$3728,Documents!$A$2:$A$3728,$A152,Documents!$C$2:$C$3728,"excursions")=0,"",_xlfn.MAXIFS(Documents!$E$2:$E$3728,Documents!$A$2:$A$3728,$A152,Documents!$C$2:$C$3728,"excursions")),"")</f>
        <v/>
      </c>
      <c r="N152">
        <f>IFERROR(IF(_xlfn.MAXIFS(Documents!$E$2:$E$3728,Documents!$A$2:$A$3728,$A152,Documents!$C$2:$C$3728,"kids")=0,"",_xlfn.MAXIFS(Documents!$E$2:$E$3728,Documents!$A$2:$A$3728,$A152,Documents!$C$2:$C$3728,"kids")),"")</f>
        <v/>
      </c>
      <c r="O152">
        <f>IFERROR(IF(_xlfn.MAXIFS(Documents!$E$2:$E$3728,Documents!$A$2:$A$3728,$A152,Documents!$C$2:$C$3728,"villa_plans")=0,"",_xlfn.MAXIFS(Documents!$E$2:$E$3728,Documents!$A$2:$A$3728,$A152,Documents!$C$2:$C$3728,"villa_plans")),"")</f>
        <v/>
      </c>
      <c r="P152">
        <f>IFERROR(IF(_xlfn.MAXIFS(Documents!$E$2:$E$3728,Documents!$A$2:$A$3728,$A152,Documents!$C$2:$C$3728,"all_inclusive")=0,"",_xlfn.MAXIFS(Documents!$E$2:$E$3728,Documents!$A$2:$A$3728,$A152,Documents!$C$2:$C$3728,"all_inclusive")),"")</f>
        <v/>
      </c>
      <c r="Q152">
        <f>IFERROR(IF(_xlfn.MAXIFS(Documents!$E$2:$E$3728,Documents!$A$2:$A$3728,$A152,Documents!$C$2:$C$3728,"sustainability")=0,"",_xlfn.MAXIFS(Documents!$E$2:$E$3728,Documents!$A$2:$A$3728,$A152,Documents!$C$2:$C$3728,"sustainability")),"")</f>
        <v/>
      </c>
      <c r="R152">
        <f>IFERROR(IF(_xlfn.MAXIFS(Documents!$E$2:$E$3728,Documents!$A$2:$A$3728,$A152,Documents!$C$2:$C$3728,"calendar")=0,"",_xlfn.MAXIFS(Documents!$E$2:$E$3728,Documents!$A$2:$A$3728,$A152,Documents!$C$2:$C$3728,"calendar")),"")</f>
        <v/>
      </c>
      <c r="S152">
        <f>IFERROR(IF(_xlfn.MAXIFS(Documents!$E$2:$E$3728,Documents!$A$2:$A$3728,$A152,Documents!$C$2:$C$3728,"brochure")=0,"",_xlfn.MAXIFS(Documents!$E$2:$E$3728,Documents!$A$2:$A$3728,$A152,Documents!$C$2:$C$3728,"brochure")),"")</f>
        <v/>
      </c>
      <c r="T152">
        <f>IFERROR(IF(_xlfn.MAXIFS(Documents!$E$2:$E$3728,Documents!$A$2:$A$3728,$A152,Documents!$C$2:$C$3728,"press_kit")=0,"",_xlfn.MAXIFS(Documents!$E$2:$E$3728,Documents!$A$2:$A$3728,$A152,Documents!$C$2:$C$3728,"press_kit")),"")</f>
        <v/>
      </c>
      <c r="U152">
        <f>IFERROR(IF(_xlfn.MAXIFS(Documents!$E$2:$E$3728,Documents!$A$2:$A$3728,$A152,Documents!$C$2:$C$3728,"other")=0,"",_xlfn.MAXIFS(Documents!$E$2:$E$3728,Documents!$A$2:$A$3728,$A152,Documents!$C$2:$C$3728,"other")),"")</f>
        <v/>
      </c>
      <c r="V152">
        <f>IFERROR(IF(_xlfn.MAXIFS(Documents!$E$2:$E$3728,Documents!$A$2:$A$3728,$A152,Documents!$C$2:$C$3728,"obsolete")=0,"",_xlfn.MAXIFS(Documents!$E$2:$E$3728,Documents!$A$2:$A$3728,$A152,Documents!$C$2:$C$3728,"obsolete")),"")</f>
        <v/>
      </c>
      <c r="W152">
        <f>COUNTIFS(Documents!$A$2:$A$3728,$A152)</f>
        <v/>
      </c>
      <c r="X152">
        <f>COUNTIFS(Documents!$A$2:$A$3728,$A152,Documents!$R$2:$R$3728,"current")</f>
        <v/>
      </c>
      <c r="Y152" t="inlineStr"/>
      <c r="Z152" t="inlineStr">
        <is>
          <t>factsheet, wedding, events</t>
        </is>
      </c>
      <c r="AA152" t="inlineStr"/>
    </row>
    <row r="153">
      <c r="A153" t="n">
        <v>152</v>
      </c>
      <c r="B153" t="inlineStr">
        <is>
          <t>Makunudu Island</t>
        </is>
      </c>
      <c r="C153" t="inlineStr">
        <is>
          <t>ok</t>
        </is>
      </c>
      <c r="D153">
        <f>IFERROR(IF(_xlfn.MAXIFS(Documents!$E$2:$E$3728,Documents!$A$2:$A$3728,$A153,Documents!$C$2:$C$3728,"factsheet")=0,"",_xlfn.MAXIFS(Documents!$E$2:$E$3728,Documents!$A$2:$A$3728,$A153,Documents!$C$2:$C$3728,"factsheet")),"")</f>
        <v/>
      </c>
      <c r="E153">
        <f>IFERROR(IF(_xlfn.MAXIFS(Documents!$E$2:$E$3728,Documents!$A$2:$A$3728,$A153,Documents!$C$2:$C$3728,"wedding")=0,"",_xlfn.MAXIFS(Documents!$E$2:$E$3728,Documents!$A$2:$A$3728,$A153,Documents!$C$2:$C$3728,"wedding")),"")</f>
        <v/>
      </c>
      <c r="F153">
        <f>IFERROR(IF(_xlfn.MAXIFS(Documents!$E$2:$E$3728,Documents!$A$2:$A$3728,$A153,Documents!$C$2:$C$3728,"events")=0,"",_xlfn.MAXIFS(Documents!$E$2:$E$3728,Documents!$A$2:$A$3728,$A153,Documents!$C$2:$C$3728,"events")),"")</f>
        <v/>
      </c>
      <c r="G153">
        <f>IFERROR(IF(_xlfn.MAXIFS(Documents!$E$2:$E$3728,Documents!$A$2:$A$3728,$A153,Documents!$C$2:$C$3728,"destination_dining")=0,"",_xlfn.MAXIFS(Documents!$E$2:$E$3728,Documents!$A$2:$A$3728,$A153,Documents!$C$2:$C$3728,"destination_dining")),"")</f>
        <v/>
      </c>
      <c r="H153">
        <f>IFERROR(IF(_xlfn.MAXIFS(Documents!$E$2:$E$3728,Documents!$A$2:$A$3728,$A153,Documents!$C$2:$C$3728,"map")=0,"",_xlfn.MAXIFS(Documents!$E$2:$E$3728,Documents!$A$2:$A$3728,$A153,Documents!$C$2:$C$3728,"map")),"")</f>
        <v/>
      </c>
      <c r="I153">
        <f>IFERROR(IF(_xlfn.MAXIFS(Documents!$E$2:$E$3728,Documents!$A$2:$A$3728,$A153,Documents!$C$2:$C$3728,"dive_map")=0,"",_xlfn.MAXIFS(Documents!$E$2:$E$3728,Documents!$A$2:$A$3728,$A153,Documents!$C$2:$C$3728,"dive_map")),"")</f>
        <v/>
      </c>
      <c r="J153">
        <f>IFERROR(IF(_xlfn.MAXIFS(Documents!$E$2:$E$3728,Documents!$A$2:$A$3728,$A153,Documents!$C$2:$C$3728,"spa_menu")=0,"",_xlfn.MAXIFS(Documents!$E$2:$E$3728,Documents!$A$2:$A$3728,$A153,Documents!$C$2:$C$3728,"spa_menu")),"")</f>
        <v/>
      </c>
      <c r="K153">
        <f>IFERROR(IF(_xlfn.MAXIFS(Documents!$E$2:$E$3728,Documents!$A$2:$A$3728,$A153,Documents!$C$2:$C$3728,"dining_menu")=0,"",_xlfn.MAXIFS(Documents!$E$2:$E$3728,Documents!$A$2:$A$3728,$A153,Documents!$C$2:$C$3728,"dining_menu")),"")</f>
        <v/>
      </c>
      <c r="L153">
        <f>IFERROR(IF(_xlfn.MAXIFS(Documents!$E$2:$E$3728,Documents!$A$2:$A$3728,$A153,Documents!$C$2:$C$3728,"dive_prices")=0,"",_xlfn.MAXIFS(Documents!$E$2:$E$3728,Documents!$A$2:$A$3728,$A153,Documents!$C$2:$C$3728,"dive_prices")),"")</f>
        <v/>
      </c>
      <c r="M153">
        <f>IFERROR(IF(_xlfn.MAXIFS(Documents!$E$2:$E$3728,Documents!$A$2:$A$3728,$A153,Documents!$C$2:$C$3728,"excursions")=0,"",_xlfn.MAXIFS(Documents!$E$2:$E$3728,Documents!$A$2:$A$3728,$A153,Documents!$C$2:$C$3728,"excursions")),"")</f>
        <v/>
      </c>
      <c r="N153">
        <f>IFERROR(IF(_xlfn.MAXIFS(Documents!$E$2:$E$3728,Documents!$A$2:$A$3728,$A153,Documents!$C$2:$C$3728,"kids")=0,"",_xlfn.MAXIFS(Documents!$E$2:$E$3728,Documents!$A$2:$A$3728,$A153,Documents!$C$2:$C$3728,"kids")),"")</f>
        <v/>
      </c>
      <c r="O153">
        <f>IFERROR(IF(_xlfn.MAXIFS(Documents!$E$2:$E$3728,Documents!$A$2:$A$3728,$A153,Documents!$C$2:$C$3728,"villa_plans")=0,"",_xlfn.MAXIFS(Documents!$E$2:$E$3728,Documents!$A$2:$A$3728,$A153,Documents!$C$2:$C$3728,"villa_plans")),"")</f>
        <v/>
      </c>
      <c r="P153">
        <f>IFERROR(IF(_xlfn.MAXIFS(Documents!$E$2:$E$3728,Documents!$A$2:$A$3728,$A153,Documents!$C$2:$C$3728,"all_inclusive")=0,"",_xlfn.MAXIFS(Documents!$E$2:$E$3728,Documents!$A$2:$A$3728,$A153,Documents!$C$2:$C$3728,"all_inclusive")),"")</f>
        <v/>
      </c>
      <c r="Q153">
        <f>IFERROR(IF(_xlfn.MAXIFS(Documents!$E$2:$E$3728,Documents!$A$2:$A$3728,$A153,Documents!$C$2:$C$3728,"sustainability")=0,"",_xlfn.MAXIFS(Documents!$E$2:$E$3728,Documents!$A$2:$A$3728,$A153,Documents!$C$2:$C$3728,"sustainability")),"")</f>
        <v/>
      </c>
      <c r="R153">
        <f>IFERROR(IF(_xlfn.MAXIFS(Documents!$E$2:$E$3728,Documents!$A$2:$A$3728,$A153,Documents!$C$2:$C$3728,"calendar")=0,"",_xlfn.MAXIFS(Documents!$E$2:$E$3728,Documents!$A$2:$A$3728,$A153,Documents!$C$2:$C$3728,"calendar")),"")</f>
        <v/>
      </c>
      <c r="S153">
        <f>IFERROR(IF(_xlfn.MAXIFS(Documents!$E$2:$E$3728,Documents!$A$2:$A$3728,$A153,Documents!$C$2:$C$3728,"brochure")=0,"",_xlfn.MAXIFS(Documents!$E$2:$E$3728,Documents!$A$2:$A$3728,$A153,Documents!$C$2:$C$3728,"brochure")),"")</f>
        <v/>
      </c>
      <c r="T153">
        <f>IFERROR(IF(_xlfn.MAXIFS(Documents!$E$2:$E$3728,Documents!$A$2:$A$3728,$A153,Documents!$C$2:$C$3728,"press_kit")=0,"",_xlfn.MAXIFS(Documents!$E$2:$E$3728,Documents!$A$2:$A$3728,$A153,Documents!$C$2:$C$3728,"press_kit")),"")</f>
        <v/>
      </c>
      <c r="U153">
        <f>IFERROR(IF(_xlfn.MAXIFS(Documents!$E$2:$E$3728,Documents!$A$2:$A$3728,$A153,Documents!$C$2:$C$3728,"other")=0,"",_xlfn.MAXIFS(Documents!$E$2:$E$3728,Documents!$A$2:$A$3728,$A153,Documents!$C$2:$C$3728,"other")),"")</f>
        <v/>
      </c>
      <c r="V153">
        <f>IFERROR(IF(_xlfn.MAXIFS(Documents!$E$2:$E$3728,Documents!$A$2:$A$3728,$A153,Documents!$C$2:$C$3728,"obsolete")=0,"",_xlfn.MAXIFS(Documents!$E$2:$E$3728,Documents!$A$2:$A$3728,$A153,Documents!$C$2:$C$3728,"obsolete")),"")</f>
        <v/>
      </c>
      <c r="W153">
        <f>COUNTIFS(Documents!$A$2:$A$3728,$A153)</f>
        <v/>
      </c>
      <c r="X153">
        <f>COUNTIFS(Documents!$A$2:$A$3728,$A153,Documents!$R$2:$R$3728,"current")</f>
        <v/>
      </c>
      <c r="Y153">
        <f>HYPERLINK("https://makunudu.com/wp-content/uploads/2024/11/Maknudu-Factsheet.pdf","2024_Maknudu-Factsheet.pdf")</f>
        <v/>
      </c>
      <c r="Z153" t="inlineStr">
        <is>
          <t>events</t>
        </is>
      </c>
      <c r="AA153" t="inlineStr"/>
    </row>
    <row r="154">
      <c r="A154" t="n">
        <v>153</v>
      </c>
      <c r="B154" t="inlineStr">
        <is>
          <t>Taj Coral Reef Resort and Spa</t>
        </is>
      </c>
      <c r="C154" t="inlineStr">
        <is>
          <t>blocked</t>
        </is>
      </c>
      <c r="D154">
        <f>IFERROR(IF(_xlfn.MAXIFS(Documents!$E$2:$E$3728,Documents!$A$2:$A$3728,$A154,Documents!$C$2:$C$3728,"factsheet")=0,"",_xlfn.MAXIFS(Documents!$E$2:$E$3728,Documents!$A$2:$A$3728,$A154,Documents!$C$2:$C$3728,"factsheet")),"")</f>
        <v/>
      </c>
      <c r="E154">
        <f>IFERROR(IF(_xlfn.MAXIFS(Documents!$E$2:$E$3728,Documents!$A$2:$A$3728,$A154,Documents!$C$2:$C$3728,"wedding")=0,"",_xlfn.MAXIFS(Documents!$E$2:$E$3728,Documents!$A$2:$A$3728,$A154,Documents!$C$2:$C$3728,"wedding")),"")</f>
        <v/>
      </c>
      <c r="F154">
        <f>IFERROR(IF(_xlfn.MAXIFS(Documents!$E$2:$E$3728,Documents!$A$2:$A$3728,$A154,Documents!$C$2:$C$3728,"events")=0,"",_xlfn.MAXIFS(Documents!$E$2:$E$3728,Documents!$A$2:$A$3728,$A154,Documents!$C$2:$C$3728,"events")),"")</f>
        <v/>
      </c>
      <c r="G154">
        <f>IFERROR(IF(_xlfn.MAXIFS(Documents!$E$2:$E$3728,Documents!$A$2:$A$3728,$A154,Documents!$C$2:$C$3728,"destination_dining")=0,"",_xlfn.MAXIFS(Documents!$E$2:$E$3728,Documents!$A$2:$A$3728,$A154,Documents!$C$2:$C$3728,"destination_dining")),"")</f>
        <v/>
      </c>
      <c r="H154">
        <f>IFERROR(IF(_xlfn.MAXIFS(Documents!$E$2:$E$3728,Documents!$A$2:$A$3728,$A154,Documents!$C$2:$C$3728,"map")=0,"",_xlfn.MAXIFS(Documents!$E$2:$E$3728,Documents!$A$2:$A$3728,$A154,Documents!$C$2:$C$3728,"map")),"")</f>
        <v/>
      </c>
      <c r="I154">
        <f>IFERROR(IF(_xlfn.MAXIFS(Documents!$E$2:$E$3728,Documents!$A$2:$A$3728,$A154,Documents!$C$2:$C$3728,"dive_map")=0,"",_xlfn.MAXIFS(Documents!$E$2:$E$3728,Documents!$A$2:$A$3728,$A154,Documents!$C$2:$C$3728,"dive_map")),"")</f>
        <v/>
      </c>
      <c r="J154">
        <f>IFERROR(IF(_xlfn.MAXIFS(Documents!$E$2:$E$3728,Documents!$A$2:$A$3728,$A154,Documents!$C$2:$C$3728,"spa_menu")=0,"",_xlfn.MAXIFS(Documents!$E$2:$E$3728,Documents!$A$2:$A$3728,$A154,Documents!$C$2:$C$3728,"spa_menu")),"")</f>
        <v/>
      </c>
      <c r="K154">
        <f>IFERROR(IF(_xlfn.MAXIFS(Documents!$E$2:$E$3728,Documents!$A$2:$A$3728,$A154,Documents!$C$2:$C$3728,"dining_menu")=0,"",_xlfn.MAXIFS(Documents!$E$2:$E$3728,Documents!$A$2:$A$3728,$A154,Documents!$C$2:$C$3728,"dining_menu")),"")</f>
        <v/>
      </c>
      <c r="L154">
        <f>IFERROR(IF(_xlfn.MAXIFS(Documents!$E$2:$E$3728,Documents!$A$2:$A$3728,$A154,Documents!$C$2:$C$3728,"dive_prices")=0,"",_xlfn.MAXIFS(Documents!$E$2:$E$3728,Documents!$A$2:$A$3728,$A154,Documents!$C$2:$C$3728,"dive_prices")),"")</f>
        <v/>
      </c>
      <c r="M154">
        <f>IFERROR(IF(_xlfn.MAXIFS(Documents!$E$2:$E$3728,Documents!$A$2:$A$3728,$A154,Documents!$C$2:$C$3728,"excursions")=0,"",_xlfn.MAXIFS(Documents!$E$2:$E$3728,Documents!$A$2:$A$3728,$A154,Documents!$C$2:$C$3728,"excursions")),"")</f>
        <v/>
      </c>
      <c r="N154">
        <f>IFERROR(IF(_xlfn.MAXIFS(Documents!$E$2:$E$3728,Documents!$A$2:$A$3728,$A154,Documents!$C$2:$C$3728,"kids")=0,"",_xlfn.MAXIFS(Documents!$E$2:$E$3728,Documents!$A$2:$A$3728,$A154,Documents!$C$2:$C$3728,"kids")),"")</f>
        <v/>
      </c>
      <c r="O154">
        <f>IFERROR(IF(_xlfn.MAXIFS(Documents!$E$2:$E$3728,Documents!$A$2:$A$3728,$A154,Documents!$C$2:$C$3728,"villa_plans")=0,"",_xlfn.MAXIFS(Documents!$E$2:$E$3728,Documents!$A$2:$A$3728,$A154,Documents!$C$2:$C$3728,"villa_plans")),"")</f>
        <v/>
      </c>
      <c r="P154">
        <f>IFERROR(IF(_xlfn.MAXIFS(Documents!$E$2:$E$3728,Documents!$A$2:$A$3728,$A154,Documents!$C$2:$C$3728,"all_inclusive")=0,"",_xlfn.MAXIFS(Documents!$E$2:$E$3728,Documents!$A$2:$A$3728,$A154,Documents!$C$2:$C$3728,"all_inclusive")),"")</f>
        <v/>
      </c>
      <c r="Q154">
        <f>IFERROR(IF(_xlfn.MAXIFS(Documents!$E$2:$E$3728,Documents!$A$2:$A$3728,$A154,Documents!$C$2:$C$3728,"sustainability")=0,"",_xlfn.MAXIFS(Documents!$E$2:$E$3728,Documents!$A$2:$A$3728,$A154,Documents!$C$2:$C$3728,"sustainability")),"")</f>
        <v/>
      </c>
      <c r="R154">
        <f>IFERROR(IF(_xlfn.MAXIFS(Documents!$E$2:$E$3728,Documents!$A$2:$A$3728,$A154,Documents!$C$2:$C$3728,"calendar")=0,"",_xlfn.MAXIFS(Documents!$E$2:$E$3728,Documents!$A$2:$A$3728,$A154,Documents!$C$2:$C$3728,"calendar")),"")</f>
        <v/>
      </c>
      <c r="S154">
        <f>IFERROR(IF(_xlfn.MAXIFS(Documents!$E$2:$E$3728,Documents!$A$2:$A$3728,$A154,Documents!$C$2:$C$3728,"brochure")=0,"",_xlfn.MAXIFS(Documents!$E$2:$E$3728,Documents!$A$2:$A$3728,$A154,Documents!$C$2:$C$3728,"brochure")),"")</f>
        <v/>
      </c>
      <c r="T154">
        <f>IFERROR(IF(_xlfn.MAXIFS(Documents!$E$2:$E$3728,Documents!$A$2:$A$3728,$A154,Documents!$C$2:$C$3728,"press_kit")=0,"",_xlfn.MAXIFS(Documents!$E$2:$E$3728,Documents!$A$2:$A$3728,$A154,Documents!$C$2:$C$3728,"press_kit")),"")</f>
        <v/>
      </c>
      <c r="U154">
        <f>IFERROR(IF(_xlfn.MAXIFS(Documents!$E$2:$E$3728,Documents!$A$2:$A$3728,$A154,Documents!$C$2:$C$3728,"other")=0,"",_xlfn.MAXIFS(Documents!$E$2:$E$3728,Documents!$A$2:$A$3728,$A154,Documents!$C$2:$C$3728,"other")),"")</f>
        <v/>
      </c>
      <c r="V154">
        <f>IFERROR(IF(_xlfn.MAXIFS(Documents!$E$2:$E$3728,Documents!$A$2:$A$3728,$A154,Documents!$C$2:$C$3728,"obsolete")=0,"",_xlfn.MAXIFS(Documents!$E$2:$E$3728,Documents!$A$2:$A$3728,$A154,Documents!$C$2:$C$3728,"obsolete")),"")</f>
        <v/>
      </c>
      <c r="W154">
        <f>COUNTIFS(Documents!$A$2:$A$3728,$A154)</f>
        <v/>
      </c>
      <c r="X154">
        <f>COUNTIFS(Documents!$A$2:$A$3728,$A154,Documents!$R$2:$R$3728,"current")</f>
        <v/>
      </c>
      <c r="Y154">
        <f>HYPERLINK("https://www.neoscapesmaldives.com/wp-content/uploads/FactSheet-Taj-Coral-Reef-Maldives-NEO.pdf","2021_FactSheet-Taj-Coral-Reef-Maldives-N")</f>
        <v/>
      </c>
      <c r="Z154" t="inlineStr">
        <is>
          <t>wedding, events</t>
        </is>
      </c>
      <c r="AA154" t="inlineStr"/>
    </row>
    <row r="155">
      <c r="A155" t="n">
        <v>154</v>
      </c>
      <c r="B155" t="inlineStr">
        <is>
          <t>Taj Exotica Resort &amp; Spa Maldives</t>
        </is>
      </c>
      <c r="C155" t="inlineStr">
        <is>
          <t>blocked</t>
        </is>
      </c>
      <c r="D155">
        <f>IFERROR(IF(_xlfn.MAXIFS(Documents!$E$2:$E$3728,Documents!$A$2:$A$3728,$A155,Documents!$C$2:$C$3728,"factsheet")=0,"",_xlfn.MAXIFS(Documents!$E$2:$E$3728,Documents!$A$2:$A$3728,$A155,Documents!$C$2:$C$3728,"factsheet")),"")</f>
        <v/>
      </c>
      <c r="E155">
        <f>IFERROR(IF(_xlfn.MAXIFS(Documents!$E$2:$E$3728,Documents!$A$2:$A$3728,$A155,Documents!$C$2:$C$3728,"wedding")=0,"",_xlfn.MAXIFS(Documents!$E$2:$E$3728,Documents!$A$2:$A$3728,$A155,Documents!$C$2:$C$3728,"wedding")),"")</f>
        <v/>
      </c>
      <c r="F155">
        <f>IFERROR(IF(_xlfn.MAXIFS(Documents!$E$2:$E$3728,Documents!$A$2:$A$3728,$A155,Documents!$C$2:$C$3728,"events")=0,"",_xlfn.MAXIFS(Documents!$E$2:$E$3728,Documents!$A$2:$A$3728,$A155,Documents!$C$2:$C$3728,"events")),"")</f>
        <v/>
      </c>
      <c r="G155">
        <f>IFERROR(IF(_xlfn.MAXIFS(Documents!$E$2:$E$3728,Documents!$A$2:$A$3728,$A155,Documents!$C$2:$C$3728,"destination_dining")=0,"",_xlfn.MAXIFS(Documents!$E$2:$E$3728,Documents!$A$2:$A$3728,$A155,Documents!$C$2:$C$3728,"destination_dining")),"")</f>
        <v/>
      </c>
      <c r="H155">
        <f>IFERROR(IF(_xlfn.MAXIFS(Documents!$E$2:$E$3728,Documents!$A$2:$A$3728,$A155,Documents!$C$2:$C$3728,"map")=0,"",_xlfn.MAXIFS(Documents!$E$2:$E$3728,Documents!$A$2:$A$3728,$A155,Documents!$C$2:$C$3728,"map")),"")</f>
        <v/>
      </c>
      <c r="I155">
        <f>IFERROR(IF(_xlfn.MAXIFS(Documents!$E$2:$E$3728,Documents!$A$2:$A$3728,$A155,Documents!$C$2:$C$3728,"dive_map")=0,"",_xlfn.MAXIFS(Documents!$E$2:$E$3728,Documents!$A$2:$A$3728,$A155,Documents!$C$2:$C$3728,"dive_map")),"")</f>
        <v/>
      </c>
      <c r="J155">
        <f>IFERROR(IF(_xlfn.MAXIFS(Documents!$E$2:$E$3728,Documents!$A$2:$A$3728,$A155,Documents!$C$2:$C$3728,"spa_menu")=0,"",_xlfn.MAXIFS(Documents!$E$2:$E$3728,Documents!$A$2:$A$3728,$A155,Documents!$C$2:$C$3728,"spa_menu")),"")</f>
        <v/>
      </c>
      <c r="K155">
        <f>IFERROR(IF(_xlfn.MAXIFS(Documents!$E$2:$E$3728,Documents!$A$2:$A$3728,$A155,Documents!$C$2:$C$3728,"dining_menu")=0,"",_xlfn.MAXIFS(Documents!$E$2:$E$3728,Documents!$A$2:$A$3728,$A155,Documents!$C$2:$C$3728,"dining_menu")),"")</f>
        <v/>
      </c>
      <c r="L155">
        <f>IFERROR(IF(_xlfn.MAXIFS(Documents!$E$2:$E$3728,Documents!$A$2:$A$3728,$A155,Documents!$C$2:$C$3728,"dive_prices")=0,"",_xlfn.MAXIFS(Documents!$E$2:$E$3728,Documents!$A$2:$A$3728,$A155,Documents!$C$2:$C$3728,"dive_prices")),"")</f>
        <v/>
      </c>
      <c r="M155">
        <f>IFERROR(IF(_xlfn.MAXIFS(Documents!$E$2:$E$3728,Documents!$A$2:$A$3728,$A155,Documents!$C$2:$C$3728,"excursions")=0,"",_xlfn.MAXIFS(Documents!$E$2:$E$3728,Documents!$A$2:$A$3728,$A155,Documents!$C$2:$C$3728,"excursions")),"")</f>
        <v/>
      </c>
      <c r="N155">
        <f>IFERROR(IF(_xlfn.MAXIFS(Documents!$E$2:$E$3728,Documents!$A$2:$A$3728,$A155,Documents!$C$2:$C$3728,"kids")=0,"",_xlfn.MAXIFS(Documents!$E$2:$E$3728,Documents!$A$2:$A$3728,$A155,Documents!$C$2:$C$3728,"kids")),"")</f>
        <v/>
      </c>
      <c r="O155">
        <f>IFERROR(IF(_xlfn.MAXIFS(Documents!$E$2:$E$3728,Documents!$A$2:$A$3728,$A155,Documents!$C$2:$C$3728,"villa_plans")=0,"",_xlfn.MAXIFS(Documents!$E$2:$E$3728,Documents!$A$2:$A$3728,$A155,Documents!$C$2:$C$3728,"villa_plans")),"")</f>
        <v/>
      </c>
      <c r="P155">
        <f>IFERROR(IF(_xlfn.MAXIFS(Documents!$E$2:$E$3728,Documents!$A$2:$A$3728,$A155,Documents!$C$2:$C$3728,"all_inclusive")=0,"",_xlfn.MAXIFS(Documents!$E$2:$E$3728,Documents!$A$2:$A$3728,$A155,Documents!$C$2:$C$3728,"all_inclusive")),"")</f>
        <v/>
      </c>
      <c r="Q155">
        <f>IFERROR(IF(_xlfn.MAXIFS(Documents!$E$2:$E$3728,Documents!$A$2:$A$3728,$A155,Documents!$C$2:$C$3728,"sustainability")=0,"",_xlfn.MAXIFS(Documents!$E$2:$E$3728,Documents!$A$2:$A$3728,$A155,Documents!$C$2:$C$3728,"sustainability")),"")</f>
        <v/>
      </c>
      <c r="R155">
        <f>IFERROR(IF(_xlfn.MAXIFS(Documents!$E$2:$E$3728,Documents!$A$2:$A$3728,$A155,Documents!$C$2:$C$3728,"calendar")=0,"",_xlfn.MAXIFS(Documents!$E$2:$E$3728,Documents!$A$2:$A$3728,$A155,Documents!$C$2:$C$3728,"calendar")),"")</f>
        <v/>
      </c>
      <c r="S155">
        <f>IFERROR(IF(_xlfn.MAXIFS(Documents!$E$2:$E$3728,Documents!$A$2:$A$3728,$A155,Documents!$C$2:$C$3728,"brochure")=0,"",_xlfn.MAXIFS(Documents!$E$2:$E$3728,Documents!$A$2:$A$3728,$A155,Documents!$C$2:$C$3728,"brochure")),"")</f>
        <v/>
      </c>
      <c r="T155">
        <f>IFERROR(IF(_xlfn.MAXIFS(Documents!$E$2:$E$3728,Documents!$A$2:$A$3728,$A155,Documents!$C$2:$C$3728,"press_kit")=0,"",_xlfn.MAXIFS(Documents!$E$2:$E$3728,Documents!$A$2:$A$3728,$A155,Documents!$C$2:$C$3728,"press_kit")),"")</f>
        <v/>
      </c>
      <c r="U155">
        <f>IFERROR(IF(_xlfn.MAXIFS(Documents!$E$2:$E$3728,Documents!$A$2:$A$3728,$A155,Documents!$C$2:$C$3728,"other")=0,"",_xlfn.MAXIFS(Documents!$E$2:$E$3728,Documents!$A$2:$A$3728,$A155,Documents!$C$2:$C$3728,"other")),"")</f>
        <v/>
      </c>
      <c r="V155">
        <f>IFERROR(IF(_xlfn.MAXIFS(Documents!$E$2:$E$3728,Documents!$A$2:$A$3728,$A155,Documents!$C$2:$C$3728,"obsolete")=0,"",_xlfn.MAXIFS(Documents!$E$2:$E$3728,Documents!$A$2:$A$3728,$A155,Documents!$C$2:$C$3728,"obsolete")),"")</f>
        <v/>
      </c>
      <c r="W155">
        <f>COUNTIFS(Documents!$A$2:$A$3728,$A155)</f>
        <v/>
      </c>
      <c r="X155">
        <f>COUNTIFS(Documents!$A$2:$A$3728,$A155,Documents!$R$2:$R$3728,"current")</f>
        <v/>
      </c>
      <c r="Y155">
        <f>HYPERLINK("https://www.neoscapesmaldives.com/wp-content/uploads/Factsheet-Taj-Exotica-Resort-Spa-_Maldives-NEO.pdf","2021_Factsheet-Taj-Exotica-Resort-Spa-_M")</f>
        <v/>
      </c>
      <c r="Z155" t="inlineStr">
        <is>
          <t>wedding, events</t>
        </is>
      </c>
      <c r="AA155" t="inlineStr"/>
    </row>
    <row r="156">
      <c r="A156" t="n">
        <v>155</v>
      </c>
      <c r="B156" t="inlineStr">
        <is>
          <t>Constance Halaveli Resort</t>
        </is>
      </c>
      <c r="C156" t="inlineStr">
        <is>
          <t>blocked</t>
        </is>
      </c>
      <c r="D156">
        <f>IFERROR(IF(_xlfn.MAXIFS(Documents!$E$2:$E$3728,Documents!$A$2:$A$3728,$A156,Documents!$C$2:$C$3728,"factsheet")=0,"",_xlfn.MAXIFS(Documents!$E$2:$E$3728,Documents!$A$2:$A$3728,$A156,Documents!$C$2:$C$3728,"factsheet")),"")</f>
        <v/>
      </c>
      <c r="E156">
        <f>IFERROR(IF(_xlfn.MAXIFS(Documents!$E$2:$E$3728,Documents!$A$2:$A$3728,$A156,Documents!$C$2:$C$3728,"wedding")=0,"",_xlfn.MAXIFS(Documents!$E$2:$E$3728,Documents!$A$2:$A$3728,$A156,Documents!$C$2:$C$3728,"wedding")),"")</f>
        <v/>
      </c>
      <c r="F156">
        <f>IFERROR(IF(_xlfn.MAXIFS(Documents!$E$2:$E$3728,Documents!$A$2:$A$3728,$A156,Documents!$C$2:$C$3728,"events")=0,"",_xlfn.MAXIFS(Documents!$E$2:$E$3728,Documents!$A$2:$A$3728,$A156,Documents!$C$2:$C$3728,"events")),"")</f>
        <v/>
      </c>
      <c r="G156">
        <f>IFERROR(IF(_xlfn.MAXIFS(Documents!$E$2:$E$3728,Documents!$A$2:$A$3728,$A156,Documents!$C$2:$C$3728,"destination_dining")=0,"",_xlfn.MAXIFS(Documents!$E$2:$E$3728,Documents!$A$2:$A$3728,$A156,Documents!$C$2:$C$3728,"destination_dining")),"")</f>
        <v/>
      </c>
      <c r="H156">
        <f>IFERROR(IF(_xlfn.MAXIFS(Documents!$E$2:$E$3728,Documents!$A$2:$A$3728,$A156,Documents!$C$2:$C$3728,"map")=0,"",_xlfn.MAXIFS(Documents!$E$2:$E$3728,Documents!$A$2:$A$3728,$A156,Documents!$C$2:$C$3728,"map")),"")</f>
        <v/>
      </c>
      <c r="I156">
        <f>IFERROR(IF(_xlfn.MAXIFS(Documents!$E$2:$E$3728,Documents!$A$2:$A$3728,$A156,Documents!$C$2:$C$3728,"dive_map")=0,"",_xlfn.MAXIFS(Documents!$E$2:$E$3728,Documents!$A$2:$A$3728,$A156,Documents!$C$2:$C$3728,"dive_map")),"")</f>
        <v/>
      </c>
      <c r="J156">
        <f>IFERROR(IF(_xlfn.MAXIFS(Documents!$E$2:$E$3728,Documents!$A$2:$A$3728,$A156,Documents!$C$2:$C$3728,"spa_menu")=0,"",_xlfn.MAXIFS(Documents!$E$2:$E$3728,Documents!$A$2:$A$3728,$A156,Documents!$C$2:$C$3728,"spa_menu")),"")</f>
        <v/>
      </c>
      <c r="K156">
        <f>IFERROR(IF(_xlfn.MAXIFS(Documents!$E$2:$E$3728,Documents!$A$2:$A$3728,$A156,Documents!$C$2:$C$3728,"dining_menu")=0,"",_xlfn.MAXIFS(Documents!$E$2:$E$3728,Documents!$A$2:$A$3728,$A156,Documents!$C$2:$C$3728,"dining_menu")),"")</f>
        <v/>
      </c>
      <c r="L156">
        <f>IFERROR(IF(_xlfn.MAXIFS(Documents!$E$2:$E$3728,Documents!$A$2:$A$3728,$A156,Documents!$C$2:$C$3728,"dive_prices")=0,"",_xlfn.MAXIFS(Documents!$E$2:$E$3728,Documents!$A$2:$A$3728,$A156,Documents!$C$2:$C$3728,"dive_prices")),"")</f>
        <v/>
      </c>
      <c r="M156">
        <f>IFERROR(IF(_xlfn.MAXIFS(Documents!$E$2:$E$3728,Documents!$A$2:$A$3728,$A156,Documents!$C$2:$C$3728,"excursions")=0,"",_xlfn.MAXIFS(Documents!$E$2:$E$3728,Documents!$A$2:$A$3728,$A156,Documents!$C$2:$C$3728,"excursions")),"")</f>
        <v/>
      </c>
      <c r="N156">
        <f>IFERROR(IF(_xlfn.MAXIFS(Documents!$E$2:$E$3728,Documents!$A$2:$A$3728,$A156,Documents!$C$2:$C$3728,"kids")=0,"",_xlfn.MAXIFS(Documents!$E$2:$E$3728,Documents!$A$2:$A$3728,$A156,Documents!$C$2:$C$3728,"kids")),"")</f>
        <v/>
      </c>
      <c r="O156">
        <f>IFERROR(IF(_xlfn.MAXIFS(Documents!$E$2:$E$3728,Documents!$A$2:$A$3728,$A156,Documents!$C$2:$C$3728,"villa_plans")=0,"",_xlfn.MAXIFS(Documents!$E$2:$E$3728,Documents!$A$2:$A$3728,$A156,Documents!$C$2:$C$3728,"villa_plans")),"")</f>
        <v/>
      </c>
      <c r="P156">
        <f>IFERROR(IF(_xlfn.MAXIFS(Documents!$E$2:$E$3728,Documents!$A$2:$A$3728,$A156,Documents!$C$2:$C$3728,"all_inclusive")=0,"",_xlfn.MAXIFS(Documents!$E$2:$E$3728,Documents!$A$2:$A$3728,$A156,Documents!$C$2:$C$3728,"all_inclusive")),"")</f>
        <v/>
      </c>
      <c r="Q156">
        <f>IFERROR(IF(_xlfn.MAXIFS(Documents!$E$2:$E$3728,Documents!$A$2:$A$3728,$A156,Documents!$C$2:$C$3728,"sustainability")=0,"",_xlfn.MAXIFS(Documents!$E$2:$E$3728,Documents!$A$2:$A$3728,$A156,Documents!$C$2:$C$3728,"sustainability")),"")</f>
        <v/>
      </c>
      <c r="R156">
        <f>IFERROR(IF(_xlfn.MAXIFS(Documents!$E$2:$E$3728,Documents!$A$2:$A$3728,$A156,Documents!$C$2:$C$3728,"calendar")=0,"",_xlfn.MAXIFS(Documents!$E$2:$E$3728,Documents!$A$2:$A$3728,$A156,Documents!$C$2:$C$3728,"calendar")),"")</f>
        <v/>
      </c>
      <c r="S156">
        <f>IFERROR(IF(_xlfn.MAXIFS(Documents!$E$2:$E$3728,Documents!$A$2:$A$3728,$A156,Documents!$C$2:$C$3728,"brochure")=0,"",_xlfn.MAXIFS(Documents!$E$2:$E$3728,Documents!$A$2:$A$3728,$A156,Documents!$C$2:$C$3728,"brochure")),"")</f>
        <v/>
      </c>
      <c r="T156">
        <f>IFERROR(IF(_xlfn.MAXIFS(Documents!$E$2:$E$3728,Documents!$A$2:$A$3728,$A156,Documents!$C$2:$C$3728,"press_kit")=0,"",_xlfn.MAXIFS(Documents!$E$2:$E$3728,Documents!$A$2:$A$3728,$A156,Documents!$C$2:$C$3728,"press_kit")),"")</f>
        <v/>
      </c>
      <c r="U156">
        <f>IFERROR(IF(_xlfn.MAXIFS(Documents!$E$2:$E$3728,Documents!$A$2:$A$3728,$A156,Documents!$C$2:$C$3728,"other")=0,"",_xlfn.MAXIFS(Documents!$E$2:$E$3728,Documents!$A$2:$A$3728,$A156,Documents!$C$2:$C$3728,"other")),"")</f>
        <v/>
      </c>
      <c r="V156">
        <f>IFERROR(IF(_xlfn.MAXIFS(Documents!$E$2:$E$3728,Documents!$A$2:$A$3728,$A156,Documents!$C$2:$C$3728,"obsolete")=0,"",_xlfn.MAXIFS(Documents!$E$2:$E$3728,Documents!$A$2:$A$3728,$A156,Documents!$C$2:$C$3728,"obsolete")),"")</f>
        <v/>
      </c>
      <c r="W156">
        <f>COUNTIFS(Documents!$A$2:$A$3728,$A156)</f>
        <v/>
      </c>
      <c r="X156">
        <f>COUNTIFS(Documents!$A$2:$A$3728,$A156,Documents!$R$2:$R$3728,"current")</f>
        <v/>
      </c>
      <c r="Y156">
        <f>HYPERLINK("https://www.neoscapesmaldives.com/wp-content/uploads/halaveli-factsheet-en-24april2023.pdf","2023_halaveli-factsheet-en-24april2023.p")</f>
        <v/>
      </c>
      <c r="Z156" t="inlineStr">
        <is>
          <t>wedding</t>
        </is>
      </c>
      <c r="AA156" t="inlineStr">
        <is>
          <t>file code CHRG</t>
        </is>
      </c>
    </row>
    <row r="157">
      <c r="A157" t="n">
        <v>156</v>
      </c>
      <c r="B157" t="inlineStr">
        <is>
          <t>Drift Theluveliga Retreat</t>
        </is>
      </c>
      <c r="C157" t="inlineStr">
        <is>
          <t>unreachable</t>
        </is>
      </c>
      <c r="D157">
        <f>IFERROR(IF(_xlfn.MAXIFS(Documents!$E$2:$E$3728,Documents!$A$2:$A$3728,$A157,Documents!$C$2:$C$3728,"factsheet")=0,"",_xlfn.MAXIFS(Documents!$E$2:$E$3728,Documents!$A$2:$A$3728,$A157,Documents!$C$2:$C$3728,"factsheet")),"")</f>
        <v/>
      </c>
      <c r="E157">
        <f>IFERROR(IF(_xlfn.MAXIFS(Documents!$E$2:$E$3728,Documents!$A$2:$A$3728,$A157,Documents!$C$2:$C$3728,"wedding")=0,"",_xlfn.MAXIFS(Documents!$E$2:$E$3728,Documents!$A$2:$A$3728,$A157,Documents!$C$2:$C$3728,"wedding")),"")</f>
        <v/>
      </c>
      <c r="F157">
        <f>IFERROR(IF(_xlfn.MAXIFS(Documents!$E$2:$E$3728,Documents!$A$2:$A$3728,$A157,Documents!$C$2:$C$3728,"events")=0,"",_xlfn.MAXIFS(Documents!$E$2:$E$3728,Documents!$A$2:$A$3728,$A157,Documents!$C$2:$C$3728,"events")),"")</f>
        <v/>
      </c>
      <c r="G157">
        <f>IFERROR(IF(_xlfn.MAXIFS(Documents!$E$2:$E$3728,Documents!$A$2:$A$3728,$A157,Documents!$C$2:$C$3728,"destination_dining")=0,"",_xlfn.MAXIFS(Documents!$E$2:$E$3728,Documents!$A$2:$A$3728,$A157,Documents!$C$2:$C$3728,"destination_dining")),"")</f>
        <v/>
      </c>
      <c r="H157">
        <f>IFERROR(IF(_xlfn.MAXIFS(Documents!$E$2:$E$3728,Documents!$A$2:$A$3728,$A157,Documents!$C$2:$C$3728,"map")=0,"",_xlfn.MAXIFS(Documents!$E$2:$E$3728,Documents!$A$2:$A$3728,$A157,Documents!$C$2:$C$3728,"map")),"")</f>
        <v/>
      </c>
      <c r="I157">
        <f>IFERROR(IF(_xlfn.MAXIFS(Documents!$E$2:$E$3728,Documents!$A$2:$A$3728,$A157,Documents!$C$2:$C$3728,"dive_map")=0,"",_xlfn.MAXIFS(Documents!$E$2:$E$3728,Documents!$A$2:$A$3728,$A157,Documents!$C$2:$C$3728,"dive_map")),"")</f>
        <v/>
      </c>
      <c r="J157">
        <f>IFERROR(IF(_xlfn.MAXIFS(Documents!$E$2:$E$3728,Documents!$A$2:$A$3728,$A157,Documents!$C$2:$C$3728,"spa_menu")=0,"",_xlfn.MAXIFS(Documents!$E$2:$E$3728,Documents!$A$2:$A$3728,$A157,Documents!$C$2:$C$3728,"spa_menu")),"")</f>
        <v/>
      </c>
      <c r="K157">
        <f>IFERROR(IF(_xlfn.MAXIFS(Documents!$E$2:$E$3728,Documents!$A$2:$A$3728,$A157,Documents!$C$2:$C$3728,"dining_menu")=0,"",_xlfn.MAXIFS(Documents!$E$2:$E$3728,Documents!$A$2:$A$3728,$A157,Documents!$C$2:$C$3728,"dining_menu")),"")</f>
        <v/>
      </c>
      <c r="L157">
        <f>IFERROR(IF(_xlfn.MAXIFS(Documents!$E$2:$E$3728,Documents!$A$2:$A$3728,$A157,Documents!$C$2:$C$3728,"dive_prices")=0,"",_xlfn.MAXIFS(Documents!$E$2:$E$3728,Documents!$A$2:$A$3728,$A157,Documents!$C$2:$C$3728,"dive_prices")),"")</f>
        <v/>
      </c>
      <c r="M157">
        <f>IFERROR(IF(_xlfn.MAXIFS(Documents!$E$2:$E$3728,Documents!$A$2:$A$3728,$A157,Documents!$C$2:$C$3728,"excursions")=0,"",_xlfn.MAXIFS(Documents!$E$2:$E$3728,Documents!$A$2:$A$3728,$A157,Documents!$C$2:$C$3728,"excursions")),"")</f>
        <v/>
      </c>
      <c r="N157">
        <f>IFERROR(IF(_xlfn.MAXIFS(Documents!$E$2:$E$3728,Documents!$A$2:$A$3728,$A157,Documents!$C$2:$C$3728,"kids")=0,"",_xlfn.MAXIFS(Documents!$E$2:$E$3728,Documents!$A$2:$A$3728,$A157,Documents!$C$2:$C$3728,"kids")),"")</f>
        <v/>
      </c>
      <c r="O157">
        <f>IFERROR(IF(_xlfn.MAXIFS(Documents!$E$2:$E$3728,Documents!$A$2:$A$3728,$A157,Documents!$C$2:$C$3728,"villa_plans")=0,"",_xlfn.MAXIFS(Documents!$E$2:$E$3728,Documents!$A$2:$A$3728,$A157,Documents!$C$2:$C$3728,"villa_plans")),"")</f>
        <v/>
      </c>
      <c r="P157">
        <f>IFERROR(IF(_xlfn.MAXIFS(Documents!$E$2:$E$3728,Documents!$A$2:$A$3728,$A157,Documents!$C$2:$C$3728,"all_inclusive")=0,"",_xlfn.MAXIFS(Documents!$E$2:$E$3728,Documents!$A$2:$A$3728,$A157,Documents!$C$2:$C$3728,"all_inclusive")),"")</f>
        <v/>
      </c>
      <c r="Q157">
        <f>IFERROR(IF(_xlfn.MAXIFS(Documents!$E$2:$E$3728,Documents!$A$2:$A$3728,$A157,Documents!$C$2:$C$3728,"sustainability")=0,"",_xlfn.MAXIFS(Documents!$E$2:$E$3728,Documents!$A$2:$A$3728,$A157,Documents!$C$2:$C$3728,"sustainability")),"")</f>
        <v/>
      </c>
      <c r="R157">
        <f>IFERROR(IF(_xlfn.MAXIFS(Documents!$E$2:$E$3728,Documents!$A$2:$A$3728,$A157,Documents!$C$2:$C$3728,"calendar")=0,"",_xlfn.MAXIFS(Documents!$E$2:$E$3728,Documents!$A$2:$A$3728,$A157,Documents!$C$2:$C$3728,"calendar")),"")</f>
        <v/>
      </c>
      <c r="S157">
        <f>IFERROR(IF(_xlfn.MAXIFS(Documents!$E$2:$E$3728,Documents!$A$2:$A$3728,$A157,Documents!$C$2:$C$3728,"brochure")=0,"",_xlfn.MAXIFS(Documents!$E$2:$E$3728,Documents!$A$2:$A$3728,$A157,Documents!$C$2:$C$3728,"brochure")),"")</f>
        <v/>
      </c>
      <c r="T157">
        <f>IFERROR(IF(_xlfn.MAXIFS(Documents!$E$2:$E$3728,Documents!$A$2:$A$3728,$A157,Documents!$C$2:$C$3728,"press_kit")=0,"",_xlfn.MAXIFS(Documents!$E$2:$E$3728,Documents!$A$2:$A$3728,$A157,Documents!$C$2:$C$3728,"press_kit")),"")</f>
        <v/>
      </c>
      <c r="U157">
        <f>IFERROR(IF(_xlfn.MAXIFS(Documents!$E$2:$E$3728,Documents!$A$2:$A$3728,$A157,Documents!$C$2:$C$3728,"other")=0,"",_xlfn.MAXIFS(Documents!$E$2:$E$3728,Documents!$A$2:$A$3728,$A157,Documents!$C$2:$C$3728,"other")),"")</f>
        <v/>
      </c>
      <c r="V157">
        <f>IFERROR(IF(_xlfn.MAXIFS(Documents!$E$2:$E$3728,Documents!$A$2:$A$3728,$A157,Documents!$C$2:$C$3728,"obsolete")=0,"",_xlfn.MAXIFS(Documents!$E$2:$E$3728,Documents!$A$2:$A$3728,$A157,Documents!$C$2:$C$3728,"obsolete")),"")</f>
        <v/>
      </c>
      <c r="W157">
        <f>COUNTIFS(Documents!$A$2:$A$3728,$A157)</f>
        <v/>
      </c>
      <c r="X157">
        <f>COUNTIFS(Documents!$A$2:$A$3728,$A157,Documents!$R$2:$R$3728,"current")</f>
        <v/>
      </c>
      <c r="Y157" t="inlineStr"/>
      <c r="Z157" t="inlineStr">
        <is>
          <t>factsheet, wedding, events</t>
        </is>
      </c>
      <c r="AA157" t="inlineStr"/>
    </row>
    <row r="158">
      <c r="A158" t="n">
        <v>157</v>
      </c>
      <c r="B158" t="inlineStr">
        <is>
          <t>The Nautilus Maldives</t>
        </is>
      </c>
      <c r="C158" t="inlineStr">
        <is>
          <t>blocked-partial</t>
        </is>
      </c>
      <c r="D158">
        <f>IFERROR(IF(_xlfn.MAXIFS(Documents!$E$2:$E$3728,Documents!$A$2:$A$3728,$A158,Documents!$C$2:$C$3728,"factsheet")=0,"",_xlfn.MAXIFS(Documents!$E$2:$E$3728,Documents!$A$2:$A$3728,$A158,Documents!$C$2:$C$3728,"factsheet")),"")</f>
        <v/>
      </c>
      <c r="E158">
        <f>IFERROR(IF(_xlfn.MAXIFS(Documents!$E$2:$E$3728,Documents!$A$2:$A$3728,$A158,Documents!$C$2:$C$3728,"wedding")=0,"",_xlfn.MAXIFS(Documents!$E$2:$E$3728,Documents!$A$2:$A$3728,$A158,Documents!$C$2:$C$3728,"wedding")),"")</f>
        <v/>
      </c>
      <c r="F158">
        <f>IFERROR(IF(_xlfn.MAXIFS(Documents!$E$2:$E$3728,Documents!$A$2:$A$3728,$A158,Documents!$C$2:$C$3728,"events")=0,"",_xlfn.MAXIFS(Documents!$E$2:$E$3728,Documents!$A$2:$A$3728,$A158,Documents!$C$2:$C$3728,"events")),"")</f>
        <v/>
      </c>
      <c r="G158">
        <f>IFERROR(IF(_xlfn.MAXIFS(Documents!$E$2:$E$3728,Documents!$A$2:$A$3728,$A158,Documents!$C$2:$C$3728,"destination_dining")=0,"",_xlfn.MAXIFS(Documents!$E$2:$E$3728,Documents!$A$2:$A$3728,$A158,Documents!$C$2:$C$3728,"destination_dining")),"")</f>
        <v/>
      </c>
      <c r="H158">
        <f>IFERROR(IF(_xlfn.MAXIFS(Documents!$E$2:$E$3728,Documents!$A$2:$A$3728,$A158,Documents!$C$2:$C$3728,"map")=0,"",_xlfn.MAXIFS(Documents!$E$2:$E$3728,Documents!$A$2:$A$3728,$A158,Documents!$C$2:$C$3728,"map")),"")</f>
        <v/>
      </c>
      <c r="I158">
        <f>IFERROR(IF(_xlfn.MAXIFS(Documents!$E$2:$E$3728,Documents!$A$2:$A$3728,$A158,Documents!$C$2:$C$3728,"dive_map")=0,"",_xlfn.MAXIFS(Documents!$E$2:$E$3728,Documents!$A$2:$A$3728,$A158,Documents!$C$2:$C$3728,"dive_map")),"")</f>
        <v/>
      </c>
      <c r="J158">
        <f>IFERROR(IF(_xlfn.MAXIFS(Documents!$E$2:$E$3728,Documents!$A$2:$A$3728,$A158,Documents!$C$2:$C$3728,"spa_menu")=0,"",_xlfn.MAXIFS(Documents!$E$2:$E$3728,Documents!$A$2:$A$3728,$A158,Documents!$C$2:$C$3728,"spa_menu")),"")</f>
        <v/>
      </c>
      <c r="K158">
        <f>IFERROR(IF(_xlfn.MAXIFS(Documents!$E$2:$E$3728,Documents!$A$2:$A$3728,$A158,Documents!$C$2:$C$3728,"dining_menu")=0,"",_xlfn.MAXIFS(Documents!$E$2:$E$3728,Documents!$A$2:$A$3728,$A158,Documents!$C$2:$C$3728,"dining_menu")),"")</f>
        <v/>
      </c>
      <c r="L158">
        <f>IFERROR(IF(_xlfn.MAXIFS(Documents!$E$2:$E$3728,Documents!$A$2:$A$3728,$A158,Documents!$C$2:$C$3728,"dive_prices")=0,"",_xlfn.MAXIFS(Documents!$E$2:$E$3728,Documents!$A$2:$A$3728,$A158,Documents!$C$2:$C$3728,"dive_prices")),"")</f>
        <v/>
      </c>
      <c r="M158">
        <f>IFERROR(IF(_xlfn.MAXIFS(Documents!$E$2:$E$3728,Documents!$A$2:$A$3728,$A158,Documents!$C$2:$C$3728,"excursions")=0,"",_xlfn.MAXIFS(Documents!$E$2:$E$3728,Documents!$A$2:$A$3728,$A158,Documents!$C$2:$C$3728,"excursions")),"")</f>
        <v/>
      </c>
      <c r="N158">
        <f>IFERROR(IF(_xlfn.MAXIFS(Documents!$E$2:$E$3728,Documents!$A$2:$A$3728,$A158,Documents!$C$2:$C$3728,"kids")=0,"",_xlfn.MAXIFS(Documents!$E$2:$E$3728,Documents!$A$2:$A$3728,$A158,Documents!$C$2:$C$3728,"kids")),"")</f>
        <v/>
      </c>
      <c r="O158">
        <f>IFERROR(IF(_xlfn.MAXIFS(Documents!$E$2:$E$3728,Documents!$A$2:$A$3728,$A158,Documents!$C$2:$C$3728,"villa_plans")=0,"",_xlfn.MAXIFS(Documents!$E$2:$E$3728,Documents!$A$2:$A$3728,$A158,Documents!$C$2:$C$3728,"villa_plans")),"")</f>
        <v/>
      </c>
      <c r="P158">
        <f>IFERROR(IF(_xlfn.MAXIFS(Documents!$E$2:$E$3728,Documents!$A$2:$A$3728,$A158,Documents!$C$2:$C$3728,"all_inclusive")=0,"",_xlfn.MAXIFS(Documents!$E$2:$E$3728,Documents!$A$2:$A$3728,$A158,Documents!$C$2:$C$3728,"all_inclusive")),"")</f>
        <v/>
      </c>
      <c r="Q158">
        <f>IFERROR(IF(_xlfn.MAXIFS(Documents!$E$2:$E$3728,Documents!$A$2:$A$3728,$A158,Documents!$C$2:$C$3728,"sustainability")=0,"",_xlfn.MAXIFS(Documents!$E$2:$E$3728,Documents!$A$2:$A$3728,$A158,Documents!$C$2:$C$3728,"sustainability")),"")</f>
        <v/>
      </c>
      <c r="R158">
        <f>IFERROR(IF(_xlfn.MAXIFS(Documents!$E$2:$E$3728,Documents!$A$2:$A$3728,$A158,Documents!$C$2:$C$3728,"calendar")=0,"",_xlfn.MAXIFS(Documents!$E$2:$E$3728,Documents!$A$2:$A$3728,$A158,Documents!$C$2:$C$3728,"calendar")),"")</f>
        <v/>
      </c>
      <c r="S158">
        <f>IFERROR(IF(_xlfn.MAXIFS(Documents!$E$2:$E$3728,Documents!$A$2:$A$3728,$A158,Documents!$C$2:$C$3728,"brochure")=0,"",_xlfn.MAXIFS(Documents!$E$2:$E$3728,Documents!$A$2:$A$3728,$A158,Documents!$C$2:$C$3728,"brochure")),"")</f>
        <v/>
      </c>
      <c r="T158">
        <f>IFERROR(IF(_xlfn.MAXIFS(Documents!$E$2:$E$3728,Documents!$A$2:$A$3728,$A158,Documents!$C$2:$C$3728,"press_kit")=0,"",_xlfn.MAXIFS(Documents!$E$2:$E$3728,Documents!$A$2:$A$3728,$A158,Documents!$C$2:$C$3728,"press_kit")),"")</f>
        <v/>
      </c>
      <c r="U158">
        <f>IFERROR(IF(_xlfn.MAXIFS(Documents!$E$2:$E$3728,Documents!$A$2:$A$3728,$A158,Documents!$C$2:$C$3728,"other")=0,"",_xlfn.MAXIFS(Documents!$E$2:$E$3728,Documents!$A$2:$A$3728,$A158,Documents!$C$2:$C$3728,"other")),"")</f>
        <v/>
      </c>
      <c r="V158">
        <f>IFERROR(IF(_xlfn.MAXIFS(Documents!$E$2:$E$3728,Documents!$A$2:$A$3728,$A158,Documents!$C$2:$C$3728,"obsolete")=0,"",_xlfn.MAXIFS(Documents!$E$2:$E$3728,Documents!$A$2:$A$3728,$A158,Documents!$C$2:$C$3728,"obsolete")),"")</f>
        <v/>
      </c>
      <c r="W158">
        <f>COUNTIFS(Documents!$A$2:$A$3728,$A158)</f>
        <v/>
      </c>
      <c r="X158">
        <f>COUNTIFS(Documents!$A$2:$A$3728,$A158,Documents!$R$2:$R$3728,"current")</f>
        <v/>
      </c>
      <c r="Y158">
        <f>HYPERLINK("https://d7h9v39iheghu.cloudfront.net/previews/7837a234-9635-4da8-b132-476aacd9b4c1/397975b9-e453-4fa8-acb7-4ab8dbe8fb8e/397975b9-e453-4fa8-acb7-4ab8dbe8fb8e?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2026_The Nautilus Maldives - Factsheet 2")</f>
        <v/>
      </c>
      <c r="Z158" t="inlineStr">
        <is>
          <t>events</t>
        </is>
      </c>
      <c r="AA158" t="inlineStr"/>
    </row>
    <row r="159">
      <c r="A159" t="n">
        <v>158</v>
      </c>
      <c r="B159" t="inlineStr">
        <is>
          <t>Patina Maldives, Fari Islands</t>
        </is>
      </c>
      <c r="C159" t="inlineStr">
        <is>
          <t>ok</t>
        </is>
      </c>
      <c r="D159">
        <f>IFERROR(IF(_xlfn.MAXIFS(Documents!$E$2:$E$3728,Documents!$A$2:$A$3728,$A159,Documents!$C$2:$C$3728,"factsheet")=0,"",_xlfn.MAXIFS(Documents!$E$2:$E$3728,Documents!$A$2:$A$3728,$A159,Documents!$C$2:$C$3728,"factsheet")),"")</f>
        <v/>
      </c>
      <c r="E159">
        <f>IFERROR(IF(_xlfn.MAXIFS(Documents!$E$2:$E$3728,Documents!$A$2:$A$3728,$A159,Documents!$C$2:$C$3728,"wedding")=0,"",_xlfn.MAXIFS(Documents!$E$2:$E$3728,Documents!$A$2:$A$3728,$A159,Documents!$C$2:$C$3728,"wedding")),"")</f>
        <v/>
      </c>
      <c r="F159">
        <f>IFERROR(IF(_xlfn.MAXIFS(Documents!$E$2:$E$3728,Documents!$A$2:$A$3728,$A159,Documents!$C$2:$C$3728,"events")=0,"",_xlfn.MAXIFS(Documents!$E$2:$E$3728,Documents!$A$2:$A$3728,$A159,Documents!$C$2:$C$3728,"events")),"")</f>
        <v/>
      </c>
      <c r="G159">
        <f>IFERROR(IF(_xlfn.MAXIFS(Documents!$E$2:$E$3728,Documents!$A$2:$A$3728,$A159,Documents!$C$2:$C$3728,"destination_dining")=0,"",_xlfn.MAXIFS(Documents!$E$2:$E$3728,Documents!$A$2:$A$3728,$A159,Documents!$C$2:$C$3728,"destination_dining")),"")</f>
        <v/>
      </c>
      <c r="H159">
        <f>IFERROR(IF(_xlfn.MAXIFS(Documents!$E$2:$E$3728,Documents!$A$2:$A$3728,$A159,Documents!$C$2:$C$3728,"map")=0,"",_xlfn.MAXIFS(Documents!$E$2:$E$3728,Documents!$A$2:$A$3728,$A159,Documents!$C$2:$C$3728,"map")),"")</f>
        <v/>
      </c>
      <c r="I159">
        <f>IFERROR(IF(_xlfn.MAXIFS(Documents!$E$2:$E$3728,Documents!$A$2:$A$3728,$A159,Documents!$C$2:$C$3728,"dive_map")=0,"",_xlfn.MAXIFS(Documents!$E$2:$E$3728,Documents!$A$2:$A$3728,$A159,Documents!$C$2:$C$3728,"dive_map")),"")</f>
        <v/>
      </c>
      <c r="J159">
        <f>IFERROR(IF(_xlfn.MAXIFS(Documents!$E$2:$E$3728,Documents!$A$2:$A$3728,$A159,Documents!$C$2:$C$3728,"spa_menu")=0,"",_xlfn.MAXIFS(Documents!$E$2:$E$3728,Documents!$A$2:$A$3728,$A159,Documents!$C$2:$C$3728,"spa_menu")),"")</f>
        <v/>
      </c>
      <c r="K159">
        <f>IFERROR(IF(_xlfn.MAXIFS(Documents!$E$2:$E$3728,Documents!$A$2:$A$3728,$A159,Documents!$C$2:$C$3728,"dining_menu")=0,"",_xlfn.MAXIFS(Documents!$E$2:$E$3728,Documents!$A$2:$A$3728,$A159,Documents!$C$2:$C$3728,"dining_menu")),"")</f>
        <v/>
      </c>
      <c r="L159">
        <f>IFERROR(IF(_xlfn.MAXIFS(Documents!$E$2:$E$3728,Documents!$A$2:$A$3728,$A159,Documents!$C$2:$C$3728,"dive_prices")=0,"",_xlfn.MAXIFS(Documents!$E$2:$E$3728,Documents!$A$2:$A$3728,$A159,Documents!$C$2:$C$3728,"dive_prices")),"")</f>
        <v/>
      </c>
      <c r="M159">
        <f>IFERROR(IF(_xlfn.MAXIFS(Documents!$E$2:$E$3728,Documents!$A$2:$A$3728,$A159,Documents!$C$2:$C$3728,"excursions")=0,"",_xlfn.MAXIFS(Documents!$E$2:$E$3728,Documents!$A$2:$A$3728,$A159,Documents!$C$2:$C$3728,"excursions")),"")</f>
        <v/>
      </c>
      <c r="N159">
        <f>IFERROR(IF(_xlfn.MAXIFS(Documents!$E$2:$E$3728,Documents!$A$2:$A$3728,$A159,Documents!$C$2:$C$3728,"kids")=0,"",_xlfn.MAXIFS(Documents!$E$2:$E$3728,Documents!$A$2:$A$3728,$A159,Documents!$C$2:$C$3728,"kids")),"")</f>
        <v/>
      </c>
      <c r="O159">
        <f>IFERROR(IF(_xlfn.MAXIFS(Documents!$E$2:$E$3728,Documents!$A$2:$A$3728,$A159,Documents!$C$2:$C$3728,"villa_plans")=0,"",_xlfn.MAXIFS(Documents!$E$2:$E$3728,Documents!$A$2:$A$3728,$A159,Documents!$C$2:$C$3728,"villa_plans")),"")</f>
        <v/>
      </c>
      <c r="P159">
        <f>IFERROR(IF(_xlfn.MAXIFS(Documents!$E$2:$E$3728,Documents!$A$2:$A$3728,$A159,Documents!$C$2:$C$3728,"all_inclusive")=0,"",_xlfn.MAXIFS(Documents!$E$2:$E$3728,Documents!$A$2:$A$3728,$A159,Documents!$C$2:$C$3728,"all_inclusive")),"")</f>
        <v/>
      </c>
      <c r="Q159">
        <f>IFERROR(IF(_xlfn.MAXIFS(Documents!$E$2:$E$3728,Documents!$A$2:$A$3728,$A159,Documents!$C$2:$C$3728,"sustainability")=0,"",_xlfn.MAXIFS(Documents!$E$2:$E$3728,Documents!$A$2:$A$3728,$A159,Documents!$C$2:$C$3728,"sustainability")),"")</f>
        <v/>
      </c>
      <c r="R159">
        <f>IFERROR(IF(_xlfn.MAXIFS(Documents!$E$2:$E$3728,Documents!$A$2:$A$3728,$A159,Documents!$C$2:$C$3728,"calendar")=0,"",_xlfn.MAXIFS(Documents!$E$2:$E$3728,Documents!$A$2:$A$3728,$A159,Documents!$C$2:$C$3728,"calendar")),"")</f>
        <v/>
      </c>
      <c r="S159">
        <f>IFERROR(IF(_xlfn.MAXIFS(Documents!$E$2:$E$3728,Documents!$A$2:$A$3728,$A159,Documents!$C$2:$C$3728,"brochure")=0,"",_xlfn.MAXIFS(Documents!$E$2:$E$3728,Documents!$A$2:$A$3728,$A159,Documents!$C$2:$C$3728,"brochure")),"")</f>
        <v/>
      </c>
      <c r="T159">
        <f>IFERROR(IF(_xlfn.MAXIFS(Documents!$E$2:$E$3728,Documents!$A$2:$A$3728,$A159,Documents!$C$2:$C$3728,"press_kit")=0,"",_xlfn.MAXIFS(Documents!$E$2:$E$3728,Documents!$A$2:$A$3728,$A159,Documents!$C$2:$C$3728,"press_kit")),"")</f>
        <v/>
      </c>
      <c r="U159">
        <f>IFERROR(IF(_xlfn.MAXIFS(Documents!$E$2:$E$3728,Documents!$A$2:$A$3728,$A159,Documents!$C$2:$C$3728,"other")=0,"",_xlfn.MAXIFS(Documents!$E$2:$E$3728,Documents!$A$2:$A$3728,$A159,Documents!$C$2:$C$3728,"other")),"")</f>
        <v/>
      </c>
      <c r="V159">
        <f>IFERROR(IF(_xlfn.MAXIFS(Documents!$E$2:$E$3728,Documents!$A$2:$A$3728,$A159,Documents!$C$2:$C$3728,"obsolete")=0,"",_xlfn.MAXIFS(Documents!$E$2:$E$3728,Documents!$A$2:$A$3728,$A159,Documents!$C$2:$C$3728,"obsolete")),"")</f>
        <v/>
      </c>
      <c r="W159">
        <f>COUNTIFS(Documents!$A$2:$A$3728,$A159)</f>
        <v/>
      </c>
      <c r="X159">
        <f>COUNTIFS(Documents!$A$2:$A$3728,$A159,Documents!$R$2:$R$3728,"current")</f>
        <v/>
      </c>
      <c r="Y159">
        <f>HYPERLINK("https://www.neoscapesmaldives.com/wp-content/uploads/PAM_FACTSHEET_2025.pdf","2025_PAM_FACTSHEET_2025.pdf")</f>
        <v/>
      </c>
      <c r="Z159" t="inlineStr">
        <is>
          <t>wedding, events</t>
        </is>
      </c>
      <c r="AA159" t="inlineStr"/>
    </row>
    <row r="160">
      <c r="A160" t="n">
        <v>159</v>
      </c>
      <c r="B160" t="inlineStr">
        <is>
          <t>Cinnamon Dhonveli Maldives</t>
        </is>
      </c>
      <c r="C160" t="inlineStr">
        <is>
          <t>ok</t>
        </is>
      </c>
      <c r="D160">
        <f>IFERROR(IF(_xlfn.MAXIFS(Documents!$E$2:$E$3728,Documents!$A$2:$A$3728,$A160,Documents!$C$2:$C$3728,"factsheet")=0,"",_xlfn.MAXIFS(Documents!$E$2:$E$3728,Documents!$A$2:$A$3728,$A160,Documents!$C$2:$C$3728,"factsheet")),"")</f>
        <v/>
      </c>
      <c r="E160">
        <f>IFERROR(IF(_xlfn.MAXIFS(Documents!$E$2:$E$3728,Documents!$A$2:$A$3728,$A160,Documents!$C$2:$C$3728,"wedding")=0,"",_xlfn.MAXIFS(Documents!$E$2:$E$3728,Documents!$A$2:$A$3728,$A160,Documents!$C$2:$C$3728,"wedding")),"")</f>
        <v/>
      </c>
      <c r="F160">
        <f>IFERROR(IF(_xlfn.MAXIFS(Documents!$E$2:$E$3728,Documents!$A$2:$A$3728,$A160,Documents!$C$2:$C$3728,"events")=0,"",_xlfn.MAXIFS(Documents!$E$2:$E$3728,Documents!$A$2:$A$3728,$A160,Documents!$C$2:$C$3728,"events")),"")</f>
        <v/>
      </c>
      <c r="G160">
        <f>IFERROR(IF(_xlfn.MAXIFS(Documents!$E$2:$E$3728,Documents!$A$2:$A$3728,$A160,Documents!$C$2:$C$3728,"destination_dining")=0,"",_xlfn.MAXIFS(Documents!$E$2:$E$3728,Documents!$A$2:$A$3728,$A160,Documents!$C$2:$C$3728,"destination_dining")),"")</f>
        <v/>
      </c>
      <c r="H160">
        <f>IFERROR(IF(_xlfn.MAXIFS(Documents!$E$2:$E$3728,Documents!$A$2:$A$3728,$A160,Documents!$C$2:$C$3728,"map")=0,"",_xlfn.MAXIFS(Documents!$E$2:$E$3728,Documents!$A$2:$A$3728,$A160,Documents!$C$2:$C$3728,"map")),"")</f>
        <v/>
      </c>
      <c r="I160">
        <f>IFERROR(IF(_xlfn.MAXIFS(Documents!$E$2:$E$3728,Documents!$A$2:$A$3728,$A160,Documents!$C$2:$C$3728,"dive_map")=0,"",_xlfn.MAXIFS(Documents!$E$2:$E$3728,Documents!$A$2:$A$3728,$A160,Documents!$C$2:$C$3728,"dive_map")),"")</f>
        <v/>
      </c>
      <c r="J160">
        <f>IFERROR(IF(_xlfn.MAXIFS(Documents!$E$2:$E$3728,Documents!$A$2:$A$3728,$A160,Documents!$C$2:$C$3728,"spa_menu")=0,"",_xlfn.MAXIFS(Documents!$E$2:$E$3728,Documents!$A$2:$A$3728,$A160,Documents!$C$2:$C$3728,"spa_menu")),"")</f>
        <v/>
      </c>
      <c r="K160">
        <f>IFERROR(IF(_xlfn.MAXIFS(Documents!$E$2:$E$3728,Documents!$A$2:$A$3728,$A160,Documents!$C$2:$C$3728,"dining_menu")=0,"",_xlfn.MAXIFS(Documents!$E$2:$E$3728,Documents!$A$2:$A$3728,$A160,Documents!$C$2:$C$3728,"dining_menu")),"")</f>
        <v/>
      </c>
      <c r="L160">
        <f>IFERROR(IF(_xlfn.MAXIFS(Documents!$E$2:$E$3728,Documents!$A$2:$A$3728,$A160,Documents!$C$2:$C$3728,"dive_prices")=0,"",_xlfn.MAXIFS(Documents!$E$2:$E$3728,Documents!$A$2:$A$3728,$A160,Documents!$C$2:$C$3728,"dive_prices")),"")</f>
        <v/>
      </c>
      <c r="M160">
        <f>IFERROR(IF(_xlfn.MAXIFS(Documents!$E$2:$E$3728,Documents!$A$2:$A$3728,$A160,Documents!$C$2:$C$3728,"excursions")=0,"",_xlfn.MAXIFS(Documents!$E$2:$E$3728,Documents!$A$2:$A$3728,$A160,Documents!$C$2:$C$3728,"excursions")),"")</f>
        <v/>
      </c>
      <c r="N160">
        <f>IFERROR(IF(_xlfn.MAXIFS(Documents!$E$2:$E$3728,Documents!$A$2:$A$3728,$A160,Documents!$C$2:$C$3728,"kids")=0,"",_xlfn.MAXIFS(Documents!$E$2:$E$3728,Documents!$A$2:$A$3728,$A160,Documents!$C$2:$C$3728,"kids")),"")</f>
        <v/>
      </c>
      <c r="O160">
        <f>IFERROR(IF(_xlfn.MAXIFS(Documents!$E$2:$E$3728,Documents!$A$2:$A$3728,$A160,Documents!$C$2:$C$3728,"villa_plans")=0,"",_xlfn.MAXIFS(Documents!$E$2:$E$3728,Documents!$A$2:$A$3728,$A160,Documents!$C$2:$C$3728,"villa_plans")),"")</f>
        <v/>
      </c>
      <c r="P160">
        <f>IFERROR(IF(_xlfn.MAXIFS(Documents!$E$2:$E$3728,Documents!$A$2:$A$3728,$A160,Documents!$C$2:$C$3728,"all_inclusive")=0,"",_xlfn.MAXIFS(Documents!$E$2:$E$3728,Documents!$A$2:$A$3728,$A160,Documents!$C$2:$C$3728,"all_inclusive")),"")</f>
        <v/>
      </c>
      <c r="Q160">
        <f>IFERROR(IF(_xlfn.MAXIFS(Documents!$E$2:$E$3728,Documents!$A$2:$A$3728,$A160,Documents!$C$2:$C$3728,"sustainability")=0,"",_xlfn.MAXIFS(Documents!$E$2:$E$3728,Documents!$A$2:$A$3728,$A160,Documents!$C$2:$C$3728,"sustainability")),"")</f>
        <v/>
      </c>
      <c r="R160">
        <f>IFERROR(IF(_xlfn.MAXIFS(Documents!$E$2:$E$3728,Documents!$A$2:$A$3728,$A160,Documents!$C$2:$C$3728,"calendar")=0,"",_xlfn.MAXIFS(Documents!$E$2:$E$3728,Documents!$A$2:$A$3728,$A160,Documents!$C$2:$C$3728,"calendar")),"")</f>
        <v/>
      </c>
      <c r="S160">
        <f>IFERROR(IF(_xlfn.MAXIFS(Documents!$E$2:$E$3728,Documents!$A$2:$A$3728,$A160,Documents!$C$2:$C$3728,"brochure")=0,"",_xlfn.MAXIFS(Documents!$E$2:$E$3728,Documents!$A$2:$A$3728,$A160,Documents!$C$2:$C$3728,"brochure")),"")</f>
        <v/>
      </c>
      <c r="T160">
        <f>IFERROR(IF(_xlfn.MAXIFS(Documents!$E$2:$E$3728,Documents!$A$2:$A$3728,$A160,Documents!$C$2:$C$3728,"press_kit")=0,"",_xlfn.MAXIFS(Documents!$E$2:$E$3728,Documents!$A$2:$A$3728,$A160,Documents!$C$2:$C$3728,"press_kit")),"")</f>
        <v/>
      </c>
      <c r="U160">
        <f>IFERROR(IF(_xlfn.MAXIFS(Documents!$E$2:$E$3728,Documents!$A$2:$A$3728,$A160,Documents!$C$2:$C$3728,"other")=0,"",_xlfn.MAXIFS(Documents!$E$2:$E$3728,Documents!$A$2:$A$3728,$A160,Documents!$C$2:$C$3728,"other")),"")</f>
        <v/>
      </c>
      <c r="V160">
        <f>IFERROR(IF(_xlfn.MAXIFS(Documents!$E$2:$E$3728,Documents!$A$2:$A$3728,$A160,Documents!$C$2:$C$3728,"obsolete")=0,"",_xlfn.MAXIFS(Documents!$E$2:$E$3728,Documents!$A$2:$A$3728,$A160,Documents!$C$2:$C$3728,"obsolete")),"")</f>
        <v/>
      </c>
      <c r="W160">
        <f>COUNTIFS(Documents!$A$2:$A$3728,$A160)</f>
        <v/>
      </c>
      <c r="X160">
        <f>COUNTIFS(Documents!$A$2:$A$3728,$A160,Documents!$R$2:$R$3728,"current")</f>
        <v/>
      </c>
      <c r="Y160">
        <f>HYPERLINK("https://www.neoscapesmaldives.com/wp-content/uploads/Fact-sheet-Dhonveli.pdf","2023_Fact-sheet-Dhonveli.pdf")</f>
        <v/>
      </c>
      <c r="Z160" t="inlineStr">
        <is>
          <t>wedding, events</t>
        </is>
      </c>
      <c r="AA160" t="inlineStr"/>
    </row>
    <row r="161">
      <c r="A161" t="n">
        <v>160</v>
      </c>
      <c r="B161" t="inlineStr">
        <is>
          <t>Cinnamon Velifushi Maldives</t>
        </is>
      </c>
      <c r="C161" t="inlineStr">
        <is>
          <t>ok</t>
        </is>
      </c>
      <c r="D161">
        <f>IFERROR(IF(_xlfn.MAXIFS(Documents!$E$2:$E$3728,Documents!$A$2:$A$3728,$A161,Documents!$C$2:$C$3728,"factsheet")=0,"",_xlfn.MAXIFS(Documents!$E$2:$E$3728,Documents!$A$2:$A$3728,$A161,Documents!$C$2:$C$3728,"factsheet")),"")</f>
        <v/>
      </c>
      <c r="E161">
        <f>IFERROR(IF(_xlfn.MAXIFS(Documents!$E$2:$E$3728,Documents!$A$2:$A$3728,$A161,Documents!$C$2:$C$3728,"wedding")=0,"",_xlfn.MAXIFS(Documents!$E$2:$E$3728,Documents!$A$2:$A$3728,$A161,Documents!$C$2:$C$3728,"wedding")),"")</f>
        <v/>
      </c>
      <c r="F161">
        <f>IFERROR(IF(_xlfn.MAXIFS(Documents!$E$2:$E$3728,Documents!$A$2:$A$3728,$A161,Documents!$C$2:$C$3728,"events")=0,"",_xlfn.MAXIFS(Documents!$E$2:$E$3728,Documents!$A$2:$A$3728,$A161,Documents!$C$2:$C$3728,"events")),"")</f>
        <v/>
      </c>
      <c r="G161">
        <f>IFERROR(IF(_xlfn.MAXIFS(Documents!$E$2:$E$3728,Documents!$A$2:$A$3728,$A161,Documents!$C$2:$C$3728,"destination_dining")=0,"",_xlfn.MAXIFS(Documents!$E$2:$E$3728,Documents!$A$2:$A$3728,$A161,Documents!$C$2:$C$3728,"destination_dining")),"")</f>
        <v/>
      </c>
      <c r="H161">
        <f>IFERROR(IF(_xlfn.MAXIFS(Documents!$E$2:$E$3728,Documents!$A$2:$A$3728,$A161,Documents!$C$2:$C$3728,"map")=0,"",_xlfn.MAXIFS(Documents!$E$2:$E$3728,Documents!$A$2:$A$3728,$A161,Documents!$C$2:$C$3728,"map")),"")</f>
        <v/>
      </c>
      <c r="I161">
        <f>IFERROR(IF(_xlfn.MAXIFS(Documents!$E$2:$E$3728,Documents!$A$2:$A$3728,$A161,Documents!$C$2:$C$3728,"dive_map")=0,"",_xlfn.MAXIFS(Documents!$E$2:$E$3728,Documents!$A$2:$A$3728,$A161,Documents!$C$2:$C$3728,"dive_map")),"")</f>
        <v/>
      </c>
      <c r="J161">
        <f>IFERROR(IF(_xlfn.MAXIFS(Documents!$E$2:$E$3728,Documents!$A$2:$A$3728,$A161,Documents!$C$2:$C$3728,"spa_menu")=0,"",_xlfn.MAXIFS(Documents!$E$2:$E$3728,Documents!$A$2:$A$3728,$A161,Documents!$C$2:$C$3728,"spa_menu")),"")</f>
        <v/>
      </c>
      <c r="K161">
        <f>IFERROR(IF(_xlfn.MAXIFS(Documents!$E$2:$E$3728,Documents!$A$2:$A$3728,$A161,Documents!$C$2:$C$3728,"dining_menu")=0,"",_xlfn.MAXIFS(Documents!$E$2:$E$3728,Documents!$A$2:$A$3728,$A161,Documents!$C$2:$C$3728,"dining_menu")),"")</f>
        <v/>
      </c>
      <c r="L161">
        <f>IFERROR(IF(_xlfn.MAXIFS(Documents!$E$2:$E$3728,Documents!$A$2:$A$3728,$A161,Documents!$C$2:$C$3728,"dive_prices")=0,"",_xlfn.MAXIFS(Documents!$E$2:$E$3728,Documents!$A$2:$A$3728,$A161,Documents!$C$2:$C$3728,"dive_prices")),"")</f>
        <v/>
      </c>
      <c r="M161">
        <f>IFERROR(IF(_xlfn.MAXIFS(Documents!$E$2:$E$3728,Documents!$A$2:$A$3728,$A161,Documents!$C$2:$C$3728,"excursions")=0,"",_xlfn.MAXIFS(Documents!$E$2:$E$3728,Documents!$A$2:$A$3728,$A161,Documents!$C$2:$C$3728,"excursions")),"")</f>
        <v/>
      </c>
      <c r="N161">
        <f>IFERROR(IF(_xlfn.MAXIFS(Documents!$E$2:$E$3728,Documents!$A$2:$A$3728,$A161,Documents!$C$2:$C$3728,"kids")=0,"",_xlfn.MAXIFS(Documents!$E$2:$E$3728,Documents!$A$2:$A$3728,$A161,Documents!$C$2:$C$3728,"kids")),"")</f>
        <v/>
      </c>
      <c r="O161">
        <f>IFERROR(IF(_xlfn.MAXIFS(Documents!$E$2:$E$3728,Documents!$A$2:$A$3728,$A161,Documents!$C$2:$C$3728,"villa_plans")=0,"",_xlfn.MAXIFS(Documents!$E$2:$E$3728,Documents!$A$2:$A$3728,$A161,Documents!$C$2:$C$3728,"villa_plans")),"")</f>
        <v/>
      </c>
      <c r="P161">
        <f>IFERROR(IF(_xlfn.MAXIFS(Documents!$E$2:$E$3728,Documents!$A$2:$A$3728,$A161,Documents!$C$2:$C$3728,"all_inclusive")=0,"",_xlfn.MAXIFS(Documents!$E$2:$E$3728,Documents!$A$2:$A$3728,$A161,Documents!$C$2:$C$3728,"all_inclusive")),"")</f>
        <v/>
      </c>
      <c r="Q161">
        <f>IFERROR(IF(_xlfn.MAXIFS(Documents!$E$2:$E$3728,Documents!$A$2:$A$3728,$A161,Documents!$C$2:$C$3728,"sustainability")=0,"",_xlfn.MAXIFS(Documents!$E$2:$E$3728,Documents!$A$2:$A$3728,$A161,Documents!$C$2:$C$3728,"sustainability")),"")</f>
        <v/>
      </c>
      <c r="R161">
        <f>IFERROR(IF(_xlfn.MAXIFS(Documents!$E$2:$E$3728,Documents!$A$2:$A$3728,$A161,Documents!$C$2:$C$3728,"calendar")=0,"",_xlfn.MAXIFS(Documents!$E$2:$E$3728,Documents!$A$2:$A$3728,$A161,Documents!$C$2:$C$3728,"calendar")),"")</f>
        <v/>
      </c>
      <c r="S161">
        <f>IFERROR(IF(_xlfn.MAXIFS(Documents!$E$2:$E$3728,Documents!$A$2:$A$3728,$A161,Documents!$C$2:$C$3728,"brochure")=0,"",_xlfn.MAXIFS(Documents!$E$2:$E$3728,Documents!$A$2:$A$3728,$A161,Documents!$C$2:$C$3728,"brochure")),"")</f>
        <v/>
      </c>
      <c r="T161">
        <f>IFERROR(IF(_xlfn.MAXIFS(Documents!$E$2:$E$3728,Documents!$A$2:$A$3728,$A161,Documents!$C$2:$C$3728,"press_kit")=0,"",_xlfn.MAXIFS(Documents!$E$2:$E$3728,Documents!$A$2:$A$3728,$A161,Documents!$C$2:$C$3728,"press_kit")),"")</f>
        <v/>
      </c>
      <c r="U161">
        <f>IFERROR(IF(_xlfn.MAXIFS(Documents!$E$2:$E$3728,Documents!$A$2:$A$3728,$A161,Documents!$C$2:$C$3728,"other")=0,"",_xlfn.MAXIFS(Documents!$E$2:$E$3728,Documents!$A$2:$A$3728,$A161,Documents!$C$2:$C$3728,"other")),"")</f>
        <v/>
      </c>
      <c r="V161">
        <f>IFERROR(IF(_xlfn.MAXIFS(Documents!$E$2:$E$3728,Documents!$A$2:$A$3728,$A161,Documents!$C$2:$C$3728,"obsolete")=0,"",_xlfn.MAXIFS(Documents!$E$2:$E$3728,Documents!$A$2:$A$3728,$A161,Documents!$C$2:$C$3728,"obsolete")),"")</f>
        <v/>
      </c>
      <c r="W161">
        <f>COUNTIFS(Documents!$A$2:$A$3728,$A161)</f>
        <v/>
      </c>
      <c r="X161">
        <f>COUNTIFS(Documents!$A$2:$A$3728,$A161,Documents!$R$2:$R$3728,"current")</f>
        <v/>
      </c>
      <c r="Y161">
        <f>HYPERLINK("https://www.neoscapesmaldives.com/wp-content/uploads/Fact-sheet-Velifushi.pdf","2023_Fact-sheet-Velifushi.pdf")</f>
        <v/>
      </c>
      <c r="Z161" t="inlineStr">
        <is>
          <t>wedding, events</t>
        </is>
      </c>
      <c r="AA161" t="inlineStr"/>
    </row>
    <row r="162">
      <c r="A162" t="n">
        <v>161</v>
      </c>
      <c r="B162" t="inlineStr">
        <is>
          <t>Ellaidhoo Maldives By Cinnamon</t>
        </is>
      </c>
      <c r="C162" t="inlineStr">
        <is>
          <t>ok</t>
        </is>
      </c>
      <c r="D162">
        <f>IFERROR(IF(_xlfn.MAXIFS(Documents!$E$2:$E$3728,Documents!$A$2:$A$3728,$A162,Documents!$C$2:$C$3728,"factsheet")=0,"",_xlfn.MAXIFS(Documents!$E$2:$E$3728,Documents!$A$2:$A$3728,$A162,Documents!$C$2:$C$3728,"factsheet")),"")</f>
        <v/>
      </c>
      <c r="E162">
        <f>IFERROR(IF(_xlfn.MAXIFS(Documents!$E$2:$E$3728,Documents!$A$2:$A$3728,$A162,Documents!$C$2:$C$3728,"wedding")=0,"",_xlfn.MAXIFS(Documents!$E$2:$E$3728,Documents!$A$2:$A$3728,$A162,Documents!$C$2:$C$3728,"wedding")),"")</f>
        <v/>
      </c>
      <c r="F162">
        <f>IFERROR(IF(_xlfn.MAXIFS(Documents!$E$2:$E$3728,Documents!$A$2:$A$3728,$A162,Documents!$C$2:$C$3728,"events")=0,"",_xlfn.MAXIFS(Documents!$E$2:$E$3728,Documents!$A$2:$A$3728,$A162,Documents!$C$2:$C$3728,"events")),"")</f>
        <v/>
      </c>
      <c r="G162">
        <f>IFERROR(IF(_xlfn.MAXIFS(Documents!$E$2:$E$3728,Documents!$A$2:$A$3728,$A162,Documents!$C$2:$C$3728,"destination_dining")=0,"",_xlfn.MAXIFS(Documents!$E$2:$E$3728,Documents!$A$2:$A$3728,$A162,Documents!$C$2:$C$3728,"destination_dining")),"")</f>
        <v/>
      </c>
      <c r="H162">
        <f>IFERROR(IF(_xlfn.MAXIFS(Documents!$E$2:$E$3728,Documents!$A$2:$A$3728,$A162,Documents!$C$2:$C$3728,"map")=0,"",_xlfn.MAXIFS(Documents!$E$2:$E$3728,Documents!$A$2:$A$3728,$A162,Documents!$C$2:$C$3728,"map")),"")</f>
        <v/>
      </c>
      <c r="I162">
        <f>IFERROR(IF(_xlfn.MAXIFS(Documents!$E$2:$E$3728,Documents!$A$2:$A$3728,$A162,Documents!$C$2:$C$3728,"dive_map")=0,"",_xlfn.MAXIFS(Documents!$E$2:$E$3728,Documents!$A$2:$A$3728,$A162,Documents!$C$2:$C$3728,"dive_map")),"")</f>
        <v/>
      </c>
      <c r="J162">
        <f>IFERROR(IF(_xlfn.MAXIFS(Documents!$E$2:$E$3728,Documents!$A$2:$A$3728,$A162,Documents!$C$2:$C$3728,"spa_menu")=0,"",_xlfn.MAXIFS(Documents!$E$2:$E$3728,Documents!$A$2:$A$3728,$A162,Documents!$C$2:$C$3728,"spa_menu")),"")</f>
        <v/>
      </c>
      <c r="K162">
        <f>IFERROR(IF(_xlfn.MAXIFS(Documents!$E$2:$E$3728,Documents!$A$2:$A$3728,$A162,Documents!$C$2:$C$3728,"dining_menu")=0,"",_xlfn.MAXIFS(Documents!$E$2:$E$3728,Documents!$A$2:$A$3728,$A162,Documents!$C$2:$C$3728,"dining_menu")),"")</f>
        <v/>
      </c>
      <c r="L162">
        <f>IFERROR(IF(_xlfn.MAXIFS(Documents!$E$2:$E$3728,Documents!$A$2:$A$3728,$A162,Documents!$C$2:$C$3728,"dive_prices")=0,"",_xlfn.MAXIFS(Documents!$E$2:$E$3728,Documents!$A$2:$A$3728,$A162,Documents!$C$2:$C$3728,"dive_prices")),"")</f>
        <v/>
      </c>
      <c r="M162">
        <f>IFERROR(IF(_xlfn.MAXIFS(Documents!$E$2:$E$3728,Documents!$A$2:$A$3728,$A162,Documents!$C$2:$C$3728,"excursions")=0,"",_xlfn.MAXIFS(Documents!$E$2:$E$3728,Documents!$A$2:$A$3728,$A162,Documents!$C$2:$C$3728,"excursions")),"")</f>
        <v/>
      </c>
      <c r="N162">
        <f>IFERROR(IF(_xlfn.MAXIFS(Documents!$E$2:$E$3728,Documents!$A$2:$A$3728,$A162,Documents!$C$2:$C$3728,"kids")=0,"",_xlfn.MAXIFS(Documents!$E$2:$E$3728,Documents!$A$2:$A$3728,$A162,Documents!$C$2:$C$3728,"kids")),"")</f>
        <v/>
      </c>
      <c r="O162">
        <f>IFERROR(IF(_xlfn.MAXIFS(Documents!$E$2:$E$3728,Documents!$A$2:$A$3728,$A162,Documents!$C$2:$C$3728,"villa_plans")=0,"",_xlfn.MAXIFS(Documents!$E$2:$E$3728,Documents!$A$2:$A$3728,$A162,Documents!$C$2:$C$3728,"villa_plans")),"")</f>
        <v/>
      </c>
      <c r="P162">
        <f>IFERROR(IF(_xlfn.MAXIFS(Documents!$E$2:$E$3728,Documents!$A$2:$A$3728,$A162,Documents!$C$2:$C$3728,"all_inclusive")=0,"",_xlfn.MAXIFS(Documents!$E$2:$E$3728,Documents!$A$2:$A$3728,$A162,Documents!$C$2:$C$3728,"all_inclusive")),"")</f>
        <v/>
      </c>
      <c r="Q162">
        <f>IFERROR(IF(_xlfn.MAXIFS(Documents!$E$2:$E$3728,Documents!$A$2:$A$3728,$A162,Documents!$C$2:$C$3728,"sustainability")=0,"",_xlfn.MAXIFS(Documents!$E$2:$E$3728,Documents!$A$2:$A$3728,$A162,Documents!$C$2:$C$3728,"sustainability")),"")</f>
        <v/>
      </c>
      <c r="R162">
        <f>IFERROR(IF(_xlfn.MAXIFS(Documents!$E$2:$E$3728,Documents!$A$2:$A$3728,$A162,Documents!$C$2:$C$3728,"calendar")=0,"",_xlfn.MAXIFS(Documents!$E$2:$E$3728,Documents!$A$2:$A$3728,$A162,Documents!$C$2:$C$3728,"calendar")),"")</f>
        <v/>
      </c>
      <c r="S162">
        <f>IFERROR(IF(_xlfn.MAXIFS(Documents!$E$2:$E$3728,Documents!$A$2:$A$3728,$A162,Documents!$C$2:$C$3728,"brochure")=0,"",_xlfn.MAXIFS(Documents!$E$2:$E$3728,Documents!$A$2:$A$3728,$A162,Documents!$C$2:$C$3728,"brochure")),"")</f>
        <v/>
      </c>
      <c r="T162">
        <f>IFERROR(IF(_xlfn.MAXIFS(Documents!$E$2:$E$3728,Documents!$A$2:$A$3728,$A162,Documents!$C$2:$C$3728,"press_kit")=0,"",_xlfn.MAXIFS(Documents!$E$2:$E$3728,Documents!$A$2:$A$3728,$A162,Documents!$C$2:$C$3728,"press_kit")),"")</f>
        <v/>
      </c>
      <c r="U162">
        <f>IFERROR(IF(_xlfn.MAXIFS(Documents!$E$2:$E$3728,Documents!$A$2:$A$3728,$A162,Documents!$C$2:$C$3728,"other")=0,"",_xlfn.MAXIFS(Documents!$E$2:$E$3728,Documents!$A$2:$A$3728,$A162,Documents!$C$2:$C$3728,"other")),"")</f>
        <v/>
      </c>
      <c r="V162">
        <f>IFERROR(IF(_xlfn.MAXIFS(Documents!$E$2:$E$3728,Documents!$A$2:$A$3728,$A162,Documents!$C$2:$C$3728,"obsolete")=0,"",_xlfn.MAXIFS(Documents!$E$2:$E$3728,Documents!$A$2:$A$3728,$A162,Documents!$C$2:$C$3728,"obsolete")),"")</f>
        <v/>
      </c>
      <c r="W162">
        <f>COUNTIFS(Documents!$A$2:$A$3728,$A162)</f>
        <v/>
      </c>
      <c r="X162">
        <f>COUNTIFS(Documents!$A$2:$A$3728,$A162,Documents!$R$2:$R$3728,"current")</f>
        <v/>
      </c>
      <c r="Y162" t="inlineStr"/>
      <c r="Z162" t="inlineStr">
        <is>
          <t>factsheet, wedding, events</t>
        </is>
      </c>
      <c r="AA162" t="inlineStr"/>
    </row>
    <row r="163">
      <c r="A163" t="n">
        <v>162</v>
      </c>
      <c r="B163" t="inlineStr">
        <is>
          <t>The Marina at Crossroads Maldives</t>
        </is>
      </c>
      <c r="C163" t="inlineStr">
        <is>
          <t>ok</t>
        </is>
      </c>
      <c r="D163">
        <f>IFERROR(IF(_xlfn.MAXIFS(Documents!$E$2:$E$3728,Documents!$A$2:$A$3728,$A163,Documents!$C$2:$C$3728,"factsheet")=0,"",_xlfn.MAXIFS(Documents!$E$2:$E$3728,Documents!$A$2:$A$3728,$A163,Documents!$C$2:$C$3728,"factsheet")),"")</f>
        <v/>
      </c>
      <c r="E163">
        <f>IFERROR(IF(_xlfn.MAXIFS(Documents!$E$2:$E$3728,Documents!$A$2:$A$3728,$A163,Documents!$C$2:$C$3728,"wedding")=0,"",_xlfn.MAXIFS(Documents!$E$2:$E$3728,Documents!$A$2:$A$3728,$A163,Documents!$C$2:$C$3728,"wedding")),"")</f>
        <v/>
      </c>
      <c r="F163">
        <f>IFERROR(IF(_xlfn.MAXIFS(Documents!$E$2:$E$3728,Documents!$A$2:$A$3728,$A163,Documents!$C$2:$C$3728,"events")=0,"",_xlfn.MAXIFS(Documents!$E$2:$E$3728,Documents!$A$2:$A$3728,$A163,Documents!$C$2:$C$3728,"events")),"")</f>
        <v/>
      </c>
      <c r="G163">
        <f>IFERROR(IF(_xlfn.MAXIFS(Documents!$E$2:$E$3728,Documents!$A$2:$A$3728,$A163,Documents!$C$2:$C$3728,"destination_dining")=0,"",_xlfn.MAXIFS(Documents!$E$2:$E$3728,Documents!$A$2:$A$3728,$A163,Documents!$C$2:$C$3728,"destination_dining")),"")</f>
        <v/>
      </c>
      <c r="H163">
        <f>IFERROR(IF(_xlfn.MAXIFS(Documents!$E$2:$E$3728,Documents!$A$2:$A$3728,$A163,Documents!$C$2:$C$3728,"map")=0,"",_xlfn.MAXIFS(Documents!$E$2:$E$3728,Documents!$A$2:$A$3728,$A163,Documents!$C$2:$C$3728,"map")),"")</f>
        <v/>
      </c>
      <c r="I163">
        <f>IFERROR(IF(_xlfn.MAXIFS(Documents!$E$2:$E$3728,Documents!$A$2:$A$3728,$A163,Documents!$C$2:$C$3728,"dive_map")=0,"",_xlfn.MAXIFS(Documents!$E$2:$E$3728,Documents!$A$2:$A$3728,$A163,Documents!$C$2:$C$3728,"dive_map")),"")</f>
        <v/>
      </c>
      <c r="J163">
        <f>IFERROR(IF(_xlfn.MAXIFS(Documents!$E$2:$E$3728,Documents!$A$2:$A$3728,$A163,Documents!$C$2:$C$3728,"spa_menu")=0,"",_xlfn.MAXIFS(Documents!$E$2:$E$3728,Documents!$A$2:$A$3728,$A163,Documents!$C$2:$C$3728,"spa_menu")),"")</f>
        <v/>
      </c>
      <c r="K163">
        <f>IFERROR(IF(_xlfn.MAXIFS(Documents!$E$2:$E$3728,Documents!$A$2:$A$3728,$A163,Documents!$C$2:$C$3728,"dining_menu")=0,"",_xlfn.MAXIFS(Documents!$E$2:$E$3728,Documents!$A$2:$A$3728,$A163,Documents!$C$2:$C$3728,"dining_menu")),"")</f>
        <v/>
      </c>
      <c r="L163">
        <f>IFERROR(IF(_xlfn.MAXIFS(Documents!$E$2:$E$3728,Documents!$A$2:$A$3728,$A163,Documents!$C$2:$C$3728,"dive_prices")=0,"",_xlfn.MAXIFS(Documents!$E$2:$E$3728,Documents!$A$2:$A$3728,$A163,Documents!$C$2:$C$3728,"dive_prices")),"")</f>
        <v/>
      </c>
      <c r="M163">
        <f>IFERROR(IF(_xlfn.MAXIFS(Documents!$E$2:$E$3728,Documents!$A$2:$A$3728,$A163,Documents!$C$2:$C$3728,"excursions")=0,"",_xlfn.MAXIFS(Documents!$E$2:$E$3728,Documents!$A$2:$A$3728,$A163,Documents!$C$2:$C$3728,"excursions")),"")</f>
        <v/>
      </c>
      <c r="N163">
        <f>IFERROR(IF(_xlfn.MAXIFS(Documents!$E$2:$E$3728,Documents!$A$2:$A$3728,$A163,Documents!$C$2:$C$3728,"kids")=0,"",_xlfn.MAXIFS(Documents!$E$2:$E$3728,Documents!$A$2:$A$3728,$A163,Documents!$C$2:$C$3728,"kids")),"")</f>
        <v/>
      </c>
      <c r="O163">
        <f>IFERROR(IF(_xlfn.MAXIFS(Documents!$E$2:$E$3728,Documents!$A$2:$A$3728,$A163,Documents!$C$2:$C$3728,"villa_plans")=0,"",_xlfn.MAXIFS(Documents!$E$2:$E$3728,Documents!$A$2:$A$3728,$A163,Documents!$C$2:$C$3728,"villa_plans")),"")</f>
        <v/>
      </c>
      <c r="P163">
        <f>IFERROR(IF(_xlfn.MAXIFS(Documents!$E$2:$E$3728,Documents!$A$2:$A$3728,$A163,Documents!$C$2:$C$3728,"all_inclusive")=0,"",_xlfn.MAXIFS(Documents!$E$2:$E$3728,Documents!$A$2:$A$3728,$A163,Documents!$C$2:$C$3728,"all_inclusive")),"")</f>
        <v/>
      </c>
      <c r="Q163">
        <f>IFERROR(IF(_xlfn.MAXIFS(Documents!$E$2:$E$3728,Documents!$A$2:$A$3728,$A163,Documents!$C$2:$C$3728,"sustainability")=0,"",_xlfn.MAXIFS(Documents!$E$2:$E$3728,Documents!$A$2:$A$3728,$A163,Documents!$C$2:$C$3728,"sustainability")),"")</f>
        <v/>
      </c>
      <c r="R163">
        <f>IFERROR(IF(_xlfn.MAXIFS(Documents!$E$2:$E$3728,Documents!$A$2:$A$3728,$A163,Documents!$C$2:$C$3728,"calendar")=0,"",_xlfn.MAXIFS(Documents!$E$2:$E$3728,Documents!$A$2:$A$3728,$A163,Documents!$C$2:$C$3728,"calendar")),"")</f>
        <v/>
      </c>
      <c r="S163">
        <f>IFERROR(IF(_xlfn.MAXIFS(Documents!$E$2:$E$3728,Documents!$A$2:$A$3728,$A163,Documents!$C$2:$C$3728,"brochure")=0,"",_xlfn.MAXIFS(Documents!$E$2:$E$3728,Documents!$A$2:$A$3728,$A163,Documents!$C$2:$C$3728,"brochure")),"")</f>
        <v/>
      </c>
      <c r="T163">
        <f>IFERROR(IF(_xlfn.MAXIFS(Documents!$E$2:$E$3728,Documents!$A$2:$A$3728,$A163,Documents!$C$2:$C$3728,"press_kit")=0,"",_xlfn.MAXIFS(Documents!$E$2:$E$3728,Documents!$A$2:$A$3728,$A163,Documents!$C$2:$C$3728,"press_kit")),"")</f>
        <v/>
      </c>
      <c r="U163">
        <f>IFERROR(IF(_xlfn.MAXIFS(Documents!$E$2:$E$3728,Documents!$A$2:$A$3728,$A163,Documents!$C$2:$C$3728,"other")=0,"",_xlfn.MAXIFS(Documents!$E$2:$E$3728,Documents!$A$2:$A$3728,$A163,Documents!$C$2:$C$3728,"other")),"")</f>
        <v/>
      </c>
      <c r="V163">
        <f>IFERROR(IF(_xlfn.MAXIFS(Documents!$E$2:$E$3728,Documents!$A$2:$A$3728,$A163,Documents!$C$2:$C$3728,"obsolete")=0,"",_xlfn.MAXIFS(Documents!$E$2:$E$3728,Documents!$A$2:$A$3728,$A163,Documents!$C$2:$C$3728,"obsolete")),"")</f>
        <v/>
      </c>
      <c r="W163">
        <f>COUNTIFS(Documents!$A$2:$A$3728,$A163)</f>
        <v/>
      </c>
      <c r="X163">
        <f>COUNTIFS(Documents!$A$2:$A$3728,$A163,Documents!$R$2:$R$3728,"current")</f>
        <v/>
      </c>
      <c r="Y163" t="inlineStr"/>
      <c r="Z163" t="inlineStr">
        <is>
          <t>factsheet, wedding, events</t>
        </is>
      </c>
      <c r="AA163" t="inlineStr"/>
    </row>
    <row r="164">
      <c r="A164" t="n">
        <v>163</v>
      </c>
      <c r="B164" t="inlineStr">
        <is>
          <t>Adaaran Prestige Vadoo</t>
        </is>
      </c>
      <c r="C164" t="inlineStr">
        <is>
          <t>ok</t>
        </is>
      </c>
      <c r="D164">
        <f>IFERROR(IF(_xlfn.MAXIFS(Documents!$E$2:$E$3728,Documents!$A$2:$A$3728,$A164,Documents!$C$2:$C$3728,"factsheet")=0,"",_xlfn.MAXIFS(Documents!$E$2:$E$3728,Documents!$A$2:$A$3728,$A164,Documents!$C$2:$C$3728,"factsheet")),"")</f>
        <v/>
      </c>
      <c r="E164">
        <f>IFERROR(IF(_xlfn.MAXIFS(Documents!$E$2:$E$3728,Documents!$A$2:$A$3728,$A164,Documents!$C$2:$C$3728,"wedding")=0,"",_xlfn.MAXIFS(Documents!$E$2:$E$3728,Documents!$A$2:$A$3728,$A164,Documents!$C$2:$C$3728,"wedding")),"")</f>
        <v/>
      </c>
      <c r="F164">
        <f>IFERROR(IF(_xlfn.MAXIFS(Documents!$E$2:$E$3728,Documents!$A$2:$A$3728,$A164,Documents!$C$2:$C$3728,"events")=0,"",_xlfn.MAXIFS(Documents!$E$2:$E$3728,Documents!$A$2:$A$3728,$A164,Documents!$C$2:$C$3728,"events")),"")</f>
        <v/>
      </c>
      <c r="G164">
        <f>IFERROR(IF(_xlfn.MAXIFS(Documents!$E$2:$E$3728,Documents!$A$2:$A$3728,$A164,Documents!$C$2:$C$3728,"destination_dining")=0,"",_xlfn.MAXIFS(Documents!$E$2:$E$3728,Documents!$A$2:$A$3728,$A164,Documents!$C$2:$C$3728,"destination_dining")),"")</f>
        <v/>
      </c>
      <c r="H164">
        <f>IFERROR(IF(_xlfn.MAXIFS(Documents!$E$2:$E$3728,Documents!$A$2:$A$3728,$A164,Documents!$C$2:$C$3728,"map")=0,"",_xlfn.MAXIFS(Documents!$E$2:$E$3728,Documents!$A$2:$A$3728,$A164,Documents!$C$2:$C$3728,"map")),"")</f>
        <v/>
      </c>
      <c r="I164">
        <f>IFERROR(IF(_xlfn.MAXIFS(Documents!$E$2:$E$3728,Documents!$A$2:$A$3728,$A164,Documents!$C$2:$C$3728,"dive_map")=0,"",_xlfn.MAXIFS(Documents!$E$2:$E$3728,Documents!$A$2:$A$3728,$A164,Documents!$C$2:$C$3728,"dive_map")),"")</f>
        <v/>
      </c>
      <c r="J164">
        <f>IFERROR(IF(_xlfn.MAXIFS(Documents!$E$2:$E$3728,Documents!$A$2:$A$3728,$A164,Documents!$C$2:$C$3728,"spa_menu")=0,"",_xlfn.MAXIFS(Documents!$E$2:$E$3728,Documents!$A$2:$A$3728,$A164,Documents!$C$2:$C$3728,"spa_menu")),"")</f>
        <v/>
      </c>
      <c r="K164">
        <f>IFERROR(IF(_xlfn.MAXIFS(Documents!$E$2:$E$3728,Documents!$A$2:$A$3728,$A164,Documents!$C$2:$C$3728,"dining_menu")=0,"",_xlfn.MAXIFS(Documents!$E$2:$E$3728,Documents!$A$2:$A$3728,$A164,Documents!$C$2:$C$3728,"dining_menu")),"")</f>
        <v/>
      </c>
      <c r="L164">
        <f>IFERROR(IF(_xlfn.MAXIFS(Documents!$E$2:$E$3728,Documents!$A$2:$A$3728,$A164,Documents!$C$2:$C$3728,"dive_prices")=0,"",_xlfn.MAXIFS(Documents!$E$2:$E$3728,Documents!$A$2:$A$3728,$A164,Documents!$C$2:$C$3728,"dive_prices")),"")</f>
        <v/>
      </c>
      <c r="M164">
        <f>IFERROR(IF(_xlfn.MAXIFS(Documents!$E$2:$E$3728,Documents!$A$2:$A$3728,$A164,Documents!$C$2:$C$3728,"excursions")=0,"",_xlfn.MAXIFS(Documents!$E$2:$E$3728,Documents!$A$2:$A$3728,$A164,Documents!$C$2:$C$3728,"excursions")),"")</f>
        <v/>
      </c>
      <c r="N164">
        <f>IFERROR(IF(_xlfn.MAXIFS(Documents!$E$2:$E$3728,Documents!$A$2:$A$3728,$A164,Documents!$C$2:$C$3728,"kids")=0,"",_xlfn.MAXIFS(Documents!$E$2:$E$3728,Documents!$A$2:$A$3728,$A164,Documents!$C$2:$C$3728,"kids")),"")</f>
        <v/>
      </c>
      <c r="O164">
        <f>IFERROR(IF(_xlfn.MAXIFS(Documents!$E$2:$E$3728,Documents!$A$2:$A$3728,$A164,Documents!$C$2:$C$3728,"villa_plans")=0,"",_xlfn.MAXIFS(Documents!$E$2:$E$3728,Documents!$A$2:$A$3728,$A164,Documents!$C$2:$C$3728,"villa_plans")),"")</f>
        <v/>
      </c>
      <c r="P164">
        <f>IFERROR(IF(_xlfn.MAXIFS(Documents!$E$2:$E$3728,Documents!$A$2:$A$3728,$A164,Documents!$C$2:$C$3728,"all_inclusive")=0,"",_xlfn.MAXIFS(Documents!$E$2:$E$3728,Documents!$A$2:$A$3728,$A164,Documents!$C$2:$C$3728,"all_inclusive")),"")</f>
        <v/>
      </c>
      <c r="Q164">
        <f>IFERROR(IF(_xlfn.MAXIFS(Documents!$E$2:$E$3728,Documents!$A$2:$A$3728,$A164,Documents!$C$2:$C$3728,"sustainability")=0,"",_xlfn.MAXIFS(Documents!$E$2:$E$3728,Documents!$A$2:$A$3728,$A164,Documents!$C$2:$C$3728,"sustainability")),"")</f>
        <v/>
      </c>
      <c r="R164">
        <f>IFERROR(IF(_xlfn.MAXIFS(Documents!$E$2:$E$3728,Documents!$A$2:$A$3728,$A164,Documents!$C$2:$C$3728,"calendar")=0,"",_xlfn.MAXIFS(Documents!$E$2:$E$3728,Documents!$A$2:$A$3728,$A164,Documents!$C$2:$C$3728,"calendar")),"")</f>
        <v/>
      </c>
      <c r="S164">
        <f>IFERROR(IF(_xlfn.MAXIFS(Documents!$E$2:$E$3728,Documents!$A$2:$A$3728,$A164,Documents!$C$2:$C$3728,"brochure")=0,"",_xlfn.MAXIFS(Documents!$E$2:$E$3728,Documents!$A$2:$A$3728,$A164,Documents!$C$2:$C$3728,"brochure")),"")</f>
        <v/>
      </c>
      <c r="T164">
        <f>IFERROR(IF(_xlfn.MAXIFS(Documents!$E$2:$E$3728,Documents!$A$2:$A$3728,$A164,Documents!$C$2:$C$3728,"press_kit")=0,"",_xlfn.MAXIFS(Documents!$E$2:$E$3728,Documents!$A$2:$A$3728,$A164,Documents!$C$2:$C$3728,"press_kit")),"")</f>
        <v/>
      </c>
      <c r="U164">
        <f>IFERROR(IF(_xlfn.MAXIFS(Documents!$E$2:$E$3728,Documents!$A$2:$A$3728,$A164,Documents!$C$2:$C$3728,"other")=0,"",_xlfn.MAXIFS(Documents!$E$2:$E$3728,Documents!$A$2:$A$3728,$A164,Documents!$C$2:$C$3728,"other")),"")</f>
        <v/>
      </c>
      <c r="V164">
        <f>IFERROR(IF(_xlfn.MAXIFS(Documents!$E$2:$E$3728,Documents!$A$2:$A$3728,$A164,Documents!$C$2:$C$3728,"obsolete")=0,"",_xlfn.MAXIFS(Documents!$E$2:$E$3728,Documents!$A$2:$A$3728,$A164,Documents!$C$2:$C$3728,"obsolete")),"")</f>
        <v/>
      </c>
      <c r="W164">
        <f>COUNTIFS(Documents!$A$2:$A$3728,$A164)</f>
        <v/>
      </c>
      <c r="X164">
        <f>COUNTIFS(Documents!$A$2:$A$3728,$A164,Documents!$R$2:$R$3728,"current")</f>
        <v/>
      </c>
      <c r="Y164">
        <f>HYPERLINK("https://www.adaaran.com/prestigevadoo/view-download/?id=apv-fact-sheet","2026_document.pdf")</f>
        <v/>
      </c>
      <c r="Z164" t="inlineStr">
        <is>
          <t>events</t>
        </is>
      </c>
      <c r="AA164" t="inlineStr"/>
    </row>
    <row r="165">
      <c r="A165" t="n">
        <v>164</v>
      </c>
      <c r="B165" t="inlineStr">
        <is>
          <t>Baros Maldives</t>
        </is>
      </c>
      <c r="C165" t="inlineStr">
        <is>
          <t>ok</t>
        </is>
      </c>
      <c r="D165">
        <f>IFERROR(IF(_xlfn.MAXIFS(Documents!$E$2:$E$3728,Documents!$A$2:$A$3728,$A165,Documents!$C$2:$C$3728,"factsheet")=0,"",_xlfn.MAXIFS(Documents!$E$2:$E$3728,Documents!$A$2:$A$3728,$A165,Documents!$C$2:$C$3728,"factsheet")),"")</f>
        <v/>
      </c>
      <c r="E165">
        <f>IFERROR(IF(_xlfn.MAXIFS(Documents!$E$2:$E$3728,Documents!$A$2:$A$3728,$A165,Documents!$C$2:$C$3728,"wedding")=0,"",_xlfn.MAXIFS(Documents!$E$2:$E$3728,Documents!$A$2:$A$3728,$A165,Documents!$C$2:$C$3728,"wedding")),"")</f>
        <v/>
      </c>
      <c r="F165">
        <f>IFERROR(IF(_xlfn.MAXIFS(Documents!$E$2:$E$3728,Documents!$A$2:$A$3728,$A165,Documents!$C$2:$C$3728,"events")=0,"",_xlfn.MAXIFS(Documents!$E$2:$E$3728,Documents!$A$2:$A$3728,$A165,Documents!$C$2:$C$3728,"events")),"")</f>
        <v/>
      </c>
      <c r="G165">
        <f>IFERROR(IF(_xlfn.MAXIFS(Documents!$E$2:$E$3728,Documents!$A$2:$A$3728,$A165,Documents!$C$2:$C$3728,"destination_dining")=0,"",_xlfn.MAXIFS(Documents!$E$2:$E$3728,Documents!$A$2:$A$3728,$A165,Documents!$C$2:$C$3728,"destination_dining")),"")</f>
        <v/>
      </c>
      <c r="H165">
        <f>IFERROR(IF(_xlfn.MAXIFS(Documents!$E$2:$E$3728,Documents!$A$2:$A$3728,$A165,Documents!$C$2:$C$3728,"map")=0,"",_xlfn.MAXIFS(Documents!$E$2:$E$3728,Documents!$A$2:$A$3728,$A165,Documents!$C$2:$C$3728,"map")),"")</f>
        <v/>
      </c>
      <c r="I165">
        <f>IFERROR(IF(_xlfn.MAXIFS(Documents!$E$2:$E$3728,Documents!$A$2:$A$3728,$A165,Documents!$C$2:$C$3728,"dive_map")=0,"",_xlfn.MAXIFS(Documents!$E$2:$E$3728,Documents!$A$2:$A$3728,$A165,Documents!$C$2:$C$3728,"dive_map")),"")</f>
        <v/>
      </c>
      <c r="J165">
        <f>IFERROR(IF(_xlfn.MAXIFS(Documents!$E$2:$E$3728,Documents!$A$2:$A$3728,$A165,Documents!$C$2:$C$3728,"spa_menu")=0,"",_xlfn.MAXIFS(Documents!$E$2:$E$3728,Documents!$A$2:$A$3728,$A165,Documents!$C$2:$C$3728,"spa_menu")),"")</f>
        <v/>
      </c>
      <c r="K165">
        <f>IFERROR(IF(_xlfn.MAXIFS(Documents!$E$2:$E$3728,Documents!$A$2:$A$3728,$A165,Documents!$C$2:$C$3728,"dining_menu")=0,"",_xlfn.MAXIFS(Documents!$E$2:$E$3728,Documents!$A$2:$A$3728,$A165,Documents!$C$2:$C$3728,"dining_menu")),"")</f>
        <v/>
      </c>
      <c r="L165">
        <f>IFERROR(IF(_xlfn.MAXIFS(Documents!$E$2:$E$3728,Documents!$A$2:$A$3728,$A165,Documents!$C$2:$C$3728,"dive_prices")=0,"",_xlfn.MAXIFS(Documents!$E$2:$E$3728,Documents!$A$2:$A$3728,$A165,Documents!$C$2:$C$3728,"dive_prices")),"")</f>
        <v/>
      </c>
      <c r="M165">
        <f>IFERROR(IF(_xlfn.MAXIFS(Documents!$E$2:$E$3728,Documents!$A$2:$A$3728,$A165,Documents!$C$2:$C$3728,"excursions")=0,"",_xlfn.MAXIFS(Documents!$E$2:$E$3728,Documents!$A$2:$A$3728,$A165,Documents!$C$2:$C$3728,"excursions")),"")</f>
        <v/>
      </c>
      <c r="N165">
        <f>IFERROR(IF(_xlfn.MAXIFS(Documents!$E$2:$E$3728,Documents!$A$2:$A$3728,$A165,Documents!$C$2:$C$3728,"kids")=0,"",_xlfn.MAXIFS(Documents!$E$2:$E$3728,Documents!$A$2:$A$3728,$A165,Documents!$C$2:$C$3728,"kids")),"")</f>
        <v/>
      </c>
      <c r="O165">
        <f>IFERROR(IF(_xlfn.MAXIFS(Documents!$E$2:$E$3728,Documents!$A$2:$A$3728,$A165,Documents!$C$2:$C$3728,"villa_plans")=0,"",_xlfn.MAXIFS(Documents!$E$2:$E$3728,Documents!$A$2:$A$3728,$A165,Documents!$C$2:$C$3728,"villa_plans")),"")</f>
        <v/>
      </c>
      <c r="P165">
        <f>IFERROR(IF(_xlfn.MAXIFS(Documents!$E$2:$E$3728,Documents!$A$2:$A$3728,$A165,Documents!$C$2:$C$3728,"all_inclusive")=0,"",_xlfn.MAXIFS(Documents!$E$2:$E$3728,Documents!$A$2:$A$3728,$A165,Documents!$C$2:$C$3728,"all_inclusive")),"")</f>
        <v/>
      </c>
      <c r="Q165">
        <f>IFERROR(IF(_xlfn.MAXIFS(Documents!$E$2:$E$3728,Documents!$A$2:$A$3728,$A165,Documents!$C$2:$C$3728,"sustainability")=0,"",_xlfn.MAXIFS(Documents!$E$2:$E$3728,Documents!$A$2:$A$3728,$A165,Documents!$C$2:$C$3728,"sustainability")),"")</f>
        <v/>
      </c>
      <c r="R165">
        <f>IFERROR(IF(_xlfn.MAXIFS(Documents!$E$2:$E$3728,Documents!$A$2:$A$3728,$A165,Documents!$C$2:$C$3728,"calendar")=0,"",_xlfn.MAXIFS(Documents!$E$2:$E$3728,Documents!$A$2:$A$3728,$A165,Documents!$C$2:$C$3728,"calendar")),"")</f>
        <v/>
      </c>
      <c r="S165">
        <f>IFERROR(IF(_xlfn.MAXIFS(Documents!$E$2:$E$3728,Documents!$A$2:$A$3728,$A165,Documents!$C$2:$C$3728,"brochure")=0,"",_xlfn.MAXIFS(Documents!$E$2:$E$3728,Documents!$A$2:$A$3728,$A165,Documents!$C$2:$C$3728,"brochure")),"")</f>
        <v/>
      </c>
      <c r="T165">
        <f>IFERROR(IF(_xlfn.MAXIFS(Documents!$E$2:$E$3728,Documents!$A$2:$A$3728,$A165,Documents!$C$2:$C$3728,"press_kit")=0,"",_xlfn.MAXIFS(Documents!$E$2:$E$3728,Documents!$A$2:$A$3728,$A165,Documents!$C$2:$C$3728,"press_kit")),"")</f>
        <v/>
      </c>
      <c r="U165">
        <f>IFERROR(IF(_xlfn.MAXIFS(Documents!$E$2:$E$3728,Documents!$A$2:$A$3728,$A165,Documents!$C$2:$C$3728,"other")=0,"",_xlfn.MAXIFS(Documents!$E$2:$E$3728,Documents!$A$2:$A$3728,$A165,Documents!$C$2:$C$3728,"other")),"")</f>
        <v/>
      </c>
      <c r="V165">
        <f>IFERROR(IF(_xlfn.MAXIFS(Documents!$E$2:$E$3728,Documents!$A$2:$A$3728,$A165,Documents!$C$2:$C$3728,"obsolete")=0,"",_xlfn.MAXIFS(Documents!$E$2:$E$3728,Documents!$A$2:$A$3728,$A165,Documents!$C$2:$C$3728,"obsolete")),"")</f>
        <v/>
      </c>
      <c r="W165">
        <f>COUNTIFS(Documents!$A$2:$A$3728,$A165)</f>
        <v/>
      </c>
      <c r="X165">
        <f>COUNTIFS(Documents!$A$2:$A$3728,$A165,Documents!$R$2:$R$3728,"current")</f>
        <v/>
      </c>
      <c r="Y165">
        <f>HYPERLINK("https://www.baros.com/wp-content/uploads/2026/06/Baros-Factsheet-June-2026.pdf","2026_Baros-Factsheet-June-2026.pdf")</f>
        <v/>
      </c>
      <c r="Z165" t="inlineStr">
        <is>
          <t>events</t>
        </is>
      </c>
      <c r="AA165" t="inlineStr"/>
    </row>
    <row r="166">
      <c r="A166" t="n">
        <v>165</v>
      </c>
      <c r="B166" t="inlineStr">
        <is>
          <t>Velassaru Maldives</t>
        </is>
      </c>
      <c r="C166" t="inlineStr">
        <is>
          <t>ok</t>
        </is>
      </c>
      <c r="D166">
        <f>IFERROR(IF(_xlfn.MAXIFS(Documents!$E$2:$E$3728,Documents!$A$2:$A$3728,$A166,Documents!$C$2:$C$3728,"factsheet")=0,"",_xlfn.MAXIFS(Documents!$E$2:$E$3728,Documents!$A$2:$A$3728,$A166,Documents!$C$2:$C$3728,"factsheet")),"")</f>
        <v/>
      </c>
      <c r="E166">
        <f>IFERROR(IF(_xlfn.MAXIFS(Documents!$E$2:$E$3728,Documents!$A$2:$A$3728,$A166,Documents!$C$2:$C$3728,"wedding")=0,"",_xlfn.MAXIFS(Documents!$E$2:$E$3728,Documents!$A$2:$A$3728,$A166,Documents!$C$2:$C$3728,"wedding")),"")</f>
        <v/>
      </c>
      <c r="F166">
        <f>IFERROR(IF(_xlfn.MAXIFS(Documents!$E$2:$E$3728,Documents!$A$2:$A$3728,$A166,Documents!$C$2:$C$3728,"events")=0,"",_xlfn.MAXIFS(Documents!$E$2:$E$3728,Documents!$A$2:$A$3728,$A166,Documents!$C$2:$C$3728,"events")),"")</f>
        <v/>
      </c>
      <c r="G166">
        <f>IFERROR(IF(_xlfn.MAXIFS(Documents!$E$2:$E$3728,Documents!$A$2:$A$3728,$A166,Documents!$C$2:$C$3728,"destination_dining")=0,"",_xlfn.MAXIFS(Documents!$E$2:$E$3728,Documents!$A$2:$A$3728,$A166,Documents!$C$2:$C$3728,"destination_dining")),"")</f>
        <v/>
      </c>
      <c r="H166">
        <f>IFERROR(IF(_xlfn.MAXIFS(Documents!$E$2:$E$3728,Documents!$A$2:$A$3728,$A166,Documents!$C$2:$C$3728,"map")=0,"",_xlfn.MAXIFS(Documents!$E$2:$E$3728,Documents!$A$2:$A$3728,$A166,Documents!$C$2:$C$3728,"map")),"")</f>
        <v/>
      </c>
      <c r="I166">
        <f>IFERROR(IF(_xlfn.MAXIFS(Documents!$E$2:$E$3728,Documents!$A$2:$A$3728,$A166,Documents!$C$2:$C$3728,"dive_map")=0,"",_xlfn.MAXIFS(Documents!$E$2:$E$3728,Documents!$A$2:$A$3728,$A166,Documents!$C$2:$C$3728,"dive_map")),"")</f>
        <v/>
      </c>
      <c r="J166">
        <f>IFERROR(IF(_xlfn.MAXIFS(Documents!$E$2:$E$3728,Documents!$A$2:$A$3728,$A166,Documents!$C$2:$C$3728,"spa_menu")=0,"",_xlfn.MAXIFS(Documents!$E$2:$E$3728,Documents!$A$2:$A$3728,$A166,Documents!$C$2:$C$3728,"spa_menu")),"")</f>
        <v/>
      </c>
      <c r="K166">
        <f>IFERROR(IF(_xlfn.MAXIFS(Documents!$E$2:$E$3728,Documents!$A$2:$A$3728,$A166,Documents!$C$2:$C$3728,"dining_menu")=0,"",_xlfn.MAXIFS(Documents!$E$2:$E$3728,Documents!$A$2:$A$3728,$A166,Documents!$C$2:$C$3728,"dining_menu")),"")</f>
        <v/>
      </c>
      <c r="L166">
        <f>IFERROR(IF(_xlfn.MAXIFS(Documents!$E$2:$E$3728,Documents!$A$2:$A$3728,$A166,Documents!$C$2:$C$3728,"dive_prices")=0,"",_xlfn.MAXIFS(Documents!$E$2:$E$3728,Documents!$A$2:$A$3728,$A166,Documents!$C$2:$C$3728,"dive_prices")),"")</f>
        <v/>
      </c>
      <c r="M166">
        <f>IFERROR(IF(_xlfn.MAXIFS(Documents!$E$2:$E$3728,Documents!$A$2:$A$3728,$A166,Documents!$C$2:$C$3728,"excursions")=0,"",_xlfn.MAXIFS(Documents!$E$2:$E$3728,Documents!$A$2:$A$3728,$A166,Documents!$C$2:$C$3728,"excursions")),"")</f>
        <v/>
      </c>
      <c r="N166">
        <f>IFERROR(IF(_xlfn.MAXIFS(Documents!$E$2:$E$3728,Documents!$A$2:$A$3728,$A166,Documents!$C$2:$C$3728,"kids")=0,"",_xlfn.MAXIFS(Documents!$E$2:$E$3728,Documents!$A$2:$A$3728,$A166,Documents!$C$2:$C$3728,"kids")),"")</f>
        <v/>
      </c>
      <c r="O166">
        <f>IFERROR(IF(_xlfn.MAXIFS(Documents!$E$2:$E$3728,Documents!$A$2:$A$3728,$A166,Documents!$C$2:$C$3728,"villa_plans")=0,"",_xlfn.MAXIFS(Documents!$E$2:$E$3728,Documents!$A$2:$A$3728,$A166,Documents!$C$2:$C$3728,"villa_plans")),"")</f>
        <v/>
      </c>
      <c r="P166">
        <f>IFERROR(IF(_xlfn.MAXIFS(Documents!$E$2:$E$3728,Documents!$A$2:$A$3728,$A166,Documents!$C$2:$C$3728,"all_inclusive")=0,"",_xlfn.MAXIFS(Documents!$E$2:$E$3728,Documents!$A$2:$A$3728,$A166,Documents!$C$2:$C$3728,"all_inclusive")),"")</f>
        <v/>
      </c>
      <c r="Q166">
        <f>IFERROR(IF(_xlfn.MAXIFS(Documents!$E$2:$E$3728,Documents!$A$2:$A$3728,$A166,Documents!$C$2:$C$3728,"sustainability")=0,"",_xlfn.MAXIFS(Documents!$E$2:$E$3728,Documents!$A$2:$A$3728,$A166,Documents!$C$2:$C$3728,"sustainability")),"")</f>
        <v/>
      </c>
      <c r="R166">
        <f>IFERROR(IF(_xlfn.MAXIFS(Documents!$E$2:$E$3728,Documents!$A$2:$A$3728,$A166,Documents!$C$2:$C$3728,"calendar")=0,"",_xlfn.MAXIFS(Documents!$E$2:$E$3728,Documents!$A$2:$A$3728,$A166,Documents!$C$2:$C$3728,"calendar")),"")</f>
        <v/>
      </c>
      <c r="S166">
        <f>IFERROR(IF(_xlfn.MAXIFS(Documents!$E$2:$E$3728,Documents!$A$2:$A$3728,$A166,Documents!$C$2:$C$3728,"brochure")=0,"",_xlfn.MAXIFS(Documents!$E$2:$E$3728,Documents!$A$2:$A$3728,$A166,Documents!$C$2:$C$3728,"brochure")),"")</f>
        <v/>
      </c>
      <c r="T166">
        <f>IFERROR(IF(_xlfn.MAXIFS(Documents!$E$2:$E$3728,Documents!$A$2:$A$3728,$A166,Documents!$C$2:$C$3728,"press_kit")=0,"",_xlfn.MAXIFS(Documents!$E$2:$E$3728,Documents!$A$2:$A$3728,$A166,Documents!$C$2:$C$3728,"press_kit")),"")</f>
        <v/>
      </c>
      <c r="U166">
        <f>IFERROR(IF(_xlfn.MAXIFS(Documents!$E$2:$E$3728,Documents!$A$2:$A$3728,$A166,Documents!$C$2:$C$3728,"other")=0,"",_xlfn.MAXIFS(Documents!$E$2:$E$3728,Documents!$A$2:$A$3728,$A166,Documents!$C$2:$C$3728,"other")),"")</f>
        <v/>
      </c>
      <c r="V166">
        <f>IFERROR(IF(_xlfn.MAXIFS(Documents!$E$2:$E$3728,Documents!$A$2:$A$3728,$A166,Documents!$C$2:$C$3728,"obsolete")=0,"",_xlfn.MAXIFS(Documents!$E$2:$E$3728,Documents!$A$2:$A$3728,$A166,Documents!$C$2:$C$3728,"obsolete")),"")</f>
        <v/>
      </c>
      <c r="W166">
        <f>COUNTIFS(Documents!$A$2:$A$3728,$A166)</f>
        <v/>
      </c>
      <c r="X166">
        <f>COUNTIFS(Documents!$A$2:$A$3728,$A166,Documents!$R$2:$R$3728,"current")</f>
        <v/>
      </c>
      <c r="Y166">
        <f>HYPERLINK("https://www.nivavelassaru.com/wp-content/uploads/2026/01/Niva-Velassaru_Factsheet.pdf","2026_Niva-Velassaru_Factsheet.pdf")</f>
        <v/>
      </c>
      <c r="Z166" t="inlineStr">
        <is>
          <t>events</t>
        </is>
      </c>
      <c r="AA166" t="inlineStr">
        <is>
          <t>NIVA Velassaru; site redirects to www.nivavelassaru.com</t>
        </is>
      </c>
    </row>
    <row r="167">
      <c r="A167" t="n">
        <v>166</v>
      </c>
      <c r="B167" t="inlineStr">
        <is>
          <t>Kuramathi Maldives</t>
        </is>
      </c>
      <c r="C167" t="inlineStr">
        <is>
          <t>ok</t>
        </is>
      </c>
      <c r="D167">
        <f>IFERROR(IF(_xlfn.MAXIFS(Documents!$E$2:$E$3728,Documents!$A$2:$A$3728,$A167,Documents!$C$2:$C$3728,"factsheet")=0,"",_xlfn.MAXIFS(Documents!$E$2:$E$3728,Documents!$A$2:$A$3728,$A167,Documents!$C$2:$C$3728,"factsheet")),"")</f>
        <v/>
      </c>
      <c r="E167">
        <f>IFERROR(IF(_xlfn.MAXIFS(Documents!$E$2:$E$3728,Documents!$A$2:$A$3728,$A167,Documents!$C$2:$C$3728,"wedding")=0,"",_xlfn.MAXIFS(Documents!$E$2:$E$3728,Documents!$A$2:$A$3728,$A167,Documents!$C$2:$C$3728,"wedding")),"")</f>
        <v/>
      </c>
      <c r="F167">
        <f>IFERROR(IF(_xlfn.MAXIFS(Documents!$E$2:$E$3728,Documents!$A$2:$A$3728,$A167,Documents!$C$2:$C$3728,"events")=0,"",_xlfn.MAXIFS(Documents!$E$2:$E$3728,Documents!$A$2:$A$3728,$A167,Documents!$C$2:$C$3728,"events")),"")</f>
        <v/>
      </c>
      <c r="G167">
        <f>IFERROR(IF(_xlfn.MAXIFS(Documents!$E$2:$E$3728,Documents!$A$2:$A$3728,$A167,Documents!$C$2:$C$3728,"destination_dining")=0,"",_xlfn.MAXIFS(Documents!$E$2:$E$3728,Documents!$A$2:$A$3728,$A167,Documents!$C$2:$C$3728,"destination_dining")),"")</f>
        <v/>
      </c>
      <c r="H167">
        <f>IFERROR(IF(_xlfn.MAXIFS(Documents!$E$2:$E$3728,Documents!$A$2:$A$3728,$A167,Documents!$C$2:$C$3728,"map")=0,"",_xlfn.MAXIFS(Documents!$E$2:$E$3728,Documents!$A$2:$A$3728,$A167,Documents!$C$2:$C$3728,"map")),"")</f>
        <v/>
      </c>
      <c r="I167">
        <f>IFERROR(IF(_xlfn.MAXIFS(Documents!$E$2:$E$3728,Documents!$A$2:$A$3728,$A167,Documents!$C$2:$C$3728,"dive_map")=0,"",_xlfn.MAXIFS(Documents!$E$2:$E$3728,Documents!$A$2:$A$3728,$A167,Documents!$C$2:$C$3728,"dive_map")),"")</f>
        <v/>
      </c>
      <c r="J167">
        <f>IFERROR(IF(_xlfn.MAXIFS(Documents!$E$2:$E$3728,Documents!$A$2:$A$3728,$A167,Documents!$C$2:$C$3728,"spa_menu")=0,"",_xlfn.MAXIFS(Documents!$E$2:$E$3728,Documents!$A$2:$A$3728,$A167,Documents!$C$2:$C$3728,"spa_menu")),"")</f>
        <v/>
      </c>
      <c r="K167">
        <f>IFERROR(IF(_xlfn.MAXIFS(Documents!$E$2:$E$3728,Documents!$A$2:$A$3728,$A167,Documents!$C$2:$C$3728,"dining_menu")=0,"",_xlfn.MAXIFS(Documents!$E$2:$E$3728,Documents!$A$2:$A$3728,$A167,Documents!$C$2:$C$3728,"dining_menu")),"")</f>
        <v/>
      </c>
      <c r="L167">
        <f>IFERROR(IF(_xlfn.MAXIFS(Documents!$E$2:$E$3728,Documents!$A$2:$A$3728,$A167,Documents!$C$2:$C$3728,"dive_prices")=0,"",_xlfn.MAXIFS(Documents!$E$2:$E$3728,Documents!$A$2:$A$3728,$A167,Documents!$C$2:$C$3728,"dive_prices")),"")</f>
        <v/>
      </c>
      <c r="M167">
        <f>IFERROR(IF(_xlfn.MAXIFS(Documents!$E$2:$E$3728,Documents!$A$2:$A$3728,$A167,Documents!$C$2:$C$3728,"excursions")=0,"",_xlfn.MAXIFS(Documents!$E$2:$E$3728,Documents!$A$2:$A$3728,$A167,Documents!$C$2:$C$3728,"excursions")),"")</f>
        <v/>
      </c>
      <c r="N167">
        <f>IFERROR(IF(_xlfn.MAXIFS(Documents!$E$2:$E$3728,Documents!$A$2:$A$3728,$A167,Documents!$C$2:$C$3728,"kids")=0,"",_xlfn.MAXIFS(Documents!$E$2:$E$3728,Documents!$A$2:$A$3728,$A167,Documents!$C$2:$C$3728,"kids")),"")</f>
        <v/>
      </c>
      <c r="O167">
        <f>IFERROR(IF(_xlfn.MAXIFS(Documents!$E$2:$E$3728,Documents!$A$2:$A$3728,$A167,Documents!$C$2:$C$3728,"villa_plans")=0,"",_xlfn.MAXIFS(Documents!$E$2:$E$3728,Documents!$A$2:$A$3728,$A167,Documents!$C$2:$C$3728,"villa_plans")),"")</f>
        <v/>
      </c>
      <c r="P167">
        <f>IFERROR(IF(_xlfn.MAXIFS(Documents!$E$2:$E$3728,Documents!$A$2:$A$3728,$A167,Documents!$C$2:$C$3728,"all_inclusive")=0,"",_xlfn.MAXIFS(Documents!$E$2:$E$3728,Documents!$A$2:$A$3728,$A167,Documents!$C$2:$C$3728,"all_inclusive")),"")</f>
        <v/>
      </c>
      <c r="Q167">
        <f>IFERROR(IF(_xlfn.MAXIFS(Documents!$E$2:$E$3728,Documents!$A$2:$A$3728,$A167,Documents!$C$2:$C$3728,"sustainability")=0,"",_xlfn.MAXIFS(Documents!$E$2:$E$3728,Documents!$A$2:$A$3728,$A167,Documents!$C$2:$C$3728,"sustainability")),"")</f>
        <v/>
      </c>
      <c r="R167">
        <f>IFERROR(IF(_xlfn.MAXIFS(Documents!$E$2:$E$3728,Documents!$A$2:$A$3728,$A167,Documents!$C$2:$C$3728,"calendar")=0,"",_xlfn.MAXIFS(Documents!$E$2:$E$3728,Documents!$A$2:$A$3728,$A167,Documents!$C$2:$C$3728,"calendar")),"")</f>
        <v/>
      </c>
      <c r="S167">
        <f>IFERROR(IF(_xlfn.MAXIFS(Documents!$E$2:$E$3728,Documents!$A$2:$A$3728,$A167,Documents!$C$2:$C$3728,"brochure")=0,"",_xlfn.MAXIFS(Documents!$E$2:$E$3728,Documents!$A$2:$A$3728,$A167,Documents!$C$2:$C$3728,"brochure")),"")</f>
        <v/>
      </c>
      <c r="T167">
        <f>IFERROR(IF(_xlfn.MAXIFS(Documents!$E$2:$E$3728,Documents!$A$2:$A$3728,$A167,Documents!$C$2:$C$3728,"press_kit")=0,"",_xlfn.MAXIFS(Documents!$E$2:$E$3728,Documents!$A$2:$A$3728,$A167,Documents!$C$2:$C$3728,"press_kit")),"")</f>
        <v/>
      </c>
      <c r="U167">
        <f>IFERROR(IF(_xlfn.MAXIFS(Documents!$E$2:$E$3728,Documents!$A$2:$A$3728,$A167,Documents!$C$2:$C$3728,"other")=0,"",_xlfn.MAXIFS(Documents!$E$2:$E$3728,Documents!$A$2:$A$3728,$A167,Documents!$C$2:$C$3728,"other")),"")</f>
        <v/>
      </c>
      <c r="V167">
        <f>IFERROR(IF(_xlfn.MAXIFS(Documents!$E$2:$E$3728,Documents!$A$2:$A$3728,$A167,Documents!$C$2:$C$3728,"obsolete")=0,"",_xlfn.MAXIFS(Documents!$E$2:$E$3728,Documents!$A$2:$A$3728,$A167,Documents!$C$2:$C$3728,"obsolete")),"")</f>
        <v/>
      </c>
      <c r="W167">
        <f>COUNTIFS(Documents!$A$2:$A$3728,$A167)</f>
        <v/>
      </c>
      <c r="X167">
        <f>COUNTIFS(Documents!$A$2:$A$3728,$A167,Documents!$R$2:$R$3728,"current")</f>
        <v/>
      </c>
      <c r="Y167">
        <f>HYPERLINK("https://www.nivakurumba.com/wp-content/uploads/2026/02/Kuramathi-Fact-Sheet.pdf","2026_Kuramathi-Fact-Sheet.pdf")</f>
        <v/>
      </c>
      <c r="Z167" t="inlineStr">
        <is>
          <t>events</t>
        </is>
      </c>
      <c r="AA167" t="inlineStr"/>
    </row>
    <row r="168">
      <c r="A168" t="n">
        <v>167</v>
      </c>
      <c r="B168" t="inlineStr">
        <is>
          <t>Milaidhoo Island Maldives</t>
        </is>
      </c>
      <c r="C168" t="inlineStr">
        <is>
          <t>ok</t>
        </is>
      </c>
      <c r="D168">
        <f>IFERROR(IF(_xlfn.MAXIFS(Documents!$E$2:$E$3728,Documents!$A$2:$A$3728,$A168,Documents!$C$2:$C$3728,"factsheet")=0,"",_xlfn.MAXIFS(Documents!$E$2:$E$3728,Documents!$A$2:$A$3728,$A168,Documents!$C$2:$C$3728,"factsheet")),"")</f>
        <v/>
      </c>
      <c r="E168">
        <f>IFERROR(IF(_xlfn.MAXIFS(Documents!$E$2:$E$3728,Documents!$A$2:$A$3728,$A168,Documents!$C$2:$C$3728,"wedding")=0,"",_xlfn.MAXIFS(Documents!$E$2:$E$3728,Documents!$A$2:$A$3728,$A168,Documents!$C$2:$C$3728,"wedding")),"")</f>
        <v/>
      </c>
      <c r="F168">
        <f>IFERROR(IF(_xlfn.MAXIFS(Documents!$E$2:$E$3728,Documents!$A$2:$A$3728,$A168,Documents!$C$2:$C$3728,"events")=0,"",_xlfn.MAXIFS(Documents!$E$2:$E$3728,Documents!$A$2:$A$3728,$A168,Documents!$C$2:$C$3728,"events")),"")</f>
        <v/>
      </c>
      <c r="G168">
        <f>IFERROR(IF(_xlfn.MAXIFS(Documents!$E$2:$E$3728,Documents!$A$2:$A$3728,$A168,Documents!$C$2:$C$3728,"destination_dining")=0,"",_xlfn.MAXIFS(Documents!$E$2:$E$3728,Documents!$A$2:$A$3728,$A168,Documents!$C$2:$C$3728,"destination_dining")),"")</f>
        <v/>
      </c>
      <c r="H168">
        <f>IFERROR(IF(_xlfn.MAXIFS(Documents!$E$2:$E$3728,Documents!$A$2:$A$3728,$A168,Documents!$C$2:$C$3728,"map")=0,"",_xlfn.MAXIFS(Documents!$E$2:$E$3728,Documents!$A$2:$A$3728,$A168,Documents!$C$2:$C$3728,"map")),"")</f>
        <v/>
      </c>
      <c r="I168">
        <f>IFERROR(IF(_xlfn.MAXIFS(Documents!$E$2:$E$3728,Documents!$A$2:$A$3728,$A168,Documents!$C$2:$C$3728,"dive_map")=0,"",_xlfn.MAXIFS(Documents!$E$2:$E$3728,Documents!$A$2:$A$3728,$A168,Documents!$C$2:$C$3728,"dive_map")),"")</f>
        <v/>
      </c>
      <c r="J168">
        <f>IFERROR(IF(_xlfn.MAXIFS(Documents!$E$2:$E$3728,Documents!$A$2:$A$3728,$A168,Documents!$C$2:$C$3728,"spa_menu")=0,"",_xlfn.MAXIFS(Documents!$E$2:$E$3728,Documents!$A$2:$A$3728,$A168,Documents!$C$2:$C$3728,"spa_menu")),"")</f>
        <v/>
      </c>
      <c r="K168">
        <f>IFERROR(IF(_xlfn.MAXIFS(Documents!$E$2:$E$3728,Documents!$A$2:$A$3728,$A168,Documents!$C$2:$C$3728,"dining_menu")=0,"",_xlfn.MAXIFS(Documents!$E$2:$E$3728,Documents!$A$2:$A$3728,$A168,Documents!$C$2:$C$3728,"dining_menu")),"")</f>
        <v/>
      </c>
      <c r="L168">
        <f>IFERROR(IF(_xlfn.MAXIFS(Documents!$E$2:$E$3728,Documents!$A$2:$A$3728,$A168,Documents!$C$2:$C$3728,"dive_prices")=0,"",_xlfn.MAXIFS(Documents!$E$2:$E$3728,Documents!$A$2:$A$3728,$A168,Documents!$C$2:$C$3728,"dive_prices")),"")</f>
        <v/>
      </c>
      <c r="M168">
        <f>IFERROR(IF(_xlfn.MAXIFS(Documents!$E$2:$E$3728,Documents!$A$2:$A$3728,$A168,Documents!$C$2:$C$3728,"excursions")=0,"",_xlfn.MAXIFS(Documents!$E$2:$E$3728,Documents!$A$2:$A$3728,$A168,Documents!$C$2:$C$3728,"excursions")),"")</f>
        <v/>
      </c>
      <c r="N168">
        <f>IFERROR(IF(_xlfn.MAXIFS(Documents!$E$2:$E$3728,Documents!$A$2:$A$3728,$A168,Documents!$C$2:$C$3728,"kids")=0,"",_xlfn.MAXIFS(Documents!$E$2:$E$3728,Documents!$A$2:$A$3728,$A168,Documents!$C$2:$C$3728,"kids")),"")</f>
        <v/>
      </c>
      <c r="O168">
        <f>IFERROR(IF(_xlfn.MAXIFS(Documents!$E$2:$E$3728,Documents!$A$2:$A$3728,$A168,Documents!$C$2:$C$3728,"villa_plans")=0,"",_xlfn.MAXIFS(Documents!$E$2:$E$3728,Documents!$A$2:$A$3728,$A168,Documents!$C$2:$C$3728,"villa_plans")),"")</f>
        <v/>
      </c>
      <c r="P168">
        <f>IFERROR(IF(_xlfn.MAXIFS(Documents!$E$2:$E$3728,Documents!$A$2:$A$3728,$A168,Documents!$C$2:$C$3728,"all_inclusive")=0,"",_xlfn.MAXIFS(Documents!$E$2:$E$3728,Documents!$A$2:$A$3728,$A168,Documents!$C$2:$C$3728,"all_inclusive")),"")</f>
        <v/>
      </c>
      <c r="Q168">
        <f>IFERROR(IF(_xlfn.MAXIFS(Documents!$E$2:$E$3728,Documents!$A$2:$A$3728,$A168,Documents!$C$2:$C$3728,"sustainability")=0,"",_xlfn.MAXIFS(Documents!$E$2:$E$3728,Documents!$A$2:$A$3728,$A168,Documents!$C$2:$C$3728,"sustainability")),"")</f>
        <v/>
      </c>
      <c r="R168">
        <f>IFERROR(IF(_xlfn.MAXIFS(Documents!$E$2:$E$3728,Documents!$A$2:$A$3728,$A168,Documents!$C$2:$C$3728,"calendar")=0,"",_xlfn.MAXIFS(Documents!$E$2:$E$3728,Documents!$A$2:$A$3728,$A168,Documents!$C$2:$C$3728,"calendar")),"")</f>
        <v/>
      </c>
      <c r="S168">
        <f>IFERROR(IF(_xlfn.MAXIFS(Documents!$E$2:$E$3728,Documents!$A$2:$A$3728,$A168,Documents!$C$2:$C$3728,"brochure")=0,"",_xlfn.MAXIFS(Documents!$E$2:$E$3728,Documents!$A$2:$A$3728,$A168,Documents!$C$2:$C$3728,"brochure")),"")</f>
        <v/>
      </c>
      <c r="T168">
        <f>IFERROR(IF(_xlfn.MAXIFS(Documents!$E$2:$E$3728,Documents!$A$2:$A$3728,$A168,Documents!$C$2:$C$3728,"press_kit")=0,"",_xlfn.MAXIFS(Documents!$E$2:$E$3728,Documents!$A$2:$A$3728,$A168,Documents!$C$2:$C$3728,"press_kit")),"")</f>
        <v/>
      </c>
      <c r="U168">
        <f>IFERROR(IF(_xlfn.MAXIFS(Documents!$E$2:$E$3728,Documents!$A$2:$A$3728,$A168,Documents!$C$2:$C$3728,"other")=0,"",_xlfn.MAXIFS(Documents!$E$2:$E$3728,Documents!$A$2:$A$3728,$A168,Documents!$C$2:$C$3728,"other")),"")</f>
        <v/>
      </c>
      <c r="V168">
        <f>IFERROR(IF(_xlfn.MAXIFS(Documents!$E$2:$E$3728,Documents!$A$2:$A$3728,$A168,Documents!$C$2:$C$3728,"obsolete")=0,"",_xlfn.MAXIFS(Documents!$E$2:$E$3728,Documents!$A$2:$A$3728,$A168,Documents!$C$2:$C$3728,"obsolete")),"")</f>
        <v/>
      </c>
      <c r="W168">
        <f>COUNTIFS(Documents!$A$2:$A$3728,$A168)</f>
        <v/>
      </c>
      <c r="X168">
        <f>COUNTIFS(Documents!$A$2:$A$3728,$A168,Documents!$R$2:$R$3728,"current")</f>
        <v/>
      </c>
      <c r="Y168" t="inlineStr"/>
      <c r="Z168" t="inlineStr">
        <is>
          <t>factsheet, events</t>
        </is>
      </c>
      <c r="AA168" t="inlineStr"/>
    </row>
    <row r="169">
      <c r="A169" t="n">
        <v>168</v>
      </c>
      <c r="B169" t="inlineStr">
        <is>
          <t>You &amp; Me Maldives</t>
        </is>
      </c>
      <c r="C169" t="inlineStr">
        <is>
          <t>ok</t>
        </is>
      </c>
      <c r="D169">
        <f>IFERROR(IF(_xlfn.MAXIFS(Documents!$E$2:$E$3728,Documents!$A$2:$A$3728,$A169,Documents!$C$2:$C$3728,"factsheet")=0,"",_xlfn.MAXIFS(Documents!$E$2:$E$3728,Documents!$A$2:$A$3728,$A169,Documents!$C$2:$C$3728,"factsheet")),"")</f>
        <v/>
      </c>
      <c r="E169">
        <f>IFERROR(IF(_xlfn.MAXIFS(Documents!$E$2:$E$3728,Documents!$A$2:$A$3728,$A169,Documents!$C$2:$C$3728,"wedding")=0,"",_xlfn.MAXIFS(Documents!$E$2:$E$3728,Documents!$A$2:$A$3728,$A169,Documents!$C$2:$C$3728,"wedding")),"")</f>
        <v/>
      </c>
      <c r="F169">
        <f>IFERROR(IF(_xlfn.MAXIFS(Documents!$E$2:$E$3728,Documents!$A$2:$A$3728,$A169,Documents!$C$2:$C$3728,"events")=0,"",_xlfn.MAXIFS(Documents!$E$2:$E$3728,Documents!$A$2:$A$3728,$A169,Documents!$C$2:$C$3728,"events")),"")</f>
        <v/>
      </c>
      <c r="G169">
        <f>IFERROR(IF(_xlfn.MAXIFS(Documents!$E$2:$E$3728,Documents!$A$2:$A$3728,$A169,Documents!$C$2:$C$3728,"destination_dining")=0,"",_xlfn.MAXIFS(Documents!$E$2:$E$3728,Documents!$A$2:$A$3728,$A169,Documents!$C$2:$C$3728,"destination_dining")),"")</f>
        <v/>
      </c>
      <c r="H169">
        <f>IFERROR(IF(_xlfn.MAXIFS(Documents!$E$2:$E$3728,Documents!$A$2:$A$3728,$A169,Documents!$C$2:$C$3728,"map")=0,"",_xlfn.MAXIFS(Documents!$E$2:$E$3728,Documents!$A$2:$A$3728,$A169,Documents!$C$2:$C$3728,"map")),"")</f>
        <v/>
      </c>
      <c r="I169">
        <f>IFERROR(IF(_xlfn.MAXIFS(Documents!$E$2:$E$3728,Documents!$A$2:$A$3728,$A169,Documents!$C$2:$C$3728,"dive_map")=0,"",_xlfn.MAXIFS(Documents!$E$2:$E$3728,Documents!$A$2:$A$3728,$A169,Documents!$C$2:$C$3728,"dive_map")),"")</f>
        <v/>
      </c>
      <c r="J169">
        <f>IFERROR(IF(_xlfn.MAXIFS(Documents!$E$2:$E$3728,Documents!$A$2:$A$3728,$A169,Documents!$C$2:$C$3728,"spa_menu")=0,"",_xlfn.MAXIFS(Documents!$E$2:$E$3728,Documents!$A$2:$A$3728,$A169,Documents!$C$2:$C$3728,"spa_menu")),"")</f>
        <v/>
      </c>
      <c r="K169">
        <f>IFERROR(IF(_xlfn.MAXIFS(Documents!$E$2:$E$3728,Documents!$A$2:$A$3728,$A169,Documents!$C$2:$C$3728,"dining_menu")=0,"",_xlfn.MAXIFS(Documents!$E$2:$E$3728,Documents!$A$2:$A$3728,$A169,Documents!$C$2:$C$3728,"dining_menu")),"")</f>
        <v/>
      </c>
      <c r="L169">
        <f>IFERROR(IF(_xlfn.MAXIFS(Documents!$E$2:$E$3728,Documents!$A$2:$A$3728,$A169,Documents!$C$2:$C$3728,"dive_prices")=0,"",_xlfn.MAXIFS(Documents!$E$2:$E$3728,Documents!$A$2:$A$3728,$A169,Documents!$C$2:$C$3728,"dive_prices")),"")</f>
        <v/>
      </c>
      <c r="M169">
        <f>IFERROR(IF(_xlfn.MAXIFS(Documents!$E$2:$E$3728,Documents!$A$2:$A$3728,$A169,Documents!$C$2:$C$3728,"excursions")=0,"",_xlfn.MAXIFS(Documents!$E$2:$E$3728,Documents!$A$2:$A$3728,$A169,Documents!$C$2:$C$3728,"excursions")),"")</f>
        <v/>
      </c>
      <c r="N169">
        <f>IFERROR(IF(_xlfn.MAXIFS(Documents!$E$2:$E$3728,Documents!$A$2:$A$3728,$A169,Documents!$C$2:$C$3728,"kids")=0,"",_xlfn.MAXIFS(Documents!$E$2:$E$3728,Documents!$A$2:$A$3728,$A169,Documents!$C$2:$C$3728,"kids")),"")</f>
        <v/>
      </c>
      <c r="O169">
        <f>IFERROR(IF(_xlfn.MAXIFS(Documents!$E$2:$E$3728,Documents!$A$2:$A$3728,$A169,Documents!$C$2:$C$3728,"villa_plans")=0,"",_xlfn.MAXIFS(Documents!$E$2:$E$3728,Documents!$A$2:$A$3728,$A169,Documents!$C$2:$C$3728,"villa_plans")),"")</f>
        <v/>
      </c>
      <c r="P169">
        <f>IFERROR(IF(_xlfn.MAXIFS(Documents!$E$2:$E$3728,Documents!$A$2:$A$3728,$A169,Documents!$C$2:$C$3728,"all_inclusive")=0,"",_xlfn.MAXIFS(Documents!$E$2:$E$3728,Documents!$A$2:$A$3728,$A169,Documents!$C$2:$C$3728,"all_inclusive")),"")</f>
        <v/>
      </c>
      <c r="Q169">
        <f>IFERROR(IF(_xlfn.MAXIFS(Documents!$E$2:$E$3728,Documents!$A$2:$A$3728,$A169,Documents!$C$2:$C$3728,"sustainability")=0,"",_xlfn.MAXIFS(Documents!$E$2:$E$3728,Documents!$A$2:$A$3728,$A169,Documents!$C$2:$C$3728,"sustainability")),"")</f>
        <v/>
      </c>
      <c r="R169">
        <f>IFERROR(IF(_xlfn.MAXIFS(Documents!$E$2:$E$3728,Documents!$A$2:$A$3728,$A169,Documents!$C$2:$C$3728,"calendar")=0,"",_xlfn.MAXIFS(Documents!$E$2:$E$3728,Documents!$A$2:$A$3728,$A169,Documents!$C$2:$C$3728,"calendar")),"")</f>
        <v/>
      </c>
      <c r="S169">
        <f>IFERROR(IF(_xlfn.MAXIFS(Documents!$E$2:$E$3728,Documents!$A$2:$A$3728,$A169,Documents!$C$2:$C$3728,"brochure")=0,"",_xlfn.MAXIFS(Documents!$E$2:$E$3728,Documents!$A$2:$A$3728,$A169,Documents!$C$2:$C$3728,"brochure")),"")</f>
        <v/>
      </c>
      <c r="T169">
        <f>IFERROR(IF(_xlfn.MAXIFS(Documents!$E$2:$E$3728,Documents!$A$2:$A$3728,$A169,Documents!$C$2:$C$3728,"press_kit")=0,"",_xlfn.MAXIFS(Documents!$E$2:$E$3728,Documents!$A$2:$A$3728,$A169,Documents!$C$2:$C$3728,"press_kit")),"")</f>
        <v/>
      </c>
      <c r="U169">
        <f>IFERROR(IF(_xlfn.MAXIFS(Documents!$E$2:$E$3728,Documents!$A$2:$A$3728,$A169,Documents!$C$2:$C$3728,"other")=0,"",_xlfn.MAXIFS(Documents!$E$2:$E$3728,Documents!$A$2:$A$3728,$A169,Documents!$C$2:$C$3728,"other")),"")</f>
        <v/>
      </c>
      <c r="V169">
        <f>IFERROR(IF(_xlfn.MAXIFS(Documents!$E$2:$E$3728,Documents!$A$2:$A$3728,$A169,Documents!$C$2:$C$3728,"obsolete")=0,"",_xlfn.MAXIFS(Documents!$E$2:$E$3728,Documents!$A$2:$A$3728,$A169,Documents!$C$2:$C$3728,"obsolete")),"")</f>
        <v/>
      </c>
      <c r="W169">
        <f>COUNTIFS(Documents!$A$2:$A$3728,$A169)</f>
        <v/>
      </c>
      <c r="X169">
        <f>COUNTIFS(Documents!$A$2:$A$3728,$A169,Documents!$R$2:$R$3728,"current")</f>
        <v/>
      </c>
      <c r="Y169">
        <f>HYPERLINK("https://www.neoscapesmaldives.com/wp-content/uploads/GB-_-You-_-Me-Maldives-_-Fact-Sheet-2026.pdf","2026_GB-_-You-_-Me-Maldives-_-Fact-Sheet")</f>
        <v/>
      </c>
      <c r="Z169" t="inlineStr">
        <is>
          <t>events</t>
        </is>
      </c>
      <c r="AA169" t="inlineStr">
        <is>
          <t>You &amp; Me by Cocoon</t>
        </is>
      </c>
    </row>
    <row r="170">
      <c r="A170" t="n">
        <v>169</v>
      </c>
      <c r="B170" t="inlineStr">
        <is>
          <t>Banyan Tree Maldives Vabbinfaru</t>
        </is>
      </c>
      <c r="C170" t="inlineStr">
        <is>
          <t>ok</t>
        </is>
      </c>
      <c r="D170">
        <f>IFERROR(IF(_xlfn.MAXIFS(Documents!$E$2:$E$3728,Documents!$A$2:$A$3728,$A170,Documents!$C$2:$C$3728,"factsheet")=0,"",_xlfn.MAXIFS(Documents!$E$2:$E$3728,Documents!$A$2:$A$3728,$A170,Documents!$C$2:$C$3728,"factsheet")),"")</f>
        <v/>
      </c>
      <c r="E170">
        <f>IFERROR(IF(_xlfn.MAXIFS(Documents!$E$2:$E$3728,Documents!$A$2:$A$3728,$A170,Documents!$C$2:$C$3728,"wedding")=0,"",_xlfn.MAXIFS(Documents!$E$2:$E$3728,Documents!$A$2:$A$3728,$A170,Documents!$C$2:$C$3728,"wedding")),"")</f>
        <v/>
      </c>
      <c r="F170">
        <f>IFERROR(IF(_xlfn.MAXIFS(Documents!$E$2:$E$3728,Documents!$A$2:$A$3728,$A170,Documents!$C$2:$C$3728,"events")=0,"",_xlfn.MAXIFS(Documents!$E$2:$E$3728,Documents!$A$2:$A$3728,$A170,Documents!$C$2:$C$3728,"events")),"")</f>
        <v/>
      </c>
      <c r="G170">
        <f>IFERROR(IF(_xlfn.MAXIFS(Documents!$E$2:$E$3728,Documents!$A$2:$A$3728,$A170,Documents!$C$2:$C$3728,"destination_dining")=0,"",_xlfn.MAXIFS(Documents!$E$2:$E$3728,Documents!$A$2:$A$3728,$A170,Documents!$C$2:$C$3728,"destination_dining")),"")</f>
        <v/>
      </c>
      <c r="H170">
        <f>IFERROR(IF(_xlfn.MAXIFS(Documents!$E$2:$E$3728,Documents!$A$2:$A$3728,$A170,Documents!$C$2:$C$3728,"map")=0,"",_xlfn.MAXIFS(Documents!$E$2:$E$3728,Documents!$A$2:$A$3728,$A170,Documents!$C$2:$C$3728,"map")),"")</f>
        <v/>
      </c>
      <c r="I170">
        <f>IFERROR(IF(_xlfn.MAXIFS(Documents!$E$2:$E$3728,Documents!$A$2:$A$3728,$A170,Documents!$C$2:$C$3728,"dive_map")=0,"",_xlfn.MAXIFS(Documents!$E$2:$E$3728,Documents!$A$2:$A$3728,$A170,Documents!$C$2:$C$3728,"dive_map")),"")</f>
        <v/>
      </c>
      <c r="J170">
        <f>IFERROR(IF(_xlfn.MAXIFS(Documents!$E$2:$E$3728,Documents!$A$2:$A$3728,$A170,Documents!$C$2:$C$3728,"spa_menu")=0,"",_xlfn.MAXIFS(Documents!$E$2:$E$3728,Documents!$A$2:$A$3728,$A170,Documents!$C$2:$C$3728,"spa_menu")),"")</f>
        <v/>
      </c>
      <c r="K170">
        <f>IFERROR(IF(_xlfn.MAXIFS(Documents!$E$2:$E$3728,Documents!$A$2:$A$3728,$A170,Documents!$C$2:$C$3728,"dining_menu")=0,"",_xlfn.MAXIFS(Documents!$E$2:$E$3728,Documents!$A$2:$A$3728,$A170,Documents!$C$2:$C$3728,"dining_menu")),"")</f>
        <v/>
      </c>
      <c r="L170">
        <f>IFERROR(IF(_xlfn.MAXIFS(Documents!$E$2:$E$3728,Documents!$A$2:$A$3728,$A170,Documents!$C$2:$C$3728,"dive_prices")=0,"",_xlfn.MAXIFS(Documents!$E$2:$E$3728,Documents!$A$2:$A$3728,$A170,Documents!$C$2:$C$3728,"dive_prices")),"")</f>
        <v/>
      </c>
      <c r="M170">
        <f>IFERROR(IF(_xlfn.MAXIFS(Documents!$E$2:$E$3728,Documents!$A$2:$A$3728,$A170,Documents!$C$2:$C$3728,"excursions")=0,"",_xlfn.MAXIFS(Documents!$E$2:$E$3728,Documents!$A$2:$A$3728,$A170,Documents!$C$2:$C$3728,"excursions")),"")</f>
        <v/>
      </c>
      <c r="N170">
        <f>IFERROR(IF(_xlfn.MAXIFS(Documents!$E$2:$E$3728,Documents!$A$2:$A$3728,$A170,Documents!$C$2:$C$3728,"kids")=0,"",_xlfn.MAXIFS(Documents!$E$2:$E$3728,Documents!$A$2:$A$3728,$A170,Documents!$C$2:$C$3728,"kids")),"")</f>
        <v/>
      </c>
      <c r="O170">
        <f>IFERROR(IF(_xlfn.MAXIFS(Documents!$E$2:$E$3728,Documents!$A$2:$A$3728,$A170,Documents!$C$2:$C$3728,"villa_plans")=0,"",_xlfn.MAXIFS(Documents!$E$2:$E$3728,Documents!$A$2:$A$3728,$A170,Documents!$C$2:$C$3728,"villa_plans")),"")</f>
        <v/>
      </c>
      <c r="P170">
        <f>IFERROR(IF(_xlfn.MAXIFS(Documents!$E$2:$E$3728,Documents!$A$2:$A$3728,$A170,Documents!$C$2:$C$3728,"all_inclusive")=0,"",_xlfn.MAXIFS(Documents!$E$2:$E$3728,Documents!$A$2:$A$3728,$A170,Documents!$C$2:$C$3728,"all_inclusive")),"")</f>
        <v/>
      </c>
      <c r="Q170">
        <f>IFERROR(IF(_xlfn.MAXIFS(Documents!$E$2:$E$3728,Documents!$A$2:$A$3728,$A170,Documents!$C$2:$C$3728,"sustainability")=0,"",_xlfn.MAXIFS(Documents!$E$2:$E$3728,Documents!$A$2:$A$3728,$A170,Documents!$C$2:$C$3728,"sustainability")),"")</f>
        <v/>
      </c>
      <c r="R170">
        <f>IFERROR(IF(_xlfn.MAXIFS(Documents!$E$2:$E$3728,Documents!$A$2:$A$3728,$A170,Documents!$C$2:$C$3728,"calendar")=0,"",_xlfn.MAXIFS(Documents!$E$2:$E$3728,Documents!$A$2:$A$3728,$A170,Documents!$C$2:$C$3728,"calendar")),"")</f>
        <v/>
      </c>
      <c r="S170">
        <f>IFERROR(IF(_xlfn.MAXIFS(Documents!$E$2:$E$3728,Documents!$A$2:$A$3728,$A170,Documents!$C$2:$C$3728,"brochure")=0,"",_xlfn.MAXIFS(Documents!$E$2:$E$3728,Documents!$A$2:$A$3728,$A170,Documents!$C$2:$C$3728,"brochure")),"")</f>
        <v/>
      </c>
      <c r="T170">
        <f>IFERROR(IF(_xlfn.MAXIFS(Documents!$E$2:$E$3728,Documents!$A$2:$A$3728,$A170,Documents!$C$2:$C$3728,"press_kit")=0,"",_xlfn.MAXIFS(Documents!$E$2:$E$3728,Documents!$A$2:$A$3728,$A170,Documents!$C$2:$C$3728,"press_kit")),"")</f>
        <v/>
      </c>
      <c r="U170">
        <f>IFERROR(IF(_xlfn.MAXIFS(Documents!$E$2:$E$3728,Documents!$A$2:$A$3728,$A170,Documents!$C$2:$C$3728,"other")=0,"",_xlfn.MAXIFS(Documents!$E$2:$E$3728,Documents!$A$2:$A$3728,$A170,Documents!$C$2:$C$3728,"other")),"")</f>
        <v/>
      </c>
      <c r="V170">
        <f>IFERROR(IF(_xlfn.MAXIFS(Documents!$E$2:$E$3728,Documents!$A$2:$A$3728,$A170,Documents!$C$2:$C$3728,"obsolete")=0,"",_xlfn.MAXIFS(Documents!$E$2:$E$3728,Documents!$A$2:$A$3728,$A170,Documents!$C$2:$C$3728,"obsolete")),"")</f>
        <v/>
      </c>
      <c r="W170">
        <f>COUNTIFS(Documents!$A$2:$A$3728,$A170)</f>
        <v/>
      </c>
      <c r="X170">
        <f>COUNTIFS(Documents!$A$2:$A$3728,$A170,Documents!$R$2:$R$3728,"current")</f>
        <v/>
      </c>
      <c r="Y170">
        <f>HYPERLINK("https://www.neoscapesmaldives.com/wp-content/uploads/Factsheet-Banyan-Tree-Vabbinfaru-compressed.pdf","2025_Factsheet-Banyan-Tree-Vabbinfaru-co")</f>
        <v/>
      </c>
      <c r="Z170" t="inlineStr">
        <is>
          <t>wedding</t>
        </is>
      </c>
      <c r="AA170" t="inlineStr"/>
    </row>
    <row r="171">
      <c r="A171" t="n">
        <v>170</v>
      </c>
      <c r="B171" t="inlineStr">
        <is>
          <t>Cocogiri Island Resort</t>
        </is>
      </c>
      <c r="C171" t="inlineStr">
        <is>
          <t>ok</t>
        </is>
      </c>
      <c r="D171">
        <f>IFERROR(IF(_xlfn.MAXIFS(Documents!$E$2:$E$3728,Documents!$A$2:$A$3728,$A171,Documents!$C$2:$C$3728,"factsheet")=0,"",_xlfn.MAXIFS(Documents!$E$2:$E$3728,Documents!$A$2:$A$3728,$A171,Documents!$C$2:$C$3728,"factsheet")),"")</f>
        <v/>
      </c>
      <c r="E171">
        <f>IFERROR(IF(_xlfn.MAXIFS(Documents!$E$2:$E$3728,Documents!$A$2:$A$3728,$A171,Documents!$C$2:$C$3728,"wedding")=0,"",_xlfn.MAXIFS(Documents!$E$2:$E$3728,Documents!$A$2:$A$3728,$A171,Documents!$C$2:$C$3728,"wedding")),"")</f>
        <v/>
      </c>
      <c r="F171">
        <f>IFERROR(IF(_xlfn.MAXIFS(Documents!$E$2:$E$3728,Documents!$A$2:$A$3728,$A171,Documents!$C$2:$C$3728,"events")=0,"",_xlfn.MAXIFS(Documents!$E$2:$E$3728,Documents!$A$2:$A$3728,$A171,Documents!$C$2:$C$3728,"events")),"")</f>
        <v/>
      </c>
      <c r="G171">
        <f>IFERROR(IF(_xlfn.MAXIFS(Documents!$E$2:$E$3728,Documents!$A$2:$A$3728,$A171,Documents!$C$2:$C$3728,"destination_dining")=0,"",_xlfn.MAXIFS(Documents!$E$2:$E$3728,Documents!$A$2:$A$3728,$A171,Documents!$C$2:$C$3728,"destination_dining")),"")</f>
        <v/>
      </c>
      <c r="H171">
        <f>IFERROR(IF(_xlfn.MAXIFS(Documents!$E$2:$E$3728,Documents!$A$2:$A$3728,$A171,Documents!$C$2:$C$3728,"map")=0,"",_xlfn.MAXIFS(Documents!$E$2:$E$3728,Documents!$A$2:$A$3728,$A171,Documents!$C$2:$C$3728,"map")),"")</f>
        <v/>
      </c>
      <c r="I171">
        <f>IFERROR(IF(_xlfn.MAXIFS(Documents!$E$2:$E$3728,Documents!$A$2:$A$3728,$A171,Documents!$C$2:$C$3728,"dive_map")=0,"",_xlfn.MAXIFS(Documents!$E$2:$E$3728,Documents!$A$2:$A$3728,$A171,Documents!$C$2:$C$3728,"dive_map")),"")</f>
        <v/>
      </c>
      <c r="J171">
        <f>IFERROR(IF(_xlfn.MAXIFS(Documents!$E$2:$E$3728,Documents!$A$2:$A$3728,$A171,Documents!$C$2:$C$3728,"spa_menu")=0,"",_xlfn.MAXIFS(Documents!$E$2:$E$3728,Documents!$A$2:$A$3728,$A171,Documents!$C$2:$C$3728,"spa_menu")),"")</f>
        <v/>
      </c>
      <c r="K171">
        <f>IFERROR(IF(_xlfn.MAXIFS(Documents!$E$2:$E$3728,Documents!$A$2:$A$3728,$A171,Documents!$C$2:$C$3728,"dining_menu")=0,"",_xlfn.MAXIFS(Documents!$E$2:$E$3728,Documents!$A$2:$A$3728,$A171,Documents!$C$2:$C$3728,"dining_menu")),"")</f>
        <v/>
      </c>
      <c r="L171">
        <f>IFERROR(IF(_xlfn.MAXIFS(Documents!$E$2:$E$3728,Documents!$A$2:$A$3728,$A171,Documents!$C$2:$C$3728,"dive_prices")=0,"",_xlfn.MAXIFS(Documents!$E$2:$E$3728,Documents!$A$2:$A$3728,$A171,Documents!$C$2:$C$3728,"dive_prices")),"")</f>
        <v/>
      </c>
      <c r="M171">
        <f>IFERROR(IF(_xlfn.MAXIFS(Documents!$E$2:$E$3728,Documents!$A$2:$A$3728,$A171,Documents!$C$2:$C$3728,"excursions")=0,"",_xlfn.MAXIFS(Documents!$E$2:$E$3728,Documents!$A$2:$A$3728,$A171,Documents!$C$2:$C$3728,"excursions")),"")</f>
        <v/>
      </c>
      <c r="N171">
        <f>IFERROR(IF(_xlfn.MAXIFS(Documents!$E$2:$E$3728,Documents!$A$2:$A$3728,$A171,Documents!$C$2:$C$3728,"kids")=0,"",_xlfn.MAXIFS(Documents!$E$2:$E$3728,Documents!$A$2:$A$3728,$A171,Documents!$C$2:$C$3728,"kids")),"")</f>
        <v/>
      </c>
      <c r="O171">
        <f>IFERROR(IF(_xlfn.MAXIFS(Documents!$E$2:$E$3728,Documents!$A$2:$A$3728,$A171,Documents!$C$2:$C$3728,"villa_plans")=0,"",_xlfn.MAXIFS(Documents!$E$2:$E$3728,Documents!$A$2:$A$3728,$A171,Documents!$C$2:$C$3728,"villa_plans")),"")</f>
        <v/>
      </c>
      <c r="P171">
        <f>IFERROR(IF(_xlfn.MAXIFS(Documents!$E$2:$E$3728,Documents!$A$2:$A$3728,$A171,Documents!$C$2:$C$3728,"all_inclusive")=0,"",_xlfn.MAXIFS(Documents!$E$2:$E$3728,Documents!$A$2:$A$3728,$A171,Documents!$C$2:$C$3728,"all_inclusive")),"")</f>
        <v/>
      </c>
      <c r="Q171">
        <f>IFERROR(IF(_xlfn.MAXIFS(Documents!$E$2:$E$3728,Documents!$A$2:$A$3728,$A171,Documents!$C$2:$C$3728,"sustainability")=0,"",_xlfn.MAXIFS(Documents!$E$2:$E$3728,Documents!$A$2:$A$3728,$A171,Documents!$C$2:$C$3728,"sustainability")),"")</f>
        <v/>
      </c>
      <c r="R171">
        <f>IFERROR(IF(_xlfn.MAXIFS(Documents!$E$2:$E$3728,Documents!$A$2:$A$3728,$A171,Documents!$C$2:$C$3728,"calendar")=0,"",_xlfn.MAXIFS(Documents!$E$2:$E$3728,Documents!$A$2:$A$3728,$A171,Documents!$C$2:$C$3728,"calendar")),"")</f>
        <v/>
      </c>
      <c r="S171">
        <f>IFERROR(IF(_xlfn.MAXIFS(Documents!$E$2:$E$3728,Documents!$A$2:$A$3728,$A171,Documents!$C$2:$C$3728,"brochure")=0,"",_xlfn.MAXIFS(Documents!$E$2:$E$3728,Documents!$A$2:$A$3728,$A171,Documents!$C$2:$C$3728,"brochure")),"")</f>
        <v/>
      </c>
      <c r="T171">
        <f>IFERROR(IF(_xlfn.MAXIFS(Documents!$E$2:$E$3728,Documents!$A$2:$A$3728,$A171,Documents!$C$2:$C$3728,"press_kit")=0,"",_xlfn.MAXIFS(Documents!$E$2:$E$3728,Documents!$A$2:$A$3728,$A171,Documents!$C$2:$C$3728,"press_kit")),"")</f>
        <v/>
      </c>
      <c r="U171">
        <f>IFERROR(IF(_xlfn.MAXIFS(Documents!$E$2:$E$3728,Documents!$A$2:$A$3728,$A171,Documents!$C$2:$C$3728,"other")=0,"",_xlfn.MAXIFS(Documents!$E$2:$E$3728,Documents!$A$2:$A$3728,$A171,Documents!$C$2:$C$3728,"other")),"")</f>
        <v/>
      </c>
      <c r="V171">
        <f>IFERROR(IF(_xlfn.MAXIFS(Documents!$E$2:$E$3728,Documents!$A$2:$A$3728,$A171,Documents!$C$2:$C$3728,"obsolete")=0,"",_xlfn.MAXIFS(Documents!$E$2:$E$3728,Documents!$A$2:$A$3728,$A171,Documents!$C$2:$C$3728,"obsolete")),"")</f>
        <v/>
      </c>
      <c r="W171">
        <f>COUNTIFS(Documents!$A$2:$A$3728,$A171)</f>
        <v/>
      </c>
      <c r="X171">
        <f>COUNTIFS(Documents!$A$2:$A$3728,$A171,Documents!$R$2:$R$3728,"current")</f>
        <v/>
      </c>
      <c r="Y171">
        <f>HYPERLINK("https://cocogiri.com/wp-content/uploads/2025/04/COCOGIRI-ISLAND-FACTSHEET.pdf","2025_COCOGIRI-ISLAND-FACTSHEET.pdf")</f>
        <v/>
      </c>
      <c r="Z171" t="inlineStr">
        <is>
          <t>wedding, events</t>
        </is>
      </c>
      <c r="AA171" t="inlineStr"/>
    </row>
    <row r="172">
      <c r="A172" t="n">
        <v>171</v>
      </c>
      <c r="B172" t="inlineStr">
        <is>
          <t>Velaa Private Island Maldives</t>
        </is>
      </c>
      <c r="C172" t="inlineStr">
        <is>
          <t>ok</t>
        </is>
      </c>
      <c r="D172">
        <f>IFERROR(IF(_xlfn.MAXIFS(Documents!$E$2:$E$3728,Documents!$A$2:$A$3728,$A172,Documents!$C$2:$C$3728,"factsheet")=0,"",_xlfn.MAXIFS(Documents!$E$2:$E$3728,Documents!$A$2:$A$3728,$A172,Documents!$C$2:$C$3728,"factsheet")),"")</f>
        <v/>
      </c>
      <c r="E172">
        <f>IFERROR(IF(_xlfn.MAXIFS(Documents!$E$2:$E$3728,Documents!$A$2:$A$3728,$A172,Documents!$C$2:$C$3728,"wedding")=0,"",_xlfn.MAXIFS(Documents!$E$2:$E$3728,Documents!$A$2:$A$3728,$A172,Documents!$C$2:$C$3728,"wedding")),"")</f>
        <v/>
      </c>
      <c r="F172">
        <f>IFERROR(IF(_xlfn.MAXIFS(Documents!$E$2:$E$3728,Documents!$A$2:$A$3728,$A172,Documents!$C$2:$C$3728,"events")=0,"",_xlfn.MAXIFS(Documents!$E$2:$E$3728,Documents!$A$2:$A$3728,$A172,Documents!$C$2:$C$3728,"events")),"")</f>
        <v/>
      </c>
      <c r="G172">
        <f>IFERROR(IF(_xlfn.MAXIFS(Documents!$E$2:$E$3728,Documents!$A$2:$A$3728,$A172,Documents!$C$2:$C$3728,"destination_dining")=0,"",_xlfn.MAXIFS(Documents!$E$2:$E$3728,Documents!$A$2:$A$3728,$A172,Documents!$C$2:$C$3728,"destination_dining")),"")</f>
        <v/>
      </c>
      <c r="H172">
        <f>IFERROR(IF(_xlfn.MAXIFS(Documents!$E$2:$E$3728,Documents!$A$2:$A$3728,$A172,Documents!$C$2:$C$3728,"map")=0,"",_xlfn.MAXIFS(Documents!$E$2:$E$3728,Documents!$A$2:$A$3728,$A172,Documents!$C$2:$C$3728,"map")),"")</f>
        <v/>
      </c>
      <c r="I172">
        <f>IFERROR(IF(_xlfn.MAXIFS(Documents!$E$2:$E$3728,Documents!$A$2:$A$3728,$A172,Documents!$C$2:$C$3728,"dive_map")=0,"",_xlfn.MAXIFS(Documents!$E$2:$E$3728,Documents!$A$2:$A$3728,$A172,Documents!$C$2:$C$3728,"dive_map")),"")</f>
        <v/>
      </c>
      <c r="J172">
        <f>IFERROR(IF(_xlfn.MAXIFS(Documents!$E$2:$E$3728,Documents!$A$2:$A$3728,$A172,Documents!$C$2:$C$3728,"spa_menu")=0,"",_xlfn.MAXIFS(Documents!$E$2:$E$3728,Documents!$A$2:$A$3728,$A172,Documents!$C$2:$C$3728,"spa_menu")),"")</f>
        <v/>
      </c>
      <c r="K172">
        <f>IFERROR(IF(_xlfn.MAXIFS(Documents!$E$2:$E$3728,Documents!$A$2:$A$3728,$A172,Documents!$C$2:$C$3728,"dining_menu")=0,"",_xlfn.MAXIFS(Documents!$E$2:$E$3728,Documents!$A$2:$A$3728,$A172,Documents!$C$2:$C$3728,"dining_menu")),"")</f>
        <v/>
      </c>
      <c r="L172">
        <f>IFERROR(IF(_xlfn.MAXIFS(Documents!$E$2:$E$3728,Documents!$A$2:$A$3728,$A172,Documents!$C$2:$C$3728,"dive_prices")=0,"",_xlfn.MAXIFS(Documents!$E$2:$E$3728,Documents!$A$2:$A$3728,$A172,Documents!$C$2:$C$3728,"dive_prices")),"")</f>
        <v/>
      </c>
      <c r="M172">
        <f>IFERROR(IF(_xlfn.MAXIFS(Documents!$E$2:$E$3728,Documents!$A$2:$A$3728,$A172,Documents!$C$2:$C$3728,"excursions")=0,"",_xlfn.MAXIFS(Documents!$E$2:$E$3728,Documents!$A$2:$A$3728,$A172,Documents!$C$2:$C$3728,"excursions")),"")</f>
        <v/>
      </c>
      <c r="N172">
        <f>IFERROR(IF(_xlfn.MAXIFS(Documents!$E$2:$E$3728,Documents!$A$2:$A$3728,$A172,Documents!$C$2:$C$3728,"kids")=0,"",_xlfn.MAXIFS(Documents!$E$2:$E$3728,Documents!$A$2:$A$3728,$A172,Documents!$C$2:$C$3728,"kids")),"")</f>
        <v/>
      </c>
      <c r="O172">
        <f>IFERROR(IF(_xlfn.MAXIFS(Documents!$E$2:$E$3728,Documents!$A$2:$A$3728,$A172,Documents!$C$2:$C$3728,"villa_plans")=0,"",_xlfn.MAXIFS(Documents!$E$2:$E$3728,Documents!$A$2:$A$3728,$A172,Documents!$C$2:$C$3728,"villa_plans")),"")</f>
        <v/>
      </c>
      <c r="P172">
        <f>IFERROR(IF(_xlfn.MAXIFS(Documents!$E$2:$E$3728,Documents!$A$2:$A$3728,$A172,Documents!$C$2:$C$3728,"all_inclusive")=0,"",_xlfn.MAXIFS(Documents!$E$2:$E$3728,Documents!$A$2:$A$3728,$A172,Documents!$C$2:$C$3728,"all_inclusive")),"")</f>
        <v/>
      </c>
      <c r="Q172">
        <f>IFERROR(IF(_xlfn.MAXIFS(Documents!$E$2:$E$3728,Documents!$A$2:$A$3728,$A172,Documents!$C$2:$C$3728,"sustainability")=0,"",_xlfn.MAXIFS(Documents!$E$2:$E$3728,Documents!$A$2:$A$3728,$A172,Documents!$C$2:$C$3728,"sustainability")),"")</f>
        <v/>
      </c>
      <c r="R172">
        <f>IFERROR(IF(_xlfn.MAXIFS(Documents!$E$2:$E$3728,Documents!$A$2:$A$3728,$A172,Documents!$C$2:$C$3728,"calendar")=0,"",_xlfn.MAXIFS(Documents!$E$2:$E$3728,Documents!$A$2:$A$3728,$A172,Documents!$C$2:$C$3728,"calendar")),"")</f>
        <v/>
      </c>
      <c r="S172">
        <f>IFERROR(IF(_xlfn.MAXIFS(Documents!$E$2:$E$3728,Documents!$A$2:$A$3728,$A172,Documents!$C$2:$C$3728,"brochure")=0,"",_xlfn.MAXIFS(Documents!$E$2:$E$3728,Documents!$A$2:$A$3728,$A172,Documents!$C$2:$C$3728,"brochure")),"")</f>
        <v/>
      </c>
      <c r="T172">
        <f>IFERROR(IF(_xlfn.MAXIFS(Documents!$E$2:$E$3728,Documents!$A$2:$A$3728,$A172,Documents!$C$2:$C$3728,"press_kit")=0,"",_xlfn.MAXIFS(Documents!$E$2:$E$3728,Documents!$A$2:$A$3728,$A172,Documents!$C$2:$C$3728,"press_kit")),"")</f>
        <v/>
      </c>
      <c r="U172">
        <f>IFERROR(IF(_xlfn.MAXIFS(Documents!$E$2:$E$3728,Documents!$A$2:$A$3728,$A172,Documents!$C$2:$C$3728,"other")=0,"",_xlfn.MAXIFS(Documents!$E$2:$E$3728,Documents!$A$2:$A$3728,$A172,Documents!$C$2:$C$3728,"other")),"")</f>
        <v/>
      </c>
      <c r="V172">
        <f>IFERROR(IF(_xlfn.MAXIFS(Documents!$E$2:$E$3728,Documents!$A$2:$A$3728,$A172,Documents!$C$2:$C$3728,"obsolete")=0,"",_xlfn.MAXIFS(Documents!$E$2:$E$3728,Documents!$A$2:$A$3728,$A172,Documents!$C$2:$C$3728,"obsolete")),"")</f>
        <v/>
      </c>
      <c r="W172">
        <f>COUNTIFS(Documents!$A$2:$A$3728,$A172)</f>
        <v/>
      </c>
      <c r="X172">
        <f>COUNTIFS(Documents!$A$2:$A$3728,$A172,Documents!$R$2:$R$3728,"current")</f>
        <v/>
      </c>
      <c r="Y172">
        <f>HYPERLINK("https://neoscapesmaldives.com/wp-content/uploads/Velaa-Private-Island-Fact-Sheet.pdf","2019_Velaa-Private-Island-Fact-Sheet.pdf")</f>
        <v/>
      </c>
      <c r="Z172" t="inlineStr">
        <is>
          <t>wedding, events</t>
        </is>
      </c>
      <c r="AA172" t="inlineStr"/>
    </row>
    <row r="173">
      <c r="A173" t="n">
        <v>172</v>
      </c>
      <c r="B173" t="inlineStr">
        <is>
          <t>Mirihi Island Resort</t>
        </is>
      </c>
      <c r="C173" t="inlineStr">
        <is>
          <t>ok</t>
        </is>
      </c>
      <c r="D173">
        <f>IFERROR(IF(_xlfn.MAXIFS(Documents!$E$2:$E$3728,Documents!$A$2:$A$3728,$A173,Documents!$C$2:$C$3728,"factsheet")=0,"",_xlfn.MAXIFS(Documents!$E$2:$E$3728,Documents!$A$2:$A$3728,$A173,Documents!$C$2:$C$3728,"factsheet")),"")</f>
        <v/>
      </c>
      <c r="E173">
        <f>IFERROR(IF(_xlfn.MAXIFS(Documents!$E$2:$E$3728,Documents!$A$2:$A$3728,$A173,Documents!$C$2:$C$3728,"wedding")=0,"",_xlfn.MAXIFS(Documents!$E$2:$E$3728,Documents!$A$2:$A$3728,$A173,Documents!$C$2:$C$3728,"wedding")),"")</f>
        <v/>
      </c>
      <c r="F173">
        <f>IFERROR(IF(_xlfn.MAXIFS(Documents!$E$2:$E$3728,Documents!$A$2:$A$3728,$A173,Documents!$C$2:$C$3728,"events")=0,"",_xlfn.MAXIFS(Documents!$E$2:$E$3728,Documents!$A$2:$A$3728,$A173,Documents!$C$2:$C$3728,"events")),"")</f>
        <v/>
      </c>
      <c r="G173">
        <f>IFERROR(IF(_xlfn.MAXIFS(Documents!$E$2:$E$3728,Documents!$A$2:$A$3728,$A173,Documents!$C$2:$C$3728,"destination_dining")=0,"",_xlfn.MAXIFS(Documents!$E$2:$E$3728,Documents!$A$2:$A$3728,$A173,Documents!$C$2:$C$3728,"destination_dining")),"")</f>
        <v/>
      </c>
      <c r="H173">
        <f>IFERROR(IF(_xlfn.MAXIFS(Documents!$E$2:$E$3728,Documents!$A$2:$A$3728,$A173,Documents!$C$2:$C$3728,"map")=0,"",_xlfn.MAXIFS(Documents!$E$2:$E$3728,Documents!$A$2:$A$3728,$A173,Documents!$C$2:$C$3728,"map")),"")</f>
        <v/>
      </c>
      <c r="I173">
        <f>IFERROR(IF(_xlfn.MAXIFS(Documents!$E$2:$E$3728,Documents!$A$2:$A$3728,$A173,Documents!$C$2:$C$3728,"dive_map")=0,"",_xlfn.MAXIFS(Documents!$E$2:$E$3728,Documents!$A$2:$A$3728,$A173,Documents!$C$2:$C$3728,"dive_map")),"")</f>
        <v/>
      </c>
      <c r="J173">
        <f>IFERROR(IF(_xlfn.MAXIFS(Documents!$E$2:$E$3728,Documents!$A$2:$A$3728,$A173,Documents!$C$2:$C$3728,"spa_menu")=0,"",_xlfn.MAXIFS(Documents!$E$2:$E$3728,Documents!$A$2:$A$3728,$A173,Documents!$C$2:$C$3728,"spa_menu")),"")</f>
        <v/>
      </c>
      <c r="K173">
        <f>IFERROR(IF(_xlfn.MAXIFS(Documents!$E$2:$E$3728,Documents!$A$2:$A$3728,$A173,Documents!$C$2:$C$3728,"dining_menu")=0,"",_xlfn.MAXIFS(Documents!$E$2:$E$3728,Documents!$A$2:$A$3728,$A173,Documents!$C$2:$C$3728,"dining_menu")),"")</f>
        <v/>
      </c>
      <c r="L173">
        <f>IFERROR(IF(_xlfn.MAXIFS(Documents!$E$2:$E$3728,Documents!$A$2:$A$3728,$A173,Documents!$C$2:$C$3728,"dive_prices")=0,"",_xlfn.MAXIFS(Documents!$E$2:$E$3728,Documents!$A$2:$A$3728,$A173,Documents!$C$2:$C$3728,"dive_prices")),"")</f>
        <v/>
      </c>
      <c r="M173">
        <f>IFERROR(IF(_xlfn.MAXIFS(Documents!$E$2:$E$3728,Documents!$A$2:$A$3728,$A173,Documents!$C$2:$C$3728,"excursions")=0,"",_xlfn.MAXIFS(Documents!$E$2:$E$3728,Documents!$A$2:$A$3728,$A173,Documents!$C$2:$C$3728,"excursions")),"")</f>
        <v/>
      </c>
      <c r="N173">
        <f>IFERROR(IF(_xlfn.MAXIFS(Documents!$E$2:$E$3728,Documents!$A$2:$A$3728,$A173,Documents!$C$2:$C$3728,"kids")=0,"",_xlfn.MAXIFS(Documents!$E$2:$E$3728,Documents!$A$2:$A$3728,$A173,Documents!$C$2:$C$3728,"kids")),"")</f>
        <v/>
      </c>
      <c r="O173">
        <f>IFERROR(IF(_xlfn.MAXIFS(Documents!$E$2:$E$3728,Documents!$A$2:$A$3728,$A173,Documents!$C$2:$C$3728,"villa_plans")=0,"",_xlfn.MAXIFS(Documents!$E$2:$E$3728,Documents!$A$2:$A$3728,$A173,Documents!$C$2:$C$3728,"villa_plans")),"")</f>
        <v/>
      </c>
      <c r="P173">
        <f>IFERROR(IF(_xlfn.MAXIFS(Documents!$E$2:$E$3728,Documents!$A$2:$A$3728,$A173,Documents!$C$2:$C$3728,"all_inclusive")=0,"",_xlfn.MAXIFS(Documents!$E$2:$E$3728,Documents!$A$2:$A$3728,$A173,Documents!$C$2:$C$3728,"all_inclusive")),"")</f>
        <v/>
      </c>
      <c r="Q173">
        <f>IFERROR(IF(_xlfn.MAXIFS(Documents!$E$2:$E$3728,Documents!$A$2:$A$3728,$A173,Documents!$C$2:$C$3728,"sustainability")=0,"",_xlfn.MAXIFS(Documents!$E$2:$E$3728,Documents!$A$2:$A$3728,$A173,Documents!$C$2:$C$3728,"sustainability")),"")</f>
        <v/>
      </c>
      <c r="R173">
        <f>IFERROR(IF(_xlfn.MAXIFS(Documents!$E$2:$E$3728,Documents!$A$2:$A$3728,$A173,Documents!$C$2:$C$3728,"calendar")=0,"",_xlfn.MAXIFS(Documents!$E$2:$E$3728,Documents!$A$2:$A$3728,$A173,Documents!$C$2:$C$3728,"calendar")),"")</f>
        <v/>
      </c>
      <c r="S173">
        <f>IFERROR(IF(_xlfn.MAXIFS(Documents!$E$2:$E$3728,Documents!$A$2:$A$3728,$A173,Documents!$C$2:$C$3728,"brochure")=0,"",_xlfn.MAXIFS(Documents!$E$2:$E$3728,Documents!$A$2:$A$3728,$A173,Documents!$C$2:$C$3728,"brochure")),"")</f>
        <v/>
      </c>
      <c r="T173">
        <f>IFERROR(IF(_xlfn.MAXIFS(Documents!$E$2:$E$3728,Documents!$A$2:$A$3728,$A173,Documents!$C$2:$C$3728,"press_kit")=0,"",_xlfn.MAXIFS(Documents!$E$2:$E$3728,Documents!$A$2:$A$3728,$A173,Documents!$C$2:$C$3728,"press_kit")),"")</f>
        <v/>
      </c>
      <c r="U173">
        <f>IFERROR(IF(_xlfn.MAXIFS(Documents!$E$2:$E$3728,Documents!$A$2:$A$3728,$A173,Documents!$C$2:$C$3728,"other")=0,"",_xlfn.MAXIFS(Documents!$E$2:$E$3728,Documents!$A$2:$A$3728,$A173,Documents!$C$2:$C$3728,"other")),"")</f>
        <v/>
      </c>
      <c r="V173">
        <f>IFERROR(IF(_xlfn.MAXIFS(Documents!$E$2:$E$3728,Documents!$A$2:$A$3728,$A173,Documents!$C$2:$C$3728,"obsolete")=0,"",_xlfn.MAXIFS(Documents!$E$2:$E$3728,Documents!$A$2:$A$3728,$A173,Documents!$C$2:$C$3728,"obsolete")),"")</f>
        <v/>
      </c>
      <c r="W173">
        <f>COUNTIFS(Documents!$A$2:$A$3728,$A173)</f>
        <v/>
      </c>
      <c r="X173">
        <f>COUNTIFS(Documents!$A$2:$A$3728,$A173,Documents!$R$2:$R$3728,"current")</f>
        <v/>
      </c>
      <c r="Y173">
        <f>HYPERLINK("https://sales.crownandchamparesorts.com/wp-content/uploads/2018/04/mirihi_fact_sheet.pdf","2017_mirihi_fact_sheet.pdf")</f>
        <v/>
      </c>
      <c r="Z173" t="inlineStr">
        <is>
          <t>wedding, events</t>
        </is>
      </c>
      <c r="AA173" t="inlineStr"/>
    </row>
    <row r="174">
      <c r="A174" t="n">
        <v>173</v>
      </c>
      <c r="B174" t="inlineStr">
        <is>
          <t>Kurumba Maldives</t>
        </is>
      </c>
      <c r="C174" t="inlineStr">
        <is>
          <t>ok</t>
        </is>
      </c>
      <c r="D174">
        <f>IFERROR(IF(_xlfn.MAXIFS(Documents!$E$2:$E$3728,Documents!$A$2:$A$3728,$A174,Documents!$C$2:$C$3728,"factsheet")=0,"",_xlfn.MAXIFS(Documents!$E$2:$E$3728,Documents!$A$2:$A$3728,$A174,Documents!$C$2:$C$3728,"factsheet")),"")</f>
        <v/>
      </c>
      <c r="E174">
        <f>IFERROR(IF(_xlfn.MAXIFS(Documents!$E$2:$E$3728,Documents!$A$2:$A$3728,$A174,Documents!$C$2:$C$3728,"wedding")=0,"",_xlfn.MAXIFS(Documents!$E$2:$E$3728,Documents!$A$2:$A$3728,$A174,Documents!$C$2:$C$3728,"wedding")),"")</f>
        <v/>
      </c>
      <c r="F174">
        <f>IFERROR(IF(_xlfn.MAXIFS(Documents!$E$2:$E$3728,Documents!$A$2:$A$3728,$A174,Documents!$C$2:$C$3728,"events")=0,"",_xlfn.MAXIFS(Documents!$E$2:$E$3728,Documents!$A$2:$A$3728,$A174,Documents!$C$2:$C$3728,"events")),"")</f>
        <v/>
      </c>
      <c r="G174">
        <f>IFERROR(IF(_xlfn.MAXIFS(Documents!$E$2:$E$3728,Documents!$A$2:$A$3728,$A174,Documents!$C$2:$C$3728,"destination_dining")=0,"",_xlfn.MAXIFS(Documents!$E$2:$E$3728,Documents!$A$2:$A$3728,$A174,Documents!$C$2:$C$3728,"destination_dining")),"")</f>
        <v/>
      </c>
      <c r="H174">
        <f>IFERROR(IF(_xlfn.MAXIFS(Documents!$E$2:$E$3728,Documents!$A$2:$A$3728,$A174,Documents!$C$2:$C$3728,"map")=0,"",_xlfn.MAXIFS(Documents!$E$2:$E$3728,Documents!$A$2:$A$3728,$A174,Documents!$C$2:$C$3728,"map")),"")</f>
        <v/>
      </c>
      <c r="I174">
        <f>IFERROR(IF(_xlfn.MAXIFS(Documents!$E$2:$E$3728,Documents!$A$2:$A$3728,$A174,Documents!$C$2:$C$3728,"dive_map")=0,"",_xlfn.MAXIFS(Documents!$E$2:$E$3728,Documents!$A$2:$A$3728,$A174,Documents!$C$2:$C$3728,"dive_map")),"")</f>
        <v/>
      </c>
      <c r="J174">
        <f>IFERROR(IF(_xlfn.MAXIFS(Documents!$E$2:$E$3728,Documents!$A$2:$A$3728,$A174,Documents!$C$2:$C$3728,"spa_menu")=0,"",_xlfn.MAXIFS(Documents!$E$2:$E$3728,Documents!$A$2:$A$3728,$A174,Documents!$C$2:$C$3728,"spa_menu")),"")</f>
        <v/>
      </c>
      <c r="K174">
        <f>IFERROR(IF(_xlfn.MAXIFS(Documents!$E$2:$E$3728,Documents!$A$2:$A$3728,$A174,Documents!$C$2:$C$3728,"dining_menu")=0,"",_xlfn.MAXIFS(Documents!$E$2:$E$3728,Documents!$A$2:$A$3728,$A174,Documents!$C$2:$C$3728,"dining_menu")),"")</f>
        <v/>
      </c>
      <c r="L174">
        <f>IFERROR(IF(_xlfn.MAXIFS(Documents!$E$2:$E$3728,Documents!$A$2:$A$3728,$A174,Documents!$C$2:$C$3728,"dive_prices")=0,"",_xlfn.MAXIFS(Documents!$E$2:$E$3728,Documents!$A$2:$A$3728,$A174,Documents!$C$2:$C$3728,"dive_prices")),"")</f>
        <v/>
      </c>
      <c r="M174">
        <f>IFERROR(IF(_xlfn.MAXIFS(Documents!$E$2:$E$3728,Documents!$A$2:$A$3728,$A174,Documents!$C$2:$C$3728,"excursions")=0,"",_xlfn.MAXIFS(Documents!$E$2:$E$3728,Documents!$A$2:$A$3728,$A174,Documents!$C$2:$C$3728,"excursions")),"")</f>
        <v/>
      </c>
      <c r="N174">
        <f>IFERROR(IF(_xlfn.MAXIFS(Documents!$E$2:$E$3728,Documents!$A$2:$A$3728,$A174,Documents!$C$2:$C$3728,"kids")=0,"",_xlfn.MAXIFS(Documents!$E$2:$E$3728,Documents!$A$2:$A$3728,$A174,Documents!$C$2:$C$3728,"kids")),"")</f>
        <v/>
      </c>
      <c r="O174">
        <f>IFERROR(IF(_xlfn.MAXIFS(Documents!$E$2:$E$3728,Documents!$A$2:$A$3728,$A174,Documents!$C$2:$C$3728,"villa_plans")=0,"",_xlfn.MAXIFS(Documents!$E$2:$E$3728,Documents!$A$2:$A$3728,$A174,Documents!$C$2:$C$3728,"villa_plans")),"")</f>
        <v/>
      </c>
      <c r="P174">
        <f>IFERROR(IF(_xlfn.MAXIFS(Documents!$E$2:$E$3728,Documents!$A$2:$A$3728,$A174,Documents!$C$2:$C$3728,"all_inclusive")=0,"",_xlfn.MAXIFS(Documents!$E$2:$E$3728,Documents!$A$2:$A$3728,$A174,Documents!$C$2:$C$3728,"all_inclusive")),"")</f>
        <v/>
      </c>
      <c r="Q174">
        <f>IFERROR(IF(_xlfn.MAXIFS(Documents!$E$2:$E$3728,Documents!$A$2:$A$3728,$A174,Documents!$C$2:$C$3728,"sustainability")=0,"",_xlfn.MAXIFS(Documents!$E$2:$E$3728,Documents!$A$2:$A$3728,$A174,Documents!$C$2:$C$3728,"sustainability")),"")</f>
        <v/>
      </c>
      <c r="R174">
        <f>IFERROR(IF(_xlfn.MAXIFS(Documents!$E$2:$E$3728,Documents!$A$2:$A$3728,$A174,Documents!$C$2:$C$3728,"calendar")=0,"",_xlfn.MAXIFS(Documents!$E$2:$E$3728,Documents!$A$2:$A$3728,$A174,Documents!$C$2:$C$3728,"calendar")),"")</f>
        <v/>
      </c>
      <c r="S174">
        <f>IFERROR(IF(_xlfn.MAXIFS(Documents!$E$2:$E$3728,Documents!$A$2:$A$3728,$A174,Documents!$C$2:$C$3728,"brochure")=0,"",_xlfn.MAXIFS(Documents!$E$2:$E$3728,Documents!$A$2:$A$3728,$A174,Documents!$C$2:$C$3728,"brochure")),"")</f>
        <v/>
      </c>
      <c r="T174">
        <f>IFERROR(IF(_xlfn.MAXIFS(Documents!$E$2:$E$3728,Documents!$A$2:$A$3728,$A174,Documents!$C$2:$C$3728,"press_kit")=0,"",_xlfn.MAXIFS(Documents!$E$2:$E$3728,Documents!$A$2:$A$3728,$A174,Documents!$C$2:$C$3728,"press_kit")),"")</f>
        <v/>
      </c>
      <c r="U174">
        <f>IFERROR(IF(_xlfn.MAXIFS(Documents!$E$2:$E$3728,Documents!$A$2:$A$3728,$A174,Documents!$C$2:$C$3728,"other")=0,"",_xlfn.MAXIFS(Documents!$E$2:$E$3728,Documents!$A$2:$A$3728,$A174,Documents!$C$2:$C$3728,"other")),"")</f>
        <v/>
      </c>
      <c r="V174">
        <f>IFERROR(IF(_xlfn.MAXIFS(Documents!$E$2:$E$3728,Documents!$A$2:$A$3728,$A174,Documents!$C$2:$C$3728,"obsolete")=0,"",_xlfn.MAXIFS(Documents!$E$2:$E$3728,Documents!$A$2:$A$3728,$A174,Documents!$C$2:$C$3728,"obsolete")),"")</f>
        <v/>
      </c>
      <c r="W174">
        <f>COUNTIFS(Documents!$A$2:$A$3728,$A174)</f>
        <v/>
      </c>
      <c r="X174">
        <f>COUNTIFS(Documents!$A$2:$A$3728,$A174,Documents!$R$2:$R$3728,"current")</f>
        <v/>
      </c>
      <c r="Y174">
        <f>HYPERLINK("https://www.nivakurumba.com/wp-content/uploads/2026/02/Kuramathi-Fact-Sheet.pdf","2026_Kuramathi-Fact-Sheet.pdf")</f>
        <v/>
      </c>
      <c r="Z174" t="inlineStr"/>
      <c r="AA174" t="inlineStr">
        <is>
          <t>site redirects to www.nivakurumba.com</t>
        </is>
      </c>
    </row>
    <row r="175">
      <c r="A175" t="n">
        <v>174</v>
      </c>
      <c r="B175" t="inlineStr">
        <is>
          <t>Vilamendhoo Island Resort</t>
        </is>
      </c>
      <c r="C175" t="inlineStr">
        <is>
          <t>ok</t>
        </is>
      </c>
      <c r="D175">
        <f>IFERROR(IF(_xlfn.MAXIFS(Documents!$E$2:$E$3728,Documents!$A$2:$A$3728,$A175,Documents!$C$2:$C$3728,"factsheet")=0,"",_xlfn.MAXIFS(Documents!$E$2:$E$3728,Documents!$A$2:$A$3728,$A175,Documents!$C$2:$C$3728,"factsheet")),"")</f>
        <v/>
      </c>
      <c r="E175">
        <f>IFERROR(IF(_xlfn.MAXIFS(Documents!$E$2:$E$3728,Documents!$A$2:$A$3728,$A175,Documents!$C$2:$C$3728,"wedding")=0,"",_xlfn.MAXIFS(Documents!$E$2:$E$3728,Documents!$A$2:$A$3728,$A175,Documents!$C$2:$C$3728,"wedding")),"")</f>
        <v/>
      </c>
      <c r="F175">
        <f>IFERROR(IF(_xlfn.MAXIFS(Documents!$E$2:$E$3728,Documents!$A$2:$A$3728,$A175,Documents!$C$2:$C$3728,"events")=0,"",_xlfn.MAXIFS(Documents!$E$2:$E$3728,Documents!$A$2:$A$3728,$A175,Documents!$C$2:$C$3728,"events")),"")</f>
        <v/>
      </c>
      <c r="G175">
        <f>IFERROR(IF(_xlfn.MAXIFS(Documents!$E$2:$E$3728,Documents!$A$2:$A$3728,$A175,Documents!$C$2:$C$3728,"destination_dining")=0,"",_xlfn.MAXIFS(Documents!$E$2:$E$3728,Documents!$A$2:$A$3728,$A175,Documents!$C$2:$C$3728,"destination_dining")),"")</f>
        <v/>
      </c>
      <c r="H175">
        <f>IFERROR(IF(_xlfn.MAXIFS(Documents!$E$2:$E$3728,Documents!$A$2:$A$3728,$A175,Documents!$C$2:$C$3728,"map")=0,"",_xlfn.MAXIFS(Documents!$E$2:$E$3728,Documents!$A$2:$A$3728,$A175,Documents!$C$2:$C$3728,"map")),"")</f>
        <v/>
      </c>
      <c r="I175">
        <f>IFERROR(IF(_xlfn.MAXIFS(Documents!$E$2:$E$3728,Documents!$A$2:$A$3728,$A175,Documents!$C$2:$C$3728,"dive_map")=0,"",_xlfn.MAXIFS(Documents!$E$2:$E$3728,Documents!$A$2:$A$3728,$A175,Documents!$C$2:$C$3728,"dive_map")),"")</f>
        <v/>
      </c>
      <c r="J175">
        <f>IFERROR(IF(_xlfn.MAXIFS(Documents!$E$2:$E$3728,Documents!$A$2:$A$3728,$A175,Documents!$C$2:$C$3728,"spa_menu")=0,"",_xlfn.MAXIFS(Documents!$E$2:$E$3728,Documents!$A$2:$A$3728,$A175,Documents!$C$2:$C$3728,"spa_menu")),"")</f>
        <v/>
      </c>
      <c r="K175">
        <f>IFERROR(IF(_xlfn.MAXIFS(Documents!$E$2:$E$3728,Documents!$A$2:$A$3728,$A175,Documents!$C$2:$C$3728,"dining_menu")=0,"",_xlfn.MAXIFS(Documents!$E$2:$E$3728,Documents!$A$2:$A$3728,$A175,Documents!$C$2:$C$3728,"dining_menu")),"")</f>
        <v/>
      </c>
      <c r="L175">
        <f>IFERROR(IF(_xlfn.MAXIFS(Documents!$E$2:$E$3728,Documents!$A$2:$A$3728,$A175,Documents!$C$2:$C$3728,"dive_prices")=0,"",_xlfn.MAXIFS(Documents!$E$2:$E$3728,Documents!$A$2:$A$3728,$A175,Documents!$C$2:$C$3728,"dive_prices")),"")</f>
        <v/>
      </c>
      <c r="M175">
        <f>IFERROR(IF(_xlfn.MAXIFS(Documents!$E$2:$E$3728,Documents!$A$2:$A$3728,$A175,Documents!$C$2:$C$3728,"excursions")=0,"",_xlfn.MAXIFS(Documents!$E$2:$E$3728,Documents!$A$2:$A$3728,$A175,Documents!$C$2:$C$3728,"excursions")),"")</f>
        <v/>
      </c>
      <c r="N175">
        <f>IFERROR(IF(_xlfn.MAXIFS(Documents!$E$2:$E$3728,Documents!$A$2:$A$3728,$A175,Documents!$C$2:$C$3728,"kids")=0,"",_xlfn.MAXIFS(Documents!$E$2:$E$3728,Documents!$A$2:$A$3728,$A175,Documents!$C$2:$C$3728,"kids")),"")</f>
        <v/>
      </c>
      <c r="O175">
        <f>IFERROR(IF(_xlfn.MAXIFS(Documents!$E$2:$E$3728,Documents!$A$2:$A$3728,$A175,Documents!$C$2:$C$3728,"villa_plans")=0,"",_xlfn.MAXIFS(Documents!$E$2:$E$3728,Documents!$A$2:$A$3728,$A175,Documents!$C$2:$C$3728,"villa_plans")),"")</f>
        <v/>
      </c>
      <c r="P175">
        <f>IFERROR(IF(_xlfn.MAXIFS(Documents!$E$2:$E$3728,Documents!$A$2:$A$3728,$A175,Documents!$C$2:$C$3728,"all_inclusive")=0,"",_xlfn.MAXIFS(Documents!$E$2:$E$3728,Documents!$A$2:$A$3728,$A175,Documents!$C$2:$C$3728,"all_inclusive")),"")</f>
        <v/>
      </c>
      <c r="Q175">
        <f>IFERROR(IF(_xlfn.MAXIFS(Documents!$E$2:$E$3728,Documents!$A$2:$A$3728,$A175,Documents!$C$2:$C$3728,"sustainability")=0,"",_xlfn.MAXIFS(Documents!$E$2:$E$3728,Documents!$A$2:$A$3728,$A175,Documents!$C$2:$C$3728,"sustainability")),"")</f>
        <v/>
      </c>
      <c r="R175">
        <f>IFERROR(IF(_xlfn.MAXIFS(Documents!$E$2:$E$3728,Documents!$A$2:$A$3728,$A175,Documents!$C$2:$C$3728,"calendar")=0,"",_xlfn.MAXIFS(Documents!$E$2:$E$3728,Documents!$A$2:$A$3728,$A175,Documents!$C$2:$C$3728,"calendar")),"")</f>
        <v/>
      </c>
      <c r="S175">
        <f>IFERROR(IF(_xlfn.MAXIFS(Documents!$E$2:$E$3728,Documents!$A$2:$A$3728,$A175,Documents!$C$2:$C$3728,"brochure")=0,"",_xlfn.MAXIFS(Documents!$E$2:$E$3728,Documents!$A$2:$A$3728,$A175,Documents!$C$2:$C$3728,"brochure")),"")</f>
        <v/>
      </c>
      <c r="T175">
        <f>IFERROR(IF(_xlfn.MAXIFS(Documents!$E$2:$E$3728,Documents!$A$2:$A$3728,$A175,Documents!$C$2:$C$3728,"press_kit")=0,"",_xlfn.MAXIFS(Documents!$E$2:$E$3728,Documents!$A$2:$A$3728,$A175,Documents!$C$2:$C$3728,"press_kit")),"")</f>
        <v/>
      </c>
      <c r="U175">
        <f>IFERROR(IF(_xlfn.MAXIFS(Documents!$E$2:$E$3728,Documents!$A$2:$A$3728,$A175,Documents!$C$2:$C$3728,"other")=0,"",_xlfn.MAXIFS(Documents!$E$2:$E$3728,Documents!$A$2:$A$3728,$A175,Documents!$C$2:$C$3728,"other")),"")</f>
        <v/>
      </c>
      <c r="V175">
        <f>IFERROR(IF(_xlfn.MAXIFS(Documents!$E$2:$E$3728,Documents!$A$2:$A$3728,$A175,Documents!$C$2:$C$3728,"obsolete")=0,"",_xlfn.MAXIFS(Documents!$E$2:$E$3728,Documents!$A$2:$A$3728,$A175,Documents!$C$2:$C$3728,"obsolete")),"")</f>
        <v/>
      </c>
      <c r="W175">
        <f>COUNTIFS(Documents!$A$2:$A$3728,$A175)</f>
        <v/>
      </c>
      <c r="X175">
        <f>COUNTIFS(Documents!$A$2:$A$3728,$A175,Documents!$R$2:$R$3728,"current")</f>
        <v/>
      </c>
      <c r="Y175">
        <f>HYPERLINK("https://img.crownandchamparesorts.com/vlm/VilamendhooFactsheet151126103127Rev050626.pdf","2027_VilamendhooFactsheet151126103127Rev")</f>
        <v/>
      </c>
      <c r="Z175" t="inlineStr">
        <is>
          <t>events</t>
        </is>
      </c>
      <c r="AA175" t="inlineStr"/>
    </row>
    <row r="176">
      <c r="A176" t="n">
        <v>175</v>
      </c>
      <c r="B176" t="inlineStr">
        <is>
          <t>Villa Nautica Paradise Island</t>
        </is>
      </c>
      <c r="C176" t="inlineStr">
        <is>
          <t>ok</t>
        </is>
      </c>
      <c r="D176">
        <f>IFERROR(IF(_xlfn.MAXIFS(Documents!$E$2:$E$3728,Documents!$A$2:$A$3728,$A176,Documents!$C$2:$C$3728,"factsheet")=0,"",_xlfn.MAXIFS(Documents!$E$2:$E$3728,Documents!$A$2:$A$3728,$A176,Documents!$C$2:$C$3728,"factsheet")),"")</f>
        <v/>
      </c>
      <c r="E176">
        <f>IFERROR(IF(_xlfn.MAXIFS(Documents!$E$2:$E$3728,Documents!$A$2:$A$3728,$A176,Documents!$C$2:$C$3728,"wedding")=0,"",_xlfn.MAXIFS(Documents!$E$2:$E$3728,Documents!$A$2:$A$3728,$A176,Documents!$C$2:$C$3728,"wedding")),"")</f>
        <v/>
      </c>
      <c r="F176">
        <f>IFERROR(IF(_xlfn.MAXIFS(Documents!$E$2:$E$3728,Documents!$A$2:$A$3728,$A176,Documents!$C$2:$C$3728,"events")=0,"",_xlfn.MAXIFS(Documents!$E$2:$E$3728,Documents!$A$2:$A$3728,$A176,Documents!$C$2:$C$3728,"events")),"")</f>
        <v/>
      </c>
      <c r="G176">
        <f>IFERROR(IF(_xlfn.MAXIFS(Documents!$E$2:$E$3728,Documents!$A$2:$A$3728,$A176,Documents!$C$2:$C$3728,"destination_dining")=0,"",_xlfn.MAXIFS(Documents!$E$2:$E$3728,Documents!$A$2:$A$3728,$A176,Documents!$C$2:$C$3728,"destination_dining")),"")</f>
        <v/>
      </c>
      <c r="H176">
        <f>IFERROR(IF(_xlfn.MAXIFS(Documents!$E$2:$E$3728,Documents!$A$2:$A$3728,$A176,Documents!$C$2:$C$3728,"map")=0,"",_xlfn.MAXIFS(Documents!$E$2:$E$3728,Documents!$A$2:$A$3728,$A176,Documents!$C$2:$C$3728,"map")),"")</f>
        <v/>
      </c>
      <c r="I176">
        <f>IFERROR(IF(_xlfn.MAXIFS(Documents!$E$2:$E$3728,Documents!$A$2:$A$3728,$A176,Documents!$C$2:$C$3728,"dive_map")=0,"",_xlfn.MAXIFS(Documents!$E$2:$E$3728,Documents!$A$2:$A$3728,$A176,Documents!$C$2:$C$3728,"dive_map")),"")</f>
        <v/>
      </c>
      <c r="J176">
        <f>IFERROR(IF(_xlfn.MAXIFS(Documents!$E$2:$E$3728,Documents!$A$2:$A$3728,$A176,Documents!$C$2:$C$3728,"spa_menu")=0,"",_xlfn.MAXIFS(Documents!$E$2:$E$3728,Documents!$A$2:$A$3728,$A176,Documents!$C$2:$C$3728,"spa_menu")),"")</f>
        <v/>
      </c>
      <c r="K176">
        <f>IFERROR(IF(_xlfn.MAXIFS(Documents!$E$2:$E$3728,Documents!$A$2:$A$3728,$A176,Documents!$C$2:$C$3728,"dining_menu")=0,"",_xlfn.MAXIFS(Documents!$E$2:$E$3728,Documents!$A$2:$A$3728,$A176,Documents!$C$2:$C$3728,"dining_menu")),"")</f>
        <v/>
      </c>
      <c r="L176">
        <f>IFERROR(IF(_xlfn.MAXIFS(Documents!$E$2:$E$3728,Documents!$A$2:$A$3728,$A176,Documents!$C$2:$C$3728,"dive_prices")=0,"",_xlfn.MAXIFS(Documents!$E$2:$E$3728,Documents!$A$2:$A$3728,$A176,Documents!$C$2:$C$3728,"dive_prices")),"")</f>
        <v/>
      </c>
      <c r="M176">
        <f>IFERROR(IF(_xlfn.MAXIFS(Documents!$E$2:$E$3728,Documents!$A$2:$A$3728,$A176,Documents!$C$2:$C$3728,"excursions")=0,"",_xlfn.MAXIFS(Documents!$E$2:$E$3728,Documents!$A$2:$A$3728,$A176,Documents!$C$2:$C$3728,"excursions")),"")</f>
        <v/>
      </c>
      <c r="N176">
        <f>IFERROR(IF(_xlfn.MAXIFS(Documents!$E$2:$E$3728,Documents!$A$2:$A$3728,$A176,Documents!$C$2:$C$3728,"kids")=0,"",_xlfn.MAXIFS(Documents!$E$2:$E$3728,Documents!$A$2:$A$3728,$A176,Documents!$C$2:$C$3728,"kids")),"")</f>
        <v/>
      </c>
      <c r="O176">
        <f>IFERROR(IF(_xlfn.MAXIFS(Documents!$E$2:$E$3728,Documents!$A$2:$A$3728,$A176,Documents!$C$2:$C$3728,"villa_plans")=0,"",_xlfn.MAXIFS(Documents!$E$2:$E$3728,Documents!$A$2:$A$3728,$A176,Documents!$C$2:$C$3728,"villa_plans")),"")</f>
        <v/>
      </c>
      <c r="P176">
        <f>IFERROR(IF(_xlfn.MAXIFS(Documents!$E$2:$E$3728,Documents!$A$2:$A$3728,$A176,Documents!$C$2:$C$3728,"all_inclusive")=0,"",_xlfn.MAXIFS(Documents!$E$2:$E$3728,Documents!$A$2:$A$3728,$A176,Documents!$C$2:$C$3728,"all_inclusive")),"")</f>
        <v/>
      </c>
      <c r="Q176">
        <f>IFERROR(IF(_xlfn.MAXIFS(Documents!$E$2:$E$3728,Documents!$A$2:$A$3728,$A176,Documents!$C$2:$C$3728,"sustainability")=0,"",_xlfn.MAXIFS(Documents!$E$2:$E$3728,Documents!$A$2:$A$3728,$A176,Documents!$C$2:$C$3728,"sustainability")),"")</f>
        <v/>
      </c>
      <c r="R176">
        <f>IFERROR(IF(_xlfn.MAXIFS(Documents!$E$2:$E$3728,Documents!$A$2:$A$3728,$A176,Documents!$C$2:$C$3728,"calendar")=0,"",_xlfn.MAXIFS(Documents!$E$2:$E$3728,Documents!$A$2:$A$3728,$A176,Documents!$C$2:$C$3728,"calendar")),"")</f>
        <v/>
      </c>
      <c r="S176">
        <f>IFERROR(IF(_xlfn.MAXIFS(Documents!$E$2:$E$3728,Documents!$A$2:$A$3728,$A176,Documents!$C$2:$C$3728,"brochure")=0,"",_xlfn.MAXIFS(Documents!$E$2:$E$3728,Documents!$A$2:$A$3728,$A176,Documents!$C$2:$C$3728,"brochure")),"")</f>
        <v/>
      </c>
      <c r="T176">
        <f>IFERROR(IF(_xlfn.MAXIFS(Documents!$E$2:$E$3728,Documents!$A$2:$A$3728,$A176,Documents!$C$2:$C$3728,"press_kit")=0,"",_xlfn.MAXIFS(Documents!$E$2:$E$3728,Documents!$A$2:$A$3728,$A176,Documents!$C$2:$C$3728,"press_kit")),"")</f>
        <v/>
      </c>
      <c r="U176">
        <f>IFERROR(IF(_xlfn.MAXIFS(Documents!$E$2:$E$3728,Documents!$A$2:$A$3728,$A176,Documents!$C$2:$C$3728,"other")=0,"",_xlfn.MAXIFS(Documents!$E$2:$E$3728,Documents!$A$2:$A$3728,$A176,Documents!$C$2:$C$3728,"other")),"")</f>
        <v/>
      </c>
      <c r="V176">
        <f>IFERROR(IF(_xlfn.MAXIFS(Documents!$E$2:$E$3728,Documents!$A$2:$A$3728,$A176,Documents!$C$2:$C$3728,"obsolete")=0,"",_xlfn.MAXIFS(Documents!$E$2:$E$3728,Documents!$A$2:$A$3728,$A176,Documents!$C$2:$C$3728,"obsolete")),"")</f>
        <v/>
      </c>
      <c r="W176">
        <f>COUNTIFS(Documents!$A$2:$A$3728,$A176)</f>
        <v/>
      </c>
      <c r="X176">
        <f>COUNTIFS(Documents!$A$2:$A$3728,$A176,Documents!$R$2:$R$3728,"current")</f>
        <v/>
      </c>
      <c r="Y176">
        <f>HYPERLINK("https://d7h9v39iheghu.cloudfront.net/previews/42de57ca-7efe-4d5a-8d86-d9172148eacf/34aa3ec0-d630-4957-8cbf-a4261e08f6c2/185648f3-aab7-4610-b45f-077bc50842e3?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2026_Villa Nautica - Factsheet Jul 2026.")</f>
        <v/>
      </c>
      <c r="Z176" t="inlineStr"/>
      <c r="AA176" t="inlineStr">
        <is>
          <t>Paradise Island Resort</t>
        </is>
      </c>
    </row>
    <row r="177">
      <c r="A177" t="n">
        <v>176</v>
      </c>
      <c r="B177" t="inlineStr">
        <is>
          <t>Villa Park Sun Island</t>
        </is>
      </c>
      <c r="C177" t="inlineStr">
        <is>
          <t>ok</t>
        </is>
      </c>
      <c r="D177">
        <f>IFERROR(IF(_xlfn.MAXIFS(Documents!$E$2:$E$3728,Documents!$A$2:$A$3728,$A177,Documents!$C$2:$C$3728,"factsheet")=0,"",_xlfn.MAXIFS(Documents!$E$2:$E$3728,Documents!$A$2:$A$3728,$A177,Documents!$C$2:$C$3728,"factsheet")),"")</f>
        <v/>
      </c>
      <c r="E177">
        <f>IFERROR(IF(_xlfn.MAXIFS(Documents!$E$2:$E$3728,Documents!$A$2:$A$3728,$A177,Documents!$C$2:$C$3728,"wedding")=0,"",_xlfn.MAXIFS(Documents!$E$2:$E$3728,Documents!$A$2:$A$3728,$A177,Documents!$C$2:$C$3728,"wedding")),"")</f>
        <v/>
      </c>
      <c r="F177">
        <f>IFERROR(IF(_xlfn.MAXIFS(Documents!$E$2:$E$3728,Documents!$A$2:$A$3728,$A177,Documents!$C$2:$C$3728,"events")=0,"",_xlfn.MAXIFS(Documents!$E$2:$E$3728,Documents!$A$2:$A$3728,$A177,Documents!$C$2:$C$3728,"events")),"")</f>
        <v/>
      </c>
      <c r="G177">
        <f>IFERROR(IF(_xlfn.MAXIFS(Documents!$E$2:$E$3728,Documents!$A$2:$A$3728,$A177,Documents!$C$2:$C$3728,"destination_dining")=0,"",_xlfn.MAXIFS(Documents!$E$2:$E$3728,Documents!$A$2:$A$3728,$A177,Documents!$C$2:$C$3728,"destination_dining")),"")</f>
        <v/>
      </c>
      <c r="H177">
        <f>IFERROR(IF(_xlfn.MAXIFS(Documents!$E$2:$E$3728,Documents!$A$2:$A$3728,$A177,Documents!$C$2:$C$3728,"map")=0,"",_xlfn.MAXIFS(Documents!$E$2:$E$3728,Documents!$A$2:$A$3728,$A177,Documents!$C$2:$C$3728,"map")),"")</f>
        <v/>
      </c>
      <c r="I177">
        <f>IFERROR(IF(_xlfn.MAXIFS(Documents!$E$2:$E$3728,Documents!$A$2:$A$3728,$A177,Documents!$C$2:$C$3728,"dive_map")=0,"",_xlfn.MAXIFS(Documents!$E$2:$E$3728,Documents!$A$2:$A$3728,$A177,Documents!$C$2:$C$3728,"dive_map")),"")</f>
        <v/>
      </c>
      <c r="J177">
        <f>IFERROR(IF(_xlfn.MAXIFS(Documents!$E$2:$E$3728,Documents!$A$2:$A$3728,$A177,Documents!$C$2:$C$3728,"spa_menu")=0,"",_xlfn.MAXIFS(Documents!$E$2:$E$3728,Documents!$A$2:$A$3728,$A177,Documents!$C$2:$C$3728,"spa_menu")),"")</f>
        <v/>
      </c>
      <c r="K177">
        <f>IFERROR(IF(_xlfn.MAXIFS(Documents!$E$2:$E$3728,Documents!$A$2:$A$3728,$A177,Documents!$C$2:$C$3728,"dining_menu")=0,"",_xlfn.MAXIFS(Documents!$E$2:$E$3728,Documents!$A$2:$A$3728,$A177,Documents!$C$2:$C$3728,"dining_menu")),"")</f>
        <v/>
      </c>
      <c r="L177">
        <f>IFERROR(IF(_xlfn.MAXIFS(Documents!$E$2:$E$3728,Documents!$A$2:$A$3728,$A177,Documents!$C$2:$C$3728,"dive_prices")=0,"",_xlfn.MAXIFS(Documents!$E$2:$E$3728,Documents!$A$2:$A$3728,$A177,Documents!$C$2:$C$3728,"dive_prices")),"")</f>
        <v/>
      </c>
      <c r="M177">
        <f>IFERROR(IF(_xlfn.MAXIFS(Documents!$E$2:$E$3728,Documents!$A$2:$A$3728,$A177,Documents!$C$2:$C$3728,"excursions")=0,"",_xlfn.MAXIFS(Documents!$E$2:$E$3728,Documents!$A$2:$A$3728,$A177,Documents!$C$2:$C$3728,"excursions")),"")</f>
        <v/>
      </c>
      <c r="N177">
        <f>IFERROR(IF(_xlfn.MAXIFS(Documents!$E$2:$E$3728,Documents!$A$2:$A$3728,$A177,Documents!$C$2:$C$3728,"kids")=0,"",_xlfn.MAXIFS(Documents!$E$2:$E$3728,Documents!$A$2:$A$3728,$A177,Documents!$C$2:$C$3728,"kids")),"")</f>
        <v/>
      </c>
      <c r="O177">
        <f>IFERROR(IF(_xlfn.MAXIFS(Documents!$E$2:$E$3728,Documents!$A$2:$A$3728,$A177,Documents!$C$2:$C$3728,"villa_plans")=0,"",_xlfn.MAXIFS(Documents!$E$2:$E$3728,Documents!$A$2:$A$3728,$A177,Documents!$C$2:$C$3728,"villa_plans")),"")</f>
        <v/>
      </c>
      <c r="P177">
        <f>IFERROR(IF(_xlfn.MAXIFS(Documents!$E$2:$E$3728,Documents!$A$2:$A$3728,$A177,Documents!$C$2:$C$3728,"all_inclusive")=0,"",_xlfn.MAXIFS(Documents!$E$2:$E$3728,Documents!$A$2:$A$3728,$A177,Documents!$C$2:$C$3728,"all_inclusive")),"")</f>
        <v/>
      </c>
      <c r="Q177">
        <f>IFERROR(IF(_xlfn.MAXIFS(Documents!$E$2:$E$3728,Documents!$A$2:$A$3728,$A177,Documents!$C$2:$C$3728,"sustainability")=0,"",_xlfn.MAXIFS(Documents!$E$2:$E$3728,Documents!$A$2:$A$3728,$A177,Documents!$C$2:$C$3728,"sustainability")),"")</f>
        <v/>
      </c>
      <c r="R177">
        <f>IFERROR(IF(_xlfn.MAXIFS(Documents!$E$2:$E$3728,Documents!$A$2:$A$3728,$A177,Documents!$C$2:$C$3728,"calendar")=0,"",_xlfn.MAXIFS(Documents!$E$2:$E$3728,Documents!$A$2:$A$3728,$A177,Documents!$C$2:$C$3728,"calendar")),"")</f>
        <v/>
      </c>
      <c r="S177">
        <f>IFERROR(IF(_xlfn.MAXIFS(Documents!$E$2:$E$3728,Documents!$A$2:$A$3728,$A177,Documents!$C$2:$C$3728,"brochure")=0,"",_xlfn.MAXIFS(Documents!$E$2:$E$3728,Documents!$A$2:$A$3728,$A177,Documents!$C$2:$C$3728,"brochure")),"")</f>
        <v/>
      </c>
      <c r="T177">
        <f>IFERROR(IF(_xlfn.MAXIFS(Documents!$E$2:$E$3728,Documents!$A$2:$A$3728,$A177,Documents!$C$2:$C$3728,"press_kit")=0,"",_xlfn.MAXIFS(Documents!$E$2:$E$3728,Documents!$A$2:$A$3728,$A177,Documents!$C$2:$C$3728,"press_kit")),"")</f>
        <v/>
      </c>
      <c r="U177">
        <f>IFERROR(IF(_xlfn.MAXIFS(Documents!$E$2:$E$3728,Documents!$A$2:$A$3728,$A177,Documents!$C$2:$C$3728,"other")=0,"",_xlfn.MAXIFS(Documents!$E$2:$E$3728,Documents!$A$2:$A$3728,$A177,Documents!$C$2:$C$3728,"other")),"")</f>
        <v/>
      </c>
      <c r="V177">
        <f>IFERROR(IF(_xlfn.MAXIFS(Documents!$E$2:$E$3728,Documents!$A$2:$A$3728,$A177,Documents!$C$2:$C$3728,"obsolete")=0,"",_xlfn.MAXIFS(Documents!$E$2:$E$3728,Documents!$A$2:$A$3728,$A177,Documents!$C$2:$C$3728,"obsolete")),"")</f>
        <v/>
      </c>
      <c r="W177">
        <f>COUNTIFS(Documents!$A$2:$A$3728,$A177)</f>
        <v/>
      </c>
      <c r="X177">
        <f>COUNTIFS(Documents!$A$2:$A$3728,$A177,Documents!$R$2:$R$3728,"current")</f>
        <v/>
      </c>
      <c r="Y177">
        <f>HYPERLINK("https://d7h9v39iheghu.cloudfront.net/previews/42de57ca-7efe-4d5a-8d86-d9172148eacf/712f206d-41a8-4b34-9995-3943d4414af0/712f206d-41a8-4b34-9995-3943d4414af0?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2026_Villa Park - Two Bedroom Beach Pool")</f>
        <v/>
      </c>
      <c r="Z177" t="inlineStr">
        <is>
          <t>wedding</t>
        </is>
      </c>
      <c r="AA177" t="inlineStr"/>
    </row>
    <row r="178">
      <c r="A178" t="n">
        <v>177</v>
      </c>
      <c r="B178" t="inlineStr">
        <is>
          <t>Royal Island Resort and Spa</t>
        </is>
      </c>
      <c r="C178" t="inlineStr">
        <is>
          <t>ok</t>
        </is>
      </c>
      <c r="D178">
        <f>IFERROR(IF(_xlfn.MAXIFS(Documents!$E$2:$E$3728,Documents!$A$2:$A$3728,$A178,Documents!$C$2:$C$3728,"factsheet")=0,"",_xlfn.MAXIFS(Documents!$E$2:$E$3728,Documents!$A$2:$A$3728,$A178,Documents!$C$2:$C$3728,"factsheet")),"")</f>
        <v/>
      </c>
      <c r="E178">
        <f>IFERROR(IF(_xlfn.MAXIFS(Documents!$E$2:$E$3728,Documents!$A$2:$A$3728,$A178,Documents!$C$2:$C$3728,"wedding")=0,"",_xlfn.MAXIFS(Documents!$E$2:$E$3728,Documents!$A$2:$A$3728,$A178,Documents!$C$2:$C$3728,"wedding")),"")</f>
        <v/>
      </c>
      <c r="F178">
        <f>IFERROR(IF(_xlfn.MAXIFS(Documents!$E$2:$E$3728,Documents!$A$2:$A$3728,$A178,Documents!$C$2:$C$3728,"events")=0,"",_xlfn.MAXIFS(Documents!$E$2:$E$3728,Documents!$A$2:$A$3728,$A178,Documents!$C$2:$C$3728,"events")),"")</f>
        <v/>
      </c>
      <c r="G178">
        <f>IFERROR(IF(_xlfn.MAXIFS(Documents!$E$2:$E$3728,Documents!$A$2:$A$3728,$A178,Documents!$C$2:$C$3728,"destination_dining")=0,"",_xlfn.MAXIFS(Documents!$E$2:$E$3728,Documents!$A$2:$A$3728,$A178,Documents!$C$2:$C$3728,"destination_dining")),"")</f>
        <v/>
      </c>
      <c r="H178">
        <f>IFERROR(IF(_xlfn.MAXIFS(Documents!$E$2:$E$3728,Documents!$A$2:$A$3728,$A178,Documents!$C$2:$C$3728,"map")=0,"",_xlfn.MAXIFS(Documents!$E$2:$E$3728,Documents!$A$2:$A$3728,$A178,Documents!$C$2:$C$3728,"map")),"")</f>
        <v/>
      </c>
      <c r="I178">
        <f>IFERROR(IF(_xlfn.MAXIFS(Documents!$E$2:$E$3728,Documents!$A$2:$A$3728,$A178,Documents!$C$2:$C$3728,"dive_map")=0,"",_xlfn.MAXIFS(Documents!$E$2:$E$3728,Documents!$A$2:$A$3728,$A178,Documents!$C$2:$C$3728,"dive_map")),"")</f>
        <v/>
      </c>
      <c r="J178">
        <f>IFERROR(IF(_xlfn.MAXIFS(Documents!$E$2:$E$3728,Documents!$A$2:$A$3728,$A178,Documents!$C$2:$C$3728,"spa_menu")=0,"",_xlfn.MAXIFS(Documents!$E$2:$E$3728,Documents!$A$2:$A$3728,$A178,Documents!$C$2:$C$3728,"spa_menu")),"")</f>
        <v/>
      </c>
      <c r="K178">
        <f>IFERROR(IF(_xlfn.MAXIFS(Documents!$E$2:$E$3728,Documents!$A$2:$A$3728,$A178,Documents!$C$2:$C$3728,"dining_menu")=0,"",_xlfn.MAXIFS(Documents!$E$2:$E$3728,Documents!$A$2:$A$3728,$A178,Documents!$C$2:$C$3728,"dining_menu")),"")</f>
        <v/>
      </c>
      <c r="L178">
        <f>IFERROR(IF(_xlfn.MAXIFS(Documents!$E$2:$E$3728,Documents!$A$2:$A$3728,$A178,Documents!$C$2:$C$3728,"dive_prices")=0,"",_xlfn.MAXIFS(Documents!$E$2:$E$3728,Documents!$A$2:$A$3728,$A178,Documents!$C$2:$C$3728,"dive_prices")),"")</f>
        <v/>
      </c>
      <c r="M178">
        <f>IFERROR(IF(_xlfn.MAXIFS(Documents!$E$2:$E$3728,Documents!$A$2:$A$3728,$A178,Documents!$C$2:$C$3728,"excursions")=0,"",_xlfn.MAXIFS(Documents!$E$2:$E$3728,Documents!$A$2:$A$3728,$A178,Documents!$C$2:$C$3728,"excursions")),"")</f>
        <v/>
      </c>
      <c r="N178">
        <f>IFERROR(IF(_xlfn.MAXIFS(Documents!$E$2:$E$3728,Documents!$A$2:$A$3728,$A178,Documents!$C$2:$C$3728,"kids")=0,"",_xlfn.MAXIFS(Documents!$E$2:$E$3728,Documents!$A$2:$A$3728,$A178,Documents!$C$2:$C$3728,"kids")),"")</f>
        <v/>
      </c>
      <c r="O178">
        <f>IFERROR(IF(_xlfn.MAXIFS(Documents!$E$2:$E$3728,Documents!$A$2:$A$3728,$A178,Documents!$C$2:$C$3728,"villa_plans")=0,"",_xlfn.MAXIFS(Documents!$E$2:$E$3728,Documents!$A$2:$A$3728,$A178,Documents!$C$2:$C$3728,"villa_plans")),"")</f>
        <v/>
      </c>
      <c r="P178">
        <f>IFERROR(IF(_xlfn.MAXIFS(Documents!$E$2:$E$3728,Documents!$A$2:$A$3728,$A178,Documents!$C$2:$C$3728,"all_inclusive")=0,"",_xlfn.MAXIFS(Documents!$E$2:$E$3728,Documents!$A$2:$A$3728,$A178,Documents!$C$2:$C$3728,"all_inclusive")),"")</f>
        <v/>
      </c>
      <c r="Q178">
        <f>IFERROR(IF(_xlfn.MAXIFS(Documents!$E$2:$E$3728,Documents!$A$2:$A$3728,$A178,Documents!$C$2:$C$3728,"sustainability")=0,"",_xlfn.MAXIFS(Documents!$E$2:$E$3728,Documents!$A$2:$A$3728,$A178,Documents!$C$2:$C$3728,"sustainability")),"")</f>
        <v/>
      </c>
      <c r="R178">
        <f>IFERROR(IF(_xlfn.MAXIFS(Documents!$E$2:$E$3728,Documents!$A$2:$A$3728,$A178,Documents!$C$2:$C$3728,"calendar")=0,"",_xlfn.MAXIFS(Documents!$E$2:$E$3728,Documents!$A$2:$A$3728,$A178,Documents!$C$2:$C$3728,"calendar")),"")</f>
        <v/>
      </c>
      <c r="S178">
        <f>IFERROR(IF(_xlfn.MAXIFS(Documents!$E$2:$E$3728,Documents!$A$2:$A$3728,$A178,Documents!$C$2:$C$3728,"brochure")=0,"",_xlfn.MAXIFS(Documents!$E$2:$E$3728,Documents!$A$2:$A$3728,$A178,Documents!$C$2:$C$3728,"brochure")),"")</f>
        <v/>
      </c>
      <c r="T178">
        <f>IFERROR(IF(_xlfn.MAXIFS(Documents!$E$2:$E$3728,Documents!$A$2:$A$3728,$A178,Documents!$C$2:$C$3728,"press_kit")=0,"",_xlfn.MAXIFS(Documents!$E$2:$E$3728,Documents!$A$2:$A$3728,$A178,Documents!$C$2:$C$3728,"press_kit")),"")</f>
        <v/>
      </c>
      <c r="U178">
        <f>IFERROR(IF(_xlfn.MAXIFS(Documents!$E$2:$E$3728,Documents!$A$2:$A$3728,$A178,Documents!$C$2:$C$3728,"other")=0,"",_xlfn.MAXIFS(Documents!$E$2:$E$3728,Documents!$A$2:$A$3728,$A178,Documents!$C$2:$C$3728,"other")),"")</f>
        <v/>
      </c>
      <c r="V178">
        <f>IFERROR(IF(_xlfn.MAXIFS(Documents!$E$2:$E$3728,Documents!$A$2:$A$3728,$A178,Documents!$C$2:$C$3728,"obsolete")=0,"",_xlfn.MAXIFS(Documents!$E$2:$E$3728,Documents!$A$2:$A$3728,$A178,Documents!$C$2:$C$3728,"obsolete")),"")</f>
        <v/>
      </c>
      <c r="W178">
        <f>COUNTIFS(Documents!$A$2:$A$3728,$A178)</f>
        <v/>
      </c>
      <c r="X178">
        <f>COUNTIFS(Documents!$A$2:$A$3728,$A178,Documents!$R$2:$R$3728,"current")</f>
        <v/>
      </c>
      <c r="Y178">
        <f>HYPERLINK("https://d7h9v39iheghu.cloudfront.net/previews/42de57ca-7efe-4d5a-8d86-d9172148eacf/20af4d23-8283-4d93-8324-afc58428a875/8ef05306-025c-4c59-ade0-6c4b5eac4b00?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2026_Royal - Factsheet Jun 2026.pdf")</f>
        <v/>
      </c>
      <c r="Z178" t="inlineStr">
        <is>
          <t>events</t>
        </is>
      </c>
      <c r="AA178" t="inlineStr"/>
    </row>
    <row r="179">
      <c r="A179" t="n">
        <v>178</v>
      </c>
      <c r="B179" t="inlineStr">
        <is>
          <t>Diamonds Athuruga Beach &amp; Water Villas</t>
        </is>
      </c>
      <c r="C179" t="inlineStr">
        <is>
          <t>ok</t>
        </is>
      </c>
      <c r="D179">
        <f>IFERROR(IF(_xlfn.MAXIFS(Documents!$E$2:$E$3728,Documents!$A$2:$A$3728,$A179,Documents!$C$2:$C$3728,"factsheet")=0,"",_xlfn.MAXIFS(Documents!$E$2:$E$3728,Documents!$A$2:$A$3728,$A179,Documents!$C$2:$C$3728,"factsheet")),"")</f>
        <v/>
      </c>
      <c r="E179">
        <f>IFERROR(IF(_xlfn.MAXIFS(Documents!$E$2:$E$3728,Documents!$A$2:$A$3728,$A179,Documents!$C$2:$C$3728,"wedding")=0,"",_xlfn.MAXIFS(Documents!$E$2:$E$3728,Documents!$A$2:$A$3728,$A179,Documents!$C$2:$C$3728,"wedding")),"")</f>
        <v/>
      </c>
      <c r="F179">
        <f>IFERROR(IF(_xlfn.MAXIFS(Documents!$E$2:$E$3728,Documents!$A$2:$A$3728,$A179,Documents!$C$2:$C$3728,"events")=0,"",_xlfn.MAXIFS(Documents!$E$2:$E$3728,Documents!$A$2:$A$3728,$A179,Documents!$C$2:$C$3728,"events")),"")</f>
        <v/>
      </c>
      <c r="G179">
        <f>IFERROR(IF(_xlfn.MAXIFS(Documents!$E$2:$E$3728,Documents!$A$2:$A$3728,$A179,Documents!$C$2:$C$3728,"destination_dining")=0,"",_xlfn.MAXIFS(Documents!$E$2:$E$3728,Documents!$A$2:$A$3728,$A179,Documents!$C$2:$C$3728,"destination_dining")),"")</f>
        <v/>
      </c>
      <c r="H179">
        <f>IFERROR(IF(_xlfn.MAXIFS(Documents!$E$2:$E$3728,Documents!$A$2:$A$3728,$A179,Documents!$C$2:$C$3728,"map")=0,"",_xlfn.MAXIFS(Documents!$E$2:$E$3728,Documents!$A$2:$A$3728,$A179,Documents!$C$2:$C$3728,"map")),"")</f>
        <v/>
      </c>
      <c r="I179">
        <f>IFERROR(IF(_xlfn.MAXIFS(Documents!$E$2:$E$3728,Documents!$A$2:$A$3728,$A179,Documents!$C$2:$C$3728,"dive_map")=0,"",_xlfn.MAXIFS(Documents!$E$2:$E$3728,Documents!$A$2:$A$3728,$A179,Documents!$C$2:$C$3728,"dive_map")),"")</f>
        <v/>
      </c>
      <c r="J179">
        <f>IFERROR(IF(_xlfn.MAXIFS(Documents!$E$2:$E$3728,Documents!$A$2:$A$3728,$A179,Documents!$C$2:$C$3728,"spa_menu")=0,"",_xlfn.MAXIFS(Documents!$E$2:$E$3728,Documents!$A$2:$A$3728,$A179,Documents!$C$2:$C$3728,"spa_menu")),"")</f>
        <v/>
      </c>
      <c r="K179">
        <f>IFERROR(IF(_xlfn.MAXIFS(Documents!$E$2:$E$3728,Documents!$A$2:$A$3728,$A179,Documents!$C$2:$C$3728,"dining_menu")=0,"",_xlfn.MAXIFS(Documents!$E$2:$E$3728,Documents!$A$2:$A$3728,$A179,Documents!$C$2:$C$3728,"dining_menu")),"")</f>
        <v/>
      </c>
      <c r="L179">
        <f>IFERROR(IF(_xlfn.MAXIFS(Documents!$E$2:$E$3728,Documents!$A$2:$A$3728,$A179,Documents!$C$2:$C$3728,"dive_prices")=0,"",_xlfn.MAXIFS(Documents!$E$2:$E$3728,Documents!$A$2:$A$3728,$A179,Documents!$C$2:$C$3728,"dive_prices")),"")</f>
        <v/>
      </c>
      <c r="M179">
        <f>IFERROR(IF(_xlfn.MAXIFS(Documents!$E$2:$E$3728,Documents!$A$2:$A$3728,$A179,Documents!$C$2:$C$3728,"excursions")=0,"",_xlfn.MAXIFS(Documents!$E$2:$E$3728,Documents!$A$2:$A$3728,$A179,Documents!$C$2:$C$3728,"excursions")),"")</f>
        <v/>
      </c>
      <c r="N179">
        <f>IFERROR(IF(_xlfn.MAXIFS(Documents!$E$2:$E$3728,Documents!$A$2:$A$3728,$A179,Documents!$C$2:$C$3728,"kids")=0,"",_xlfn.MAXIFS(Documents!$E$2:$E$3728,Documents!$A$2:$A$3728,$A179,Documents!$C$2:$C$3728,"kids")),"")</f>
        <v/>
      </c>
      <c r="O179">
        <f>IFERROR(IF(_xlfn.MAXIFS(Documents!$E$2:$E$3728,Documents!$A$2:$A$3728,$A179,Documents!$C$2:$C$3728,"villa_plans")=0,"",_xlfn.MAXIFS(Documents!$E$2:$E$3728,Documents!$A$2:$A$3728,$A179,Documents!$C$2:$C$3728,"villa_plans")),"")</f>
        <v/>
      </c>
      <c r="P179">
        <f>IFERROR(IF(_xlfn.MAXIFS(Documents!$E$2:$E$3728,Documents!$A$2:$A$3728,$A179,Documents!$C$2:$C$3728,"all_inclusive")=0,"",_xlfn.MAXIFS(Documents!$E$2:$E$3728,Documents!$A$2:$A$3728,$A179,Documents!$C$2:$C$3728,"all_inclusive")),"")</f>
        <v/>
      </c>
      <c r="Q179">
        <f>IFERROR(IF(_xlfn.MAXIFS(Documents!$E$2:$E$3728,Documents!$A$2:$A$3728,$A179,Documents!$C$2:$C$3728,"sustainability")=0,"",_xlfn.MAXIFS(Documents!$E$2:$E$3728,Documents!$A$2:$A$3728,$A179,Documents!$C$2:$C$3728,"sustainability")),"")</f>
        <v/>
      </c>
      <c r="R179">
        <f>IFERROR(IF(_xlfn.MAXIFS(Documents!$E$2:$E$3728,Documents!$A$2:$A$3728,$A179,Documents!$C$2:$C$3728,"calendar")=0,"",_xlfn.MAXIFS(Documents!$E$2:$E$3728,Documents!$A$2:$A$3728,$A179,Documents!$C$2:$C$3728,"calendar")),"")</f>
        <v/>
      </c>
      <c r="S179">
        <f>IFERROR(IF(_xlfn.MAXIFS(Documents!$E$2:$E$3728,Documents!$A$2:$A$3728,$A179,Documents!$C$2:$C$3728,"brochure")=0,"",_xlfn.MAXIFS(Documents!$E$2:$E$3728,Documents!$A$2:$A$3728,$A179,Documents!$C$2:$C$3728,"brochure")),"")</f>
        <v/>
      </c>
      <c r="T179">
        <f>IFERROR(IF(_xlfn.MAXIFS(Documents!$E$2:$E$3728,Documents!$A$2:$A$3728,$A179,Documents!$C$2:$C$3728,"press_kit")=0,"",_xlfn.MAXIFS(Documents!$E$2:$E$3728,Documents!$A$2:$A$3728,$A179,Documents!$C$2:$C$3728,"press_kit")),"")</f>
        <v/>
      </c>
      <c r="U179">
        <f>IFERROR(IF(_xlfn.MAXIFS(Documents!$E$2:$E$3728,Documents!$A$2:$A$3728,$A179,Documents!$C$2:$C$3728,"other")=0,"",_xlfn.MAXIFS(Documents!$E$2:$E$3728,Documents!$A$2:$A$3728,$A179,Documents!$C$2:$C$3728,"other")),"")</f>
        <v/>
      </c>
      <c r="V179">
        <f>IFERROR(IF(_xlfn.MAXIFS(Documents!$E$2:$E$3728,Documents!$A$2:$A$3728,$A179,Documents!$C$2:$C$3728,"obsolete")=0,"",_xlfn.MAXIFS(Documents!$E$2:$E$3728,Documents!$A$2:$A$3728,$A179,Documents!$C$2:$C$3728,"obsolete")),"")</f>
        <v/>
      </c>
      <c r="W179">
        <f>COUNTIFS(Documents!$A$2:$A$3728,$A179)</f>
        <v/>
      </c>
      <c r="X179">
        <f>COUNTIFS(Documents!$A$2:$A$3728,$A179,Documents!$R$2:$R$3728,"current")</f>
        <v/>
      </c>
      <c r="Y179">
        <f>HYPERLINK("https://d1vp8nomjxwyf1.cloudfront.net/wp-content/uploads/sites/544/2022/10/27105422/Diamonds-Leisure-Beach-Golf-Resort-Fact-Sheet-2026.pdf","2026_Diamonds-Leisure-Beach-Golf-Resort-")</f>
        <v/>
      </c>
      <c r="Z179" t="inlineStr">
        <is>
          <t>wedding, events</t>
        </is>
      </c>
      <c r="AA179" t="inlineStr"/>
    </row>
    <row r="180">
      <c r="A180" t="n">
        <v>179</v>
      </c>
      <c r="B180" t="inlineStr">
        <is>
          <t>Siyam World Maldives</t>
        </is>
      </c>
      <c r="C180" t="inlineStr">
        <is>
          <t>ok</t>
        </is>
      </c>
      <c r="D180">
        <f>IFERROR(IF(_xlfn.MAXIFS(Documents!$E$2:$E$3728,Documents!$A$2:$A$3728,$A180,Documents!$C$2:$C$3728,"factsheet")=0,"",_xlfn.MAXIFS(Documents!$E$2:$E$3728,Documents!$A$2:$A$3728,$A180,Documents!$C$2:$C$3728,"factsheet")),"")</f>
        <v/>
      </c>
      <c r="E180">
        <f>IFERROR(IF(_xlfn.MAXIFS(Documents!$E$2:$E$3728,Documents!$A$2:$A$3728,$A180,Documents!$C$2:$C$3728,"wedding")=0,"",_xlfn.MAXIFS(Documents!$E$2:$E$3728,Documents!$A$2:$A$3728,$A180,Documents!$C$2:$C$3728,"wedding")),"")</f>
        <v/>
      </c>
      <c r="F180">
        <f>IFERROR(IF(_xlfn.MAXIFS(Documents!$E$2:$E$3728,Documents!$A$2:$A$3728,$A180,Documents!$C$2:$C$3728,"events")=0,"",_xlfn.MAXIFS(Documents!$E$2:$E$3728,Documents!$A$2:$A$3728,$A180,Documents!$C$2:$C$3728,"events")),"")</f>
        <v/>
      </c>
      <c r="G180">
        <f>IFERROR(IF(_xlfn.MAXIFS(Documents!$E$2:$E$3728,Documents!$A$2:$A$3728,$A180,Documents!$C$2:$C$3728,"destination_dining")=0,"",_xlfn.MAXIFS(Documents!$E$2:$E$3728,Documents!$A$2:$A$3728,$A180,Documents!$C$2:$C$3728,"destination_dining")),"")</f>
        <v/>
      </c>
      <c r="H180">
        <f>IFERROR(IF(_xlfn.MAXIFS(Documents!$E$2:$E$3728,Documents!$A$2:$A$3728,$A180,Documents!$C$2:$C$3728,"map")=0,"",_xlfn.MAXIFS(Documents!$E$2:$E$3728,Documents!$A$2:$A$3728,$A180,Documents!$C$2:$C$3728,"map")),"")</f>
        <v/>
      </c>
      <c r="I180">
        <f>IFERROR(IF(_xlfn.MAXIFS(Documents!$E$2:$E$3728,Documents!$A$2:$A$3728,$A180,Documents!$C$2:$C$3728,"dive_map")=0,"",_xlfn.MAXIFS(Documents!$E$2:$E$3728,Documents!$A$2:$A$3728,$A180,Documents!$C$2:$C$3728,"dive_map")),"")</f>
        <v/>
      </c>
      <c r="J180">
        <f>IFERROR(IF(_xlfn.MAXIFS(Documents!$E$2:$E$3728,Documents!$A$2:$A$3728,$A180,Documents!$C$2:$C$3728,"spa_menu")=0,"",_xlfn.MAXIFS(Documents!$E$2:$E$3728,Documents!$A$2:$A$3728,$A180,Documents!$C$2:$C$3728,"spa_menu")),"")</f>
        <v/>
      </c>
      <c r="K180">
        <f>IFERROR(IF(_xlfn.MAXIFS(Documents!$E$2:$E$3728,Documents!$A$2:$A$3728,$A180,Documents!$C$2:$C$3728,"dining_menu")=0,"",_xlfn.MAXIFS(Documents!$E$2:$E$3728,Documents!$A$2:$A$3728,$A180,Documents!$C$2:$C$3728,"dining_menu")),"")</f>
        <v/>
      </c>
      <c r="L180">
        <f>IFERROR(IF(_xlfn.MAXIFS(Documents!$E$2:$E$3728,Documents!$A$2:$A$3728,$A180,Documents!$C$2:$C$3728,"dive_prices")=0,"",_xlfn.MAXIFS(Documents!$E$2:$E$3728,Documents!$A$2:$A$3728,$A180,Documents!$C$2:$C$3728,"dive_prices")),"")</f>
        <v/>
      </c>
      <c r="M180">
        <f>IFERROR(IF(_xlfn.MAXIFS(Documents!$E$2:$E$3728,Documents!$A$2:$A$3728,$A180,Documents!$C$2:$C$3728,"excursions")=0,"",_xlfn.MAXIFS(Documents!$E$2:$E$3728,Documents!$A$2:$A$3728,$A180,Documents!$C$2:$C$3728,"excursions")),"")</f>
        <v/>
      </c>
      <c r="N180">
        <f>IFERROR(IF(_xlfn.MAXIFS(Documents!$E$2:$E$3728,Documents!$A$2:$A$3728,$A180,Documents!$C$2:$C$3728,"kids")=0,"",_xlfn.MAXIFS(Documents!$E$2:$E$3728,Documents!$A$2:$A$3728,$A180,Documents!$C$2:$C$3728,"kids")),"")</f>
        <v/>
      </c>
      <c r="O180">
        <f>IFERROR(IF(_xlfn.MAXIFS(Documents!$E$2:$E$3728,Documents!$A$2:$A$3728,$A180,Documents!$C$2:$C$3728,"villa_plans")=0,"",_xlfn.MAXIFS(Documents!$E$2:$E$3728,Documents!$A$2:$A$3728,$A180,Documents!$C$2:$C$3728,"villa_plans")),"")</f>
        <v/>
      </c>
      <c r="P180">
        <f>IFERROR(IF(_xlfn.MAXIFS(Documents!$E$2:$E$3728,Documents!$A$2:$A$3728,$A180,Documents!$C$2:$C$3728,"all_inclusive")=0,"",_xlfn.MAXIFS(Documents!$E$2:$E$3728,Documents!$A$2:$A$3728,$A180,Documents!$C$2:$C$3728,"all_inclusive")),"")</f>
        <v/>
      </c>
      <c r="Q180">
        <f>IFERROR(IF(_xlfn.MAXIFS(Documents!$E$2:$E$3728,Documents!$A$2:$A$3728,$A180,Documents!$C$2:$C$3728,"sustainability")=0,"",_xlfn.MAXIFS(Documents!$E$2:$E$3728,Documents!$A$2:$A$3728,$A180,Documents!$C$2:$C$3728,"sustainability")),"")</f>
        <v/>
      </c>
      <c r="R180">
        <f>IFERROR(IF(_xlfn.MAXIFS(Documents!$E$2:$E$3728,Documents!$A$2:$A$3728,$A180,Documents!$C$2:$C$3728,"calendar")=0,"",_xlfn.MAXIFS(Documents!$E$2:$E$3728,Documents!$A$2:$A$3728,$A180,Documents!$C$2:$C$3728,"calendar")),"")</f>
        <v/>
      </c>
      <c r="S180">
        <f>IFERROR(IF(_xlfn.MAXIFS(Documents!$E$2:$E$3728,Documents!$A$2:$A$3728,$A180,Documents!$C$2:$C$3728,"brochure")=0,"",_xlfn.MAXIFS(Documents!$E$2:$E$3728,Documents!$A$2:$A$3728,$A180,Documents!$C$2:$C$3728,"brochure")),"")</f>
        <v/>
      </c>
      <c r="T180">
        <f>IFERROR(IF(_xlfn.MAXIFS(Documents!$E$2:$E$3728,Documents!$A$2:$A$3728,$A180,Documents!$C$2:$C$3728,"press_kit")=0,"",_xlfn.MAXIFS(Documents!$E$2:$E$3728,Documents!$A$2:$A$3728,$A180,Documents!$C$2:$C$3728,"press_kit")),"")</f>
        <v/>
      </c>
      <c r="U180">
        <f>IFERROR(IF(_xlfn.MAXIFS(Documents!$E$2:$E$3728,Documents!$A$2:$A$3728,$A180,Documents!$C$2:$C$3728,"other")=0,"",_xlfn.MAXIFS(Documents!$E$2:$E$3728,Documents!$A$2:$A$3728,$A180,Documents!$C$2:$C$3728,"other")),"")</f>
        <v/>
      </c>
      <c r="V180">
        <f>IFERROR(IF(_xlfn.MAXIFS(Documents!$E$2:$E$3728,Documents!$A$2:$A$3728,$A180,Documents!$C$2:$C$3728,"obsolete")=0,"",_xlfn.MAXIFS(Documents!$E$2:$E$3728,Documents!$A$2:$A$3728,$A180,Documents!$C$2:$C$3728,"obsolete")),"")</f>
        <v/>
      </c>
      <c r="W180">
        <f>COUNTIFS(Documents!$A$2:$A$3728,$A180)</f>
        <v/>
      </c>
      <c r="X180">
        <f>COUNTIFS(Documents!$A$2:$A$3728,$A180,Documents!$R$2:$R$3728,"current")</f>
        <v/>
      </c>
      <c r="Y180">
        <f>HYPERLINK("https://www.sunsiyam.com/media/ofahluyo/factsheet-siyam-world-2026.pdf","2026_factsheet-siyam-world-2026.pdf")</f>
        <v/>
      </c>
      <c r="Z180" t="inlineStr">
        <is>
          <t>events</t>
        </is>
      </c>
      <c r="AA180" t="inlineStr"/>
    </row>
    <row r="181">
      <c r="A181" t="n">
        <v>180</v>
      </c>
      <c r="B181" t="inlineStr">
        <is>
          <t>Lux* South Ari Atoll, Maldives</t>
        </is>
      </c>
      <c r="C181" t="inlineStr">
        <is>
          <t>unreachable</t>
        </is>
      </c>
      <c r="D181">
        <f>IFERROR(IF(_xlfn.MAXIFS(Documents!$E$2:$E$3728,Documents!$A$2:$A$3728,$A181,Documents!$C$2:$C$3728,"factsheet")=0,"",_xlfn.MAXIFS(Documents!$E$2:$E$3728,Documents!$A$2:$A$3728,$A181,Documents!$C$2:$C$3728,"factsheet")),"")</f>
        <v/>
      </c>
      <c r="E181">
        <f>IFERROR(IF(_xlfn.MAXIFS(Documents!$E$2:$E$3728,Documents!$A$2:$A$3728,$A181,Documents!$C$2:$C$3728,"wedding")=0,"",_xlfn.MAXIFS(Documents!$E$2:$E$3728,Documents!$A$2:$A$3728,$A181,Documents!$C$2:$C$3728,"wedding")),"")</f>
        <v/>
      </c>
      <c r="F181">
        <f>IFERROR(IF(_xlfn.MAXIFS(Documents!$E$2:$E$3728,Documents!$A$2:$A$3728,$A181,Documents!$C$2:$C$3728,"events")=0,"",_xlfn.MAXIFS(Documents!$E$2:$E$3728,Documents!$A$2:$A$3728,$A181,Documents!$C$2:$C$3728,"events")),"")</f>
        <v/>
      </c>
      <c r="G181">
        <f>IFERROR(IF(_xlfn.MAXIFS(Documents!$E$2:$E$3728,Documents!$A$2:$A$3728,$A181,Documents!$C$2:$C$3728,"destination_dining")=0,"",_xlfn.MAXIFS(Documents!$E$2:$E$3728,Documents!$A$2:$A$3728,$A181,Documents!$C$2:$C$3728,"destination_dining")),"")</f>
        <v/>
      </c>
      <c r="H181">
        <f>IFERROR(IF(_xlfn.MAXIFS(Documents!$E$2:$E$3728,Documents!$A$2:$A$3728,$A181,Documents!$C$2:$C$3728,"map")=0,"",_xlfn.MAXIFS(Documents!$E$2:$E$3728,Documents!$A$2:$A$3728,$A181,Documents!$C$2:$C$3728,"map")),"")</f>
        <v/>
      </c>
      <c r="I181">
        <f>IFERROR(IF(_xlfn.MAXIFS(Documents!$E$2:$E$3728,Documents!$A$2:$A$3728,$A181,Documents!$C$2:$C$3728,"dive_map")=0,"",_xlfn.MAXIFS(Documents!$E$2:$E$3728,Documents!$A$2:$A$3728,$A181,Documents!$C$2:$C$3728,"dive_map")),"")</f>
        <v/>
      </c>
      <c r="J181">
        <f>IFERROR(IF(_xlfn.MAXIFS(Documents!$E$2:$E$3728,Documents!$A$2:$A$3728,$A181,Documents!$C$2:$C$3728,"spa_menu")=0,"",_xlfn.MAXIFS(Documents!$E$2:$E$3728,Documents!$A$2:$A$3728,$A181,Documents!$C$2:$C$3728,"spa_menu")),"")</f>
        <v/>
      </c>
      <c r="K181">
        <f>IFERROR(IF(_xlfn.MAXIFS(Documents!$E$2:$E$3728,Documents!$A$2:$A$3728,$A181,Documents!$C$2:$C$3728,"dining_menu")=0,"",_xlfn.MAXIFS(Documents!$E$2:$E$3728,Documents!$A$2:$A$3728,$A181,Documents!$C$2:$C$3728,"dining_menu")),"")</f>
        <v/>
      </c>
      <c r="L181">
        <f>IFERROR(IF(_xlfn.MAXIFS(Documents!$E$2:$E$3728,Documents!$A$2:$A$3728,$A181,Documents!$C$2:$C$3728,"dive_prices")=0,"",_xlfn.MAXIFS(Documents!$E$2:$E$3728,Documents!$A$2:$A$3728,$A181,Documents!$C$2:$C$3728,"dive_prices")),"")</f>
        <v/>
      </c>
      <c r="M181">
        <f>IFERROR(IF(_xlfn.MAXIFS(Documents!$E$2:$E$3728,Documents!$A$2:$A$3728,$A181,Documents!$C$2:$C$3728,"excursions")=0,"",_xlfn.MAXIFS(Documents!$E$2:$E$3728,Documents!$A$2:$A$3728,$A181,Documents!$C$2:$C$3728,"excursions")),"")</f>
        <v/>
      </c>
      <c r="N181">
        <f>IFERROR(IF(_xlfn.MAXIFS(Documents!$E$2:$E$3728,Documents!$A$2:$A$3728,$A181,Documents!$C$2:$C$3728,"kids")=0,"",_xlfn.MAXIFS(Documents!$E$2:$E$3728,Documents!$A$2:$A$3728,$A181,Documents!$C$2:$C$3728,"kids")),"")</f>
        <v/>
      </c>
      <c r="O181">
        <f>IFERROR(IF(_xlfn.MAXIFS(Documents!$E$2:$E$3728,Documents!$A$2:$A$3728,$A181,Documents!$C$2:$C$3728,"villa_plans")=0,"",_xlfn.MAXIFS(Documents!$E$2:$E$3728,Documents!$A$2:$A$3728,$A181,Documents!$C$2:$C$3728,"villa_plans")),"")</f>
        <v/>
      </c>
      <c r="P181">
        <f>IFERROR(IF(_xlfn.MAXIFS(Documents!$E$2:$E$3728,Documents!$A$2:$A$3728,$A181,Documents!$C$2:$C$3728,"all_inclusive")=0,"",_xlfn.MAXIFS(Documents!$E$2:$E$3728,Documents!$A$2:$A$3728,$A181,Documents!$C$2:$C$3728,"all_inclusive")),"")</f>
        <v/>
      </c>
      <c r="Q181">
        <f>IFERROR(IF(_xlfn.MAXIFS(Documents!$E$2:$E$3728,Documents!$A$2:$A$3728,$A181,Documents!$C$2:$C$3728,"sustainability")=0,"",_xlfn.MAXIFS(Documents!$E$2:$E$3728,Documents!$A$2:$A$3728,$A181,Documents!$C$2:$C$3728,"sustainability")),"")</f>
        <v/>
      </c>
      <c r="R181">
        <f>IFERROR(IF(_xlfn.MAXIFS(Documents!$E$2:$E$3728,Documents!$A$2:$A$3728,$A181,Documents!$C$2:$C$3728,"calendar")=0,"",_xlfn.MAXIFS(Documents!$E$2:$E$3728,Documents!$A$2:$A$3728,$A181,Documents!$C$2:$C$3728,"calendar")),"")</f>
        <v/>
      </c>
      <c r="S181">
        <f>IFERROR(IF(_xlfn.MAXIFS(Documents!$E$2:$E$3728,Documents!$A$2:$A$3728,$A181,Documents!$C$2:$C$3728,"brochure")=0,"",_xlfn.MAXIFS(Documents!$E$2:$E$3728,Documents!$A$2:$A$3728,$A181,Documents!$C$2:$C$3728,"brochure")),"")</f>
        <v/>
      </c>
      <c r="T181">
        <f>IFERROR(IF(_xlfn.MAXIFS(Documents!$E$2:$E$3728,Documents!$A$2:$A$3728,$A181,Documents!$C$2:$C$3728,"press_kit")=0,"",_xlfn.MAXIFS(Documents!$E$2:$E$3728,Documents!$A$2:$A$3728,$A181,Documents!$C$2:$C$3728,"press_kit")),"")</f>
        <v/>
      </c>
      <c r="U181">
        <f>IFERROR(IF(_xlfn.MAXIFS(Documents!$E$2:$E$3728,Documents!$A$2:$A$3728,$A181,Documents!$C$2:$C$3728,"other")=0,"",_xlfn.MAXIFS(Documents!$E$2:$E$3728,Documents!$A$2:$A$3728,$A181,Documents!$C$2:$C$3728,"other")),"")</f>
        <v/>
      </c>
      <c r="V181">
        <f>IFERROR(IF(_xlfn.MAXIFS(Documents!$E$2:$E$3728,Documents!$A$2:$A$3728,$A181,Documents!$C$2:$C$3728,"obsolete")=0,"",_xlfn.MAXIFS(Documents!$E$2:$E$3728,Documents!$A$2:$A$3728,$A181,Documents!$C$2:$C$3728,"obsolete")),"")</f>
        <v/>
      </c>
      <c r="W181">
        <f>COUNTIFS(Documents!$A$2:$A$3728,$A181)</f>
        <v/>
      </c>
      <c r="X181">
        <f>COUNTIFS(Documents!$A$2:$A$3728,$A181,Documents!$R$2:$R$3728,"current")</f>
        <v/>
      </c>
      <c r="Y181">
        <f>HYPERLINK("https://www.neoscapesmaldives.com/wp-content/uploads/LUX_-South-Ari-Atoll-Factsheet-ENG.pdf","2025_LUX_-South-Ari-Atoll-Factsheet-ENG.")</f>
        <v/>
      </c>
      <c r="Z181" t="inlineStr">
        <is>
          <t>wedding, events</t>
        </is>
      </c>
      <c r="AA181" t="inlineStr"/>
    </row>
    <row r="182">
      <c r="A182" t="n">
        <v>181</v>
      </c>
      <c r="B182" t="inlineStr">
        <is>
          <t>Yash Nature Resort</t>
        </is>
      </c>
      <c r="C182" t="inlineStr">
        <is>
          <t>unreachable</t>
        </is>
      </c>
      <c r="D182">
        <f>IFERROR(IF(_xlfn.MAXIFS(Documents!$E$2:$E$3728,Documents!$A$2:$A$3728,$A182,Documents!$C$2:$C$3728,"factsheet")=0,"",_xlfn.MAXIFS(Documents!$E$2:$E$3728,Documents!$A$2:$A$3728,$A182,Documents!$C$2:$C$3728,"factsheet")),"")</f>
        <v/>
      </c>
      <c r="E182">
        <f>IFERROR(IF(_xlfn.MAXIFS(Documents!$E$2:$E$3728,Documents!$A$2:$A$3728,$A182,Documents!$C$2:$C$3728,"wedding")=0,"",_xlfn.MAXIFS(Documents!$E$2:$E$3728,Documents!$A$2:$A$3728,$A182,Documents!$C$2:$C$3728,"wedding")),"")</f>
        <v/>
      </c>
      <c r="F182">
        <f>IFERROR(IF(_xlfn.MAXIFS(Documents!$E$2:$E$3728,Documents!$A$2:$A$3728,$A182,Documents!$C$2:$C$3728,"events")=0,"",_xlfn.MAXIFS(Documents!$E$2:$E$3728,Documents!$A$2:$A$3728,$A182,Documents!$C$2:$C$3728,"events")),"")</f>
        <v/>
      </c>
      <c r="G182">
        <f>IFERROR(IF(_xlfn.MAXIFS(Documents!$E$2:$E$3728,Documents!$A$2:$A$3728,$A182,Documents!$C$2:$C$3728,"destination_dining")=0,"",_xlfn.MAXIFS(Documents!$E$2:$E$3728,Documents!$A$2:$A$3728,$A182,Documents!$C$2:$C$3728,"destination_dining")),"")</f>
        <v/>
      </c>
      <c r="H182">
        <f>IFERROR(IF(_xlfn.MAXIFS(Documents!$E$2:$E$3728,Documents!$A$2:$A$3728,$A182,Documents!$C$2:$C$3728,"map")=0,"",_xlfn.MAXIFS(Documents!$E$2:$E$3728,Documents!$A$2:$A$3728,$A182,Documents!$C$2:$C$3728,"map")),"")</f>
        <v/>
      </c>
      <c r="I182">
        <f>IFERROR(IF(_xlfn.MAXIFS(Documents!$E$2:$E$3728,Documents!$A$2:$A$3728,$A182,Documents!$C$2:$C$3728,"dive_map")=0,"",_xlfn.MAXIFS(Documents!$E$2:$E$3728,Documents!$A$2:$A$3728,$A182,Documents!$C$2:$C$3728,"dive_map")),"")</f>
        <v/>
      </c>
      <c r="J182">
        <f>IFERROR(IF(_xlfn.MAXIFS(Documents!$E$2:$E$3728,Documents!$A$2:$A$3728,$A182,Documents!$C$2:$C$3728,"spa_menu")=0,"",_xlfn.MAXIFS(Documents!$E$2:$E$3728,Documents!$A$2:$A$3728,$A182,Documents!$C$2:$C$3728,"spa_menu")),"")</f>
        <v/>
      </c>
      <c r="K182">
        <f>IFERROR(IF(_xlfn.MAXIFS(Documents!$E$2:$E$3728,Documents!$A$2:$A$3728,$A182,Documents!$C$2:$C$3728,"dining_menu")=0,"",_xlfn.MAXIFS(Documents!$E$2:$E$3728,Documents!$A$2:$A$3728,$A182,Documents!$C$2:$C$3728,"dining_menu")),"")</f>
        <v/>
      </c>
      <c r="L182">
        <f>IFERROR(IF(_xlfn.MAXIFS(Documents!$E$2:$E$3728,Documents!$A$2:$A$3728,$A182,Documents!$C$2:$C$3728,"dive_prices")=0,"",_xlfn.MAXIFS(Documents!$E$2:$E$3728,Documents!$A$2:$A$3728,$A182,Documents!$C$2:$C$3728,"dive_prices")),"")</f>
        <v/>
      </c>
      <c r="M182">
        <f>IFERROR(IF(_xlfn.MAXIFS(Documents!$E$2:$E$3728,Documents!$A$2:$A$3728,$A182,Documents!$C$2:$C$3728,"excursions")=0,"",_xlfn.MAXIFS(Documents!$E$2:$E$3728,Documents!$A$2:$A$3728,$A182,Documents!$C$2:$C$3728,"excursions")),"")</f>
        <v/>
      </c>
      <c r="N182">
        <f>IFERROR(IF(_xlfn.MAXIFS(Documents!$E$2:$E$3728,Documents!$A$2:$A$3728,$A182,Documents!$C$2:$C$3728,"kids")=0,"",_xlfn.MAXIFS(Documents!$E$2:$E$3728,Documents!$A$2:$A$3728,$A182,Documents!$C$2:$C$3728,"kids")),"")</f>
        <v/>
      </c>
      <c r="O182">
        <f>IFERROR(IF(_xlfn.MAXIFS(Documents!$E$2:$E$3728,Documents!$A$2:$A$3728,$A182,Documents!$C$2:$C$3728,"villa_plans")=0,"",_xlfn.MAXIFS(Documents!$E$2:$E$3728,Documents!$A$2:$A$3728,$A182,Documents!$C$2:$C$3728,"villa_plans")),"")</f>
        <v/>
      </c>
      <c r="P182">
        <f>IFERROR(IF(_xlfn.MAXIFS(Documents!$E$2:$E$3728,Documents!$A$2:$A$3728,$A182,Documents!$C$2:$C$3728,"all_inclusive")=0,"",_xlfn.MAXIFS(Documents!$E$2:$E$3728,Documents!$A$2:$A$3728,$A182,Documents!$C$2:$C$3728,"all_inclusive")),"")</f>
        <v/>
      </c>
      <c r="Q182">
        <f>IFERROR(IF(_xlfn.MAXIFS(Documents!$E$2:$E$3728,Documents!$A$2:$A$3728,$A182,Documents!$C$2:$C$3728,"sustainability")=0,"",_xlfn.MAXIFS(Documents!$E$2:$E$3728,Documents!$A$2:$A$3728,$A182,Documents!$C$2:$C$3728,"sustainability")),"")</f>
        <v/>
      </c>
      <c r="R182">
        <f>IFERROR(IF(_xlfn.MAXIFS(Documents!$E$2:$E$3728,Documents!$A$2:$A$3728,$A182,Documents!$C$2:$C$3728,"calendar")=0,"",_xlfn.MAXIFS(Documents!$E$2:$E$3728,Documents!$A$2:$A$3728,$A182,Documents!$C$2:$C$3728,"calendar")),"")</f>
        <v/>
      </c>
      <c r="S182">
        <f>IFERROR(IF(_xlfn.MAXIFS(Documents!$E$2:$E$3728,Documents!$A$2:$A$3728,$A182,Documents!$C$2:$C$3728,"brochure")=0,"",_xlfn.MAXIFS(Documents!$E$2:$E$3728,Documents!$A$2:$A$3728,$A182,Documents!$C$2:$C$3728,"brochure")),"")</f>
        <v/>
      </c>
      <c r="T182">
        <f>IFERROR(IF(_xlfn.MAXIFS(Documents!$E$2:$E$3728,Documents!$A$2:$A$3728,$A182,Documents!$C$2:$C$3728,"press_kit")=0,"",_xlfn.MAXIFS(Documents!$E$2:$E$3728,Documents!$A$2:$A$3728,$A182,Documents!$C$2:$C$3728,"press_kit")),"")</f>
        <v/>
      </c>
      <c r="U182">
        <f>IFERROR(IF(_xlfn.MAXIFS(Documents!$E$2:$E$3728,Documents!$A$2:$A$3728,$A182,Documents!$C$2:$C$3728,"other")=0,"",_xlfn.MAXIFS(Documents!$E$2:$E$3728,Documents!$A$2:$A$3728,$A182,Documents!$C$2:$C$3728,"other")),"")</f>
        <v/>
      </c>
      <c r="V182">
        <f>IFERROR(IF(_xlfn.MAXIFS(Documents!$E$2:$E$3728,Documents!$A$2:$A$3728,$A182,Documents!$C$2:$C$3728,"obsolete")=0,"",_xlfn.MAXIFS(Documents!$E$2:$E$3728,Documents!$A$2:$A$3728,$A182,Documents!$C$2:$C$3728,"obsolete")),"")</f>
        <v/>
      </c>
      <c r="W182">
        <f>COUNTIFS(Documents!$A$2:$A$3728,$A182)</f>
        <v/>
      </c>
      <c r="X182">
        <f>COUNTIFS(Documents!$A$2:$A$3728,$A182,Documents!$R$2:$R$3728,"current")</f>
        <v/>
      </c>
      <c r="Y182" t="inlineStr"/>
      <c r="Z182" t="inlineStr">
        <is>
          <t>factsheet, wedding, events</t>
        </is>
      </c>
      <c r="AA182" t="inlineStr"/>
    </row>
    <row r="183">
      <c r="A183" t="n">
        <v>182</v>
      </c>
      <c r="B183" t="inlineStr">
        <is>
          <t>Kuredhivaru Resort and Spa</t>
        </is>
      </c>
      <c r="C183" t="inlineStr">
        <is>
          <t>ok</t>
        </is>
      </c>
      <c r="D183">
        <f>IFERROR(IF(_xlfn.MAXIFS(Documents!$E$2:$E$3728,Documents!$A$2:$A$3728,$A183,Documents!$C$2:$C$3728,"factsheet")=0,"",_xlfn.MAXIFS(Documents!$E$2:$E$3728,Documents!$A$2:$A$3728,$A183,Documents!$C$2:$C$3728,"factsheet")),"")</f>
        <v/>
      </c>
      <c r="E183">
        <f>IFERROR(IF(_xlfn.MAXIFS(Documents!$E$2:$E$3728,Documents!$A$2:$A$3728,$A183,Documents!$C$2:$C$3728,"wedding")=0,"",_xlfn.MAXIFS(Documents!$E$2:$E$3728,Documents!$A$2:$A$3728,$A183,Documents!$C$2:$C$3728,"wedding")),"")</f>
        <v/>
      </c>
      <c r="F183">
        <f>IFERROR(IF(_xlfn.MAXIFS(Documents!$E$2:$E$3728,Documents!$A$2:$A$3728,$A183,Documents!$C$2:$C$3728,"events")=0,"",_xlfn.MAXIFS(Documents!$E$2:$E$3728,Documents!$A$2:$A$3728,$A183,Documents!$C$2:$C$3728,"events")),"")</f>
        <v/>
      </c>
      <c r="G183">
        <f>IFERROR(IF(_xlfn.MAXIFS(Documents!$E$2:$E$3728,Documents!$A$2:$A$3728,$A183,Documents!$C$2:$C$3728,"destination_dining")=0,"",_xlfn.MAXIFS(Documents!$E$2:$E$3728,Documents!$A$2:$A$3728,$A183,Documents!$C$2:$C$3728,"destination_dining")),"")</f>
        <v/>
      </c>
      <c r="H183">
        <f>IFERROR(IF(_xlfn.MAXIFS(Documents!$E$2:$E$3728,Documents!$A$2:$A$3728,$A183,Documents!$C$2:$C$3728,"map")=0,"",_xlfn.MAXIFS(Documents!$E$2:$E$3728,Documents!$A$2:$A$3728,$A183,Documents!$C$2:$C$3728,"map")),"")</f>
        <v/>
      </c>
      <c r="I183">
        <f>IFERROR(IF(_xlfn.MAXIFS(Documents!$E$2:$E$3728,Documents!$A$2:$A$3728,$A183,Documents!$C$2:$C$3728,"dive_map")=0,"",_xlfn.MAXIFS(Documents!$E$2:$E$3728,Documents!$A$2:$A$3728,$A183,Documents!$C$2:$C$3728,"dive_map")),"")</f>
        <v/>
      </c>
      <c r="J183">
        <f>IFERROR(IF(_xlfn.MAXIFS(Documents!$E$2:$E$3728,Documents!$A$2:$A$3728,$A183,Documents!$C$2:$C$3728,"spa_menu")=0,"",_xlfn.MAXIFS(Documents!$E$2:$E$3728,Documents!$A$2:$A$3728,$A183,Documents!$C$2:$C$3728,"spa_menu")),"")</f>
        <v/>
      </c>
      <c r="K183">
        <f>IFERROR(IF(_xlfn.MAXIFS(Documents!$E$2:$E$3728,Documents!$A$2:$A$3728,$A183,Documents!$C$2:$C$3728,"dining_menu")=0,"",_xlfn.MAXIFS(Documents!$E$2:$E$3728,Documents!$A$2:$A$3728,$A183,Documents!$C$2:$C$3728,"dining_menu")),"")</f>
        <v/>
      </c>
      <c r="L183">
        <f>IFERROR(IF(_xlfn.MAXIFS(Documents!$E$2:$E$3728,Documents!$A$2:$A$3728,$A183,Documents!$C$2:$C$3728,"dive_prices")=0,"",_xlfn.MAXIFS(Documents!$E$2:$E$3728,Documents!$A$2:$A$3728,$A183,Documents!$C$2:$C$3728,"dive_prices")),"")</f>
        <v/>
      </c>
      <c r="M183">
        <f>IFERROR(IF(_xlfn.MAXIFS(Documents!$E$2:$E$3728,Documents!$A$2:$A$3728,$A183,Documents!$C$2:$C$3728,"excursions")=0,"",_xlfn.MAXIFS(Documents!$E$2:$E$3728,Documents!$A$2:$A$3728,$A183,Documents!$C$2:$C$3728,"excursions")),"")</f>
        <v/>
      </c>
      <c r="N183">
        <f>IFERROR(IF(_xlfn.MAXIFS(Documents!$E$2:$E$3728,Documents!$A$2:$A$3728,$A183,Documents!$C$2:$C$3728,"kids")=0,"",_xlfn.MAXIFS(Documents!$E$2:$E$3728,Documents!$A$2:$A$3728,$A183,Documents!$C$2:$C$3728,"kids")),"")</f>
        <v/>
      </c>
      <c r="O183">
        <f>IFERROR(IF(_xlfn.MAXIFS(Documents!$E$2:$E$3728,Documents!$A$2:$A$3728,$A183,Documents!$C$2:$C$3728,"villa_plans")=0,"",_xlfn.MAXIFS(Documents!$E$2:$E$3728,Documents!$A$2:$A$3728,$A183,Documents!$C$2:$C$3728,"villa_plans")),"")</f>
        <v/>
      </c>
      <c r="P183">
        <f>IFERROR(IF(_xlfn.MAXIFS(Documents!$E$2:$E$3728,Documents!$A$2:$A$3728,$A183,Documents!$C$2:$C$3728,"all_inclusive")=0,"",_xlfn.MAXIFS(Documents!$E$2:$E$3728,Documents!$A$2:$A$3728,$A183,Documents!$C$2:$C$3728,"all_inclusive")),"")</f>
        <v/>
      </c>
      <c r="Q183">
        <f>IFERROR(IF(_xlfn.MAXIFS(Documents!$E$2:$E$3728,Documents!$A$2:$A$3728,$A183,Documents!$C$2:$C$3728,"sustainability")=0,"",_xlfn.MAXIFS(Documents!$E$2:$E$3728,Documents!$A$2:$A$3728,$A183,Documents!$C$2:$C$3728,"sustainability")),"")</f>
        <v/>
      </c>
      <c r="R183">
        <f>IFERROR(IF(_xlfn.MAXIFS(Documents!$E$2:$E$3728,Documents!$A$2:$A$3728,$A183,Documents!$C$2:$C$3728,"calendar")=0,"",_xlfn.MAXIFS(Documents!$E$2:$E$3728,Documents!$A$2:$A$3728,$A183,Documents!$C$2:$C$3728,"calendar")),"")</f>
        <v/>
      </c>
      <c r="S183">
        <f>IFERROR(IF(_xlfn.MAXIFS(Documents!$E$2:$E$3728,Documents!$A$2:$A$3728,$A183,Documents!$C$2:$C$3728,"brochure")=0,"",_xlfn.MAXIFS(Documents!$E$2:$E$3728,Documents!$A$2:$A$3728,$A183,Documents!$C$2:$C$3728,"brochure")),"")</f>
        <v/>
      </c>
      <c r="T183">
        <f>IFERROR(IF(_xlfn.MAXIFS(Documents!$E$2:$E$3728,Documents!$A$2:$A$3728,$A183,Documents!$C$2:$C$3728,"press_kit")=0,"",_xlfn.MAXIFS(Documents!$E$2:$E$3728,Documents!$A$2:$A$3728,$A183,Documents!$C$2:$C$3728,"press_kit")),"")</f>
        <v/>
      </c>
      <c r="U183">
        <f>IFERROR(IF(_xlfn.MAXIFS(Documents!$E$2:$E$3728,Documents!$A$2:$A$3728,$A183,Documents!$C$2:$C$3728,"other")=0,"",_xlfn.MAXIFS(Documents!$E$2:$E$3728,Documents!$A$2:$A$3728,$A183,Documents!$C$2:$C$3728,"other")),"")</f>
        <v/>
      </c>
      <c r="V183">
        <f>IFERROR(IF(_xlfn.MAXIFS(Documents!$E$2:$E$3728,Documents!$A$2:$A$3728,$A183,Documents!$C$2:$C$3728,"obsolete")=0,"",_xlfn.MAXIFS(Documents!$E$2:$E$3728,Documents!$A$2:$A$3728,$A183,Documents!$C$2:$C$3728,"obsolete")),"")</f>
        <v/>
      </c>
      <c r="W183">
        <f>COUNTIFS(Documents!$A$2:$A$3728,$A183)</f>
        <v/>
      </c>
      <c r="X183">
        <f>COUNTIFS(Documents!$A$2:$A$3728,$A183,Documents!$R$2:$R$3728,"current")</f>
        <v/>
      </c>
      <c r="Y183">
        <f>HYPERLINK("https://www.neoscapesmaldives.com/wp-content/uploads/Kuredhivaru-Resort-And-Spa-Factsheet-ENG.pdf","2025_Kuredhivaru-Resort-And-Spa-Factshee")</f>
        <v/>
      </c>
      <c r="Z183" t="inlineStr">
        <is>
          <t>wedding, events</t>
        </is>
      </c>
      <c r="AA18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7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20" customWidth="1" min="3" max="3"/>
    <col width="50" customWidth="1" min="4" max="4"/>
    <col width="14" customWidth="1" min="5" max="5"/>
    <col width="12" customWidth="1" min="6" max="6"/>
    <col width="10" customWidth="1" min="7" max="7"/>
    <col width="8" customWidth="1" min="8" max="8"/>
    <col width="9" customWidth="1" min="9" max="9"/>
    <col width="12" customWidth="1" min="10" max="10"/>
    <col width="28" customWidth="1" min="11" max="11"/>
    <col width="13" customWidth="1" min="12" max="12"/>
    <col width="50" customWidth="1" min="13" max="13"/>
    <col width="50" customWidth="1" min="14" max="14"/>
    <col width="50" customWidth="1" min="15" max="15"/>
    <col width="50" customWidth="1" min="16" max="16"/>
    <col width="8" customWidth="1" min="17" max="17"/>
    <col width="10" customWidth="1" min="18" max="18"/>
    <col width="11" customWidth="1" min="19" max="19"/>
    <col width="14" customWidth="1" min="20" max="20"/>
    <col width="12" customWidth="1" min="21" max="21"/>
    <col width="26" customWidth="1" min="22" max="22"/>
  </cols>
  <sheetData>
    <row r="1">
      <c r="A1" s="1" t="inlineStr">
        <is>
          <t>resort_id</t>
        </is>
      </c>
      <c r="B1" s="1" t="inlineStr">
        <is>
          <t>resort_name</t>
        </is>
      </c>
      <c r="C1" s="1" t="inlineStr">
        <is>
          <t>doc_type</t>
        </is>
      </c>
      <c r="D1" s="1" t="inlineStr">
        <is>
          <t>file_name</t>
        </is>
      </c>
      <c r="E1" s="1" t="inlineStr">
        <is>
          <t>edition_year</t>
        </is>
      </c>
      <c r="F1" s="1" t="inlineStr">
        <is>
          <t>valid_from</t>
        </is>
      </c>
      <c r="G1" s="1" t="inlineStr">
        <is>
          <t>valid_to</t>
        </is>
      </c>
      <c r="H1" s="1" t="inlineStr">
        <is>
          <t>pages</t>
        </is>
      </c>
      <c r="I1" s="1" t="inlineStr">
        <is>
          <t>size_kb</t>
        </is>
      </c>
      <c r="J1" s="1" t="inlineStr">
        <is>
          <t>text_layer</t>
        </is>
      </c>
      <c r="K1" s="1" t="inlineStr">
        <is>
          <t>source</t>
        </is>
      </c>
      <c r="L1" s="1" t="inlineStr">
        <is>
          <t>source_type</t>
        </is>
      </c>
      <c r="M1" s="1" t="inlineStr">
        <is>
          <t>url</t>
        </is>
      </c>
      <c r="N1" s="1" t="inlineStr">
        <is>
          <t>all_urls</t>
        </is>
      </c>
      <c r="O1" s="1" t="inlineStr">
        <is>
          <t>sha256</t>
        </is>
      </c>
      <c r="P1" s="1" t="inlineStr">
        <is>
          <t>local_path</t>
        </is>
      </c>
      <c r="Q1" s="1" t="inlineStr">
        <is>
          <t>r2_key</t>
        </is>
      </c>
      <c r="R1" s="1" t="inlineStr">
        <is>
          <t>status</t>
        </is>
      </c>
      <c r="S1" s="1" t="inlineStr">
        <is>
          <t>is_latest</t>
        </is>
      </c>
      <c r="T1" s="1" t="inlineStr">
        <is>
          <t>match_status</t>
        </is>
      </c>
      <c r="U1" s="1" t="inlineStr">
        <is>
          <t>checked_on</t>
        </is>
      </c>
      <c r="V1" s="1" t="inlineStr">
        <is>
          <t>notes</t>
        </is>
      </c>
    </row>
    <row r="2">
      <c r="A2" t="n">
        <v>1</v>
      </c>
      <c r="B2" t="inlineStr">
        <is>
          <t>Six Senses Laamu</t>
        </is>
      </c>
      <c r="C2" t="inlineStr">
        <is>
          <t>villa_plans</t>
        </is>
      </c>
      <c r="D2" t="inlineStr">
        <is>
          <t>2026_Six-Senses-Laamu.pdf</t>
        </is>
      </c>
      <c r="E2" t="n">
        <v>2026</v>
      </c>
      <c r="H2" t="n">
        <v>7</v>
      </c>
      <c r="I2" t="n">
        <v>10656</v>
      </c>
      <c r="J2" t="inlineStr">
        <is>
          <t>Y</t>
        </is>
      </c>
      <c r="K2" t="inlineStr">
        <is>
          <t>awesomegetawaymaldives.com</t>
        </is>
      </c>
      <c r="L2" t="inlineStr">
        <is>
          <t>dmc-agency</t>
        </is>
      </c>
      <c r="M2" t="inlineStr">
        <is>
          <t>https://awesomegetawaymaldives.com/wp-content/uploads/2026/03/Six-Senses-Laamu.pdf</t>
        </is>
      </c>
      <c r="N2" t="inlineStr">
        <is>
          <t>https://awesomegetawaymaldives.com/wp-content/uploads/2026/03/Six-Senses-Laamu.pdf | https://awesomegetawaymaldives.com/wp-content/uploads/2026/03/Six-Senses-Laamu-Factsheet.pdf</t>
        </is>
      </c>
      <c r="O2" t="inlineStr">
        <is>
          <t>06a9a0ae443b6ea55981779328c88d8e67c92b51c888cd9a65834cca112f0d39</t>
        </is>
      </c>
      <c r="P2" t="inlineStr">
        <is>
          <t>library/001_six-senses-laamu/villa_plans/2026_Six-Senses-Laamu.pdf</t>
        </is>
      </c>
      <c r="R2" t="inlineStr">
        <is>
          <t>current</t>
        </is>
      </c>
      <c r="S2" t="inlineStr">
        <is>
          <t>Y</t>
        </is>
      </c>
      <c r="T2" t="inlineStr">
        <is>
          <t>matched</t>
        </is>
      </c>
      <c r="U2" t="inlineStr">
        <is>
          <t>2026-10-04</t>
        </is>
      </c>
      <c r="V2" t="inlineStr"/>
    </row>
    <row r="3">
      <c r="A3" t="n">
        <v>1</v>
      </c>
      <c r="B3" t="inlineStr">
        <is>
          <t>Six Senses Laamu</t>
        </is>
      </c>
      <c r="C3" t="inlineStr">
        <is>
          <t>sustainability</t>
        </is>
      </c>
      <c r="D3" t="inlineStr">
        <is>
          <t>2024_IMPACT-REPORT-2024-1.pdf</t>
        </is>
      </c>
      <c r="E3" t="n">
        <v>2024</v>
      </c>
      <c r="H3" t="n">
        <v>21</v>
      </c>
      <c r="I3" t="n">
        <v>9169</v>
      </c>
      <c r="J3" t="inlineStr">
        <is>
          <t>Y</t>
        </is>
      </c>
      <c r="K3" t="inlineStr">
        <is>
          <t>secretparadise.mv</t>
        </is>
      </c>
      <c r="L3" t="inlineStr">
        <is>
          <t>dmc-agency</t>
        </is>
      </c>
      <c r="M3" t="inlineStr">
        <is>
          <t>https://secretparadise.mv/wp-content/uploads/2025/07/IMPACT-REPORT-2024-1.pdf</t>
        </is>
      </c>
      <c r="N3" t="inlineStr">
        <is>
          <t>https://secretparadise.mv/wp-content/uploads/2025/07/IMPACT-REPORT-2024-1.pdf</t>
        </is>
      </c>
      <c r="O3" t="inlineStr">
        <is>
          <t>1977ebd75c32a848703e24a0dd29f0adee9f105b311297687576486944d9b5fe</t>
        </is>
      </c>
      <c r="P3" t="inlineStr">
        <is>
          <t>library/001_six-senses-laamu/sustainability/2024_IMPACT-REPORT-2024-1.pdf</t>
        </is>
      </c>
      <c r="R3" t="inlineStr">
        <is>
          <t>outdated</t>
        </is>
      </c>
      <c r="S3" t="inlineStr">
        <is>
          <t>Y</t>
        </is>
      </c>
      <c r="T3" t="inlineStr">
        <is>
          <t>matched</t>
        </is>
      </c>
      <c r="U3" t="inlineStr">
        <is>
          <t>2026-10-04</t>
        </is>
      </c>
      <c r="V3" t="inlineStr"/>
    </row>
    <row r="4">
      <c r="A4" t="n">
        <v>1</v>
      </c>
      <c r="B4" t="inlineStr">
        <is>
          <t>Six Senses Laamu</t>
        </is>
      </c>
      <c r="C4" t="inlineStr">
        <is>
          <t>sustainability</t>
        </is>
      </c>
      <c r="D4" t="inlineStr">
        <is>
          <t>2022_Blue_Green_Laamu_November_2022_.pdf</t>
        </is>
      </c>
      <c r="E4" t="n">
        <v>2022</v>
      </c>
      <c r="H4" t="n">
        <v>11</v>
      </c>
      <c r="I4" t="n">
        <v>3844</v>
      </c>
      <c r="J4" t="inlineStr">
        <is>
          <t>Y</t>
        </is>
      </c>
      <c r="K4" t="inlineStr">
        <is>
          <t>letsgomaldives.com</t>
        </is>
      </c>
      <c r="L4" t="inlineStr">
        <is>
          <t>dmc-agency</t>
        </is>
      </c>
      <c r="M4" t="inlineStr">
        <is>
          <t>https://letsgomaldives.com/wp-content/uploads/2022/12/Blue_Green_Laamu_November_2022_.pdf</t>
        </is>
      </c>
      <c r="N4" t="inlineStr">
        <is>
          <t>https://letsgomaldives.com/wp-content/uploads/2022/12/Blue_Green_Laamu_November_2022_.pdf</t>
        </is>
      </c>
      <c r="O4" t="inlineStr">
        <is>
          <t>4d8f3dc1676eff4a9174860c3a0f7d1f6d1785831e6438a06bc9fa5baed3a2b9</t>
        </is>
      </c>
      <c r="P4" t="inlineStr">
        <is>
          <t>library/001_six-senses-laamu/sustainability/2022_Blue_Green_Laamu_November_2022_.pdf</t>
        </is>
      </c>
      <c r="R4" t="inlineStr">
        <is>
          <t>outdated</t>
        </is>
      </c>
      <c r="S4" t="inlineStr">
        <is>
          <t>N</t>
        </is>
      </c>
      <c r="T4" t="inlineStr">
        <is>
          <t>matched</t>
        </is>
      </c>
      <c r="U4" t="inlineStr">
        <is>
          <t>2026-10-04</t>
        </is>
      </c>
      <c r="V4" t="inlineStr"/>
    </row>
    <row r="5">
      <c r="A5" t="n">
        <v>3</v>
      </c>
      <c r="B5" t="inlineStr">
        <is>
          <t>Adaaran Select Hudhuranfushi</t>
        </is>
      </c>
      <c r="C5" t="inlineStr">
        <is>
          <t>factsheet</t>
        </is>
      </c>
      <c r="D5" t="inlineStr">
        <is>
          <t>2026_document.pdf</t>
        </is>
      </c>
      <c r="E5" t="n">
        <v>2026</v>
      </c>
      <c r="H5" t="n">
        <v>13</v>
      </c>
      <c r="I5" t="n">
        <v>7701</v>
      </c>
      <c r="J5" t="inlineStr">
        <is>
          <t>Y</t>
        </is>
      </c>
      <c r="K5" t="inlineStr">
        <is>
          <t>adaaran.com</t>
        </is>
      </c>
      <c r="L5" t="inlineStr">
        <is>
          <t>official</t>
        </is>
      </c>
      <c r="M5" t="inlineStr">
        <is>
          <t>https://www.adaaran.com/selecthudhuranfushi/view-download/?id=menu-16</t>
        </is>
      </c>
      <c r="N5" t="inlineStr">
        <is>
          <t>https://www.adaaran.com/selecthudhuranfushi/view-download/?id=menu-16</t>
        </is>
      </c>
      <c r="O5" t="inlineStr">
        <is>
          <t>3764e1af8a14180ba61928a2b2f8faa8745f53e9b9eab3dd5023e29f457e7be2</t>
        </is>
      </c>
      <c r="P5" t="inlineStr">
        <is>
          <t>library/003_adaaran-select-hudhuranfushi/factsheet/2026_document.pdf</t>
        </is>
      </c>
      <c r="R5" t="inlineStr">
        <is>
          <t>current</t>
        </is>
      </c>
      <c r="S5" t="inlineStr">
        <is>
          <t>Y</t>
        </is>
      </c>
      <c r="T5" t="inlineStr">
        <is>
          <t>matched</t>
        </is>
      </c>
      <c r="U5" t="inlineStr">
        <is>
          <t>2026-10-04</t>
        </is>
      </c>
      <c r="V5" t="inlineStr"/>
    </row>
    <row r="6">
      <c r="A6" t="n">
        <v>3</v>
      </c>
      <c r="B6" t="inlineStr">
        <is>
          <t>Adaaran Select Hudhuranfushi</t>
        </is>
      </c>
      <c r="C6" t="inlineStr">
        <is>
          <t>factsheet</t>
        </is>
      </c>
      <c r="D6" t="inlineStr">
        <is>
          <t>2023_Fact-Sheet-Adaaran-Select-Hudhuran-Fushi.pdf</t>
        </is>
      </c>
      <c r="E6" t="n">
        <v>2023</v>
      </c>
      <c r="H6" t="n">
        <v>5</v>
      </c>
      <c r="I6" t="n">
        <v>1748</v>
      </c>
      <c r="J6" t="inlineStr">
        <is>
          <t>Y</t>
        </is>
      </c>
      <c r="K6" t="inlineStr">
        <is>
          <t>neoscapesmaldives.com</t>
        </is>
      </c>
      <c r="L6" t="inlineStr">
        <is>
          <t>dmc-agency</t>
        </is>
      </c>
      <c r="M6" t="inlineStr">
        <is>
          <t>https://www.neoscapesmaldives.com/wp-content/uploads/Fact-Sheet-Adaaran-Select-Hudhuran-Fushi.pdf</t>
        </is>
      </c>
      <c r="N6" t="inlineStr">
        <is>
          <t>https://www.neoscapesmaldives.com/wp-content/uploads/Fact-Sheet-Adaaran-Select-Hudhuran-Fushi.pdf</t>
        </is>
      </c>
      <c r="O6" t="inlineStr">
        <is>
          <t>c016ce75c6f518d6c8407fd70776be116b10d20e4460ac665533378ed48c4676</t>
        </is>
      </c>
      <c r="P6" t="inlineStr">
        <is>
          <t>library/003_adaaran-select-hudhuranfushi/factsheet/2023_Fact-Sheet-Adaaran-Select-Hudhuran-Fushi.pdf</t>
        </is>
      </c>
      <c r="R6" t="inlineStr">
        <is>
          <t>outdated</t>
        </is>
      </c>
      <c r="S6" t="inlineStr">
        <is>
          <t>N</t>
        </is>
      </c>
      <c r="T6" t="inlineStr">
        <is>
          <t>matched</t>
        </is>
      </c>
      <c r="U6" t="inlineStr">
        <is>
          <t>2026-10-04</t>
        </is>
      </c>
      <c r="V6" t="inlineStr"/>
    </row>
    <row r="7">
      <c r="A7" t="n">
        <v>3</v>
      </c>
      <c r="B7" t="inlineStr">
        <is>
          <t>Adaaran Select Hudhuranfushi</t>
        </is>
      </c>
      <c r="C7" t="inlineStr">
        <is>
          <t>wedding</t>
        </is>
      </c>
      <c r="D7" t="inlineStr">
        <is>
          <t>2027_document.pdf</t>
        </is>
      </c>
      <c r="E7" t="n">
        <v>2027</v>
      </c>
      <c r="H7" t="n">
        <v>6</v>
      </c>
      <c r="I7" t="n">
        <v>1919</v>
      </c>
      <c r="J7" t="inlineStr">
        <is>
          <t>Y</t>
        </is>
      </c>
      <c r="K7" t="inlineStr">
        <is>
          <t>adaaran.com</t>
        </is>
      </c>
      <c r="L7" t="inlineStr">
        <is>
          <t>official</t>
        </is>
      </c>
      <c r="M7" t="inlineStr">
        <is>
          <t>https://www.adaaran.com/selecthudhuranfushi/view-download/?id=ASHW</t>
        </is>
      </c>
      <c r="N7" t="inlineStr">
        <is>
          <t>https://www.adaaran.com/selecthudhuranfushi/view-download/?id=ASHW</t>
        </is>
      </c>
      <c r="O7" t="inlineStr">
        <is>
          <t>a53763cc618ed5a2dc139042880884ff710382cc026cf836a2f16fba4c261c79</t>
        </is>
      </c>
      <c r="P7" t="inlineStr">
        <is>
          <t>library/003_adaaran-select-hudhuranfushi/wedding/2027_document.pdf</t>
        </is>
      </c>
      <c r="R7" t="inlineStr">
        <is>
          <t>current</t>
        </is>
      </c>
      <c r="S7" t="inlineStr">
        <is>
          <t>Y</t>
        </is>
      </c>
      <c r="T7" t="inlineStr">
        <is>
          <t>matched</t>
        </is>
      </c>
      <c r="U7" t="inlineStr">
        <is>
          <t>2026-10-04</t>
        </is>
      </c>
      <c r="V7" t="inlineStr"/>
    </row>
    <row r="8">
      <c r="A8" t="n">
        <v>3</v>
      </c>
      <c r="B8" t="inlineStr">
        <is>
          <t>Adaaran Select Hudhuranfushi</t>
        </is>
      </c>
      <c r="C8" t="inlineStr">
        <is>
          <t>events</t>
        </is>
      </c>
      <c r="D8" t="inlineStr">
        <is>
          <t>2027_document.pdf</t>
        </is>
      </c>
      <c r="E8" t="n">
        <v>2027</v>
      </c>
      <c r="H8" t="n">
        <v>14</v>
      </c>
      <c r="I8" t="n">
        <v>24283</v>
      </c>
      <c r="J8" t="inlineStr">
        <is>
          <t>Y</t>
        </is>
      </c>
      <c r="K8" t="inlineStr">
        <is>
          <t>adaaran.com</t>
        </is>
      </c>
      <c r="L8" t="inlineStr">
        <is>
          <t>official</t>
        </is>
      </c>
      <c r="M8" t="inlineStr">
        <is>
          <t>https://www.adaaran.com/selecthudhuranfushi/view-download/?id=hrf-mice</t>
        </is>
      </c>
      <c r="N8" t="inlineStr">
        <is>
          <t>https://www.adaaran.com/selecthudhuranfushi/view-download/?id=hrf-mice</t>
        </is>
      </c>
      <c r="O8" t="inlineStr">
        <is>
          <t>20d39ba0f4494c88cba4056f12e54ceb279d40a8e5252404b0ae3655fe8bb61f</t>
        </is>
      </c>
      <c r="P8" t="inlineStr">
        <is>
          <t>library/003_adaaran-select-hudhuranfushi/events/2027_document.pdf</t>
        </is>
      </c>
      <c r="R8" t="inlineStr">
        <is>
          <t>current</t>
        </is>
      </c>
      <c r="S8" t="inlineStr">
        <is>
          <t>Y</t>
        </is>
      </c>
      <c r="T8" t="inlineStr">
        <is>
          <t>matched</t>
        </is>
      </c>
      <c r="U8" t="inlineStr">
        <is>
          <t>2026-10-04</t>
        </is>
      </c>
      <c r="V8" t="inlineStr"/>
    </row>
    <row r="9">
      <c r="A9" t="n">
        <v>3</v>
      </c>
      <c r="B9" t="inlineStr">
        <is>
          <t>Adaaran Select Hudhuranfushi</t>
        </is>
      </c>
      <c r="C9" t="inlineStr">
        <is>
          <t>map</t>
        </is>
      </c>
      <c r="D9" t="inlineStr">
        <is>
          <t>2025_Adaaran-Resorts-_-Sustainability-Management-Plan.pdf</t>
        </is>
      </c>
      <c r="E9" t="n">
        <v>2025</v>
      </c>
      <c r="H9" t="n">
        <v>23</v>
      </c>
      <c r="I9" t="n">
        <v>1948</v>
      </c>
      <c r="J9" t="inlineStr">
        <is>
          <t>Y</t>
        </is>
      </c>
      <c r="K9" t="inlineStr">
        <is>
          <t>adaaran.com</t>
        </is>
      </c>
      <c r="L9" t="inlineStr">
        <is>
          <t>official</t>
        </is>
      </c>
      <c r="M9" t="inlineStr">
        <is>
          <t>https://adaaran.eme-devops.com/2025/08/Adaaran-Resorts-%E2%80%93-Sustainability-Management-Plan.pdf</t>
        </is>
      </c>
      <c r="N9" t="inlineStr">
        <is>
          <t>https://adaaran.eme-devops.com/2025/08/Adaaran-Resorts-%E2%80%93-Sustainability-Management-Plan.pdf</t>
        </is>
      </c>
      <c r="O9" t="inlineStr">
        <is>
          <t>22b587766b38f4dab0abdd6311fd68bf96e97d0eb2ea82372c9062243cf71ba2</t>
        </is>
      </c>
      <c r="P9" t="inlineStr">
        <is>
          <t>library/003_adaaran-select-hudhuranfushi/map/2025_Adaaran-Resorts-_-Sustainability-Management-Plan.pdf</t>
        </is>
      </c>
      <c r="R9" t="inlineStr">
        <is>
          <t>current</t>
        </is>
      </c>
      <c r="S9" t="inlineStr">
        <is>
          <t>Y</t>
        </is>
      </c>
      <c r="T9" t="inlineStr">
        <is>
          <t>needs-review</t>
        </is>
      </c>
      <c r="U9" t="inlineStr">
        <is>
          <t>2026-10-04</t>
        </is>
      </c>
      <c r="V9" t="inlineStr">
        <is>
          <t>ambiguous match [3]</t>
        </is>
      </c>
    </row>
    <row r="10">
      <c r="A10" t="n">
        <v>3</v>
      </c>
      <c r="B10" t="inlineStr">
        <is>
          <t>Adaaran Select Hudhuranfushi</t>
        </is>
      </c>
      <c r="C10" t="inlineStr">
        <is>
          <t>map</t>
        </is>
      </c>
      <c r="D10" t="inlineStr">
        <is>
          <t>2020_Adaaran-Select-Huduran-Fushi-Map.pdf</t>
        </is>
      </c>
      <c r="E10" t="n">
        <v>2020</v>
      </c>
      <c r="H10" t="n">
        <v>1</v>
      </c>
      <c r="I10" t="n">
        <v>132</v>
      </c>
      <c r="J10" t="inlineStr">
        <is>
          <t>N</t>
        </is>
      </c>
      <c r="K10" t="inlineStr">
        <is>
          <t>neoscapesmaldives.com</t>
        </is>
      </c>
      <c r="L10" t="inlineStr">
        <is>
          <t>dmc-agency</t>
        </is>
      </c>
      <c r="M10" t="inlineStr">
        <is>
          <t>https://www.neoscapesmaldives.com/wp-content/uploads/Adaaran-Select-Huduran-Fushi-Map.pdf</t>
        </is>
      </c>
      <c r="N10" t="inlineStr">
        <is>
          <t>https://www.neoscapesmaldives.com/wp-content/uploads/Adaaran-Select-Huduran-Fushi-Map.pdf</t>
        </is>
      </c>
      <c r="O10" t="inlineStr">
        <is>
          <t>51b89df5cc8ab34fb1230a701df04d08ff70235e31cdbf37ac3e916ad6166a59</t>
        </is>
      </c>
      <c r="P10" t="inlineStr">
        <is>
          <t>library/003_adaaran-select-hudhuranfushi/map/2020_Adaaran-Select-Huduran-Fushi-Map.pdf</t>
        </is>
      </c>
      <c r="R10" t="inlineStr">
        <is>
          <t>outdated</t>
        </is>
      </c>
      <c r="S10" t="inlineStr">
        <is>
          <t>N</t>
        </is>
      </c>
      <c r="T10" t="inlineStr">
        <is>
          <t>needs-review</t>
        </is>
      </c>
      <c r="U10" t="inlineStr">
        <is>
          <t>2026-10-04</t>
        </is>
      </c>
      <c r="V10" t="inlineStr">
        <is>
          <t>ambiguous match [3]</t>
        </is>
      </c>
    </row>
    <row r="11">
      <c r="A11" t="n">
        <v>3</v>
      </c>
      <c r="B11" t="inlineStr">
        <is>
          <t>Adaaran Select Hudhuranfushi</t>
        </is>
      </c>
      <c r="C11" t="inlineStr">
        <is>
          <t>dining_menu</t>
        </is>
      </c>
      <c r="D11" t="inlineStr">
        <is>
          <t>2025_document.pdf</t>
        </is>
      </c>
      <c r="E11" t="n">
        <v>2025</v>
      </c>
      <c r="H11" t="n">
        <v>7</v>
      </c>
      <c r="I11" t="n">
        <v>600</v>
      </c>
      <c r="J11" t="inlineStr">
        <is>
          <t>Y</t>
        </is>
      </c>
      <c r="K11" t="inlineStr">
        <is>
          <t>adaaran.com</t>
        </is>
      </c>
      <c r="L11" t="inlineStr">
        <is>
          <t>official</t>
        </is>
      </c>
      <c r="M11" t="inlineStr">
        <is>
          <t>https://www.adaaran.com/selecthudhuranfushi/view-download/?id=menu-13</t>
        </is>
      </c>
      <c r="N11" t="inlineStr">
        <is>
          <t>https://www.adaaran.com/selecthudhuranfushi/view-download/?id=menu-13</t>
        </is>
      </c>
      <c r="O11" t="inlineStr">
        <is>
          <t>bc2eb63f728d8b23951b121041a9916e3b4d00d538ce0f180ad38b8eb85ff137</t>
        </is>
      </c>
      <c r="P11" t="inlineStr">
        <is>
          <t>library/003_adaaran-select-hudhuranfushi/dining_menu/2025_document.pdf</t>
        </is>
      </c>
      <c r="R11" t="inlineStr">
        <is>
          <t>current</t>
        </is>
      </c>
      <c r="S11" t="inlineStr">
        <is>
          <t>Y</t>
        </is>
      </c>
      <c r="T11" t="inlineStr">
        <is>
          <t>matched</t>
        </is>
      </c>
      <c r="U11" t="inlineStr">
        <is>
          <t>2026-10-04</t>
        </is>
      </c>
      <c r="V11" t="inlineStr"/>
    </row>
    <row r="12">
      <c r="A12" t="n">
        <v>3</v>
      </c>
      <c r="B12" t="inlineStr">
        <is>
          <t>Adaaran Select Hudhuranfushi</t>
        </is>
      </c>
      <c r="C12" t="inlineStr">
        <is>
          <t>dive_prices</t>
        </is>
      </c>
      <c r="D12" t="inlineStr">
        <is>
          <t>2026_document.pdf</t>
        </is>
      </c>
      <c r="E12" t="n">
        <v>2026</v>
      </c>
      <c r="H12" t="n">
        <v>2</v>
      </c>
      <c r="I12" t="n">
        <v>230</v>
      </c>
      <c r="J12" t="inlineStr">
        <is>
          <t>Y</t>
        </is>
      </c>
      <c r="K12" t="inlineStr">
        <is>
          <t>adaaran.com</t>
        </is>
      </c>
      <c r="L12" t="inlineStr">
        <is>
          <t>official</t>
        </is>
      </c>
      <c r="M12" t="inlineStr">
        <is>
          <t>https://www.adaaran.com/selecthudhuranfushi/view-download/?id=Menu-10</t>
        </is>
      </c>
      <c r="N12" t="inlineStr">
        <is>
          <t>https://www.adaaran.com/selecthudhuranfushi/view-download/?id=Menu-10</t>
        </is>
      </c>
      <c r="O12" t="inlineStr">
        <is>
          <t>c84951ec4cc57cad023b025b343054d9f6c6e617337d0973f53881919ce9abd0</t>
        </is>
      </c>
      <c r="P12" t="inlineStr">
        <is>
          <t>library/003_adaaran-select-hudhuranfushi/dive_prices/2026_document.pdf</t>
        </is>
      </c>
      <c r="R12" t="inlineStr">
        <is>
          <t>current</t>
        </is>
      </c>
      <c r="S12" t="inlineStr">
        <is>
          <t>Y</t>
        </is>
      </c>
      <c r="T12" t="inlineStr">
        <is>
          <t>matched</t>
        </is>
      </c>
      <c r="U12" t="inlineStr">
        <is>
          <t>2026-10-04</t>
        </is>
      </c>
      <c r="V12" t="inlineStr"/>
    </row>
    <row r="13">
      <c r="A13" t="n">
        <v>3</v>
      </c>
      <c r="B13" t="inlineStr">
        <is>
          <t>Adaaran Select Hudhuranfushi</t>
        </is>
      </c>
      <c r="C13" t="inlineStr">
        <is>
          <t>dive_prices</t>
        </is>
      </c>
      <c r="D13" t="inlineStr">
        <is>
          <t>2025_document.pdf</t>
        </is>
      </c>
      <c r="E13" t="n">
        <v>2025</v>
      </c>
      <c r="H13" t="n">
        <v>3</v>
      </c>
      <c r="I13" t="n">
        <v>172</v>
      </c>
      <c r="J13" t="inlineStr">
        <is>
          <t>Y</t>
        </is>
      </c>
      <c r="K13" t="inlineStr">
        <is>
          <t>adaaran.com</t>
        </is>
      </c>
      <c r="L13" t="inlineStr">
        <is>
          <t>official</t>
        </is>
      </c>
      <c r="M13" t="inlineStr">
        <is>
          <t>https://www.adaaran.com/selecthudhuranfushi/view-download/?id=menu-11</t>
        </is>
      </c>
      <c r="N13" t="inlineStr">
        <is>
          <t>https://www.adaaran.com/selecthudhuranfushi/view-download/?id=menu-11</t>
        </is>
      </c>
      <c r="O13" t="inlineStr">
        <is>
          <t>ed51097d2e77cb469e68326f76f30b19293bcdb5393c422b9ee5c5f0cd68e535</t>
        </is>
      </c>
      <c r="P13" t="inlineStr">
        <is>
          <t>library/003_adaaran-select-hudhuranfushi/dive_prices/2025_document.pdf</t>
        </is>
      </c>
      <c r="R13" t="inlineStr">
        <is>
          <t>current</t>
        </is>
      </c>
      <c r="S13" t="inlineStr">
        <is>
          <t>N</t>
        </is>
      </c>
      <c r="T13" t="inlineStr">
        <is>
          <t>matched</t>
        </is>
      </c>
      <c r="U13" t="inlineStr">
        <is>
          <t>2026-10-04</t>
        </is>
      </c>
      <c r="V13" t="inlineStr"/>
    </row>
    <row r="14">
      <c r="A14" t="n">
        <v>3</v>
      </c>
      <c r="B14" t="inlineStr">
        <is>
          <t>Adaaran Select Hudhuranfushi</t>
        </is>
      </c>
      <c r="C14" t="inlineStr">
        <is>
          <t>excursions</t>
        </is>
      </c>
      <c r="D14" t="inlineStr">
        <is>
          <t>2026_document.pdf</t>
        </is>
      </c>
      <c r="E14" t="n">
        <v>2026</v>
      </c>
      <c r="H14" t="n">
        <v>12</v>
      </c>
      <c r="I14" t="n">
        <v>2120</v>
      </c>
      <c r="J14" t="inlineStr">
        <is>
          <t>Y</t>
        </is>
      </c>
      <c r="K14" t="inlineStr">
        <is>
          <t>adaaran.com</t>
        </is>
      </c>
      <c r="L14" t="inlineStr">
        <is>
          <t>official</t>
        </is>
      </c>
      <c r="M14" t="inlineStr">
        <is>
          <t>https://www.adaaran.com/selecthudhuranfushi/view-download/?id=menu-15</t>
        </is>
      </c>
      <c r="N14" t="inlineStr">
        <is>
          <t>https://www.adaaran.com/selecthudhuranfushi/view-download/?id=menu-15</t>
        </is>
      </c>
      <c r="O14" t="inlineStr">
        <is>
          <t>8b81dce618011a47650c0660914d33cf70f84170631babc4c60be23dbf29f59e</t>
        </is>
      </c>
      <c r="P14" t="inlineStr">
        <is>
          <t>library/003_adaaran-select-hudhuranfushi/excursions/2026_document.pdf</t>
        </is>
      </c>
      <c r="R14" t="inlineStr">
        <is>
          <t>current</t>
        </is>
      </c>
      <c r="S14" t="inlineStr">
        <is>
          <t>N</t>
        </is>
      </c>
      <c r="T14" t="inlineStr">
        <is>
          <t>matched</t>
        </is>
      </c>
      <c r="U14" t="inlineStr">
        <is>
          <t>2026-10-04</t>
        </is>
      </c>
      <c r="V14" t="inlineStr"/>
    </row>
    <row r="15">
      <c r="A15" t="n">
        <v>3</v>
      </c>
      <c r="B15" t="inlineStr">
        <is>
          <t>Adaaran Select Hudhuranfushi</t>
        </is>
      </c>
      <c r="C15" t="inlineStr">
        <is>
          <t>excursions</t>
        </is>
      </c>
      <c r="D15" t="inlineStr">
        <is>
          <t>2026_9e49ed08_document.pdf</t>
        </is>
      </c>
      <c r="E15" t="n">
        <v>2026</v>
      </c>
      <c r="H15" t="n">
        <v>14</v>
      </c>
      <c r="I15" t="n">
        <v>11407</v>
      </c>
      <c r="J15" t="inlineStr">
        <is>
          <t>Y</t>
        </is>
      </c>
      <c r="K15" t="inlineStr">
        <is>
          <t>adaaran.com</t>
        </is>
      </c>
      <c r="L15" t="inlineStr">
        <is>
          <t>official</t>
        </is>
      </c>
      <c r="M15" t="inlineStr">
        <is>
          <t>https://www.adaaran.com/selecthudhuranfushi/view-download/?id=hrf-excursion</t>
        </is>
      </c>
      <c r="N15" t="inlineStr">
        <is>
          <t>https://www.adaaran.com/selecthudhuranfushi/view-download/?id=hrf-excursion</t>
        </is>
      </c>
      <c r="O15" t="inlineStr">
        <is>
          <t>9e49ed088aebad320d2e0209a00998df2a7ed33100944f9af2a8d9a94d11454e</t>
        </is>
      </c>
      <c r="P15" t="inlineStr">
        <is>
          <t>library/003_adaaran-select-hudhuranfushi/excursions/2026_9e49ed08_document.pdf</t>
        </is>
      </c>
      <c r="R15" t="inlineStr">
        <is>
          <t>current</t>
        </is>
      </c>
      <c r="S15" t="inlineStr">
        <is>
          <t>Y</t>
        </is>
      </c>
      <c r="T15" t="inlineStr">
        <is>
          <t>matched</t>
        </is>
      </c>
      <c r="U15" t="inlineStr">
        <is>
          <t>2026-10-04</t>
        </is>
      </c>
      <c r="V15" t="inlineStr"/>
    </row>
    <row r="16">
      <c r="A16" t="n">
        <v>3</v>
      </c>
      <c r="B16" t="inlineStr">
        <is>
          <t>Adaaran Select Hudhuranfushi</t>
        </is>
      </c>
      <c r="C16" t="inlineStr">
        <is>
          <t>all_inclusive</t>
        </is>
      </c>
      <c r="D16" t="inlineStr">
        <is>
          <t>2026_document.pdf</t>
        </is>
      </c>
      <c r="E16" t="n">
        <v>2026</v>
      </c>
      <c r="H16" t="n">
        <v>1</v>
      </c>
      <c r="I16" t="n">
        <v>95</v>
      </c>
      <c r="J16" t="inlineStr">
        <is>
          <t>Y</t>
        </is>
      </c>
      <c r="K16" t="inlineStr">
        <is>
          <t>adaaran.com</t>
        </is>
      </c>
      <c r="L16" t="inlineStr">
        <is>
          <t>official</t>
        </is>
      </c>
      <c r="M16" t="inlineStr">
        <is>
          <t>https://www.adaaran.com/selecthudhuranfushi/view-download/?id=surf%20price%20list</t>
        </is>
      </c>
      <c r="N16" t="inlineStr">
        <is>
          <t>https://www.adaaran.com/selecthudhuranfushi/view-download/?id=surf%20price%20list</t>
        </is>
      </c>
      <c r="O16" t="inlineStr">
        <is>
          <t>e984a7ddc4341386ceae04dd4b7532f902551c3e086d6ee9205a19cba6e67d89</t>
        </is>
      </c>
      <c r="P16" t="inlineStr">
        <is>
          <t>library/003_adaaran-select-hudhuranfushi/all_inclusive/2026_document.pdf</t>
        </is>
      </c>
      <c r="R16" t="inlineStr">
        <is>
          <t>current</t>
        </is>
      </c>
      <c r="S16" t="inlineStr">
        <is>
          <t>Y</t>
        </is>
      </c>
      <c r="T16" t="inlineStr">
        <is>
          <t>matched</t>
        </is>
      </c>
      <c r="U16" t="inlineStr">
        <is>
          <t>2026-10-04</t>
        </is>
      </c>
      <c r="V16" t="inlineStr"/>
    </row>
    <row r="17">
      <c r="A17" t="n">
        <v>3</v>
      </c>
      <c r="B17" t="inlineStr">
        <is>
          <t>Adaaran Select Hudhuranfushi</t>
        </is>
      </c>
      <c r="C17" t="inlineStr">
        <is>
          <t>sustainability</t>
        </is>
      </c>
      <c r="D17" t="inlineStr">
        <is>
          <t>2026_2026-Environment-Policy-Adaaran-Resorts-Maldives.pdf</t>
        </is>
      </c>
      <c r="E17" t="n">
        <v>2026</v>
      </c>
      <c r="H17" t="n">
        <v>5</v>
      </c>
      <c r="I17" t="n">
        <v>382</v>
      </c>
      <c r="J17" t="inlineStr">
        <is>
          <t>Y</t>
        </is>
      </c>
      <c r="K17" t="inlineStr">
        <is>
          <t>adaaran.com</t>
        </is>
      </c>
      <c r="L17" t="inlineStr">
        <is>
          <t>official</t>
        </is>
      </c>
      <c r="M17" t="inlineStr">
        <is>
          <t>https://adaaran.eme-devops.com/2026/06/2026-Environment-Policy-Adaaran-Resorts-Maldives.pdf</t>
        </is>
      </c>
      <c r="N17" t="inlineStr">
        <is>
          <t>https://adaaran.eme-devops.com/2026/06/2026-Environment-Policy-Adaaran-Resorts-Maldives.pdf</t>
        </is>
      </c>
      <c r="O17" t="inlineStr">
        <is>
          <t>5b43ab1ac5eaf17e810421d364db68b9a624f6d16903fda4452dc00ca9f38505</t>
        </is>
      </c>
      <c r="P17" t="inlineStr">
        <is>
          <t>library/003_adaaran-select-hudhuranfushi/sustainability/2026_2026-Environment-Policy-Adaaran-Resorts-Maldives.pdf</t>
        </is>
      </c>
      <c r="R17" t="inlineStr">
        <is>
          <t>current</t>
        </is>
      </c>
      <c r="S17" t="inlineStr">
        <is>
          <t>N</t>
        </is>
      </c>
      <c r="T17" t="inlineStr">
        <is>
          <t>needs-review</t>
        </is>
      </c>
      <c r="U17" t="inlineStr">
        <is>
          <t>2026-10-04</t>
        </is>
      </c>
      <c r="V17" t="inlineStr">
        <is>
          <t>ambiguous match [3]</t>
        </is>
      </c>
    </row>
    <row r="18">
      <c r="A18" t="n">
        <v>3</v>
      </c>
      <c r="B18" t="inlineStr">
        <is>
          <t>Adaaran Select Hudhuranfushi</t>
        </is>
      </c>
      <c r="C18" t="inlineStr">
        <is>
          <t>sustainability</t>
        </is>
      </c>
      <c r="D18" t="inlineStr">
        <is>
          <t>2026_Adaaran-Resorts-SMP-2026-.pdf</t>
        </is>
      </c>
      <c r="E18" t="n">
        <v>2026</v>
      </c>
      <c r="H18" t="n">
        <v>23</v>
      </c>
      <c r="I18" t="n">
        <v>2167</v>
      </c>
      <c r="J18" t="inlineStr">
        <is>
          <t>Y</t>
        </is>
      </c>
      <c r="K18" t="inlineStr">
        <is>
          <t>adaaran.com</t>
        </is>
      </c>
      <c r="L18" t="inlineStr">
        <is>
          <t>official</t>
        </is>
      </c>
      <c r="M18" t="inlineStr">
        <is>
          <t>https://adaaran.eme-devops.com/2026/06/Adaaran-Resorts-SMP-2026-.pdf</t>
        </is>
      </c>
      <c r="N18" t="inlineStr">
        <is>
          <t>https://adaaran.eme-devops.com/2026/06/Adaaran-Resorts-SMP-2026-.pdf</t>
        </is>
      </c>
      <c r="O18" t="inlineStr">
        <is>
          <t>b79763f6347abc842dc59415c85b301658a9015637b1f44f509e7e1f600d38df</t>
        </is>
      </c>
      <c r="P18" t="inlineStr">
        <is>
          <t>library/003_adaaran-select-hudhuranfushi/sustainability/2026_Adaaran-Resorts-SMP-2026-.pdf</t>
        </is>
      </c>
      <c r="R18" t="inlineStr">
        <is>
          <t>current</t>
        </is>
      </c>
      <c r="S18" t="inlineStr">
        <is>
          <t>Y</t>
        </is>
      </c>
      <c r="T18" t="inlineStr">
        <is>
          <t>needs-review</t>
        </is>
      </c>
      <c r="U18" t="inlineStr">
        <is>
          <t>2026-10-04</t>
        </is>
      </c>
      <c r="V18" t="inlineStr">
        <is>
          <t>ambiguous match [3]</t>
        </is>
      </c>
    </row>
    <row r="19">
      <c r="A19" t="n">
        <v>3</v>
      </c>
      <c r="B19" t="inlineStr">
        <is>
          <t>Adaaran Select Hudhuranfushi</t>
        </is>
      </c>
      <c r="C19" t="inlineStr">
        <is>
          <t>sustainability</t>
        </is>
      </c>
      <c r="D19" t="inlineStr">
        <is>
          <t>2025_Sustainabilty-Report-ASH-2025-26_compressed.pdf</t>
        </is>
      </c>
      <c r="E19" t="n">
        <v>2025</v>
      </c>
      <c r="H19" t="n">
        <v>21</v>
      </c>
      <c r="I19" t="n">
        <v>4199</v>
      </c>
      <c r="J19" t="inlineStr">
        <is>
          <t>Y</t>
        </is>
      </c>
      <c r="K19" t="inlineStr">
        <is>
          <t>adaaran.com</t>
        </is>
      </c>
      <c r="L19" t="inlineStr">
        <is>
          <t>official</t>
        </is>
      </c>
      <c r="M19" t="inlineStr">
        <is>
          <t>https://adaaran.eme-devops.com/2026/05/Sustainabilty-Report-ASH-2025-26_compressed.pdf</t>
        </is>
      </c>
      <c r="N19" t="inlineStr">
        <is>
          <t>https://adaaran.eme-devops.com/2026/05/Sustainabilty-Report-ASH-2025-26_compressed.pdf</t>
        </is>
      </c>
      <c r="O19" t="inlineStr">
        <is>
          <t>69a359fd09709c1e9054954395bdaa7e4807d5ed38598e81d9a25c8d4ec89b0f</t>
        </is>
      </c>
      <c r="P19" t="inlineStr">
        <is>
          <t>library/003_adaaran-select-hudhuranfushi/sustainability/2025_Sustainabilty-Report-ASH-2025-26_compressed.pdf</t>
        </is>
      </c>
      <c r="R19" t="inlineStr">
        <is>
          <t>current</t>
        </is>
      </c>
      <c r="S19" t="inlineStr">
        <is>
          <t>N</t>
        </is>
      </c>
      <c r="T19" t="inlineStr">
        <is>
          <t>matched</t>
        </is>
      </c>
      <c r="U19" t="inlineStr">
        <is>
          <t>2026-10-04</t>
        </is>
      </c>
      <c r="V19" t="inlineStr"/>
    </row>
    <row r="20">
      <c r="A20" t="n">
        <v>3</v>
      </c>
      <c r="B20" t="inlineStr">
        <is>
          <t>Adaaran Select Hudhuranfushi</t>
        </is>
      </c>
      <c r="C20" t="inlineStr">
        <is>
          <t>sustainability</t>
        </is>
      </c>
      <c r="D20" t="inlineStr">
        <is>
          <t>2025_Adaaran-Resorts-_-Sustainability-Policy.pdf</t>
        </is>
      </c>
      <c r="E20" t="n">
        <v>2025</v>
      </c>
      <c r="H20" t="n">
        <v>5</v>
      </c>
      <c r="I20" t="n">
        <v>384</v>
      </c>
      <c r="J20" t="inlineStr">
        <is>
          <t>Y</t>
        </is>
      </c>
      <c r="K20" t="inlineStr">
        <is>
          <t>adaaran.com</t>
        </is>
      </c>
      <c r="L20" t="inlineStr">
        <is>
          <t>official</t>
        </is>
      </c>
      <c r="M20" t="inlineStr">
        <is>
          <t>https://adaaran.eme-devops.com/2025/08/Adaaran-Resorts-%E2%80%93-Sustainability-Policy.pdf</t>
        </is>
      </c>
      <c r="N20" t="inlineStr">
        <is>
          <t>https://adaaran.eme-devops.com/2025/08/Adaaran-Resorts-%E2%80%93-Sustainability-Policy.pdf</t>
        </is>
      </c>
      <c r="O20" t="inlineStr">
        <is>
          <t>957954fce422f65bf83fec81ee12552964da033300e4db181bdec241ca17287f</t>
        </is>
      </c>
      <c r="P20" t="inlineStr">
        <is>
          <t>library/003_adaaran-select-hudhuranfushi/sustainability/2025_Adaaran-Resorts-_-Sustainability-Policy.pdf</t>
        </is>
      </c>
      <c r="R20" t="inlineStr">
        <is>
          <t>current</t>
        </is>
      </c>
      <c r="S20" t="inlineStr">
        <is>
          <t>N</t>
        </is>
      </c>
      <c r="T20" t="inlineStr">
        <is>
          <t>needs-review</t>
        </is>
      </c>
      <c r="U20" t="inlineStr">
        <is>
          <t>2026-10-04</t>
        </is>
      </c>
      <c r="V20" t="inlineStr">
        <is>
          <t>ambiguous match [3]</t>
        </is>
      </c>
    </row>
    <row r="21">
      <c r="A21" t="n">
        <v>3</v>
      </c>
      <c r="B21" t="inlineStr">
        <is>
          <t>Adaaran Select Hudhuranfushi</t>
        </is>
      </c>
      <c r="C21" t="inlineStr">
        <is>
          <t>sustainability</t>
        </is>
      </c>
      <c r="D21" t="inlineStr">
        <is>
          <t>2025_Adaaran-Select-Hudhuran-Fushi-_-Sustainability-Report-2024-2025.pdf</t>
        </is>
      </c>
      <c r="E21" t="n">
        <v>2025</v>
      </c>
      <c r="H21" t="n">
        <v>19</v>
      </c>
      <c r="I21" t="n">
        <v>3043</v>
      </c>
      <c r="J21" t="inlineStr">
        <is>
          <t>Y</t>
        </is>
      </c>
      <c r="K21" t="inlineStr">
        <is>
          <t>adaaran.com</t>
        </is>
      </c>
      <c r="L21" t="inlineStr">
        <is>
          <t>official</t>
        </is>
      </c>
      <c r="M21" t="inlineStr">
        <is>
          <t>https://adaaran.eme-devops.com/2025/08/Adaaran-Select-Hudhuran-Fushi-%E2%80%93-Sustainability-Report-2024-2025.pdf</t>
        </is>
      </c>
      <c r="N21" t="inlineStr">
        <is>
          <t>https://adaaran.eme-devops.com/2025/08/Adaaran-Select-Hudhuran-Fushi-%E2%80%93-Sustainability-Report-2024-2025.pdf</t>
        </is>
      </c>
      <c r="O21" t="inlineStr">
        <is>
          <t>15e27309fe69d1384476bca7a347cdc7a22b5277358a34a49b6466261a123f35</t>
        </is>
      </c>
      <c r="P21" t="inlineStr">
        <is>
          <t>library/003_adaaran-select-hudhuranfushi/sustainability/2025_Adaaran-Select-Hudhuran-Fushi-_-Sustainability-Report-2024-2025.pdf</t>
        </is>
      </c>
      <c r="R21" t="inlineStr">
        <is>
          <t>current</t>
        </is>
      </c>
      <c r="S21" t="inlineStr">
        <is>
          <t>N</t>
        </is>
      </c>
      <c r="T21" t="inlineStr">
        <is>
          <t>matched</t>
        </is>
      </c>
      <c r="U21" t="inlineStr">
        <is>
          <t>2026-10-04</t>
        </is>
      </c>
      <c r="V21" t="inlineStr"/>
    </row>
    <row r="22">
      <c r="A22" t="n">
        <v>3</v>
      </c>
      <c r="B22" t="inlineStr">
        <is>
          <t>Adaaran Select Hudhuranfushi</t>
        </is>
      </c>
      <c r="C22" t="inlineStr">
        <is>
          <t>sustainability</t>
        </is>
      </c>
      <c r="D22" t="inlineStr">
        <is>
          <t>2023_Adaaran-Select-Hudhuranfushi-Sustainability-Report-2023-24.pdf</t>
        </is>
      </c>
      <c r="E22" t="n">
        <v>2023</v>
      </c>
      <c r="H22" t="n">
        <v>17</v>
      </c>
      <c r="I22" t="n">
        <v>2515</v>
      </c>
      <c r="J22" t="inlineStr">
        <is>
          <t>Y</t>
        </is>
      </c>
      <c r="K22" t="inlineStr">
        <is>
          <t>adaaran.com</t>
        </is>
      </c>
      <c r="L22" t="inlineStr">
        <is>
          <t>official</t>
        </is>
      </c>
      <c r="M22" t="inlineStr">
        <is>
          <t>https://adaaran.eme-devops.com/2025/08/Adaaran-Select-Hudhuranfushi-Sustainability-Report-2023-24.pdf</t>
        </is>
      </c>
      <c r="N22" t="inlineStr">
        <is>
          <t>https://adaaran.eme-devops.com/2025/08/Adaaran-Select-Hudhuranfushi-Sustainability-Report-2023-24.pdf</t>
        </is>
      </c>
      <c r="O22" t="inlineStr">
        <is>
          <t>3ce908f23d54e644eacb1fab2bae24ee0ed7266ecc1e2e8aec7cae30ae59e7ad</t>
        </is>
      </c>
      <c r="P22" t="inlineStr">
        <is>
          <t>library/003_adaaran-select-hudhuranfushi/sustainability/2023_Adaaran-Select-Hudhuranfushi-Sustainability-Report-2023-24.pdf</t>
        </is>
      </c>
      <c r="R22" t="inlineStr">
        <is>
          <t>outdated</t>
        </is>
      </c>
      <c r="S22" t="inlineStr">
        <is>
          <t>N</t>
        </is>
      </c>
      <c r="T22" t="inlineStr">
        <is>
          <t>matched</t>
        </is>
      </c>
      <c r="U22" t="inlineStr">
        <is>
          <t>2026-10-04</t>
        </is>
      </c>
      <c r="V22" t="inlineStr"/>
    </row>
    <row r="23">
      <c r="A23" t="n">
        <v>3</v>
      </c>
      <c r="B23" t="inlineStr">
        <is>
          <t>Adaaran Select Hudhuranfushi</t>
        </is>
      </c>
      <c r="C23" t="inlineStr">
        <is>
          <t>sustainability</t>
        </is>
      </c>
      <c r="D23" t="inlineStr">
        <is>
          <t>2022_Adaaran-Select-Hudhuranfushi-Sustainability-Report-2022-23.pdf</t>
        </is>
      </c>
      <c r="E23" t="n">
        <v>2022</v>
      </c>
      <c r="H23" t="n">
        <v>16</v>
      </c>
      <c r="I23" t="n">
        <v>4384</v>
      </c>
      <c r="J23" t="inlineStr">
        <is>
          <t>Y</t>
        </is>
      </c>
      <c r="K23" t="inlineStr">
        <is>
          <t>adaaran.com</t>
        </is>
      </c>
      <c r="L23" t="inlineStr">
        <is>
          <t>official</t>
        </is>
      </c>
      <c r="M23" t="inlineStr">
        <is>
          <t>https://adaaran.eme-devops.com/2025/08/Adaaran-Select-Hudhuranfushi-Sustainability-Report-2022-23.pdf</t>
        </is>
      </c>
      <c r="N23" t="inlineStr">
        <is>
          <t>https://adaaran.eme-devops.com/2025/08/Adaaran-Select-Hudhuranfushi-Sustainability-Report-2022-23.pdf</t>
        </is>
      </c>
      <c r="O23" t="inlineStr">
        <is>
          <t>1a940a12891c464608ca25e4a73fbfe1469cc5bb591e1918c7386a4a8408450e</t>
        </is>
      </c>
      <c r="P23" t="inlineStr">
        <is>
          <t>library/003_adaaran-select-hudhuranfushi/sustainability/2022_Adaaran-Select-Hudhuranfushi-Sustainability-Report-2022-23.pdf</t>
        </is>
      </c>
      <c r="R23" t="inlineStr">
        <is>
          <t>outdated</t>
        </is>
      </c>
      <c r="S23" t="inlineStr">
        <is>
          <t>N</t>
        </is>
      </c>
      <c r="T23" t="inlineStr">
        <is>
          <t>matched</t>
        </is>
      </c>
      <c r="U23" t="inlineStr">
        <is>
          <t>2026-10-04</t>
        </is>
      </c>
      <c r="V23" t="inlineStr"/>
    </row>
    <row r="24">
      <c r="A24" t="n">
        <v>3</v>
      </c>
      <c r="B24" t="inlineStr">
        <is>
          <t>Adaaran Select Hudhuranfushi</t>
        </is>
      </c>
      <c r="C24" t="inlineStr">
        <is>
          <t>sustainability</t>
        </is>
      </c>
      <c r="D24" t="inlineStr">
        <is>
          <t>2021_Adaaran-Select-Hudhuranfushi-Sustainability-Report-2021-22.pdf</t>
        </is>
      </c>
      <c r="E24" t="n">
        <v>2021</v>
      </c>
      <c r="H24" t="n">
        <v>19</v>
      </c>
      <c r="I24" t="n">
        <v>4728</v>
      </c>
      <c r="J24" t="inlineStr">
        <is>
          <t>Y</t>
        </is>
      </c>
      <c r="K24" t="inlineStr">
        <is>
          <t>adaaran.com</t>
        </is>
      </c>
      <c r="L24" t="inlineStr">
        <is>
          <t>official</t>
        </is>
      </c>
      <c r="M24" t="inlineStr">
        <is>
          <t>https://adaaran.eme-devops.com/2025/08/Adaaran-Select-Hudhuranfushi-Sustainability-Report-2021-22.pdf</t>
        </is>
      </c>
      <c r="N24" t="inlineStr">
        <is>
          <t>https://adaaran.eme-devops.com/2025/08/Adaaran-Select-Hudhuranfushi-Sustainability-Report-2021-22.pdf</t>
        </is>
      </c>
      <c r="O24" t="inlineStr">
        <is>
          <t>d310fd2fb311577c9ba0f38180b792a7e1b8c8a84570964f165d426be895e8ea</t>
        </is>
      </c>
      <c r="P24" t="inlineStr">
        <is>
          <t>library/003_adaaran-select-hudhuranfushi/sustainability/2021_Adaaran-Select-Hudhuranfushi-Sustainability-Report-2021-22.pdf</t>
        </is>
      </c>
      <c r="R24" t="inlineStr">
        <is>
          <t>outdated</t>
        </is>
      </c>
      <c r="S24" t="inlineStr">
        <is>
          <t>N</t>
        </is>
      </c>
      <c r="T24" t="inlineStr">
        <is>
          <t>matched</t>
        </is>
      </c>
      <c r="U24" t="inlineStr">
        <is>
          <t>2026-10-04</t>
        </is>
      </c>
      <c r="V24" t="inlineStr"/>
    </row>
    <row r="25">
      <c r="A25" t="n">
        <v>3</v>
      </c>
      <c r="B25" t="inlineStr">
        <is>
          <t>Adaaran Select Hudhuranfushi</t>
        </is>
      </c>
      <c r="C25" t="inlineStr">
        <is>
          <t>sustainability</t>
        </is>
      </c>
      <c r="D25" t="inlineStr">
        <is>
          <t>2019_Adaaran-Select-Hudhuranfushi-Sustainability-Report-2019-20-21.pdf</t>
        </is>
      </c>
      <c r="E25" t="n">
        <v>2019</v>
      </c>
      <c r="H25" t="n">
        <v>22</v>
      </c>
      <c r="I25" t="n">
        <v>5601</v>
      </c>
      <c r="J25" t="inlineStr">
        <is>
          <t>N</t>
        </is>
      </c>
      <c r="K25" t="inlineStr">
        <is>
          <t>adaaran.com</t>
        </is>
      </c>
      <c r="L25" t="inlineStr">
        <is>
          <t>official</t>
        </is>
      </c>
      <c r="M25" t="inlineStr">
        <is>
          <t>https://adaaran.eme-devops.com/2025/08/Adaaran-Select-Hudhuranfushi-Sustainability-Report-2019-20-21.pdf</t>
        </is>
      </c>
      <c r="N25" t="inlineStr">
        <is>
          <t>https://adaaran.eme-devops.com/2025/08/Adaaran-Select-Hudhuranfushi-Sustainability-Report-2019-20-21.pdf</t>
        </is>
      </c>
      <c r="O25" t="inlineStr">
        <is>
          <t>544f09afa7e35999efe785602e91b5ac9b55243b626e9557c6c8a0f65eeb874e</t>
        </is>
      </c>
      <c r="P25" t="inlineStr">
        <is>
          <t>library/003_adaaran-select-hudhuranfushi/sustainability/2019_Adaaran-Select-Hudhuranfushi-Sustainability-Report-2019-20-21.pdf</t>
        </is>
      </c>
      <c r="R25" t="inlineStr">
        <is>
          <t>outdated</t>
        </is>
      </c>
      <c r="S25" t="inlineStr">
        <is>
          <t>N</t>
        </is>
      </c>
      <c r="T25" t="inlineStr">
        <is>
          <t>matched</t>
        </is>
      </c>
      <c r="U25" t="inlineStr">
        <is>
          <t>2026-10-04</t>
        </is>
      </c>
      <c r="V25" t="inlineStr"/>
    </row>
    <row r="26">
      <c r="A26" t="n">
        <v>3</v>
      </c>
      <c r="B26" t="inlineStr">
        <is>
          <t>Adaaran Select Hudhuranfushi</t>
        </is>
      </c>
      <c r="C26" t="inlineStr">
        <is>
          <t>brochure</t>
        </is>
      </c>
      <c r="D26" t="inlineStr">
        <is>
          <t>2023_o8txtj8h.pdf</t>
        </is>
      </c>
      <c r="E26" t="n">
        <v>2023</v>
      </c>
      <c r="H26" t="n">
        <v>1</v>
      </c>
      <c r="I26" t="n">
        <v>12400</v>
      </c>
      <c r="J26" t="inlineStr">
        <is>
          <t>Y</t>
        </is>
      </c>
      <c r="K26" t="inlineStr">
        <is>
          <t>visitmaldives.com</t>
        </is>
      </c>
      <c r="L26" t="inlineStr">
        <is>
          <t>dmc-agency</t>
        </is>
      </c>
      <c r="M26" t="inlineStr">
        <is>
          <t>https://visitmaldives.s3.amazonaws.com/eY3VWxw3/o8txtj8h.pdf</t>
        </is>
      </c>
      <c r="N26" t="inlineStr">
        <is>
          <t>https://visitmaldives.s3.amazonaws.com/eY3VWxw3/o8txtj8h.pdf</t>
        </is>
      </c>
      <c r="O26" t="inlineStr">
        <is>
          <t>c39bcadbb8b06e699d54d2487d30cd0e965122dc31db62b67a723ca0cd175e4d</t>
        </is>
      </c>
      <c r="P26" t="inlineStr">
        <is>
          <t>library/003_adaaran-select-hudhuranfushi/brochure/2023_o8txtj8h.pdf</t>
        </is>
      </c>
      <c r="R26" t="inlineStr">
        <is>
          <t>outdated</t>
        </is>
      </c>
      <c r="S26" t="inlineStr">
        <is>
          <t>Y</t>
        </is>
      </c>
      <c r="T26" t="inlineStr">
        <is>
          <t>needs-review</t>
        </is>
      </c>
      <c r="U26" t="inlineStr">
        <is>
          <t>2026-10-04</t>
        </is>
      </c>
      <c r="V26" t="inlineStr">
        <is>
          <t>ambiguous match [3, 159]</t>
        </is>
      </c>
    </row>
    <row r="27">
      <c r="A27" t="n">
        <v>159</v>
      </c>
      <c r="B27" t="inlineStr">
        <is>
          <t>Cinnamon Dhonveli Maldives</t>
        </is>
      </c>
      <c r="C27" t="inlineStr">
        <is>
          <t>brochure</t>
        </is>
      </c>
      <c r="D27" t="inlineStr">
        <is>
          <t>2023_o8txtj8h.pdf</t>
        </is>
      </c>
      <c r="E27" t="n">
        <v>2023</v>
      </c>
      <c r="H27" t="n">
        <v>1</v>
      </c>
      <c r="I27" t="n">
        <v>12400</v>
      </c>
      <c r="J27" t="inlineStr">
        <is>
          <t>Y</t>
        </is>
      </c>
      <c r="K27" t="inlineStr">
        <is>
          <t>visitmaldives.com</t>
        </is>
      </c>
      <c r="L27" t="inlineStr">
        <is>
          <t>dmc-agency</t>
        </is>
      </c>
      <c r="M27" t="inlineStr">
        <is>
          <t>https://visitmaldives.s3.amazonaws.com/eY3VWxw3/o8txtj8h.pdf</t>
        </is>
      </c>
      <c r="N27" t="inlineStr">
        <is>
          <t>https://visitmaldives.s3.amazonaws.com/eY3VWxw3/o8txtj8h.pdf</t>
        </is>
      </c>
      <c r="O27" t="inlineStr">
        <is>
          <t>c39bcadbb8b06e699d54d2487d30cd0e965122dc31db62b67a723ca0cd175e4d</t>
        </is>
      </c>
      <c r="P27" t="inlineStr">
        <is>
          <t>library/003_adaaran-select-hudhuranfushi/brochure/2023_o8txtj8h.pdf</t>
        </is>
      </c>
      <c r="R27" t="inlineStr">
        <is>
          <t>outdated</t>
        </is>
      </c>
      <c r="S27" t="inlineStr">
        <is>
          <t>Y</t>
        </is>
      </c>
      <c r="T27" t="inlineStr">
        <is>
          <t>needs-review</t>
        </is>
      </c>
      <c r="U27" t="inlineStr">
        <is>
          <t>2026-10-04</t>
        </is>
      </c>
      <c r="V27" t="inlineStr">
        <is>
          <t>ambiguous match [3, 159]</t>
        </is>
      </c>
    </row>
    <row r="28">
      <c r="A28" t="n">
        <v>4</v>
      </c>
      <c r="B28" t="inlineStr">
        <is>
          <t>Ayada Maldives</t>
        </is>
      </c>
      <c r="C28" t="inlineStr">
        <is>
          <t>factsheet</t>
        </is>
      </c>
      <c r="D28" t="inlineStr">
        <is>
          <t>2024_Ayada-Maldives-Factsheet.pdf</t>
        </is>
      </c>
      <c r="E28" t="n">
        <v>2024</v>
      </c>
      <c r="H28" t="n">
        <v>5</v>
      </c>
      <c r="I28" t="n">
        <v>1010</v>
      </c>
      <c r="J28" t="inlineStr">
        <is>
          <t>Y</t>
        </is>
      </c>
      <c r="K28" t="inlineStr">
        <is>
          <t>neoscapesmaldives.com</t>
        </is>
      </c>
      <c r="L28" t="inlineStr">
        <is>
          <t>dmc-agency</t>
        </is>
      </c>
      <c r="M28" t="inlineStr">
        <is>
          <t>https://www.neoscapesmaldives.com/wp-content/uploads/Ayada-Maldives-Factsheet.pdf</t>
        </is>
      </c>
      <c r="N28" t="inlineStr">
        <is>
          <t>https://www.neoscapesmaldives.com/wp-content/uploads/Ayada-Maldives-Factsheet.pdf</t>
        </is>
      </c>
      <c r="O28" t="inlineStr">
        <is>
          <t>19b02051f838b69028909773e22e302bf07da75a4c7b3814532d31d99b99689b</t>
        </is>
      </c>
      <c r="P28" t="inlineStr">
        <is>
          <t>library/004_ayada-maldives/factsheet/2024_Ayada-Maldives-Factsheet.pdf</t>
        </is>
      </c>
      <c r="R28" t="inlineStr">
        <is>
          <t>outdated</t>
        </is>
      </c>
      <c r="S28" t="inlineStr">
        <is>
          <t>Y</t>
        </is>
      </c>
      <c r="T28" t="inlineStr">
        <is>
          <t>matched</t>
        </is>
      </c>
      <c r="U28" t="inlineStr">
        <is>
          <t>2026-10-04</t>
        </is>
      </c>
      <c r="V28" t="inlineStr"/>
    </row>
    <row r="29">
      <c r="A29" t="n">
        <v>4</v>
      </c>
      <c r="B29" t="inlineStr">
        <is>
          <t>Ayada Maldives</t>
        </is>
      </c>
      <c r="C29" t="inlineStr">
        <is>
          <t>wedding</t>
        </is>
      </c>
      <c r="D29" t="inlineStr">
        <is>
          <t>2024_Ayada-Maldives-Wedding-Package-2024.pdf</t>
        </is>
      </c>
      <c r="E29" t="n">
        <v>2024</v>
      </c>
      <c r="H29" t="n">
        <v>8</v>
      </c>
      <c r="I29" t="n">
        <v>6441</v>
      </c>
      <c r="J29" t="inlineStr">
        <is>
          <t>Y</t>
        </is>
      </c>
      <c r="K29" t="inlineStr">
        <is>
          <t>ayadamaldives.com</t>
        </is>
      </c>
      <c r="L29" t="inlineStr">
        <is>
          <t>official</t>
        </is>
      </c>
      <c r="M29" t="inlineStr">
        <is>
          <t>https://www.ayadamaldives.com/s/Ayada-Maldives-Wedding-Package-2024.pdf</t>
        </is>
      </c>
      <c r="N29" t="inlineStr">
        <is>
          <t>https://www.ayadamaldives.com/s/Ayada-Maldives-Wedding-Package-2024.pdf</t>
        </is>
      </c>
      <c r="O29" t="inlineStr">
        <is>
          <t>6393fde676a95714b524b2051379a2317881bf2a14b9821d15247f38d73a0350</t>
        </is>
      </c>
      <c r="P29" t="inlineStr">
        <is>
          <t>library/004_ayada-maldives/wedding/2024_Ayada-Maldives-Wedding-Package-2024.pdf</t>
        </is>
      </c>
      <c r="R29" t="inlineStr">
        <is>
          <t>outdated</t>
        </is>
      </c>
      <c r="S29" t="inlineStr">
        <is>
          <t>Y</t>
        </is>
      </c>
      <c r="T29" t="inlineStr">
        <is>
          <t>matched</t>
        </is>
      </c>
      <c r="U29" t="inlineStr">
        <is>
          <t>2026-10-04</t>
        </is>
      </c>
      <c r="V29" t="inlineStr"/>
    </row>
    <row r="30">
      <c r="A30" t="n">
        <v>4</v>
      </c>
      <c r="B30" t="inlineStr">
        <is>
          <t>Ayada Maldives</t>
        </is>
      </c>
      <c r="C30" t="inlineStr">
        <is>
          <t>destination_dining</t>
        </is>
      </c>
      <c r="D30" t="inlineStr">
        <is>
          <t>2022_Private-Dining-Menu-ca8b.pdf</t>
        </is>
      </c>
      <c r="E30" t="n">
        <v>2022</v>
      </c>
      <c r="H30" t="n">
        <v>1</v>
      </c>
      <c r="I30" t="n">
        <v>2361</v>
      </c>
      <c r="J30" t="inlineStr">
        <is>
          <t>Y</t>
        </is>
      </c>
      <c r="K30" t="inlineStr">
        <is>
          <t>ayadamaldives.com</t>
        </is>
      </c>
      <c r="L30" t="inlineStr">
        <is>
          <t>official</t>
        </is>
      </c>
      <c r="M30" t="inlineStr">
        <is>
          <t>https://www.ayadamaldives.com/s/Private-Dining-Menu-ca8b.pdf</t>
        </is>
      </c>
      <c r="N30" t="inlineStr">
        <is>
          <t>https://www.ayadamaldives.com/s/Private-Dining-Menu-ca8b.pdf</t>
        </is>
      </c>
      <c r="O30" t="inlineStr">
        <is>
          <t>8c794155f4129755f88ee3971e388236b792bac0109c0d35eba11412c0b3c04a</t>
        </is>
      </c>
      <c r="P30" t="inlineStr">
        <is>
          <t>library/004_ayada-maldives/destination_dining/2022_Private-Dining-Menu-ca8b.pdf</t>
        </is>
      </c>
      <c r="R30" t="inlineStr">
        <is>
          <t>outdated</t>
        </is>
      </c>
      <c r="S30" t="inlineStr">
        <is>
          <t>Y</t>
        </is>
      </c>
      <c r="T30" t="inlineStr">
        <is>
          <t>matched</t>
        </is>
      </c>
      <c r="U30" t="inlineStr">
        <is>
          <t>2026-10-04</t>
        </is>
      </c>
      <c r="V30" t="inlineStr"/>
    </row>
    <row r="31">
      <c r="A31" t="n">
        <v>4</v>
      </c>
      <c r="B31" t="inlineStr">
        <is>
          <t>Ayada Maldives</t>
        </is>
      </c>
      <c r="C31" t="inlineStr">
        <is>
          <t>destination_dining</t>
        </is>
      </c>
      <c r="D31" t="inlineStr">
        <is>
          <t>2020_Russian-Beach-BBQ-Menu.pdf</t>
        </is>
      </c>
      <c r="E31" t="n">
        <v>2020</v>
      </c>
      <c r="H31" t="n">
        <v>1</v>
      </c>
      <c r="I31" t="n">
        <v>76</v>
      </c>
      <c r="J31" t="inlineStr">
        <is>
          <t>Y</t>
        </is>
      </c>
      <c r="K31" t="inlineStr">
        <is>
          <t>ayadamaldives.com</t>
        </is>
      </c>
      <c r="L31" t="inlineStr">
        <is>
          <t>official</t>
        </is>
      </c>
      <c r="M31" t="inlineStr">
        <is>
          <t>https://www.ayadamaldives.com/s/Russian-Beach-BBQ-Menu.pdf</t>
        </is>
      </c>
      <c r="N31" t="inlineStr">
        <is>
          <t>https://www.ayadamaldives.com/s/Russian-Beach-BBQ-Menu.pdf</t>
        </is>
      </c>
      <c r="O31" t="inlineStr">
        <is>
          <t>781f790a26fa07bc599e04e417d10c65ab9646716cd55bf5c30494f2deab34c1</t>
        </is>
      </c>
      <c r="P31" t="inlineStr">
        <is>
          <t>library/004_ayada-maldives/destination_dining/2020_Russian-Beach-BBQ-Menu.pdf</t>
        </is>
      </c>
      <c r="R31" t="inlineStr">
        <is>
          <t>outdated</t>
        </is>
      </c>
      <c r="S31" t="inlineStr">
        <is>
          <t>N</t>
        </is>
      </c>
      <c r="T31" t="inlineStr">
        <is>
          <t>matched</t>
        </is>
      </c>
      <c r="U31" t="inlineStr">
        <is>
          <t>2026-10-04</t>
        </is>
      </c>
      <c r="V31" t="inlineStr"/>
    </row>
    <row r="32">
      <c r="A32" t="n">
        <v>4</v>
      </c>
      <c r="B32" t="inlineStr">
        <is>
          <t>Ayada Maldives</t>
        </is>
      </c>
      <c r="C32" t="inlineStr">
        <is>
          <t>dining_menu</t>
        </is>
      </c>
      <c r="D32" t="inlineStr">
        <is>
          <t>2024_CH-Bev-List.pdf</t>
        </is>
      </c>
      <c r="E32" t="n">
        <v>2024</v>
      </c>
      <c r="H32" t="n">
        <v>10</v>
      </c>
      <c r="I32" t="n">
        <v>2566</v>
      </c>
      <c r="J32" t="inlineStr">
        <is>
          <t>Y</t>
        </is>
      </c>
      <c r="K32" t="inlineStr">
        <is>
          <t>ayadamaldives.com</t>
        </is>
      </c>
      <c r="L32" t="inlineStr">
        <is>
          <t>official</t>
        </is>
      </c>
      <c r="M32" t="inlineStr">
        <is>
          <t>https://www.ayadamaldives.com/s/CH-Bev-List.pdf</t>
        </is>
      </c>
      <c r="N32" t="inlineStr">
        <is>
          <t>https://www.ayadamaldives.com/s/CH-Bev-List.pdf</t>
        </is>
      </c>
      <c r="O32" t="inlineStr">
        <is>
          <t>7066a36fd8272d652962db727a0c622485e7558367863b6a5ac1cad4ac72cee0</t>
        </is>
      </c>
      <c r="P32" t="inlineStr">
        <is>
          <t>library/004_ayada-maldives/dining_menu/2024_CH-Bev-List.pdf</t>
        </is>
      </c>
      <c r="R32" t="inlineStr">
        <is>
          <t>outdated</t>
        </is>
      </c>
      <c r="S32" t="inlineStr">
        <is>
          <t>N</t>
        </is>
      </c>
      <c r="T32" t="inlineStr">
        <is>
          <t>matched</t>
        </is>
      </c>
      <c r="U32" t="inlineStr">
        <is>
          <t>2026-10-04</t>
        </is>
      </c>
      <c r="V32" t="inlineStr"/>
    </row>
    <row r="33">
      <c r="A33" t="n">
        <v>4</v>
      </c>
      <c r="B33" t="inlineStr">
        <is>
          <t>Ayada Maldives</t>
        </is>
      </c>
      <c r="C33" t="inlineStr">
        <is>
          <t>dining_menu</t>
        </is>
      </c>
      <c r="D33" t="inlineStr">
        <is>
          <t>2024_Wine-List-2024-russian.pdf</t>
        </is>
      </c>
      <c r="E33" t="n">
        <v>2024</v>
      </c>
      <c r="H33" t="n">
        <v>11</v>
      </c>
      <c r="I33" t="n">
        <v>675</v>
      </c>
      <c r="J33" t="inlineStr">
        <is>
          <t>Y</t>
        </is>
      </c>
      <c r="K33" t="inlineStr">
        <is>
          <t>ayadamaldives.com</t>
        </is>
      </c>
      <c r="L33" t="inlineStr">
        <is>
          <t>official</t>
        </is>
      </c>
      <c r="M33" t="inlineStr">
        <is>
          <t>https://www.ayadamaldives.com/s/Wine-List-2024-russian.pdf</t>
        </is>
      </c>
      <c r="N33" t="inlineStr">
        <is>
          <t>https://www.ayadamaldives.com/s/Wine-List-2024-russian.pdf</t>
        </is>
      </c>
      <c r="O33" t="inlineStr">
        <is>
          <t>6241fb078a6b38a94889f3acedc4c4e9b7466ba7198a373eee756ab8c9d298fd</t>
        </is>
      </c>
      <c r="P33" t="inlineStr">
        <is>
          <t>library/004_ayada-maldives/dining_menu/2024_Wine-List-2024-russian.pdf</t>
        </is>
      </c>
      <c r="R33" t="inlineStr">
        <is>
          <t>outdated</t>
        </is>
      </c>
      <c r="S33" t="inlineStr">
        <is>
          <t>Y</t>
        </is>
      </c>
      <c r="T33" t="inlineStr">
        <is>
          <t>matched</t>
        </is>
      </c>
      <c r="U33" t="inlineStr">
        <is>
          <t>2026-10-04</t>
        </is>
      </c>
      <c r="V33" t="inlineStr"/>
    </row>
    <row r="34">
      <c r="A34" t="n">
        <v>4</v>
      </c>
      <c r="B34" t="inlineStr">
        <is>
          <t>Ayada Maldives</t>
        </is>
      </c>
      <c r="C34" t="inlineStr">
        <is>
          <t>dining_menu</t>
        </is>
      </c>
      <c r="D34" t="inlineStr">
        <is>
          <t>2024_Wine-List-2024.pdf</t>
        </is>
      </c>
      <c r="E34" t="n">
        <v>2024</v>
      </c>
      <c r="H34" t="n">
        <v>11</v>
      </c>
      <c r="I34" t="n">
        <v>613</v>
      </c>
      <c r="J34" t="inlineStr">
        <is>
          <t>Y</t>
        </is>
      </c>
      <c r="K34" t="inlineStr">
        <is>
          <t>ayadamaldives.com</t>
        </is>
      </c>
      <c r="L34" t="inlineStr">
        <is>
          <t>official</t>
        </is>
      </c>
      <c r="M34" t="inlineStr">
        <is>
          <t>https://www.ayadamaldives.com/s/Wine-List-2024.pdf</t>
        </is>
      </c>
      <c r="N34" t="inlineStr">
        <is>
          <t>https://www.ayadamaldives.com/s/Wine-List-2024.pdf</t>
        </is>
      </c>
      <c r="O34" t="inlineStr">
        <is>
          <t>e8afbac975a711457b75da281377a2f797ebdd303b39fb3294d54da5809c5061</t>
        </is>
      </c>
      <c r="P34" t="inlineStr">
        <is>
          <t>library/004_ayada-maldives/dining_menu/2024_Wine-List-2024.pdf</t>
        </is>
      </c>
      <c r="R34" t="inlineStr">
        <is>
          <t>outdated</t>
        </is>
      </c>
      <c r="S34" t="inlineStr">
        <is>
          <t>N</t>
        </is>
      </c>
      <c r="T34" t="inlineStr">
        <is>
          <t>matched</t>
        </is>
      </c>
      <c r="U34" t="inlineStr">
        <is>
          <t>2026-10-04</t>
        </is>
      </c>
      <c r="V34" t="inlineStr"/>
    </row>
    <row r="35">
      <c r="A35" t="n">
        <v>4</v>
      </c>
      <c r="B35" t="inlineStr">
        <is>
          <t>Ayada Maldives</t>
        </is>
      </c>
      <c r="C35" t="inlineStr">
        <is>
          <t>dining_menu</t>
        </is>
      </c>
      <c r="D35" t="inlineStr">
        <is>
          <t>2024_Eng-Bev-List.pdf</t>
        </is>
      </c>
      <c r="E35" t="n">
        <v>2024</v>
      </c>
      <c r="H35" t="n">
        <v>10</v>
      </c>
      <c r="I35" t="n">
        <v>927</v>
      </c>
      <c r="J35" t="inlineStr">
        <is>
          <t>Y</t>
        </is>
      </c>
      <c r="K35" t="inlineStr">
        <is>
          <t>ayadamaldives.com</t>
        </is>
      </c>
      <c r="L35" t="inlineStr">
        <is>
          <t>official</t>
        </is>
      </c>
      <c r="M35" t="inlineStr">
        <is>
          <t>https://www.ayadamaldives.com/s/Eng-Bev-List.pdf</t>
        </is>
      </c>
      <c r="N35" t="inlineStr">
        <is>
          <t>https://www.ayadamaldives.com/s/Eng-Bev-List.pdf</t>
        </is>
      </c>
      <c r="O35" t="inlineStr">
        <is>
          <t>5db2fbe56312d1c7924162b009be0c635809700ffeccb360f81d74116ecef420</t>
        </is>
      </c>
      <c r="P35" t="inlineStr">
        <is>
          <t>library/004_ayada-maldives/dining_menu/2024_Eng-Bev-List.pdf</t>
        </is>
      </c>
      <c r="R35" t="inlineStr">
        <is>
          <t>outdated</t>
        </is>
      </c>
      <c r="S35" t="inlineStr">
        <is>
          <t>N</t>
        </is>
      </c>
      <c r="T35" t="inlineStr">
        <is>
          <t>matched</t>
        </is>
      </c>
      <c r="U35" t="inlineStr">
        <is>
          <t>2026-10-04</t>
        </is>
      </c>
      <c r="V35" t="inlineStr"/>
    </row>
    <row r="36">
      <c r="A36" t="n">
        <v>4</v>
      </c>
      <c r="B36" t="inlineStr">
        <is>
          <t>Ayada Maldives</t>
        </is>
      </c>
      <c r="C36" t="inlineStr">
        <is>
          <t>dining_menu</t>
        </is>
      </c>
      <c r="D36" t="inlineStr">
        <is>
          <t>2024_RU-Bev-List.pdf</t>
        </is>
      </c>
      <c r="E36" t="n">
        <v>2024</v>
      </c>
      <c r="H36" t="n">
        <v>10</v>
      </c>
      <c r="I36" t="n">
        <v>1188</v>
      </c>
      <c r="J36" t="inlineStr">
        <is>
          <t>Y</t>
        </is>
      </c>
      <c r="K36" t="inlineStr">
        <is>
          <t>ayadamaldives.com</t>
        </is>
      </c>
      <c r="L36" t="inlineStr">
        <is>
          <t>official</t>
        </is>
      </c>
      <c r="M36" t="inlineStr">
        <is>
          <t>https://www.ayadamaldives.com/s/RU-Bev-List.pdf</t>
        </is>
      </c>
      <c r="N36" t="inlineStr">
        <is>
          <t>https://www.ayadamaldives.com/s/RU-Bev-List.pdf</t>
        </is>
      </c>
      <c r="O36" t="inlineStr">
        <is>
          <t>2feccd92e690e001116c38de71f8ece41aea48a2261ef7a733949a67ca12205a</t>
        </is>
      </c>
      <c r="P36" t="inlineStr">
        <is>
          <t>library/004_ayada-maldives/dining_menu/2024_RU-Bev-List.pdf</t>
        </is>
      </c>
      <c r="R36" t="inlineStr">
        <is>
          <t>outdated</t>
        </is>
      </c>
      <c r="S36" t="inlineStr">
        <is>
          <t>N</t>
        </is>
      </c>
      <c r="T36" t="inlineStr">
        <is>
          <t>matched</t>
        </is>
      </c>
      <c r="U36" t="inlineStr">
        <is>
          <t>2026-10-04</t>
        </is>
      </c>
      <c r="V36" t="inlineStr"/>
    </row>
    <row r="37">
      <c r="A37" t="n">
        <v>4</v>
      </c>
      <c r="B37" t="inlineStr">
        <is>
          <t>Ayada Maldives</t>
        </is>
      </c>
      <c r="C37" t="inlineStr">
        <is>
          <t>dining_menu</t>
        </is>
      </c>
      <c r="D37" t="inlineStr">
        <is>
          <t>2024_Wine-List-2024-chinese.pdf</t>
        </is>
      </c>
      <c r="E37" t="n">
        <v>2024</v>
      </c>
      <c r="H37" t="n">
        <v>11</v>
      </c>
      <c r="I37" t="n">
        <v>2449</v>
      </c>
      <c r="J37" t="inlineStr">
        <is>
          <t>Y</t>
        </is>
      </c>
      <c r="K37" t="inlineStr">
        <is>
          <t>ayadamaldives.com</t>
        </is>
      </c>
      <c r="L37" t="inlineStr">
        <is>
          <t>official</t>
        </is>
      </c>
      <c r="M37" t="inlineStr">
        <is>
          <t>https://www.ayadamaldives.com/s/Wine-List-2024-chinese.pdf</t>
        </is>
      </c>
      <c r="N37" t="inlineStr">
        <is>
          <t>https://www.ayadamaldives.com/s/Wine-List-2024-chinese.pdf</t>
        </is>
      </c>
      <c r="O37" t="inlineStr">
        <is>
          <t>66021ce4c6422cb1e357ac0dde8148bc1133e9a567521d331fd112872d2f4d78</t>
        </is>
      </c>
      <c r="P37" t="inlineStr">
        <is>
          <t>library/004_ayada-maldives/dining_menu/2024_Wine-List-2024-chinese.pdf</t>
        </is>
      </c>
      <c r="R37" t="inlineStr">
        <is>
          <t>outdated</t>
        </is>
      </c>
      <c r="S37" t="inlineStr">
        <is>
          <t>N</t>
        </is>
      </c>
      <c r="T37" t="inlineStr">
        <is>
          <t>matched</t>
        </is>
      </c>
      <c r="U37" t="inlineStr">
        <is>
          <t>2026-10-04</t>
        </is>
      </c>
      <c r="V37" t="inlineStr"/>
    </row>
    <row r="38">
      <c r="A38" t="n">
        <v>4</v>
      </c>
      <c r="B38" t="inlineStr">
        <is>
          <t>Ayada Maldives</t>
        </is>
      </c>
      <c r="C38" t="inlineStr">
        <is>
          <t>dining_menu</t>
        </is>
      </c>
      <c r="D38" t="inlineStr">
        <is>
          <t>2024_CigarMenu2pdf-onlynames-1.pdf</t>
        </is>
      </c>
      <c r="E38" t="n">
        <v>2024</v>
      </c>
      <c r="H38" t="n">
        <v>1</v>
      </c>
      <c r="I38" t="n">
        <v>4086</v>
      </c>
      <c r="J38" t="inlineStr">
        <is>
          <t>Y</t>
        </is>
      </c>
      <c r="K38" t="inlineStr">
        <is>
          <t>ayadamaldives.com</t>
        </is>
      </c>
      <c r="L38" t="inlineStr">
        <is>
          <t>official</t>
        </is>
      </c>
      <c r="M38" t="inlineStr">
        <is>
          <t>https://www.ayadamaldives.com/s/CigarMenu2pdf-onlynames-1.pdf</t>
        </is>
      </c>
      <c r="N38" t="inlineStr">
        <is>
          <t>https://www.ayadamaldives.com/s/CigarMenu2pdf-onlynames-1.pdf</t>
        </is>
      </c>
      <c r="O38" t="inlineStr">
        <is>
          <t>af0837caf02917d64e4503c3b97a72abffd86bd8d384a299ccfe6fa8f1fd6c8b</t>
        </is>
      </c>
      <c r="P38" t="inlineStr">
        <is>
          <t>library/004_ayada-maldives/dining_menu/2024_CigarMenu2pdf-onlynames-1.pdf</t>
        </is>
      </c>
      <c r="R38" t="inlineStr">
        <is>
          <t>outdated</t>
        </is>
      </c>
      <c r="S38" t="inlineStr">
        <is>
          <t>N</t>
        </is>
      </c>
      <c r="T38" t="inlineStr">
        <is>
          <t>matched</t>
        </is>
      </c>
      <c r="U38" t="inlineStr">
        <is>
          <t>2026-10-04</t>
        </is>
      </c>
      <c r="V38" t="inlineStr"/>
    </row>
    <row r="39">
      <c r="A39" t="n">
        <v>4</v>
      </c>
      <c r="B39" t="inlineStr">
        <is>
          <t>Ayada Maldives</t>
        </is>
      </c>
      <c r="C39" t="inlineStr">
        <is>
          <t>dining_menu</t>
        </is>
      </c>
      <c r="D39" t="inlineStr">
        <is>
          <t>2023_In-Villa-Dinning-Menu-24hrs-English.pdf</t>
        </is>
      </c>
      <c r="E39" t="n">
        <v>2023</v>
      </c>
      <c r="H39" t="n">
        <v>5</v>
      </c>
      <c r="I39" t="n">
        <v>58</v>
      </c>
      <c r="J39" t="inlineStr">
        <is>
          <t>Y</t>
        </is>
      </c>
      <c r="K39" t="inlineStr">
        <is>
          <t>ayadamaldives.com</t>
        </is>
      </c>
      <c r="L39" t="inlineStr">
        <is>
          <t>official</t>
        </is>
      </c>
      <c r="M39" t="inlineStr">
        <is>
          <t>https://www.ayadamaldives.com/s/In-Villa-Dinning-Menu-24hrs-English.pdf</t>
        </is>
      </c>
      <c r="N39" t="inlineStr">
        <is>
          <t>https://www.ayadamaldives.com/s/In-Villa-Dinning-Menu-24hrs-English.pdf</t>
        </is>
      </c>
      <c r="O39" t="inlineStr">
        <is>
          <t>b574fe01ad0cc2cf1333f5bc3b94d6cab24ceb16f08abfd7fd778b3c03491bb7</t>
        </is>
      </c>
      <c r="P39" t="inlineStr">
        <is>
          <t>library/004_ayada-maldives/dining_menu/2023_In-Villa-Dinning-Menu-24hrs-English.pdf</t>
        </is>
      </c>
      <c r="R39" t="inlineStr">
        <is>
          <t>outdated</t>
        </is>
      </c>
      <c r="S39" t="inlineStr">
        <is>
          <t>N</t>
        </is>
      </c>
      <c r="T39" t="inlineStr">
        <is>
          <t>matched</t>
        </is>
      </c>
      <c r="U39" t="inlineStr">
        <is>
          <t>2026-10-04</t>
        </is>
      </c>
      <c r="V39" t="inlineStr"/>
    </row>
    <row r="40">
      <c r="A40" t="n">
        <v>4</v>
      </c>
      <c r="B40" t="inlineStr">
        <is>
          <t>Ayada Maldives</t>
        </is>
      </c>
      <c r="C40" t="inlineStr">
        <is>
          <t>dining_menu</t>
        </is>
      </c>
      <c r="D40" t="inlineStr">
        <is>
          <t>2023_Sea-Salt-new-menu-Russian-re3m.pdf</t>
        </is>
      </c>
      <c r="E40" t="n">
        <v>2023</v>
      </c>
      <c r="H40" t="n">
        <v>1</v>
      </c>
      <c r="I40" t="n">
        <v>194</v>
      </c>
      <c r="J40" t="inlineStr">
        <is>
          <t>Y</t>
        </is>
      </c>
      <c r="K40" t="inlineStr">
        <is>
          <t>ayadamaldives.com</t>
        </is>
      </c>
      <c r="L40" t="inlineStr">
        <is>
          <t>official</t>
        </is>
      </c>
      <c r="M40" t="inlineStr">
        <is>
          <t>https://www.ayadamaldives.com/s/Sea-Salt-new-menu-Russian-re3m.pdf</t>
        </is>
      </c>
      <c r="N40" t="inlineStr">
        <is>
          <t>https://www.ayadamaldives.com/s/Sea-Salt-new-menu-Russian-re3m.pdf</t>
        </is>
      </c>
      <c r="O40" t="inlineStr">
        <is>
          <t>421a0b9258b977d3d57c52a89fcb1acc29c64cd30950b6cc6203a68c024fb0e0</t>
        </is>
      </c>
      <c r="P40" t="inlineStr">
        <is>
          <t>library/004_ayada-maldives/dining_menu/2023_Sea-Salt-new-menu-Russian-re3m.pdf</t>
        </is>
      </c>
      <c r="R40" t="inlineStr">
        <is>
          <t>outdated</t>
        </is>
      </c>
      <c r="S40" t="inlineStr">
        <is>
          <t>N</t>
        </is>
      </c>
      <c r="T40" t="inlineStr">
        <is>
          <t>matched</t>
        </is>
      </c>
      <c r="U40" t="inlineStr">
        <is>
          <t>2026-10-04</t>
        </is>
      </c>
      <c r="V40" t="inlineStr"/>
    </row>
    <row r="41">
      <c r="A41" t="n">
        <v>4</v>
      </c>
      <c r="B41" t="inlineStr">
        <is>
          <t>Ayada Maldives</t>
        </is>
      </c>
      <c r="C41" t="inlineStr">
        <is>
          <t>dining_menu</t>
        </is>
      </c>
      <c r="D41" t="inlineStr">
        <is>
          <t>2023_Sea-Salt-new-menu-p7pe.pdf</t>
        </is>
      </c>
      <c r="E41" t="n">
        <v>2023</v>
      </c>
      <c r="H41" t="n">
        <v>1</v>
      </c>
      <c r="I41" t="n">
        <v>90</v>
      </c>
      <c r="J41" t="inlineStr">
        <is>
          <t>Y</t>
        </is>
      </c>
      <c r="K41" t="inlineStr">
        <is>
          <t>ayadamaldives.com</t>
        </is>
      </c>
      <c r="L41" t="inlineStr">
        <is>
          <t>official</t>
        </is>
      </c>
      <c r="M41" t="inlineStr">
        <is>
          <t>https://www.ayadamaldives.com/s/Sea-Salt-new-menu-p7pe.pdf</t>
        </is>
      </c>
      <c r="N41" t="inlineStr">
        <is>
          <t>https://www.ayadamaldives.com/s/Sea-Salt-new-menu-p7pe.pdf</t>
        </is>
      </c>
      <c r="O41" t="inlineStr">
        <is>
          <t>547fbf548f962acaaf39a52f5dd4b83e5e110f0bc6bb1773d1eb59db6ce4bc6b</t>
        </is>
      </c>
      <c r="P41" t="inlineStr">
        <is>
          <t>library/004_ayada-maldives/dining_menu/2023_Sea-Salt-new-menu-p7pe.pdf</t>
        </is>
      </c>
      <c r="R41" t="inlineStr">
        <is>
          <t>outdated</t>
        </is>
      </c>
      <c r="S41" t="inlineStr">
        <is>
          <t>N</t>
        </is>
      </c>
      <c r="T41" t="inlineStr">
        <is>
          <t>matched</t>
        </is>
      </c>
      <c r="U41" t="inlineStr">
        <is>
          <t>2026-10-04</t>
        </is>
      </c>
      <c r="V41" t="inlineStr"/>
    </row>
    <row r="42">
      <c r="A42" t="n">
        <v>4</v>
      </c>
      <c r="B42" t="inlineStr">
        <is>
          <t>Ayada Maldives</t>
        </is>
      </c>
      <c r="C42" t="inlineStr">
        <is>
          <t>dining_menu</t>
        </is>
      </c>
      <c r="D42" t="inlineStr">
        <is>
          <t>2023_Sea-Salt-new-menu-Chinese-mfnc.pdf</t>
        </is>
      </c>
      <c r="E42" t="n">
        <v>2023</v>
      </c>
      <c r="H42" t="n">
        <v>1</v>
      </c>
      <c r="I42" t="n">
        <v>219</v>
      </c>
      <c r="J42" t="inlineStr">
        <is>
          <t>Y</t>
        </is>
      </c>
      <c r="K42" t="inlineStr">
        <is>
          <t>ayadamaldives.com</t>
        </is>
      </c>
      <c r="L42" t="inlineStr">
        <is>
          <t>official</t>
        </is>
      </c>
      <c r="M42" t="inlineStr">
        <is>
          <t>https://www.ayadamaldives.com/s/Sea-Salt-new-menu-Chinese-mfnc.pdf</t>
        </is>
      </c>
      <c r="N42" t="inlineStr">
        <is>
          <t>https://www.ayadamaldives.com/s/Sea-Salt-new-menu-Chinese-mfnc.pdf</t>
        </is>
      </c>
      <c r="O42" t="inlineStr">
        <is>
          <t>cae35e5f758b161a4f5a2a301fe4eccb255a675b34e99d0856f3c951e3cb2840</t>
        </is>
      </c>
      <c r="P42" t="inlineStr">
        <is>
          <t>library/004_ayada-maldives/dining_menu/2023_Sea-Salt-new-menu-Chinese-mfnc.pdf</t>
        </is>
      </c>
      <c r="R42" t="inlineStr">
        <is>
          <t>outdated</t>
        </is>
      </c>
      <c r="S42" t="inlineStr">
        <is>
          <t>N</t>
        </is>
      </c>
      <c r="T42" t="inlineStr">
        <is>
          <t>matched</t>
        </is>
      </c>
      <c r="U42" t="inlineStr">
        <is>
          <t>2026-10-04</t>
        </is>
      </c>
      <c r="V42" t="inlineStr"/>
    </row>
    <row r="43">
      <c r="A43" t="n">
        <v>4</v>
      </c>
      <c r="B43" t="inlineStr">
        <is>
          <t>Ayada Maldives</t>
        </is>
      </c>
      <c r="C43" t="inlineStr">
        <is>
          <t>dining_menu</t>
        </is>
      </c>
      <c r="D43" t="inlineStr">
        <is>
          <t>2022_IDJ-Bin-end-List-2022-English.pdf</t>
        </is>
      </c>
      <c r="E43" t="n">
        <v>2022</v>
      </c>
      <c r="H43" t="n">
        <v>1</v>
      </c>
      <c r="I43" t="n">
        <v>70</v>
      </c>
      <c r="J43" t="inlineStr">
        <is>
          <t>Y</t>
        </is>
      </c>
      <c r="K43" t="inlineStr">
        <is>
          <t>ayadamaldives.com</t>
        </is>
      </c>
      <c r="L43" t="inlineStr">
        <is>
          <t>official</t>
        </is>
      </c>
      <c r="M43" t="inlineStr">
        <is>
          <t>https://www.ayadamaldives.com/s/IDJ-Bin-end-List-2022-English.pdf</t>
        </is>
      </c>
      <c r="N43" t="inlineStr">
        <is>
          <t>https://www.ayadamaldives.com/s/IDJ-Bin-end-List-2022-English.pdf</t>
        </is>
      </c>
      <c r="O43" t="inlineStr">
        <is>
          <t>2d082c4de6baa295551a709e3f3fe21cfbbf6f47f205f62afacbb96e6d88a542</t>
        </is>
      </c>
      <c r="P43" t="inlineStr">
        <is>
          <t>library/004_ayada-maldives/dining_menu/2022_IDJ-Bin-end-List-2022-English.pdf</t>
        </is>
      </c>
      <c r="R43" t="inlineStr">
        <is>
          <t>outdated</t>
        </is>
      </c>
      <c r="S43" t="inlineStr">
        <is>
          <t>N</t>
        </is>
      </c>
      <c r="T43" t="inlineStr">
        <is>
          <t>matched</t>
        </is>
      </c>
      <c r="U43" t="inlineStr">
        <is>
          <t>2026-10-04</t>
        </is>
      </c>
      <c r="V43" t="inlineStr"/>
    </row>
    <row r="44">
      <c r="A44" t="n">
        <v>4</v>
      </c>
      <c r="B44" t="inlineStr">
        <is>
          <t>Ayada Maldives</t>
        </is>
      </c>
      <c r="C44" t="inlineStr">
        <is>
          <t>dining_menu</t>
        </is>
      </c>
      <c r="D44" t="inlineStr">
        <is>
          <t>2022_Mizu-Menu-2022-ds72.pdf</t>
        </is>
      </c>
      <c r="E44" t="n">
        <v>2022</v>
      </c>
      <c r="H44" t="n">
        <v>1</v>
      </c>
      <c r="I44" t="n">
        <v>157</v>
      </c>
      <c r="J44" t="inlineStr">
        <is>
          <t>Y</t>
        </is>
      </c>
      <c r="K44" t="inlineStr">
        <is>
          <t>ayadamaldives.com</t>
        </is>
      </c>
      <c r="L44" t="inlineStr">
        <is>
          <t>official</t>
        </is>
      </c>
      <c r="M44" t="inlineStr">
        <is>
          <t>https://www.ayadamaldives.com/s/Mizu-Menu-2022-ds72.pdf</t>
        </is>
      </c>
      <c r="N44" t="inlineStr">
        <is>
          <t>https://www.ayadamaldives.com/s/Mizu-Menu-2022-ds72.pdf</t>
        </is>
      </c>
      <c r="O44" t="inlineStr">
        <is>
          <t>02cdfa0e31f1c7a9a8c6892002577af260a8ab63149311448be967c052929c0d</t>
        </is>
      </c>
      <c r="P44" t="inlineStr">
        <is>
          <t>library/004_ayada-maldives/dining_menu/2022_Mizu-Menu-2022-ds72.pdf</t>
        </is>
      </c>
      <c r="R44" t="inlineStr">
        <is>
          <t>outdated</t>
        </is>
      </c>
      <c r="S44" t="inlineStr">
        <is>
          <t>N</t>
        </is>
      </c>
      <c r="T44" t="inlineStr">
        <is>
          <t>matched</t>
        </is>
      </c>
      <c r="U44" t="inlineStr">
        <is>
          <t>2026-10-04</t>
        </is>
      </c>
      <c r="V44" t="inlineStr"/>
    </row>
    <row r="45">
      <c r="A45" t="n">
        <v>4</v>
      </c>
      <c r="B45" t="inlineStr">
        <is>
          <t>Ayada Maldives</t>
        </is>
      </c>
      <c r="C45" t="inlineStr">
        <is>
          <t>dining_menu</t>
        </is>
      </c>
      <c r="D45" t="inlineStr">
        <is>
          <t>2020_Beverage-List-Russian.pdf</t>
        </is>
      </c>
      <c r="E45" t="n">
        <v>2020</v>
      </c>
      <c r="H45" t="n">
        <v>7</v>
      </c>
      <c r="I45" t="n">
        <v>146</v>
      </c>
      <c r="J45" t="inlineStr">
        <is>
          <t>Y</t>
        </is>
      </c>
      <c r="K45" t="inlineStr">
        <is>
          <t>ayadamaldives.com</t>
        </is>
      </c>
      <c r="L45" t="inlineStr">
        <is>
          <t>official</t>
        </is>
      </c>
      <c r="M45" t="inlineStr">
        <is>
          <t>https://www.ayadamaldives.com/s/Beverage-List-Russian.pdf</t>
        </is>
      </c>
      <c r="N45" t="inlineStr">
        <is>
          <t>https://www.ayadamaldives.com/s/Beverage-List-Russian.pdf</t>
        </is>
      </c>
      <c r="O45" t="inlineStr">
        <is>
          <t>97a588b88659b836f4e2d3fe35d53a42fca10829b93f977181421dce0aba3b97</t>
        </is>
      </c>
      <c r="P45" t="inlineStr">
        <is>
          <t>library/004_ayada-maldives/dining_menu/2020_Beverage-List-Russian.pdf</t>
        </is>
      </c>
      <c r="R45" t="inlineStr">
        <is>
          <t>outdated</t>
        </is>
      </c>
      <c r="S45" t="inlineStr">
        <is>
          <t>N</t>
        </is>
      </c>
      <c r="T45" t="inlineStr">
        <is>
          <t>matched</t>
        </is>
      </c>
      <c r="U45" t="inlineStr">
        <is>
          <t>2026-10-04</t>
        </is>
      </c>
      <c r="V45" t="inlineStr"/>
    </row>
    <row r="46">
      <c r="A46" t="n">
        <v>4</v>
      </c>
      <c r="B46" t="inlineStr">
        <is>
          <t>Ayada Maldives</t>
        </is>
      </c>
      <c r="C46" t="inlineStr">
        <is>
          <t>dining_menu</t>
        </is>
      </c>
      <c r="D46" t="inlineStr">
        <is>
          <t>2020_Kai-Menu-October-Russian.pdf</t>
        </is>
      </c>
      <c r="E46" t="n">
        <v>2020</v>
      </c>
      <c r="H46" t="n">
        <v>5</v>
      </c>
      <c r="I46" t="n">
        <v>316</v>
      </c>
      <c r="J46" t="inlineStr">
        <is>
          <t>Y</t>
        </is>
      </c>
      <c r="K46" t="inlineStr">
        <is>
          <t>ayadamaldives.com</t>
        </is>
      </c>
      <c r="L46" t="inlineStr">
        <is>
          <t>official</t>
        </is>
      </c>
      <c r="M46" t="inlineStr">
        <is>
          <t>https://www.ayadamaldives.com/s/Kai-Menu-October-Russian.pdf</t>
        </is>
      </c>
      <c r="N46" t="inlineStr">
        <is>
          <t>https://www.ayadamaldives.com/s/Kai-Menu-October-Russian.pdf</t>
        </is>
      </c>
      <c r="O46" t="inlineStr">
        <is>
          <t>4583c25fcac701cf7a69ddd895698d5f4d120014e177f638081b144dfecb2b22</t>
        </is>
      </c>
      <c r="P46" t="inlineStr">
        <is>
          <t>library/004_ayada-maldives/dining_menu/2020_Kai-Menu-October-Russian.pdf</t>
        </is>
      </c>
      <c r="R46" t="inlineStr">
        <is>
          <t>outdated</t>
        </is>
      </c>
      <c r="S46" t="inlineStr">
        <is>
          <t>N</t>
        </is>
      </c>
      <c r="T46" t="inlineStr">
        <is>
          <t>matched</t>
        </is>
      </c>
      <c r="U46" t="inlineStr">
        <is>
          <t>2026-10-04</t>
        </is>
      </c>
      <c r="V46" t="inlineStr"/>
    </row>
    <row r="47">
      <c r="A47" t="n">
        <v>4</v>
      </c>
      <c r="B47" t="inlineStr">
        <is>
          <t>Ayada Maldives</t>
        </is>
      </c>
      <c r="C47" t="inlineStr">
        <is>
          <t>dining_menu</t>
        </is>
      </c>
      <c r="D47" t="inlineStr">
        <is>
          <t>2020_ZD-October-Menu-Russian-FINAL.pdf</t>
        </is>
      </c>
      <c r="E47" t="n">
        <v>2020</v>
      </c>
      <c r="H47" t="n">
        <v>4</v>
      </c>
      <c r="I47" t="n">
        <v>453</v>
      </c>
      <c r="J47" t="inlineStr">
        <is>
          <t>Y</t>
        </is>
      </c>
      <c r="K47" t="inlineStr">
        <is>
          <t>ayadamaldives.com</t>
        </is>
      </c>
      <c r="L47" t="inlineStr">
        <is>
          <t>official</t>
        </is>
      </c>
      <c r="M47" t="inlineStr">
        <is>
          <t>https://www.ayadamaldives.com/s/ZD-October-Menu-Russian-FINAL.pdf</t>
        </is>
      </c>
      <c r="N47" t="inlineStr">
        <is>
          <t>https://www.ayadamaldives.com/s/ZD-October-Menu-Russian-FINAL.pdf</t>
        </is>
      </c>
      <c r="O47" t="inlineStr">
        <is>
          <t>00a4cde4aac5c7a9b18edd288eba1f4b520f051111b370148c49c16dd913104f</t>
        </is>
      </c>
      <c r="P47" t="inlineStr">
        <is>
          <t>library/004_ayada-maldives/dining_menu/2020_ZD-October-Menu-Russian-FINAL.pdf</t>
        </is>
      </c>
      <c r="R47" t="inlineStr">
        <is>
          <t>outdated</t>
        </is>
      </c>
      <c r="S47" t="inlineStr">
        <is>
          <t>N</t>
        </is>
      </c>
      <c r="T47" t="inlineStr">
        <is>
          <t>matched</t>
        </is>
      </c>
      <c r="U47" t="inlineStr">
        <is>
          <t>2026-10-04</t>
        </is>
      </c>
      <c r="V47" t="inlineStr"/>
    </row>
    <row r="48">
      <c r="A48" t="n">
        <v>4</v>
      </c>
      <c r="B48" t="inlineStr">
        <is>
          <t>Ayada Maldives</t>
        </is>
      </c>
      <c r="C48" t="inlineStr">
        <is>
          <t>dining_menu</t>
        </is>
      </c>
      <c r="D48" t="inlineStr">
        <is>
          <t>2020_Ocean-Breeze-Russian-Menu-October-FINAL.pdf</t>
        </is>
      </c>
      <c r="E48" t="n">
        <v>2020</v>
      </c>
      <c r="H48" t="n">
        <v>4</v>
      </c>
      <c r="I48" t="n">
        <v>162</v>
      </c>
      <c r="J48" t="inlineStr">
        <is>
          <t>Y</t>
        </is>
      </c>
      <c r="K48" t="inlineStr">
        <is>
          <t>ayadamaldives.com</t>
        </is>
      </c>
      <c r="L48" t="inlineStr">
        <is>
          <t>official</t>
        </is>
      </c>
      <c r="M48" t="inlineStr">
        <is>
          <t>https://www.ayadamaldives.com/s/Ocean-Breeze-Russian-Menu-October-FINAL.pdf</t>
        </is>
      </c>
      <c r="N48" t="inlineStr">
        <is>
          <t>https://www.ayadamaldives.com/s/Ocean-Breeze-Russian-Menu-October-FINAL.pdf</t>
        </is>
      </c>
      <c r="O48" t="inlineStr">
        <is>
          <t>9e1c4155be3a2ae955dd7f4e0aa538ab36cd5aa54e718bc7365663b884efd89f</t>
        </is>
      </c>
      <c r="P48" t="inlineStr">
        <is>
          <t>library/004_ayada-maldives/dining_menu/2020_Ocean-Breeze-Russian-Menu-October-FINAL.pdf</t>
        </is>
      </c>
      <c r="R48" t="inlineStr">
        <is>
          <t>outdated</t>
        </is>
      </c>
      <c r="S48" t="inlineStr">
        <is>
          <t>N</t>
        </is>
      </c>
      <c r="T48" t="inlineStr">
        <is>
          <t>matched</t>
        </is>
      </c>
      <c r="U48" t="inlineStr">
        <is>
          <t>2026-10-04</t>
        </is>
      </c>
      <c r="V48" t="inlineStr"/>
    </row>
    <row r="49">
      <c r="A49" t="n">
        <v>4</v>
      </c>
      <c r="B49" t="inlineStr">
        <is>
          <t>Ayada Maldives</t>
        </is>
      </c>
      <c r="C49" t="inlineStr">
        <is>
          <t>dining_menu</t>
        </is>
      </c>
      <c r="D49" t="inlineStr">
        <is>
          <t>2019_WineCheesepdf.pdf</t>
        </is>
      </c>
      <c r="E49" t="n">
        <v>2019</v>
      </c>
      <c r="H49" t="n">
        <v>1</v>
      </c>
      <c r="I49" t="n">
        <v>4911</v>
      </c>
      <c r="J49" t="inlineStr">
        <is>
          <t>Y</t>
        </is>
      </c>
      <c r="K49" t="inlineStr">
        <is>
          <t>ayadamaldives.com</t>
        </is>
      </c>
      <c r="L49" t="inlineStr">
        <is>
          <t>official</t>
        </is>
      </c>
      <c r="M49" t="inlineStr">
        <is>
          <t>https://www.ayadamaldives.com/s/WineCheesepdf.pdf</t>
        </is>
      </c>
      <c r="N49" t="inlineStr">
        <is>
          <t>https://www.ayadamaldives.com/s/WineCheesepdf.pdf</t>
        </is>
      </c>
      <c r="O49" t="inlineStr">
        <is>
          <t>a70a63874e27d4f867e4d100e0fd56f81598e12b8f6749adcb8d413baba3050b</t>
        </is>
      </c>
      <c r="P49" t="inlineStr">
        <is>
          <t>library/004_ayada-maldives/dining_menu/2019_WineCheesepdf.pdf</t>
        </is>
      </c>
      <c r="R49" t="inlineStr">
        <is>
          <t>outdated</t>
        </is>
      </c>
      <c r="S49" t="inlineStr">
        <is>
          <t>N</t>
        </is>
      </c>
      <c r="T49" t="inlineStr">
        <is>
          <t>matched</t>
        </is>
      </c>
      <c r="U49" t="inlineStr">
        <is>
          <t>2026-10-04</t>
        </is>
      </c>
      <c r="V49" t="inlineStr"/>
    </row>
    <row r="50">
      <c r="A50" t="n">
        <v>4</v>
      </c>
      <c r="B50" t="inlineStr">
        <is>
          <t>Ayada Maldives</t>
        </is>
      </c>
      <c r="C50" t="inlineStr">
        <is>
          <t>dive_prices</t>
        </is>
      </c>
      <c r="D50" t="inlineStr">
        <is>
          <t>2025_Watersports-_Prices_2025-2.pdf</t>
        </is>
      </c>
      <c r="E50" t="n">
        <v>2025</v>
      </c>
      <c r="H50" t="n">
        <v>2</v>
      </c>
      <c r="I50" t="n">
        <v>75</v>
      </c>
      <c r="J50" t="inlineStr">
        <is>
          <t>Y</t>
        </is>
      </c>
      <c r="K50" t="inlineStr">
        <is>
          <t>ayadamaldives.com</t>
        </is>
      </c>
      <c r="L50" t="inlineStr">
        <is>
          <t>official</t>
        </is>
      </c>
      <c r="M50" t="inlineStr">
        <is>
          <t>https://www.ayadamaldives.com/s/Watersports-_Prices_2025-2.pdf</t>
        </is>
      </c>
      <c r="N50" t="inlineStr">
        <is>
          <t>https://www.ayadamaldives.com/s/Watersports-_Prices_2025-2.pdf</t>
        </is>
      </c>
      <c r="O50" t="inlineStr">
        <is>
          <t>ded0ba0e00cbbe402086857b7bb2fbf3e121d204b3b1d086ea2fb4b640491ce0</t>
        </is>
      </c>
      <c r="P50" t="inlineStr">
        <is>
          <t>library/004_ayada-maldives/dive_prices/2025_Watersports-_Prices_2025-2.pdf</t>
        </is>
      </c>
      <c r="R50" t="inlineStr">
        <is>
          <t>current</t>
        </is>
      </c>
      <c r="S50" t="inlineStr">
        <is>
          <t>Y</t>
        </is>
      </c>
      <c r="T50" t="inlineStr">
        <is>
          <t>matched</t>
        </is>
      </c>
      <c r="U50" t="inlineStr">
        <is>
          <t>2026-10-04</t>
        </is>
      </c>
      <c r="V50" t="inlineStr"/>
    </row>
    <row r="51">
      <c r="A51" t="n">
        <v>4</v>
      </c>
      <c r="B51" t="inlineStr">
        <is>
          <t>Ayada Maldives</t>
        </is>
      </c>
      <c r="C51" t="inlineStr">
        <is>
          <t>dive_prices</t>
        </is>
      </c>
      <c r="D51" t="inlineStr">
        <is>
          <t>2022_Safety-Information.pdf</t>
        </is>
      </c>
      <c r="E51" t="n">
        <v>2022</v>
      </c>
      <c r="H51" t="n">
        <v>2</v>
      </c>
      <c r="I51" t="n">
        <v>3718</v>
      </c>
      <c r="J51" t="inlineStr">
        <is>
          <t>Y</t>
        </is>
      </c>
      <c r="K51" t="inlineStr">
        <is>
          <t>ayadamaldives.com</t>
        </is>
      </c>
      <c r="L51" t="inlineStr">
        <is>
          <t>official</t>
        </is>
      </c>
      <c r="M51" t="inlineStr">
        <is>
          <t>https://www.ayadamaldives.com/s/Safety-Information.pdf</t>
        </is>
      </c>
      <c r="N51" t="inlineStr">
        <is>
          <t>https://www.ayadamaldives.com/s/Safety-Information.pdf</t>
        </is>
      </c>
      <c r="O51" t="inlineStr">
        <is>
          <t>49fed3f5e9e0cf235e9cce18c9e3a56a7d47577101c89e511300609a6f4ea443</t>
        </is>
      </c>
      <c r="P51" t="inlineStr">
        <is>
          <t>library/004_ayada-maldives/dive_prices/2022_Safety-Information.pdf</t>
        </is>
      </c>
      <c r="R51" t="inlineStr">
        <is>
          <t>outdated</t>
        </is>
      </c>
      <c r="S51" t="inlineStr">
        <is>
          <t>N</t>
        </is>
      </c>
      <c r="T51" t="inlineStr">
        <is>
          <t>matched</t>
        </is>
      </c>
      <c r="U51" t="inlineStr">
        <is>
          <t>2026-10-04</t>
        </is>
      </c>
      <c r="V51" t="inlineStr"/>
    </row>
    <row r="52">
      <c r="A52" t="n">
        <v>4</v>
      </c>
      <c r="B52" t="inlineStr">
        <is>
          <t>Ayada Maldives</t>
        </is>
      </c>
      <c r="C52" t="inlineStr">
        <is>
          <t>all_inclusive</t>
        </is>
      </c>
      <c r="D52" t="inlineStr">
        <is>
          <t>2025_Photography2025.pdf</t>
        </is>
      </c>
      <c r="E52" t="n">
        <v>2025</v>
      </c>
      <c r="H52" t="n">
        <v>7</v>
      </c>
      <c r="I52" t="n">
        <v>2196</v>
      </c>
      <c r="J52" t="inlineStr">
        <is>
          <t>Y</t>
        </is>
      </c>
      <c r="K52" t="inlineStr">
        <is>
          <t>ayadamaldives.com</t>
        </is>
      </c>
      <c r="L52" t="inlineStr">
        <is>
          <t>official</t>
        </is>
      </c>
      <c r="M52" t="inlineStr">
        <is>
          <t>https://www.ayadamaldives.com/s/Photography2025.pdf</t>
        </is>
      </c>
      <c r="N52" t="inlineStr">
        <is>
          <t>https://www.ayadamaldives.com/s/Photography2025.pdf</t>
        </is>
      </c>
      <c r="O52" t="inlineStr">
        <is>
          <t>733b3493a7d6c9d29bb404b740cb51448fc2851e57df7b9ec5c7c0e02547c6cb</t>
        </is>
      </c>
      <c r="P52" t="inlineStr">
        <is>
          <t>library/004_ayada-maldives/all_inclusive/2025_Photography2025.pdf</t>
        </is>
      </c>
      <c r="R52" t="inlineStr">
        <is>
          <t>current</t>
        </is>
      </c>
      <c r="S52" t="inlineStr">
        <is>
          <t>Y</t>
        </is>
      </c>
      <c r="T52" t="inlineStr">
        <is>
          <t>matched</t>
        </is>
      </c>
      <c r="U52" t="inlineStr">
        <is>
          <t>2026-10-04</t>
        </is>
      </c>
      <c r="V52" t="inlineStr"/>
    </row>
    <row r="53">
      <c r="A53" t="n">
        <v>4</v>
      </c>
      <c r="B53" t="inlineStr">
        <is>
          <t>Ayada Maldives</t>
        </is>
      </c>
      <c r="C53" t="inlineStr">
        <is>
          <t>all_inclusive</t>
        </is>
      </c>
      <c r="D53" t="inlineStr">
        <is>
          <t>2021_Diamond-All-Inclusive.pdf</t>
        </is>
      </c>
      <c r="E53" t="n">
        <v>2021</v>
      </c>
      <c r="H53" t="n">
        <v>1</v>
      </c>
      <c r="I53" t="n">
        <v>425</v>
      </c>
      <c r="J53" t="inlineStr">
        <is>
          <t>Y</t>
        </is>
      </c>
      <c r="K53" t="inlineStr">
        <is>
          <t>ayadamaldives.com</t>
        </is>
      </c>
      <c r="L53" t="inlineStr">
        <is>
          <t>official</t>
        </is>
      </c>
      <c r="M53" t="inlineStr">
        <is>
          <t>https://ayada2.squarespace.com/s/Diamond-All-Inclusive.pdf</t>
        </is>
      </c>
      <c r="N53" t="inlineStr">
        <is>
          <t>https://ayada2.squarespace.com/s/Diamond-All-Inclusive.pdf</t>
        </is>
      </c>
      <c r="O53" t="inlineStr">
        <is>
          <t>ee423ef4674887941b9f0022a63001786843f0a02362696538a54cd620263d73</t>
        </is>
      </c>
      <c r="P53" t="inlineStr">
        <is>
          <t>library/004_ayada-maldives/all_inclusive/2021_Diamond-All-Inclusive.pdf</t>
        </is>
      </c>
      <c r="R53" t="inlineStr">
        <is>
          <t>outdated</t>
        </is>
      </c>
      <c r="S53" t="inlineStr">
        <is>
          <t>N</t>
        </is>
      </c>
      <c r="T53" t="inlineStr">
        <is>
          <t>matched</t>
        </is>
      </c>
      <c r="U53" t="inlineStr">
        <is>
          <t>2026-10-04</t>
        </is>
      </c>
      <c r="V53" t="inlineStr"/>
    </row>
    <row r="54">
      <c r="A54" t="n">
        <v>4</v>
      </c>
      <c r="B54" t="inlineStr">
        <is>
          <t>Ayada Maldives</t>
        </is>
      </c>
      <c r="C54" t="inlineStr">
        <is>
          <t>brochure</t>
        </is>
      </c>
      <c r="D54" t="inlineStr">
        <is>
          <t>2026_destination-guide-2026-turkish.pdf</t>
        </is>
      </c>
      <c r="E54" t="n">
        <v>2026</v>
      </c>
      <c r="H54" t="n">
        <v>160</v>
      </c>
      <c r="I54" t="n">
        <v>35839</v>
      </c>
      <c r="J54" t="inlineStr">
        <is>
          <t>Y</t>
        </is>
      </c>
      <c r="K54" t="inlineStr">
        <is>
          <t>visitmaldives.com</t>
        </is>
      </c>
      <c r="L54" t="inlineStr">
        <is>
          <t>dmc-agency</t>
        </is>
      </c>
      <c r="M54" t="inlineStr">
        <is>
          <t>https://visitmaldives.com/en/downloads/destination-guide-2026-turkish</t>
        </is>
      </c>
      <c r="N54" t="inlineStr">
        <is>
          <t>https://visitmaldives.com/en/downloads/destination-guide-2026-turkish</t>
        </is>
      </c>
      <c r="O54" t="inlineStr">
        <is>
          <t>11b33bba59934c03263f647b959fdaece43e75e694a3948722ffabee38d94b1f</t>
        </is>
      </c>
      <c r="P54" t="inlineStr">
        <is>
          <t>library/004_ayada-maldives/brochure/2026_destination-guide-2026-turkish.pdf</t>
        </is>
      </c>
      <c r="R54" t="inlineStr">
        <is>
          <t>current</t>
        </is>
      </c>
      <c r="S54" t="inlineStr">
        <is>
          <t>Y</t>
        </is>
      </c>
      <c r="T54" t="inlineStr">
        <is>
          <t>matched</t>
        </is>
      </c>
      <c r="U54" t="inlineStr">
        <is>
          <t>2026-10-04</t>
        </is>
      </c>
      <c r="V54" t="inlineStr"/>
    </row>
    <row r="55">
      <c r="A55" t="n">
        <v>4</v>
      </c>
      <c r="B55" t="inlineStr">
        <is>
          <t>Ayada Maldives</t>
        </is>
      </c>
      <c r="C55" t="inlineStr">
        <is>
          <t>brochure</t>
        </is>
      </c>
      <c r="D55" t="inlineStr">
        <is>
          <t>2024_Jet-Car-zytf.pdf</t>
        </is>
      </c>
      <c r="E55" t="n">
        <v>2024</v>
      </c>
      <c r="H55" t="n">
        <v>1</v>
      </c>
      <c r="I55" t="n">
        <v>1897</v>
      </c>
      <c r="J55" t="inlineStr">
        <is>
          <t>Y</t>
        </is>
      </c>
      <c r="K55" t="inlineStr">
        <is>
          <t>ayadamaldives.com</t>
        </is>
      </c>
      <c r="L55" t="inlineStr">
        <is>
          <t>official</t>
        </is>
      </c>
      <c r="M55" t="inlineStr">
        <is>
          <t>https://www.ayadamaldives.com/s/Jet-Car-zytf.pdf</t>
        </is>
      </c>
      <c r="N55" t="inlineStr">
        <is>
          <t>https://www.ayadamaldives.com/s/Jet-Car-zytf.pdf</t>
        </is>
      </c>
      <c r="O55" t="inlineStr">
        <is>
          <t>a5a17131ac1daf4087229fd2bc638a9d2c765d311f86c45b4c62b35d36f4caf5</t>
        </is>
      </c>
      <c r="P55" t="inlineStr">
        <is>
          <t>library/004_ayada-maldives/brochure/2024_Jet-Car-zytf.pdf</t>
        </is>
      </c>
      <c r="R55" t="inlineStr">
        <is>
          <t>outdated</t>
        </is>
      </c>
      <c r="S55" t="inlineStr">
        <is>
          <t>N</t>
        </is>
      </c>
      <c r="T55" t="inlineStr">
        <is>
          <t>matched</t>
        </is>
      </c>
      <c r="U55" t="inlineStr">
        <is>
          <t>2026-10-04</t>
        </is>
      </c>
      <c r="V55" t="inlineStr"/>
    </row>
    <row r="56">
      <c r="A56" t="n">
        <v>4</v>
      </c>
      <c r="B56" t="inlineStr">
        <is>
          <t>Ayada Maldives</t>
        </is>
      </c>
      <c r="C56" t="inlineStr">
        <is>
          <t>brochure</t>
        </is>
      </c>
      <c r="D56" t="inlineStr">
        <is>
          <t>2021_Ayada-Reopening-Guidelines-Revised.pdf</t>
        </is>
      </c>
      <c r="E56" t="n">
        <v>2021</v>
      </c>
      <c r="H56" t="n">
        <v>1</v>
      </c>
      <c r="I56" t="n">
        <v>3660</v>
      </c>
      <c r="J56" t="inlineStr">
        <is>
          <t>Y</t>
        </is>
      </c>
      <c r="K56" t="inlineStr">
        <is>
          <t>ayadamaldives.com</t>
        </is>
      </c>
      <c r="L56" t="inlineStr">
        <is>
          <t>official</t>
        </is>
      </c>
      <c r="M56" t="inlineStr">
        <is>
          <t>https://www.ayadamaldives.com/s/Ayada-Reopening-Guidelines-Revised.pdf</t>
        </is>
      </c>
      <c r="N56" t="inlineStr">
        <is>
          <t>https://www.ayadamaldives.com/s/Ayada-Reopening-Guidelines-Revised.pdf</t>
        </is>
      </c>
      <c r="O56" t="inlineStr">
        <is>
          <t>275e7380109c3b7d6c9d54e332ef2f283cece6b69d80e760e217b8036bdb5c72</t>
        </is>
      </c>
      <c r="P56" t="inlineStr">
        <is>
          <t>library/004_ayada-maldives/brochure/2021_Ayada-Reopening-Guidelines-Revised.pdf</t>
        </is>
      </c>
      <c r="R56" t="inlineStr">
        <is>
          <t>outdated</t>
        </is>
      </c>
      <c r="S56" t="inlineStr">
        <is>
          <t>N</t>
        </is>
      </c>
      <c r="T56" t="inlineStr">
        <is>
          <t>matched</t>
        </is>
      </c>
      <c r="U56" t="inlineStr">
        <is>
          <t>2026-10-04</t>
        </is>
      </c>
      <c r="V56" t="inlineStr"/>
    </row>
    <row r="57">
      <c r="A57" t="n">
        <v>4</v>
      </c>
      <c r="B57" t="inlineStr">
        <is>
          <t>Ayada Maldives</t>
        </is>
      </c>
      <c r="C57" t="inlineStr">
        <is>
          <t>press_kit</t>
        </is>
      </c>
      <c r="D57" t="inlineStr">
        <is>
          <t>2023_OttomanBevList-Eng_compressed.pdf</t>
        </is>
      </c>
      <c r="E57" t="n">
        <v>2023</v>
      </c>
      <c r="H57" t="n">
        <v>1</v>
      </c>
      <c r="I57" t="n">
        <v>39</v>
      </c>
      <c r="J57" t="inlineStr">
        <is>
          <t>Y</t>
        </is>
      </c>
      <c r="K57" t="inlineStr">
        <is>
          <t>ayadamaldives.com</t>
        </is>
      </c>
      <c r="L57" t="inlineStr">
        <is>
          <t>official</t>
        </is>
      </c>
      <c r="M57" t="inlineStr">
        <is>
          <t>https://www.ayadamaldives.com/s/OttomanBevList-Eng_compressed.pdf</t>
        </is>
      </c>
      <c r="N57" t="inlineStr">
        <is>
          <t>https://www.ayadamaldives.com/s/OttomanBevList-Eng_compressed.pdf | https://www.ayadamaldives.com/s/Ottoman-Bev-List-Eng_compressed.pdf</t>
        </is>
      </c>
      <c r="O57" t="inlineStr">
        <is>
          <t>0509a538702e6003e43ce3a5cadd04b5a6041bd668038e6865491c1cff751345</t>
        </is>
      </c>
      <c r="P57" t="inlineStr">
        <is>
          <t>library/004_ayada-maldives/press_kit/2023_OttomanBevList-Eng_compressed.pdf</t>
        </is>
      </c>
      <c r="R57" t="inlineStr">
        <is>
          <t>outdated</t>
        </is>
      </c>
      <c r="S57" t="inlineStr">
        <is>
          <t>Y</t>
        </is>
      </c>
      <c r="T57" t="inlineStr">
        <is>
          <t>matched</t>
        </is>
      </c>
      <c r="U57" t="inlineStr">
        <is>
          <t>2026-10-04</t>
        </is>
      </c>
      <c r="V57" t="inlineStr"/>
    </row>
    <row r="58">
      <c r="A58" t="n">
        <v>4</v>
      </c>
      <c r="B58" t="inlineStr">
        <is>
          <t>Ayada Maldives</t>
        </is>
      </c>
      <c r="C58" t="inlineStr">
        <is>
          <t>other</t>
        </is>
      </c>
      <c r="D58" t="inlineStr">
        <is>
          <t>2024_Jet-Car-Russian.pdf</t>
        </is>
      </c>
      <c r="E58" t="n">
        <v>2024</v>
      </c>
      <c r="H58" t="n">
        <v>1</v>
      </c>
      <c r="I58" t="n">
        <v>1903</v>
      </c>
      <c r="J58" t="inlineStr">
        <is>
          <t>Y</t>
        </is>
      </c>
      <c r="K58" t="inlineStr">
        <is>
          <t>ayadamaldives.com</t>
        </is>
      </c>
      <c r="L58" t="inlineStr">
        <is>
          <t>official</t>
        </is>
      </c>
      <c r="M58" t="inlineStr">
        <is>
          <t>https://www.ayadamaldives.com/s/Jet-Car-Russian.pdf</t>
        </is>
      </c>
      <c r="N58" t="inlineStr">
        <is>
          <t>https://www.ayadamaldives.com/s/Jet-Car-Russian.pdf</t>
        </is>
      </c>
      <c r="O58" t="inlineStr">
        <is>
          <t>aefc0aa8f91be2517c276bc4659c932706511fd0897171e11cb65a49152b8167</t>
        </is>
      </c>
      <c r="P58" t="inlineStr">
        <is>
          <t>library/004_ayada-maldives/other/2024_Jet-Car-Russian.pdf</t>
        </is>
      </c>
      <c r="R58" t="inlineStr">
        <is>
          <t>outdated</t>
        </is>
      </c>
      <c r="S58" t="inlineStr">
        <is>
          <t>Y</t>
        </is>
      </c>
      <c r="T58" t="inlineStr">
        <is>
          <t>matched</t>
        </is>
      </c>
      <c r="U58" t="inlineStr">
        <is>
          <t>2026-10-04</t>
        </is>
      </c>
      <c r="V58" t="inlineStr"/>
    </row>
    <row r="59">
      <c r="A59" t="n">
        <v>5</v>
      </c>
      <c r="B59" t="inlineStr">
        <is>
          <t>Bolifushi Island Resort</t>
        </is>
      </c>
      <c r="C59" t="inlineStr">
        <is>
          <t>factsheet</t>
        </is>
      </c>
      <c r="D59" t="inlineStr">
        <is>
          <t>2023_OZEN-RESERVE-BOLIFUSHI-Fact-Sheet.pdf</t>
        </is>
      </c>
      <c r="E59" t="n">
        <v>2023</v>
      </c>
      <c r="H59" t="n">
        <v>16</v>
      </c>
      <c r="I59" t="n">
        <v>3164</v>
      </c>
      <c r="J59" t="inlineStr">
        <is>
          <t>Y</t>
        </is>
      </c>
      <c r="K59" t="inlineStr">
        <is>
          <t>neoscapesmaldives.com</t>
        </is>
      </c>
      <c r="L59" t="inlineStr">
        <is>
          <t>dmc-agency</t>
        </is>
      </c>
      <c r="M59" t="inlineStr">
        <is>
          <t>https://www.neoscapesmaldives.com/wp-content/uploads/OZEN-RESERVE-BOLIFUSHI-Fact-Sheet.pdf</t>
        </is>
      </c>
      <c r="N59" t="inlineStr">
        <is>
          <t>https://www.neoscapesmaldives.com/wp-content/uploads/OZEN-RESERVE-BOLIFUSHI-Fact-Sheet.pdf</t>
        </is>
      </c>
      <c r="O59" t="inlineStr">
        <is>
          <t>7ed1921719e7da56c5cbd60a08b4d7caaa3c7c7d8e4ddfe5d9f707be2f6e5c18</t>
        </is>
      </c>
      <c r="P59" t="inlineStr">
        <is>
          <t>library/005_bolifushi-island-resort/factsheet/2023_OZEN-RESERVE-BOLIFUSHI-Fact-Sheet.pdf</t>
        </is>
      </c>
      <c r="R59" t="inlineStr">
        <is>
          <t>outdated</t>
        </is>
      </c>
      <c r="S59" t="inlineStr">
        <is>
          <t>Y</t>
        </is>
      </c>
      <c r="T59" t="inlineStr">
        <is>
          <t>matched</t>
        </is>
      </c>
      <c r="U59" t="inlineStr">
        <is>
          <t>2026-10-04</t>
        </is>
      </c>
      <c r="V59" t="inlineStr"/>
    </row>
    <row r="60">
      <c r="A60" t="n">
        <v>5</v>
      </c>
      <c r="B60" t="inlineStr">
        <is>
          <t>Bolifushi Island Resort</t>
        </is>
      </c>
      <c r="C60" t="inlineStr">
        <is>
          <t>map</t>
        </is>
      </c>
      <c r="D60" t="inlineStr">
        <is>
          <t>2023_OZEN-RESERVE-BOLIFUSHI-Resort-Map-1.pdf</t>
        </is>
      </c>
      <c r="E60" t="n">
        <v>2023</v>
      </c>
      <c r="H60" t="n">
        <v>1</v>
      </c>
      <c r="I60" t="n">
        <v>289</v>
      </c>
      <c r="J60" t="inlineStr">
        <is>
          <t>Y</t>
        </is>
      </c>
      <c r="K60" t="inlineStr">
        <is>
          <t>neoscapesmaldives.com</t>
        </is>
      </c>
      <c r="L60" t="inlineStr">
        <is>
          <t>dmc-agency</t>
        </is>
      </c>
      <c r="M60" t="inlineStr">
        <is>
          <t>https://www.neoscapesmaldives.com/wp-content/uploads/OZEN-RESERVE-BOLIFUSHI-Resort-Map-1.pdf</t>
        </is>
      </c>
      <c r="N60" t="inlineStr">
        <is>
          <t>https://www.neoscapesmaldives.com/wp-content/uploads/OZEN-RESERVE-BOLIFUSHI-Resort-Map-1.pdf</t>
        </is>
      </c>
      <c r="O60" t="inlineStr">
        <is>
          <t>2dbf84410d5c1fcd345ba54a1a8db59029d55fba891f362311f8f475b03f3ef6</t>
        </is>
      </c>
      <c r="P60" t="inlineStr">
        <is>
          <t>library/005_bolifushi-island-resort/map/2023_OZEN-RESERVE-BOLIFUSHI-Resort-Map-1.pdf</t>
        </is>
      </c>
      <c r="R60" t="inlineStr">
        <is>
          <t>outdated</t>
        </is>
      </c>
      <c r="S60" t="inlineStr">
        <is>
          <t>Y</t>
        </is>
      </c>
      <c r="T60" t="inlineStr">
        <is>
          <t>matched</t>
        </is>
      </c>
      <c r="U60" t="inlineStr">
        <is>
          <t>2026-10-04</t>
        </is>
      </c>
      <c r="V60" t="inlineStr"/>
    </row>
    <row r="61">
      <c r="A61" t="n">
        <v>6</v>
      </c>
      <c r="B61" t="inlineStr">
        <is>
          <t>Joali Being Bodufushi</t>
        </is>
      </c>
      <c r="C61" t="inlineStr">
        <is>
          <t>factsheet</t>
        </is>
      </c>
      <c r="D61" t="inlineStr">
        <is>
          <t>2023_JoaliBeing_Factsheet_V13.pdf</t>
        </is>
      </c>
      <c r="E61" t="n">
        <v>2023</v>
      </c>
      <c r="H61" t="n">
        <v>6</v>
      </c>
      <c r="I61" t="n">
        <v>9076</v>
      </c>
      <c r="J61" t="inlineStr">
        <is>
          <t>Y</t>
        </is>
      </c>
      <c r="K61" t="inlineStr">
        <is>
          <t>neoscapesmaldives.com</t>
        </is>
      </c>
      <c r="L61" t="inlineStr">
        <is>
          <t>dmc-agency</t>
        </is>
      </c>
      <c r="M61" t="inlineStr">
        <is>
          <t>https://www.neoscapesmaldives.com/wp-content/uploads/JoaliBeing_Factsheet_V13.pdf</t>
        </is>
      </c>
      <c r="N61" t="inlineStr">
        <is>
          <t>https://www.neoscapesmaldives.com/wp-content/uploads/JoaliBeing_Factsheet_V13.pdf</t>
        </is>
      </c>
      <c r="O61" t="inlineStr">
        <is>
          <t>9ad07a852c3410a087dd9af50cffcddaa1341e032690482fb80ead824656d515</t>
        </is>
      </c>
      <c r="P61" t="inlineStr">
        <is>
          <t>library/006_joali-being-bodufushi/factsheet/2023_JoaliBeing_Factsheet_V13.pdf</t>
        </is>
      </c>
      <c r="R61" t="inlineStr">
        <is>
          <t>outdated</t>
        </is>
      </c>
      <c r="S61" t="inlineStr">
        <is>
          <t>Y</t>
        </is>
      </c>
      <c r="T61" t="inlineStr">
        <is>
          <t>matched</t>
        </is>
      </c>
      <c r="U61" t="inlineStr">
        <is>
          <t>2026-10-04</t>
        </is>
      </c>
      <c r="V61" t="inlineStr"/>
    </row>
    <row r="62">
      <c r="A62" t="n">
        <v>6</v>
      </c>
      <c r="B62" t="inlineStr">
        <is>
          <t>Joali Being Bodufushi</t>
        </is>
      </c>
      <c r="C62" t="inlineStr">
        <is>
          <t>map</t>
        </is>
      </c>
      <c r="D62" t="inlineStr">
        <is>
          <t>2024_Map_25x30_V3.pdf</t>
        </is>
      </c>
      <c r="E62" t="n">
        <v>2024</v>
      </c>
      <c r="H62" t="n">
        <v>2</v>
      </c>
      <c r="I62" t="n">
        <v>7549</v>
      </c>
      <c r="J62" t="inlineStr">
        <is>
          <t>Y</t>
        </is>
      </c>
      <c r="K62" t="inlineStr">
        <is>
          <t>neoscapesmaldives.com</t>
        </is>
      </c>
      <c r="L62" t="inlineStr">
        <is>
          <t>dmc-agency</t>
        </is>
      </c>
      <c r="M62" t="inlineStr">
        <is>
          <t>https://www.neoscapesmaldives.com/wp-content/uploads/Map_25x30_V3.pdf</t>
        </is>
      </c>
      <c r="N62" t="inlineStr">
        <is>
          <t>https://www.neoscapesmaldives.com/wp-content/uploads/Map_25x30_V3.pdf</t>
        </is>
      </c>
      <c r="O62" t="inlineStr">
        <is>
          <t>44d13728557e1bd7adf711a79098f565301e93d297f5e61dbfcfc6f8af309e51</t>
        </is>
      </c>
      <c r="P62" t="inlineStr">
        <is>
          <t>library/006_joali-being-bodufushi/map/2024_Map_25x30_V3.pdf</t>
        </is>
      </c>
      <c r="R62" t="inlineStr">
        <is>
          <t>outdated</t>
        </is>
      </c>
      <c r="S62" t="inlineStr">
        <is>
          <t>Y</t>
        </is>
      </c>
      <c r="T62" t="inlineStr">
        <is>
          <t>needs-review</t>
        </is>
      </c>
      <c r="U62" t="inlineStr">
        <is>
          <t>2026-10-04</t>
        </is>
      </c>
      <c r="V62" t="inlineStr">
        <is>
          <t>ambiguous match [6]</t>
        </is>
      </c>
    </row>
    <row r="63">
      <c r="A63" t="n">
        <v>7</v>
      </c>
      <c r="B63" t="inlineStr">
        <is>
          <t>Joali Muravandhoo</t>
        </is>
      </c>
      <c r="C63" t="inlineStr">
        <is>
          <t>factsheet</t>
        </is>
      </c>
      <c r="D63" t="inlineStr">
        <is>
          <t>2023_JOALI-Maldives-Factsheet.pdf</t>
        </is>
      </c>
      <c r="E63" t="n">
        <v>2023</v>
      </c>
      <c r="H63" t="n">
        <v>4</v>
      </c>
      <c r="I63" t="n">
        <v>1549</v>
      </c>
      <c r="J63" t="inlineStr">
        <is>
          <t>Y</t>
        </is>
      </c>
      <c r="K63" t="inlineStr">
        <is>
          <t>neoscapesmaldives.com</t>
        </is>
      </c>
      <c r="L63" t="inlineStr">
        <is>
          <t>dmc-agency</t>
        </is>
      </c>
      <c r="M63" t="inlineStr">
        <is>
          <t>https://www.neoscapesmaldives.com/wp-content/uploads/JOALI-Maldives-Factsheet.pdf</t>
        </is>
      </c>
      <c r="N63" t="inlineStr">
        <is>
          <t>https://www.neoscapesmaldives.com/wp-content/uploads/JOALI-Maldives-Factsheet.pdf</t>
        </is>
      </c>
      <c r="O63" t="inlineStr">
        <is>
          <t>6bae9d01e36b8840ecdec117eb478c8c9420eb0389239e53aeec1022b734028d</t>
        </is>
      </c>
      <c r="P63" t="inlineStr">
        <is>
          <t>library/007_joali-muravandhoo/factsheet/2023_JOALI-Maldives-Factsheet.pdf</t>
        </is>
      </c>
      <c r="R63" t="inlineStr">
        <is>
          <t>outdated</t>
        </is>
      </c>
      <c r="S63" t="inlineStr">
        <is>
          <t>Y</t>
        </is>
      </c>
      <c r="T63" t="inlineStr">
        <is>
          <t>matched</t>
        </is>
      </c>
      <c r="U63" t="inlineStr">
        <is>
          <t>2026-10-04</t>
        </is>
      </c>
      <c r="V63" t="inlineStr"/>
    </row>
    <row r="64">
      <c r="A64" t="n">
        <v>7</v>
      </c>
      <c r="B64" t="inlineStr">
        <is>
          <t>Joali Muravandhoo</t>
        </is>
      </c>
      <c r="C64" t="inlineStr">
        <is>
          <t>map</t>
        </is>
      </c>
      <c r="D64" t="inlineStr">
        <is>
          <t>2023_JOALI-Maldives-Island-Map.pdf</t>
        </is>
      </c>
      <c r="E64" t="n">
        <v>2023</v>
      </c>
      <c r="H64" t="n">
        <v>2</v>
      </c>
      <c r="I64" t="n">
        <v>2717</v>
      </c>
      <c r="J64" t="inlineStr">
        <is>
          <t>N</t>
        </is>
      </c>
      <c r="K64" t="inlineStr">
        <is>
          <t>neoscapesmaldives.com</t>
        </is>
      </c>
      <c r="L64" t="inlineStr">
        <is>
          <t>dmc-agency</t>
        </is>
      </c>
      <c r="M64" t="inlineStr">
        <is>
          <t>https://www.neoscapesmaldives.com/wp-content/uploads/JOALI-Maldives-Island-Map.pdf</t>
        </is>
      </c>
      <c r="N64" t="inlineStr">
        <is>
          <t>https://www.neoscapesmaldives.com/wp-content/uploads/JOALI-Maldives-Island-Map.pdf</t>
        </is>
      </c>
      <c r="O64" t="inlineStr">
        <is>
          <t>3510c6fa7c7effb2c089f422de3f188b7a6fd8effe0a3b37cd057cd784d18a0f</t>
        </is>
      </c>
      <c r="P64" t="inlineStr">
        <is>
          <t>library/007_joali-muravandhoo/map/2023_JOALI-Maldives-Island-Map.pdf</t>
        </is>
      </c>
      <c r="R64" t="inlineStr">
        <is>
          <t>outdated</t>
        </is>
      </c>
      <c r="S64" t="inlineStr">
        <is>
          <t>Y</t>
        </is>
      </c>
      <c r="T64" t="inlineStr">
        <is>
          <t>matched</t>
        </is>
      </c>
      <c r="U64" t="inlineStr">
        <is>
          <t>2026-10-04</t>
        </is>
      </c>
      <c r="V64" t="inlineStr"/>
    </row>
    <row r="65">
      <c r="A65" t="n">
        <v>7</v>
      </c>
      <c r="B65" t="inlineStr">
        <is>
          <t>Joali Muravandhoo</t>
        </is>
      </c>
      <c r="C65" t="inlineStr">
        <is>
          <t>villa_plans</t>
        </is>
      </c>
      <c r="D65" t="inlineStr">
        <is>
          <t>2026_Joali-Maldives.pdf</t>
        </is>
      </c>
      <c r="E65" t="n">
        <v>2026</v>
      </c>
      <c r="H65" t="n">
        <v>8</v>
      </c>
      <c r="I65" t="n">
        <v>5371</v>
      </c>
      <c r="J65" t="inlineStr">
        <is>
          <t>Y</t>
        </is>
      </c>
      <c r="K65" t="inlineStr">
        <is>
          <t>awesomegetawaymaldives.com</t>
        </is>
      </c>
      <c r="L65" t="inlineStr">
        <is>
          <t>dmc-agency</t>
        </is>
      </c>
      <c r="M65" t="inlineStr">
        <is>
          <t>https://awesomegetawaymaldives.com/wp-content/uploads/2026/03/Joali-Maldives.pdf</t>
        </is>
      </c>
      <c r="N65" t="inlineStr">
        <is>
          <t>https://awesomegetawaymaldives.com/wp-content/uploads/2026/03/Joali-Maldives.pdf | https://awesomegetawaymaldives.com/wp-content/uploads/2026/03/joali-factsheet.pdf</t>
        </is>
      </c>
      <c r="O65" t="inlineStr">
        <is>
          <t>fb90b5a3f1c9362b2f5250893a034dcea2af5eeabe75e724fe646e0b74d55f41</t>
        </is>
      </c>
      <c r="P65" t="inlineStr">
        <is>
          <t>library/007_joali-muravandhoo/villa_plans/2026_Joali-Maldives.pdf</t>
        </is>
      </c>
      <c r="R65" t="inlineStr">
        <is>
          <t>current</t>
        </is>
      </c>
      <c r="S65" t="inlineStr">
        <is>
          <t>Y</t>
        </is>
      </c>
      <c r="T65" t="inlineStr">
        <is>
          <t>matched</t>
        </is>
      </c>
      <c r="U65" t="inlineStr">
        <is>
          <t>2026-10-04</t>
        </is>
      </c>
      <c r="V65" t="inlineStr"/>
    </row>
    <row r="66">
      <c r="A66" t="n">
        <v>7</v>
      </c>
      <c r="B66" t="inlineStr">
        <is>
          <t>Joali Muravandhoo</t>
        </is>
      </c>
      <c r="C66" t="inlineStr">
        <is>
          <t>sustainability</t>
        </is>
      </c>
      <c r="D66" t="inlineStr">
        <is>
          <t>2026_so_sotogrande_press-release_green-key_ES.pdf</t>
        </is>
      </c>
      <c r="E66" t="n">
        <v>2026</v>
      </c>
      <c r="H66" t="n">
        <v>3</v>
      </c>
      <c r="I66" t="n">
        <v>753</v>
      </c>
      <c r="J66" t="inlineStr">
        <is>
          <t>Y</t>
        </is>
      </c>
      <c r="K66" t="inlineStr">
        <is>
          <t>so-hotels.com</t>
        </is>
      </c>
      <c r="L66" t="inlineStr">
        <is>
          <t>official</t>
        </is>
      </c>
      <c r="M66" t="inlineStr">
        <is>
          <t>https://so-hotels.com/wp-content/uploads/sites/19/2026/01/so_sotogrande_press-release_green-key_ES.pdf</t>
        </is>
      </c>
      <c r="N66" t="inlineStr">
        <is>
          <t>https://so-hotels.com/wp-content/uploads/sites/19/2026/01/so_sotogrande_press-release_green-key_ES.pdf</t>
        </is>
      </c>
      <c r="O66" t="inlineStr">
        <is>
          <t>9b506f6f364cfbdeb8e595905b7a296c9bdd9a13d28003ac14a08d84c89d66bb</t>
        </is>
      </c>
      <c r="P66" t="inlineStr">
        <is>
          <t>library/007_joali-muravandhoo/sustainability/2026_so_sotogrande_press-release_green-key_ES.pdf</t>
        </is>
      </c>
      <c r="R66" t="inlineStr">
        <is>
          <t>current</t>
        </is>
      </c>
      <c r="S66" t="inlineStr">
        <is>
          <t>Y</t>
        </is>
      </c>
      <c r="T66" t="inlineStr">
        <is>
          <t>matched</t>
        </is>
      </c>
      <c r="U66" t="inlineStr">
        <is>
          <t>2026-10-04</t>
        </is>
      </c>
      <c r="V66" t="inlineStr"/>
    </row>
    <row r="67">
      <c r="A67" t="n">
        <v>7</v>
      </c>
      <c r="B67" t="inlineStr">
        <is>
          <t>Joali Muravandhoo</t>
        </is>
      </c>
      <c r="C67" t="inlineStr">
        <is>
          <t>brochure</t>
        </is>
      </c>
      <c r="D67" t="inlineStr">
        <is>
          <t>2026_Joali-Eid-Al-Fitr-Digital-Flyer_V2-002-1.pdf</t>
        </is>
      </c>
      <c r="E67" t="n">
        <v>2026</v>
      </c>
      <c r="H67" t="n">
        <v>1</v>
      </c>
      <c r="I67" t="n">
        <v>5154</v>
      </c>
      <c r="J67" t="inlineStr">
        <is>
          <t>Y</t>
        </is>
      </c>
      <c r="K67" t="inlineStr">
        <is>
          <t>letsgomaldives.com</t>
        </is>
      </c>
      <c r="L67" t="inlineStr">
        <is>
          <t>dmc-agency</t>
        </is>
      </c>
      <c r="M67" t="inlineStr">
        <is>
          <t>https://letsgomaldives.com/wp-content/uploads/2026/03/Joali-Eid-Al-Fitr-Digital-Flyer_V2-002-1.pdf</t>
        </is>
      </c>
      <c r="N67" t="inlineStr">
        <is>
          <t>https://letsgomaldives.com/wp-content/uploads/2026/03/Joali-Eid-Al-Fitr-Digital-Flyer_V2-002-1.pdf</t>
        </is>
      </c>
      <c r="O67" t="inlineStr">
        <is>
          <t>d472420236e62656e0c44572aac50b84217d954c951d7b82e455b7607a62d87d</t>
        </is>
      </c>
      <c r="P67" t="inlineStr">
        <is>
          <t>library/007_joali-muravandhoo/brochure/2026_Joali-Eid-Al-Fitr-Digital-Flyer_V2-002-1.pdf</t>
        </is>
      </c>
      <c r="R67" t="inlineStr">
        <is>
          <t>current</t>
        </is>
      </c>
      <c r="S67" t="inlineStr">
        <is>
          <t>Y</t>
        </is>
      </c>
      <c r="T67" t="inlineStr">
        <is>
          <t>matched</t>
        </is>
      </c>
      <c r="U67" t="inlineStr">
        <is>
          <t>2026-10-04</t>
        </is>
      </c>
      <c r="V67" t="inlineStr"/>
    </row>
    <row r="68">
      <c r="A68" t="n">
        <v>8</v>
      </c>
      <c r="B68" t="inlineStr">
        <is>
          <t>Hilton Maldives Amingiri Resort &amp; Spa</t>
        </is>
      </c>
      <c r="C68" t="inlineStr">
        <is>
          <t>factsheet</t>
        </is>
      </c>
      <c r="D68" t="inlineStr">
        <is>
          <t>2025_MLEAI_Factsheet-March-2025.pdf</t>
        </is>
      </c>
      <c r="E68" t="n">
        <v>2025</v>
      </c>
      <c r="H68" t="n">
        <v>2</v>
      </c>
      <c r="I68" t="n">
        <v>250</v>
      </c>
      <c r="J68" t="inlineStr">
        <is>
          <t>Y</t>
        </is>
      </c>
      <c r="K68" t="inlineStr">
        <is>
          <t>neoscapesmaldives.com</t>
        </is>
      </c>
      <c r="L68" t="inlineStr">
        <is>
          <t>dmc-agency</t>
        </is>
      </c>
      <c r="M68" t="inlineStr">
        <is>
          <t>https://www.neoscapesmaldives.com/wp-content/uploads/MLEAI_Factsheet-March-2025.pdf</t>
        </is>
      </c>
      <c r="N68" t="inlineStr">
        <is>
          <t>https://www.neoscapesmaldives.com/wp-content/uploads/MLEAI_Factsheet-March-2025.pdf</t>
        </is>
      </c>
      <c r="O68" t="inlineStr">
        <is>
          <t>51b24e8c0b5a444c26b336cca78a0fc740bbc207e6a34b0ba0491150fb079a55</t>
        </is>
      </c>
      <c r="P68" t="inlineStr">
        <is>
          <t>library/008_hilton-maldives-amingiri-resort-spa/factsheet/2025_MLEAI_Factsheet-March-2025.pdf</t>
        </is>
      </c>
      <c r="R68" t="inlineStr">
        <is>
          <t>current</t>
        </is>
      </c>
      <c r="S68" t="inlineStr">
        <is>
          <t>Y</t>
        </is>
      </c>
      <c r="T68" t="inlineStr">
        <is>
          <t>matched</t>
        </is>
      </c>
      <c r="U68" t="inlineStr">
        <is>
          <t>2026-10-04</t>
        </is>
      </c>
      <c r="V68" t="inlineStr"/>
    </row>
    <row r="69">
      <c r="A69" t="n">
        <v>8</v>
      </c>
      <c r="B69" t="inlineStr">
        <is>
          <t>Hilton Maldives Amingiri Resort &amp; Spa</t>
        </is>
      </c>
      <c r="C69" t="inlineStr">
        <is>
          <t>factsheet</t>
        </is>
      </c>
      <c r="D69" t="inlineStr">
        <is>
          <t>2022_MLEAI Factsheet_RU.pdf</t>
        </is>
      </c>
      <c r="E69" t="n">
        <v>2022</v>
      </c>
      <c r="H69" t="n">
        <v>2</v>
      </c>
      <c r="I69" t="n">
        <v>561</v>
      </c>
      <c r="J69" t="inlineStr">
        <is>
          <t>Y</t>
        </is>
      </c>
      <c r="K69" t="inlineStr">
        <is>
          <t>maldives.ru</t>
        </is>
      </c>
      <c r="L69" t="inlineStr">
        <is>
          <t>dmc-agency</t>
        </is>
      </c>
      <c r="M69" t="inlineStr">
        <is>
          <t>https://maldives.ru/doc/doc/MLEAI%20Factsheet_RU.pdf</t>
        </is>
      </c>
      <c r="N69" t="inlineStr">
        <is>
          <t>https://maldives.ru/doc/doc/MLEAI%20Factsheet_RU.pdf</t>
        </is>
      </c>
      <c r="O69" t="inlineStr">
        <is>
          <t>2364b253c176152b441af70cc2da8456e88597cb654fecbd91086a1852237792</t>
        </is>
      </c>
      <c r="P69" t="inlineStr">
        <is>
          <t>library/008_hilton-maldives-amingiri-resort-spa/factsheet/2022_MLEAI Factsheet_RU.pdf</t>
        </is>
      </c>
      <c r="R69" t="inlineStr">
        <is>
          <t>outdated</t>
        </is>
      </c>
      <c r="S69" t="inlineStr">
        <is>
          <t>N</t>
        </is>
      </c>
      <c r="T69" t="inlineStr">
        <is>
          <t>matched</t>
        </is>
      </c>
      <c r="U69" t="inlineStr">
        <is>
          <t>2026-10-04</t>
        </is>
      </c>
      <c r="V69" t="inlineStr"/>
    </row>
    <row r="70">
      <c r="A70" t="n">
        <v>8</v>
      </c>
      <c r="B70" t="inlineStr">
        <is>
          <t>Hilton Maldives Amingiri Resort &amp; Spa</t>
        </is>
      </c>
      <c r="C70" t="inlineStr">
        <is>
          <t>map</t>
        </is>
      </c>
      <c r="D70" t="inlineStr">
        <is>
          <t>2025_2025-Hilton-Maldives-Amingiri-Resort-_-Spa-Map.pdf</t>
        </is>
      </c>
      <c r="E70" t="n">
        <v>2025</v>
      </c>
      <c r="H70" t="n">
        <v>1</v>
      </c>
      <c r="I70" t="n">
        <v>622</v>
      </c>
      <c r="J70" t="inlineStr">
        <is>
          <t>N</t>
        </is>
      </c>
      <c r="K70" t="inlineStr">
        <is>
          <t>neoscapesmaldives.com</t>
        </is>
      </c>
      <c r="L70" t="inlineStr">
        <is>
          <t>dmc-agency</t>
        </is>
      </c>
      <c r="M70" t="inlineStr">
        <is>
          <t>https://www.neoscapesmaldives.com/wp-content/uploads/2025-Hilton-Maldives-Amingiri-Resort-_-Spa-Map.pdf</t>
        </is>
      </c>
      <c r="N70" t="inlineStr">
        <is>
          <t>https://www.neoscapesmaldives.com/wp-content/uploads/2025-Hilton-Maldives-Amingiri-Resort-_-Spa-Map.pdf</t>
        </is>
      </c>
      <c r="O70" t="inlineStr">
        <is>
          <t>4825c21a657592a7077412dd1beabaa7c1a0373f1160e7b8434c0c757b211393</t>
        </is>
      </c>
      <c r="P70" t="inlineStr">
        <is>
          <t>library/008_hilton-maldives-amingiri-resort-spa/map/2025_2025-Hilton-Maldives-Amingiri-Resort-_-Spa-Map.pdf</t>
        </is>
      </c>
      <c r="R70" t="inlineStr">
        <is>
          <t>current</t>
        </is>
      </c>
      <c r="S70" t="inlineStr">
        <is>
          <t>Y</t>
        </is>
      </c>
      <c r="T70" t="inlineStr">
        <is>
          <t>matched</t>
        </is>
      </c>
      <c r="U70" t="inlineStr">
        <is>
          <t>2026-10-04</t>
        </is>
      </c>
      <c r="V70" t="inlineStr"/>
    </row>
    <row r="71">
      <c r="A71" t="n">
        <v>8</v>
      </c>
      <c r="B71" t="inlineStr">
        <is>
          <t>Hilton Maldives Amingiri Resort &amp; Spa</t>
        </is>
      </c>
      <c r="C71" t="inlineStr">
        <is>
          <t>map</t>
        </is>
      </c>
      <c r="D71" t="inlineStr">
        <is>
          <t>2022_Hilton-Maldives-Amingiri-Resort-Spa-Map.pdf</t>
        </is>
      </c>
      <c r="E71" t="n">
        <v>2022</v>
      </c>
      <c r="H71" t="n">
        <v>1</v>
      </c>
      <c r="I71" t="n">
        <v>10101</v>
      </c>
      <c r="J71" t="inlineStr">
        <is>
          <t>Y</t>
        </is>
      </c>
      <c r="K71" t="inlineStr">
        <is>
          <t>letsgomaldives.com</t>
        </is>
      </c>
      <c r="L71" t="inlineStr">
        <is>
          <t>dmc-agency</t>
        </is>
      </c>
      <c r="M71" t="inlineStr">
        <is>
          <t>https://letsgomaldives.com/wp-content/uploads/2023/06/Hilton-Maldives-Amingiri-Resort-Spa-Map.pdf</t>
        </is>
      </c>
      <c r="N71" t="inlineStr">
        <is>
          <t>https://letsgomaldives.com/wp-content/uploads/2023/06/Hilton-Maldives-Amingiri-Resort-Spa-Map.pdf</t>
        </is>
      </c>
      <c r="O71" t="inlineStr">
        <is>
          <t>c0261d4e03d9c1028e7d997c3ccb58cf7c18282ca977000ced0162b972e6ac52</t>
        </is>
      </c>
      <c r="P71" t="inlineStr">
        <is>
          <t>library/008_hilton-maldives-amingiri-resort-spa/map/2022_Hilton-Maldives-Amingiri-Resort-Spa-Map.pdf</t>
        </is>
      </c>
      <c r="R71" t="inlineStr">
        <is>
          <t>outdated</t>
        </is>
      </c>
      <c r="S71" t="inlineStr">
        <is>
          <t>N</t>
        </is>
      </c>
      <c r="T71" t="inlineStr">
        <is>
          <t>matched</t>
        </is>
      </c>
      <c r="U71" t="inlineStr">
        <is>
          <t>2026-10-04</t>
        </is>
      </c>
      <c r="V71" t="inlineStr"/>
    </row>
    <row r="72">
      <c r="A72" t="n">
        <v>8</v>
      </c>
      <c r="B72" t="inlineStr">
        <is>
          <t>Hilton Maldives Amingiri Resort &amp; Spa</t>
        </is>
      </c>
      <c r="C72" t="inlineStr">
        <is>
          <t>map</t>
        </is>
      </c>
      <c r="D72" t="inlineStr">
        <is>
          <t>2022_Hilton Maldives Amingiri Spa Map.pdf</t>
        </is>
      </c>
      <c r="E72" t="n">
        <v>2022</v>
      </c>
      <c r="H72" t="n">
        <v>1</v>
      </c>
      <c r="I72" t="n">
        <v>11216</v>
      </c>
      <c r="J72" t="inlineStr">
        <is>
          <t>Y</t>
        </is>
      </c>
      <c r="K72" t="inlineStr">
        <is>
          <t>maldives.ru</t>
        </is>
      </c>
      <c r="L72" t="inlineStr">
        <is>
          <t>dmc-agency</t>
        </is>
      </c>
      <c r="M72" t="inlineStr">
        <is>
          <t>https://maldives.ru/doc/doc/Hilton%20Maldives%20Amingiri%20Spa%20Map.pdf</t>
        </is>
      </c>
      <c r="N72" t="inlineStr">
        <is>
          <t>https://maldives.ru/doc/doc/Hilton%20Maldives%20Amingiri%20Spa%20Map.pdf</t>
        </is>
      </c>
      <c r="O72" t="inlineStr">
        <is>
          <t>0c45639d694560f775f329887c2e5bc7311d914d7d2e8287760e091ac7fffa4f</t>
        </is>
      </c>
      <c r="P72" t="inlineStr">
        <is>
          <t>library/008_hilton-maldives-amingiri-resort-spa/map/2022_Hilton Maldives Amingiri Spa Map.pdf</t>
        </is>
      </c>
      <c r="R72" t="inlineStr">
        <is>
          <t>outdated</t>
        </is>
      </c>
      <c r="S72" t="inlineStr">
        <is>
          <t>N</t>
        </is>
      </c>
      <c r="T72" t="inlineStr">
        <is>
          <t>matched</t>
        </is>
      </c>
      <c r="U72" t="inlineStr">
        <is>
          <t>2026-10-04</t>
        </is>
      </c>
      <c r="V72" t="inlineStr"/>
    </row>
    <row r="73">
      <c r="A73" t="n">
        <v>9</v>
      </c>
      <c r="B73" t="inlineStr">
        <is>
          <t>Amilla Fushi</t>
        </is>
      </c>
      <c r="C73" t="inlineStr">
        <is>
          <t>factsheet</t>
        </is>
      </c>
      <c r="D73" t="inlineStr">
        <is>
          <t>2026_Amilla-Maldives_Fact-Sheet_2026.pdf</t>
        </is>
      </c>
      <c r="E73" t="n">
        <v>2026</v>
      </c>
      <c r="H73" t="n">
        <v>10</v>
      </c>
      <c r="I73" t="n">
        <v>26830</v>
      </c>
      <c r="J73" t="inlineStr">
        <is>
          <t>Y</t>
        </is>
      </c>
      <c r="K73" t="inlineStr">
        <is>
          <t>amilla.com</t>
        </is>
      </c>
      <c r="L73" t="inlineStr">
        <is>
          <t>official</t>
        </is>
      </c>
      <c r="M73" t="inlineStr">
        <is>
          <t>https://amilla.com/wp-content/uploads/Amilla-Maldives_Fact-Sheet_2026.pdf</t>
        </is>
      </c>
      <c r="N73" t="inlineStr">
        <is>
          <t>https://amilla.com/wp-content/uploads/Amilla-Maldives_Fact-Sheet_2026.pdf</t>
        </is>
      </c>
      <c r="O73" t="inlineStr">
        <is>
          <t>55c3d64c2e4bd1a4b767e8b0bc371ce254898ff8a114450cce3bc0f9307dd3be</t>
        </is>
      </c>
      <c r="P73" t="inlineStr">
        <is>
          <t>library/009_amilla-fushi/factsheet/2026_Amilla-Maldives_Fact-Sheet_2026.pdf</t>
        </is>
      </c>
      <c r="R73" t="inlineStr">
        <is>
          <t>current</t>
        </is>
      </c>
      <c r="S73" t="inlineStr">
        <is>
          <t>Y</t>
        </is>
      </c>
      <c r="T73" t="inlineStr">
        <is>
          <t>matched</t>
        </is>
      </c>
      <c r="U73" t="inlineStr">
        <is>
          <t>2026-10-04</t>
        </is>
      </c>
      <c r="V73" t="inlineStr"/>
    </row>
    <row r="74">
      <c r="A74" t="n">
        <v>9</v>
      </c>
      <c r="B74" t="inlineStr">
        <is>
          <t>Amilla Fushi</t>
        </is>
      </c>
      <c r="C74" t="inlineStr">
        <is>
          <t>factsheet</t>
        </is>
      </c>
      <c r="D74" t="inlineStr">
        <is>
          <t>2023_Amilla-Maldives-Resort-Residences-Fact-Sheet.pdf</t>
        </is>
      </c>
      <c r="E74" t="n">
        <v>2023</v>
      </c>
      <c r="H74" t="n">
        <v>6</v>
      </c>
      <c r="I74" t="n">
        <v>21584</v>
      </c>
      <c r="J74" t="inlineStr">
        <is>
          <t>Y</t>
        </is>
      </c>
      <c r="K74" t="inlineStr">
        <is>
          <t>amilla.com</t>
        </is>
      </c>
      <c r="L74" t="inlineStr">
        <is>
          <t>official</t>
        </is>
      </c>
      <c r="M74" t="inlineStr">
        <is>
          <t>https://amilla.com/wp-content/uploads/2023/05/Amilla-Maldives-Resort-Residences-Fact-Sheet.pdf</t>
        </is>
      </c>
      <c r="N74" t="inlineStr">
        <is>
          <t>https://amilla.com/wp-content/uploads/2023/05/Amilla-Maldives-Resort-Residences-Fact-Sheet.pdf</t>
        </is>
      </c>
      <c r="O74" t="inlineStr">
        <is>
          <t>9a5a8207ac7acf1a8f114401cd9fcc960981b3a8a7378f009a59fa514e02be1b</t>
        </is>
      </c>
      <c r="P74" t="inlineStr">
        <is>
          <t>library/009_amilla-fushi/factsheet/2023_Amilla-Maldives-Resort-Residences-Fact-Sheet.pdf</t>
        </is>
      </c>
      <c r="R74" t="inlineStr">
        <is>
          <t>outdated</t>
        </is>
      </c>
      <c r="S74" t="inlineStr">
        <is>
          <t>N</t>
        </is>
      </c>
      <c r="T74" t="inlineStr">
        <is>
          <t>matched</t>
        </is>
      </c>
      <c r="U74" t="inlineStr">
        <is>
          <t>2026-10-04</t>
        </is>
      </c>
      <c r="V74" t="inlineStr"/>
    </row>
    <row r="75">
      <c r="A75" t="n">
        <v>9</v>
      </c>
      <c r="B75" t="inlineStr">
        <is>
          <t>Amilla Fushi</t>
        </is>
      </c>
      <c r="C75" t="inlineStr">
        <is>
          <t>factsheet</t>
        </is>
      </c>
      <c r="D75" t="inlineStr">
        <is>
          <t>2021_Amilla-Maldives-Resort-and-Residences_Villas_Fact_Sheet.pdf</t>
        </is>
      </c>
      <c r="E75" t="n">
        <v>2021</v>
      </c>
      <c r="H75" t="n">
        <v>6</v>
      </c>
      <c r="I75" t="n">
        <v>1370</v>
      </c>
      <c r="J75" t="inlineStr">
        <is>
          <t>Y</t>
        </is>
      </c>
      <c r="K75" t="inlineStr">
        <is>
          <t>letsgomaldives.com</t>
        </is>
      </c>
      <c r="L75" t="inlineStr">
        <is>
          <t>dmc-agency</t>
        </is>
      </c>
      <c r="M75" t="inlineStr">
        <is>
          <t>https://letsgomaldives.com/wp-content/uploads/2017/07/Amilla-Maldives-Resort-and-Residences_Villas_Fact_Sheet.pdf</t>
        </is>
      </c>
      <c r="N75" t="inlineStr">
        <is>
          <t>https://letsgomaldives.com/wp-content/uploads/2017/07/Amilla-Maldives-Resort-and-Residences_Villas_Fact_Sheet.pdf</t>
        </is>
      </c>
      <c r="O75" t="inlineStr">
        <is>
          <t>15eb1f174d8f4699b70a8fcdc9e7c3ba69d14db397c26430c0a07fee5fe08822</t>
        </is>
      </c>
      <c r="P75" t="inlineStr">
        <is>
          <t>library/009_amilla-fushi/factsheet/2021_Amilla-Maldives-Resort-and-Residences_Villas_Fact_Sheet.pdf</t>
        </is>
      </c>
      <c r="R75" t="inlineStr">
        <is>
          <t>outdated</t>
        </is>
      </c>
      <c r="S75" t="inlineStr">
        <is>
          <t>N</t>
        </is>
      </c>
      <c r="T75" t="inlineStr">
        <is>
          <t>matched</t>
        </is>
      </c>
      <c r="U75" t="inlineStr">
        <is>
          <t>2026-10-04</t>
        </is>
      </c>
      <c r="V75" t="inlineStr"/>
    </row>
    <row r="76">
      <c r="A76" t="n">
        <v>9</v>
      </c>
      <c r="B76" t="inlineStr">
        <is>
          <t>Amilla Fushi</t>
        </is>
      </c>
      <c r="C76" t="inlineStr">
        <is>
          <t>wedding</t>
        </is>
      </c>
      <c r="D76" t="inlineStr">
        <is>
          <t>2026_04df2b6e63a93cb41205ebd6ed21d4ba4359dce4-1.pdf</t>
        </is>
      </c>
      <c r="E76" t="n">
        <v>2026</v>
      </c>
      <c r="H76" t="n">
        <v>6</v>
      </c>
      <c r="I76" t="n">
        <v>1993</v>
      </c>
      <c r="J76" t="inlineStr">
        <is>
          <t>Y</t>
        </is>
      </c>
      <c r="K76" t="inlineStr">
        <is>
          <t>heyzine.com</t>
        </is>
      </c>
      <c r="L76" t="inlineStr">
        <is>
          <t>brand-cdn</t>
        </is>
      </c>
      <c r="M76" t="inlineStr">
        <is>
          <t>https://cdnm.heyzine.com/files/uploaded/v3/04df2b6e63a93cb41205ebd6ed21d4ba4359dce4-1.pdf</t>
        </is>
      </c>
      <c r="N76" t="inlineStr">
        <is>
          <t>https://cdnm.heyzine.com/files/uploaded/v3/04df2b6e63a93cb41205ebd6ed21d4ba4359dce4-1.pdf</t>
        </is>
      </c>
      <c r="O76" t="inlineStr">
        <is>
          <t>958f470ed8a160a00548f8bf72a104c240f60715f80765b7ea5dd00139c40b73</t>
        </is>
      </c>
      <c r="P76" t="inlineStr">
        <is>
          <t>library/009_amilla-fushi/wedding/2026_04df2b6e63a93cb41205ebd6ed21d4ba4359dce4-1.pdf</t>
        </is>
      </c>
      <c r="R76" t="inlineStr">
        <is>
          <t>current</t>
        </is>
      </c>
      <c r="S76" t="inlineStr">
        <is>
          <t>Y</t>
        </is>
      </c>
      <c r="T76" t="inlineStr">
        <is>
          <t>matched</t>
        </is>
      </c>
      <c r="U76" t="inlineStr">
        <is>
          <t>2026-10-05</t>
        </is>
      </c>
      <c r="V76" t="inlineStr"/>
    </row>
    <row r="77">
      <c r="A77" t="n">
        <v>9</v>
      </c>
      <c r="B77" t="inlineStr">
        <is>
          <t>Amilla Fushi</t>
        </is>
      </c>
      <c r="C77" t="inlineStr">
        <is>
          <t>wedding</t>
        </is>
      </c>
      <c r="D77" t="inlineStr">
        <is>
          <t>2024_Football-camp-with-Teddy-Sheringham-2024.pdf</t>
        </is>
      </c>
      <c r="E77" t="n">
        <v>2024</v>
      </c>
      <c r="H77" t="n">
        <v>1</v>
      </c>
      <c r="I77" t="n">
        <v>274</v>
      </c>
      <c r="J77" t="inlineStr">
        <is>
          <t>Y</t>
        </is>
      </c>
      <c r="K77" t="inlineStr">
        <is>
          <t>amilla.com</t>
        </is>
      </c>
      <c r="L77" t="inlineStr">
        <is>
          <t>official</t>
        </is>
      </c>
      <c r="M77" t="inlineStr">
        <is>
          <t>https://amilla.com/wp-content/uploads/Football-camp-with-Teddy-Sheringham-2024.pdf</t>
        </is>
      </c>
      <c r="N77" t="inlineStr">
        <is>
          <t>https://amilla.com/wp-content/uploads/Football-camp-with-Teddy-Sheringham-2024.pdf</t>
        </is>
      </c>
      <c r="O77" t="inlineStr">
        <is>
          <t>31bc94cf68093d6626384afbfd2e46689db77b8f82c2f33175be467469e3964d</t>
        </is>
      </c>
      <c r="P77" t="inlineStr">
        <is>
          <t>library/009_amilla-fushi/wedding/2024_Football-camp-with-Teddy-Sheringham-2024.pdf</t>
        </is>
      </c>
      <c r="R77" t="inlineStr">
        <is>
          <t>outdated</t>
        </is>
      </c>
      <c r="S77" t="inlineStr">
        <is>
          <t>N</t>
        </is>
      </c>
      <c r="T77" t="inlineStr">
        <is>
          <t>matched</t>
        </is>
      </c>
      <c r="U77" t="inlineStr">
        <is>
          <t>2026-10-04</t>
        </is>
      </c>
      <c r="V77" t="inlineStr"/>
    </row>
    <row r="78">
      <c r="A78" t="n">
        <v>9</v>
      </c>
      <c r="B78" t="inlineStr">
        <is>
          <t>Amilla Fushi</t>
        </is>
      </c>
      <c r="C78" t="inlineStr">
        <is>
          <t>map</t>
        </is>
      </c>
      <c r="D78" t="inlineStr">
        <is>
          <t>2024_Resort-Map-2024_Updated_LR.pdf</t>
        </is>
      </c>
      <c r="E78" t="n">
        <v>2024</v>
      </c>
      <c r="H78" t="n">
        <v>1</v>
      </c>
      <c r="I78" t="n">
        <v>1232</v>
      </c>
      <c r="J78" t="inlineStr">
        <is>
          <t>Y</t>
        </is>
      </c>
      <c r="K78" t="inlineStr">
        <is>
          <t>amilla.com</t>
        </is>
      </c>
      <c r="L78" t="inlineStr">
        <is>
          <t>official</t>
        </is>
      </c>
      <c r="M78" t="inlineStr">
        <is>
          <t>https://amilla.com/wp-content/uploads/2023/04/Resort-Map-2024_Updated_LR.pdf</t>
        </is>
      </c>
      <c r="N78" t="inlineStr">
        <is>
          <t>https://amilla.com/wp-content/uploads/2023/04/Resort-Map-2024_Updated_LR.pdf</t>
        </is>
      </c>
      <c r="O78" t="inlineStr">
        <is>
          <t>c6126df98b7665fd3ad9a243e7d4cce80c0d5d6f25c918e04cb5d9e5a4de315e</t>
        </is>
      </c>
      <c r="P78" t="inlineStr">
        <is>
          <t>library/009_amilla-fushi/map/2024_Resort-Map-2024_Updated_LR.pdf</t>
        </is>
      </c>
      <c r="R78" t="inlineStr">
        <is>
          <t>outdated</t>
        </is>
      </c>
      <c r="S78" t="inlineStr">
        <is>
          <t>Y</t>
        </is>
      </c>
      <c r="T78" t="inlineStr">
        <is>
          <t>matched</t>
        </is>
      </c>
      <c r="U78" t="inlineStr">
        <is>
          <t>2026-10-04</t>
        </is>
      </c>
      <c r="V78" t="inlineStr"/>
    </row>
    <row r="79">
      <c r="A79" t="n">
        <v>9</v>
      </c>
      <c r="B79" t="inlineStr">
        <is>
          <t>Amilla Fushi</t>
        </is>
      </c>
      <c r="C79" t="inlineStr">
        <is>
          <t>map</t>
        </is>
      </c>
      <c r="D79" t="inlineStr">
        <is>
          <t>2019_Amilla-Resort-Map.pdf</t>
        </is>
      </c>
      <c r="E79" t="n">
        <v>2019</v>
      </c>
      <c r="H79" t="n">
        <v>1</v>
      </c>
      <c r="I79" t="n">
        <v>3237</v>
      </c>
      <c r="J79" t="inlineStr">
        <is>
          <t>N</t>
        </is>
      </c>
      <c r="K79" t="inlineStr">
        <is>
          <t>neoscapesmaldives.com</t>
        </is>
      </c>
      <c r="L79" t="inlineStr">
        <is>
          <t>dmc-agency</t>
        </is>
      </c>
      <c r="M79" t="inlineStr">
        <is>
          <t>https://www.neoscapesmaldives.com/wp-content/uploads/Amilla-Resort-Map.pdf</t>
        </is>
      </c>
      <c r="N79" t="inlineStr">
        <is>
          <t>https://www.neoscapesmaldives.com/wp-content/uploads/Amilla-Resort-Map.pdf</t>
        </is>
      </c>
      <c r="O79" t="inlineStr">
        <is>
          <t>ccb74f3d025b7ac4fa42b815e7428b9bd43082913f65dc5953a33e093c29dc5b</t>
        </is>
      </c>
      <c r="P79" t="inlineStr">
        <is>
          <t>library/009_amilla-fushi/map/2019_Amilla-Resort-Map.pdf</t>
        </is>
      </c>
      <c r="R79" t="inlineStr">
        <is>
          <t>outdated</t>
        </is>
      </c>
      <c r="S79" t="inlineStr">
        <is>
          <t>N</t>
        </is>
      </c>
      <c r="T79" t="inlineStr">
        <is>
          <t>matched</t>
        </is>
      </c>
      <c r="U79" t="inlineStr">
        <is>
          <t>2026-10-04</t>
        </is>
      </c>
      <c r="V79" t="inlineStr"/>
    </row>
    <row r="80">
      <c r="A80" t="n">
        <v>9</v>
      </c>
      <c r="B80" t="inlineStr">
        <is>
          <t>Amilla Fushi</t>
        </is>
      </c>
      <c r="C80" t="inlineStr">
        <is>
          <t>spa_menu</t>
        </is>
      </c>
      <c r="D80" t="inlineStr">
        <is>
          <t>2026_International-Yoga-Day-2026.pdf</t>
        </is>
      </c>
      <c r="E80" t="n">
        <v>2026</v>
      </c>
      <c r="H80" t="n">
        <v>1</v>
      </c>
      <c r="I80" t="n">
        <v>666</v>
      </c>
      <c r="J80" t="inlineStr">
        <is>
          <t>Y</t>
        </is>
      </c>
      <c r="K80" t="inlineStr">
        <is>
          <t>amilla.com</t>
        </is>
      </c>
      <c r="L80" t="inlineStr">
        <is>
          <t>official</t>
        </is>
      </c>
      <c r="M80" t="inlineStr">
        <is>
          <t>https://amilla.com/wp-content/uploads/International-Yoga-Day-2026.pdf</t>
        </is>
      </c>
      <c r="N80" t="inlineStr">
        <is>
          <t>https://amilla.com/wp-content/uploads/International-Yoga-Day-2026.pdf</t>
        </is>
      </c>
      <c r="O80" t="inlineStr">
        <is>
          <t>13a5ece2a73f38e2f9e1b617c5a5bc00ddeacbf3b90d7147770ba8ddea9579c2</t>
        </is>
      </c>
      <c r="P80" t="inlineStr">
        <is>
          <t>library/009_amilla-fushi/spa_menu/2026_International-Yoga-Day-2026.pdf</t>
        </is>
      </c>
      <c r="R80" t="inlineStr">
        <is>
          <t>current</t>
        </is>
      </c>
      <c r="S80" t="inlineStr">
        <is>
          <t>N</t>
        </is>
      </c>
      <c r="T80" t="inlineStr">
        <is>
          <t>matched</t>
        </is>
      </c>
      <c r="U80" t="inlineStr">
        <is>
          <t>2026-10-04</t>
        </is>
      </c>
      <c r="V80" t="inlineStr"/>
    </row>
    <row r="81">
      <c r="A81" t="n">
        <v>9</v>
      </c>
      <c r="B81" t="inlineStr">
        <is>
          <t>Amilla Fushi</t>
        </is>
      </c>
      <c r="C81" t="inlineStr">
        <is>
          <t>spa_menu</t>
        </is>
      </c>
      <c r="D81" t="inlineStr">
        <is>
          <t>2026_Global-Wellness-Day.pdf</t>
        </is>
      </c>
      <c r="E81" t="n">
        <v>2026</v>
      </c>
      <c r="H81" t="n">
        <v>1</v>
      </c>
      <c r="I81" t="n">
        <v>2414</v>
      </c>
      <c r="J81" t="inlineStr">
        <is>
          <t>Y</t>
        </is>
      </c>
      <c r="K81" t="inlineStr">
        <is>
          <t>amilla.com</t>
        </is>
      </c>
      <c r="L81" t="inlineStr">
        <is>
          <t>official</t>
        </is>
      </c>
      <c r="M81" t="inlineStr">
        <is>
          <t>https://amilla.com/wp-content/uploads/Global-Wellness-Day.pdf</t>
        </is>
      </c>
      <c r="N81" t="inlineStr">
        <is>
          <t>https://amilla.com/wp-content/uploads/Global-Wellness-Day.pdf</t>
        </is>
      </c>
      <c r="O81" t="inlineStr">
        <is>
          <t>20f8cef18f949295945ee5798e1add033df0f3bdfad9fd49016f8e6cb0ad20df</t>
        </is>
      </c>
      <c r="P81" t="inlineStr">
        <is>
          <t>library/009_amilla-fushi/spa_menu/2026_Global-Wellness-Day.pdf</t>
        </is>
      </c>
      <c r="R81" t="inlineStr">
        <is>
          <t>current</t>
        </is>
      </c>
      <c r="S81" t="inlineStr">
        <is>
          <t>N</t>
        </is>
      </c>
      <c r="T81" t="inlineStr">
        <is>
          <t>matched</t>
        </is>
      </c>
      <c r="U81" t="inlineStr">
        <is>
          <t>2026-10-04</t>
        </is>
      </c>
      <c r="V81" t="inlineStr"/>
    </row>
    <row r="82">
      <c r="A82" t="n">
        <v>9</v>
      </c>
      <c r="B82" t="inlineStr">
        <is>
          <t>Amilla Fushi</t>
        </is>
      </c>
      <c r="C82" t="inlineStr">
        <is>
          <t>spa_menu</t>
        </is>
      </c>
      <c r="D82" t="inlineStr">
        <is>
          <t>2026_Mothers-Day_2026.pdf</t>
        </is>
      </c>
      <c r="E82" t="n">
        <v>2026</v>
      </c>
      <c r="H82" t="n">
        <v>2</v>
      </c>
      <c r="I82" t="n">
        <v>7202</v>
      </c>
      <c r="J82" t="inlineStr">
        <is>
          <t>Y</t>
        </is>
      </c>
      <c r="K82" t="inlineStr">
        <is>
          <t>amilla.com</t>
        </is>
      </c>
      <c r="L82" t="inlineStr">
        <is>
          <t>official</t>
        </is>
      </c>
      <c r="M82" t="inlineStr">
        <is>
          <t>https://amilla.com/wp-content/uploads/Mothers-Day_2026.pdf</t>
        </is>
      </c>
      <c r="N82" t="inlineStr">
        <is>
          <t>https://amilla.com/wp-content/uploads/Mothers-Day_2026.pdf</t>
        </is>
      </c>
      <c r="O82" t="inlineStr">
        <is>
          <t>b0e6fe529bbeca1b8e0e2e2df8e3f0a69537c20d72e5724f37cd67e2fc634781</t>
        </is>
      </c>
      <c r="P82" t="inlineStr">
        <is>
          <t>library/009_amilla-fushi/spa_menu/2026_Mothers-Day_2026.pdf</t>
        </is>
      </c>
      <c r="R82" t="inlineStr">
        <is>
          <t>current</t>
        </is>
      </c>
      <c r="S82" t="inlineStr">
        <is>
          <t>Y</t>
        </is>
      </c>
      <c r="T82" t="inlineStr">
        <is>
          <t>matched</t>
        </is>
      </c>
      <c r="U82" t="inlineStr">
        <is>
          <t>2026-10-04</t>
        </is>
      </c>
      <c r="V82" t="inlineStr"/>
    </row>
    <row r="83">
      <c r="A83" t="n">
        <v>9</v>
      </c>
      <c r="B83" t="inlineStr">
        <is>
          <t>Amilla Fushi</t>
        </is>
      </c>
      <c r="C83" t="inlineStr">
        <is>
          <t>spa_menu</t>
        </is>
      </c>
      <c r="D83" t="inlineStr">
        <is>
          <t>2024_Javvu-Spa-Menu_October2024_v2.pdf</t>
        </is>
      </c>
      <c r="E83" t="n">
        <v>2024</v>
      </c>
      <c r="H83" t="n">
        <v>7</v>
      </c>
      <c r="I83" t="n">
        <v>615</v>
      </c>
      <c r="J83" t="inlineStr">
        <is>
          <t>Y</t>
        </is>
      </c>
      <c r="K83" t="inlineStr">
        <is>
          <t>amilla.com</t>
        </is>
      </c>
      <c r="L83" t="inlineStr">
        <is>
          <t>official</t>
        </is>
      </c>
      <c r="M83" t="inlineStr">
        <is>
          <t>https://amilla.com/wp-content/uploads/Javvu-Spa-Menu_October2024_v2.pdf</t>
        </is>
      </c>
      <c r="N83" t="inlineStr">
        <is>
          <t>https://amilla.com/wp-content/uploads/Javvu-Spa-Menu_October2024_v2.pdf</t>
        </is>
      </c>
      <c r="O83" t="inlineStr">
        <is>
          <t>1e36b525946f3b33dcddd20e490ebb273f4a401252ab29ed38e84a34ec413d0d</t>
        </is>
      </c>
      <c r="P83" t="inlineStr">
        <is>
          <t>library/009_amilla-fushi/spa_menu/2024_Javvu-Spa-Menu_October2024_v2.pdf</t>
        </is>
      </c>
      <c r="R83" t="inlineStr">
        <is>
          <t>outdated</t>
        </is>
      </c>
      <c r="S83" t="inlineStr">
        <is>
          <t>N</t>
        </is>
      </c>
      <c r="T83" t="inlineStr">
        <is>
          <t>matched</t>
        </is>
      </c>
      <c r="U83" t="inlineStr">
        <is>
          <t>2026-10-04</t>
        </is>
      </c>
      <c r="V83" t="inlineStr"/>
    </row>
    <row r="84">
      <c r="A84" t="n">
        <v>9</v>
      </c>
      <c r="B84" t="inlineStr">
        <is>
          <t>Amilla Fushi</t>
        </is>
      </c>
      <c r="C84" t="inlineStr">
        <is>
          <t>spa_menu</t>
        </is>
      </c>
      <c r="D84" t="inlineStr">
        <is>
          <t>2024_Claire-OSullivan-July-VP.pdf</t>
        </is>
      </c>
      <c r="E84" t="n">
        <v>2024</v>
      </c>
      <c r="H84" t="n">
        <v>2</v>
      </c>
      <c r="I84" t="n">
        <v>220</v>
      </c>
      <c r="J84" t="inlineStr">
        <is>
          <t>Y</t>
        </is>
      </c>
      <c r="K84" t="inlineStr">
        <is>
          <t>amilla.com</t>
        </is>
      </c>
      <c r="L84" t="inlineStr">
        <is>
          <t>official</t>
        </is>
      </c>
      <c r="M84" t="inlineStr">
        <is>
          <t>https://amilla.com/wp-content/uploads/Claire-OSullivan-July-VP.pdf</t>
        </is>
      </c>
      <c r="N84" t="inlineStr">
        <is>
          <t>https://amilla.com/wp-content/uploads/Claire-OSullivan-July-VP.pdf</t>
        </is>
      </c>
      <c r="O84" t="inlineStr">
        <is>
          <t>a508b7213ba08258f69d1624b4b7957432ef079a1d6d88da3cec7c14616172cb</t>
        </is>
      </c>
      <c r="P84" t="inlineStr">
        <is>
          <t>library/009_amilla-fushi/spa_menu/2024_Claire-OSullivan-July-VP.pdf</t>
        </is>
      </c>
      <c r="R84" t="inlineStr">
        <is>
          <t>outdated</t>
        </is>
      </c>
      <c r="S84" t="inlineStr">
        <is>
          <t>N</t>
        </is>
      </c>
      <c r="T84" t="inlineStr">
        <is>
          <t>matched</t>
        </is>
      </c>
      <c r="U84" t="inlineStr">
        <is>
          <t>2026-10-04</t>
        </is>
      </c>
      <c r="V84" t="inlineStr"/>
    </row>
    <row r="85">
      <c r="A85" t="n">
        <v>9</v>
      </c>
      <c r="B85" t="inlineStr">
        <is>
          <t>Amilla Fushi</t>
        </is>
      </c>
      <c r="C85" t="inlineStr">
        <is>
          <t>spa_menu</t>
        </is>
      </c>
      <c r="D85" t="inlineStr">
        <is>
          <t>2024_Consuelo-Sayoran-August-2024.pdf</t>
        </is>
      </c>
      <c r="E85" t="n">
        <v>2024</v>
      </c>
      <c r="H85" t="n">
        <v>2</v>
      </c>
      <c r="I85" t="n">
        <v>162</v>
      </c>
      <c r="J85" t="inlineStr">
        <is>
          <t>Y</t>
        </is>
      </c>
      <c r="K85" t="inlineStr">
        <is>
          <t>amilla.com</t>
        </is>
      </c>
      <c r="L85" t="inlineStr">
        <is>
          <t>official</t>
        </is>
      </c>
      <c r="M85" t="inlineStr">
        <is>
          <t>https://amilla.com/wp-content/uploads/Consuelo-Sayoran-August-2024.pdf</t>
        </is>
      </c>
      <c r="N85" t="inlineStr">
        <is>
          <t>https://amilla.com/wp-content/uploads/Consuelo-Sayoran-August-2024.pdf</t>
        </is>
      </c>
      <c r="O85" t="inlineStr">
        <is>
          <t>d85db066b8706b13cc52de294624eb7c84e6da96ae4bc7ae4a34b97c78812c5b</t>
        </is>
      </c>
      <c r="P85" t="inlineStr">
        <is>
          <t>library/009_amilla-fushi/spa_menu/2024_Consuelo-Sayoran-August-2024.pdf</t>
        </is>
      </c>
      <c r="R85" t="inlineStr">
        <is>
          <t>outdated</t>
        </is>
      </c>
      <c r="S85" t="inlineStr">
        <is>
          <t>N</t>
        </is>
      </c>
      <c r="T85" t="inlineStr">
        <is>
          <t>matched</t>
        </is>
      </c>
      <c r="U85" t="inlineStr">
        <is>
          <t>2026-10-04</t>
        </is>
      </c>
      <c r="V85" t="inlineStr"/>
    </row>
    <row r="86">
      <c r="A86" t="n">
        <v>9</v>
      </c>
      <c r="B86" t="inlineStr">
        <is>
          <t>Amilla Fushi</t>
        </is>
      </c>
      <c r="C86" t="inlineStr">
        <is>
          <t>spa_menu</t>
        </is>
      </c>
      <c r="D86" t="inlineStr">
        <is>
          <t>2024_AmillaMaldives_Javvu-Spa-Menu-2024.pdf</t>
        </is>
      </c>
      <c r="E86" t="n">
        <v>2024</v>
      </c>
      <c r="H86" t="n">
        <v>6</v>
      </c>
      <c r="I86" t="n">
        <v>398</v>
      </c>
      <c r="J86" t="inlineStr">
        <is>
          <t>Y</t>
        </is>
      </c>
      <c r="K86" t="inlineStr">
        <is>
          <t>amilla.com</t>
        </is>
      </c>
      <c r="L86" t="inlineStr">
        <is>
          <t>official</t>
        </is>
      </c>
      <c r="M86" t="inlineStr">
        <is>
          <t>https://amilla.com/wp-content/uploads/AmillaMaldives_Javvu-Spa-Menu-2024.pdf</t>
        </is>
      </c>
      <c r="N86" t="inlineStr">
        <is>
          <t>https://amilla.com/wp-content/uploads/AmillaMaldives_Javvu-Spa-Menu-2024.pdf</t>
        </is>
      </c>
      <c r="O86" t="inlineStr">
        <is>
          <t>05e6a9324a90c6ffac3a16f8076ef754d6f4a00636ba13607f99d7707c297d21</t>
        </is>
      </c>
      <c r="P86" t="inlineStr">
        <is>
          <t>library/009_amilla-fushi/spa_menu/2024_AmillaMaldives_Javvu-Spa-Menu-2024.pdf</t>
        </is>
      </c>
      <c r="R86" t="inlineStr">
        <is>
          <t>outdated</t>
        </is>
      </c>
      <c r="S86" t="inlineStr">
        <is>
          <t>N</t>
        </is>
      </c>
      <c r="T86" t="inlineStr">
        <is>
          <t>matched</t>
        </is>
      </c>
      <c r="U86" t="inlineStr">
        <is>
          <t>2026-10-04</t>
        </is>
      </c>
      <c r="V86" t="inlineStr"/>
    </row>
    <row r="87">
      <c r="A87" t="n">
        <v>9</v>
      </c>
      <c r="B87" t="inlineStr">
        <is>
          <t>Amilla Fushi</t>
        </is>
      </c>
      <c r="C87" t="inlineStr">
        <is>
          <t>spa_menu</t>
        </is>
      </c>
      <c r="D87" t="inlineStr">
        <is>
          <t>2024_Master-Sifu-Aniket-Visiting-Practitioner.pdf</t>
        </is>
      </c>
      <c r="E87" t="n">
        <v>2024</v>
      </c>
      <c r="H87" t="n">
        <v>3</v>
      </c>
      <c r="I87" t="n">
        <v>359</v>
      </c>
      <c r="J87" t="inlineStr">
        <is>
          <t>Y</t>
        </is>
      </c>
      <c r="K87" t="inlineStr">
        <is>
          <t>amilla.com</t>
        </is>
      </c>
      <c r="L87" t="inlineStr">
        <is>
          <t>official</t>
        </is>
      </c>
      <c r="M87" t="inlineStr">
        <is>
          <t>https://amilla.com/wp-content/uploads/Master-Sifu-Aniket-Visiting-Practitioner.pdf</t>
        </is>
      </c>
      <c r="N87" t="inlineStr">
        <is>
          <t>https://amilla.com/wp-content/uploads/Master-Sifu-Aniket-Visiting-Practitioner.pdf</t>
        </is>
      </c>
      <c r="O87" t="inlineStr">
        <is>
          <t>faaf2eacd99edf4233d97d0b8f6be3e77bb21748f959b58acfa53bfe6916e63a</t>
        </is>
      </c>
      <c r="P87" t="inlineStr">
        <is>
          <t>library/009_amilla-fushi/spa_menu/2024_Master-Sifu-Aniket-Visiting-Practitioner.pdf</t>
        </is>
      </c>
      <c r="R87" t="inlineStr">
        <is>
          <t>outdated</t>
        </is>
      </c>
      <c r="S87" t="inlineStr">
        <is>
          <t>N</t>
        </is>
      </c>
      <c r="T87" t="inlineStr">
        <is>
          <t>matched</t>
        </is>
      </c>
      <c r="U87" t="inlineStr">
        <is>
          <t>2026-10-04</t>
        </is>
      </c>
      <c r="V87" t="inlineStr"/>
    </row>
    <row r="88">
      <c r="A88" t="n">
        <v>9</v>
      </c>
      <c r="B88" t="inlineStr">
        <is>
          <t>Amilla Fushi</t>
        </is>
      </c>
      <c r="C88" t="inlineStr">
        <is>
          <t>spa_menu</t>
        </is>
      </c>
      <c r="D88" t="inlineStr">
        <is>
          <t>2024_Jang-Kanlayanee.pdf</t>
        </is>
      </c>
      <c r="E88" t="n">
        <v>2024</v>
      </c>
      <c r="H88" t="n">
        <v>3</v>
      </c>
      <c r="I88" t="n">
        <v>296</v>
      </c>
      <c r="J88" t="inlineStr">
        <is>
          <t>Y</t>
        </is>
      </c>
      <c r="K88" t="inlineStr">
        <is>
          <t>amilla.com</t>
        </is>
      </c>
      <c r="L88" t="inlineStr">
        <is>
          <t>official</t>
        </is>
      </c>
      <c r="M88" t="inlineStr">
        <is>
          <t>https://amilla.com/wp-content/uploads/Jang-Kanlayanee.pdf</t>
        </is>
      </c>
      <c r="N88" t="inlineStr">
        <is>
          <t>https://amilla.com/wp-content/uploads/Jang-Kanlayanee.pdf</t>
        </is>
      </c>
      <c r="O88" t="inlineStr">
        <is>
          <t>387e7c78d444418e5c96d391188dabc1650e149157b07c55f31795955c53b7d5</t>
        </is>
      </c>
      <c r="P88" t="inlineStr">
        <is>
          <t>library/009_amilla-fushi/spa_menu/2024_Jang-Kanlayanee.pdf</t>
        </is>
      </c>
      <c r="R88" t="inlineStr">
        <is>
          <t>outdated</t>
        </is>
      </c>
      <c r="S88" t="inlineStr">
        <is>
          <t>N</t>
        </is>
      </c>
      <c r="T88" t="inlineStr">
        <is>
          <t>matched</t>
        </is>
      </c>
      <c r="U88" t="inlineStr">
        <is>
          <t>2026-10-04</t>
        </is>
      </c>
      <c r="V88" t="inlineStr"/>
    </row>
    <row r="89">
      <c r="A89" t="n">
        <v>9</v>
      </c>
      <c r="B89" t="inlineStr">
        <is>
          <t>Amilla Fushi</t>
        </is>
      </c>
      <c r="C89" t="inlineStr">
        <is>
          <t>spa_menu</t>
        </is>
      </c>
      <c r="D89" t="inlineStr">
        <is>
          <t>2024_Valentines-Day-at-Javvu-Spa-1.pdf</t>
        </is>
      </c>
      <c r="E89" t="n">
        <v>2024</v>
      </c>
      <c r="H89" t="n">
        <v>1</v>
      </c>
      <c r="I89" t="n">
        <v>419</v>
      </c>
      <c r="J89" t="inlineStr">
        <is>
          <t>Y</t>
        </is>
      </c>
      <c r="K89" t="inlineStr">
        <is>
          <t>amilla.com</t>
        </is>
      </c>
      <c r="L89" t="inlineStr">
        <is>
          <t>official</t>
        </is>
      </c>
      <c r="M89" t="inlineStr">
        <is>
          <t>https://amilla.com/wp-content/uploads/Valentines-Day-at-Javvu-Spa-1.pdf</t>
        </is>
      </c>
      <c r="N89" t="inlineStr">
        <is>
          <t>https://amilla.com/wp-content/uploads/Valentines-Day-at-Javvu-Spa-1.pdf</t>
        </is>
      </c>
      <c r="O89" t="inlineStr">
        <is>
          <t>c7406d3de8a4656f684530e00b19750d8b83090ca7f0328b928c32a5d91fc52b</t>
        </is>
      </c>
      <c r="P89" t="inlineStr">
        <is>
          <t>library/009_amilla-fushi/spa_menu/2024_Valentines-Day-at-Javvu-Spa-1.pdf</t>
        </is>
      </c>
      <c r="R89" t="inlineStr">
        <is>
          <t>outdated</t>
        </is>
      </c>
      <c r="S89" t="inlineStr">
        <is>
          <t>N</t>
        </is>
      </c>
      <c r="T89" t="inlineStr">
        <is>
          <t>matched</t>
        </is>
      </c>
      <c r="U89" t="inlineStr">
        <is>
          <t>2026-10-04</t>
        </is>
      </c>
      <c r="V89" t="inlineStr"/>
    </row>
    <row r="90">
      <c r="A90" t="n">
        <v>9</v>
      </c>
      <c r="B90" t="inlineStr">
        <is>
          <t>Amilla Fushi</t>
        </is>
      </c>
      <c r="C90" t="inlineStr">
        <is>
          <t>spa_menu</t>
        </is>
      </c>
      <c r="D90" t="inlineStr">
        <is>
          <t>2024_Dr.-Fabio-Massimo-Paciucci-.pdf</t>
        </is>
      </c>
      <c r="E90" t="n">
        <v>2024</v>
      </c>
      <c r="H90" t="n">
        <v>2</v>
      </c>
      <c r="I90" t="n">
        <v>155</v>
      </c>
      <c r="J90" t="inlineStr">
        <is>
          <t>Y</t>
        </is>
      </c>
      <c r="K90" t="inlineStr">
        <is>
          <t>amilla.com</t>
        </is>
      </c>
      <c r="L90" t="inlineStr">
        <is>
          <t>official</t>
        </is>
      </c>
      <c r="M90" t="inlineStr">
        <is>
          <t>https://amilla.com/wp-content/uploads/Dr.-Fabio-Massimo-Paciucci-.pdf</t>
        </is>
      </c>
      <c r="N90" t="inlineStr">
        <is>
          <t>https://amilla.com/wp-content/uploads/Dr.-Fabio-Massimo-Paciucci-.pdf</t>
        </is>
      </c>
      <c r="O90" t="inlineStr">
        <is>
          <t>39d4b4f98a7839c1ea4e7b5e77c0a1cdfde45cc1fdc3749019a57d9532f744a2</t>
        </is>
      </c>
      <c r="P90" t="inlineStr">
        <is>
          <t>library/009_amilla-fushi/spa_menu/2024_Dr.-Fabio-Massimo-Paciucci-.pdf</t>
        </is>
      </c>
      <c r="R90" t="inlineStr">
        <is>
          <t>outdated</t>
        </is>
      </c>
      <c r="S90" t="inlineStr">
        <is>
          <t>N</t>
        </is>
      </c>
      <c r="T90" t="inlineStr">
        <is>
          <t>matched</t>
        </is>
      </c>
      <c r="U90" t="inlineStr">
        <is>
          <t>2026-10-04</t>
        </is>
      </c>
      <c r="V90" t="inlineStr"/>
    </row>
    <row r="91">
      <c r="A91" t="n">
        <v>9</v>
      </c>
      <c r="B91" t="inlineStr">
        <is>
          <t>Amilla Fushi</t>
        </is>
      </c>
      <c r="C91" t="inlineStr">
        <is>
          <t>spa_menu</t>
        </is>
      </c>
      <c r="D91" t="inlineStr">
        <is>
          <t>2024_Katrina-Valente.pdf</t>
        </is>
      </c>
      <c r="E91" t="n">
        <v>2024</v>
      </c>
      <c r="H91" t="n">
        <v>2</v>
      </c>
      <c r="I91" t="n">
        <v>613</v>
      </c>
      <c r="J91" t="inlineStr">
        <is>
          <t>Y</t>
        </is>
      </c>
      <c r="K91" t="inlineStr">
        <is>
          <t>amilla.com</t>
        </is>
      </c>
      <c r="L91" t="inlineStr">
        <is>
          <t>official</t>
        </is>
      </c>
      <c r="M91" t="inlineStr">
        <is>
          <t>https://amilla.com/wp-content/uploads/Katrina-Valente.pdf</t>
        </is>
      </c>
      <c r="N91" t="inlineStr">
        <is>
          <t>https://amilla.com/wp-content/uploads/Katrina-Valente.pdf</t>
        </is>
      </c>
      <c r="O91" t="inlineStr">
        <is>
          <t>59e3abb4ed57202a7a183a01287a4788a176c65e040e08063a367a9e10238bf9</t>
        </is>
      </c>
      <c r="P91" t="inlineStr">
        <is>
          <t>library/009_amilla-fushi/spa_menu/2024_Katrina-Valente.pdf</t>
        </is>
      </c>
      <c r="R91" t="inlineStr">
        <is>
          <t>outdated</t>
        </is>
      </c>
      <c r="S91" t="inlineStr">
        <is>
          <t>N</t>
        </is>
      </c>
      <c r="T91" t="inlineStr">
        <is>
          <t>matched</t>
        </is>
      </c>
      <c r="U91" t="inlineStr">
        <is>
          <t>2026-10-04</t>
        </is>
      </c>
      <c r="V91" t="inlineStr"/>
    </row>
    <row r="92">
      <c r="A92" t="n">
        <v>9</v>
      </c>
      <c r="B92" t="inlineStr">
        <is>
          <t>Amilla Fushi</t>
        </is>
      </c>
      <c r="C92" t="inlineStr">
        <is>
          <t>spa_menu</t>
        </is>
      </c>
      <c r="D92" t="inlineStr">
        <is>
          <t>2023_Tridendra-Shayak.pdf</t>
        </is>
      </c>
      <c r="E92" t="n">
        <v>2023</v>
      </c>
      <c r="H92" t="n">
        <v>2</v>
      </c>
      <c r="I92" t="n">
        <v>579</v>
      </c>
      <c r="J92" t="inlineStr">
        <is>
          <t>Y</t>
        </is>
      </c>
      <c r="K92" t="inlineStr">
        <is>
          <t>amilla.com</t>
        </is>
      </c>
      <c r="L92" t="inlineStr">
        <is>
          <t>official</t>
        </is>
      </c>
      <c r="M92" t="inlineStr">
        <is>
          <t>https://amilla.com/wp-content/uploads/Tridendra-Shayak.pdf</t>
        </is>
      </c>
      <c r="N92" t="inlineStr">
        <is>
          <t>https://amilla.com/wp-content/uploads/Tridendra-Shayak.pdf</t>
        </is>
      </c>
      <c r="O92" t="inlineStr">
        <is>
          <t>0ec88840a60bda1cddefdce25c6906433f8e7375b7b70957415059242d256742</t>
        </is>
      </c>
      <c r="P92" t="inlineStr">
        <is>
          <t>library/009_amilla-fushi/spa_menu/2023_Tridendra-Shayak.pdf</t>
        </is>
      </c>
      <c r="R92" t="inlineStr">
        <is>
          <t>outdated</t>
        </is>
      </c>
      <c r="S92" t="inlineStr">
        <is>
          <t>N</t>
        </is>
      </c>
      <c r="T92" t="inlineStr">
        <is>
          <t>matched</t>
        </is>
      </c>
      <c r="U92" t="inlineStr">
        <is>
          <t>2026-10-04</t>
        </is>
      </c>
      <c r="V92" t="inlineStr"/>
    </row>
    <row r="93">
      <c r="A93" t="n">
        <v>9</v>
      </c>
      <c r="B93" t="inlineStr">
        <is>
          <t>Amilla Fushi</t>
        </is>
      </c>
      <c r="C93" t="inlineStr">
        <is>
          <t>spa_menu</t>
        </is>
      </c>
      <c r="D93" t="inlineStr">
        <is>
          <t>2023_Paul-Emery.pdf</t>
        </is>
      </c>
      <c r="E93" t="n">
        <v>2023</v>
      </c>
      <c r="H93" t="n">
        <v>2</v>
      </c>
      <c r="I93" t="n">
        <v>476</v>
      </c>
      <c r="J93" t="inlineStr">
        <is>
          <t>Y</t>
        </is>
      </c>
      <c r="K93" t="inlineStr">
        <is>
          <t>amilla.com</t>
        </is>
      </c>
      <c r="L93" t="inlineStr">
        <is>
          <t>official</t>
        </is>
      </c>
      <c r="M93" t="inlineStr">
        <is>
          <t>https://amilla.com/wp-content/uploads/Paul-Emery.pdf</t>
        </is>
      </c>
      <c r="N93" t="inlineStr">
        <is>
          <t>https://amilla.com/wp-content/uploads/Paul-Emery.pdf</t>
        </is>
      </c>
      <c r="O93" t="inlineStr">
        <is>
          <t>a62a859c09a5dcacb16a717567794b258fa0f1f1374cd62640c03fe7eadc22fc</t>
        </is>
      </c>
      <c r="P93" t="inlineStr">
        <is>
          <t>library/009_amilla-fushi/spa_menu/2023_Paul-Emery.pdf</t>
        </is>
      </c>
      <c r="R93" t="inlineStr">
        <is>
          <t>outdated</t>
        </is>
      </c>
      <c r="S93" t="inlineStr">
        <is>
          <t>N</t>
        </is>
      </c>
      <c r="T93" t="inlineStr">
        <is>
          <t>matched</t>
        </is>
      </c>
      <c r="U93" t="inlineStr">
        <is>
          <t>2026-10-04</t>
        </is>
      </c>
      <c r="V93" t="inlineStr"/>
    </row>
    <row r="94">
      <c r="A94" t="n">
        <v>9</v>
      </c>
      <c r="B94" t="inlineStr">
        <is>
          <t>Amilla Fushi</t>
        </is>
      </c>
      <c r="C94" t="inlineStr">
        <is>
          <t>spa_menu</t>
        </is>
      </c>
      <c r="D94" t="inlineStr">
        <is>
          <t>2023_George-Kleopas.pdf</t>
        </is>
      </c>
      <c r="E94" t="n">
        <v>2023</v>
      </c>
      <c r="H94" t="n">
        <v>2</v>
      </c>
      <c r="I94" t="n">
        <v>669</v>
      </c>
      <c r="J94" t="inlineStr">
        <is>
          <t>Y</t>
        </is>
      </c>
      <c r="K94" t="inlineStr">
        <is>
          <t>amilla.com</t>
        </is>
      </c>
      <c r="L94" t="inlineStr">
        <is>
          <t>official</t>
        </is>
      </c>
      <c r="M94" t="inlineStr">
        <is>
          <t>https://amilla.com/wp-content/uploads/George-Kleopas.pdf</t>
        </is>
      </c>
      <c r="N94" t="inlineStr">
        <is>
          <t>https://amilla.com/wp-content/uploads/George-Kleopas.pdf</t>
        </is>
      </c>
      <c r="O94" t="inlineStr">
        <is>
          <t>07c89c144b8b1a8dd8e783ded982e5ad3bc40c970e915d9067a00497ba19ce99</t>
        </is>
      </c>
      <c r="P94" t="inlineStr">
        <is>
          <t>library/009_amilla-fushi/spa_menu/2023_George-Kleopas.pdf</t>
        </is>
      </c>
      <c r="R94" t="inlineStr">
        <is>
          <t>outdated</t>
        </is>
      </c>
      <c r="S94" t="inlineStr">
        <is>
          <t>N</t>
        </is>
      </c>
      <c r="T94" t="inlineStr">
        <is>
          <t>matched</t>
        </is>
      </c>
      <c r="U94" t="inlineStr">
        <is>
          <t>2026-10-04</t>
        </is>
      </c>
      <c r="V94" t="inlineStr"/>
    </row>
    <row r="95">
      <c r="A95" t="n">
        <v>9</v>
      </c>
      <c r="B95" t="inlineStr">
        <is>
          <t>Amilla Fushi</t>
        </is>
      </c>
      <c r="C95" t="inlineStr">
        <is>
          <t>dining_menu</t>
        </is>
      </c>
      <c r="D95" t="inlineStr">
        <is>
          <t>2026_Menu-_-Dr.-Lim-1.pdf</t>
        </is>
      </c>
      <c r="E95" t="n">
        <v>2026</v>
      </c>
      <c r="H95" t="n">
        <v>1</v>
      </c>
      <c r="I95" t="n">
        <v>65</v>
      </c>
      <c r="J95" t="inlineStr">
        <is>
          <t>Y</t>
        </is>
      </c>
      <c r="K95" t="inlineStr">
        <is>
          <t>amilla.com</t>
        </is>
      </c>
      <c r="L95" t="inlineStr">
        <is>
          <t>official</t>
        </is>
      </c>
      <c r="M95" t="inlineStr">
        <is>
          <t>https://amilla.com/wp-content/uploads/Menu-_-Dr.-Lim-1.pdf</t>
        </is>
      </c>
      <c r="N95" t="inlineStr">
        <is>
          <t>https://amilla.com/wp-content/uploads/Menu-_-Dr.-Lim-1.pdf</t>
        </is>
      </c>
      <c r="O95" t="inlineStr">
        <is>
          <t>cee517b94b038f925a9178fde2046a61f97618274f54ee3c5f405b392085952b</t>
        </is>
      </c>
      <c r="P95" t="inlineStr">
        <is>
          <t>library/009_amilla-fushi/dining_menu/2026_Menu-_-Dr.-Lim-1.pdf</t>
        </is>
      </c>
      <c r="R95" t="inlineStr">
        <is>
          <t>current</t>
        </is>
      </c>
      <c r="S95" t="inlineStr">
        <is>
          <t>N</t>
        </is>
      </c>
      <c r="T95" t="inlineStr">
        <is>
          <t>matched</t>
        </is>
      </c>
      <c r="U95" t="inlineStr">
        <is>
          <t>2026-10-04</t>
        </is>
      </c>
      <c r="V95" t="inlineStr"/>
    </row>
    <row r="96">
      <c r="A96" t="n">
        <v>9</v>
      </c>
      <c r="B96" t="inlineStr">
        <is>
          <t>Amilla Fushi</t>
        </is>
      </c>
      <c r="C96" t="inlineStr">
        <is>
          <t>dining_menu</t>
        </is>
      </c>
      <c r="D96" t="inlineStr">
        <is>
          <t>2026_Final.pdf</t>
        </is>
      </c>
      <c r="E96" t="n">
        <v>2026</v>
      </c>
      <c r="H96" t="n">
        <v>1</v>
      </c>
      <c r="I96" t="n">
        <v>3054</v>
      </c>
      <c r="J96" t="inlineStr">
        <is>
          <t>Y</t>
        </is>
      </c>
      <c r="K96" t="inlineStr">
        <is>
          <t>amilla.com</t>
        </is>
      </c>
      <c r="L96" t="inlineStr">
        <is>
          <t>official</t>
        </is>
      </c>
      <c r="M96" t="inlineStr">
        <is>
          <t>https://amilla.com/wp-content/uploads/Final.pdf</t>
        </is>
      </c>
      <c r="N96" t="inlineStr">
        <is>
          <t>https://amilla.com/wp-content/uploads/Final.pdf</t>
        </is>
      </c>
      <c r="O96" t="inlineStr">
        <is>
          <t>4956d1b78b78de83b54194c3420a035bef2e516b28dc8ef5e52b30d86695fa17</t>
        </is>
      </c>
      <c r="P96" t="inlineStr">
        <is>
          <t>library/009_amilla-fushi/dining_menu/2026_Final.pdf</t>
        </is>
      </c>
      <c r="R96" t="inlineStr">
        <is>
          <t>current</t>
        </is>
      </c>
      <c r="S96" t="inlineStr">
        <is>
          <t>N</t>
        </is>
      </c>
      <c r="T96" t="inlineStr">
        <is>
          <t>matched</t>
        </is>
      </c>
      <c r="U96" t="inlineStr">
        <is>
          <t>2026-10-04</t>
        </is>
      </c>
      <c r="V96" t="inlineStr"/>
    </row>
    <row r="97">
      <c r="A97" t="n">
        <v>9</v>
      </c>
      <c r="B97" t="inlineStr">
        <is>
          <t>Amilla Fushi</t>
        </is>
      </c>
      <c r="C97" t="inlineStr">
        <is>
          <t>dining_menu</t>
        </is>
      </c>
      <c r="D97" t="inlineStr">
        <is>
          <t>2026_Menu_Nikki_.pdf</t>
        </is>
      </c>
      <c r="E97" t="n">
        <v>2026</v>
      </c>
      <c r="H97" t="n">
        <v>1</v>
      </c>
      <c r="I97" t="n">
        <v>37</v>
      </c>
      <c r="J97" t="inlineStr">
        <is>
          <t>Y</t>
        </is>
      </c>
      <c r="K97" t="inlineStr">
        <is>
          <t>amilla.com</t>
        </is>
      </c>
      <c r="L97" t="inlineStr">
        <is>
          <t>official</t>
        </is>
      </c>
      <c r="M97" t="inlineStr">
        <is>
          <t>https://amilla.com/wp-content/uploads/Menu_Nikki_.pdf</t>
        </is>
      </c>
      <c r="N97" t="inlineStr">
        <is>
          <t>https://amilla.com/wp-content/uploads/Menu_Nikki_.pdf</t>
        </is>
      </c>
      <c r="O97" t="inlineStr">
        <is>
          <t>c0ef1254a0880be774668aea530cdb966043484e056945a7275f2c1c4c974e11</t>
        </is>
      </c>
      <c r="P97" t="inlineStr">
        <is>
          <t>library/009_amilla-fushi/dining_menu/2026_Menu_Nikki_.pdf</t>
        </is>
      </c>
      <c r="R97" t="inlineStr">
        <is>
          <t>current</t>
        </is>
      </c>
      <c r="S97" t="inlineStr">
        <is>
          <t>N</t>
        </is>
      </c>
      <c r="T97" t="inlineStr">
        <is>
          <t>matched</t>
        </is>
      </c>
      <c r="U97" t="inlineStr">
        <is>
          <t>2026-10-04</t>
        </is>
      </c>
      <c r="V97" t="inlineStr"/>
    </row>
    <row r="98">
      <c r="A98" t="n">
        <v>9</v>
      </c>
      <c r="B98" t="inlineStr">
        <is>
          <t>Amilla Fushi</t>
        </is>
      </c>
      <c r="C98" t="inlineStr">
        <is>
          <t>dining_menu</t>
        </is>
      </c>
      <c r="D98" t="inlineStr">
        <is>
          <t>2026_Clay-Studio-Menu.pdf</t>
        </is>
      </c>
      <c r="E98" t="n">
        <v>2026</v>
      </c>
      <c r="H98" t="n">
        <v>3</v>
      </c>
      <c r="I98" t="n">
        <v>657</v>
      </c>
      <c r="J98" t="inlineStr">
        <is>
          <t>Y</t>
        </is>
      </c>
      <c r="K98" t="inlineStr">
        <is>
          <t>amilla.com</t>
        </is>
      </c>
      <c r="L98" t="inlineStr">
        <is>
          <t>official</t>
        </is>
      </c>
      <c r="M98" t="inlineStr">
        <is>
          <t>https://amilla.com/wp-content/uploads/Clay-Studio-Menu.pdf</t>
        </is>
      </c>
      <c r="N98" t="inlineStr">
        <is>
          <t>https://amilla.com/wp-content/uploads/Clay-Studio-Menu.pdf</t>
        </is>
      </c>
      <c r="O98" t="inlineStr">
        <is>
          <t>67eb48e9e29bffbf68e1f2869b24d93b539474b0f8b14b4479ef713e8d45ef6f</t>
        </is>
      </c>
      <c r="P98" t="inlineStr">
        <is>
          <t>library/009_amilla-fushi/dining_menu/2026_Clay-Studio-Menu.pdf</t>
        </is>
      </c>
      <c r="R98" t="inlineStr">
        <is>
          <t>current</t>
        </is>
      </c>
      <c r="S98" t="inlineStr">
        <is>
          <t>N</t>
        </is>
      </c>
      <c r="T98" t="inlineStr">
        <is>
          <t>matched</t>
        </is>
      </c>
      <c r="U98" t="inlineStr">
        <is>
          <t>2026-10-04</t>
        </is>
      </c>
      <c r="V98" t="inlineStr"/>
    </row>
    <row r="99">
      <c r="A99" t="n">
        <v>9</v>
      </c>
      <c r="B99" t="inlineStr">
        <is>
          <t>Amilla Fushi</t>
        </is>
      </c>
      <c r="C99" t="inlineStr">
        <is>
          <t>dining_menu</t>
        </is>
      </c>
      <c r="D99" t="inlineStr">
        <is>
          <t>2026_Menu_Dr.-Shagnika.pdf</t>
        </is>
      </c>
      <c r="E99" t="n">
        <v>2026</v>
      </c>
      <c r="H99" t="n">
        <v>2</v>
      </c>
      <c r="I99" t="n">
        <v>2588</v>
      </c>
      <c r="J99" t="inlineStr">
        <is>
          <t>Y</t>
        </is>
      </c>
      <c r="K99" t="inlineStr">
        <is>
          <t>amilla.com</t>
        </is>
      </c>
      <c r="L99" t="inlineStr">
        <is>
          <t>official</t>
        </is>
      </c>
      <c r="M99" t="inlineStr">
        <is>
          <t>https://amilla.com/wp-content/uploads/Menu_Dr.-Shagnika.pdf</t>
        </is>
      </c>
      <c r="N99" t="inlineStr">
        <is>
          <t>https://amilla.com/wp-content/uploads/Menu_Dr.-Shagnika.pdf</t>
        </is>
      </c>
      <c r="O99" t="inlineStr">
        <is>
          <t>87a9469554863bb8c6d24224fa26e6b8b8e775ca0025ee07eb00c666f7a1f3f2</t>
        </is>
      </c>
      <c r="P99" t="inlineStr">
        <is>
          <t>library/009_amilla-fushi/dining_menu/2026_Menu_Dr.-Shagnika.pdf</t>
        </is>
      </c>
      <c r="R99" t="inlineStr">
        <is>
          <t>current</t>
        </is>
      </c>
      <c r="S99" t="inlineStr">
        <is>
          <t>N</t>
        </is>
      </c>
      <c r="T99" t="inlineStr">
        <is>
          <t>matched</t>
        </is>
      </c>
      <c r="U99" t="inlineStr">
        <is>
          <t>2026-10-04</t>
        </is>
      </c>
      <c r="V99" t="inlineStr"/>
    </row>
    <row r="100">
      <c r="A100" t="n">
        <v>9</v>
      </c>
      <c r="B100" t="inlineStr">
        <is>
          <t>Amilla Fushi</t>
        </is>
      </c>
      <c r="C100" t="inlineStr">
        <is>
          <t>dining_menu</t>
        </is>
      </c>
      <c r="D100" t="inlineStr">
        <is>
          <t>2026_Eid-Al-adha_2026.pdf</t>
        </is>
      </c>
      <c r="E100" t="n">
        <v>2026</v>
      </c>
      <c r="H100" t="n">
        <v>7</v>
      </c>
      <c r="I100" t="n">
        <v>22845</v>
      </c>
      <c r="J100" t="inlineStr">
        <is>
          <t>Y</t>
        </is>
      </c>
      <c r="K100" t="inlineStr">
        <is>
          <t>amilla.com</t>
        </is>
      </c>
      <c r="L100" t="inlineStr">
        <is>
          <t>official</t>
        </is>
      </c>
      <c r="M100" t="inlineStr">
        <is>
          <t>https://amilla.com/wp-content/uploads/Eid-Al-adha_2026.pdf</t>
        </is>
      </c>
      <c r="N100" t="inlineStr">
        <is>
          <t>https://amilla.com/wp-content/uploads/Eid-Al-adha_2026.pdf</t>
        </is>
      </c>
      <c r="O100" t="inlineStr">
        <is>
          <t>39d61ffc69d62256b5a97e003ddfc1ee7a3c3b68024d54a0e14cfbf667f36701</t>
        </is>
      </c>
      <c r="P100" t="inlineStr">
        <is>
          <t>library/009_amilla-fushi/dining_menu/2026_Eid-Al-adha_2026.pdf</t>
        </is>
      </c>
      <c r="R100" t="inlineStr">
        <is>
          <t>current</t>
        </is>
      </c>
      <c r="S100" t="inlineStr">
        <is>
          <t>Y</t>
        </is>
      </c>
      <c r="T100" t="inlineStr">
        <is>
          <t>matched</t>
        </is>
      </c>
      <c r="U100" t="inlineStr">
        <is>
          <t>2026-10-04</t>
        </is>
      </c>
      <c r="V100" t="inlineStr"/>
    </row>
    <row r="101">
      <c r="A101" t="n">
        <v>9</v>
      </c>
      <c r="B101" t="inlineStr">
        <is>
          <t>Amilla Fushi</t>
        </is>
      </c>
      <c r="C101" t="inlineStr">
        <is>
          <t>dining_menu</t>
        </is>
      </c>
      <c r="D101" t="inlineStr">
        <is>
          <t>2026_Dr.-Shreejit_Menu.pdf</t>
        </is>
      </c>
      <c r="E101" t="n">
        <v>2026</v>
      </c>
      <c r="H101" t="n">
        <v>3</v>
      </c>
      <c r="I101" t="n">
        <v>207</v>
      </c>
      <c r="J101" t="inlineStr">
        <is>
          <t>Y</t>
        </is>
      </c>
      <c r="K101" t="inlineStr">
        <is>
          <t>amilla.com</t>
        </is>
      </c>
      <c r="L101" t="inlineStr">
        <is>
          <t>official</t>
        </is>
      </c>
      <c r="M101" t="inlineStr">
        <is>
          <t>https://amilla.com/wp-content/uploads/Dr.-Shreejit_Menu.pdf</t>
        </is>
      </c>
      <c r="N101" t="inlineStr">
        <is>
          <t>https://amilla.com/wp-content/uploads/Dr.-Shreejit_Menu.pdf</t>
        </is>
      </c>
      <c r="O101" t="inlineStr">
        <is>
          <t>6429a16c8cdae48a88ebc3fac237240c97f76c9cf2694720b7ed987ed1ee497b</t>
        </is>
      </c>
      <c r="P101" t="inlineStr">
        <is>
          <t>library/009_amilla-fushi/dining_menu/2026_Dr.-Shreejit_Menu.pdf</t>
        </is>
      </c>
      <c r="R101" t="inlineStr">
        <is>
          <t>current</t>
        </is>
      </c>
      <c r="S101" t="inlineStr">
        <is>
          <t>N</t>
        </is>
      </c>
      <c r="T101" t="inlineStr">
        <is>
          <t>matched</t>
        </is>
      </c>
      <c r="U101" t="inlineStr">
        <is>
          <t>2026-10-04</t>
        </is>
      </c>
      <c r="V101" t="inlineStr"/>
    </row>
    <row r="102">
      <c r="A102" t="n">
        <v>9</v>
      </c>
      <c r="B102" t="inlineStr">
        <is>
          <t>Amilla Fushi</t>
        </is>
      </c>
      <c r="C102" t="inlineStr">
        <is>
          <t>dining_menu</t>
        </is>
      </c>
      <c r="D102" t="inlineStr">
        <is>
          <t>2026_Amp_Menu.pdf</t>
        </is>
      </c>
      <c r="E102" t="n">
        <v>2026</v>
      </c>
      <c r="H102" t="n">
        <v>2</v>
      </c>
      <c r="I102" t="n">
        <v>234</v>
      </c>
      <c r="J102" t="inlineStr">
        <is>
          <t>Y</t>
        </is>
      </c>
      <c r="K102" t="inlineStr">
        <is>
          <t>amilla.com</t>
        </is>
      </c>
      <c r="L102" t="inlineStr">
        <is>
          <t>official</t>
        </is>
      </c>
      <c r="M102" t="inlineStr">
        <is>
          <t>https://amilla.com/wp-content/uploads/Amp_Menu.pdf</t>
        </is>
      </c>
      <c r="N102" t="inlineStr">
        <is>
          <t>https://amilla.com/wp-content/uploads/Amp_Menu.pdf</t>
        </is>
      </c>
      <c r="O102" t="inlineStr">
        <is>
          <t>363b6c35f2ce5e3168747e230009279493f54596c38ea801b8974f351be67c4a</t>
        </is>
      </c>
      <c r="P102" t="inlineStr">
        <is>
          <t>library/009_amilla-fushi/dining_menu/2026_Amp_Menu.pdf</t>
        </is>
      </c>
      <c r="R102" t="inlineStr">
        <is>
          <t>current</t>
        </is>
      </c>
      <c r="S102" t="inlineStr">
        <is>
          <t>N</t>
        </is>
      </c>
      <c r="T102" t="inlineStr">
        <is>
          <t>matched</t>
        </is>
      </c>
      <c r="U102" t="inlineStr">
        <is>
          <t>2026-10-04</t>
        </is>
      </c>
      <c r="V102" t="inlineStr"/>
    </row>
    <row r="103">
      <c r="A103" t="n">
        <v>9</v>
      </c>
      <c r="B103" t="inlineStr">
        <is>
          <t>Amilla Fushi</t>
        </is>
      </c>
      <c r="C103" t="inlineStr">
        <is>
          <t>dining_menu</t>
        </is>
      </c>
      <c r="D103" t="inlineStr">
        <is>
          <t>2026_Jang-Menu.pdf</t>
        </is>
      </c>
      <c r="E103" t="n">
        <v>2026</v>
      </c>
      <c r="H103" t="n">
        <v>2</v>
      </c>
      <c r="I103" t="n">
        <v>213</v>
      </c>
      <c r="J103" t="inlineStr">
        <is>
          <t>Y</t>
        </is>
      </c>
      <c r="K103" t="inlineStr">
        <is>
          <t>amilla.com</t>
        </is>
      </c>
      <c r="L103" t="inlineStr">
        <is>
          <t>official</t>
        </is>
      </c>
      <c r="M103" t="inlineStr">
        <is>
          <t>https://amilla.com/wp-content/uploads/Jang-Menu.pdf</t>
        </is>
      </c>
      <c r="N103" t="inlineStr">
        <is>
          <t>https://amilla.com/wp-content/uploads/Jang-Menu.pdf</t>
        </is>
      </c>
      <c r="O103" t="inlineStr">
        <is>
          <t>40e7c165774bfdfe584cd47aec14e44500521caef427be42d36eafd550c6cf00</t>
        </is>
      </c>
      <c r="P103" t="inlineStr">
        <is>
          <t>library/009_amilla-fushi/dining_menu/2026_Jang-Menu.pdf</t>
        </is>
      </c>
      <c r="R103" t="inlineStr">
        <is>
          <t>current</t>
        </is>
      </c>
      <c r="S103" t="inlineStr">
        <is>
          <t>N</t>
        </is>
      </c>
      <c r="T103" t="inlineStr">
        <is>
          <t>matched</t>
        </is>
      </c>
      <c r="U103" t="inlineStr">
        <is>
          <t>2026-10-04</t>
        </is>
      </c>
      <c r="V103" t="inlineStr"/>
    </row>
    <row r="104">
      <c r="A104" t="n">
        <v>9</v>
      </c>
      <c r="B104" t="inlineStr">
        <is>
          <t>Amilla Fushi</t>
        </is>
      </c>
      <c r="C104" t="inlineStr">
        <is>
          <t>dining_menu</t>
        </is>
      </c>
      <c r="D104" t="inlineStr">
        <is>
          <t>2026_Francesc_Menu.pdf</t>
        </is>
      </c>
      <c r="E104" t="n">
        <v>2026</v>
      </c>
      <c r="H104" t="n">
        <v>2</v>
      </c>
      <c r="I104" t="n">
        <v>152</v>
      </c>
      <c r="J104" t="inlineStr">
        <is>
          <t>Y</t>
        </is>
      </c>
      <c r="K104" t="inlineStr">
        <is>
          <t>amilla.com</t>
        </is>
      </c>
      <c r="L104" t="inlineStr">
        <is>
          <t>official</t>
        </is>
      </c>
      <c r="M104" t="inlineStr">
        <is>
          <t>https://amilla.com/wp-content/uploads/Francesc_Menu.pdf</t>
        </is>
      </c>
      <c r="N104" t="inlineStr">
        <is>
          <t>https://amilla.com/wp-content/uploads/Francesc_Menu.pdf</t>
        </is>
      </c>
      <c r="O104" t="inlineStr">
        <is>
          <t>9922000d1bae659209241d90a23b73467116b8a37ea2eb032b247f276e03c75e</t>
        </is>
      </c>
      <c r="P104" t="inlineStr">
        <is>
          <t>library/009_amilla-fushi/dining_menu/2026_Francesc_Menu.pdf</t>
        </is>
      </c>
      <c r="R104" t="inlineStr">
        <is>
          <t>current</t>
        </is>
      </c>
      <c r="S104" t="inlineStr">
        <is>
          <t>Y</t>
        </is>
      </c>
      <c r="T104" t="inlineStr">
        <is>
          <t>needs-review</t>
        </is>
      </c>
      <c r="U104" t="inlineStr">
        <is>
          <t>2026-10-04</t>
        </is>
      </c>
      <c r="V104" t="inlineStr">
        <is>
          <t>ambiguous match [9, 128]</t>
        </is>
      </c>
    </row>
    <row r="105">
      <c r="A105" t="n">
        <v>128</v>
      </c>
      <c r="B105" t="inlineStr">
        <is>
          <t>One &amp; Only Reethi Rah, Maldives</t>
        </is>
      </c>
      <c r="C105" t="inlineStr">
        <is>
          <t>dining_menu</t>
        </is>
      </c>
      <c r="D105" t="inlineStr">
        <is>
          <t>2026_Francesc_Menu.pdf</t>
        </is>
      </c>
      <c r="E105" t="n">
        <v>2026</v>
      </c>
      <c r="H105" t="n">
        <v>2</v>
      </c>
      <c r="I105" t="n">
        <v>152</v>
      </c>
      <c r="J105" t="inlineStr">
        <is>
          <t>Y</t>
        </is>
      </c>
      <c r="K105" t="inlineStr">
        <is>
          <t>amilla.com</t>
        </is>
      </c>
      <c r="L105" t="inlineStr">
        <is>
          <t>official</t>
        </is>
      </c>
      <c r="M105" t="inlineStr">
        <is>
          <t>https://amilla.com/wp-content/uploads/Francesc_Menu.pdf</t>
        </is>
      </c>
      <c r="N105" t="inlineStr">
        <is>
          <t>https://amilla.com/wp-content/uploads/Francesc_Menu.pdf</t>
        </is>
      </c>
      <c r="O105" t="inlineStr">
        <is>
          <t>9922000d1bae659209241d90a23b73467116b8a37ea2eb032b247f276e03c75e</t>
        </is>
      </c>
      <c r="P105" t="inlineStr">
        <is>
          <t>library/009_amilla-fushi/dining_menu/2026_Francesc_Menu.pdf</t>
        </is>
      </c>
      <c r="R105" t="inlineStr">
        <is>
          <t>current</t>
        </is>
      </c>
      <c r="S105" t="inlineStr">
        <is>
          <t>Y</t>
        </is>
      </c>
      <c r="T105" t="inlineStr">
        <is>
          <t>needs-review</t>
        </is>
      </c>
      <c r="U105" t="inlineStr">
        <is>
          <t>2026-10-04</t>
        </is>
      </c>
      <c r="V105" t="inlineStr">
        <is>
          <t>ambiguous match [9, 128]</t>
        </is>
      </c>
    </row>
    <row r="106">
      <c r="A106" t="n">
        <v>9</v>
      </c>
      <c r="B106" t="inlineStr">
        <is>
          <t>Amilla Fushi</t>
        </is>
      </c>
      <c r="C106" t="inlineStr">
        <is>
          <t>dining_menu</t>
        </is>
      </c>
      <c r="D106" t="inlineStr">
        <is>
          <t>2025_DBI-Amilla-Tablet-Mobile-Menu-July-2025.pdf</t>
        </is>
      </c>
      <c r="E106" t="n">
        <v>2025</v>
      </c>
      <c r="H106" t="n">
        <v>18</v>
      </c>
      <c r="I106" t="n">
        <v>5022</v>
      </c>
      <c r="J106" t="inlineStr">
        <is>
          <t>Y</t>
        </is>
      </c>
      <c r="K106" t="inlineStr">
        <is>
          <t>amilla.com</t>
        </is>
      </c>
      <c r="L106" t="inlineStr">
        <is>
          <t>official</t>
        </is>
      </c>
      <c r="M106" t="inlineStr">
        <is>
          <t>https://amilla.com/wp-content/uploads/DBI-Amilla-Tablet-Mobile-Menu-July-2025.pdf</t>
        </is>
      </c>
      <c r="N106" t="inlineStr">
        <is>
          <t>https://amilla.com/wp-content/uploads/DBI-Amilla-Tablet-Mobile-Menu-July-2025.pdf</t>
        </is>
      </c>
      <c r="O106" t="inlineStr">
        <is>
          <t>da5f146cb1e112b3dc801b1f934687c26cec651cdbc72776ff85dbdf04bf0cda</t>
        </is>
      </c>
      <c r="P106" t="inlineStr">
        <is>
          <t>library/009_amilla-fushi/dining_menu/2025_DBI-Amilla-Tablet-Mobile-Menu-July-2025.pdf</t>
        </is>
      </c>
      <c r="R106" t="inlineStr">
        <is>
          <t>current</t>
        </is>
      </c>
      <c r="S106" t="inlineStr">
        <is>
          <t>N</t>
        </is>
      </c>
      <c r="T106" t="inlineStr">
        <is>
          <t>matched</t>
        </is>
      </c>
      <c r="U106" t="inlineStr">
        <is>
          <t>2026-10-04</t>
        </is>
      </c>
      <c r="V106" t="inlineStr"/>
    </row>
    <row r="107">
      <c r="A107" t="n">
        <v>9</v>
      </c>
      <c r="B107" t="inlineStr">
        <is>
          <t>Amilla Fushi</t>
        </is>
      </c>
      <c r="C107" t="inlineStr">
        <is>
          <t>dining_menu</t>
        </is>
      </c>
      <c r="D107" t="inlineStr">
        <is>
          <t>2025_Yoko-Kawaguchi_Menu.pdf</t>
        </is>
      </c>
      <c r="E107" t="n">
        <v>2025</v>
      </c>
      <c r="H107" t="n">
        <v>2</v>
      </c>
      <c r="I107" t="n">
        <v>181</v>
      </c>
      <c r="J107" t="inlineStr">
        <is>
          <t>Y</t>
        </is>
      </c>
      <c r="K107" t="inlineStr">
        <is>
          <t>amilla.com</t>
        </is>
      </c>
      <c r="L107" t="inlineStr">
        <is>
          <t>official</t>
        </is>
      </c>
      <c r="M107" t="inlineStr">
        <is>
          <t>https://amilla.com/wp-content/uploads/Yoko-Kawaguchi_Menu.pdf</t>
        </is>
      </c>
      <c r="N107" t="inlineStr">
        <is>
          <t>https://amilla.com/wp-content/uploads/Yoko-Kawaguchi_Menu.pdf</t>
        </is>
      </c>
      <c r="O107" t="inlineStr">
        <is>
          <t>b3e799bc4814fe49a72a9e01154d355e9428af739e924ec3ef4725f8767df2ea</t>
        </is>
      </c>
      <c r="P107" t="inlineStr">
        <is>
          <t>library/009_amilla-fushi/dining_menu/2025_Yoko-Kawaguchi_Menu.pdf</t>
        </is>
      </c>
      <c r="R107" t="inlineStr">
        <is>
          <t>current</t>
        </is>
      </c>
      <c r="S107" t="inlineStr">
        <is>
          <t>N</t>
        </is>
      </c>
      <c r="T107" t="inlineStr">
        <is>
          <t>matched</t>
        </is>
      </c>
      <c r="U107" t="inlineStr">
        <is>
          <t>2026-10-04</t>
        </is>
      </c>
      <c r="V107" t="inlineStr"/>
    </row>
    <row r="108">
      <c r="A108" t="n">
        <v>9</v>
      </c>
      <c r="B108" t="inlineStr">
        <is>
          <t>Amilla Fushi</t>
        </is>
      </c>
      <c r="C108" t="inlineStr">
        <is>
          <t>dining_menu</t>
        </is>
      </c>
      <c r="D108" t="inlineStr">
        <is>
          <t>2025_Rashdy-Ahmad_Menu.pdf</t>
        </is>
      </c>
      <c r="E108" t="n">
        <v>2025</v>
      </c>
      <c r="H108" t="n">
        <v>2</v>
      </c>
      <c r="I108" t="n">
        <v>219</v>
      </c>
      <c r="J108" t="inlineStr">
        <is>
          <t>Y</t>
        </is>
      </c>
      <c r="K108" t="inlineStr">
        <is>
          <t>amilla.com</t>
        </is>
      </c>
      <c r="L108" t="inlineStr">
        <is>
          <t>official</t>
        </is>
      </c>
      <c r="M108" t="inlineStr">
        <is>
          <t>https://amilla.com/wp-content/uploads/Rashdy-Ahmad_Menu.pdf</t>
        </is>
      </c>
      <c r="N108" t="inlineStr">
        <is>
          <t>https://amilla.com/wp-content/uploads/Rashdy-Ahmad_Menu.pdf</t>
        </is>
      </c>
      <c r="O108" t="inlineStr">
        <is>
          <t>cb89e0e749e9ba529965605ac4b921c8a73ec6962faf67092eeb12cce1bd5f94</t>
        </is>
      </c>
      <c r="P108" t="inlineStr">
        <is>
          <t>library/009_amilla-fushi/dining_menu/2025_Rashdy-Ahmad_Menu.pdf</t>
        </is>
      </c>
      <c r="R108" t="inlineStr">
        <is>
          <t>current</t>
        </is>
      </c>
      <c r="S108" t="inlineStr">
        <is>
          <t>N</t>
        </is>
      </c>
      <c r="T108" t="inlineStr">
        <is>
          <t>matched</t>
        </is>
      </c>
      <c r="U108" t="inlineStr">
        <is>
          <t>2026-10-04</t>
        </is>
      </c>
      <c r="V108" t="inlineStr"/>
    </row>
    <row r="109">
      <c r="A109" t="n">
        <v>9</v>
      </c>
      <c r="B109" t="inlineStr">
        <is>
          <t>Amilla Fushi</t>
        </is>
      </c>
      <c r="C109" t="inlineStr">
        <is>
          <t>dining_menu</t>
        </is>
      </c>
      <c r="D109" t="inlineStr">
        <is>
          <t>2025_Dr.-Amit_Menu.pdf</t>
        </is>
      </c>
      <c r="E109" t="n">
        <v>2025</v>
      </c>
      <c r="H109" t="n">
        <v>3</v>
      </c>
      <c r="I109" t="n">
        <v>236</v>
      </c>
      <c r="J109" t="inlineStr">
        <is>
          <t>Y</t>
        </is>
      </c>
      <c r="K109" t="inlineStr">
        <is>
          <t>amilla.com</t>
        </is>
      </c>
      <c r="L109" t="inlineStr">
        <is>
          <t>official</t>
        </is>
      </c>
      <c r="M109" t="inlineStr">
        <is>
          <t>https://amilla.com/wp-content/uploads/Dr.-Amit_Menu.pdf</t>
        </is>
      </c>
      <c r="N109" t="inlineStr">
        <is>
          <t>https://amilla.com/wp-content/uploads/Dr.-Amit_Menu.pdf</t>
        </is>
      </c>
      <c r="O109" t="inlineStr">
        <is>
          <t>f0bc24b0388fed390b01d1cb4a1578bd0f685886ad705b68e49b4e38fef888df</t>
        </is>
      </c>
      <c r="P109" t="inlineStr">
        <is>
          <t>library/009_amilla-fushi/dining_menu/2025_Dr.-Amit_Menu.pdf</t>
        </is>
      </c>
      <c r="R109" t="inlineStr">
        <is>
          <t>current</t>
        </is>
      </c>
      <c r="S109" t="inlineStr">
        <is>
          <t>N</t>
        </is>
      </c>
      <c r="T109" t="inlineStr">
        <is>
          <t>matched</t>
        </is>
      </c>
      <c r="U109" t="inlineStr">
        <is>
          <t>2026-10-04</t>
        </is>
      </c>
      <c r="V109" t="inlineStr"/>
    </row>
    <row r="110">
      <c r="A110" t="n">
        <v>9</v>
      </c>
      <c r="B110" t="inlineStr">
        <is>
          <t>Amilla Fushi</t>
        </is>
      </c>
      <c r="C110" t="inlineStr">
        <is>
          <t>dining_menu</t>
        </is>
      </c>
      <c r="D110" t="inlineStr">
        <is>
          <t>2025_Karol_Menu.pdf</t>
        </is>
      </c>
      <c r="E110" t="n">
        <v>2025</v>
      </c>
      <c r="H110" t="n">
        <v>3</v>
      </c>
      <c r="I110" t="n">
        <v>149</v>
      </c>
      <c r="J110" t="inlineStr">
        <is>
          <t>Y</t>
        </is>
      </c>
      <c r="K110" t="inlineStr">
        <is>
          <t>amilla.com</t>
        </is>
      </c>
      <c r="L110" t="inlineStr">
        <is>
          <t>official</t>
        </is>
      </c>
      <c r="M110" t="inlineStr">
        <is>
          <t>https://amilla.com/wp-content/uploads/Karol_Menu.pdf</t>
        </is>
      </c>
      <c r="N110" t="inlineStr">
        <is>
          <t>https://amilla.com/wp-content/uploads/Karol_Menu.pdf</t>
        </is>
      </c>
      <c r="O110" t="inlineStr">
        <is>
          <t>1025b3da4761a5e9733f41f665c9291a1959dd5e5e4ebfde7274ffe78bc346da</t>
        </is>
      </c>
      <c r="P110" t="inlineStr">
        <is>
          <t>library/009_amilla-fushi/dining_menu/2025_Karol_Menu.pdf</t>
        </is>
      </c>
      <c r="R110" t="inlineStr">
        <is>
          <t>current</t>
        </is>
      </c>
      <c r="S110" t="inlineStr">
        <is>
          <t>N</t>
        </is>
      </c>
      <c r="T110" t="inlineStr">
        <is>
          <t>matched</t>
        </is>
      </c>
      <c r="U110" t="inlineStr">
        <is>
          <t>2026-10-04</t>
        </is>
      </c>
      <c r="V110" t="inlineStr"/>
    </row>
    <row r="111">
      <c r="A111" t="n">
        <v>9</v>
      </c>
      <c r="B111" t="inlineStr">
        <is>
          <t>Amilla Fushi</t>
        </is>
      </c>
      <c r="C111" t="inlineStr">
        <is>
          <t>dining_menu</t>
        </is>
      </c>
      <c r="D111" t="inlineStr">
        <is>
          <t>2025_Dr.-Sohal_Menu-1.pdf</t>
        </is>
      </c>
      <c r="E111" t="n">
        <v>2025</v>
      </c>
      <c r="H111" t="n">
        <v>2</v>
      </c>
      <c r="I111" t="n">
        <v>206</v>
      </c>
      <c r="J111" t="inlineStr">
        <is>
          <t>Y</t>
        </is>
      </c>
      <c r="K111" t="inlineStr">
        <is>
          <t>amilla.com</t>
        </is>
      </c>
      <c r="L111" t="inlineStr">
        <is>
          <t>official</t>
        </is>
      </c>
      <c r="M111" t="inlineStr">
        <is>
          <t>https://amilla.com/wp-content/uploads/Dr.-Sohal_Menu-1.pdf</t>
        </is>
      </c>
      <c r="N111" t="inlineStr">
        <is>
          <t>https://amilla.com/wp-content/uploads/Dr.-Sohal_Menu-1.pdf</t>
        </is>
      </c>
      <c r="O111" t="inlineStr">
        <is>
          <t>706ca1c5b3079cc14e2d5b30ca3955e71dd25e6b851d4019e4b7102eaed92853</t>
        </is>
      </c>
      <c r="P111" t="inlineStr">
        <is>
          <t>library/009_amilla-fushi/dining_menu/2025_Dr.-Sohal_Menu-1.pdf</t>
        </is>
      </c>
      <c r="R111" t="inlineStr">
        <is>
          <t>current</t>
        </is>
      </c>
      <c r="S111" t="inlineStr">
        <is>
          <t>N</t>
        </is>
      </c>
      <c r="T111" t="inlineStr">
        <is>
          <t>matched</t>
        </is>
      </c>
      <c r="U111" t="inlineStr">
        <is>
          <t>2026-10-04</t>
        </is>
      </c>
      <c r="V111" t="inlineStr"/>
    </row>
    <row r="112">
      <c r="A112" t="n">
        <v>9</v>
      </c>
      <c r="B112" t="inlineStr">
        <is>
          <t>Amilla Fushi</t>
        </is>
      </c>
      <c r="C112" t="inlineStr">
        <is>
          <t>dining_menu</t>
        </is>
      </c>
      <c r="D112" t="inlineStr">
        <is>
          <t>2025_Lisa_Menu.pdf</t>
        </is>
      </c>
      <c r="E112" t="n">
        <v>2025</v>
      </c>
      <c r="H112" t="n">
        <v>2</v>
      </c>
      <c r="I112" t="n">
        <v>254</v>
      </c>
      <c r="J112" t="inlineStr">
        <is>
          <t>Y</t>
        </is>
      </c>
      <c r="K112" t="inlineStr">
        <is>
          <t>amilla.com</t>
        </is>
      </c>
      <c r="L112" t="inlineStr">
        <is>
          <t>official</t>
        </is>
      </c>
      <c r="M112" t="inlineStr">
        <is>
          <t>https://amilla.com/wp-content/uploads/Lisa_Menu.pdf</t>
        </is>
      </c>
      <c r="N112" t="inlineStr">
        <is>
          <t>https://amilla.com/wp-content/uploads/Lisa_Menu.pdf</t>
        </is>
      </c>
      <c r="O112" t="inlineStr">
        <is>
          <t>5ed4a8109cb1b0c125b2e4488d2ece9912d3ef659eb3075180db9418ceac17aa</t>
        </is>
      </c>
      <c r="P112" t="inlineStr">
        <is>
          <t>library/009_amilla-fushi/dining_menu/2025_Lisa_Menu.pdf</t>
        </is>
      </c>
      <c r="R112" t="inlineStr">
        <is>
          <t>current</t>
        </is>
      </c>
      <c r="S112" t="inlineStr">
        <is>
          <t>N</t>
        </is>
      </c>
      <c r="T112" t="inlineStr">
        <is>
          <t>matched</t>
        </is>
      </c>
      <c r="U112" t="inlineStr">
        <is>
          <t>2026-10-04</t>
        </is>
      </c>
      <c r="V112" t="inlineStr"/>
    </row>
    <row r="113">
      <c r="A113" t="n">
        <v>9</v>
      </c>
      <c r="B113" t="inlineStr">
        <is>
          <t>Amilla Fushi</t>
        </is>
      </c>
      <c r="C113" t="inlineStr">
        <is>
          <t>dining_menu</t>
        </is>
      </c>
      <c r="D113" t="inlineStr">
        <is>
          <t>2025_Pallavi-Sawant_Menu-1.pdf</t>
        </is>
      </c>
      <c r="E113" t="n">
        <v>2025</v>
      </c>
      <c r="H113" t="n">
        <v>2</v>
      </c>
      <c r="I113" t="n">
        <v>374</v>
      </c>
      <c r="J113" t="inlineStr">
        <is>
          <t>Y</t>
        </is>
      </c>
      <c r="K113" t="inlineStr">
        <is>
          <t>amilla.com</t>
        </is>
      </c>
      <c r="L113" t="inlineStr">
        <is>
          <t>official</t>
        </is>
      </c>
      <c r="M113" t="inlineStr">
        <is>
          <t>https://amilla.com/wp-content/uploads/Pallavi-Sawant_Menu-1.pdf</t>
        </is>
      </c>
      <c r="N113" t="inlineStr">
        <is>
          <t>https://amilla.com/wp-content/uploads/Pallavi-Sawant_Menu-1.pdf</t>
        </is>
      </c>
      <c r="O113" t="inlineStr">
        <is>
          <t>09bec42eb0549689873bb77b063ccb913bc93fa101060e7eb372d225abdd2632</t>
        </is>
      </c>
      <c r="P113" t="inlineStr">
        <is>
          <t>library/009_amilla-fushi/dining_menu/2025_Pallavi-Sawant_Menu-1.pdf</t>
        </is>
      </c>
      <c r="R113" t="inlineStr">
        <is>
          <t>current</t>
        </is>
      </c>
      <c r="S113" t="inlineStr">
        <is>
          <t>N</t>
        </is>
      </c>
      <c r="T113" t="inlineStr">
        <is>
          <t>matched</t>
        </is>
      </c>
      <c r="U113" t="inlineStr">
        <is>
          <t>2026-10-04</t>
        </is>
      </c>
      <c r="V113" t="inlineStr"/>
    </row>
    <row r="114">
      <c r="A114" t="n">
        <v>9</v>
      </c>
      <c r="B114" t="inlineStr">
        <is>
          <t>Amilla Fushi</t>
        </is>
      </c>
      <c r="C114" t="inlineStr">
        <is>
          <t>dining_menu</t>
        </is>
      </c>
      <c r="D114" t="inlineStr">
        <is>
          <t>2025_Pallavi-Sawant_Menu.pdf</t>
        </is>
      </c>
      <c r="E114" t="n">
        <v>2025</v>
      </c>
      <c r="H114" t="n">
        <v>2</v>
      </c>
      <c r="I114" t="n">
        <v>361</v>
      </c>
      <c r="J114" t="inlineStr">
        <is>
          <t>Y</t>
        </is>
      </c>
      <c r="K114" t="inlineStr">
        <is>
          <t>amilla.com</t>
        </is>
      </c>
      <c r="L114" t="inlineStr">
        <is>
          <t>official</t>
        </is>
      </c>
      <c r="M114" t="inlineStr">
        <is>
          <t>https://amilla.com/wp-content/uploads/Pallavi-Sawant_Menu.pdf</t>
        </is>
      </c>
      <c r="N114" t="inlineStr">
        <is>
          <t>https://amilla.com/wp-content/uploads/Pallavi-Sawant_Menu.pdf</t>
        </is>
      </c>
      <c r="O114" t="inlineStr">
        <is>
          <t>bb7d6d5f29f618ee184e070aa18a8d2c0543ff21289a5a9df831a800c4b89921</t>
        </is>
      </c>
      <c r="P114" t="inlineStr">
        <is>
          <t>library/009_amilla-fushi/dining_menu/2025_Pallavi-Sawant_Menu.pdf</t>
        </is>
      </c>
      <c r="R114" t="inlineStr">
        <is>
          <t>current</t>
        </is>
      </c>
      <c r="S114" t="inlineStr">
        <is>
          <t>N</t>
        </is>
      </c>
      <c r="T114" t="inlineStr">
        <is>
          <t>matched</t>
        </is>
      </c>
      <c r="U114" t="inlineStr">
        <is>
          <t>2026-10-04</t>
        </is>
      </c>
      <c r="V114" t="inlineStr"/>
    </row>
    <row r="115">
      <c r="A115" t="n">
        <v>9</v>
      </c>
      <c r="B115" t="inlineStr">
        <is>
          <t>Amilla Fushi</t>
        </is>
      </c>
      <c r="C115" t="inlineStr">
        <is>
          <t>dining_menu</t>
        </is>
      </c>
      <c r="D115" t="inlineStr">
        <is>
          <t>2025_Patience_Menu-1.pdf</t>
        </is>
      </c>
      <c r="E115" t="n">
        <v>2025</v>
      </c>
      <c r="H115" t="n">
        <v>2</v>
      </c>
      <c r="I115" t="n">
        <v>216</v>
      </c>
      <c r="J115" t="inlineStr">
        <is>
          <t>Y</t>
        </is>
      </c>
      <c r="K115" t="inlineStr">
        <is>
          <t>amilla.com</t>
        </is>
      </c>
      <c r="L115" t="inlineStr">
        <is>
          <t>official</t>
        </is>
      </c>
      <c r="M115" t="inlineStr">
        <is>
          <t>https://amilla.com/wp-content/uploads/Patience_Menu-1.pdf</t>
        </is>
      </c>
      <c r="N115" t="inlineStr">
        <is>
          <t>https://amilla.com/wp-content/uploads/Patience_Menu-1.pdf</t>
        </is>
      </c>
      <c r="O115" t="inlineStr">
        <is>
          <t>6189784ec0967047996ce2256625a13588880062b18fd39f8b0574ae10099aad</t>
        </is>
      </c>
      <c r="P115" t="inlineStr">
        <is>
          <t>library/009_amilla-fushi/dining_menu/2025_Patience_Menu-1.pdf</t>
        </is>
      </c>
      <c r="R115" t="inlineStr">
        <is>
          <t>current</t>
        </is>
      </c>
      <c r="S115" t="inlineStr">
        <is>
          <t>N</t>
        </is>
      </c>
      <c r="T115" t="inlineStr">
        <is>
          <t>matched</t>
        </is>
      </c>
      <c r="U115" t="inlineStr">
        <is>
          <t>2026-10-04</t>
        </is>
      </c>
      <c r="V115" t="inlineStr"/>
    </row>
    <row r="116">
      <c r="A116" t="n">
        <v>9</v>
      </c>
      <c r="B116" t="inlineStr">
        <is>
          <t>Amilla Fushi</t>
        </is>
      </c>
      <c r="C116" t="inlineStr">
        <is>
          <t>dining_menu</t>
        </is>
      </c>
      <c r="D116" t="inlineStr">
        <is>
          <t>2025_Patience_Menu.pdf</t>
        </is>
      </c>
      <c r="E116" t="n">
        <v>2025</v>
      </c>
      <c r="H116" t="n">
        <v>2</v>
      </c>
      <c r="I116" t="n">
        <v>204</v>
      </c>
      <c r="J116" t="inlineStr">
        <is>
          <t>Y</t>
        </is>
      </c>
      <c r="K116" t="inlineStr">
        <is>
          <t>amilla.com</t>
        </is>
      </c>
      <c r="L116" t="inlineStr">
        <is>
          <t>official</t>
        </is>
      </c>
      <c r="M116" t="inlineStr">
        <is>
          <t>https://amilla.com/wp-content/uploads/Patience_Menu.pdf</t>
        </is>
      </c>
      <c r="N116" t="inlineStr">
        <is>
          <t>https://amilla.com/wp-content/uploads/Patience_Menu.pdf</t>
        </is>
      </c>
      <c r="O116" t="inlineStr">
        <is>
          <t>1d5173245b98c8e37a739876ad923929082e1f1c0e8089445dd11cee2a6ca1e2</t>
        </is>
      </c>
      <c r="P116" t="inlineStr">
        <is>
          <t>library/009_amilla-fushi/dining_menu/2025_Patience_Menu.pdf</t>
        </is>
      </c>
      <c r="R116" t="inlineStr">
        <is>
          <t>current</t>
        </is>
      </c>
      <c r="S116" t="inlineStr">
        <is>
          <t>N</t>
        </is>
      </c>
      <c r="T116" t="inlineStr">
        <is>
          <t>matched</t>
        </is>
      </c>
      <c r="U116" t="inlineStr">
        <is>
          <t>2026-10-04</t>
        </is>
      </c>
      <c r="V116" t="inlineStr"/>
    </row>
    <row r="117">
      <c r="A117" t="n">
        <v>9</v>
      </c>
      <c r="B117" t="inlineStr">
        <is>
          <t>Amilla Fushi</t>
        </is>
      </c>
      <c r="C117" t="inlineStr">
        <is>
          <t>dining_menu</t>
        </is>
      </c>
      <c r="D117" t="inlineStr">
        <is>
          <t>2024_VP-Dr.-Tridendra-Service-Menu-2.pdf</t>
        </is>
      </c>
      <c r="E117" t="n">
        <v>2024</v>
      </c>
      <c r="H117" t="n">
        <v>2</v>
      </c>
      <c r="I117" t="n">
        <v>243</v>
      </c>
      <c r="J117" t="inlineStr">
        <is>
          <t>Y</t>
        </is>
      </c>
      <c r="K117" t="inlineStr">
        <is>
          <t>amilla.com</t>
        </is>
      </c>
      <c r="L117" t="inlineStr">
        <is>
          <t>official</t>
        </is>
      </c>
      <c r="M117" t="inlineStr">
        <is>
          <t>https://amilla.com/wp-content/uploads/VP-Dr.-Tridendra-Service-Menu-2.pdf</t>
        </is>
      </c>
      <c r="N117" t="inlineStr">
        <is>
          <t>https://amilla.com/wp-content/uploads/VP-Dr.-Tridendra-Service-Menu-2.pdf</t>
        </is>
      </c>
      <c r="O117" t="inlineStr">
        <is>
          <t>abcb00154c181d8b8f057fa72cbbea38e66d4049e953c966951c07ab963b8b44</t>
        </is>
      </c>
      <c r="P117" t="inlineStr">
        <is>
          <t>library/009_amilla-fushi/dining_menu/2024_VP-Dr.-Tridendra-Service-Menu-2.pdf</t>
        </is>
      </c>
      <c r="R117" t="inlineStr">
        <is>
          <t>outdated</t>
        </is>
      </c>
      <c r="S117" t="inlineStr">
        <is>
          <t>N</t>
        </is>
      </c>
      <c r="T117" t="inlineStr">
        <is>
          <t>matched</t>
        </is>
      </c>
      <c r="U117" t="inlineStr">
        <is>
          <t>2026-10-04</t>
        </is>
      </c>
      <c r="V117" t="inlineStr"/>
    </row>
    <row r="118">
      <c r="A118" t="n">
        <v>9</v>
      </c>
      <c r="B118" t="inlineStr">
        <is>
          <t>Amilla Fushi</t>
        </is>
      </c>
      <c r="C118" t="inlineStr">
        <is>
          <t>dining_menu</t>
        </is>
      </c>
      <c r="D118" t="inlineStr">
        <is>
          <t>2024_Umana-Noordeen_Menu.pdf</t>
        </is>
      </c>
      <c r="E118" t="n">
        <v>2024</v>
      </c>
      <c r="H118" t="n">
        <v>2</v>
      </c>
      <c r="I118" t="n">
        <v>300</v>
      </c>
      <c r="J118" t="inlineStr">
        <is>
          <t>Y</t>
        </is>
      </c>
      <c r="K118" t="inlineStr">
        <is>
          <t>amilla.com</t>
        </is>
      </c>
      <c r="L118" t="inlineStr">
        <is>
          <t>official</t>
        </is>
      </c>
      <c r="M118" t="inlineStr">
        <is>
          <t>https://amilla.com/wp-content/uploads/Umana-Noordeen_Menu.pdf</t>
        </is>
      </c>
      <c r="N118" t="inlineStr">
        <is>
          <t>https://amilla.com/wp-content/uploads/Umana-Noordeen_Menu.pdf</t>
        </is>
      </c>
      <c r="O118" t="inlineStr">
        <is>
          <t>f411c44b9381e6b441dad084b442b89dd2949ae277e4afe896ce535d0b7c62e8</t>
        </is>
      </c>
      <c r="P118" t="inlineStr">
        <is>
          <t>library/009_amilla-fushi/dining_menu/2024_Umana-Noordeen_Menu.pdf</t>
        </is>
      </c>
      <c r="R118" t="inlineStr">
        <is>
          <t>outdated</t>
        </is>
      </c>
      <c r="S118" t="inlineStr">
        <is>
          <t>N</t>
        </is>
      </c>
      <c r="T118" t="inlineStr">
        <is>
          <t>matched</t>
        </is>
      </c>
      <c r="U118" t="inlineStr">
        <is>
          <t>2026-10-04</t>
        </is>
      </c>
      <c r="V118" t="inlineStr"/>
    </row>
    <row r="119">
      <c r="A119" t="n">
        <v>9</v>
      </c>
      <c r="B119" t="inlineStr">
        <is>
          <t>Amilla Fushi</t>
        </is>
      </c>
      <c r="C119" t="inlineStr">
        <is>
          <t>dining_menu</t>
        </is>
      </c>
      <c r="D119" t="inlineStr">
        <is>
          <t>2024_Umana-Noordeen_Menu-1.pdf</t>
        </is>
      </c>
      <c r="E119" t="n">
        <v>2024</v>
      </c>
      <c r="H119" t="n">
        <v>2</v>
      </c>
      <c r="I119" t="n">
        <v>521</v>
      </c>
      <c r="J119" t="inlineStr">
        <is>
          <t>Y</t>
        </is>
      </c>
      <c r="K119" t="inlineStr">
        <is>
          <t>amilla.com</t>
        </is>
      </c>
      <c r="L119" t="inlineStr">
        <is>
          <t>official</t>
        </is>
      </c>
      <c r="M119" t="inlineStr">
        <is>
          <t>https://amilla.com/wp-content/uploads/Umana-Noordeen_Menu-1.pdf</t>
        </is>
      </c>
      <c r="N119" t="inlineStr">
        <is>
          <t>https://amilla.com/wp-content/uploads/Umana-Noordeen_Menu-1.pdf</t>
        </is>
      </c>
      <c r="O119" t="inlineStr">
        <is>
          <t>d30ce892564f4323ea97d3a264750f4fe564b074241cd75e31f8c0aefc193c68</t>
        </is>
      </c>
      <c r="P119" t="inlineStr">
        <is>
          <t>library/009_amilla-fushi/dining_menu/2024_Umana-Noordeen_Menu-1.pdf</t>
        </is>
      </c>
      <c r="R119" t="inlineStr">
        <is>
          <t>outdated</t>
        </is>
      </c>
      <c r="S119" t="inlineStr">
        <is>
          <t>N</t>
        </is>
      </c>
      <c r="T119" t="inlineStr">
        <is>
          <t>matched</t>
        </is>
      </c>
      <c r="U119" t="inlineStr">
        <is>
          <t>2026-10-04</t>
        </is>
      </c>
      <c r="V119" t="inlineStr"/>
    </row>
    <row r="120">
      <c r="A120" t="n">
        <v>9</v>
      </c>
      <c r="B120" t="inlineStr">
        <is>
          <t>Amilla Fushi</t>
        </is>
      </c>
      <c r="C120" t="inlineStr">
        <is>
          <t>dining_menu</t>
        </is>
      </c>
      <c r="D120" t="inlineStr">
        <is>
          <t>2024_VP-Dr.-Tridendra-Service-Menu-1.pdf</t>
        </is>
      </c>
      <c r="E120" t="n">
        <v>2024</v>
      </c>
      <c r="H120" t="n">
        <v>2</v>
      </c>
      <c r="I120" t="n">
        <v>266</v>
      </c>
      <c r="J120" t="inlineStr">
        <is>
          <t>Y</t>
        </is>
      </c>
      <c r="K120" t="inlineStr">
        <is>
          <t>amilla.com</t>
        </is>
      </c>
      <c r="L120" t="inlineStr">
        <is>
          <t>official</t>
        </is>
      </c>
      <c r="M120" t="inlineStr">
        <is>
          <t>https://amilla.com/wp-content/uploads/VP-Dr.-Tridendra-Service-Menu-1.pdf</t>
        </is>
      </c>
      <c r="N120" t="inlineStr">
        <is>
          <t>https://amilla.com/wp-content/uploads/VP-Dr.-Tridendra-Service-Menu-1.pdf</t>
        </is>
      </c>
      <c r="O120" t="inlineStr">
        <is>
          <t>491c943ce57c2a2b2f590c2af1866c7dadb38eadb1b744c515759cbca1d8789a</t>
        </is>
      </c>
      <c r="P120" t="inlineStr">
        <is>
          <t>library/009_amilla-fushi/dining_menu/2024_VP-Dr.-Tridendra-Service-Menu-1.pdf</t>
        </is>
      </c>
      <c r="R120" t="inlineStr">
        <is>
          <t>outdated</t>
        </is>
      </c>
      <c r="S120" t="inlineStr">
        <is>
          <t>N</t>
        </is>
      </c>
      <c r="T120" t="inlineStr">
        <is>
          <t>matched</t>
        </is>
      </c>
      <c r="U120" t="inlineStr">
        <is>
          <t>2026-10-04</t>
        </is>
      </c>
      <c r="V120" t="inlineStr"/>
    </row>
    <row r="121">
      <c r="A121" t="n">
        <v>9</v>
      </c>
      <c r="B121" t="inlineStr">
        <is>
          <t>Amilla Fushi</t>
        </is>
      </c>
      <c r="C121" t="inlineStr">
        <is>
          <t>dining_menu</t>
        </is>
      </c>
      <c r="D121" t="inlineStr">
        <is>
          <t>2024_DBI-Amilla-2024.pdf</t>
        </is>
      </c>
      <c r="E121" t="n">
        <v>2024</v>
      </c>
      <c r="H121" t="n">
        <v>18</v>
      </c>
      <c r="I121" t="n">
        <v>4756</v>
      </c>
      <c r="J121" t="inlineStr">
        <is>
          <t>Y</t>
        </is>
      </c>
      <c r="K121" t="inlineStr">
        <is>
          <t>amilla.com</t>
        </is>
      </c>
      <c r="L121" t="inlineStr">
        <is>
          <t>official</t>
        </is>
      </c>
      <c r="M121" t="inlineStr">
        <is>
          <t>https://amilla.com/wp-content/uploads/DBI-Amilla-2024.pdf</t>
        </is>
      </c>
      <c r="N121" t="inlineStr">
        <is>
          <t>https://amilla.com/wp-content/uploads/DBI-Amilla-2024.pdf</t>
        </is>
      </c>
      <c r="O121" t="inlineStr">
        <is>
          <t>f3b2bf04e133103d3854de0aed3b574f957350bb7b34d446c699114221f0a092</t>
        </is>
      </c>
      <c r="P121" t="inlineStr">
        <is>
          <t>library/009_amilla-fushi/dining_menu/2024_DBI-Amilla-2024.pdf</t>
        </is>
      </c>
      <c r="R121" t="inlineStr">
        <is>
          <t>outdated</t>
        </is>
      </c>
      <c r="S121" t="inlineStr">
        <is>
          <t>N</t>
        </is>
      </c>
      <c r="T121" t="inlineStr">
        <is>
          <t>matched</t>
        </is>
      </c>
      <c r="U121" t="inlineStr">
        <is>
          <t>2026-10-04</t>
        </is>
      </c>
      <c r="V121" t="inlineStr"/>
    </row>
    <row r="122">
      <c r="A122" t="n">
        <v>9</v>
      </c>
      <c r="B122" t="inlineStr">
        <is>
          <t>Amilla Fushi</t>
        </is>
      </c>
      <c r="C122" t="inlineStr">
        <is>
          <t>dining_menu</t>
        </is>
      </c>
      <c r="D122" t="inlineStr">
        <is>
          <t>2024_VP-Dr.-Tridendra-Service-Menu.pdf</t>
        </is>
      </c>
      <c r="E122" t="n">
        <v>2024</v>
      </c>
      <c r="H122" t="n">
        <v>2</v>
      </c>
      <c r="I122" t="n">
        <v>266</v>
      </c>
      <c r="J122" t="inlineStr">
        <is>
          <t>Y</t>
        </is>
      </c>
      <c r="K122" t="inlineStr">
        <is>
          <t>amilla.com</t>
        </is>
      </c>
      <c r="L122" t="inlineStr">
        <is>
          <t>official</t>
        </is>
      </c>
      <c r="M122" t="inlineStr">
        <is>
          <t>https://amilla.com/wp-content/uploads/VP-Dr.-Tridendra-Service-Menu.pdf</t>
        </is>
      </c>
      <c r="N122" t="inlineStr">
        <is>
          <t>https://amilla.com/wp-content/uploads/VP-Dr.-Tridendra-Service-Menu.pdf</t>
        </is>
      </c>
      <c r="O122" t="inlineStr">
        <is>
          <t>52c6662e77026593283683fc002e28e2925c71eb834fb23a82dea7299cd279a5</t>
        </is>
      </c>
      <c r="P122" t="inlineStr">
        <is>
          <t>library/009_amilla-fushi/dining_menu/2024_VP-Dr.-Tridendra-Service-Menu.pdf</t>
        </is>
      </c>
      <c r="R122" t="inlineStr">
        <is>
          <t>outdated</t>
        </is>
      </c>
      <c r="S122" t="inlineStr">
        <is>
          <t>N</t>
        </is>
      </c>
      <c r="T122" t="inlineStr">
        <is>
          <t>matched</t>
        </is>
      </c>
      <c r="U122" t="inlineStr">
        <is>
          <t>2026-10-04</t>
        </is>
      </c>
      <c r="V122" t="inlineStr"/>
    </row>
    <row r="123">
      <c r="A123" t="n">
        <v>9</v>
      </c>
      <c r="B123" t="inlineStr">
        <is>
          <t>Amilla Fushi</t>
        </is>
      </c>
      <c r="C123" t="inlineStr">
        <is>
          <t>dining_menu</t>
        </is>
      </c>
      <c r="D123" t="inlineStr">
        <is>
          <t>2024_Eid-al-Fitr-at-Amilla.pdf</t>
        </is>
      </c>
      <c r="E123" t="n">
        <v>2024</v>
      </c>
      <c r="H123" t="n">
        <v>1</v>
      </c>
      <c r="I123" t="n">
        <v>497</v>
      </c>
      <c r="J123" t="inlineStr">
        <is>
          <t>Y</t>
        </is>
      </c>
      <c r="K123" t="inlineStr">
        <is>
          <t>amilla.com</t>
        </is>
      </c>
      <c r="L123" t="inlineStr">
        <is>
          <t>official</t>
        </is>
      </c>
      <c r="M123" t="inlineStr">
        <is>
          <t>https://amilla.com/wp-content/uploads/Eid-al-Fitr-at-Amilla.pdf</t>
        </is>
      </c>
      <c r="N123" t="inlineStr">
        <is>
          <t>https://amilla.com/wp-content/uploads/Eid-al-Fitr-at-Amilla.pdf</t>
        </is>
      </c>
      <c r="O123" t="inlineStr">
        <is>
          <t>92d7cb125ef9ec34e59a76f771263b9b6f31ac079c6be284b0e97464010df104</t>
        </is>
      </c>
      <c r="P123" t="inlineStr">
        <is>
          <t>library/009_amilla-fushi/dining_menu/2024_Eid-al-Fitr-at-Amilla.pdf</t>
        </is>
      </c>
      <c r="R123" t="inlineStr">
        <is>
          <t>outdated</t>
        </is>
      </c>
      <c r="S123" t="inlineStr">
        <is>
          <t>N</t>
        </is>
      </c>
      <c r="T123" t="inlineStr">
        <is>
          <t>matched</t>
        </is>
      </c>
      <c r="U123" t="inlineStr">
        <is>
          <t>2026-10-04</t>
        </is>
      </c>
      <c r="V123" t="inlineStr"/>
    </row>
    <row r="124">
      <c r="A124" t="n">
        <v>9</v>
      </c>
      <c r="B124" t="inlineStr">
        <is>
          <t>Amilla Fushi</t>
        </is>
      </c>
      <c r="C124" t="inlineStr">
        <is>
          <t>dining_menu</t>
        </is>
      </c>
      <c r="D124" t="inlineStr">
        <is>
          <t>2024_Elle-Lenka-Fernandes-Menu.pdf</t>
        </is>
      </c>
      <c r="E124" t="n">
        <v>2024</v>
      </c>
      <c r="H124" t="n">
        <v>2</v>
      </c>
      <c r="I124" t="n">
        <v>159</v>
      </c>
      <c r="J124" t="inlineStr">
        <is>
          <t>Y</t>
        </is>
      </c>
      <c r="K124" t="inlineStr">
        <is>
          <t>amilla.com</t>
        </is>
      </c>
      <c r="L124" t="inlineStr">
        <is>
          <t>official</t>
        </is>
      </c>
      <c r="M124" t="inlineStr">
        <is>
          <t>https://amilla.com/wp-content/uploads/Elle-Lenka-Fernandes-Menu.pdf</t>
        </is>
      </c>
      <c r="N124" t="inlineStr">
        <is>
          <t>https://amilla.com/wp-content/uploads/Elle-Lenka-Fernandes-Menu.pdf</t>
        </is>
      </c>
      <c r="O124" t="inlineStr">
        <is>
          <t>ae786440033a8d5cc14149cd78b4eebc02b478a95cb329df777b8f6ddbe8860f</t>
        </is>
      </c>
      <c r="P124" t="inlineStr">
        <is>
          <t>library/009_amilla-fushi/dining_menu/2024_Elle-Lenka-Fernandes-Menu.pdf</t>
        </is>
      </c>
      <c r="R124" t="inlineStr">
        <is>
          <t>outdated</t>
        </is>
      </c>
      <c r="S124" t="inlineStr">
        <is>
          <t>N</t>
        </is>
      </c>
      <c r="T124" t="inlineStr">
        <is>
          <t>matched</t>
        </is>
      </c>
      <c r="U124" t="inlineStr">
        <is>
          <t>2026-10-04</t>
        </is>
      </c>
      <c r="V124" t="inlineStr"/>
    </row>
    <row r="125">
      <c r="A125" t="n">
        <v>9</v>
      </c>
      <c r="B125" t="inlineStr">
        <is>
          <t>Amilla Fushi</t>
        </is>
      </c>
      <c r="C125" t="inlineStr">
        <is>
          <t>dining_menu</t>
        </is>
      </c>
      <c r="D125" t="inlineStr">
        <is>
          <t>2023_East-WYW-Menu.pdf</t>
        </is>
      </c>
      <c r="E125" t="n">
        <v>2023</v>
      </c>
      <c r="H125" t="n">
        <v>7</v>
      </c>
      <c r="I125" t="n">
        <v>315</v>
      </c>
      <c r="J125" t="inlineStr">
        <is>
          <t>Y</t>
        </is>
      </c>
      <c r="K125" t="inlineStr">
        <is>
          <t>amilla.com</t>
        </is>
      </c>
      <c r="L125" t="inlineStr">
        <is>
          <t>official</t>
        </is>
      </c>
      <c r="M125" t="inlineStr">
        <is>
          <t>https://amilla.com/wp-content/uploads/East-WYW-Menu.pdf</t>
        </is>
      </c>
      <c r="N125" t="inlineStr">
        <is>
          <t>https://amilla.com/wp-content/uploads/East-WYW-Menu.pdf</t>
        </is>
      </c>
      <c r="O125" t="inlineStr">
        <is>
          <t>1a1300de3203f2e2bec7d2d2173a132edf6ef0d949a99f1ced3dde0956c4514c</t>
        </is>
      </c>
      <c r="P125" t="inlineStr">
        <is>
          <t>library/009_amilla-fushi/dining_menu/2023_East-WYW-Menu.pdf</t>
        </is>
      </c>
      <c r="R125" t="inlineStr">
        <is>
          <t>outdated</t>
        </is>
      </c>
      <c r="S125" t="inlineStr">
        <is>
          <t>N</t>
        </is>
      </c>
      <c r="T125" t="inlineStr">
        <is>
          <t>matched</t>
        </is>
      </c>
      <c r="U125" t="inlineStr">
        <is>
          <t>2026-10-04</t>
        </is>
      </c>
      <c r="V125" t="inlineStr"/>
    </row>
    <row r="126">
      <c r="A126" t="n">
        <v>9</v>
      </c>
      <c r="B126" t="inlineStr">
        <is>
          <t>Amilla Fushi</t>
        </is>
      </c>
      <c r="C126" t="inlineStr">
        <is>
          <t>dining_menu</t>
        </is>
      </c>
      <c r="D126" t="inlineStr">
        <is>
          <t>2023_East-Menu.pdf</t>
        </is>
      </c>
      <c r="E126" t="n">
        <v>2023</v>
      </c>
      <c r="H126" t="n">
        <v>2</v>
      </c>
      <c r="I126" t="n">
        <v>297</v>
      </c>
      <c r="J126" t="inlineStr">
        <is>
          <t>Y</t>
        </is>
      </c>
      <c r="K126" t="inlineStr">
        <is>
          <t>amilla.com</t>
        </is>
      </c>
      <c r="L126" t="inlineStr">
        <is>
          <t>official</t>
        </is>
      </c>
      <c r="M126" t="inlineStr">
        <is>
          <t>https://amilla.com/wp-content/uploads/East-Menu.pdf</t>
        </is>
      </c>
      <c r="N126" t="inlineStr">
        <is>
          <t>https://amilla.com/wp-content/uploads/East-Menu.pdf</t>
        </is>
      </c>
      <c r="O126" t="inlineStr">
        <is>
          <t>a27c87dce601a8de88412133f18b944f521dcfd941a9ae81b5937fc8ed64181e</t>
        </is>
      </c>
      <c r="P126" t="inlineStr">
        <is>
          <t>library/009_amilla-fushi/dining_menu/2023_East-Menu.pdf</t>
        </is>
      </c>
      <c r="R126" t="inlineStr">
        <is>
          <t>outdated</t>
        </is>
      </c>
      <c r="S126" t="inlineStr">
        <is>
          <t>N</t>
        </is>
      </c>
      <c r="T126" t="inlineStr">
        <is>
          <t>matched</t>
        </is>
      </c>
      <c r="U126" t="inlineStr">
        <is>
          <t>2026-10-04</t>
        </is>
      </c>
      <c r="V126" t="inlineStr"/>
    </row>
    <row r="127">
      <c r="A127" t="n">
        <v>9</v>
      </c>
      <c r="B127" t="inlineStr">
        <is>
          <t>Amilla Fushi</t>
        </is>
      </c>
      <c r="C127" t="inlineStr">
        <is>
          <t>dining_menu</t>
        </is>
      </c>
      <c r="D127" t="inlineStr">
        <is>
          <t>2023_Joes-Pizza-Menu.pdf</t>
        </is>
      </c>
      <c r="E127" t="n">
        <v>2023</v>
      </c>
      <c r="H127" t="n">
        <v>1</v>
      </c>
      <c r="I127" t="n">
        <v>668</v>
      </c>
      <c r="J127" t="inlineStr">
        <is>
          <t>Y</t>
        </is>
      </c>
      <c r="K127" t="inlineStr">
        <is>
          <t>amilla.com</t>
        </is>
      </c>
      <c r="L127" t="inlineStr">
        <is>
          <t>official</t>
        </is>
      </c>
      <c r="M127" t="inlineStr">
        <is>
          <t>https://amilla.com/wp-content/uploads/Joes-Pizza-Menu.pdf</t>
        </is>
      </c>
      <c r="N127" t="inlineStr">
        <is>
          <t>https://amilla.com/wp-content/uploads/Joes-Pizza-Menu.pdf</t>
        </is>
      </c>
      <c r="O127" t="inlineStr">
        <is>
          <t>dbfc140aa72090dd2899c9fc2f4c81ae4e79b811b145c69b20cefe62de1ff457</t>
        </is>
      </c>
      <c r="P127" t="inlineStr">
        <is>
          <t>library/009_amilla-fushi/dining_menu/2023_Joes-Pizza-Menu.pdf</t>
        </is>
      </c>
      <c r="R127" t="inlineStr">
        <is>
          <t>outdated</t>
        </is>
      </c>
      <c r="S127" t="inlineStr">
        <is>
          <t>N</t>
        </is>
      </c>
      <c r="T127" t="inlineStr">
        <is>
          <t>matched</t>
        </is>
      </c>
      <c r="U127" t="inlineStr">
        <is>
          <t>2026-10-04</t>
        </is>
      </c>
      <c r="V127" t="inlineStr"/>
    </row>
    <row r="128">
      <c r="A128" t="n">
        <v>9</v>
      </c>
      <c r="B128" t="inlineStr">
        <is>
          <t>Amilla Fushi</t>
        </is>
      </c>
      <c r="C128" t="inlineStr">
        <is>
          <t>dining_menu</t>
        </is>
      </c>
      <c r="D128" t="inlineStr">
        <is>
          <t>2023_In-Villa-Home-Delivery-Menu.pdf</t>
        </is>
      </c>
      <c r="E128" t="n">
        <v>2023</v>
      </c>
      <c r="H128" t="n">
        <v>26</v>
      </c>
      <c r="I128" t="n">
        <v>9116</v>
      </c>
      <c r="J128" t="inlineStr">
        <is>
          <t>Y</t>
        </is>
      </c>
      <c r="K128" t="inlineStr">
        <is>
          <t>amilla.com</t>
        </is>
      </c>
      <c r="L128" t="inlineStr">
        <is>
          <t>official</t>
        </is>
      </c>
      <c r="M128" t="inlineStr">
        <is>
          <t>https://amilla.com/wp-content/uploads/In-Villa-Home-Delivery-Menu.pdf</t>
        </is>
      </c>
      <c r="N128" t="inlineStr">
        <is>
          <t>https://amilla.com/wp-content/uploads/In-Villa-Home-Delivery-Menu.pdf</t>
        </is>
      </c>
      <c r="O128" t="inlineStr">
        <is>
          <t>aad7a54b1e88e590d182305f4ff0e84e5fb951955903524ca8b66c9a3a513f82</t>
        </is>
      </c>
      <c r="P128" t="inlineStr">
        <is>
          <t>library/009_amilla-fushi/dining_menu/2023_In-Villa-Home-Delivery-Menu.pdf</t>
        </is>
      </c>
      <c r="R128" t="inlineStr">
        <is>
          <t>outdated</t>
        </is>
      </c>
      <c r="S128" t="inlineStr">
        <is>
          <t>N</t>
        </is>
      </c>
      <c r="T128" t="inlineStr">
        <is>
          <t>matched</t>
        </is>
      </c>
      <c r="U128" t="inlineStr">
        <is>
          <t>2026-10-04</t>
        </is>
      </c>
      <c r="V128" t="inlineStr"/>
    </row>
    <row r="129">
      <c r="A129" t="n">
        <v>9</v>
      </c>
      <c r="B129" t="inlineStr">
        <is>
          <t>Amilla Fushi</t>
        </is>
      </c>
      <c r="C129" t="inlineStr">
        <is>
          <t>dining_menu</t>
        </is>
      </c>
      <c r="D129" t="inlineStr">
        <is>
          <t>2020_Wine-List.pdf</t>
        </is>
      </c>
      <c r="E129" t="n">
        <v>2020</v>
      </c>
      <c r="H129" t="n">
        <v>6</v>
      </c>
      <c r="I129" t="n">
        <v>315</v>
      </c>
      <c r="J129" t="inlineStr">
        <is>
          <t>Y</t>
        </is>
      </c>
      <c r="K129" t="inlineStr">
        <is>
          <t>amilla.com</t>
        </is>
      </c>
      <c r="L129" t="inlineStr">
        <is>
          <t>official</t>
        </is>
      </c>
      <c r="M129" t="inlineStr">
        <is>
          <t>https://amilla.com/wp-content/uploads/Wine-List.pdf</t>
        </is>
      </c>
      <c r="N129" t="inlineStr">
        <is>
          <t>https://amilla.com/wp-content/uploads/Wine-List.pdf</t>
        </is>
      </c>
      <c r="O129" t="inlineStr">
        <is>
          <t>9fb31674abfec0ec93851829d18e5cdccce692671e6c3ef4631296da7b7db280</t>
        </is>
      </c>
      <c r="P129" t="inlineStr">
        <is>
          <t>library/009_amilla-fushi/dining_menu/2020_Wine-List.pdf</t>
        </is>
      </c>
      <c r="R129" t="inlineStr">
        <is>
          <t>outdated</t>
        </is>
      </c>
      <c r="S129" t="inlineStr">
        <is>
          <t>N</t>
        </is>
      </c>
      <c r="T129" t="inlineStr">
        <is>
          <t>matched</t>
        </is>
      </c>
      <c r="U129" t="inlineStr">
        <is>
          <t>2026-10-04</t>
        </is>
      </c>
      <c r="V129" t="inlineStr"/>
    </row>
    <row r="130">
      <c r="A130" t="n">
        <v>9</v>
      </c>
      <c r="B130" t="inlineStr">
        <is>
          <t>Amilla Fushi</t>
        </is>
      </c>
      <c r="C130" t="inlineStr">
        <is>
          <t>dive_prices</t>
        </is>
      </c>
      <c r="D130" t="inlineStr">
        <is>
          <t>2026_bf3b327762e3c4a482f3926ee4a6d5c54b92ccda-2.pdf</t>
        </is>
      </c>
      <c r="E130" t="n">
        <v>2026</v>
      </c>
      <c r="H130" t="n">
        <v>17</v>
      </c>
      <c r="I130" t="n">
        <v>3553</v>
      </c>
      <c r="J130" t="inlineStr">
        <is>
          <t>Y</t>
        </is>
      </c>
      <c r="K130" t="inlineStr">
        <is>
          <t>heyzine.com</t>
        </is>
      </c>
      <c r="L130" t="inlineStr">
        <is>
          <t>brand-cdn</t>
        </is>
      </c>
      <c r="M130" t="inlineStr">
        <is>
          <t>https://cdnm.heyzine.com/files/uploaded/bf3b327762e3c4a482f3926ee4a6d5c54b92ccda-2.pdf</t>
        </is>
      </c>
      <c r="N130" t="inlineStr">
        <is>
          <t>https://cdnm.heyzine.com/files/uploaded/bf3b327762e3c4a482f3926ee4a6d5c54b92ccda-2.pdf</t>
        </is>
      </c>
      <c r="O130" t="inlineStr">
        <is>
          <t>6dc3f73391250eea7d5f86182e7c9cd6a87c4683cee7b7b1b7828e23f31b75c8</t>
        </is>
      </c>
      <c r="P130" t="inlineStr">
        <is>
          <t>library/009_amilla-fushi/dive_prices/2026_bf3b327762e3c4a482f3926ee4a6d5c54b92ccda-2.pdf</t>
        </is>
      </c>
      <c r="R130" t="inlineStr">
        <is>
          <t>current</t>
        </is>
      </c>
      <c r="S130" t="inlineStr">
        <is>
          <t>Y</t>
        </is>
      </c>
      <c r="T130" t="inlineStr">
        <is>
          <t>matched</t>
        </is>
      </c>
      <c r="U130" t="inlineStr">
        <is>
          <t>2026-10-05</t>
        </is>
      </c>
      <c r="V130" t="inlineStr"/>
    </row>
    <row r="131">
      <c r="A131" t="n">
        <v>9</v>
      </c>
      <c r="B131" t="inlineStr">
        <is>
          <t>Amilla Fushi</t>
        </is>
      </c>
      <c r="C131" t="inlineStr">
        <is>
          <t>dive_prices</t>
        </is>
      </c>
      <c r="D131" t="inlineStr">
        <is>
          <t>2025_GSTUPD_DBI-Amilla-WS-Price-List-2025_online.pdf</t>
        </is>
      </c>
      <c r="E131" t="n">
        <v>2025</v>
      </c>
      <c r="H131" t="n">
        <v>15</v>
      </c>
      <c r="I131" t="n">
        <v>2310</v>
      </c>
      <c r="J131" t="inlineStr">
        <is>
          <t>Y</t>
        </is>
      </c>
      <c r="K131" t="inlineStr">
        <is>
          <t>amilla.com</t>
        </is>
      </c>
      <c r="L131" t="inlineStr">
        <is>
          <t>official</t>
        </is>
      </c>
      <c r="M131" t="inlineStr">
        <is>
          <t>https://amilla.com/wp-content/uploads/GSTUPD_DBI-Amilla-WS-Price-List-2025_online.pdf</t>
        </is>
      </c>
      <c r="N131" t="inlineStr">
        <is>
          <t>https://amilla.com/wp-content/uploads/GSTUPD_DBI-Amilla-WS-Price-List-2025_online.pdf</t>
        </is>
      </c>
      <c r="O131" t="inlineStr">
        <is>
          <t>a16fad4103e7f4cc0a7fdfc3645a4838d1ce6045921a144ffdfbcfb77c1a22fd</t>
        </is>
      </c>
      <c r="P131" t="inlineStr">
        <is>
          <t>library/009_amilla-fushi/dive_prices/2025_GSTUPD_DBI-Amilla-WS-Price-List-2025_online.pdf</t>
        </is>
      </c>
      <c r="R131" t="inlineStr">
        <is>
          <t>current</t>
        </is>
      </c>
      <c r="S131" t="inlineStr">
        <is>
          <t>N</t>
        </is>
      </c>
      <c r="T131" t="inlineStr">
        <is>
          <t>matched</t>
        </is>
      </c>
      <c r="U131" t="inlineStr">
        <is>
          <t>2026-10-04</t>
        </is>
      </c>
      <c r="V131" t="inlineStr"/>
    </row>
    <row r="132">
      <c r="A132" t="n">
        <v>9</v>
      </c>
      <c r="B132" t="inlineStr">
        <is>
          <t>Amilla Fushi</t>
        </is>
      </c>
      <c r="C132" t="inlineStr">
        <is>
          <t>dive_prices</t>
        </is>
      </c>
      <c r="D132" t="inlineStr">
        <is>
          <t>2025_Sports-Fishing-2025.pdf</t>
        </is>
      </c>
      <c r="E132" t="n">
        <v>2025</v>
      </c>
      <c r="H132" t="n">
        <v>7</v>
      </c>
      <c r="I132" t="n">
        <v>598</v>
      </c>
      <c r="J132" t="inlineStr">
        <is>
          <t>Y</t>
        </is>
      </c>
      <c r="K132" t="inlineStr">
        <is>
          <t>amilla.com</t>
        </is>
      </c>
      <c r="L132" t="inlineStr">
        <is>
          <t>official</t>
        </is>
      </c>
      <c r="M132" t="inlineStr">
        <is>
          <t>https://amilla.com/wp-content/uploads/Sports-Fishing-2025.pdf</t>
        </is>
      </c>
      <c r="N132" t="inlineStr">
        <is>
          <t>https://amilla.com/wp-content/uploads/Sports-Fishing-2025.pdf</t>
        </is>
      </c>
      <c r="O132" t="inlineStr">
        <is>
          <t>0e98291911f7e62e2bc40acb6865daee2e7a2ca392ab4b0c380f09bba664dda3</t>
        </is>
      </c>
      <c r="P132" t="inlineStr">
        <is>
          <t>library/009_amilla-fushi/dive_prices/2025_Sports-Fishing-2025.pdf</t>
        </is>
      </c>
      <c r="R132" t="inlineStr">
        <is>
          <t>current</t>
        </is>
      </c>
      <c r="S132" t="inlineStr">
        <is>
          <t>N</t>
        </is>
      </c>
      <c r="T132" t="inlineStr">
        <is>
          <t>matched</t>
        </is>
      </c>
      <c r="U132" t="inlineStr">
        <is>
          <t>2026-10-04</t>
        </is>
      </c>
      <c r="V132" t="inlineStr"/>
    </row>
    <row r="133">
      <c r="A133" t="n">
        <v>9</v>
      </c>
      <c r="B133" t="inlineStr">
        <is>
          <t>Amilla Fushi</t>
        </is>
      </c>
      <c r="C133" t="inlineStr">
        <is>
          <t>dive_prices</t>
        </is>
      </c>
      <c r="D133" t="inlineStr">
        <is>
          <t>2024_Marine-Life-Information.pdf</t>
        </is>
      </c>
      <c r="E133" t="n">
        <v>2024</v>
      </c>
      <c r="H133" t="n">
        <v>11</v>
      </c>
      <c r="I133" t="n">
        <v>3038</v>
      </c>
      <c r="J133" t="inlineStr">
        <is>
          <t>Y</t>
        </is>
      </c>
      <c r="K133" t="inlineStr">
        <is>
          <t>amilla.com</t>
        </is>
      </c>
      <c r="L133" t="inlineStr">
        <is>
          <t>official</t>
        </is>
      </c>
      <c r="M133" t="inlineStr">
        <is>
          <t>https://amilla.com/wp-content/uploads/Marine-Life-Information.pdf</t>
        </is>
      </c>
      <c r="N133" t="inlineStr">
        <is>
          <t>https://amilla.com/wp-content/uploads/Marine-Life-Information.pdf</t>
        </is>
      </c>
      <c r="O133" t="inlineStr">
        <is>
          <t>0382fff749e13fb5f3b5162c1a5d2f49a42c336568d77b820c83ca50e29c02a3</t>
        </is>
      </c>
      <c r="P133" t="inlineStr">
        <is>
          <t>library/009_amilla-fushi/dive_prices/2024_Marine-Life-Information.pdf</t>
        </is>
      </c>
      <c r="R133" t="inlineStr">
        <is>
          <t>outdated</t>
        </is>
      </c>
      <c r="S133" t="inlineStr">
        <is>
          <t>N</t>
        </is>
      </c>
      <c r="T133" t="inlineStr">
        <is>
          <t>matched</t>
        </is>
      </c>
      <c r="U133" t="inlineStr">
        <is>
          <t>2026-10-04</t>
        </is>
      </c>
      <c r="V133" t="inlineStr"/>
    </row>
    <row r="134">
      <c r="A134" t="n">
        <v>9</v>
      </c>
      <c r="B134" t="inlineStr">
        <is>
          <t>Amilla Fushi</t>
        </is>
      </c>
      <c r="C134" t="inlineStr">
        <is>
          <t>dive_prices</t>
        </is>
      </c>
      <c r="D134" t="inlineStr">
        <is>
          <t>2024_Snorkelling-at-Amilla-01.pdf</t>
        </is>
      </c>
      <c r="E134" t="n">
        <v>2024</v>
      </c>
      <c r="H134" t="n">
        <v>2</v>
      </c>
      <c r="I134" t="n">
        <v>1316</v>
      </c>
      <c r="J134" t="inlineStr">
        <is>
          <t>Y</t>
        </is>
      </c>
      <c r="K134" t="inlineStr">
        <is>
          <t>amilla.com</t>
        </is>
      </c>
      <c r="L134" t="inlineStr">
        <is>
          <t>official</t>
        </is>
      </c>
      <c r="M134" t="inlineStr">
        <is>
          <t>https://amilla.com/wp-content/uploads/Snorkelling-at-Amilla-01.pdf</t>
        </is>
      </c>
      <c r="N134" t="inlineStr">
        <is>
          <t>https://amilla.com/wp-content/uploads/Snorkelling-at-Amilla-01.pdf</t>
        </is>
      </c>
      <c r="O134" t="inlineStr">
        <is>
          <t>134fb76922f439b00bb018ea7b479240495595d6118fa517013cee01b175de75</t>
        </is>
      </c>
      <c r="P134" t="inlineStr">
        <is>
          <t>library/009_amilla-fushi/dive_prices/2024_Snorkelling-at-Amilla-01.pdf</t>
        </is>
      </c>
      <c r="R134" t="inlineStr">
        <is>
          <t>outdated</t>
        </is>
      </c>
      <c r="S134" t="inlineStr">
        <is>
          <t>N</t>
        </is>
      </c>
      <c r="T134" t="inlineStr">
        <is>
          <t>matched</t>
        </is>
      </c>
      <c r="U134" t="inlineStr">
        <is>
          <t>2026-10-04</t>
        </is>
      </c>
      <c r="V134" t="inlineStr"/>
    </row>
    <row r="135">
      <c r="A135" t="n">
        <v>9</v>
      </c>
      <c r="B135" t="inlineStr">
        <is>
          <t>Amilla Fushi</t>
        </is>
      </c>
      <c r="C135" t="inlineStr">
        <is>
          <t>dive_prices</t>
        </is>
      </c>
      <c r="D135" t="inlineStr">
        <is>
          <t>2023_DBI-Amilla-Watersports.pdf</t>
        </is>
      </c>
      <c r="E135" t="n">
        <v>2023</v>
      </c>
      <c r="H135" t="n">
        <v>3</v>
      </c>
      <c r="I135" t="n">
        <v>7647</v>
      </c>
      <c r="J135" t="inlineStr">
        <is>
          <t>Y</t>
        </is>
      </c>
      <c r="K135" t="inlineStr">
        <is>
          <t>amilla.com</t>
        </is>
      </c>
      <c r="L135" t="inlineStr">
        <is>
          <t>official</t>
        </is>
      </c>
      <c r="M135" t="inlineStr">
        <is>
          <t>https://amilla.com/wp-content/uploads/DBI-Amilla-Watersports.pdf</t>
        </is>
      </c>
      <c r="N135" t="inlineStr">
        <is>
          <t>https://amilla.com/wp-content/uploads/DBI-Amilla-Watersports.pdf</t>
        </is>
      </c>
      <c r="O135" t="inlineStr">
        <is>
          <t>234f8222ae618b4f507b1e72db0447872fbc3566180e4f1951314e20a8eb9aff</t>
        </is>
      </c>
      <c r="P135" t="inlineStr">
        <is>
          <t>library/009_amilla-fushi/dive_prices/2023_DBI-Amilla-Watersports.pdf</t>
        </is>
      </c>
      <c r="R135" t="inlineStr">
        <is>
          <t>outdated</t>
        </is>
      </c>
      <c r="S135" t="inlineStr">
        <is>
          <t>N</t>
        </is>
      </c>
      <c r="T135" t="inlineStr">
        <is>
          <t>matched</t>
        </is>
      </c>
      <c r="U135" t="inlineStr">
        <is>
          <t>2026-10-04</t>
        </is>
      </c>
      <c r="V135" t="inlineStr"/>
    </row>
    <row r="136">
      <c r="A136" t="n">
        <v>9</v>
      </c>
      <c r="B136" t="inlineStr">
        <is>
          <t>Amilla Fushi</t>
        </is>
      </c>
      <c r="C136" t="inlineStr">
        <is>
          <t>dive_prices</t>
        </is>
      </c>
      <c r="D136" t="inlineStr">
        <is>
          <t>2011_DBI-Amilla-Compendium-Diving-Rates.pdf</t>
        </is>
      </c>
      <c r="E136" t="n">
        <v>2011</v>
      </c>
      <c r="H136" t="n">
        <v>25</v>
      </c>
      <c r="I136" t="n">
        <v>1613</v>
      </c>
      <c r="J136" t="inlineStr">
        <is>
          <t>Y</t>
        </is>
      </c>
      <c r="K136" t="inlineStr">
        <is>
          <t>amilla.com</t>
        </is>
      </c>
      <c r="L136" t="inlineStr">
        <is>
          <t>official</t>
        </is>
      </c>
      <c r="M136" t="inlineStr">
        <is>
          <t>https://amilla.com/wp-content/uploads/DBI-Amilla-Compendium-Diving-Rates.pdf</t>
        </is>
      </c>
      <c r="N136" t="inlineStr">
        <is>
          <t>https://amilla.com/wp-content/uploads/DBI-Amilla-Compendium-Diving-Rates.pdf</t>
        </is>
      </c>
      <c r="O136" t="inlineStr">
        <is>
          <t>ce3ee1670d66600cf3b453a9041ada45e83ccbad659d948a41a98ab5c65959f7</t>
        </is>
      </c>
      <c r="P136" t="inlineStr">
        <is>
          <t>library/009_amilla-fushi/dive_prices/2011_DBI-Amilla-Compendium-Diving-Rates.pdf</t>
        </is>
      </c>
      <c r="R136" t="inlineStr">
        <is>
          <t>outdated</t>
        </is>
      </c>
      <c r="S136" t="inlineStr">
        <is>
          <t>N</t>
        </is>
      </c>
      <c r="T136" t="inlineStr">
        <is>
          <t>matched</t>
        </is>
      </c>
      <c r="U136" t="inlineStr">
        <is>
          <t>2026-10-04</t>
        </is>
      </c>
      <c r="V136" t="inlineStr"/>
    </row>
    <row r="137">
      <c r="A137" t="n">
        <v>9</v>
      </c>
      <c r="B137" t="inlineStr">
        <is>
          <t>Amilla Fushi</t>
        </is>
      </c>
      <c r="C137" t="inlineStr">
        <is>
          <t>excursions</t>
        </is>
      </c>
      <c r="D137" t="inlineStr">
        <is>
          <t>2026_ba66d7cfc768ba1485c73e0d2df5164c216e5e23-6.pdf</t>
        </is>
      </c>
      <c r="E137" t="n">
        <v>2026</v>
      </c>
      <c r="H137" t="n">
        <v>1</v>
      </c>
      <c r="I137" t="n">
        <v>456</v>
      </c>
      <c r="J137" t="inlineStr">
        <is>
          <t>Y</t>
        </is>
      </c>
      <c r="K137" t="inlineStr">
        <is>
          <t>heyzine.com</t>
        </is>
      </c>
      <c r="L137" t="inlineStr">
        <is>
          <t>brand-cdn</t>
        </is>
      </c>
      <c r="M137" t="inlineStr">
        <is>
          <t>https://cdnm.heyzine.com/files/uploaded/ba66d7cfc768ba1485c73e0d2df5164c216e5e23-6.pdf</t>
        </is>
      </c>
      <c r="N137" t="inlineStr">
        <is>
          <t>https://cdnm.heyzine.com/files/uploaded/ba66d7cfc768ba1485c73e0d2df5164c216e5e23-6.pdf</t>
        </is>
      </c>
      <c r="O137" t="inlineStr">
        <is>
          <t>de08c11481d5c7f6b50bbd369c6684acc475bc132eebc8949df25243c1d8bc59</t>
        </is>
      </c>
      <c r="P137" t="inlineStr">
        <is>
          <t>library/009_amilla-fushi/excursions/2026_ba66d7cfc768ba1485c73e0d2df5164c216e5e23-6.pdf</t>
        </is>
      </c>
      <c r="R137" t="inlineStr">
        <is>
          <t>current</t>
        </is>
      </c>
      <c r="S137" t="inlineStr">
        <is>
          <t>N</t>
        </is>
      </c>
      <c r="T137" t="inlineStr">
        <is>
          <t>matched</t>
        </is>
      </c>
      <c r="U137" t="inlineStr">
        <is>
          <t>2026-10-05</t>
        </is>
      </c>
      <c r="V137" t="inlineStr"/>
    </row>
    <row r="138">
      <c r="A138" t="n">
        <v>9</v>
      </c>
      <c r="B138" t="inlineStr">
        <is>
          <t>Amilla Fushi</t>
        </is>
      </c>
      <c r="C138" t="inlineStr">
        <is>
          <t>excursions</t>
        </is>
      </c>
      <c r="D138" t="inlineStr">
        <is>
          <t>2026_aba740c3fbc04dec532e6a3edd56c9c9aedfdba7.pdf</t>
        </is>
      </c>
      <c r="E138" t="n">
        <v>2026</v>
      </c>
      <c r="H138" t="n">
        <v>6</v>
      </c>
      <c r="I138" t="n">
        <v>1360</v>
      </c>
      <c r="J138" t="inlineStr">
        <is>
          <t>Y</t>
        </is>
      </c>
      <c r="K138" t="inlineStr">
        <is>
          <t>heyzine.com</t>
        </is>
      </c>
      <c r="L138" t="inlineStr">
        <is>
          <t>brand-cdn</t>
        </is>
      </c>
      <c r="M138" t="inlineStr">
        <is>
          <t>https://cdnm.heyzine.com/flip-book/pdf/aba740c3fbc04dec532e6a3edd56c9c9aedfdba7.pdf</t>
        </is>
      </c>
      <c r="N138" t="inlineStr">
        <is>
          <t>https://cdnm.heyzine.com/flip-book/pdf/aba740c3fbc04dec532e6a3edd56c9c9aedfdba7.pdf | https://cdnm.heyzine.com/files/uploaded/v3/aba740c3fbc04dec532e6a3edd56c9c9aedfdba7.pdf</t>
        </is>
      </c>
      <c r="O138" t="inlineStr">
        <is>
          <t>8ef5ec682caf2ae4702d7b95a8a4355c5bf2b51afd3772b9a03386ab44aea67b</t>
        </is>
      </c>
      <c r="P138" t="inlineStr">
        <is>
          <t>library/009_amilla-fushi/excursions/2026_aba740c3fbc04dec532e6a3edd56c9c9aedfdba7.pdf</t>
        </is>
      </c>
      <c r="R138" t="inlineStr">
        <is>
          <t>current</t>
        </is>
      </c>
      <c r="S138" t="inlineStr">
        <is>
          <t>Y</t>
        </is>
      </c>
      <c r="T138" t="inlineStr">
        <is>
          <t>matched</t>
        </is>
      </c>
      <c r="U138" t="inlineStr">
        <is>
          <t>2026-10-05</t>
        </is>
      </c>
      <c r="V138" t="inlineStr"/>
    </row>
    <row r="139">
      <c r="A139" t="n">
        <v>9</v>
      </c>
      <c r="B139" t="inlineStr">
        <is>
          <t>Amilla Fushi</t>
        </is>
      </c>
      <c r="C139" t="inlineStr">
        <is>
          <t>excursions</t>
        </is>
      </c>
      <c r="D139" t="inlineStr">
        <is>
          <t>2025_Excursions_-September-2025.pdf</t>
        </is>
      </c>
      <c r="E139" t="n">
        <v>2025</v>
      </c>
      <c r="H139" t="n">
        <v>3</v>
      </c>
      <c r="I139" t="n">
        <v>418</v>
      </c>
      <c r="J139" t="inlineStr">
        <is>
          <t>Y</t>
        </is>
      </c>
      <c r="K139" t="inlineStr">
        <is>
          <t>amilla.com</t>
        </is>
      </c>
      <c r="L139" t="inlineStr">
        <is>
          <t>official</t>
        </is>
      </c>
      <c r="M139" t="inlineStr">
        <is>
          <t>https://amilla.com/wp-content/uploads/Excursions_-September-2025.pdf</t>
        </is>
      </c>
      <c r="N139" t="inlineStr">
        <is>
          <t>https://amilla.com/wp-content/uploads/Excursions_-September-2025.pdf</t>
        </is>
      </c>
      <c r="O139" t="inlineStr">
        <is>
          <t>26e14d964532cb09480541d1f420273ff5b63fb67cf19a6f31b7af11aa61a18c</t>
        </is>
      </c>
      <c r="P139" t="inlineStr">
        <is>
          <t>library/009_amilla-fushi/excursions/2025_Excursions_-September-2025.pdf</t>
        </is>
      </c>
      <c r="R139" t="inlineStr">
        <is>
          <t>current</t>
        </is>
      </c>
      <c r="S139" t="inlineStr">
        <is>
          <t>N</t>
        </is>
      </c>
      <c r="T139" t="inlineStr">
        <is>
          <t>matched</t>
        </is>
      </c>
      <c r="U139" t="inlineStr">
        <is>
          <t>2026-10-04</t>
        </is>
      </c>
      <c r="V139" t="inlineStr"/>
    </row>
    <row r="140">
      <c r="A140" t="n">
        <v>9</v>
      </c>
      <c r="B140" t="inlineStr">
        <is>
          <t>Amilla Fushi</t>
        </is>
      </c>
      <c r="C140" t="inlineStr">
        <is>
          <t>excursions</t>
        </is>
      </c>
      <c r="D140" t="inlineStr">
        <is>
          <t>2025_Excursions_2025-2-1.pdf</t>
        </is>
      </c>
      <c r="E140" t="n">
        <v>2025</v>
      </c>
      <c r="H140" t="n">
        <v>3</v>
      </c>
      <c r="I140" t="n">
        <v>458</v>
      </c>
      <c r="J140" t="inlineStr">
        <is>
          <t>Y</t>
        </is>
      </c>
      <c r="K140" t="inlineStr">
        <is>
          <t>amilla.com</t>
        </is>
      </c>
      <c r="L140" t="inlineStr">
        <is>
          <t>official</t>
        </is>
      </c>
      <c r="M140" t="inlineStr">
        <is>
          <t>https://amilla.com/wp-content/uploads/Excursions_2025-2-1.pdf</t>
        </is>
      </c>
      <c r="N140" t="inlineStr">
        <is>
          <t>https://amilla.com/wp-content/uploads/Excursions_2025-2-1.pdf | https://amilla.com/wp-content/uploads/Excursions_2025-2.pdf</t>
        </is>
      </c>
      <c r="O140" t="inlineStr">
        <is>
          <t>3425cb4d732c0389dbb0c607e6a0a7b44895f5fd5c4028574061c6d07f33ead5</t>
        </is>
      </c>
      <c r="P140" t="inlineStr">
        <is>
          <t>library/009_amilla-fushi/excursions/2025_Excursions_2025-2-1.pdf</t>
        </is>
      </c>
      <c r="R140" t="inlineStr">
        <is>
          <t>current</t>
        </is>
      </c>
      <c r="S140" t="inlineStr">
        <is>
          <t>N</t>
        </is>
      </c>
      <c r="T140" t="inlineStr">
        <is>
          <t>matched</t>
        </is>
      </c>
      <c r="U140" t="inlineStr">
        <is>
          <t>2026-10-04</t>
        </is>
      </c>
      <c r="V140" t="inlineStr"/>
    </row>
    <row r="141">
      <c r="A141" t="n">
        <v>9</v>
      </c>
      <c r="B141" t="inlineStr">
        <is>
          <t>Amilla Fushi</t>
        </is>
      </c>
      <c r="C141" t="inlineStr">
        <is>
          <t>kids</t>
        </is>
      </c>
      <c r="D141" t="inlineStr">
        <is>
          <t>2025_Tennis-1.pdf</t>
        </is>
      </c>
      <c r="E141" t="n">
        <v>2025</v>
      </c>
      <c r="H141" t="n">
        <v>1</v>
      </c>
      <c r="I141" t="n">
        <v>1421</v>
      </c>
      <c r="J141" t="inlineStr">
        <is>
          <t>Y</t>
        </is>
      </c>
      <c r="K141" t="inlineStr">
        <is>
          <t>amilla.com</t>
        </is>
      </c>
      <c r="L141" t="inlineStr">
        <is>
          <t>official</t>
        </is>
      </c>
      <c r="M141" t="inlineStr">
        <is>
          <t>https://amilla.com/wp-content/uploads/Tennis-1.pdf</t>
        </is>
      </c>
      <c r="N141" t="inlineStr">
        <is>
          <t>https://amilla.com/wp-content/uploads/Tennis-1.pdf</t>
        </is>
      </c>
      <c r="O141" t="inlineStr">
        <is>
          <t>cf64b42b1388f8801cafce1bf7e59e99bc0ecca72c4d77b6f6d06f5dc5b9af58</t>
        </is>
      </c>
      <c r="P141" t="inlineStr">
        <is>
          <t>library/009_amilla-fushi/kids/2025_Tennis-1.pdf</t>
        </is>
      </c>
      <c r="R141" t="inlineStr">
        <is>
          <t>current</t>
        </is>
      </c>
      <c r="S141" t="inlineStr">
        <is>
          <t>Y</t>
        </is>
      </c>
      <c r="T141" t="inlineStr">
        <is>
          <t>matched</t>
        </is>
      </c>
      <c r="U141" t="inlineStr">
        <is>
          <t>2026-10-04</t>
        </is>
      </c>
      <c r="V141" t="inlineStr"/>
    </row>
    <row r="142">
      <c r="A142" t="n">
        <v>9</v>
      </c>
      <c r="B142" t="inlineStr">
        <is>
          <t>Amilla Fushi</t>
        </is>
      </c>
      <c r="C142" t="inlineStr">
        <is>
          <t>kids</t>
        </is>
      </c>
      <c r="D142" t="inlineStr">
        <is>
          <t>2024_Kids-Club-Schedule_2024.pdf</t>
        </is>
      </c>
      <c r="E142" t="n">
        <v>2024</v>
      </c>
      <c r="H142" t="n">
        <v>2</v>
      </c>
      <c r="I142" t="n">
        <v>216</v>
      </c>
      <c r="J142" t="inlineStr">
        <is>
          <t>Y</t>
        </is>
      </c>
      <c r="K142" t="inlineStr">
        <is>
          <t>amilla.com</t>
        </is>
      </c>
      <c r="L142" t="inlineStr">
        <is>
          <t>official</t>
        </is>
      </c>
      <c r="M142" t="inlineStr">
        <is>
          <t>https://amilla.com/wp-content/uploads/Kids-Club-Schedule_2024.pdf</t>
        </is>
      </c>
      <c r="N142" t="inlineStr">
        <is>
          <t>https://amilla.com/wp-content/uploads/Kids-Club-Schedule_2024.pdf</t>
        </is>
      </c>
      <c r="O142" t="inlineStr">
        <is>
          <t>038050272549bdd9795c8cc51cff23784aa7a3e73e9e61b213b92d8cacaea8e4</t>
        </is>
      </c>
      <c r="P142" t="inlineStr">
        <is>
          <t>library/009_amilla-fushi/kids/2024_Kids-Club-Schedule_2024.pdf</t>
        </is>
      </c>
      <c r="R142" t="inlineStr">
        <is>
          <t>outdated</t>
        </is>
      </c>
      <c r="S142" t="inlineStr">
        <is>
          <t>N</t>
        </is>
      </c>
      <c r="T142" t="inlineStr">
        <is>
          <t>matched</t>
        </is>
      </c>
      <c r="U142" t="inlineStr">
        <is>
          <t>2026-10-04</t>
        </is>
      </c>
      <c r="V142" t="inlineStr"/>
    </row>
    <row r="143">
      <c r="A143" t="n">
        <v>9</v>
      </c>
      <c r="B143" t="inlineStr">
        <is>
          <t>Amilla Fushi</t>
        </is>
      </c>
      <c r="C143" t="inlineStr">
        <is>
          <t>kids</t>
        </is>
      </c>
      <c r="D143" t="inlineStr">
        <is>
          <t>2024_Tennis_Vlad_2024.pdf</t>
        </is>
      </c>
      <c r="E143" t="n">
        <v>2024</v>
      </c>
      <c r="H143" t="n">
        <v>1</v>
      </c>
      <c r="I143" t="n">
        <v>1487</v>
      </c>
      <c r="J143" t="inlineStr">
        <is>
          <t>Y</t>
        </is>
      </c>
      <c r="K143" t="inlineStr">
        <is>
          <t>amilla.com</t>
        </is>
      </c>
      <c r="L143" t="inlineStr">
        <is>
          <t>official</t>
        </is>
      </c>
      <c r="M143" t="inlineStr">
        <is>
          <t>https://amilla.com/wp-content/uploads/Tennis_Vlad_2024.pdf</t>
        </is>
      </c>
      <c r="N143" t="inlineStr">
        <is>
          <t>https://amilla.com/wp-content/uploads/Tennis_Vlad_2024.pdf</t>
        </is>
      </c>
      <c r="O143" t="inlineStr">
        <is>
          <t>a68d17cf46131a3fa6fe6e13dac1e6eb6047630c1c9669ab39c440b5810d8ad8</t>
        </is>
      </c>
      <c r="P143" t="inlineStr">
        <is>
          <t>library/009_amilla-fushi/kids/2024_Tennis_Vlad_2024.pdf</t>
        </is>
      </c>
      <c r="R143" t="inlineStr">
        <is>
          <t>outdated</t>
        </is>
      </c>
      <c r="S143" t="inlineStr">
        <is>
          <t>N</t>
        </is>
      </c>
      <c r="T143" t="inlineStr">
        <is>
          <t>matched</t>
        </is>
      </c>
      <c r="U143" t="inlineStr">
        <is>
          <t>2026-10-04</t>
        </is>
      </c>
      <c r="V143" t="inlineStr"/>
    </row>
    <row r="144">
      <c r="A144" t="n">
        <v>9</v>
      </c>
      <c r="B144" t="inlineStr">
        <is>
          <t>Amilla Fushi</t>
        </is>
      </c>
      <c r="C144" t="inlineStr">
        <is>
          <t>kids</t>
        </is>
      </c>
      <c r="D144" t="inlineStr">
        <is>
          <t>2023_Amilla-Penguin-Journey.pdf</t>
        </is>
      </c>
      <c r="E144" t="n">
        <v>2023</v>
      </c>
      <c r="H144" t="n">
        <v>1</v>
      </c>
      <c r="I144" t="n">
        <v>892</v>
      </c>
      <c r="J144" t="inlineStr">
        <is>
          <t>Y</t>
        </is>
      </c>
      <c r="K144" t="inlineStr">
        <is>
          <t>amilla.com</t>
        </is>
      </c>
      <c r="L144" t="inlineStr">
        <is>
          <t>official</t>
        </is>
      </c>
      <c r="M144" t="inlineStr">
        <is>
          <t>https://amilla.com/wp-content/uploads/Amilla-Penguin-Journey.pdf</t>
        </is>
      </c>
      <c r="N144" t="inlineStr">
        <is>
          <t>https://amilla.com/wp-content/uploads/Amilla-Penguin-Journey.pdf</t>
        </is>
      </c>
      <c r="O144" t="inlineStr">
        <is>
          <t>7d2cf3b5a980c6f5b0c2011ec5690961197487b3ea0e1a45ee21411b0d3e117c</t>
        </is>
      </c>
      <c r="P144" t="inlineStr">
        <is>
          <t>library/009_amilla-fushi/kids/2023_Amilla-Penguin-Journey.pdf</t>
        </is>
      </c>
      <c r="R144" t="inlineStr">
        <is>
          <t>outdated</t>
        </is>
      </c>
      <c r="S144" t="inlineStr">
        <is>
          <t>N</t>
        </is>
      </c>
      <c r="T144" t="inlineStr">
        <is>
          <t>matched</t>
        </is>
      </c>
      <c r="U144" t="inlineStr">
        <is>
          <t>2026-10-04</t>
        </is>
      </c>
      <c r="V144" t="inlineStr"/>
    </row>
    <row r="145">
      <c r="A145" t="n">
        <v>9</v>
      </c>
      <c r="B145" t="inlineStr">
        <is>
          <t>Amilla Fushi</t>
        </is>
      </c>
      <c r="C145" t="inlineStr">
        <is>
          <t>kids</t>
        </is>
      </c>
      <c r="D145" t="inlineStr">
        <is>
          <t>2023_Tennis.pdf</t>
        </is>
      </c>
      <c r="E145" t="n">
        <v>2023</v>
      </c>
      <c r="H145" t="n">
        <v>1</v>
      </c>
      <c r="I145" t="n">
        <v>1393</v>
      </c>
      <c r="J145" t="inlineStr">
        <is>
          <t>Y</t>
        </is>
      </c>
      <c r="K145" t="inlineStr">
        <is>
          <t>amilla.com</t>
        </is>
      </c>
      <c r="L145" t="inlineStr">
        <is>
          <t>official</t>
        </is>
      </c>
      <c r="M145" t="inlineStr">
        <is>
          <t>https://amilla.com/wp-content/uploads/Tennis.pdf</t>
        </is>
      </c>
      <c r="N145" t="inlineStr">
        <is>
          <t>https://amilla.com/wp-content/uploads/Tennis.pdf</t>
        </is>
      </c>
      <c r="O145" t="inlineStr">
        <is>
          <t>4a74be1913d5106c5a62598a6c30da30226700e0d9b27c33fbde4d28f1335fb1</t>
        </is>
      </c>
      <c r="P145" t="inlineStr">
        <is>
          <t>library/009_amilla-fushi/kids/2023_Tennis.pdf</t>
        </is>
      </c>
      <c r="R145" t="inlineStr">
        <is>
          <t>outdated</t>
        </is>
      </c>
      <c r="S145" t="inlineStr">
        <is>
          <t>N</t>
        </is>
      </c>
      <c r="T145" t="inlineStr">
        <is>
          <t>matched</t>
        </is>
      </c>
      <c r="U145" t="inlineStr">
        <is>
          <t>2026-10-04</t>
        </is>
      </c>
      <c r="V145" t="inlineStr"/>
    </row>
    <row r="146">
      <c r="A146" t="n">
        <v>9</v>
      </c>
      <c r="B146" t="inlineStr">
        <is>
          <t>Amilla Fushi</t>
        </is>
      </c>
      <c r="C146" t="inlineStr">
        <is>
          <t>villa_plans</t>
        </is>
      </c>
      <c r="D146" t="inlineStr">
        <is>
          <t>2026_Accessibility-Inclusivity_2026.pdf</t>
        </is>
      </c>
      <c r="E146" t="n">
        <v>2026</v>
      </c>
      <c r="H146" t="n">
        <v>6</v>
      </c>
      <c r="I146" t="n">
        <v>2247</v>
      </c>
      <c r="J146" t="inlineStr">
        <is>
          <t>Y</t>
        </is>
      </c>
      <c r="K146" t="inlineStr">
        <is>
          <t>amilla.com</t>
        </is>
      </c>
      <c r="L146" t="inlineStr">
        <is>
          <t>official</t>
        </is>
      </c>
      <c r="M146" t="inlineStr">
        <is>
          <t>https://amilla.com/wp-content/uploads/Accessibility-Inclusivity_2026.pdf</t>
        </is>
      </c>
      <c r="N146" t="inlineStr">
        <is>
          <t>https://amilla.com/wp-content/uploads/Accessibility-Inclusivity_2026.pdf</t>
        </is>
      </c>
      <c r="O146" t="inlineStr">
        <is>
          <t>5d6ec2cb3dd7f90f349168366790baff90a9a032b3d4f153d778fdd3e155cd9a</t>
        </is>
      </c>
      <c r="P146" t="inlineStr">
        <is>
          <t>library/009_amilla-fushi/villa_plans/2026_Accessibility-Inclusivity_2026.pdf</t>
        </is>
      </c>
      <c r="R146" t="inlineStr">
        <is>
          <t>current</t>
        </is>
      </c>
      <c r="S146" t="inlineStr">
        <is>
          <t>Y</t>
        </is>
      </c>
      <c r="T146" t="inlineStr">
        <is>
          <t>matched</t>
        </is>
      </c>
      <c r="U146" t="inlineStr">
        <is>
          <t>2026-10-04</t>
        </is>
      </c>
      <c r="V146" t="inlineStr"/>
    </row>
    <row r="147">
      <c r="A147" t="n">
        <v>9</v>
      </c>
      <c r="B147" t="inlineStr">
        <is>
          <t>Amilla Fushi</t>
        </is>
      </c>
      <c r="C147" t="inlineStr">
        <is>
          <t>villa_plans</t>
        </is>
      </c>
      <c r="D147" t="inlineStr">
        <is>
          <t>2025_Four-Bedroom-Residence-.pdf</t>
        </is>
      </c>
      <c r="E147" t="n">
        <v>2025</v>
      </c>
      <c r="H147" t="n">
        <v>2</v>
      </c>
      <c r="I147" t="n">
        <v>6294</v>
      </c>
      <c r="J147" t="inlineStr">
        <is>
          <t>N</t>
        </is>
      </c>
      <c r="K147" t="inlineStr">
        <is>
          <t>amilla.com</t>
        </is>
      </c>
      <c r="L147" t="inlineStr">
        <is>
          <t>official</t>
        </is>
      </c>
      <c r="M147" t="inlineStr">
        <is>
          <t>https://amilla.com/wp-content/uploads/Four-Bedroom-Residence-.pdf</t>
        </is>
      </c>
      <c r="N147" t="inlineStr">
        <is>
          <t>https://amilla.com/wp-content/uploads/Four-Bedroom-Residence-.pdf</t>
        </is>
      </c>
      <c r="O147" t="inlineStr">
        <is>
          <t>916e2a6dc0ad87e3d032556ba020442c95637f6f855a66550f9b1d8fe4e0968d</t>
        </is>
      </c>
      <c r="P147" t="inlineStr">
        <is>
          <t>library/009_amilla-fushi/villa_plans/2025_Four-Bedroom-Residence-.pdf</t>
        </is>
      </c>
      <c r="R147" t="inlineStr">
        <is>
          <t>current</t>
        </is>
      </c>
      <c r="S147" t="inlineStr">
        <is>
          <t>N</t>
        </is>
      </c>
      <c r="T147" t="inlineStr">
        <is>
          <t>matched</t>
        </is>
      </c>
      <c r="U147" t="inlineStr">
        <is>
          <t>2026-10-04</t>
        </is>
      </c>
      <c r="V147" t="inlineStr"/>
    </row>
    <row r="148">
      <c r="A148" t="n">
        <v>9</v>
      </c>
      <c r="B148" t="inlineStr">
        <is>
          <t>Amilla Fushi</t>
        </is>
      </c>
      <c r="C148" t="inlineStr">
        <is>
          <t>villa_plans</t>
        </is>
      </c>
      <c r="D148" t="inlineStr">
        <is>
          <t>2025_The-Great-Beach-Residence.pdf</t>
        </is>
      </c>
      <c r="E148" t="n">
        <v>2025</v>
      </c>
      <c r="H148" t="n">
        <v>2</v>
      </c>
      <c r="I148" t="n">
        <v>6410</v>
      </c>
      <c r="J148" t="inlineStr">
        <is>
          <t>N</t>
        </is>
      </c>
      <c r="K148" t="inlineStr">
        <is>
          <t>amilla.com</t>
        </is>
      </c>
      <c r="L148" t="inlineStr">
        <is>
          <t>official</t>
        </is>
      </c>
      <c r="M148" t="inlineStr">
        <is>
          <t>https://amilla.com/wp-content/uploads/The-Great-Beach-Residence.pdf</t>
        </is>
      </c>
      <c r="N148" t="inlineStr">
        <is>
          <t>https://amilla.com/wp-content/uploads/The-Great-Beach-Residence.pdf</t>
        </is>
      </c>
      <c r="O148" t="inlineStr">
        <is>
          <t>4c97a2e690993cc917f951cf5d97e4c6f0dada94cd76a48c1978c52b6cfb89a8</t>
        </is>
      </c>
      <c r="P148" t="inlineStr">
        <is>
          <t>library/009_amilla-fushi/villa_plans/2025_The-Great-Beach-Residence.pdf</t>
        </is>
      </c>
      <c r="R148" t="inlineStr">
        <is>
          <t>current</t>
        </is>
      </c>
      <c r="S148" t="inlineStr">
        <is>
          <t>N</t>
        </is>
      </c>
      <c r="T148" t="inlineStr">
        <is>
          <t>matched</t>
        </is>
      </c>
      <c r="U148" t="inlineStr">
        <is>
          <t>2026-10-04</t>
        </is>
      </c>
      <c r="V148" t="inlineStr"/>
    </row>
    <row r="149">
      <c r="A149" t="n">
        <v>9</v>
      </c>
      <c r="B149" t="inlineStr">
        <is>
          <t>Amilla Fushi</t>
        </is>
      </c>
      <c r="C149" t="inlineStr">
        <is>
          <t>villa_plans</t>
        </is>
      </c>
      <c r="D149" t="inlineStr">
        <is>
          <t>2022_Fatcheet-Amilla-Maldives-Resort-and-Residences.pdf</t>
        </is>
      </c>
      <c r="E149" t="n">
        <v>2022</v>
      </c>
      <c r="H149" t="n">
        <v>3</v>
      </c>
      <c r="I149" t="n">
        <v>708</v>
      </c>
      <c r="J149" t="inlineStr">
        <is>
          <t>Y</t>
        </is>
      </c>
      <c r="K149" t="inlineStr">
        <is>
          <t>neoscapesmaldives.com</t>
        </is>
      </c>
      <c r="L149" t="inlineStr">
        <is>
          <t>dmc-agency</t>
        </is>
      </c>
      <c r="M149" t="inlineStr">
        <is>
          <t>https://www.neoscapesmaldives.com/wp-content/uploads/Fatcheet-Amilla-Maldives-Resort-and-Residences.pdf</t>
        </is>
      </c>
      <c r="N149" t="inlineStr">
        <is>
          <t>https://www.neoscapesmaldives.com/wp-content/uploads/Fatcheet-Amilla-Maldives-Resort-and-Residences.pdf</t>
        </is>
      </c>
      <c r="O149" t="inlineStr">
        <is>
          <t>074e637d7db166970972d1c5137ebfb87cc1142febadf8df6968e3291a14869e</t>
        </is>
      </c>
      <c r="P149" t="inlineStr">
        <is>
          <t>library/009_amilla-fushi/villa_plans/2022_Fatcheet-Amilla-Maldives-Resort-and-Residences.pdf</t>
        </is>
      </c>
      <c r="R149" t="inlineStr">
        <is>
          <t>outdated</t>
        </is>
      </c>
      <c r="S149" t="inlineStr">
        <is>
          <t>N</t>
        </is>
      </c>
      <c r="T149" t="inlineStr">
        <is>
          <t>matched</t>
        </is>
      </c>
      <c r="U149" t="inlineStr">
        <is>
          <t>2026-10-04</t>
        </is>
      </c>
      <c r="V149" t="inlineStr"/>
    </row>
    <row r="150">
      <c r="A150" t="n">
        <v>9</v>
      </c>
      <c r="B150" t="inlineStr">
        <is>
          <t>Amilla Fushi</t>
        </is>
      </c>
      <c r="C150" t="inlineStr">
        <is>
          <t>all_inclusive</t>
        </is>
      </c>
      <c r="D150" t="inlineStr">
        <is>
          <t>2025_Meal-Plans-2025-Updated.pdf</t>
        </is>
      </c>
      <c r="E150" t="n">
        <v>2025</v>
      </c>
      <c r="H150" t="n">
        <v>2</v>
      </c>
      <c r="I150" t="n">
        <v>96</v>
      </c>
      <c r="J150" t="inlineStr">
        <is>
          <t>Y</t>
        </is>
      </c>
      <c r="K150" t="inlineStr">
        <is>
          <t>amilla.com</t>
        </is>
      </c>
      <c r="L150" t="inlineStr">
        <is>
          <t>official</t>
        </is>
      </c>
      <c r="M150" t="inlineStr">
        <is>
          <t>https://amilla.com/wp-content/uploads/Meal-Plans-2025-Updated.pdf</t>
        </is>
      </c>
      <c r="N150" t="inlineStr">
        <is>
          <t>https://amilla.com/wp-content/uploads/Meal-Plans-2025-Updated.pdf | https://amilla.com/wp-content/uploads/Amilla-Maldives-Meal-Plans-2026.pdf</t>
        </is>
      </c>
      <c r="O150" t="inlineStr">
        <is>
          <t>d86650416ae42f1a3762a45e9029c35856294fb1573d34ad51eb9fcc8de21657</t>
        </is>
      </c>
      <c r="P150" t="inlineStr">
        <is>
          <t>library/009_amilla-fushi/all_inclusive/2025_Meal-Plans-2025-Updated.pdf</t>
        </is>
      </c>
      <c r="R150" t="inlineStr">
        <is>
          <t>current</t>
        </is>
      </c>
      <c r="S150" t="inlineStr">
        <is>
          <t>N</t>
        </is>
      </c>
      <c r="T150" t="inlineStr">
        <is>
          <t>matched</t>
        </is>
      </c>
      <c r="U150" t="inlineStr">
        <is>
          <t>2026-10-04</t>
        </is>
      </c>
      <c r="V150" t="inlineStr"/>
    </row>
    <row r="151">
      <c r="A151" t="n">
        <v>9</v>
      </c>
      <c r="B151" t="inlineStr">
        <is>
          <t>Amilla Fushi</t>
        </is>
      </c>
      <c r="C151" t="inlineStr">
        <is>
          <t>all_inclusive</t>
        </is>
      </c>
      <c r="D151" t="inlineStr">
        <is>
          <t>2025_Bluejay_Packages_v3.pdf</t>
        </is>
      </c>
      <c r="E151" t="n">
        <v>2025</v>
      </c>
      <c r="H151" t="n">
        <v>4</v>
      </c>
      <c r="I151" t="n">
        <v>619</v>
      </c>
      <c r="J151" t="inlineStr">
        <is>
          <t>Y</t>
        </is>
      </c>
      <c r="K151" t="inlineStr">
        <is>
          <t>amilla.com</t>
        </is>
      </c>
      <c r="L151" t="inlineStr">
        <is>
          <t>official</t>
        </is>
      </c>
      <c r="M151" t="inlineStr">
        <is>
          <t>https://amilla.com/wp-content/uploads/Bluejay_Packages_v3.pdf</t>
        </is>
      </c>
      <c r="N151" t="inlineStr">
        <is>
          <t>https://amilla.com/wp-content/uploads/Bluejay_Packages_v3.pdf</t>
        </is>
      </c>
      <c r="O151" t="inlineStr">
        <is>
          <t>3f84e7a2859a05dc143b93ec46ca2c03edec046de5a95dc13a324d5588ae4893</t>
        </is>
      </c>
      <c r="P151" t="inlineStr">
        <is>
          <t>library/009_amilla-fushi/all_inclusive/2025_Bluejay_Packages_v3.pdf</t>
        </is>
      </c>
      <c r="R151" t="inlineStr">
        <is>
          <t>current</t>
        </is>
      </c>
      <c r="S151" t="inlineStr">
        <is>
          <t>Y</t>
        </is>
      </c>
      <c r="T151" t="inlineStr">
        <is>
          <t>matched</t>
        </is>
      </c>
      <c r="U151" t="inlineStr">
        <is>
          <t>2026-10-04</t>
        </is>
      </c>
      <c r="V151" t="inlineStr"/>
    </row>
    <row r="152">
      <c r="A152" t="n">
        <v>9</v>
      </c>
      <c r="B152" t="inlineStr">
        <is>
          <t>Amilla Fushi</t>
        </is>
      </c>
      <c r="C152" t="inlineStr">
        <is>
          <t>all_inclusive</t>
        </is>
      </c>
      <c r="D152" t="inlineStr">
        <is>
          <t>2024_Football-Camp-with-Mikael-Silvestre.pdf</t>
        </is>
      </c>
      <c r="E152" t="n">
        <v>2024</v>
      </c>
      <c r="H152" t="n">
        <v>1</v>
      </c>
      <c r="I152" t="n">
        <v>410</v>
      </c>
      <c r="J152" t="inlineStr">
        <is>
          <t>Y</t>
        </is>
      </c>
      <c r="K152" t="inlineStr">
        <is>
          <t>amilla.com</t>
        </is>
      </c>
      <c r="L152" t="inlineStr">
        <is>
          <t>official</t>
        </is>
      </c>
      <c r="M152" t="inlineStr">
        <is>
          <t>https://amilla.com/wp-content/uploads/Football-Camp-with-Mikael-Silvestre.pdf</t>
        </is>
      </c>
      <c r="N152" t="inlineStr">
        <is>
          <t>https://amilla.com/wp-content/uploads/Football-Camp-with-Mikael-Silvestre.pdf</t>
        </is>
      </c>
      <c r="O152" t="inlineStr">
        <is>
          <t>d294a688db2c5eba9a9f2df90f75a268d9b1c44b451140c90bc2a388dc1f3ce4</t>
        </is>
      </c>
      <c r="P152" t="inlineStr">
        <is>
          <t>library/009_amilla-fushi/all_inclusive/2024_Football-Camp-with-Mikael-Silvestre.pdf</t>
        </is>
      </c>
      <c r="R152" t="inlineStr">
        <is>
          <t>outdated</t>
        </is>
      </c>
      <c r="S152" t="inlineStr">
        <is>
          <t>N</t>
        </is>
      </c>
      <c r="T152" t="inlineStr">
        <is>
          <t>matched</t>
        </is>
      </c>
      <c r="U152" t="inlineStr">
        <is>
          <t>2026-10-04</t>
        </is>
      </c>
      <c r="V152" t="inlineStr"/>
    </row>
    <row r="153">
      <c r="A153" t="n">
        <v>9</v>
      </c>
      <c r="B153" t="inlineStr">
        <is>
          <t>Amilla Fushi</t>
        </is>
      </c>
      <c r="C153" t="inlineStr">
        <is>
          <t>all_inclusive</t>
        </is>
      </c>
      <c r="D153" t="inlineStr">
        <is>
          <t>2024_Bluejay-Photography-Packages.pdf</t>
        </is>
      </c>
      <c r="E153" t="n">
        <v>2024</v>
      </c>
      <c r="H153" t="n">
        <v>4</v>
      </c>
      <c r="I153" t="n">
        <v>235</v>
      </c>
      <c r="J153" t="inlineStr">
        <is>
          <t>Y</t>
        </is>
      </c>
      <c r="K153" t="inlineStr">
        <is>
          <t>amilla.com</t>
        </is>
      </c>
      <c r="L153" t="inlineStr">
        <is>
          <t>official</t>
        </is>
      </c>
      <c r="M153" t="inlineStr">
        <is>
          <t>https://amilla.com/wp-content/uploads/Bluejay-Photography-Packages.pdf</t>
        </is>
      </c>
      <c r="N153" t="inlineStr">
        <is>
          <t>https://amilla.com/wp-content/uploads/Bluejay-Photography-Packages.pdf</t>
        </is>
      </c>
      <c r="O153" t="inlineStr">
        <is>
          <t>f8ce19c101455eb8f5cc087c2b3c53804fbe710d8532c75e09678911d918ac76</t>
        </is>
      </c>
      <c r="P153" t="inlineStr">
        <is>
          <t>library/009_amilla-fushi/all_inclusive/2024_Bluejay-Photography-Packages.pdf</t>
        </is>
      </c>
      <c r="R153" t="inlineStr">
        <is>
          <t>outdated</t>
        </is>
      </c>
      <c r="S153" t="inlineStr">
        <is>
          <t>N</t>
        </is>
      </c>
      <c r="T153" t="inlineStr">
        <is>
          <t>matched</t>
        </is>
      </c>
      <c r="U153" t="inlineStr">
        <is>
          <t>2026-10-04</t>
        </is>
      </c>
      <c r="V153" t="inlineStr"/>
    </row>
    <row r="154">
      <c r="A154" t="n">
        <v>9</v>
      </c>
      <c r="B154" t="inlineStr">
        <is>
          <t>Amilla Fushi</t>
        </is>
      </c>
      <c r="C154" t="inlineStr">
        <is>
          <t>all_inclusive</t>
        </is>
      </c>
      <c r="D154" t="inlineStr">
        <is>
          <t>2022_Inclusive-travel-accessibility.pdf</t>
        </is>
      </c>
      <c r="E154" t="n">
        <v>2022</v>
      </c>
      <c r="H154" t="n">
        <v>6</v>
      </c>
      <c r="I154" t="n">
        <v>940</v>
      </c>
      <c r="J154" t="inlineStr">
        <is>
          <t>Y</t>
        </is>
      </c>
      <c r="K154" t="inlineStr">
        <is>
          <t>amilla.com</t>
        </is>
      </c>
      <c r="L154" t="inlineStr">
        <is>
          <t>official</t>
        </is>
      </c>
      <c r="M154" t="inlineStr">
        <is>
          <t>https://amilla.com/wp-content/uploads/Inclusive-travel-accessibility.pdf</t>
        </is>
      </c>
      <c r="N154" t="inlineStr">
        <is>
          <t>https://amilla.com/wp-content/uploads/Inclusive-travel-accessibility.pdf</t>
        </is>
      </c>
      <c r="O154" t="inlineStr">
        <is>
          <t>a1ffe90d32647b1545f513de1e9cbae200311ff0b34efa412bcbaf56306e4302</t>
        </is>
      </c>
      <c r="P154" t="inlineStr">
        <is>
          <t>library/009_amilla-fushi/all_inclusive/2022_Inclusive-travel-accessibility.pdf</t>
        </is>
      </c>
      <c r="R154" t="inlineStr">
        <is>
          <t>outdated</t>
        </is>
      </c>
      <c r="S154" t="inlineStr">
        <is>
          <t>N</t>
        </is>
      </c>
      <c r="T154" t="inlineStr">
        <is>
          <t>matched</t>
        </is>
      </c>
      <c r="U154" t="inlineStr">
        <is>
          <t>2026-10-04</t>
        </is>
      </c>
      <c r="V154" t="inlineStr"/>
    </row>
    <row r="155">
      <c r="A155" t="n">
        <v>9</v>
      </c>
      <c r="B155" t="inlineStr">
        <is>
          <t>Amilla Fushi</t>
        </is>
      </c>
      <c r="C155" t="inlineStr">
        <is>
          <t>sustainability</t>
        </is>
      </c>
      <c r="D155" t="inlineStr">
        <is>
          <t>2026_World-Sea-Turtle-Day-Flyer.pdf</t>
        </is>
      </c>
      <c r="E155" t="n">
        <v>2026</v>
      </c>
      <c r="H155" t="n">
        <v>1</v>
      </c>
      <c r="I155" t="n">
        <v>2599</v>
      </c>
      <c r="J155" t="inlineStr">
        <is>
          <t>Y</t>
        </is>
      </c>
      <c r="K155" t="inlineStr">
        <is>
          <t>amilla.com</t>
        </is>
      </c>
      <c r="L155" t="inlineStr">
        <is>
          <t>official</t>
        </is>
      </c>
      <c r="M155" t="inlineStr">
        <is>
          <t>https://amilla.com/wp-content/uploads/World-Sea-Turtle-Day-Flyer.pdf</t>
        </is>
      </c>
      <c r="N155" t="inlineStr">
        <is>
          <t>https://amilla.com/wp-content/uploads/World-Sea-Turtle-Day-Flyer.pdf</t>
        </is>
      </c>
      <c r="O155" t="inlineStr">
        <is>
          <t>88c702ccb5c011b33ac9f9efb51fa1b8b478970e151927bd392bbd965596b8ef</t>
        </is>
      </c>
      <c r="P155" t="inlineStr">
        <is>
          <t>library/009_amilla-fushi/sustainability/2026_World-Sea-Turtle-Day-Flyer.pdf</t>
        </is>
      </c>
      <c r="R155" t="inlineStr">
        <is>
          <t>current</t>
        </is>
      </c>
      <c r="S155" t="inlineStr">
        <is>
          <t>N</t>
        </is>
      </c>
      <c r="T155" t="inlineStr">
        <is>
          <t>matched</t>
        </is>
      </c>
      <c r="U155" t="inlineStr">
        <is>
          <t>2026-10-04</t>
        </is>
      </c>
      <c r="V155" t="inlineStr"/>
    </row>
    <row r="156">
      <c r="A156" t="n">
        <v>9</v>
      </c>
      <c r="B156" t="inlineStr">
        <is>
          <t>Amilla Fushi</t>
        </is>
      </c>
      <c r="C156" t="inlineStr">
        <is>
          <t>sustainability</t>
        </is>
      </c>
      <c r="D156" t="inlineStr">
        <is>
          <t>2026_Amilla-Maldives_Sustainability_2026.pdf</t>
        </is>
      </c>
      <c r="E156" t="n">
        <v>2026</v>
      </c>
      <c r="H156" t="n">
        <v>4</v>
      </c>
      <c r="I156" t="n">
        <v>2560</v>
      </c>
      <c r="J156" t="inlineStr">
        <is>
          <t>Y</t>
        </is>
      </c>
      <c r="K156" t="inlineStr">
        <is>
          <t>amilla.com</t>
        </is>
      </c>
      <c r="L156" t="inlineStr">
        <is>
          <t>official</t>
        </is>
      </c>
      <c r="M156" t="inlineStr">
        <is>
          <t>https://amilla.com/wp-content/uploads/Amilla-Maldives_Sustainability_2026.pdf</t>
        </is>
      </c>
      <c r="N156" t="inlineStr">
        <is>
          <t>https://amilla.com/wp-content/uploads/Amilla-Maldives_Sustainability_2026.pdf</t>
        </is>
      </c>
      <c r="O156" t="inlineStr">
        <is>
          <t>b443dd440d6820ecaceb36d8a82925ad1631ecd2446dcdf41d1345fdec07a62c</t>
        </is>
      </c>
      <c r="P156" t="inlineStr">
        <is>
          <t>library/009_amilla-fushi/sustainability/2026_Amilla-Maldives_Sustainability_2026.pdf</t>
        </is>
      </c>
      <c r="R156" t="inlineStr">
        <is>
          <t>current</t>
        </is>
      </c>
      <c r="S156" t="inlineStr">
        <is>
          <t>Y</t>
        </is>
      </c>
      <c r="T156" t="inlineStr">
        <is>
          <t>matched</t>
        </is>
      </c>
      <c r="U156" t="inlineStr">
        <is>
          <t>2026-10-04</t>
        </is>
      </c>
      <c r="V156" t="inlineStr"/>
    </row>
    <row r="157">
      <c r="A157" t="n">
        <v>9</v>
      </c>
      <c r="B157" t="inlineStr">
        <is>
          <t>Amilla Fushi</t>
        </is>
      </c>
      <c r="C157" t="inlineStr">
        <is>
          <t>sustainability</t>
        </is>
      </c>
      <c r="D157" t="inlineStr">
        <is>
          <t>2024_Earth-Day-at-Amilla-2024.pdf</t>
        </is>
      </c>
      <c r="E157" t="n">
        <v>2024</v>
      </c>
      <c r="H157" t="n">
        <v>1</v>
      </c>
      <c r="I157" t="n">
        <v>522</v>
      </c>
      <c r="J157" t="inlineStr">
        <is>
          <t>Y</t>
        </is>
      </c>
      <c r="K157" t="inlineStr">
        <is>
          <t>amilla.com</t>
        </is>
      </c>
      <c r="L157" t="inlineStr">
        <is>
          <t>official</t>
        </is>
      </c>
      <c r="M157" t="inlineStr">
        <is>
          <t>https://amilla.com/wp-content/uploads/Earth-Day-at-Amilla-2024.pdf</t>
        </is>
      </c>
      <c r="N157" t="inlineStr">
        <is>
          <t>https://amilla.com/wp-content/uploads/Earth-Day-at-Amilla-2024.pdf</t>
        </is>
      </c>
      <c r="O157" t="inlineStr">
        <is>
          <t>84b6cf65a7892b858e2a4b7fab2585f9c8b270bc25f87336bd943b184380fb20</t>
        </is>
      </c>
      <c r="P157" t="inlineStr">
        <is>
          <t>library/009_amilla-fushi/sustainability/2024_Earth-Day-at-Amilla-2024.pdf</t>
        </is>
      </c>
      <c r="R157" t="inlineStr">
        <is>
          <t>outdated</t>
        </is>
      </c>
      <c r="S157" t="inlineStr">
        <is>
          <t>N</t>
        </is>
      </c>
      <c r="T157" t="inlineStr">
        <is>
          <t>matched</t>
        </is>
      </c>
      <c r="U157" t="inlineStr">
        <is>
          <t>2026-10-04</t>
        </is>
      </c>
      <c r="V157" t="inlineStr"/>
    </row>
    <row r="158">
      <c r="A158" t="n">
        <v>9</v>
      </c>
      <c r="B158" t="inlineStr">
        <is>
          <t>Amilla Fushi</t>
        </is>
      </c>
      <c r="C158" t="inlineStr">
        <is>
          <t>calendar</t>
        </is>
      </c>
      <c r="D158" t="inlineStr">
        <is>
          <t>2024_Orthodox-Easter_2024.pdf</t>
        </is>
      </c>
      <c r="E158" t="n">
        <v>2024</v>
      </c>
      <c r="H158" t="n">
        <v>1</v>
      </c>
      <c r="I158" t="n">
        <v>162</v>
      </c>
      <c r="J158" t="inlineStr">
        <is>
          <t>Y</t>
        </is>
      </c>
      <c r="K158" t="inlineStr">
        <is>
          <t>amilla.com</t>
        </is>
      </c>
      <c r="L158" t="inlineStr">
        <is>
          <t>official</t>
        </is>
      </c>
      <c r="M158" t="inlineStr">
        <is>
          <t>https://amilla.com/wp-content/uploads/Orthodox-Easter_2024.pdf</t>
        </is>
      </c>
      <c r="N158" t="inlineStr">
        <is>
          <t>https://amilla.com/wp-content/uploads/Orthodox-Easter_2024.pdf</t>
        </is>
      </c>
      <c r="O158" t="inlineStr">
        <is>
          <t>6382de2bc74ec1f5ee4566a8325ff4829f3a428433d1df758a5a7dffa33fd2fa</t>
        </is>
      </c>
      <c r="P158" t="inlineStr">
        <is>
          <t>library/009_amilla-fushi/calendar/2024_Orthodox-Easter_2024.pdf</t>
        </is>
      </c>
      <c r="R158" t="inlineStr">
        <is>
          <t>outdated</t>
        </is>
      </c>
      <c r="S158" t="inlineStr">
        <is>
          <t>Y</t>
        </is>
      </c>
      <c r="T158" t="inlineStr">
        <is>
          <t>matched</t>
        </is>
      </c>
      <c r="U158" t="inlineStr">
        <is>
          <t>2026-10-04</t>
        </is>
      </c>
      <c r="V158" t="inlineStr"/>
    </row>
    <row r="159">
      <c r="A159" t="n">
        <v>9</v>
      </c>
      <c r="B159" t="inlineStr">
        <is>
          <t>Amilla Fushi</t>
        </is>
      </c>
      <c r="C159" t="inlineStr">
        <is>
          <t>calendar</t>
        </is>
      </c>
      <c r="D159" t="inlineStr">
        <is>
          <t>2024_Chinese-New-Year-2024.pdf</t>
        </is>
      </c>
      <c r="E159" t="n">
        <v>2024</v>
      </c>
      <c r="H159" t="n">
        <v>1</v>
      </c>
      <c r="I159" t="n">
        <v>585</v>
      </c>
      <c r="J159" t="inlineStr">
        <is>
          <t>Y</t>
        </is>
      </c>
      <c r="K159" t="inlineStr">
        <is>
          <t>amilla.com</t>
        </is>
      </c>
      <c r="L159" t="inlineStr">
        <is>
          <t>official</t>
        </is>
      </c>
      <c r="M159" t="inlineStr">
        <is>
          <t>https://amilla.com/wp-content/uploads/Chinese-New-Year-2024.pdf</t>
        </is>
      </c>
      <c r="N159" t="inlineStr">
        <is>
          <t>https://amilla.com/wp-content/uploads/Chinese-New-Year-2024.pdf</t>
        </is>
      </c>
      <c r="O159" t="inlineStr">
        <is>
          <t>cb1df5fa1c32ec40f0e6a3f4b871ec7fda22c4c5e4d5b5c62896acf43c0a04c7</t>
        </is>
      </c>
      <c r="P159" t="inlineStr">
        <is>
          <t>library/009_amilla-fushi/calendar/2024_Chinese-New-Year-2024.pdf</t>
        </is>
      </c>
      <c r="R159" t="inlineStr">
        <is>
          <t>outdated</t>
        </is>
      </c>
      <c r="S159" t="inlineStr">
        <is>
          <t>N</t>
        </is>
      </c>
      <c r="T159" t="inlineStr">
        <is>
          <t>matched</t>
        </is>
      </c>
      <c r="U159" t="inlineStr">
        <is>
          <t>2026-10-04</t>
        </is>
      </c>
      <c r="V159" t="inlineStr"/>
    </row>
    <row r="160">
      <c r="A160" t="n">
        <v>9</v>
      </c>
      <c r="B160" t="inlineStr">
        <is>
          <t>Amilla Fushi</t>
        </is>
      </c>
      <c r="C160" t="inlineStr">
        <is>
          <t>calendar</t>
        </is>
      </c>
      <c r="D160" t="inlineStr">
        <is>
          <t>2023_Pause-Retreat.pdf</t>
        </is>
      </c>
      <c r="E160" t="n">
        <v>2023</v>
      </c>
      <c r="H160" t="n">
        <v>6</v>
      </c>
      <c r="I160" t="n">
        <v>2879</v>
      </c>
      <c r="J160" t="inlineStr">
        <is>
          <t>Y</t>
        </is>
      </c>
      <c r="K160" t="inlineStr">
        <is>
          <t>amilla.com</t>
        </is>
      </c>
      <c r="L160" t="inlineStr">
        <is>
          <t>official</t>
        </is>
      </c>
      <c r="M160" t="inlineStr">
        <is>
          <t>https://amilla.com/wp-content/uploads/Pause-Retreat.pdf</t>
        </is>
      </c>
      <c r="N160" t="inlineStr">
        <is>
          <t>https://amilla.com/wp-content/uploads/Pause-Retreat.pdf</t>
        </is>
      </c>
      <c r="O160" t="inlineStr">
        <is>
          <t>f3f7f0305171accb354ec52bdcbfc46e173e31471dd1b14564f809800faead49</t>
        </is>
      </c>
      <c r="P160" t="inlineStr">
        <is>
          <t>library/009_amilla-fushi/calendar/2023_Pause-Retreat.pdf</t>
        </is>
      </c>
      <c r="R160" t="inlineStr">
        <is>
          <t>outdated</t>
        </is>
      </c>
      <c r="S160" t="inlineStr">
        <is>
          <t>N</t>
        </is>
      </c>
      <c r="T160" t="inlineStr">
        <is>
          <t>matched</t>
        </is>
      </c>
      <c r="U160" t="inlineStr">
        <is>
          <t>2026-10-04</t>
        </is>
      </c>
      <c r="V160" t="inlineStr"/>
    </row>
    <row r="161">
      <c r="A161" t="n">
        <v>9</v>
      </c>
      <c r="B161" t="inlineStr">
        <is>
          <t>Amilla Fushi</t>
        </is>
      </c>
      <c r="C161" t="inlineStr">
        <is>
          <t>brochure</t>
        </is>
      </c>
      <c r="D161" t="inlineStr">
        <is>
          <t>2026_International-Coffee-Day-2026-Final.pdf</t>
        </is>
      </c>
      <c r="E161" t="n">
        <v>2026</v>
      </c>
      <c r="H161" t="n">
        <v>1</v>
      </c>
      <c r="I161" t="n">
        <v>363</v>
      </c>
      <c r="J161" t="inlineStr">
        <is>
          <t>Y</t>
        </is>
      </c>
      <c r="K161" t="inlineStr">
        <is>
          <t>amilla.com</t>
        </is>
      </c>
      <c r="L161" t="inlineStr">
        <is>
          <t>official</t>
        </is>
      </c>
      <c r="M161" t="inlineStr">
        <is>
          <t>https://amilla.com/wp-content/uploads/International-Coffee-Day-2026-Final.pdf</t>
        </is>
      </c>
      <c r="N161" t="inlineStr">
        <is>
          <t>https://amilla.com/wp-content/uploads/International-Coffee-Day-2026-Final.pdf</t>
        </is>
      </c>
      <c r="O161" t="inlineStr">
        <is>
          <t>46f4836c5ac9084b8181ecf757149d837919af4624709411a92354f98bf87021</t>
        </is>
      </c>
      <c r="P161" t="inlineStr">
        <is>
          <t>library/009_amilla-fushi/brochure/2026_International-Coffee-Day-2026-Final.pdf</t>
        </is>
      </c>
      <c r="R161" t="inlineStr">
        <is>
          <t>current</t>
        </is>
      </c>
      <c r="S161" t="inlineStr">
        <is>
          <t>Y</t>
        </is>
      </c>
      <c r="T161" t="inlineStr">
        <is>
          <t>matched</t>
        </is>
      </c>
      <c r="U161" t="inlineStr">
        <is>
          <t>2026-10-04</t>
        </is>
      </c>
      <c r="V161" t="inlineStr"/>
    </row>
    <row r="162">
      <c r="A162" t="n">
        <v>9</v>
      </c>
      <c r="B162" t="inlineStr">
        <is>
          <t>Amilla Fushi</t>
        </is>
      </c>
      <c r="C162" t="inlineStr">
        <is>
          <t>brochure</t>
        </is>
      </c>
      <c r="D162" t="inlineStr">
        <is>
          <t>2026_Flyer-_-Dr.-Lim.pdf</t>
        </is>
      </c>
      <c r="E162" t="n">
        <v>2026</v>
      </c>
      <c r="H162" t="n">
        <v>1</v>
      </c>
      <c r="I162" t="n">
        <v>463</v>
      </c>
      <c r="J162" t="inlineStr">
        <is>
          <t>Y</t>
        </is>
      </c>
      <c r="K162" t="inlineStr">
        <is>
          <t>amilla.com</t>
        </is>
      </c>
      <c r="L162" t="inlineStr">
        <is>
          <t>official</t>
        </is>
      </c>
      <c r="M162" t="inlineStr">
        <is>
          <t>https://amilla.com/wp-content/uploads/Flyer-_-Dr.-Lim.pdf</t>
        </is>
      </c>
      <c r="N162" t="inlineStr">
        <is>
          <t>https://amilla.com/wp-content/uploads/Flyer-_-Dr.-Lim.pdf</t>
        </is>
      </c>
      <c r="O162" t="inlineStr">
        <is>
          <t>f921eadad747927457903c403e220b18d75d2363d090bc17d37e9add1656c7ec</t>
        </is>
      </c>
      <c r="P162" t="inlineStr">
        <is>
          <t>library/009_amilla-fushi/brochure/2026_Flyer-_-Dr.-Lim.pdf</t>
        </is>
      </c>
      <c r="R162" t="inlineStr">
        <is>
          <t>current</t>
        </is>
      </c>
      <c r="S162" t="inlineStr">
        <is>
          <t>N</t>
        </is>
      </c>
      <c r="T162" t="inlineStr">
        <is>
          <t>matched</t>
        </is>
      </c>
      <c r="U162" t="inlineStr">
        <is>
          <t>2026-10-04</t>
        </is>
      </c>
      <c r="V162" t="inlineStr"/>
    </row>
    <row r="163">
      <c r="A163" t="n">
        <v>9</v>
      </c>
      <c r="B163" t="inlineStr">
        <is>
          <t>Amilla Fushi</t>
        </is>
      </c>
      <c r="C163" t="inlineStr">
        <is>
          <t>brochure</t>
        </is>
      </c>
      <c r="D163" t="inlineStr">
        <is>
          <t>2026_Flyer-_-Dr.-Tridendra-1.pdf</t>
        </is>
      </c>
      <c r="E163" t="n">
        <v>2026</v>
      </c>
      <c r="H163" t="n">
        <v>1</v>
      </c>
      <c r="I163" t="n">
        <v>543</v>
      </c>
      <c r="J163" t="inlineStr">
        <is>
          <t>Y</t>
        </is>
      </c>
      <c r="K163" t="inlineStr">
        <is>
          <t>amilla.com</t>
        </is>
      </c>
      <c r="L163" t="inlineStr">
        <is>
          <t>official</t>
        </is>
      </c>
      <c r="M163" t="inlineStr">
        <is>
          <t>https://amilla.com/wp-content/uploads/Flyer-_-Dr.-Tridendra-1.pdf</t>
        </is>
      </c>
      <c r="N163" t="inlineStr">
        <is>
          <t>https://amilla.com/wp-content/uploads/Flyer-_-Dr.-Tridendra-1.pdf</t>
        </is>
      </c>
      <c r="O163" t="inlineStr">
        <is>
          <t>72f2759948a93c78f812a92a77452265161f4cfd70ee5245763632ae7c914583</t>
        </is>
      </c>
      <c r="P163" t="inlineStr">
        <is>
          <t>library/009_amilla-fushi/brochure/2026_Flyer-_-Dr.-Tridendra-1.pdf</t>
        </is>
      </c>
      <c r="R163" t="inlineStr">
        <is>
          <t>current</t>
        </is>
      </c>
      <c r="S163" t="inlineStr">
        <is>
          <t>N</t>
        </is>
      </c>
      <c r="T163" t="inlineStr">
        <is>
          <t>matched</t>
        </is>
      </c>
      <c r="U163" t="inlineStr">
        <is>
          <t>2026-10-04</t>
        </is>
      </c>
      <c r="V163" t="inlineStr"/>
    </row>
    <row r="164">
      <c r="A164" t="n">
        <v>9</v>
      </c>
      <c r="B164" t="inlineStr">
        <is>
          <t>Amilla Fushi</t>
        </is>
      </c>
      <c r="C164" t="inlineStr">
        <is>
          <t>brochure</t>
        </is>
      </c>
      <c r="D164" t="inlineStr">
        <is>
          <t>2026_Flyer-_-Dr.-Lim-2.pdf</t>
        </is>
      </c>
      <c r="E164" t="n">
        <v>2026</v>
      </c>
      <c r="H164" t="n">
        <v>1</v>
      </c>
      <c r="I164" t="n">
        <v>463</v>
      </c>
      <c r="J164" t="inlineStr">
        <is>
          <t>Y</t>
        </is>
      </c>
      <c r="K164" t="inlineStr">
        <is>
          <t>amilla.com</t>
        </is>
      </c>
      <c r="L164" t="inlineStr">
        <is>
          <t>official</t>
        </is>
      </c>
      <c r="M164" t="inlineStr">
        <is>
          <t>https://amilla.com/wp-content/uploads/Flyer-_-Dr.-Lim-2.pdf</t>
        </is>
      </c>
      <c r="N164" t="inlineStr">
        <is>
          <t>https://amilla.com/wp-content/uploads/Flyer-_-Dr.-Lim-2.pdf</t>
        </is>
      </c>
      <c r="O164" t="inlineStr">
        <is>
          <t>0d5927179e4e0e2830a080aec724e24f5954353cd5431bafb2e3734634c27b98</t>
        </is>
      </c>
      <c r="P164" t="inlineStr">
        <is>
          <t>library/009_amilla-fushi/brochure/2026_Flyer-_-Dr.-Lim-2.pdf</t>
        </is>
      </c>
      <c r="R164" t="inlineStr">
        <is>
          <t>current</t>
        </is>
      </c>
      <c r="S164" t="inlineStr">
        <is>
          <t>N</t>
        </is>
      </c>
      <c r="T164" t="inlineStr">
        <is>
          <t>matched</t>
        </is>
      </c>
      <c r="U164" t="inlineStr">
        <is>
          <t>2026-10-04</t>
        </is>
      </c>
      <c r="V164" t="inlineStr"/>
    </row>
    <row r="165">
      <c r="A165" t="n">
        <v>9</v>
      </c>
      <c r="B165" t="inlineStr">
        <is>
          <t>Amilla Fushi</t>
        </is>
      </c>
      <c r="C165" t="inlineStr">
        <is>
          <t>brochure</t>
        </is>
      </c>
      <c r="D165" t="inlineStr">
        <is>
          <t>2026_VP-Flyer_Nikki-new-2.pdf</t>
        </is>
      </c>
      <c r="E165" t="n">
        <v>2026</v>
      </c>
      <c r="H165" t="n">
        <v>1</v>
      </c>
      <c r="I165" t="n">
        <v>1877</v>
      </c>
      <c r="J165" t="inlineStr">
        <is>
          <t>Y</t>
        </is>
      </c>
      <c r="K165" t="inlineStr">
        <is>
          <t>amilla.com</t>
        </is>
      </c>
      <c r="L165" t="inlineStr">
        <is>
          <t>official</t>
        </is>
      </c>
      <c r="M165" t="inlineStr">
        <is>
          <t>https://amilla.com/wp-content/uploads/VP-Flyer_Nikki-new-2.pdf</t>
        </is>
      </c>
      <c r="N165" t="inlineStr">
        <is>
          <t>https://amilla.com/wp-content/uploads/VP-Flyer_Nikki-new-2.pdf</t>
        </is>
      </c>
      <c r="O165" t="inlineStr">
        <is>
          <t>ad6807b06105cd5ac420c693f40c613a33e3db6c65ecc347ee137fb345c4dcd3</t>
        </is>
      </c>
      <c r="P165" t="inlineStr">
        <is>
          <t>library/009_amilla-fushi/brochure/2026_VP-Flyer_Nikki-new-2.pdf</t>
        </is>
      </c>
      <c r="R165" t="inlineStr">
        <is>
          <t>current</t>
        </is>
      </c>
      <c r="S165" t="inlineStr">
        <is>
          <t>N</t>
        </is>
      </c>
      <c r="T165" t="inlineStr">
        <is>
          <t>matched</t>
        </is>
      </c>
      <c r="U165" t="inlineStr">
        <is>
          <t>2026-10-04</t>
        </is>
      </c>
      <c r="V165" t="inlineStr"/>
    </row>
    <row r="166">
      <c r="A166" t="n">
        <v>9</v>
      </c>
      <c r="B166" t="inlineStr">
        <is>
          <t>Amilla Fushi</t>
        </is>
      </c>
      <c r="C166" t="inlineStr">
        <is>
          <t>brochure</t>
        </is>
      </c>
      <c r="D166" t="inlineStr">
        <is>
          <t>2026_0428b4210a21a161d5ef3446ad23dc306e66f560-5.pdf</t>
        </is>
      </c>
      <c r="E166" t="n">
        <v>2026</v>
      </c>
      <c r="H166" t="n">
        <v>8</v>
      </c>
      <c r="I166" t="n">
        <v>909</v>
      </c>
      <c r="J166" t="inlineStr">
        <is>
          <t>Y</t>
        </is>
      </c>
      <c r="K166" t="inlineStr">
        <is>
          <t>heyzine.com</t>
        </is>
      </c>
      <c r="L166" t="inlineStr">
        <is>
          <t>brand-cdn</t>
        </is>
      </c>
      <c r="M166" t="inlineStr">
        <is>
          <t>https://cdnm.heyzine.com/flip-book/pdf/0428b4210a21a161d5ef3446ad23dc306e66f560-5.pdf</t>
        </is>
      </c>
      <c r="N166" t="inlineStr">
        <is>
          <t>https://cdnm.heyzine.com/flip-book/pdf/0428b4210a21a161d5ef3446ad23dc306e66f560-5.pdf | https://cdnm.heyzine.com/files/uploaded/v3/0428b4210a21a161d5ef3446ad23dc306e66f560-5.pdf</t>
        </is>
      </c>
      <c r="O166" t="inlineStr">
        <is>
          <t>011fda6b7279cc518af6210b0f453a258b9074c6cee728146ba5c019ddafe133</t>
        </is>
      </c>
      <c r="P166" t="inlineStr">
        <is>
          <t>library/009_amilla-fushi/brochure/2026_0428b4210a21a161d5ef3446ad23dc306e66f560-5.pdf</t>
        </is>
      </c>
      <c r="R166" t="inlineStr">
        <is>
          <t>current</t>
        </is>
      </c>
      <c r="S166" t="inlineStr">
        <is>
          <t>N</t>
        </is>
      </c>
      <c r="T166" t="inlineStr">
        <is>
          <t>matched</t>
        </is>
      </c>
      <c r="U166" t="inlineStr">
        <is>
          <t>2026-10-05</t>
        </is>
      </c>
      <c r="V166" t="inlineStr"/>
    </row>
    <row r="167">
      <c r="A167" t="n">
        <v>9</v>
      </c>
      <c r="B167" t="inlineStr">
        <is>
          <t>Amilla Fushi</t>
        </is>
      </c>
      <c r="C167" t="inlineStr">
        <is>
          <t>brochure</t>
        </is>
      </c>
      <c r="D167" t="inlineStr">
        <is>
          <t>2026_746ac128478ee8097b9789a4a8a9631672c91701-1.pdf</t>
        </is>
      </c>
      <c r="E167" t="n">
        <v>2026</v>
      </c>
      <c r="H167" t="n">
        <v>5</v>
      </c>
      <c r="I167" t="n">
        <v>723</v>
      </c>
      <c r="J167" t="inlineStr">
        <is>
          <t>Y</t>
        </is>
      </c>
      <c r="K167" t="inlineStr">
        <is>
          <t>heyzine.com</t>
        </is>
      </c>
      <c r="L167" t="inlineStr">
        <is>
          <t>brand-cdn</t>
        </is>
      </c>
      <c r="M167" t="inlineStr">
        <is>
          <t>https://cdnm.heyzine.com/files/uploaded/v3/746ac128478ee8097b9789a4a8a9631672c91701-1.pdf</t>
        </is>
      </c>
      <c r="N167" t="inlineStr">
        <is>
          <t>https://cdnm.heyzine.com/files/uploaded/v3/746ac128478ee8097b9789a4a8a9631672c91701-1.pdf</t>
        </is>
      </c>
      <c r="O167" t="inlineStr">
        <is>
          <t>83a373b914ce39b15d0511c954043e714357338da577d1f184833d7ae109c646</t>
        </is>
      </c>
      <c r="P167" t="inlineStr">
        <is>
          <t>library/009_amilla-fushi/brochure/2026_746ac128478ee8097b9789a4a8a9631672c91701-1.pdf</t>
        </is>
      </c>
      <c r="R167" t="inlineStr">
        <is>
          <t>current</t>
        </is>
      </c>
      <c r="S167" t="inlineStr">
        <is>
          <t>N</t>
        </is>
      </c>
      <c r="T167" t="inlineStr">
        <is>
          <t>matched</t>
        </is>
      </c>
      <c r="U167" t="inlineStr">
        <is>
          <t>2026-10-05</t>
        </is>
      </c>
      <c r="V167" t="inlineStr"/>
    </row>
    <row r="168">
      <c r="A168" t="n">
        <v>9</v>
      </c>
      <c r="B168" t="inlineStr">
        <is>
          <t>Amilla Fushi</t>
        </is>
      </c>
      <c r="C168" t="inlineStr">
        <is>
          <t>brochure</t>
        </is>
      </c>
      <c r="D168" t="inlineStr">
        <is>
          <t>2026_ddf9f350e694dd1038b18f12d5f5e684164daa15.pdf</t>
        </is>
      </c>
      <c r="E168" t="n">
        <v>2026</v>
      </c>
      <c r="H168" t="n">
        <v>25</v>
      </c>
      <c r="I168" t="n">
        <v>6231</v>
      </c>
      <c r="J168" t="inlineStr">
        <is>
          <t>Y</t>
        </is>
      </c>
      <c r="K168" t="inlineStr">
        <is>
          <t>heyzine.com</t>
        </is>
      </c>
      <c r="L168" t="inlineStr">
        <is>
          <t>brand-cdn</t>
        </is>
      </c>
      <c r="M168" t="inlineStr">
        <is>
          <t>https://cdnm.heyzine.com/files/uploaded/ddf9f350e694dd1038b18f12d5f5e684164daa15.pdf</t>
        </is>
      </c>
      <c r="N168" t="inlineStr">
        <is>
          <t>https://cdnm.heyzine.com/files/uploaded/ddf9f350e694dd1038b18f12d5f5e684164daa15.pdf</t>
        </is>
      </c>
      <c r="O168" t="inlineStr">
        <is>
          <t>2251769e312e45e4ca5361df28befa97520cd2e4055183b085e4beaaffbc0c60</t>
        </is>
      </c>
      <c r="P168" t="inlineStr">
        <is>
          <t>library/009_amilla-fushi/brochure/2026_ddf9f350e694dd1038b18f12d5f5e684164daa15.pdf</t>
        </is>
      </c>
      <c r="R168" t="inlineStr">
        <is>
          <t>current</t>
        </is>
      </c>
      <c r="S168" t="inlineStr">
        <is>
          <t>N</t>
        </is>
      </c>
      <c r="T168" t="inlineStr">
        <is>
          <t>matched</t>
        </is>
      </c>
      <c r="U168" t="inlineStr">
        <is>
          <t>2026-10-05</t>
        </is>
      </c>
      <c r="V168" t="inlineStr"/>
    </row>
    <row r="169">
      <c r="A169" t="n">
        <v>9</v>
      </c>
      <c r="B169" t="inlineStr">
        <is>
          <t>Amilla Fushi</t>
        </is>
      </c>
      <c r="C169" t="inlineStr">
        <is>
          <t>brochure</t>
        </is>
      </c>
      <c r="D169" t="inlineStr">
        <is>
          <t>2026_e4eff57c4c0a23fb4fca49fc2874b5162b889ff3.pdf</t>
        </is>
      </c>
      <c r="E169" t="n">
        <v>2026</v>
      </c>
      <c r="H169" t="n">
        <v>1</v>
      </c>
      <c r="I169" t="n">
        <v>110</v>
      </c>
      <c r="J169" t="inlineStr">
        <is>
          <t>Y</t>
        </is>
      </c>
      <c r="K169" t="inlineStr">
        <is>
          <t>heyzine.com</t>
        </is>
      </c>
      <c r="L169" t="inlineStr">
        <is>
          <t>brand-cdn</t>
        </is>
      </c>
      <c r="M169" t="inlineStr">
        <is>
          <t>https://cdnm.heyzine.com/files/uploaded/v3/e4eff57c4c0a23fb4fca49fc2874b5162b889ff3.pdf</t>
        </is>
      </c>
      <c r="N169" t="inlineStr">
        <is>
          <t>https://cdnm.heyzine.com/files/uploaded/v3/e4eff57c4c0a23fb4fca49fc2874b5162b889ff3.pdf</t>
        </is>
      </c>
      <c r="O169" t="inlineStr">
        <is>
          <t>e1755bbb6bcd0235dc9063fc894037eccf4dc326ca26dc9d21a110072e89262c</t>
        </is>
      </c>
      <c r="P169" t="inlineStr">
        <is>
          <t>library/009_amilla-fushi/brochure/2026_e4eff57c4c0a23fb4fca49fc2874b5162b889ff3.pdf</t>
        </is>
      </c>
      <c r="R169" t="inlineStr">
        <is>
          <t>current</t>
        </is>
      </c>
      <c r="S169" t="inlineStr">
        <is>
          <t>N</t>
        </is>
      </c>
      <c r="T169" t="inlineStr">
        <is>
          <t>needs-review</t>
        </is>
      </c>
      <c r="U169" t="inlineStr">
        <is>
          <t>2026-10-05</t>
        </is>
      </c>
      <c r="V169" t="inlineStr">
        <is>
          <t>ambiguous match [9]</t>
        </is>
      </c>
    </row>
    <row r="170">
      <c r="A170" t="n">
        <v>9</v>
      </c>
      <c r="B170" t="inlineStr">
        <is>
          <t>Amilla Fushi</t>
        </is>
      </c>
      <c r="C170" t="inlineStr">
        <is>
          <t>brochure</t>
        </is>
      </c>
      <c r="D170" t="inlineStr">
        <is>
          <t>2024_Football-Academy_Flyer.pdf</t>
        </is>
      </c>
      <c r="E170" t="n">
        <v>2024</v>
      </c>
      <c r="H170" t="n">
        <v>2</v>
      </c>
      <c r="I170" t="n">
        <v>444</v>
      </c>
      <c r="J170" t="inlineStr">
        <is>
          <t>Y</t>
        </is>
      </c>
      <c r="K170" t="inlineStr">
        <is>
          <t>amilla.com</t>
        </is>
      </c>
      <c r="L170" t="inlineStr">
        <is>
          <t>official</t>
        </is>
      </c>
      <c r="M170" t="inlineStr">
        <is>
          <t>https://amilla.com/wp-content/uploads/Football-Academy_Flyer.pdf</t>
        </is>
      </c>
      <c r="N170" t="inlineStr">
        <is>
          <t>https://amilla.com/wp-content/uploads/Football-Academy_Flyer.pdf</t>
        </is>
      </c>
      <c r="O170" t="inlineStr">
        <is>
          <t>9815ac7b889bfd62a3a31f896446bfe629b9b3c91a4424606f14288abe6e1c9a</t>
        </is>
      </c>
      <c r="P170" t="inlineStr">
        <is>
          <t>library/009_amilla-fushi/brochure/2024_Football-Academy_Flyer.pdf</t>
        </is>
      </c>
      <c r="R170" t="inlineStr">
        <is>
          <t>outdated</t>
        </is>
      </c>
      <c r="S170" t="inlineStr">
        <is>
          <t>N</t>
        </is>
      </c>
      <c r="T170" t="inlineStr">
        <is>
          <t>matched</t>
        </is>
      </c>
      <c r="U170" t="inlineStr">
        <is>
          <t>2026-10-04</t>
        </is>
      </c>
      <c r="V170" t="inlineStr"/>
    </row>
    <row r="171">
      <c r="A171" t="n">
        <v>9</v>
      </c>
      <c r="B171" t="inlineStr">
        <is>
          <t>Amilla Fushi</t>
        </is>
      </c>
      <c r="C171" t="inlineStr">
        <is>
          <t>brochure</t>
        </is>
      </c>
      <c r="D171" t="inlineStr">
        <is>
          <t>2024_Halloween-Flyer-Revised_LR.pdf</t>
        </is>
      </c>
      <c r="E171" t="n">
        <v>2024</v>
      </c>
      <c r="H171" t="n">
        <v>5</v>
      </c>
      <c r="I171" t="n">
        <v>1956</v>
      </c>
      <c r="J171" t="inlineStr">
        <is>
          <t>N</t>
        </is>
      </c>
      <c r="K171" t="inlineStr">
        <is>
          <t>amilla.com</t>
        </is>
      </c>
      <c r="L171" t="inlineStr">
        <is>
          <t>official</t>
        </is>
      </c>
      <c r="M171" t="inlineStr">
        <is>
          <t>https://amilla.com/wp-content/uploads/Halloween-Flyer-Revised_LR.pdf</t>
        </is>
      </c>
      <c r="N171" t="inlineStr">
        <is>
          <t>https://amilla.com/wp-content/uploads/Halloween-Flyer-Revised_LR.pdf</t>
        </is>
      </c>
      <c r="O171" t="inlineStr">
        <is>
          <t>2b1e3071adc6c11b62d094feebfb368efaa83f9797bb9d937095fcb372b53f1c</t>
        </is>
      </c>
      <c r="P171" t="inlineStr">
        <is>
          <t>library/009_amilla-fushi/brochure/2024_Halloween-Flyer-Revised_LR.pdf</t>
        </is>
      </c>
      <c r="R171" t="inlineStr">
        <is>
          <t>outdated</t>
        </is>
      </c>
      <c r="S171" t="inlineStr">
        <is>
          <t>N</t>
        </is>
      </c>
      <c r="T171" t="inlineStr">
        <is>
          <t>matched</t>
        </is>
      </c>
      <c r="U171" t="inlineStr">
        <is>
          <t>2026-10-04</t>
        </is>
      </c>
      <c r="V171" t="inlineStr"/>
    </row>
    <row r="172">
      <c r="A172" t="n">
        <v>9</v>
      </c>
      <c r="B172" t="inlineStr">
        <is>
          <t>Amilla Fushi</t>
        </is>
      </c>
      <c r="C172" t="inlineStr">
        <is>
          <t>brochure</t>
        </is>
      </c>
      <c r="D172" t="inlineStr">
        <is>
          <t>2024_Amilla-Maldives.pdf</t>
        </is>
      </c>
      <c r="E172" t="n">
        <v>2024</v>
      </c>
      <c r="H172" t="n">
        <v>28</v>
      </c>
      <c r="I172" t="n">
        <v>7819</v>
      </c>
      <c r="J172" t="inlineStr">
        <is>
          <t>Y</t>
        </is>
      </c>
      <c r="K172" t="inlineStr">
        <is>
          <t>letsgomaldives.com</t>
        </is>
      </c>
      <c r="L172" t="inlineStr">
        <is>
          <t>dmc-agency</t>
        </is>
      </c>
      <c r="M172" t="inlineStr">
        <is>
          <t>https://letsgomaldives.com/wp-content/uploads/2024/03/Amilla-Maldives.pdf</t>
        </is>
      </c>
      <c r="N172" t="inlineStr">
        <is>
          <t>https://letsgomaldives.com/wp-content/uploads/2024/03/Amilla-Maldives.pdf</t>
        </is>
      </c>
      <c r="O172" t="inlineStr">
        <is>
          <t>ba2c76aecc8908af1543e2c3bdcef51b8c76a5e2094652ef53753ee6a3e67c1c</t>
        </is>
      </c>
      <c r="P172" t="inlineStr">
        <is>
          <t>library/009_amilla-fushi/brochure/2024_Amilla-Maldives.pdf</t>
        </is>
      </c>
      <c r="R172" t="inlineStr">
        <is>
          <t>outdated</t>
        </is>
      </c>
      <c r="S172" t="inlineStr">
        <is>
          <t>N</t>
        </is>
      </c>
      <c r="T172" t="inlineStr">
        <is>
          <t>matched</t>
        </is>
      </c>
      <c r="U172" t="inlineStr">
        <is>
          <t>2026-10-04</t>
        </is>
      </c>
      <c r="V172" t="inlineStr"/>
    </row>
    <row r="173">
      <c r="A173" t="n">
        <v>9</v>
      </c>
      <c r="B173" t="inlineStr">
        <is>
          <t>Amilla Fushi</t>
        </is>
      </c>
      <c r="C173" t="inlineStr">
        <is>
          <t>other</t>
        </is>
      </c>
      <c r="D173" t="inlineStr">
        <is>
          <t>2025_The-Amilla-Estate.pdf</t>
        </is>
      </c>
      <c r="E173" t="n">
        <v>2025</v>
      </c>
      <c r="H173" t="n">
        <v>2</v>
      </c>
      <c r="I173" t="n">
        <v>6080</v>
      </c>
      <c r="J173" t="inlineStr">
        <is>
          <t>N</t>
        </is>
      </c>
      <c r="K173" t="inlineStr">
        <is>
          <t>amilla.com</t>
        </is>
      </c>
      <c r="L173" t="inlineStr">
        <is>
          <t>official</t>
        </is>
      </c>
      <c r="M173" t="inlineStr">
        <is>
          <t>https://amilla.com/wp-content/uploads/The-Amilla-Estate.pdf</t>
        </is>
      </c>
      <c r="N173" t="inlineStr">
        <is>
          <t>https://amilla.com/wp-content/uploads/The-Amilla-Estate.pdf</t>
        </is>
      </c>
      <c r="O173" t="inlineStr">
        <is>
          <t>91b912bbe0aff0ac5f7dcd3c1f24860bab0a10b04386d5f32d75bd55bae9d504</t>
        </is>
      </c>
      <c r="P173" t="inlineStr">
        <is>
          <t>library/009_amilla-fushi/other/2025_The-Amilla-Estate.pdf</t>
        </is>
      </c>
      <c r="R173" t="inlineStr">
        <is>
          <t>current</t>
        </is>
      </c>
      <c r="S173" t="inlineStr">
        <is>
          <t>Y</t>
        </is>
      </c>
      <c r="T173" t="inlineStr">
        <is>
          <t>matched</t>
        </is>
      </c>
      <c r="U173" t="inlineStr">
        <is>
          <t>2026-10-04</t>
        </is>
      </c>
      <c r="V173" t="inlineStr"/>
    </row>
    <row r="174">
      <c r="A174" t="n">
        <v>10</v>
      </c>
      <c r="B174" t="inlineStr">
        <is>
          <t>Dreamland - The Unique Sea &amp; Lake Resort/Spa</t>
        </is>
      </c>
      <c r="C174" t="inlineStr">
        <is>
          <t>factsheet</t>
        </is>
      </c>
      <c r="D174" t="inlineStr">
        <is>
          <t>2023_DreamLand-FactSheet-English-2023.pdf</t>
        </is>
      </c>
      <c r="E174" t="n">
        <v>2023</v>
      </c>
      <c r="H174" t="n">
        <v>2</v>
      </c>
      <c r="I174" t="n">
        <v>190</v>
      </c>
      <c r="J174" t="inlineStr">
        <is>
          <t>Y</t>
        </is>
      </c>
      <c r="K174" t="inlineStr">
        <is>
          <t>dreamland.com.mv</t>
        </is>
      </c>
      <c r="L174" t="inlineStr">
        <is>
          <t>official</t>
        </is>
      </c>
      <c r="M174" t="inlineStr">
        <is>
          <t>https://dreamland.com.mv/wp-content/uploads/2024/08/DreamLand-FactSheet-English-2023.pdf</t>
        </is>
      </c>
      <c r="N174" t="inlineStr">
        <is>
          <t>https://dreamland.com.mv/wp-content/uploads/2024/08/DreamLand-FactSheet-English-2023.pdf</t>
        </is>
      </c>
      <c r="O174" t="inlineStr">
        <is>
          <t>b7c9cceae616a3daae6c96f5aca1a3f83ec70b9667d828d8abecca0303a9db2b</t>
        </is>
      </c>
      <c r="P174" t="inlineStr">
        <is>
          <t>library/010_dreamland-the-unique-sea-lake-resort-spa/factsheet/2023_DreamLand-FactSheet-English-2023.pdf</t>
        </is>
      </c>
      <c r="R174" t="inlineStr">
        <is>
          <t>outdated</t>
        </is>
      </c>
      <c r="S174" t="inlineStr">
        <is>
          <t>N</t>
        </is>
      </c>
      <c r="T174" t="inlineStr">
        <is>
          <t>matched</t>
        </is>
      </c>
      <c r="U174" t="inlineStr">
        <is>
          <t>2026-10-04</t>
        </is>
      </c>
      <c r="V174" t="inlineStr"/>
    </row>
    <row r="175">
      <c r="A175" t="n">
        <v>10</v>
      </c>
      <c r="B175" t="inlineStr">
        <is>
          <t>Dreamland - The Unique Sea &amp; Lake Resort/Spa</t>
        </is>
      </c>
      <c r="C175" t="inlineStr">
        <is>
          <t>factsheet</t>
        </is>
      </c>
      <c r="D175" t="inlineStr">
        <is>
          <t>2023_DREAMLAND-GENERAL-INFORMATION-GERMAN-2023.pdf</t>
        </is>
      </c>
      <c r="E175" t="n">
        <v>2023</v>
      </c>
      <c r="H175" t="n">
        <v>4</v>
      </c>
      <c r="I175" t="n">
        <v>181</v>
      </c>
      <c r="J175" t="inlineStr">
        <is>
          <t>Y</t>
        </is>
      </c>
      <c r="K175" t="inlineStr">
        <is>
          <t>dreamland.com.mv</t>
        </is>
      </c>
      <c r="L175" t="inlineStr">
        <is>
          <t>official</t>
        </is>
      </c>
      <c r="M175" t="inlineStr">
        <is>
          <t>https://dreamland.com.mv/wp-content/uploads/2024/08/DREAMLAND-GENERAL-INFORMATION-GERMAN-2023.pdf</t>
        </is>
      </c>
      <c r="N175" t="inlineStr">
        <is>
          <t>https://dreamland.com.mv/wp-content/uploads/2024/08/DREAMLAND-GENERAL-INFORMATION-GERMAN-2023.pdf</t>
        </is>
      </c>
      <c r="O175" t="inlineStr">
        <is>
          <t>7fba6015395f655e20df36bbb24e9ef54f57467f7cbb5dddbe126494f3c28ea0</t>
        </is>
      </c>
      <c r="P175" t="inlineStr">
        <is>
          <t>library/010_dreamland-the-unique-sea-lake-resort-spa/factsheet/2023_DREAMLAND-GENERAL-INFORMATION-GERMAN-2023.pdf</t>
        </is>
      </c>
      <c r="R175" t="inlineStr">
        <is>
          <t>outdated</t>
        </is>
      </c>
      <c r="S175" t="inlineStr">
        <is>
          <t>Y</t>
        </is>
      </c>
      <c r="T175" t="inlineStr">
        <is>
          <t>matched</t>
        </is>
      </c>
      <c r="U175" t="inlineStr">
        <is>
          <t>2026-10-04</t>
        </is>
      </c>
      <c r="V175" t="inlineStr"/>
    </row>
    <row r="176">
      <c r="A176" t="n">
        <v>10</v>
      </c>
      <c r="B176" t="inlineStr">
        <is>
          <t>Dreamland - The Unique Sea &amp; Lake Resort/Spa</t>
        </is>
      </c>
      <c r="C176" t="inlineStr">
        <is>
          <t>factsheet</t>
        </is>
      </c>
      <c r="D176" t="inlineStr">
        <is>
          <t>2023_DREAMLAND-GENERAL-INFORMATION-ENGLISH-2023.pdf</t>
        </is>
      </c>
      <c r="E176" t="n">
        <v>2023</v>
      </c>
      <c r="H176" t="n">
        <v>3</v>
      </c>
      <c r="I176" t="n">
        <v>137</v>
      </c>
      <c r="J176" t="inlineStr">
        <is>
          <t>Y</t>
        </is>
      </c>
      <c r="K176" t="inlineStr">
        <is>
          <t>dreamland.com.mv</t>
        </is>
      </c>
      <c r="L176" t="inlineStr">
        <is>
          <t>official</t>
        </is>
      </c>
      <c r="M176" t="inlineStr">
        <is>
          <t>https://dreamland.com.mv/wp-content/uploads/2024/08/DREAMLAND-GENERAL-INFORMATION-ENGLISH-2023.pdf</t>
        </is>
      </c>
      <c r="N176" t="inlineStr">
        <is>
          <t>https://dreamland.com.mv/wp-content/uploads/2024/08/DREAMLAND-GENERAL-INFORMATION-ENGLISH-2023.pdf</t>
        </is>
      </c>
      <c r="O176" t="inlineStr">
        <is>
          <t>78a09624937797f1367e781352ee24c4c19b2844eccfc2b3023dcf292d4427c9</t>
        </is>
      </c>
      <c r="P176" t="inlineStr">
        <is>
          <t>library/010_dreamland-the-unique-sea-lake-resort-spa/factsheet/2023_DREAMLAND-GENERAL-INFORMATION-ENGLISH-2023.pdf</t>
        </is>
      </c>
      <c r="R176" t="inlineStr">
        <is>
          <t>outdated</t>
        </is>
      </c>
      <c r="S176" t="inlineStr">
        <is>
          <t>N</t>
        </is>
      </c>
      <c r="T176" t="inlineStr">
        <is>
          <t>matched</t>
        </is>
      </c>
      <c r="U176" t="inlineStr">
        <is>
          <t>2026-10-04</t>
        </is>
      </c>
      <c r="V176" t="inlineStr"/>
    </row>
    <row r="177">
      <c r="A177" t="n">
        <v>10</v>
      </c>
      <c r="B177" t="inlineStr">
        <is>
          <t>Dreamland - The Unique Sea &amp; Lake Resort/Spa</t>
        </is>
      </c>
      <c r="C177" t="inlineStr">
        <is>
          <t>factsheet</t>
        </is>
      </c>
      <c r="D177" t="inlineStr">
        <is>
          <t>2023_DREAMLAND-GENERAL-INFORMATION-CHINESE-2023.pdf</t>
        </is>
      </c>
      <c r="E177" t="n">
        <v>2023</v>
      </c>
      <c r="H177" t="n">
        <v>2</v>
      </c>
      <c r="I177" t="n">
        <v>225</v>
      </c>
      <c r="J177" t="inlineStr">
        <is>
          <t>Y</t>
        </is>
      </c>
      <c r="K177" t="inlineStr">
        <is>
          <t>dreamland.com.mv</t>
        </is>
      </c>
      <c r="L177" t="inlineStr">
        <is>
          <t>official</t>
        </is>
      </c>
      <c r="M177" t="inlineStr">
        <is>
          <t>https://dreamland.com.mv/wp-content/uploads/2024/08/DREAMLAND-GENERAL-INFORMATION-CHINESE-2023.pdf</t>
        </is>
      </c>
      <c r="N177" t="inlineStr">
        <is>
          <t>https://dreamland.com.mv/wp-content/uploads/2024/08/DREAMLAND-GENERAL-INFORMATION-CHINESE-2023.pdf</t>
        </is>
      </c>
      <c r="O177" t="inlineStr">
        <is>
          <t>7ed40fce906e7874cac568a12aaf8e1fb2ddf19f256621ecd4f784647b0bf313</t>
        </is>
      </c>
      <c r="P177" t="inlineStr">
        <is>
          <t>library/010_dreamland-the-unique-sea-lake-resort-spa/factsheet/2023_DREAMLAND-GENERAL-INFORMATION-CHINESE-2023.pdf</t>
        </is>
      </c>
      <c r="R177" t="inlineStr">
        <is>
          <t>outdated</t>
        </is>
      </c>
      <c r="S177" t="inlineStr">
        <is>
          <t>N</t>
        </is>
      </c>
      <c r="T177" t="inlineStr">
        <is>
          <t>matched</t>
        </is>
      </c>
      <c r="U177" t="inlineStr">
        <is>
          <t>2026-10-04</t>
        </is>
      </c>
      <c r="V177" t="inlineStr"/>
    </row>
    <row r="178">
      <c r="A178" t="n">
        <v>10</v>
      </c>
      <c r="B178" t="inlineStr">
        <is>
          <t>Dreamland - The Unique Sea &amp; Lake Resort/Spa</t>
        </is>
      </c>
      <c r="C178" t="inlineStr">
        <is>
          <t>wedding</t>
        </is>
      </c>
      <c r="D178" t="inlineStr">
        <is>
          <t>2023_DREAMLAND-VOW-CEREMONY-2023.pdf</t>
        </is>
      </c>
      <c r="E178" t="n">
        <v>2023</v>
      </c>
      <c r="H178" t="n">
        <v>2</v>
      </c>
      <c r="I178" t="n">
        <v>88</v>
      </c>
      <c r="J178" t="inlineStr">
        <is>
          <t>Y</t>
        </is>
      </c>
      <c r="K178" t="inlineStr">
        <is>
          <t>dreamland.com.mv</t>
        </is>
      </c>
      <c r="L178" t="inlineStr">
        <is>
          <t>official</t>
        </is>
      </c>
      <c r="M178" t="inlineStr">
        <is>
          <t>https://dreamland.com.mv/wp-content/uploads/2024/08/DREAMLAND-VOW-CEREMONY-2023.pdf</t>
        </is>
      </c>
      <c r="N178" t="inlineStr">
        <is>
          <t>https://dreamland.com.mv/wp-content/uploads/2024/08/DREAMLAND-VOW-CEREMONY-2023.pdf</t>
        </is>
      </c>
      <c r="O178" t="inlineStr">
        <is>
          <t>a8b3ce7d22fab85dd2fc10f01a11672809951ff9fc97f03c657b744e4e7e3783</t>
        </is>
      </c>
      <c r="P178" t="inlineStr">
        <is>
          <t>library/010_dreamland-the-unique-sea-lake-resort-spa/wedding/2023_DREAMLAND-VOW-CEREMONY-2023.pdf</t>
        </is>
      </c>
      <c r="R178" t="inlineStr">
        <is>
          <t>outdated</t>
        </is>
      </c>
      <c r="S178" t="inlineStr">
        <is>
          <t>Y</t>
        </is>
      </c>
      <c r="T178" t="inlineStr">
        <is>
          <t>matched</t>
        </is>
      </c>
      <c r="U178" t="inlineStr">
        <is>
          <t>2026-10-04</t>
        </is>
      </c>
      <c r="V178" t="inlineStr"/>
    </row>
    <row r="179">
      <c r="A179" t="n">
        <v>10</v>
      </c>
      <c r="B179" t="inlineStr">
        <is>
          <t>Dreamland - The Unique Sea &amp; Lake Resort/Spa</t>
        </is>
      </c>
      <c r="C179" t="inlineStr">
        <is>
          <t>destination_dining</t>
        </is>
      </c>
      <c r="D179" t="inlineStr">
        <is>
          <t>2023_DreamLand-Private-BBQ-Seafood-Menu-2023.pdf</t>
        </is>
      </c>
      <c r="E179" t="n">
        <v>2023</v>
      </c>
      <c r="H179" t="n">
        <v>1</v>
      </c>
      <c r="I179" t="n">
        <v>689</v>
      </c>
      <c r="J179" t="inlineStr">
        <is>
          <t>Y</t>
        </is>
      </c>
      <c r="K179" t="inlineStr">
        <is>
          <t>dreamland.com.mv</t>
        </is>
      </c>
      <c r="L179" t="inlineStr">
        <is>
          <t>official</t>
        </is>
      </c>
      <c r="M179" t="inlineStr">
        <is>
          <t>https://dreamland.com.mv/wp-content/uploads/2024/08/DreamLand-Private-BBQ-Seafood-Menu-2023.pdf</t>
        </is>
      </c>
      <c r="N179" t="inlineStr">
        <is>
          <t>https://dreamland.com.mv/wp-content/uploads/2024/08/DreamLand-Private-BBQ-Seafood-Menu-2023.pdf</t>
        </is>
      </c>
      <c r="O179" t="inlineStr">
        <is>
          <t>45870abcd0157d4b207e0e901f78c3a92c2b5f9ab721b81a836f994454950d1f</t>
        </is>
      </c>
      <c r="P179" t="inlineStr">
        <is>
          <t>library/010_dreamland-the-unique-sea-lake-resort-spa/destination_dining/2023_DreamLand-Private-BBQ-Seafood-Menu-2023.pdf</t>
        </is>
      </c>
      <c r="R179" t="inlineStr">
        <is>
          <t>outdated</t>
        </is>
      </c>
      <c r="S179" t="inlineStr">
        <is>
          <t>Y</t>
        </is>
      </c>
      <c r="T179" t="inlineStr">
        <is>
          <t>matched</t>
        </is>
      </c>
      <c r="U179" t="inlineStr">
        <is>
          <t>2026-10-04</t>
        </is>
      </c>
      <c r="V179" t="inlineStr"/>
    </row>
    <row r="180">
      <c r="A180" t="n">
        <v>10</v>
      </c>
      <c r="B180" t="inlineStr">
        <is>
          <t>Dreamland - The Unique Sea &amp; Lake Resort/Spa</t>
        </is>
      </c>
      <c r="C180" t="inlineStr">
        <is>
          <t>destination_dining</t>
        </is>
      </c>
      <c r="D180" t="inlineStr">
        <is>
          <t>2023_DreamLand-Private-BBQ-Meat-Menu-2023.pdf</t>
        </is>
      </c>
      <c r="E180" t="n">
        <v>2023</v>
      </c>
      <c r="H180" t="n">
        <v>1</v>
      </c>
      <c r="I180" t="n">
        <v>594</v>
      </c>
      <c r="J180" t="inlineStr">
        <is>
          <t>Y</t>
        </is>
      </c>
      <c r="K180" t="inlineStr">
        <is>
          <t>dreamland.com.mv</t>
        </is>
      </c>
      <c r="L180" t="inlineStr">
        <is>
          <t>official</t>
        </is>
      </c>
      <c r="M180" t="inlineStr">
        <is>
          <t>https://dreamland.com.mv/wp-content/uploads/2024/08/DreamLand-Private-BBQ-Meat-Menu-2023.pdf</t>
        </is>
      </c>
      <c r="N180" t="inlineStr">
        <is>
          <t>https://dreamland.com.mv/wp-content/uploads/2024/08/DreamLand-Private-BBQ-Meat-Menu-2023.pdf</t>
        </is>
      </c>
      <c r="O180" t="inlineStr">
        <is>
          <t>7a11afee2a1dee4fa82ef4cb9d7a0f9190a925d4d8ee082fe4566817c8ac7662</t>
        </is>
      </c>
      <c r="P180" t="inlineStr">
        <is>
          <t>library/010_dreamland-the-unique-sea-lake-resort-spa/destination_dining/2023_DreamLand-Private-BBQ-Meat-Menu-2023.pdf</t>
        </is>
      </c>
      <c r="R180" t="inlineStr">
        <is>
          <t>outdated</t>
        </is>
      </c>
      <c r="S180" t="inlineStr">
        <is>
          <t>N</t>
        </is>
      </c>
      <c r="T180" t="inlineStr">
        <is>
          <t>matched</t>
        </is>
      </c>
      <c r="U180" t="inlineStr">
        <is>
          <t>2026-10-04</t>
        </is>
      </c>
      <c r="V180" t="inlineStr"/>
    </row>
    <row r="181">
      <c r="A181" t="n">
        <v>10</v>
      </c>
      <c r="B181" t="inlineStr">
        <is>
          <t>Dreamland - The Unique Sea &amp; Lake Resort/Spa</t>
        </is>
      </c>
      <c r="C181" t="inlineStr">
        <is>
          <t>map</t>
        </is>
      </c>
      <c r="D181" t="inlineStr">
        <is>
          <t>2023_DreamLand-Meal-Plan-Upgrade-2023.pdf</t>
        </is>
      </c>
      <c r="E181" t="n">
        <v>2023</v>
      </c>
      <c r="H181" t="n">
        <v>1</v>
      </c>
      <c r="I181" t="n">
        <v>105</v>
      </c>
      <c r="J181" t="inlineStr">
        <is>
          <t>Y</t>
        </is>
      </c>
      <c r="K181" t="inlineStr">
        <is>
          <t>dreamland.com.mv</t>
        </is>
      </c>
      <c r="L181" t="inlineStr">
        <is>
          <t>official</t>
        </is>
      </c>
      <c r="M181" t="inlineStr">
        <is>
          <t>https://dreamland.com.mv/wp-content/uploads/2024/08/DreamLand-Meal-Plan-Upgrade-2023.pdf</t>
        </is>
      </c>
      <c r="N181" t="inlineStr">
        <is>
          <t>https://dreamland.com.mv/wp-content/uploads/2024/08/DreamLand-Meal-Plan-Upgrade-2023.pdf</t>
        </is>
      </c>
      <c r="O181" t="inlineStr">
        <is>
          <t>3c861980a6a6351e9ab546400cee400d4af103d23296c04262a6f3fdd3cb9bbd</t>
        </is>
      </c>
      <c r="P181" t="inlineStr">
        <is>
          <t>library/010_dreamland-the-unique-sea-lake-resort-spa/map/2023_DreamLand-Meal-Plan-Upgrade-2023.pdf</t>
        </is>
      </c>
      <c r="R181" t="inlineStr">
        <is>
          <t>outdated</t>
        </is>
      </c>
      <c r="S181" t="inlineStr">
        <is>
          <t>Y</t>
        </is>
      </c>
      <c r="T181" t="inlineStr">
        <is>
          <t>matched</t>
        </is>
      </c>
      <c r="U181" t="inlineStr">
        <is>
          <t>2026-10-04</t>
        </is>
      </c>
      <c r="V181" t="inlineStr"/>
    </row>
    <row r="182">
      <c r="A182" t="n">
        <v>10</v>
      </c>
      <c r="B182" t="inlineStr">
        <is>
          <t>Dreamland - The Unique Sea &amp; Lake Resort/Spa</t>
        </is>
      </c>
      <c r="C182" t="inlineStr">
        <is>
          <t>map</t>
        </is>
      </c>
      <c r="D182" t="inlineStr">
        <is>
          <t>2018_SPLENDID_DREAMLAND_RESORT-MAP_EDITED.pdf</t>
        </is>
      </c>
      <c r="E182" t="n">
        <v>2018</v>
      </c>
      <c r="H182" t="n">
        <v>1</v>
      </c>
      <c r="I182" t="n">
        <v>22398</v>
      </c>
      <c r="J182" t="inlineStr">
        <is>
          <t>Y</t>
        </is>
      </c>
      <c r="K182" t="inlineStr">
        <is>
          <t>dreamland.com.mv</t>
        </is>
      </c>
      <c r="L182" t="inlineStr">
        <is>
          <t>official</t>
        </is>
      </c>
      <c r="M182" t="inlineStr">
        <is>
          <t>https://dreamland.com.mv/wp-content/uploads/2024/08/SPLENDID_DREAMLAND_RESORT-MAP_EDITED.pdf</t>
        </is>
      </c>
      <c r="N182" t="inlineStr">
        <is>
          <t>https://dreamland.com.mv/wp-content/uploads/2024/08/SPLENDID_DREAMLAND_RESORT-MAP_EDITED.pdf</t>
        </is>
      </c>
      <c r="O182" t="inlineStr">
        <is>
          <t>fcad8c12d2ff65684e7531a0ec997d120a8cf173f9c33778c9e4285537b78e1c</t>
        </is>
      </c>
      <c r="P182" t="inlineStr">
        <is>
          <t>library/010_dreamland-the-unique-sea-lake-resort-spa/map/2018_SPLENDID_DREAMLAND_RESORT-MAP_EDITED.pdf</t>
        </is>
      </c>
      <c r="R182" t="inlineStr">
        <is>
          <t>outdated</t>
        </is>
      </c>
      <c r="S182" t="inlineStr">
        <is>
          <t>N</t>
        </is>
      </c>
      <c r="T182" t="inlineStr">
        <is>
          <t>matched</t>
        </is>
      </c>
      <c r="U182" t="inlineStr">
        <is>
          <t>2026-10-04</t>
        </is>
      </c>
      <c r="V182" t="inlineStr"/>
    </row>
    <row r="183">
      <c r="A183" t="n">
        <v>10</v>
      </c>
      <c r="B183" t="inlineStr">
        <is>
          <t>Dreamland - The Unique Sea &amp; Lake Resort/Spa</t>
        </is>
      </c>
      <c r="C183" t="inlineStr">
        <is>
          <t>spa_menu</t>
        </is>
      </c>
      <c r="D183" t="inlineStr">
        <is>
          <t>2023_Duny-Spa-menu-chineese-2023.pdf</t>
        </is>
      </c>
      <c r="E183" t="n">
        <v>2023</v>
      </c>
      <c r="H183" t="n">
        <v>12</v>
      </c>
      <c r="I183" t="n">
        <v>586</v>
      </c>
      <c r="J183" t="inlineStr">
        <is>
          <t>Y</t>
        </is>
      </c>
      <c r="K183" t="inlineStr">
        <is>
          <t>dreamland.com.mv</t>
        </is>
      </c>
      <c r="L183" t="inlineStr">
        <is>
          <t>official</t>
        </is>
      </c>
      <c r="M183" t="inlineStr">
        <is>
          <t>https://dreamland.com.mv/wp-content/uploads/2024/08/Duny-Spa-menu-chineese-2023.pdf</t>
        </is>
      </c>
      <c r="N183" t="inlineStr">
        <is>
          <t>https://dreamland.com.mv/wp-content/uploads/2024/08/Duny-Spa-menu-chineese-2023.pdf | https://dreamland.com.mv/wp-content/uploads/2024/07/Duny-Spa-menu-chineese-2023.pdf</t>
        </is>
      </c>
      <c r="O183" t="inlineStr">
        <is>
          <t>8738c0005ca175eeb5b45338c291ae69d1d0e8967aef3654a5c50e453e6ebe21</t>
        </is>
      </c>
      <c r="P183" t="inlineStr">
        <is>
          <t>library/010_dreamland-the-unique-sea-lake-resort-spa/spa_menu/2023_Duny-Spa-menu-chineese-2023.pdf</t>
        </is>
      </c>
      <c r="R183" t="inlineStr">
        <is>
          <t>outdated</t>
        </is>
      </c>
      <c r="S183" t="inlineStr">
        <is>
          <t>Y</t>
        </is>
      </c>
      <c r="T183" t="inlineStr">
        <is>
          <t>matched</t>
        </is>
      </c>
      <c r="U183" t="inlineStr">
        <is>
          <t>2026-10-04</t>
        </is>
      </c>
      <c r="V183" t="inlineStr"/>
    </row>
    <row r="184">
      <c r="A184" t="n">
        <v>10</v>
      </c>
      <c r="B184" t="inlineStr">
        <is>
          <t>Dreamland - The Unique Sea &amp; Lake Resort/Spa</t>
        </is>
      </c>
      <c r="C184" t="inlineStr">
        <is>
          <t>dining_menu</t>
        </is>
      </c>
      <c r="D184" t="inlineStr">
        <is>
          <t>2023_DreamLand-Private-Lobster-Dinner-Menu-2023.pdf</t>
        </is>
      </c>
      <c r="E184" t="n">
        <v>2023</v>
      </c>
      <c r="H184" t="n">
        <v>1</v>
      </c>
      <c r="I184" t="n">
        <v>688</v>
      </c>
      <c r="J184" t="inlineStr">
        <is>
          <t>Y</t>
        </is>
      </c>
      <c r="K184" t="inlineStr">
        <is>
          <t>dreamland.com.mv</t>
        </is>
      </c>
      <c r="L184" t="inlineStr">
        <is>
          <t>official</t>
        </is>
      </c>
      <c r="M184" t="inlineStr">
        <is>
          <t>https://dreamland.com.mv/wp-content/uploads/2024/08/DreamLand-Private-Lobster-Dinner-Menu-2023.pdf</t>
        </is>
      </c>
      <c r="N184" t="inlineStr">
        <is>
          <t>https://dreamland.com.mv/wp-content/uploads/2024/08/DreamLand-Private-Lobster-Dinner-Menu-2023.pdf</t>
        </is>
      </c>
      <c r="O184" t="inlineStr">
        <is>
          <t>ec15d5c1b393fbc4982e86b46b714a7782992af227e58da44c01a6edac42631c</t>
        </is>
      </c>
      <c r="P184" t="inlineStr">
        <is>
          <t>library/010_dreamland-the-unique-sea-lake-resort-spa/dining_menu/2023_DreamLand-Private-Lobster-Dinner-Menu-2023.pdf</t>
        </is>
      </c>
      <c r="R184" t="inlineStr">
        <is>
          <t>outdated</t>
        </is>
      </c>
      <c r="S184" t="inlineStr">
        <is>
          <t>N</t>
        </is>
      </c>
      <c r="T184" t="inlineStr">
        <is>
          <t>matched</t>
        </is>
      </c>
      <c r="U184" t="inlineStr">
        <is>
          <t>2026-10-04</t>
        </is>
      </c>
      <c r="V184" t="inlineStr"/>
    </row>
    <row r="185">
      <c r="A185" t="n">
        <v>10</v>
      </c>
      <c r="B185" t="inlineStr">
        <is>
          <t>Dreamland - The Unique Sea &amp; Lake Resort/Spa</t>
        </is>
      </c>
      <c r="C185" t="inlineStr">
        <is>
          <t>dining_menu</t>
        </is>
      </c>
      <c r="D185" t="inlineStr">
        <is>
          <t>2023_DreamLand-HoneyMoon-Dinner-with-Fish-Starter-1-2023.pdf</t>
        </is>
      </c>
      <c r="E185" t="n">
        <v>2023</v>
      </c>
      <c r="H185" t="n">
        <v>1</v>
      </c>
      <c r="I185" t="n">
        <v>171</v>
      </c>
      <c r="J185" t="inlineStr">
        <is>
          <t>Y</t>
        </is>
      </c>
      <c r="K185" t="inlineStr">
        <is>
          <t>dreamland.com.mv</t>
        </is>
      </c>
      <c r="L185" t="inlineStr">
        <is>
          <t>official</t>
        </is>
      </c>
      <c r="M185" t="inlineStr">
        <is>
          <t>https://dreamland.com.mv/wp-content/uploads/2024/08/DreamLand-HoneyMoon-Dinner-with-Fish-Starter-1-2023.pdf</t>
        </is>
      </c>
      <c r="N185" t="inlineStr">
        <is>
          <t>https://dreamland.com.mv/wp-content/uploads/2024/08/DreamLand-HoneyMoon-Dinner-with-Fish-Starter-1-2023.pdf</t>
        </is>
      </c>
      <c r="O185" t="inlineStr">
        <is>
          <t>1df23c1bf8fb998fb579a1e865397d7d75952cbbbed475129666104e9c2f3c44</t>
        </is>
      </c>
      <c r="P185" t="inlineStr">
        <is>
          <t>library/010_dreamland-the-unique-sea-lake-resort-spa/dining_menu/2023_DreamLand-HoneyMoon-Dinner-with-Fish-Starter-1-2023.pdf</t>
        </is>
      </c>
      <c r="R185" t="inlineStr">
        <is>
          <t>outdated</t>
        </is>
      </c>
      <c r="S185" t="inlineStr">
        <is>
          <t>N</t>
        </is>
      </c>
      <c r="T185" t="inlineStr">
        <is>
          <t>matched</t>
        </is>
      </c>
      <c r="U185" t="inlineStr">
        <is>
          <t>2026-10-04</t>
        </is>
      </c>
      <c r="V185" t="inlineStr"/>
    </row>
    <row r="186">
      <c r="A186" t="n">
        <v>10</v>
      </c>
      <c r="B186" t="inlineStr">
        <is>
          <t>Dreamland - The Unique Sea &amp; Lake Resort/Spa</t>
        </is>
      </c>
      <c r="C186" t="inlineStr">
        <is>
          <t>dining_menu</t>
        </is>
      </c>
      <c r="D186" t="inlineStr">
        <is>
          <t>2023_DreamLand-Eat-Enjoy-Menu-2023.pdf</t>
        </is>
      </c>
      <c r="E186" t="n">
        <v>2023</v>
      </c>
      <c r="H186" t="n">
        <v>13</v>
      </c>
      <c r="I186" t="n">
        <v>1722</v>
      </c>
      <c r="J186" t="inlineStr">
        <is>
          <t>Y</t>
        </is>
      </c>
      <c r="K186" t="inlineStr">
        <is>
          <t>dreamland.com.mv</t>
        </is>
      </c>
      <c r="L186" t="inlineStr">
        <is>
          <t>official</t>
        </is>
      </c>
      <c r="M186" t="inlineStr">
        <is>
          <t>https://dreamland.com.mv/wp-content/uploads/2024/08/DreamLand-Eat-Enjoy-Menu-2023.pdf</t>
        </is>
      </c>
      <c r="N186" t="inlineStr">
        <is>
          <t>https://dreamland.com.mv/wp-content/uploads/2024/08/DreamLand-Eat-Enjoy-Menu-2023.pdf | https://dreamland.com.mv/wp-content/uploads/2023/08/DreamLand-Eat-Enjoy-Menu-2023.pdf</t>
        </is>
      </c>
      <c r="O186" t="inlineStr">
        <is>
          <t>cedf8383c8b19e49c17219565aee7a24d2f9d87dc51a879f3720cf328fc6e4fe</t>
        </is>
      </c>
      <c r="P186" t="inlineStr">
        <is>
          <t>library/010_dreamland-the-unique-sea-lake-resort-spa/dining_menu/2023_DreamLand-Eat-Enjoy-Menu-2023.pdf</t>
        </is>
      </c>
      <c r="R186" t="inlineStr">
        <is>
          <t>outdated</t>
        </is>
      </c>
      <c r="S186" t="inlineStr">
        <is>
          <t>N</t>
        </is>
      </c>
      <c r="T186" t="inlineStr">
        <is>
          <t>matched</t>
        </is>
      </c>
      <c r="U186" t="inlineStr">
        <is>
          <t>2026-10-04</t>
        </is>
      </c>
      <c r="V186" t="inlineStr"/>
    </row>
    <row r="187">
      <c r="A187" t="n">
        <v>10</v>
      </c>
      <c r="B187" t="inlineStr">
        <is>
          <t>Dreamland - The Unique Sea &amp; Lake Resort/Spa</t>
        </is>
      </c>
      <c r="C187" t="inlineStr">
        <is>
          <t>dining_menu</t>
        </is>
      </c>
      <c r="D187" t="inlineStr">
        <is>
          <t>2023_DreamLand-Beverage-Menu-2023.pdf</t>
        </is>
      </c>
      <c r="E187" t="n">
        <v>2023</v>
      </c>
      <c r="H187" t="n">
        <v>14</v>
      </c>
      <c r="I187" t="n">
        <v>2021</v>
      </c>
      <c r="J187" t="inlineStr">
        <is>
          <t>Y</t>
        </is>
      </c>
      <c r="K187" t="inlineStr">
        <is>
          <t>dreamland.com.mv</t>
        </is>
      </c>
      <c r="L187" t="inlineStr">
        <is>
          <t>official</t>
        </is>
      </c>
      <c r="M187" t="inlineStr">
        <is>
          <t>https://dreamland.com.mv/wp-content/uploads/2024/08/DreamLand-Beverage-Menu-2023.pdf</t>
        </is>
      </c>
      <c r="N187" t="inlineStr">
        <is>
          <t>https://dreamland.com.mv/wp-content/uploads/2024/08/DreamLand-Beverage-Menu-2023.pdf | https://dreamland.com.mv/wp-content/uploads/2023/08/DreamLand-Beverage-Menu-2023.pdf</t>
        </is>
      </c>
      <c r="O187" t="inlineStr">
        <is>
          <t>447c8384ed85cb6e25d0892e225d4ea265dd4c6f81592c66e73fad99c40db39e</t>
        </is>
      </c>
      <c r="P187" t="inlineStr">
        <is>
          <t>library/010_dreamland-the-unique-sea-lake-resort-spa/dining_menu/2023_DreamLand-Beverage-Menu-2023.pdf</t>
        </is>
      </c>
      <c r="R187" t="inlineStr">
        <is>
          <t>outdated</t>
        </is>
      </c>
      <c r="S187" t="inlineStr">
        <is>
          <t>Y</t>
        </is>
      </c>
      <c r="T187" t="inlineStr">
        <is>
          <t>matched</t>
        </is>
      </c>
      <c r="U187" t="inlineStr">
        <is>
          <t>2026-10-04</t>
        </is>
      </c>
      <c r="V187" t="inlineStr"/>
    </row>
    <row r="188">
      <c r="A188" t="n">
        <v>10</v>
      </c>
      <c r="B188" t="inlineStr">
        <is>
          <t>Dreamland - The Unique Sea &amp; Lake Resort/Spa</t>
        </is>
      </c>
      <c r="C188" t="inlineStr">
        <is>
          <t>dining_menu</t>
        </is>
      </c>
      <c r="D188" t="inlineStr">
        <is>
          <t>2023_DreamLand-WINE-MENU-2023.pdf</t>
        </is>
      </c>
      <c r="E188" t="n">
        <v>2023</v>
      </c>
      <c r="H188" t="n">
        <v>9</v>
      </c>
      <c r="I188" t="n">
        <v>3318</v>
      </c>
      <c r="J188" t="inlineStr">
        <is>
          <t>N</t>
        </is>
      </c>
      <c r="K188" t="inlineStr">
        <is>
          <t>dreamland.com.mv</t>
        </is>
      </c>
      <c r="L188" t="inlineStr">
        <is>
          <t>official</t>
        </is>
      </c>
      <c r="M188" t="inlineStr">
        <is>
          <t>https://dreamland.com.mv/wp-content/uploads/2024/08/DreamLand-WINE-MENU-2023.pdf</t>
        </is>
      </c>
      <c r="N188" t="inlineStr">
        <is>
          <t>https://dreamland.com.mv/wp-content/uploads/2024/08/DreamLand-WINE-MENU-2023.pdf | https://dreamland.com.mv/wp-content/uploads/2023/08/DreamLand-WINE-MENU-2023.pdf</t>
        </is>
      </c>
      <c r="O188" t="inlineStr">
        <is>
          <t>59b6dc17932894ce2c5681b46ba5adf59623982a4155360f530b11f12d1e3f8c</t>
        </is>
      </c>
      <c r="P188" t="inlineStr">
        <is>
          <t>library/010_dreamland-the-unique-sea-lake-resort-spa/dining_menu/2023_DreamLand-WINE-MENU-2023.pdf</t>
        </is>
      </c>
      <c r="R188" t="inlineStr">
        <is>
          <t>outdated</t>
        </is>
      </c>
      <c r="S188" t="inlineStr">
        <is>
          <t>N</t>
        </is>
      </c>
      <c r="T188" t="inlineStr">
        <is>
          <t>matched</t>
        </is>
      </c>
      <c r="U188" t="inlineStr">
        <is>
          <t>2026-10-04</t>
        </is>
      </c>
      <c r="V188" t="inlineStr"/>
    </row>
    <row r="189">
      <c r="A189" t="n">
        <v>10</v>
      </c>
      <c r="B189" t="inlineStr">
        <is>
          <t>Dreamland - The Unique Sea &amp; Lake Resort/Spa</t>
        </is>
      </c>
      <c r="C189" t="inlineStr">
        <is>
          <t>dining_menu</t>
        </is>
      </c>
      <c r="D189" t="inlineStr">
        <is>
          <t>2023_DreamLand-AI-MENU-2023.pdf</t>
        </is>
      </c>
      <c r="E189" t="n">
        <v>2023</v>
      </c>
      <c r="H189" t="n">
        <v>6</v>
      </c>
      <c r="I189" t="n">
        <v>1128</v>
      </c>
      <c r="J189" t="inlineStr">
        <is>
          <t>Y</t>
        </is>
      </c>
      <c r="K189" t="inlineStr">
        <is>
          <t>dreamland.com.mv</t>
        </is>
      </c>
      <c r="L189" t="inlineStr">
        <is>
          <t>official</t>
        </is>
      </c>
      <c r="M189" t="inlineStr">
        <is>
          <t>https://dreamland.com.mv/wp-content/uploads/2024/08/DreamLand-AI-MENU-2023.pdf</t>
        </is>
      </c>
      <c r="N189" t="inlineStr">
        <is>
          <t>https://dreamland.com.mv/wp-content/uploads/2024/08/DreamLand-AI-MENU-2023.pdf | https://dreamland.com.mv/wp-content/uploads/2023/08/DreamLand-AI-MENU-2023.pdf</t>
        </is>
      </c>
      <c r="O189" t="inlineStr">
        <is>
          <t>1d667c60be4113afe2eaeaca1d8eba7518e2fcc24af5616452eeb4d4b51c2e86</t>
        </is>
      </c>
      <c r="P189" t="inlineStr">
        <is>
          <t>library/010_dreamland-the-unique-sea-lake-resort-spa/dining_menu/2023_DreamLand-AI-MENU-2023.pdf</t>
        </is>
      </c>
      <c r="R189" t="inlineStr">
        <is>
          <t>outdated</t>
        </is>
      </c>
      <c r="S189" t="inlineStr">
        <is>
          <t>N</t>
        </is>
      </c>
      <c r="T189" t="inlineStr">
        <is>
          <t>matched</t>
        </is>
      </c>
      <c r="U189" t="inlineStr">
        <is>
          <t>2026-10-04</t>
        </is>
      </c>
      <c r="V189" t="inlineStr"/>
    </row>
    <row r="190">
      <c r="A190" t="n">
        <v>10</v>
      </c>
      <c r="B190" t="inlineStr">
        <is>
          <t>Dreamland - The Unique Sea &amp; Lake Resort/Spa</t>
        </is>
      </c>
      <c r="C190" t="inlineStr">
        <is>
          <t>dive_prices</t>
        </is>
      </c>
      <c r="D190" t="inlineStr">
        <is>
          <t>2023_DC-Pricelist-2023-Dreamland.pdf</t>
        </is>
      </c>
      <c r="E190" t="n">
        <v>2023</v>
      </c>
      <c r="H190" t="n">
        <v>2</v>
      </c>
      <c r="I190" t="n">
        <v>53</v>
      </c>
      <c r="J190" t="inlineStr">
        <is>
          <t>Y</t>
        </is>
      </c>
      <c r="K190" t="inlineStr">
        <is>
          <t>dreamland.com.mv</t>
        </is>
      </c>
      <c r="L190" t="inlineStr">
        <is>
          <t>official</t>
        </is>
      </c>
      <c r="M190" t="inlineStr">
        <is>
          <t>https://dreamland.com.mv/wp-content/uploads/2023/08/DC-Pricelist-2023-Dreamland.pdf</t>
        </is>
      </c>
      <c r="N190" t="inlineStr">
        <is>
          <t>https://dreamland.com.mv/wp-content/uploads/2023/08/DC-Pricelist-2023-Dreamland.pdf</t>
        </is>
      </c>
      <c r="O190" t="inlineStr">
        <is>
          <t>e7eb5d68862a66750eadcd2e58dac934ec3d942f5de2894fbe1a96ff0d2eea0d</t>
        </is>
      </c>
      <c r="P190" t="inlineStr">
        <is>
          <t>library/010_dreamland-the-unique-sea-lake-resort-spa/dive_prices/2023_DC-Pricelist-2023-Dreamland.pdf</t>
        </is>
      </c>
      <c r="R190" t="inlineStr">
        <is>
          <t>outdated</t>
        </is>
      </c>
      <c r="S190" t="inlineStr">
        <is>
          <t>Y</t>
        </is>
      </c>
      <c r="T190" t="inlineStr">
        <is>
          <t>matched</t>
        </is>
      </c>
      <c r="U190" t="inlineStr">
        <is>
          <t>2026-10-04</t>
        </is>
      </c>
      <c r="V190" t="inlineStr"/>
    </row>
    <row r="191">
      <c r="A191" t="n">
        <v>10</v>
      </c>
      <c r="B191" t="inlineStr">
        <is>
          <t>Dreamland - The Unique Sea &amp; Lake Resort/Spa</t>
        </is>
      </c>
      <c r="C191" t="inlineStr">
        <is>
          <t>excursions</t>
        </is>
      </c>
      <c r="D191" t="inlineStr">
        <is>
          <t>2023_DREAMLAND-Private-Excursion-Trips-2023.pdf</t>
        </is>
      </c>
      <c r="E191" t="n">
        <v>2023</v>
      </c>
      <c r="H191" t="n">
        <v>1</v>
      </c>
      <c r="I191" t="n">
        <v>143</v>
      </c>
      <c r="J191" t="inlineStr">
        <is>
          <t>Y</t>
        </is>
      </c>
      <c r="K191" t="inlineStr">
        <is>
          <t>dreamland.com.mv</t>
        </is>
      </c>
      <c r="L191" t="inlineStr">
        <is>
          <t>official</t>
        </is>
      </c>
      <c r="M191" t="inlineStr">
        <is>
          <t>https://dreamland.com.mv/wp-content/uploads/2024/08/DREAMLAND-Private-Excursion-Trips-2023.pdf</t>
        </is>
      </c>
      <c r="N191" t="inlineStr">
        <is>
          <t>https://dreamland.com.mv/wp-content/uploads/2024/08/DREAMLAND-Private-Excursion-Trips-2023.pdf | https://dreamland.com.mv/wp-content/uploads/2024/07/DREAMLAND-Private-Excursion-Trips-2023.pdf</t>
        </is>
      </c>
      <c r="O191" t="inlineStr">
        <is>
          <t>603c856fa3f372af025b4a7220d343deeaf2466d2ab1529f3201ff4f3f97c63e</t>
        </is>
      </c>
      <c r="P191" t="inlineStr">
        <is>
          <t>library/010_dreamland-the-unique-sea-lake-resort-spa/excursions/2023_DREAMLAND-Private-Excursion-Trips-2023.pdf</t>
        </is>
      </c>
      <c r="R191" t="inlineStr">
        <is>
          <t>outdated</t>
        </is>
      </c>
      <c r="S191" t="inlineStr">
        <is>
          <t>N</t>
        </is>
      </c>
      <c r="T191" t="inlineStr">
        <is>
          <t>matched</t>
        </is>
      </c>
      <c r="U191" t="inlineStr">
        <is>
          <t>2026-10-04</t>
        </is>
      </c>
      <c r="V191" t="inlineStr"/>
    </row>
    <row r="192">
      <c r="A192" t="n">
        <v>10</v>
      </c>
      <c r="B192" t="inlineStr">
        <is>
          <t>Dreamland - The Unique Sea &amp; Lake Resort/Spa</t>
        </is>
      </c>
      <c r="C192" t="inlineStr">
        <is>
          <t>excursions</t>
        </is>
      </c>
      <c r="D192" t="inlineStr">
        <is>
          <t>2023_DREAMLAND-Excursion-updated-2023.pdf</t>
        </is>
      </c>
      <c r="E192" t="n">
        <v>2023</v>
      </c>
      <c r="H192" t="n">
        <v>3</v>
      </c>
      <c r="I192" t="n">
        <v>202</v>
      </c>
      <c r="J192" t="inlineStr">
        <is>
          <t>Y</t>
        </is>
      </c>
      <c r="K192" t="inlineStr">
        <is>
          <t>dreamland.com.mv</t>
        </is>
      </c>
      <c r="L192" t="inlineStr">
        <is>
          <t>official</t>
        </is>
      </c>
      <c r="M192" t="inlineStr">
        <is>
          <t>https://dreamland.com.mv/wp-content/uploads/2024/08/DREAMLAND-Excursion-updated-2023.pdf</t>
        </is>
      </c>
      <c r="N192" t="inlineStr">
        <is>
          <t>https://dreamland.com.mv/wp-content/uploads/2024/08/DREAMLAND-Excursion-updated-2023.pdf | https://dreamland.com.mv/wp-content/uploads/2024/07/DREAMLAND-Excursion-updated-2023.pdf</t>
        </is>
      </c>
      <c r="O192" t="inlineStr">
        <is>
          <t>869ff951cedb0725aa60443b8d74377bb6a9424365b262018a5946c2bc15f6bc</t>
        </is>
      </c>
      <c r="P192" t="inlineStr">
        <is>
          <t>library/010_dreamland-the-unique-sea-lake-resort-spa/excursions/2023_DREAMLAND-Excursion-updated-2023.pdf</t>
        </is>
      </c>
      <c r="R192" t="inlineStr">
        <is>
          <t>outdated</t>
        </is>
      </c>
      <c r="S192" t="inlineStr">
        <is>
          <t>Y</t>
        </is>
      </c>
      <c r="T192" t="inlineStr">
        <is>
          <t>matched</t>
        </is>
      </c>
      <c r="U192" t="inlineStr">
        <is>
          <t>2026-10-04</t>
        </is>
      </c>
      <c r="V192" t="inlineStr"/>
    </row>
    <row r="193">
      <c r="A193" t="n">
        <v>10</v>
      </c>
      <c r="B193" t="inlineStr">
        <is>
          <t>Dreamland - The Unique Sea &amp; Lake Resort/Spa</t>
        </is>
      </c>
      <c r="C193" t="inlineStr">
        <is>
          <t>all_inclusive</t>
        </is>
      </c>
      <c r="D193" t="inlineStr">
        <is>
          <t>2023_DreamLand-All-Inclusive-Package-German-2023.pdf</t>
        </is>
      </c>
      <c r="E193" t="n">
        <v>2023</v>
      </c>
      <c r="H193" t="n">
        <v>1</v>
      </c>
      <c r="I193" t="n">
        <v>126</v>
      </c>
      <c r="J193" t="inlineStr">
        <is>
          <t>Y</t>
        </is>
      </c>
      <c r="K193" t="inlineStr">
        <is>
          <t>dreamland.com.mv</t>
        </is>
      </c>
      <c r="L193" t="inlineStr">
        <is>
          <t>official</t>
        </is>
      </c>
      <c r="M193" t="inlineStr">
        <is>
          <t>https://dreamland.com.mv/wp-content/uploads/2024/08/DreamLand-All-Inclusive-Package-German-2023.pdf</t>
        </is>
      </c>
      <c r="N193" t="inlineStr">
        <is>
          <t>https://dreamland.com.mv/wp-content/uploads/2024/08/DreamLand-All-Inclusive-Package-German-2023.pdf | https://dreamland.com.mv/wp-content/uploads/2023/08/DreamLand-All-Inclusive-Package-German-2023.pdf</t>
        </is>
      </c>
      <c r="O193" t="inlineStr">
        <is>
          <t>81db9cd4e76b49d00182a3e11b20c77a0b5315bf1ac1407f550c3ebe1af36e27</t>
        </is>
      </c>
      <c r="P193" t="inlineStr">
        <is>
          <t>library/010_dreamland-the-unique-sea-lake-resort-spa/all_inclusive/2023_DreamLand-All-Inclusive-Package-German-2023.pdf</t>
        </is>
      </c>
      <c r="R193" t="inlineStr">
        <is>
          <t>outdated</t>
        </is>
      </c>
      <c r="S193" t="inlineStr">
        <is>
          <t>Y</t>
        </is>
      </c>
      <c r="T193" t="inlineStr">
        <is>
          <t>matched</t>
        </is>
      </c>
      <c r="U193" t="inlineStr">
        <is>
          <t>2026-10-04</t>
        </is>
      </c>
      <c r="V193" t="inlineStr"/>
    </row>
    <row r="194">
      <c r="A194" t="n">
        <v>10</v>
      </c>
      <c r="B194" t="inlineStr">
        <is>
          <t>Dreamland - The Unique Sea &amp; Lake Resort/Spa</t>
        </is>
      </c>
      <c r="C194" t="inlineStr">
        <is>
          <t>all_inclusive</t>
        </is>
      </c>
      <c r="D194" t="inlineStr">
        <is>
          <t>2023_DreamLand-All-Inclusive-Package-English-2023.pdf</t>
        </is>
      </c>
      <c r="E194" t="n">
        <v>2023</v>
      </c>
      <c r="H194" t="n">
        <v>1</v>
      </c>
      <c r="I194" t="n">
        <v>120</v>
      </c>
      <c r="J194" t="inlineStr">
        <is>
          <t>Y</t>
        </is>
      </c>
      <c r="K194" t="inlineStr">
        <is>
          <t>dreamland.com.mv</t>
        </is>
      </c>
      <c r="L194" t="inlineStr">
        <is>
          <t>official</t>
        </is>
      </c>
      <c r="M194" t="inlineStr">
        <is>
          <t>https://dreamland.com.mv/wp-content/uploads/2024/08/DreamLand-All-Inclusive-Package-English-2023.pdf</t>
        </is>
      </c>
      <c r="N194" t="inlineStr">
        <is>
          <t>https://dreamland.com.mv/wp-content/uploads/2024/08/DreamLand-All-Inclusive-Package-English-2023.pdf | https://dreamland.com.mv/wp-content/uploads/2023/08/DreamLand-All-Inclusive-Package-English-2023.pdf</t>
        </is>
      </c>
      <c r="O194" t="inlineStr">
        <is>
          <t>5caa5e503d79fb1bb37e54c7064dfa6a8cb5d4ec1ec223338f773a292c357d3f</t>
        </is>
      </c>
      <c r="P194" t="inlineStr">
        <is>
          <t>library/010_dreamland-the-unique-sea-lake-resort-spa/all_inclusive/2023_DreamLand-All-Inclusive-Package-English-2023.pdf</t>
        </is>
      </c>
      <c r="R194" t="inlineStr">
        <is>
          <t>outdated</t>
        </is>
      </c>
      <c r="S194" t="inlineStr">
        <is>
          <t>N</t>
        </is>
      </c>
      <c r="T194" t="inlineStr">
        <is>
          <t>matched</t>
        </is>
      </c>
      <c r="U194" t="inlineStr">
        <is>
          <t>2026-10-04</t>
        </is>
      </c>
      <c r="V194" t="inlineStr"/>
    </row>
    <row r="195">
      <c r="A195" t="n">
        <v>11</v>
      </c>
      <c r="B195" t="inlineStr">
        <is>
          <t>Angaga Island Resort and Spa</t>
        </is>
      </c>
      <c r="C195" t="inlineStr">
        <is>
          <t>factsheet</t>
        </is>
      </c>
      <c r="D195" t="inlineStr">
        <is>
          <t>2018_GENERAL-INFORMATION.pdf</t>
        </is>
      </c>
      <c r="E195" t="n">
        <v>2018</v>
      </c>
      <c r="H195" t="n">
        <v>2</v>
      </c>
      <c r="I195" t="n">
        <v>65</v>
      </c>
      <c r="J195" t="inlineStr">
        <is>
          <t>Y</t>
        </is>
      </c>
      <c r="K195" t="inlineStr">
        <is>
          <t>angaga.com.mv</t>
        </is>
      </c>
      <c r="L195" t="inlineStr">
        <is>
          <t>official</t>
        </is>
      </c>
      <c r="M195" t="inlineStr">
        <is>
          <t>https://www.angaga.com.mv/wp-content/uploads/2018/12/GENERAL-INFORMATION.pdf</t>
        </is>
      </c>
      <c r="N195" t="inlineStr">
        <is>
          <t>https://www.angaga.com.mv/wp-content/uploads/2018/12/GENERAL-INFORMATION.pdf | https://angaga.com.mv/wp-content/uploads/2018/12/GENERAL-INFORMATION.pdf</t>
        </is>
      </c>
      <c r="O195" t="inlineStr">
        <is>
          <t>d7feaeeccc36beb073fbec5383c3d669d15b6ea5b22e52e6b72b1818d4c71beb</t>
        </is>
      </c>
      <c r="P195" t="inlineStr">
        <is>
          <t>library/011_angaga-island-resort-and-spa/factsheet/2018_GENERAL-INFORMATION.pdf</t>
        </is>
      </c>
      <c r="R195" t="inlineStr">
        <is>
          <t>outdated</t>
        </is>
      </c>
      <c r="S195" t="inlineStr">
        <is>
          <t>Y</t>
        </is>
      </c>
      <c r="T195" t="inlineStr">
        <is>
          <t>matched</t>
        </is>
      </c>
      <c r="U195" t="inlineStr">
        <is>
          <t>2026-10-04</t>
        </is>
      </c>
      <c r="V195" t="inlineStr"/>
    </row>
    <row r="196">
      <c r="A196" t="n">
        <v>11</v>
      </c>
      <c r="B196" t="inlineStr">
        <is>
          <t>Angaga Island Resort and Spa</t>
        </is>
      </c>
      <c r="C196" t="inlineStr">
        <is>
          <t>wedding</t>
        </is>
      </c>
      <c r="D196" t="inlineStr">
        <is>
          <t>2018_Angaga-Wedding-Package.pdf</t>
        </is>
      </c>
      <c r="E196" t="n">
        <v>2018</v>
      </c>
      <c r="H196" t="n">
        <v>2</v>
      </c>
      <c r="I196" t="n">
        <v>114</v>
      </c>
      <c r="J196" t="inlineStr">
        <is>
          <t>Y</t>
        </is>
      </c>
      <c r="K196" t="inlineStr">
        <is>
          <t>angaga.com.mv</t>
        </is>
      </c>
      <c r="L196" t="inlineStr">
        <is>
          <t>official</t>
        </is>
      </c>
      <c r="M196" t="inlineStr">
        <is>
          <t>https://www.angaga.com.mv/wp-content/uploads/2018/12/Angaga-Wedding-Package.pdf</t>
        </is>
      </c>
      <c r="N196" t="inlineStr">
        <is>
          <t>https://www.angaga.com.mv/wp-content/uploads/2018/12/Angaga-Wedding-Package.pdf | https://angaga.com.mv/wp-content/uploads/2018/12/Angaga-Wedding-Package.pdf</t>
        </is>
      </c>
      <c r="O196" t="inlineStr">
        <is>
          <t>46e0903144b38aeccfb3031e88a2a2426610a66bf0236a8998f07f1203d74c44</t>
        </is>
      </c>
      <c r="P196" t="inlineStr">
        <is>
          <t>library/011_angaga-island-resort-and-spa/wedding/2018_Angaga-Wedding-Package.pdf</t>
        </is>
      </c>
      <c r="R196" t="inlineStr">
        <is>
          <t>outdated</t>
        </is>
      </c>
      <c r="S196" t="inlineStr">
        <is>
          <t>Y</t>
        </is>
      </c>
      <c r="T196" t="inlineStr">
        <is>
          <t>matched</t>
        </is>
      </c>
      <c r="U196" t="inlineStr">
        <is>
          <t>2026-10-04</t>
        </is>
      </c>
      <c r="V196" t="inlineStr"/>
    </row>
    <row r="197">
      <c r="A197" t="n">
        <v>11</v>
      </c>
      <c r="B197" t="inlineStr">
        <is>
          <t>Angaga Island Resort and Spa</t>
        </is>
      </c>
      <c r="C197" t="inlineStr">
        <is>
          <t>wedding</t>
        </is>
      </c>
      <c r="D197" t="inlineStr">
        <is>
          <t>2018_wedding-package.pdf</t>
        </is>
      </c>
      <c r="E197" t="n">
        <v>2018</v>
      </c>
      <c r="H197" t="n">
        <v>2</v>
      </c>
      <c r="I197" t="n">
        <v>336</v>
      </c>
      <c r="J197" t="inlineStr">
        <is>
          <t>Y</t>
        </is>
      </c>
      <c r="K197" t="inlineStr">
        <is>
          <t>angaga.com.mv</t>
        </is>
      </c>
      <c r="L197" t="inlineStr">
        <is>
          <t>official</t>
        </is>
      </c>
      <c r="M197" t="inlineStr">
        <is>
          <t>https://www.angaga.com.mv/wp-content/themes/angaga/assets/pdf/wedding-package.pdf</t>
        </is>
      </c>
      <c r="N197" t="inlineStr">
        <is>
          <t>https://www.angaga.com.mv/wp-content/themes/angaga/assets/pdf/wedding-package.pdf | https://www.thulhagiri.com.mv/wp-content/themes/thulhagiri/assets/pdf/wedding-package.pdf | https://thulhagiri.com.mv/wp-content/themes/thulhagiri/assets/pdf/wedding-package.pdf | https://angaga.com.mv/wp-content/themes/angaga/assets/pdf/wedding-package.pdf</t>
        </is>
      </c>
      <c r="O197" t="inlineStr">
        <is>
          <t>65ff2d5bf107ab4d2d7e53a5320c8c312c4b9af487647b6c32153c39a4866bca</t>
        </is>
      </c>
      <c r="P197" t="inlineStr">
        <is>
          <t>library/011_angaga-island-resort-and-spa/wedding/2018_wedding-package.pdf</t>
        </is>
      </c>
      <c r="R197" t="inlineStr">
        <is>
          <t>outdated</t>
        </is>
      </c>
      <c r="S197" t="inlineStr">
        <is>
          <t>N</t>
        </is>
      </c>
      <c r="T197" t="inlineStr">
        <is>
          <t>matched</t>
        </is>
      </c>
      <c r="U197" t="inlineStr">
        <is>
          <t>2026-10-04</t>
        </is>
      </c>
      <c r="V197" t="inlineStr"/>
    </row>
    <row r="198">
      <c r="A198" t="n">
        <v>11</v>
      </c>
      <c r="B198" t="inlineStr">
        <is>
          <t>Angaga Island Resort and Spa</t>
        </is>
      </c>
      <c r="C198" t="inlineStr">
        <is>
          <t>dive_map</t>
        </is>
      </c>
      <c r="D198" t="inlineStr">
        <is>
          <t>2018_Angaga-Dive-Sites.pdf</t>
        </is>
      </c>
      <c r="E198" t="n">
        <v>2018</v>
      </c>
      <c r="H198" t="n">
        <v>9</v>
      </c>
      <c r="I198" t="n">
        <v>1035</v>
      </c>
      <c r="J198" t="inlineStr">
        <is>
          <t>Y</t>
        </is>
      </c>
      <c r="K198" t="inlineStr">
        <is>
          <t>angaga.com.mv</t>
        </is>
      </c>
      <c r="L198" t="inlineStr">
        <is>
          <t>official</t>
        </is>
      </c>
      <c r="M198" t="inlineStr">
        <is>
          <t>https://www.angaga.com.mv/wp-content/uploads/2018/12/Angaga-Dive-Sites.pdf</t>
        </is>
      </c>
      <c r="N198" t="inlineStr">
        <is>
          <t>https://www.angaga.com.mv/wp-content/uploads/2018/12/Angaga-Dive-Sites.pdf | https://angaga.com.mv/wp-content/uploads/2018/12/Angaga-Dive-Sites.pdf</t>
        </is>
      </c>
      <c r="O198" t="inlineStr">
        <is>
          <t>900fd5a520c126831a4588d3456321b78d28d23f5b77b198ba1fb0a9700967dd</t>
        </is>
      </c>
      <c r="P198" t="inlineStr">
        <is>
          <t>library/011_angaga-island-resort-and-spa/dive_map/2018_Angaga-Dive-Sites.pdf</t>
        </is>
      </c>
      <c r="R198" t="inlineStr">
        <is>
          <t>outdated</t>
        </is>
      </c>
      <c r="S198" t="inlineStr">
        <is>
          <t>Y</t>
        </is>
      </c>
      <c r="T198" t="inlineStr">
        <is>
          <t>matched</t>
        </is>
      </c>
      <c r="U198" t="inlineStr">
        <is>
          <t>2026-10-04</t>
        </is>
      </c>
      <c r="V198" t="inlineStr"/>
    </row>
    <row r="199">
      <c r="A199" t="n">
        <v>11</v>
      </c>
      <c r="B199" t="inlineStr">
        <is>
          <t>Angaga Island Resort and Spa</t>
        </is>
      </c>
      <c r="C199" t="inlineStr">
        <is>
          <t>spa_menu</t>
        </is>
      </c>
      <c r="D199" t="inlineStr">
        <is>
          <t>2018_Duny-Spa-menu-chineese-1.pdf</t>
        </is>
      </c>
      <c r="E199" t="n">
        <v>2018</v>
      </c>
      <c r="H199" t="n">
        <v>14</v>
      </c>
      <c r="I199" t="n">
        <v>664</v>
      </c>
      <c r="J199" t="inlineStr">
        <is>
          <t>Y</t>
        </is>
      </c>
      <c r="K199" t="inlineStr">
        <is>
          <t>angaga.com.mv</t>
        </is>
      </c>
      <c r="L199" t="inlineStr">
        <is>
          <t>official</t>
        </is>
      </c>
      <c r="M199" t="inlineStr">
        <is>
          <t>https://www.angaga.com.mv/wp-content/uploads/2018/12/Duny-Spa-menu-chineese-1.pdf</t>
        </is>
      </c>
      <c r="N199" t="inlineStr">
        <is>
          <t>https://www.angaga.com.mv/wp-content/uploads/2018/12/Duny-Spa-menu-chineese-1.pdf | https://www.angaga.com.mv/wp-content/uploads/2018/12/Duny-Spa-menu-chineese.pdf | https://angaga.com.mv/wp-content/uploads/2018/12/Duny-Spa-menu-chineese.pdf</t>
        </is>
      </c>
      <c r="O199" t="inlineStr">
        <is>
          <t>9ca4a9973d7f5e725d1e1a97aa4b7f08da2614f2219d5d9c505f0444e9ee67ac</t>
        </is>
      </c>
      <c r="P199" t="inlineStr">
        <is>
          <t>library/011_angaga-island-resort-and-spa/spa_menu/2018_Duny-Spa-menu-chineese-1.pdf</t>
        </is>
      </c>
      <c r="R199" t="inlineStr">
        <is>
          <t>outdated</t>
        </is>
      </c>
      <c r="S199" t="inlineStr">
        <is>
          <t>Y</t>
        </is>
      </c>
      <c r="T199" t="inlineStr">
        <is>
          <t>matched</t>
        </is>
      </c>
      <c r="U199" t="inlineStr">
        <is>
          <t>2026-10-04</t>
        </is>
      </c>
      <c r="V199" t="inlineStr"/>
    </row>
    <row r="200">
      <c r="A200" t="n">
        <v>11</v>
      </c>
      <c r="B200" t="inlineStr">
        <is>
          <t>Angaga Island Resort and Spa</t>
        </is>
      </c>
      <c r="C200" t="inlineStr">
        <is>
          <t>spa_menu</t>
        </is>
      </c>
      <c r="D200" t="inlineStr">
        <is>
          <t>2018_Duny-Spa-menu-german-1.pdf</t>
        </is>
      </c>
      <c r="E200" t="n">
        <v>2018</v>
      </c>
      <c r="H200" t="n">
        <v>14</v>
      </c>
      <c r="I200" t="n">
        <v>560</v>
      </c>
      <c r="J200" t="inlineStr">
        <is>
          <t>Y</t>
        </is>
      </c>
      <c r="K200" t="inlineStr">
        <is>
          <t>angaga.com.mv</t>
        </is>
      </c>
      <c r="L200" t="inlineStr">
        <is>
          <t>official</t>
        </is>
      </c>
      <c r="M200" t="inlineStr">
        <is>
          <t>https://www.angaga.com.mv/wp-content/uploads/2018/12/Duny-Spa-menu-german-1.pdf</t>
        </is>
      </c>
      <c r="N200" t="inlineStr">
        <is>
          <t>https://www.angaga.com.mv/wp-content/uploads/2018/12/Duny-Spa-menu-german-1.pdf | https://www.angaga.com.mv/wp-content/uploads/2018/12/Duny-Spa-menu-german.pdf | https://angaga.com.mv/wp-content/uploads/2018/12/Duny-Spa-menu-german.pdf</t>
        </is>
      </c>
      <c r="O200" t="inlineStr">
        <is>
          <t>173b010542ab5a444debc4229644161d51adf41cfff1959a3e2c86a4c3e280f2</t>
        </is>
      </c>
      <c r="P200" t="inlineStr">
        <is>
          <t>library/011_angaga-island-resort-and-spa/spa_menu/2018_Duny-Spa-menu-german-1.pdf</t>
        </is>
      </c>
      <c r="R200" t="inlineStr">
        <is>
          <t>outdated</t>
        </is>
      </c>
      <c r="S200" t="inlineStr">
        <is>
          <t>N</t>
        </is>
      </c>
      <c r="T200" t="inlineStr">
        <is>
          <t>matched</t>
        </is>
      </c>
      <c r="U200" t="inlineStr">
        <is>
          <t>2026-10-04</t>
        </is>
      </c>
      <c r="V200" t="inlineStr"/>
    </row>
    <row r="201">
      <c r="A201" t="n">
        <v>11</v>
      </c>
      <c r="B201" t="inlineStr">
        <is>
          <t>Angaga Island Resort and Spa</t>
        </is>
      </c>
      <c r="C201" t="inlineStr">
        <is>
          <t>dining_menu</t>
        </is>
      </c>
      <c r="D201" t="inlineStr">
        <is>
          <t>2025_COFFEE_SHOP_EAT_MENU_2025.pdf</t>
        </is>
      </c>
      <c r="E201" t="n">
        <v>2025</v>
      </c>
      <c r="H201" t="n">
        <v>6</v>
      </c>
      <c r="I201" t="n">
        <v>10541</v>
      </c>
      <c r="J201" t="inlineStr">
        <is>
          <t>Y</t>
        </is>
      </c>
      <c r="K201" t="inlineStr">
        <is>
          <t>angaga.com.mv</t>
        </is>
      </c>
      <c r="L201" t="inlineStr">
        <is>
          <t>official</t>
        </is>
      </c>
      <c r="M201" t="inlineStr">
        <is>
          <t>https://www.angaga.com.mv/wp-content/uploads/2025/05/COFFEE_SHOP_EAT_MENU_2025.pdf</t>
        </is>
      </c>
      <c r="N201" t="inlineStr">
        <is>
          <t>https://www.angaga.com.mv/wp-content/uploads/2025/05/COFFEE_SHOP_EAT_MENU_2025.pdf | https://angaga.com.mv/wp-content/uploads/2025/05/COFFEE_SHOP_EAT_MENU_2025.pdf</t>
        </is>
      </c>
      <c r="O201" t="inlineStr">
        <is>
          <t>00c2621d700bb23f4d7262ace94053f425b54fdd2a88ea85a529c342c3f4bdc2</t>
        </is>
      </c>
      <c r="P201" t="inlineStr">
        <is>
          <t>library/011_angaga-island-resort-and-spa/dining_menu/2025_COFFEE_SHOP_EAT_MENU_2025.pdf</t>
        </is>
      </c>
      <c r="R201" t="inlineStr">
        <is>
          <t>current</t>
        </is>
      </c>
      <c r="S201" t="inlineStr">
        <is>
          <t>N</t>
        </is>
      </c>
      <c r="T201" t="inlineStr">
        <is>
          <t>matched</t>
        </is>
      </c>
      <c r="U201" t="inlineStr">
        <is>
          <t>2026-10-04</t>
        </is>
      </c>
      <c r="V201" t="inlineStr"/>
    </row>
    <row r="202">
      <c r="A202" t="n">
        <v>11</v>
      </c>
      <c r="B202" t="inlineStr">
        <is>
          <t>Angaga Island Resort and Spa</t>
        </is>
      </c>
      <c r="C202" t="inlineStr">
        <is>
          <t>dining_menu</t>
        </is>
      </c>
      <c r="D202" t="inlineStr">
        <is>
          <t>2025_Angaga_All_inclusive_menu_Sun_Downbar_2025.pdf</t>
        </is>
      </c>
      <c r="E202" t="n">
        <v>2025</v>
      </c>
      <c r="H202" t="n">
        <v>6</v>
      </c>
      <c r="I202" t="n">
        <v>5821</v>
      </c>
      <c r="J202" t="inlineStr">
        <is>
          <t>Y</t>
        </is>
      </c>
      <c r="K202" t="inlineStr">
        <is>
          <t>angaga.com.mv</t>
        </is>
      </c>
      <c r="L202" t="inlineStr">
        <is>
          <t>official</t>
        </is>
      </c>
      <c r="M202" t="inlineStr">
        <is>
          <t>https://www.angaga.com.mv/wp-content/uploads/2025/05/Angaga_All_inclusive_menu_Sun_Downbar_2025.pdf</t>
        </is>
      </c>
      <c r="N202" t="inlineStr">
        <is>
          <t>https://www.angaga.com.mv/wp-content/uploads/2025/05/Angaga_All_inclusive_menu_Sun_Downbar_2025.pdf | https://angaga.com.mv/wp-content/uploads/2025/05/Angaga_All_inclusive_menu_Sun_Downbar_2025.pdf</t>
        </is>
      </c>
      <c r="O202" t="inlineStr">
        <is>
          <t>3582de83cd18afb0147a4eb039b3735c9d8eb912f7101a7a233e3674d7624498</t>
        </is>
      </c>
      <c r="P202" t="inlineStr">
        <is>
          <t>library/011_angaga-island-resort-and-spa/dining_menu/2025_Angaga_All_inclusive_menu_Sun_Downbar_2025.pdf</t>
        </is>
      </c>
      <c r="R202" t="inlineStr">
        <is>
          <t>current</t>
        </is>
      </c>
      <c r="S202" t="inlineStr">
        <is>
          <t>N</t>
        </is>
      </c>
      <c r="T202" t="inlineStr">
        <is>
          <t>matched</t>
        </is>
      </c>
      <c r="U202" t="inlineStr">
        <is>
          <t>2026-10-04</t>
        </is>
      </c>
      <c r="V202" t="inlineStr"/>
    </row>
    <row r="203">
      <c r="A203" t="n">
        <v>11</v>
      </c>
      <c r="B203" t="inlineStr">
        <is>
          <t>Angaga Island Resort and Spa</t>
        </is>
      </c>
      <c r="C203" t="inlineStr">
        <is>
          <t>dining_menu</t>
        </is>
      </c>
      <c r="D203" t="inlineStr">
        <is>
          <t>2025_Angaga_drinks_menu_2025.pdf</t>
        </is>
      </c>
      <c r="E203" t="n">
        <v>2025</v>
      </c>
      <c r="H203" t="n">
        <v>8</v>
      </c>
      <c r="I203" t="n">
        <v>10180</v>
      </c>
      <c r="J203" t="inlineStr">
        <is>
          <t>Y</t>
        </is>
      </c>
      <c r="K203" t="inlineStr">
        <is>
          <t>angaga.com.mv</t>
        </is>
      </c>
      <c r="L203" t="inlineStr">
        <is>
          <t>official</t>
        </is>
      </c>
      <c r="M203" t="inlineStr">
        <is>
          <t>https://www.angaga.com.mv/wp-content/uploads/2025/05/Angaga_drinks_menu_2025.pdf</t>
        </is>
      </c>
      <c r="N203" t="inlineStr">
        <is>
          <t>https://www.angaga.com.mv/wp-content/uploads/2025/05/Angaga_drinks_menu_2025.pdf | https://angaga.com.mv/wp-content/uploads/2025/05/Angaga_drinks_menu_2025.pdf</t>
        </is>
      </c>
      <c r="O203" t="inlineStr">
        <is>
          <t>a28e7d47c57276c96f469811445410ea93d71ed29965fcbdfd297a74718c167a</t>
        </is>
      </c>
      <c r="P203" t="inlineStr">
        <is>
          <t>library/011_angaga-island-resort-and-spa/dining_menu/2025_Angaga_drinks_menu_2025.pdf</t>
        </is>
      </c>
      <c r="R203" t="inlineStr">
        <is>
          <t>current</t>
        </is>
      </c>
      <c r="S203" t="inlineStr">
        <is>
          <t>N</t>
        </is>
      </c>
      <c r="T203" t="inlineStr">
        <is>
          <t>matched</t>
        </is>
      </c>
      <c r="U203" t="inlineStr">
        <is>
          <t>2026-10-04</t>
        </is>
      </c>
      <c r="V203" t="inlineStr"/>
    </row>
    <row r="204">
      <c r="A204" t="n">
        <v>11</v>
      </c>
      <c r="B204" t="inlineStr">
        <is>
          <t>Angaga Island Resort and Spa</t>
        </is>
      </c>
      <c r="C204" t="inlineStr">
        <is>
          <t>dining_menu</t>
        </is>
      </c>
      <c r="D204" t="inlineStr">
        <is>
          <t>2025_Angaga_wine_menu_2025.pdf</t>
        </is>
      </c>
      <c r="E204" t="n">
        <v>2025</v>
      </c>
      <c r="H204" t="n">
        <v>9</v>
      </c>
      <c r="I204" t="n">
        <v>19147</v>
      </c>
      <c r="J204" t="inlineStr">
        <is>
          <t>Y</t>
        </is>
      </c>
      <c r="K204" t="inlineStr">
        <is>
          <t>angaga.com.mv</t>
        </is>
      </c>
      <c r="L204" t="inlineStr">
        <is>
          <t>official</t>
        </is>
      </c>
      <c r="M204" t="inlineStr">
        <is>
          <t>https://www.angaga.com.mv/wp-content/uploads/2025/05/Angaga_wine_menu_2025.pdf</t>
        </is>
      </c>
      <c r="N204" t="inlineStr">
        <is>
          <t>https://www.angaga.com.mv/wp-content/uploads/2025/05/Angaga_wine_menu_2025.pdf | https://angaga.com.mv/wp-content/uploads/2025/05/Angaga_wine_menu_2025.pdf</t>
        </is>
      </c>
      <c r="O204" t="inlineStr">
        <is>
          <t>ee2f11eab31032d7a047d481f4ec6b8479b7b7293965554a3da9fb534bb97549</t>
        </is>
      </c>
      <c r="P204" t="inlineStr">
        <is>
          <t>library/011_angaga-island-resort-and-spa/dining_menu/2025_Angaga_wine_menu_2025.pdf</t>
        </is>
      </c>
      <c r="R204" t="inlineStr">
        <is>
          <t>current</t>
        </is>
      </c>
      <c r="S204" t="inlineStr">
        <is>
          <t>Y</t>
        </is>
      </c>
      <c r="T204" t="inlineStr">
        <is>
          <t>matched</t>
        </is>
      </c>
      <c r="U204" t="inlineStr">
        <is>
          <t>2026-10-04</t>
        </is>
      </c>
      <c r="V204" t="inlineStr"/>
    </row>
    <row r="205">
      <c r="A205" t="n">
        <v>11</v>
      </c>
      <c r="B205" t="inlineStr">
        <is>
          <t>Angaga Island Resort and Spa</t>
        </is>
      </c>
      <c r="C205" t="inlineStr">
        <is>
          <t>dining_menu</t>
        </is>
      </c>
      <c r="D205" t="inlineStr">
        <is>
          <t>2018_COFFEE-SHOP-MENU.pdf</t>
        </is>
      </c>
      <c r="E205" t="n">
        <v>2018</v>
      </c>
      <c r="H205" t="n">
        <v>12</v>
      </c>
      <c r="I205" t="n">
        <v>2622</v>
      </c>
      <c r="J205" t="inlineStr">
        <is>
          <t>Y</t>
        </is>
      </c>
      <c r="K205" t="inlineStr">
        <is>
          <t>angaga.com.mv</t>
        </is>
      </c>
      <c r="L205" t="inlineStr">
        <is>
          <t>official</t>
        </is>
      </c>
      <c r="M205" t="inlineStr">
        <is>
          <t>https://www.angaga.com.mv/wp-content/uploads/2018/12/COFFEE-SHOP-MENU.pdf</t>
        </is>
      </c>
      <c r="N205" t="inlineStr">
        <is>
          <t>https://www.angaga.com.mv/wp-content/uploads/2018/12/COFFEE-SHOP-MENU.pdf | https://www.angaga.com.mv/wp-content/uploads/2018/12/COFFEE-SHOP-MENU-2.pdf</t>
        </is>
      </c>
      <c r="O205" t="inlineStr">
        <is>
          <t>2da1860567b798180d158d5f371eb940bde20d9c0372cd2aa4f09d118e1f0e89</t>
        </is>
      </c>
      <c r="P205" t="inlineStr">
        <is>
          <t>library/011_angaga-island-resort-and-spa/dining_menu/2018_COFFEE-SHOP-MENU.pdf</t>
        </is>
      </c>
      <c r="R205" t="inlineStr">
        <is>
          <t>outdated</t>
        </is>
      </c>
      <c r="S205" t="inlineStr">
        <is>
          <t>N</t>
        </is>
      </c>
      <c r="T205" t="inlineStr">
        <is>
          <t>matched</t>
        </is>
      </c>
      <c r="U205" t="inlineStr">
        <is>
          <t>2026-10-04</t>
        </is>
      </c>
      <c r="V205" t="inlineStr"/>
    </row>
    <row r="206">
      <c r="A206" t="n">
        <v>11</v>
      </c>
      <c r="B206" t="inlineStr">
        <is>
          <t>Angaga Island Resort and Spa</t>
        </is>
      </c>
      <c r="C206" t="inlineStr">
        <is>
          <t>dining_menu</t>
        </is>
      </c>
      <c r="D206" t="inlineStr">
        <is>
          <t>2018_All-Inclusive-menu-1-2.pdf</t>
        </is>
      </c>
      <c r="E206" t="n">
        <v>2018</v>
      </c>
      <c r="H206" t="n">
        <v>8</v>
      </c>
      <c r="I206" t="n">
        <v>3484</v>
      </c>
      <c r="J206" t="inlineStr">
        <is>
          <t>Y</t>
        </is>
      </c>
      <c r="K206" t="inlineStr">
        <is>
          <t>angaga.com.mv</t>
        </is>
      </c>
      <c r="L206" t="inlineStr">
        <is>
          <t>official</t>
        </is>
      </c>
      <c r="M206" t="inlineStr">
        <is>
          <t>https://www.angaga.com.mv/wp-content/uploads/2018/12/All-Inclusive-menu-1-2.pdf</t>
        </is>
      </c>
      <c r="N206" t="inlineStr">
        <is>
          <t>https://www.angaga.com.mv/wp-content/uploads/2018/12/All-Inclusive-menu-1-2.pdf | https://www.angaga.com.mv/wp-content/uploads/2018/12/All-Inclusive-menu-1-3.pdf | https://www.angaga.com.mv/wp-content/uploads/2018/12/All-Inclusive-menu-1-1.pdf | https://www.angaga.com.mv/wp-content/uploads/2018/11/All-Inclusive-menu-1.pdf</t>
        </is>
      </c>
      <c r="O206" t="inlineStr">
        <is>
          <t>dc087fce5614a692331f10911cdbfab7067044eb180cf30a0f5cc97fad87682c</t>
        </is>
      </c>
      <c r="P206" t="inlineStr">
        <is>
          <t>library/011_angaga-island-resort-and-spa/dining_menu/2018_All-Inclusive-menu-1-2.pdf</t>
        </is>
      </c>
      <c r="R206" t="inlineStr">
        <is>
          <t>outdated</t>
        </is>
      </c>
      <c r="S206" t="inlineStr">
        <is>
          <t>N</t>
        </is>
      </c>
      <c r="T206" t="inlineStr">
        <is>
          <t>matched</t>
        </is>
      </c>
      <c r="U206" t="inlineStr">
        <is>
          <t>2026-10-04</t>
        </is>
      </c>
      <c r="V206" t="inlineStr"/>
    </row>
    <row r="207">
      <c r="A207" t="n">
        <v>11</v>
      </c>
      <c r="B207" t="inlineStr">
        <is>
          <t>Angaga Island Resort and Spa</t>
        </is>
      </c>
      <c r="C207" t="inlineStr">
        <is>
          <t>dining_menu</t>
        </is>
      </c>
      <c r="D207" t="inlineStr">
        <is>
          <t>2014_wine-menu-3.pdf</t>
        </is>
      </c>
      <c r="E207" t="n">
        <v>2014</v>
      </c>
      <c r="H207" t="n">
        <v>8</v>
      </c>
      <c r="I207" t="n">
        <v>4285</v>
      </c>
      <c r="J207" t="inlineStr">
        <is>
          <t>Y</t>
        </is>
      </c>
      <c r="K207" t="inlineStr">
        <is>
          <t>angaga.com.mv</t>
        </is>
      </c>
      <c r="L207" t="inlineStr">
        <is>
          <t>official</t>
        </is>
      </c>
      <c r="M207" t="inlineStr">
        <is>
          <t>https://www.angaga.com.mv/wp-content/uploads/2018/12/wine-menu-3.pdf</t>
        </is>
      </c>
      <c r="N207" t="inlineStr">
        <is>
          <t>https://www.angaga.com.mv/wp-content/uploads/2018/12/wine-menu-3.pdf | https://www.angaga.com.mv/wp-content/uploads/2018/12/wine-menu-2.pdf | https://www.angaga.com.mv/wp-content/uploads/2018/12/wine-menu-1.pdf</t>
        </is>
      </c>
      <c r="O207" t="inlineStr">
        <is>
          <t>b97276e8420c28fdd0f2f503fbfb071bf4284495afcad489aa607ac06b7ecb84</t>
        </is>
      </c>
      <c r="P207" t="inlineStr">
        <is>
          <t>library/011_angaga-island-resort-and-spa/dining_menu/2014_wine-menu-3.pdf</t>
        </is>
      </c>
      <c r="R207" t="inlineStr">
        <is>
          <t>outdated</t>
        </is>
      </c>
      <c r="S207" t="inlineStr">
        <is>
          <t>N</t>
        </is>
      </c>
      <c r="T207" t="inlineStr">
        <is>
          <t>matched</t>
        </is>
      </c>
      <c r="U207" t="inlineStr">
        <is>
          <t>2026-10-04</t>
        </is>
      </c>
      <c r="V207" t="inlineStr"/>
    </row>
    <row r="208">
      <c r="A208" t="n">
        <v>11</v>
      </c>
      <c r="B208" t="inlineStr">
        <is>
          <t>Angaga Island Resort and Spa</t>
        </is>
      </c>
      <c r="C208" t="inlineStr">
        <is>
          <t>dining_menu</t>
        </is>
      </c>
      <c r="D208" t="inlineStr">
        <is>
          <t>2012_Angaga-Wine-Menu-New-2.pdf</t>
        </is>
      </c>
      <c r="E208" t="n">
        <v>2012</v>
      </c>
      <c r="H208" t="n">
        <v>6</v>
      </c>
      <c r="I208" t="n">
        <v>449</v>
      </c>
      <c r="J208" t="inlineStr">
        <is>
          <t>Y</t>
        </is>
      </c>
      <c r="K208" t="inlineStr">
        <is>
          <t>angaga.com.mv</t>
        </is>
      </c>
      <c r="L208" t="inlineStr">
        <is>
          <t>official</t>
        </is>
      </c>
      <c r="M208" t="inlineStr">
        <is>
          <t>https://www.angaga.com.mv/wp-content/uploads/2018/12/Angaga-Wine-Menu-New-2.pdf</t>
        </is>
      </c>
      <c r="N208" t="inlineStr">
        <is>
          <t>https://www.angaga.com.mv/wp-content/uploads/2018/12/Angaga-Wine-Menu-New-2.pdf | https://www.angaga.com.mv/wp-content/uploads/2018/12/Angaga-Wine-Menu-New.pdf | https://www.angaga.com.mv/wp-content/uploads/2018/12/Angaga-Wine-Menu-New-1.pdf | https://www.angaga.com.mv/wp-content/uploads/2018/11/Angaga-Wine-Menu-New-1.pdf</t>
        </is>
      </c>
      <c r="O208" t="inlineStr">
        <is>
          <t>01bf8d0df208c55c0a9ddf2064709a10fbae873053a3e2619aa15228b8e395f1</t>
        </is>
      </c>
      <c r="P208" t="inlineStr">
        <is>
          <t>library/011_angaga-island-resort-and-spa/dining_menu/2012_Angaga-Wine-Menu-New-2.pdf</t>
        </is>
      </c>
      <c r="R208" t="inlineStr">
        <is>
          <t>outdated</t>
        </is>
      </c>
      <c r="S208" t="inlineStr">
        <is>
          <t>N</t>
        </is>
      </c>
      <c r="T208" t="inlineStr">
        <is>
          <t>matched</t>
        </is>
      </c>
      <c r="U208" t="inlineStr">
        <is>
          <t>2026-10-04</t>
        </is>
      </c>
      <c r="V208" t="inlineStr"/>
    </row>
    <row r="209">
      <c r="A209" t="n">
        <v>11</v>
      </c>
      <c r="B209" t="inlineStr">
        <is>
          <t>Angaga Island Resort and Spa</t>
        </is>
      </c>
      <c r="C209" t="inlineStr">
        <is>
          <t>dive_prices</t>
        </is>
      </c>
      <c r="D209" t="inlineStr">
        <is>
          <t>2018_Introduction-to-Snorkeling-and-Diving-Angaga.pdf</t>
        </is>
      </c>
      <c r="E209" t="n">
        <v>2018</v>
      </c>
      <c r="H209" t="n">
        <v>6</v>
      </c>
      <c r="I209" t="n">
        <v>5503</v>
      </c>
      <c r="J209" t="inlineStr">
        <is>
          <t>Y</t>
        </is>
      </c>
      <c r="K209" t="inlineStr">
        <is>
          <t>angaga.com.mv</t>
        </is>
      </c>
      <c r="L209" t="inlineStr">
        <is>
          <t>official</t>
        </is>
      </c>
      <c r="M209" t="inlineStr">
        <is>
          <t>https://www.angaga.com.mv/wp-content/uploads/2018/12/Introduction-to-Snorkeling-and-Diving-Angaga.pdf</t>
        </is>
      </c>
      <c r="N209" t="inlineStr">
        <is>
          <t>https://www.angaga.com.mv/wp-content/uploads/2018/12/Introduction-to-Snorkeling-and-Diving-Angaga.pdf | https://www.angaga.com.mv/wp-content/uploads/2018/11/Introduction-to-Snorkeling-and-Diving-Angaga-1.pdf | https://www.angaga.com.mv/wp-content/uploads/2018/11/Introduction-to-Snorkeling-and-Diving-Angaga.pdf | https://angaga.com.mv/wp-content/uploads/2018/11/Introduction-to-Snorkeling-and-Diving-Angaga-1.pdf</t>
        </is>
      </c>
      <c r="O209" t="inlineStr">
        <is>
          <t>d2eb4d753756a187664479b4f0ded56671d79c1b7f662155cb0e0a7b5c491e71</t>
        </is>
      </c>
      <c r="P209" t="inlineStr">
        <is>
          <t>library/011_angaga-island-resort-and-spa/dive_prices/2018_Introduction-to-Snorkeling-and-Diving-Angaga.pdf</t>
        </is>
      </c>
      <c r="R209" t="inlineStr">
        <is>
          <t>outdated</t>
        </is>
      </c>
      <c r="S209" t="inlineStr">
        <is>
          <t>N</t>
        </is>
      </c>
      <c r="T209" t="inlineStr">
        <is>
          <t>matched</t>
        </is>
      </c>
      <c r="U209" t="inlineStr">
        <is>
          <t>2026-10-04</t>
        </is>
      </c>
      <c r="V209" t="inlineStr"/>
    </row>
    <row r="210">
      <c r="A210" t="n">
        <v>11</v>
      </c>
      <c r="B210" t="inlineStr">
        <is>
          <t>Angaga Island Resort and Spa</t>
        </is>
      </c>
      <c r="C210" t="inlineStr">
        <is>
          <t>dive_prices</t>
        </is>
      </c>
      <c r="D210" t="inlineStr">
        <is>
          <t>2018_Angaga-Water-Sports-Activities-Information.pdf</t>
        </is>
      </c>
      <c r="E210" t="n">
        <v>2018</v>
      </c>
      <c r="H210" t="n">
        <v>7</v>
      </c>
      <c r="I210" t="n">
        <v>4193</v>
      </c>
      <c r="J210" t="inlineStr">
        <is>
          <t>Y</t>
        </is>
      </c>
      <c r="K210" t="inlineStr">
        <is>
          <t>angaga.com.mv</t>
        </is>
      </c>
      <c r="L210" t="inlineStr">
        <is>
          <t>official</t>
        </is>
      </c>
      <c r="M210" t="inlineStr">
        <is>
          <t>https://www.angaga.com.mv/wp-content/uploads/2018/12/Angaga-Water-Sports-Activities-Information.pdf</t>
        </is>
      </c>
      <c r="N210" t="inlineStr">
        <is>
          <t>https://www.angaga.com.mv/wp-content/uploads/2018/12/Angaga-Water-Sports-Activities-Information.pdf | https://www.angaga.com.mv/wp-content/uploads/2018/11/Angaga-Water-Sports-Activities-Information.pdf | https://angaga.com.mv/wp-content/uploads/2018/11/Angaga-Water-Sports-Activities-Information.pdf</t>
        </is>
      </c>
      <c r="O210" t="inlineStr">
        <is>
          <t>d95f9c8e6440f963c13c748d106eb4793befdf336049c8298fc8cc987199b959</t>
        </is>
      </c>
      <c r="P210" t="inlineStr">
        <is>
          <t>library/011_angaga-island-resort-and-spa/dive_prices/2018_Angaga-Water-Sports-Activities-Information.pdf</t>
        </is>
      </c>
      <c r="R210" t="inlineStr">
        <is>
          <t>outdated</t>
        </is>
      </c>
      <c r="S210" t="inlineStr">
        <is>
          <t>Y</t>
        </is>
      </c>
      <c r="T210" t="inlineStr">
        <is>
          <t>matched</t>
        </is>
      </c>
      <c r="U210" t="inlineStr">
        <is>
          <t>2026-10-04</t>
        </is>
      </c>
      <c r="V210" t="inlineStr"/>
    </row>
    <row r="211">
      <c r="A211" t="n">
        <v>11</v>
      </c>
      <c r="B211" t="inlineStr">
        <is>
          <t>Angaga Island Resort and Spa</t>
        </is>
      </c>
      <c r="C211" t="inlineStr">
        <is>
          <t>dive_prices</t>
        </is>
      </c>
      <c r="D211" t="inlineStr">
        <is>
          <t>2018_Angaga-Dive-Center-Information.pdf</t>
        </is>
      </c>
      <c r="E211" t="n">
        <v>2018</v>
      </c>
      <c r="H211" t="n">
        <v>2</v>
      </c>
      <c r="I211" t="n">
        <v>746</v>
      </c>
      <c r="J211" t="inlineStr">
        <is>
          <t>Y</t>
        </is>
      </c>
      <c r="K211" t="inlineStr">
        <is>
          <t>angaga.com.mv</t>
        </is>
      </c>
      <c r="L211" t="inlineStr">
        <is>
          <t>official</t>
        </is>
      </c>
      <c r="M211" t="inlineStr">
        <is>
          <t>https://www.angaga.com.mv/wp-content/uploads/2018/12/Angaga-Dive-Center-Information.pdf</t>
        </is>
      </c>
      <c r="N211" t="inlineStr">
        <is>
          <t>https://www.angaga.com.mv/wp-content/uploads/2018/12/Angaga-Dive-Center-Information.pdf | https://angaga.com.mv/wp-content/uploads/2018/12/Angaga-Dive-Center-Information.pdf</t>
        </is>
      </c>
      <c r="O211" t="inlineStr">
        <is>
          <t>76efd2f972aa837a74b63ea7210de3cb3025a5ac1eba675a142faa8b4ce27f66</t>
        </is>
      </c>
      <c r="P211" t="inlineStr">
        <is>
          <t>library/011_angaga-island-resort-and-spa/dive_prices/2018_Angaga-Dive-Center-Information.pdf</t>
        </is>
      </c>
      <c r="R211" t="inlineStr">
        <is>
          <t>outdated</t>
        </is>
      </c>
      <c r="S211" t="inlineStr">
        <is>
          <t>N</t>
        </is>
      </c>
      <c r="T211" t="inlineStr">
        <is>
          <t>matched</t>
        </is>
      </c>
      <c r="U211" t="inlineStr">
        <is>
          <t>2026-10-04</t>
        </is>
      </c>
      <c r="V211" t="inlineStr"/>
    </row>
    <row r="212">
      <c r="A212" t="n">
        <v>11</v>
      </c>
      <c r="B212" t="inlineStr">
        <is>
          <t>Angaga Island Resort and Spa</t>
        </is>
      </c>
      <c r="C212" t="inlineStr">
        <is>
          <t>dive_prices</t>
        </is>
      </c>
      <c r="D212" t="inlineStr">
        <is>
          <t>2015_FAQ-SUB-AQUA-DiveCenter.pdf</t>
        </is>
      </c>
      <c r="E212" t="n">
        <v>2015</v>
      </c>
      <c r="H212" t="n">
        <v>3</v>
      </c>
      <c r="I212" t="n">
        <v>1882</v>
      </c>
      <c r="J212" t="inlineStr">
        <is>
          <t>Y</t>
        </is>
      </c>
      <c r="K212" t="inlineStr">
        <is>
          <t>angaga.com.mv</t>
        </is>
      </c>
      <c r="L212" t="inlineStr">
        <is>
          <t>official</t>
        </is>
      </c>
      <c r="M212" t="inlineStr">
        <is>
          <t>https://www.angaga.com.mv/wp-content/uploads/2018/12/FAQ-SUB-AQUA-DiveCenter.pdf</t>
        </is>
      </c>
      <c r="N212" t="inlineStr">
        <is>
          <t>https://www.angaga.com.mv/wp-content/uploads/2018/12/FAQ-SUB-AQUA-DiveCenter.pdf | https://www.angaga.com.mv/wp-content/uploads/2018/11/FAQ-SUB-AQUA-DiveCenter.pdf | https://angaga.com.mv/wp-content/uploads/2018/11/FAQ-SUB-AQUA-DiveCenter.pdf</t>
        </is>
      </c>
      <c r="O212" t="inlineStr">
        <is>
          <t>9fb96e8b0726a6c777bb6a0d98181389a7d2943f5514478913c3f6a6ad8b7d37</t>
        </is>
      </c>
      <c r="P212" t="inlineStr">
        <is>
          <t>library/011_angaga-island-resort-and-spa/dive_prices/2015_FAQ-SUB-AQUA-DiveCenter.pdf</t>
        </is>
      </c>
      <c r="R212" t="inlineStr">
        <is>
          <t>outdated</t>
        </is>
      </c>
      <c r="S212" t="inlineStr">
        <is>
          <t>N</t>
        </is>
      </c>
      <c r="T212" t="inlineStr">
        <is>
          <t>matched</t>
        </is>
      </c>
      <c r="U212" t="inlineStr">
        <is>
          <t>2026-10-04</t>
        </is>
      </c>
      <c r="V212" t="inlineStr"/>
    </row>
    <row r="213">
      <c r="A213" t="n">
        <v>11</v>
      </c>
      <c r="B213" t="inlineStr">
        <is>
          <t>Angaga Island Resort and Spa</t>
        </is>
      </c>
      <c r="C213" t="inlineStr">
        <is>
          <t>dive_prices</t>
        </is>
      </c>
      <c r="D213" t="inlineStr">
        <is>
          <t>2014_docpdf_pricelistwatersports-angaga.pdf</t>
        </is>
      </c>
      <c r="E213" t="n">
        <v>2014</v>
      </c>
      <c r="H213" t="n">
        <v>1</v>
      </c>
      <c r="I213" t="n">
        <v>86</v>
      </c>
      <c r="J213" t="inlineStr">
        <is>
          <t>Y</t>
        </is>
      </c>
      <c r="K213" t="inlineStr">
        <is>
          <t>angaga.com.mv</t>
        </is>
      </c>
      <c r="L213" t="inlineStr">
        <is>
          <t>official</t>
        </is>
      </c>
      <c r="M213" t="inlineStr">
        <is>
          <t>https://www.angaga.com.mv/wp-content/uploads/2018/11/docpdf_pricelistwatersports-angaga.pdf</t>
        </is>
      </c>
      <c r="N213" t="inlineStr">
        <is>
          <t>https://www.angaga.com.mv/wp-content/uploads/2018/11/docpdf_pricelistwatersports-angaga.pdf | https://angaga.com.mv/wp-content/uploads/2018/11/docpdf_pricelistwatersports-angaga.pdf</t>
        </is>
      </c>
      <c r="O213" t="inlineStr">
        <is>
          <t>d346caf425ab8336fcc782002cfcf6183f0aeb410cfef18ef2a0365f9eec980f</t>
        </is>
      </c>
      <c r="P213" t="inlineStr">
        <is>
          <t>library/011_angaga-island-resort-and-spa/dive_prices/2014_docpdf_pricelistwatersports-angaga.pdf</t>
        </is>
      </c>
      <c r="R213" t="inlineStr">
        <is>
          <t>outdated</t>
        </is>
      </c>
      <c r="S213" t="inlineStr">
        <is>
          <t>N</t>
        </is>
      </c>
      <c r="T213" t="inlineStr">
        <is>
          <t>matched</t>
        </is>
      </c>
      <c r="U213" t="inlineStr">
        <is>
          <t>2026-10-04</t>
        </is>
      </c>
      <c r="V213" t="inlineStr"/>
    </row>
    <row r="214">
      <c r="A214" t="n">
        <v>11</v>
      </c>
      <c r="B214" t="inlineStr">
        <is>
          <t>Angaga Island Resort and Spa</t>
        </is>
      </c>
      <c r="C214" t="inlineStr">
        <is>
          <t>excursions</t>
        </is>
      </c>
      <c r="D214" t="inlineStr">
        <is>
          <t>2018_EXCURSIONS.pdf</t>
        </is>
      </c>
      <c r="E214" t="n">
        <v>2018</v>
      </c>
      <c r="H214" t="n">
        <v>2</v>
      </c>
      <c r="I214" t="n">
        <v>768</v>
      </c>
      <c r="J214" t="inlineStr">
        <is>
          <t>Y</t>
        </is>
      </c>
      <c r="K214" t="inlineStr">
        <is>
          <t>angaga.com.mv</t>
        </is>
      </c>
      <c r="L214" t="inlineStr">
        <is>
          <t>official</t>
        </is>
      </c>
      <c r="M214" t="inlineStr">
        <is>
          <t>https://www.angaga.com.mv/wp-content/uploads/2018/12/EXCURSIONS.pdf</t>
        </is>
      </c>
      <c r="N214" t="inlineStr">
        <is>
          <t>https://www.angaga.com.mv/wp-content/uploads/2018/12/EXCURSIONS.pdf | https://angaga.com.mv/wp-content/uploads/2018/12/EXCURSIONS.pdf</t>
        </is>
      </c>
      <c r="O214" t="inlineStr">
        <is>
          <t>b44c2ac1b76ce1ad52e0713323ce2d64570e67b31b9d57b70b7d449bf6e2e614</t>
        </is>
      </c>
      <c r="P214" t="inlineStr">
        <is>
          <t>library/011_angaga-island-resort-and-spa/excursions/2018_EXCURSIONS.pdf</t>
        </is>
      </c>
      <c r="R214" t="inlineStr">
        <is>
          <t>outdated</t>
        </is>
      </c>
      <c r="S214" t="inlineStr">
        <is>
          <t>Y</t>
        </is>
      </c>
      <c r="T214" t="inlineStr">
        <is>
          <t>matched</t>
        </is>
      </c>
      <c r="U214" t="inlineStr">
        <is>
          <t>2026-10-04</t>
        </is>
      </c>
      <c r="V214" t="inlineStr"/>
    </row>
    <row r="215">
      <c r="A215" t="n">
        <v>11</v>
      </c>
      <c r="B215" t="inlineStr">
        <is>
          <t>Angaga Island Resort and Spa</t>
        </is>
      </c>
      <c r="C215" t="inlineStr">
        <is>
          <t>all_inclusive</t>
        </is>
      </c>
      <c r="D215" t="inlineStr">
        <is>
          <t>2018_All-Inclusive-Package-3.pdf</t>
        </is>
      </c>
      <c r="E215" t="n">
        <v>2018</v>
      </c>
      <c r="H215" t="n">
        <v>1</v>
      </c>
      <c r="I215" t="n">
        <v>145</v>
      </c>
      <c r="J215" t="inlineStr">
        <is>
          <t>Y</t>
        </is>
      </c>
      <c r="K215" t="inlineStr">
        <is>
          <t>angaga.com.mv</t>
        </is>
      </c>
      <c r="L215" t="inlineStr">
        <is>
          <t>official</t>
        </is>
      </c>
      <c r="M215" t="inlineStr">
        <is>
          <t>https://www.angaga.com.mv/wp-content/uploads/2018/12/All-Inclusive-Package-3.pdf</t>
        </is>
      </c>
      <c r="N215" t="inlineStr">
        <is>
          <t>https://www.angaga.com.mv/wp-content/uploads/2018/12/All-Inclusive-Package-3.pdf | https://www.angaga.com.mv/wp-content/uploads/2018/12/All-Inclusive-Package-2.pdf | https://www.angaga.com.mv/wp-content/uploads/2018/12/All-Inclusive-Package-1.pdf</t>
        </is>
      </c>
      <c r="O215" t="inlineStr">
        <is>
          <t>4aab507ea9b0f194f900450c5ce73c88f082728136b8912e91fa2e09728f089b</t>
        </is>
      </c>
      <c r="P215" t="inlineStr">
        <is>
          <t>library/011_angaga-island-resort-and-spa/all_inclusive/2018_All-Inclusive-Package-3.pdf</t>
        </is>
      </c>
      <c r="R215" t="inlineStr">
        <is>
          <t>outdated</t>
        </is>
      </c>
      <c r="S215" t="inlineStr">
        <is>
          <t>Y</t>
        </is>
      </c>
      <c r="T215" t="inlineStr">
        <is>
          <t>matched</t>
        </is>
      </c>
      <c r="U215" t="inlineStr">
        <is>
          <t>2026-10-04</t>
        </is>
      </c>
      <c r="V215" t="inlineStr"/>
    </row>
    <row r="216">
      <c r="A216" t="n">
        <v>11</v>
      </c>
      <c r="B216" t="inlineStr">
        <is>
          <t>Angaga Island Resort and Spa</t>
        </is>
      </c>
      <c r="C216" t="inlineStr">
        <is>
          <t>other</t>
        </is>
      </c>
      <c r="D216" t="inlineStr">
        <is>
          <t>2025_Prices-are-subject-to-change-without-any-prior-notice.pdf</t>
        </is>
      </c>
      <c r="E216" t="n">
        <v>2025</v>
      </c>
      <c r="H216" t="n">
        <v>1</v>
      </c>
      <c r="I216" t="n">
        <v>18</v>
      </c>
      <c r="J216" t="inlineStr">
        <is>
          <t>Y</t>
        </is>
      </c>
      <c r="K216" t="inlineStr">
        <is>
          <t>angaga.com.mv</t>
        </is>
      </c>
      <c r="L216" t="inlineStr">
        <is>
          <t>official</t>
        </is>
      </c>
      <c r="M216" t="inlineStr">
        <is>
          <t>https://www.angaga.com.mv/wp-content/uploads/2025/04/Prices-are-subject-to-change-without-any-prior-notice.pdf</t>
        </is>
      </c>
      <c r="N216" t="inlineStr">
        <is>
          <t>https://www.angaga.com.mv/wp-content/uploads/2025/04/Prices-are-subject-to-change-without-any-prior-notice.pdf | https://www.thulhagiri.com.mv/wp-content/uploads/2025/04/Prices-are-subject-to-change-without-any-prior-notice.pdf | https://thulhagiri.com.mv/wp-content/uploads/2025/04/Prices-are-subject-to-change-without-any-prior-notice.pdf | https://angaga.com.mv/wp-content/uploads/2025/04/Prices-are-subject-to-change-without-any-prior-notice.pdf</t>
        </is>
      </c>
      <c r="O216" t="inlineStr">
        <is>
          <t>696b0992c0b01af21b10706d3bc3d444994c09b2f43ced66348dfc19455d0ed0</t>
        </is>
      </c>
      <c r="P216" t="inlineStr">
        <is>
          <t>library/011_angaga-island-resort-and-spa/other/2025_Prices-are-subject-to-change-without-any-prior-notice.pdf</t>
        </is>
      </c>
      <c r="R216" t="inlineStr">
        <is>
          <t>current</t>
        </is>
      </c>
      <c r="S216" t="inlineStr">
        <is>
          <t>Y</t>
        </is>
      </c>
      <c r="T216" t="inlineStr">
        <is>
          <t>matched</t>
        </is>
      </c>
      <c r="U216" t="inlineStr">
        <is>
          <t>2026-10-04</t>
        </is>
      </c>
      <c r="V216" t="inlineStr"/>
    </row>
    <row r="217">
      <c r="A217" t="n">
        <v>11</v>
      </c>
      <c r="B217" t="inlineStr">
        <is>
          <t>Angaga Island Resort and Spa</t>
        </is>
      </c>
      <c r="C217" t="inlineStr">
        <is>
          <t>other</t>
        </is>
      </c>
      <c r="D217" t="inlineStr">
        <is>
          <t>2018_HolidayCheck-2018.pdf</t>
        </is>
      </c>
      <c r="E217" t="n">
        <v>2018</v>
      </c>
      <c r="H217" t="n">
        <v>1</v>
      </c>
      <c r="I217" t="n">
        <v>907</v>
      </c>
      <c r="J217" t="inlineStr">
        <is>
          <t>Y</t>
        </is>
      </c>
      <c r="K217" t="inlineStr">
        <is>
          <t>angaga.com.mv</t>
        </is>
      </c>
      <c r="L217" t="inlineStr">
        <is>
          <t>official</t>
        </is>
      </c>
      <c r="M217" t="inlineStr">
        <is>
          <t>https://www.angaga.com.mv/wp-content/uploads/2018/12/HolidayCheck-2018.pdf</t>
        </is>
      </c>
      <c r="N217" t="inlineStr">
        <is>
          <t>https://www.angaga.com.mv/wp-content/uploads/2018/12/HolidayCheck-2018.pdf</t>
        </is>
      </c>
      <c r="O217" t="inlineStr">
        <is>
          <t>facab8e96c3497a080e471116abf63d5bb7d5df3a4336479c07a37865fc48ada</t>
        </is>
      </c>
      <c r="P217" t="inlineStr">
        <is>
          <t>library/011_angaga-island-resort-and-spa/other/2018_HolidayCheck-2018.pdf</t>
        </is>
      </c>
      <c r="R217" t="inlineStr">
        <is>
          <t>outdated</t>
        </is>
      </c>
      <c r="S217" t="inlineStr">
        <is>
          <t>N</t>
        </is>
      </c>
      <c r="T217" t="inlineStr">
        <is>
          <t>matched</t>
        </is>
      </c>
      <c r="U217" t="inlineStr">
        <is>
          <t>2026-10-04</t>
        </is>
      </c>
      <c r="V217" t="inlineStr"/>
    </row>
    <row r="218">
      <c r="A218" t="n">
        <v>11</v>
      </c>
      <c r="B218" t="inlineStr">
        <is>
          <t>Angaga Island Resort and Spa</t>
        </is>
      </c>
      <c r="C218" t="inlineStr">
        <is>
          <t>other</t>
        </is>
      </c>
      <c r="D218" t="inlineStr">
        <is>
          <t>2015_HolidayCheck-2015.pdf</t>
        </is>
      </c>
      <c r="E218" t="n">
        <v>2015</v>
      </c>
      <c r="H218" t="n">
        <v>1</v>
      </c>
      <c r="I218" t="n">
        <v>916</v>
      </c>
      <c r="J218" t="inlineStr">
        <is>
          <t>N</t>
        </is>
      </c>
      <c r="K218" t="inlineStr">
        <is>
          <t>angaga.com.mv</t>
        </is>
      </c>
      <c r="L218" t="inlineStr">
        <is>
          <t>official</t>
        </is>
      </c>
      <c r="M218" t="inlineStr">
        <is>
          <t>https://www.angaga.com.mv/wp-content/uploads/2018/12/HolidayCheck-2015.pdf</t>
        </is>
      </c>
      <c r="N218" t="inlineStr">
        <is>
          <t>https://www.angaga.com.mv/wp-content/uploads/2018/12/HolidayCheck-2015.pdf</t>
        </is>
      </c>
      <c r="O218" t="inlineStr">
        <is>
          <t>48e3c3ab3b0c636b1fc9407d4e76d50cbc45556865a9a0b201b009e39927c621</t>
        </is>
      </c>
      <c r="P218" t="inlineStr">
        <is>
          <t>library/011_angaga-island-resort-and-spa/other/2015_HolidayCheck-2015.pdf</t>
        </is>
      </c>
      <c r="R218" t="inlineStr">
        <is>
          <t>outdated</t>
        </is>
      </c>
      <c r="S218" t="inlineStr">
        <is>
          <t>N</t>
        </is>
      </c>
      <c r="T218" t="inlineStr">
        <is>
          <t>matched</t>
        </is>
      </c>
      <c r="U218" t="inlineStr">
        <is>
          <t>2026-10-04</t>
        </is>
      </c>
      <c r="V218" t="inlineStr"/>
    </row>
    <row r="219">
      <c r="A219" t="n">
        <v>11</v>
      </c>
      <c r="B219" t="inlineStr">
        <is>
          <t>Angaga Island Resort and Spa</t>
        </is>
      </c>
      <c r="C219" t="inlineStr">
        <is>
          <t>other</t>
        </is>
      </c>
      <c r="D219" t="inlineStr">
        <is>
          <t>2014_HolidayCheck-2014.pdf</t>
        </is>
      </c>
      <c r="E219" t="n">
        <v>2014</v>
      </c>
      <c r="H219" t="n">
        <v>1</v>
      </c>
      <c r="I219" t="n">
        <v>771</v>
      </c>
      <c r="J219" t="inlineStr">
        <is>
          <t>N</t>
        </is>
      </c>
      <c r="K219" t="inlineStr">
        <is>
          <t>angaga.com.mv</t>
        </is>
      </c>
      <c r="L219" t="inlineStr">
        <is>
          <t>official</t>
        </is>
      </c>
      <c r="M219" t="inlineStr">
        <is>
          <t>https://www.angaga.com.mv/wp-content/uploads/2018/12/HolidayCheck-2014.pdf</t>
        </is>
      </c>
      <c r="N219" t="inlineStr">
        <is>
          <t>https://www.angaga.com.mv/wp-content/uploads/2018/12/HolidayCheck-2014.pdf</t>
        </is>
      </c>
      <c r="O219" t="inlineStr">
        <is>
          <t>0387644970ffe748323a04d6f38667f10c64c9cb2b70fce20c5641aa0847c0cf</t>
        </is>
      </c>
      <c r="P219" t="inlineStr">
        <is>
          <t>library/011_angaga-island-resort-and-spa/other/2014_HolidayCheck-2014.pdf</t>
        </is>
      </c>
      <c r="R219" t="inlineStr">
        <is>
          <t>outdated</t>
        </is>
      </c>
      <c r="S219" t="inlineStr">
        <is>
          <t>N</t>
        </is>
      </c>
      <c r="T219" t="inlineStr">
        <is>
          <t>matched</t>
        </is>
      </c>
      <c r="U219" t="inlineStr">
        <is>
          <t>2026-10-04</t>
        </is>
      </c>
      <c r="V219" t="inlineStr"/>
    </row>
    <row r="220">
      <c r="A220" t="n">
        <v>11</v>
      </c>
      <c r="B220" t="inlineStr">
        <is>
          <t>Angaga Island Resort and Spa</t>
        </is>
      </c>
      <c r="C220" t="inlineStr">
        <is>
          <t>other</t>
        </is>
      </c>
      <c r="D220" t="inlineStr">
        <is>
          <t>2014_HolidayCheck-2014-Winner.pdf</t>
        </is>
      </c>
      <c r="E220" t="n">
        <v>2014</v>
      </c>
      <c r="H220" t="n">
        <v>1</v>
      </c>
      <c r="I220" t="n">
        <v>614</v>
      </c>
      <c r="J220" t="inlineStr">
        <is>
          <t>Y</t>
        </is>
      </c>
      <c r="K220" t="inlineStr">
        <is>
          <t>angaga.com.mv</t>
        </is>
      </c>
      <c r="L220" t="inlineStr">
        <is>
          <t>official</t>
        </is>
      </c>
      <c r="M220" t="inlineStr">
        <is>
          <t>https://www.angaga.com.mv/wp-content/uploads/2018/12/HolidayCheck-2014-Winner.pdf</t>
        </is>
      </c>
      <c r="N220" t="inlineStr">
        <is>
          <t>https://www.angaga.com.mv/wp-content/uploads/2018/12/HolidayCheck-2014-Winner.pdf</t>
        </is>
      </c>
      <c r="O220" t="inlineStr">
        <is>
          <t>ad1345ba1801a73ac2fd052ae55d7b691176c3bbdb77993956930fe0fee102e6</t>
        </is>
      </c>
      <c r="P220" t="inlineStr">
        <is>
          <t>library/011_angaga-island-resort-and-spa/other/2014_HolidayCheck-2014-Winner.pdf</t>
        </is>
      </c>
      <c r="R220" t="inlineStr">
        <is>
          <t>outdated</t>
        </is>
      </c>
      <c r="S220" t="inlineStr">
        <is>
          <t>N</t>
        </is>
      </c>
      <c r="T220" t="inlineStr">
        <is>
          <t>matched</t>
        </is>
      </c>
      <c r="U220" t="inlineStr">
        <is>
          <t>2026-10-04</t>
        </is>
      </c>
      <c r="V220" t="inlineStr"/>
    </row>
    <row r="221">
      <c r="A221" t="n">
        <v>11</v>
      </c>
      <c r="B221" t="inlineStr">
        <is>
          <t>Angaga Island Resort and Spa</t>
        </is>
      </c>
      <c r="C221" t="inlineStr">
        <is>
          <t>other</t>
        </is>
      </c>
      <c r="D221" t="inlineStr">
        <is>
          <t>2013_HolidayCheck-2013.pdf</t>
        </is>
      </c>
      <c r="E221" t="n">
        <v>2013</v>
      </c>
      <c r="H221" t="n">
        <v>1</v>
      </c>
      <c r="I221" t="n">
        <v>911</v>
      </c>
      <c r="J221" t="inlineStr">
        <is>
          <t>Y</t>
        </is>
      </c>
      <c r="K221" t="inlineStr">
        <is>
          <t>angaga.com.mv</t>
        </is>
      </c>
      <c r="L221" t="inlineStr">
        <is>
          <t>official</t>
        </is>
      </c>
      <c r="M221" t="inlineStr">
        <is>
          <t>https://www.angaga.com.mv/wp-content/uploads/2018/12/HolidayCheck-2013.pdf</t>
        </is>
      </c>
      <c r="N221" t="inlineStr">
        <is>
          <t>https://www.angaga.com.mv/wp-content/uploads/2018/12/HolidayCheck-2013.pdf</t>
        </is>
      </c>
      <c r="O221" t="inlineStr">
        <is>
          <t>aa65f9e0b277f93dcc9d60e8ce12fb5d7d49e088e30eb19c1e205ec4ac1ff30c</t>
        </is>
      </c>
      <c r="P221" t="inlineStr">
        <is>
          <t>library/011_angaga-island-resort-and-spa/other/2013_HolidayCheck-2013.pdf</t>
        </is>
      </c>
      <c r="R221" t="inlineStr">
        <is>
          <t>outdated</t>
        </is>
      </c>
      <c r="S221" t="inlineStr">
        <is>
          <t>N</t>
        </is>
      </c>
      <c r="T221" t="inlineStr">
        <is>
          <t>matched</t>
        </is>
      </c>
      <c r="U221" t="inlineStr">
        <is>
          <t>2026-10-04</t>
        </is>
      </c>
      <c r="V221" t="inlineStr"/>
    </row>
    <row r="222">
      <c r="A222" t="n">
        <v>12</v>
      </c>
      <c r="B222" t="inlineStr">
        <is>
          <t>Thulhagiri Island Resort &amp; Spa</t>
        </is>
      </c>
      <c r="C222" t="inlineStr">
        <is>
          <t>destination_dining</t>
        </is>
      </c>
      <c r="D222" t="inlineStr">
        <is>
          <t>2025_Romantic-Beach-Dinner.pdf</t>
        </is>
      </c>
      <c r="E222" t="n">
        <v>2025</v>
      </c>
      <c r="H222" t="n">
        <v>1</v>
      </c>
      <c r="I222" t="n">
        <v>2210</v>
      </c>
      <c r="J222" t="inlineStr">
        <is>
          <t>Y</t>
        </is>
      </c>
      <c r="K222" t="inlineStr">
        <is>
          <t>thulhagiri.com.mv</t>
        </is>
      </c>
      <c r="L222" t="inlineStr">
        <is>
          <t>official</t>
        </is>
      </c>
      <c r="M222" t="inlineStr">
        <is>
          <t>https://www.thulhagiri.com.mv/wp-content/uploads/2025/10/Romantic-Beach-Dinner.pdf</t>
        </is>
      </c>
      <c r="N222" t="inlineStr">
        <is>
          <t>https://www.thulhagiri.com.mv/wp-content/uploads/2025/10/Romantic-Beach-Dinner.pdf | https://thulhagiri.com.mv/wp-content/uploads/2025/10/Romantic-Beach-Dinner.pdf</t>
        </is>
      </c>
      <c r="O222" t="inlineStr">
        <is>
          <t>11141f037254bb73964ef676d7a75e970a58394b72fd9d3a8b7babbca7bcc1b4</t>
        </is>
      </c>
      <c r="P222" t="inlineStr">
        <is>
          <t>library/012_thulhagiri-island-resort-spa/destination_dining/2025_Romantic-Beach-Dinner.pdf</t>
        </is>
      </c>
      <c r="R222" t="inlineStr">
        <is>
          <t>current</t>
        </is>
      </c>
      <c r="S222" t="inlineStr">
        <is>
          <t>Y</t>
        </is>
      </c>
      <c r="T222" t="inlineStr">
        <is>
          <t>matched</t>
        </is>
      </c>
      <c r="U222" t="inlineStr">
        <is>
          <t>2026-10-04</t>
        </is>
      </c>
      <c r="V222" t="inlineStr"/>
    </row>
    <row r="223">
      <c r="A223" t="n">
        <v>12</v>
      </c>
      <c r="B223" t="inlineStr">
        <is>
          <t>Thulhagiri Island Resort &amp; Spa</t>
        </is>
      </c>
      <c r="C223" t="inlineStr">
        <is>
          <t>map</t>
        </is>
      </c>
      <c r="D223" t="inlineStr">
        <is>
          <t>2025_Thulhagiri-Map-Updated-2025.pdf</t>
        </is>
      </c>
      <c r="E223" t="n">
        <v>2025</v>
      </c>
      <c r="H223" t="n">
        <v>1</v>
      </c>
      <c r="I223" t="n">
        <v>14524</v>
      </c>
      <c r="J223" t="inlineStr">
        <is>
          <t>Y</t>
        </is>
      </c>
      <c r="K223" t="inlineStr">
        <is>
          <t>thulhagiri.com.mv</t>
        </is>
      </c>
      <c r="L223" t="inlineStr">
        <is>
          <t>official</t>
        </is>
      </c>
      <c r="M223" t="inlineStr">
        <is>
          <t>https://www.thulhagiri.com.mv/wp-content/uploads/2025/10/Thulhagiri-Map-Updated-2025.pdf</t>
        </is>
      </c>
      <c r="N223" t="inlineStr">
        <is>
          <t>https://www.thulhagiri.com.mv/wp-content/uploads/2025/10/Thulhagiri-Map-Updated-2025.pdf | https://thulhagiri.com.mv/wp-content/uploads/2025/10/Thulhagiri-Map-Updated-2025.pdf</t>
        </is>
      </c>
      <c r="O223" t="inlineStr">
        <is>
          <t>551d567da17658063362b09e0b6cfc0e490bbec9d63f2a774a9f8bb668f85d33</t>
        </is>
      </c>
      <c r="P223" t="inlineStr">
        <is>
          <t>library/012_thulhagiri-island-resort-spa/map/2025_Thulhagiri-Map-Updated-2025.pdf</t>
        </is>
      </c>
      <c r="R223" t="inlineStr">
        <is>
          <t>current</t>
        </is>
      </c>
      <c r="S223" t="inlineStr">
        <is>
          <t>Y</t>
        </is>
      </c>
      <c r="T223" t="inlineStr">
        <is>
          <t>matched</t>
        </is>
      </c>
      <c r="U223" t="inlineStr">
        <is>
          <t>2026-10-04</t>
        </is>
      </c>
      <c r="V223" t="inlineStr"/>
    </row>
    <row r="224">
      <c r="A224" t="n">
        <v>12</v>
      </c>
      <c r="B224" t="inlineStr">
        <is>
          <t>Thulhagiri Island Resort &amp; Spa</t>
        </is>
      </c>
      <c r="C224" t="inlineStr">
        <is>
          <t>dive_map</t>
        </is>
      </c>
      <c r="D224" t="inlineStr">
        <is>
          <t>2022_Thulhagiri-Dive-Site-information-2022.pdf</t>
        </is>
      </c>
      <c r="E224" t="n">
        <v>2022</v>
      </c>
      <c r="H224" t="n">
        <v>6</v>
      </c>
      <c r="I224" t="n">
        <v>597</v>
      </c>
      <c r="J224" t="inlineStr">
        <is>
          <t>Y</t>
        </is>
      </c>
      <c r="K224" t="inlineStr">
        <is>
          <t>thulhagiri.com.mv</t>
        </is>
      </c>
      <c r="L224" t="inlineStr">
        <is>
          <t>official</t>
        </is>
      </c>
      <c r="M224" t="inlineStr">
        <is>
          <t>https://www.thulhagiri.com.mv/wp-content/uploads/2022/12/Thulhagiri-Dive-Site-information-2022.pdf</t>
        </is>
      </c>
      <c r="N224" t="inlineStr">
        <is>
          <t>https://www.thulhagiri.com.mv/wp-content/uploads/2022/12/Thulhagiri-Dive-Site-information-2022.pdf</t>
        </is>
      </c>
      <c r="O224" t="inlineStr">
        <is>
          <t>2f823065271fa42561b1eaa497bc02b4592b7e3536b64258a70a87ca440f476d</t>
        </is>
      </c>
      <c r="P224" t="inlineStr">
        <is>
          <t>library/012_thulhagiri-island-resort-spa/dive_map/2022_Thulhagiri-Dive-Site-information-2022.pdf</t>
        </is>
      </c>
      <c r="R224" t="inlineStr">
        <is>
          <t>outdated</t>
        </is>
      </c>
      <c r="S224" t="inlineStr">
        <is>
          <t>Y</t>
        </is>
      </c>
      <c r="T224" t="inlineStr">
        <is>
          <t>matched</t>
        </is>
      </c>
      <c r="U224" t="inlineStr">
        <is>
          <t>2026-10-04</t>
        </is>
      </c>
      <c r="V224" t="inlineStr"/>
    </row>
    <row r="225">
      <c r="A225" t="n">
        <v>12</v>
      </c>
      <c r="B225" t="inlineStr">
        <is>
          <t>Thulhagiri Island Resort &amp; Spa</t>
        </is>
      </c>
      <c r="C225" t="inlineStr">
        <is>
          <t>spa_menu</t>
        </is>
      </c>
      <c r="D225" t="inlineStr">
        <is>
          <t>2024_Duny-Thai-Spa-Menu-2024-Thulhagiri.pdf</t>
        </is>
      </c>
      <c r="E225" t="n">
        <v>2024</v>
      </c>
      <c r="H225" t="n">
        <v>9</v>
      </c>
      <c r="I225" t="n">
        <v>11682</v>
      </c>
      <c r="J225" t="inlineStr">
        <is>
          <t>Y</t>
        </is>
      </c>
      <c r="K225" t="inlineStr">
        <is>
          <t>thulhagiri.com.mv</t>
        </is>
      </c>
      <c r="L225" t="inlineStr">
        <is>
          <t>official</t>
        </is>
      </c>
      <c r="M225" t="inlineStr">
        <is>
          <t>https://www.thulhagiri.com.mv/wp-content/uploads/2024/01/Duny-Thai-Spa-Menu-2024-Thulhagiri.pdf</t>
        </is>
      </c>
      <c r="N225" t="inlineStr">
        <is>
          <t>https://www.thulhagiri.com.mv/wp-content/uploads/2024/01/Duny-Thai-Spa-Menu-2024-Thulhagiri.pdf | https://thulhagiri.com.mv/wp-content/uploads/2024/01/Duny-Thai-Spa-Menu-2024-Thulhagiri.pdf</t>
        </is>
      </c>
      <c r="O225" t="inlineStr">
        <is>
          <t>f2e295f2079cef977529b0c94e1389dfdb21a653c4140bcda101f3c6d3a2e8f0</t>
        </is>
      </c>
      <c r="P225" t="inlineStr">
        <is>
          <t>library/012_thulhagiri-island-resort-spa/spa_menu/2024_Duny-Thai-Spa-Menu-2024-Thulhagiri.pdf</t>
        </is>
      </c>
      <c r="R225" t="inlineStr">
        <is>
          <t>outdated</t>
        </is>
      </c>
      <c r="S225" t="inlineStr">
        <is>
          <t>Y</t>
        </is>
      </c>
      <c r="T225" t="inlineStr">
        <is>
          <t>matched</t>
        </is>
      </c>
      <c r="U225" t="inlineStr">
        <is>
          <t>2026-10-04</t>
        </is>
      </c>
      <c r="V225" t="inlineStr"/>
    </row>
    <row r="226">
      <c r="A226" t="n">
        <v>12</v>
      </c>
      <c r="B226" t="inlineStr">
        <is>
          <t>Thulhagiri Island Resort &amp; Spa</t>
        </is>
      </c>
      <c r="C226" t="inlineStr">
        <is>
          <t>dining_menu</t>
        </is>
      </c>
      <c r="D226" t="inlineStr">
        <is>
          <t>2025_Coffee-Shop-Menu-2025.pdf</t>
        </is>
      </c>
      <c r="E226" t="n">
        <v>2025</v>
      </c>
      <c r="H226" t="n">
        <v>4</v>
      </c>
      <c r="I226" t="n">
        <v>8265</v>
      </c>
      <c r="J226" t="inlineStr">
        <is>
          <t>Y</t>
        </is>
      </c>
      <c r="K226" t="inlineStr">
        <is>
          <t>thulhagiri.com.mv</t>
        </is>
      </c>
      <c r="L226" t="inlineStr">
        <is>
          <t>official</t>
        </is>
      </c>
      <c r="M226" t="inlineStr">
        <is>
          <t>https://www.thulhagiri.com.mv/wp-content/uploads/2025/10/Coffee-Shop-Menu-2025.pdf</t>
        </is>
      </c>
      <c r="N226" t="inlineStr">
        <is>
          <t>https://www.thulhagiri.com.mv/wp-content/uploads/2025/10/Coffee-Shop-Menu-2025.pdf | https://thulhagiri.com.mv/wp-content/uploads/2025/10/Coffee-Shop-Menu-2025.pdf</t>
        </is>
      </c>
      <c r="O226" t="inlineStr">
        <is>
          <t>6e6861a2cf16531795bbbf759866edc59f1abd4fd2d20ef0fb7ff555b7a2f39a</t>
        </is>
      </c>
      <c r="P226" t="inlineStr">
        <is>
          <t>library/012_thulhagiri-island-resort-spa/dining_menu/2025_Coffee-Shop-Menu-2025.pdf</t>
        </is>
      </c>
      <c r="R226" t="inlineStr">
        <is>
          <t>current</t>
        </is>
      </c>
      <c r="S226" t="inlineStr">
        <is>
          <t>N</t>
        </is>
      </c>
      <c r="T226" t="inlineStr">
        <is>
          <t>matched</t>
        </is>
      </c>
      <c r="U226" t="inlineStr">
        <is>
          <t>2026-10-04</t>
        </is>
      </c>
      <c r="V226" t="inlineStr"/>
    </row>
    <row r="227">
      <c r="A227" t="n">
        <v>12</v>
      </c>
      <c r="B227" t="inlineStr">
        <is>
          <t>Thulhagiri Island Resort &amp; Spa</t>
        </is>
      </c>
      <c r="C227" t="inlineStr">
        <is>
          <t>dining_menu</t>
        </is>
      </c>
      <c r="D227" t="inlineStr">
        <is>
          <t>2025_Drinks-Menu-2025.pdf</t>
        </is>
      </c>
      <c r="E227" t="n">
        <v>2025</v>
      </c>
      <c r="H227" t="n">
        <v>4</v>
      </c>
      <c r="I227" t="n">
        <v>5419</v>
      </c>
      <c r="J227" t="inlineStr">
        <is>
          <t>Y</t>
        </is>
      </c>
      <c r="K227" t="inlineStr">
        <is>
          <t>thulhagiri.com.mv</t>
        </is>
      </c>
      <c r="L227" t="inlineStr">
        <is>
          <t>official</t>
        </is>
      </c>
      <c r="M227" t="inlineStr">
        <is>
          <t>https://www.thulhagiri.com.mv/wp-content/uploads/2025/10/Drinks-Menu-2025.pdf</t>
        </is>
      </c>
      <c r="N227" t="inlineStr">
        <is>
          <t>https://www.thulhagiri.com.mv/wp-content/uploads/2025/10/Drinks-Menu-2025.pdf | https://thulhagiri.com.mv/wp-content/uploads/2025/10/Drinks-Menu-2025.pdf</t>
        </is>
      </c>
      <c r="O227" t="inlineStr">
        <is>
          <t>0bc2fa24dc2093fa0aab1ba74f0fe11986c37ba77c679bba060c8a330f52d0d4</t>
        </is>
      </c>
      <c r="P227" t="inlineStr">
        <is>
          <t>library/012_thulhagiri-island-resort-spa/dining_menu/2025_Drinks-Menu-2025.pdf</t>
        </is>
      </c>
      <c r="R227" t="inlineStr">
        <is>
          <t>current</t>
        </is>
      </c>
      <c r="S227" t="inlineStr">
        <is>
          <t>N</t>
        </is>
      </c>
      <c r="T227" t="inlineStr">
        <is>
          <t>matched</t>
        </is>
      </c>
      <c r="U227" t="inlineStr">
        <is>
          <t>2026-10-04</t>
        </is>
      </c>
      <c r="V227" t="inlineStr"/>
    </row>
    <row r="228">
      <c r="A228" t="n">
        <v>12</v>
      </c>
      <c r="B228" t="inlineStr">
        <is>
          <t>Thulhagiri Island Resort &amp; Spa</t>
        </is>
      </c>
      <c r="C228" t="inlineStr">
        <is>
          <t>dining_menu</t>
        </is>
      </c>
      <c r="D228" t="inlineStr">
        <is>
          <t>2025_Wine-menu-2025.pdf</t>
        </is>
      </c>
      <c r="E228" t="n">
        <v>2025</v>
      </c>
      <c r="H228" t="n">
        <v>6</v>
      </c>
      <c r="I228" t="n">
        <v>6919</v>
      </c>
      <c r="J228" t="inlineStr">
        <is>
          <t>Y</t>
        </is>
      </c>
      <c r="K228" t="inlineStr">
        <is>
          <t>thulhagiri.com.mv</t>
        </is>
      </c>
      <c r="L228" t="inlineStr">
        <is>
          <t>official</t>
        </is>
      </c>
      <c r="M228" t="inlineStr">
        <is>
          <t>https://www.thulhagiri.com.mv/wp-content/uploads/2025/10/Wine-menu-2025.pdf</t>
        </is>
      </c>
      <c r="N228" t="inlineStr">
        <is>
          <t>https://www.thulhagiri.com.mv/wp-content/uploads/2025/10/Wine-menu-2025.pdf | https://thulhagiri.com.mv/wp-content/uploads/2025/10/Wine-menu-2025.pdf</t>
        </is>
      </c>
      <c r="O228" t="inlineStr">
        <is>
          <t>92a62bcab76c64621e66960da1661c92bcb263da9e9c93f914bd91d13af3576a</t>
        </is>
      </c>
      <c r="P228" t="inlineStr">
        <is>
          <t>library/012_thulhagiri-island-resort-spa/dining_menu/2025_Wine-menu-2025.pdf</t>
        </is>
      </c>
      <c r="R228" t="inlineStr">
        <is>
          <t>current</t>
        </is>
      </c>
      <c r="S228" t="inlineStr">
        <is>
          <t>N</t>
        </is>
      </c>
      <c r="T228" t="inlineStr">
        <is>
          <t>matched</t>
        </is>
      </c>
      <c r="U228" t="inlineStr">
        <is>
          <t>2026-10-04</t>
        </is>
      </c>
      <c r="V228" t="inlineStr"/>
    </row>
    <row r="229">
      <c r="A229" t="n">
        <v>12</v>
      </c>
      <c r="B229" t="inlineStr">
        <is>
          <t>Thulhagiri Island Resort &amp; Spa</t>
        </is>
      </c>
      <c r="C229" t="inlineStr">
        <is>
          <t>dining_menu</t>
        </is>
      </c>
      <c r="D229" t="inlineStr">
        <is>
          <t>2025_All-Inclusive-Drinks-Menu-2025-1.pdf</t>
        </is>
      </c>
      <c r="E229" t="n">
        <v>2025</v>
      </c>
      <c r="H229" t="n">
        <v>7</v>
      </c>
      <c r="I229" t="n">
        <v>11994</v>
      </c>
      <c r="J229" t="inlineStr">
        <is>
          <t>Y</t>
        </is>
      </c>
      <c r="K229" t="inlineStr">
        <is>
          <t>thulhagiri.com.mv</t>
        </is>
      </c>
      <c r="L229" t="inlineStr">
        <is>
          <t>official</t>
        </is>
      </c>
      <c r="M229" t="inlineStr">
        <is>
          <t>https://www.thulhagiri.com.mv/wp-content/uploads/2025/10/All-Inclusive-Drinks-Menu-2025-1.pdf</t>
        </is>
      </c>
      <c r="N229" t="inlineStr">
        <is>
          <t>https://www.thulhagiri.com.mv/wp-content/uploads/2025/10/All-Inclusive-Drinks-Menu-2025-1.pdf | https://www.thulhagiri.com.mv/wp-content/uploads/2025/10/All-Inclusive-Drinks-Menu-2025.pdf | https://thulhagiri.com.mv/wp-content/uploads/2025/10/All-Inclusive-Drinks-Menu-2025.pdf | https://thulhagiri.com.mv/wp-content/uploads/2025/10/All-Inclusive-Drinks-Menu-2025-1.pdf</t>
        </is>
      </c>
      <c r="O229" t="inlineStr">
        <is>
          <t>be3673f3e292a7cf50f87142ae8249abfe8298f48b2f6ee1d535f4d303177dfe</t>
        </is>
      </c>
      <c r="P229" t="inlineStr">
        <is>
          <t>library/012_thulhagiri-island-resort-spa/dining_menu/2025_All-Inclusive-Drinks-Menu-2025-1.pdf</t>
        </is>
      </c>
      <c r="R229" t="inlineStr">
        <is>
          <t>current</t>
        </is>
      </c>
      <c r="S229" t="inlineStr">
        <is>
          <t>Y</t>
        </is>
      </c>
      <c r="T229" t="inlineStr">
        <is>
          <t>matched</t>
        </is>
      </c>
      <c r="U229" t="inlineStr">
        <is>
          <t>2026-10-04</t>
        </is>
      </c>
      <c r="V229" t="inlineStr"/>
    </row>
    <row r="230">
      <c r="A230" t="n">
        <v>12</v>
      </c>
      <c r="B230" t="inlineStr">
        <is>
          <t>Thulhagiri Island Resort &amp; Spa</t>
        </is>
      </c>
      <c r="C230" t="inlineStr">
        <is>
          <t>dining_menu</t>
        </is>
      </c>
      <c r="D230" t="inlineStr">
        <is>
          <t>2023_WELCOME-THULHAGIRI-ENGLISH-GERMAN-VERSION-2023.pdf</t>
        </is>
      </c>
      <c r="E230" t="n">
        <v>2023</v>
      </c>
      <c r="H230" t="n">
        <v>5</v>
      </c>
      <c r="I230" t="n">
        <v>331</v>
      </c>
      <c r="J230" t="inlineStr">
        <is>
          <t>Y</t>
        </is>
      </c>
      <c r="K230" t="inlineStr">
        <is>
          <t>thulhagiri.com.mv</t>
        </is>
      </c>
      <c r="L230" t="inlineStr">
        <is>
          <t>official</t>
        </is>
      </c>
      <c r="M230" t="inlineStr">
        <is>
          <t>https://www.thulhagiri.com.mv/wp-content/uploads/2023/01/WELCOME-THULHAGIRI-ENGLISH-GERMAN-VERSION-2023.pdf</t>
        </is>
      </c>
      <c r="N230" t="inlineStr">
        <is>
          <t>https://www.thulhagiri.com.mv/wp-content/uploads/2023/01/WELCOME-THULHAGIRI-ENGLISH-GERMAN-VERSION-2023.pdf</t>
        </is>
      </c>
      <c r="O230" t="inlineStr">
        <is>
          <t>821d27f54823eb87f00e4349c324a255fbf5cb9428636c3e33490a6412b224b8</t>
        </is>
      </c>
      <c r="P230" t="inlineStr">
        <is>
          <t>library/012_thulhagiri-island-resort-spa/dining_menu/2023_WELCOME-THULHAGIRI-ENGLISH-GERMAN-VERSION-2023.pdf</t>
        </is>
      </c>
      <c r="R230" t="inlineStr">
        <is>
          <t>outdated</t>
        </is>
      </c>
      <c r="S230" t="inlineStr">
        <is>
          <t>N</t>
        </is>
      </c>
      <c r="T230" t="inlineStr">
        <is>
          <t>matched</t>
        </is>
      </c>
      <c r="U230" t="inlineStr">
        <is>
          <t>2026-10-04</t>
        </is>
      </c>
      <c r="V230" t="inlineStr"/>
    </row>
    <row r="231">
      <c r="A231" t="n">
        <v>12</v>
      </c>
      <c r="B231" t="inlineStr">
        <is>
          <t>Thulhagiri Island Resort &amp; Spa</t>
        </is>
      </c>
      <c r="C231" t="inlineStr">
        <is>
          <t>dining_menu</t>
        </is>
      </c>
      <c r="D231" t="inlineStr">
        <is>
          <t>2023_Cocktails-List-2023.pdf</t>
        </is>
      </c>
      <c r="E231" t="n">
        <v>2023</v>
      </c>
      <c r="H231" t="n">
        <v>10</v>
      </c>
      <c r="I231" t="n">
        <v>5733</v>
      </c>
      <c r="J231" t="inlineStr">
        <is>
          <t>Y</t>
        </is>
      </c>
      <c r="K231" t="inlineStr">
        <is>
          <t>thulhagiri.com.mv</t>
        </is>
      </c>
      <c r="L231" t="inlineStr">
        <is>
          <t>official</t>
        </is>
      </c>
      <c r="M231" t="inlineStr">
        <is>
          <t>https://www.thulhagiri.com.mv/wp-content/uploads/2023/01/Cocktails-List-2023.pdf</t>
        </is>
      </c>
      <c r="N231" t="inlineStr">
        <is>
          <t>https://www.thulhagiri.com.mv/wp-content/uploads/2023/01/Cocktails-List-2023.pdf | https://thulhagiri.com.mv/wp-content/uploads/2023/01/Cocktails-List-2023.pdf</t>
        </is>
      </c>
      <c r="O231" t="inlineStr">
        <is>
          <t>36884b780117d562be925ff56868f414202e361dcbf6d6e7be2e57ede0e3b1f8</t>
        </is>
      </c>
      <c r="P231" t="inlineStr">
        <is>
          <t>library/012_thulhagiri-island-resort-spa/dining_menu/2023_Cocktails-List-2023.pdf</t>
        </is>
      </c>
      <c r="R231" t="inlineStr">
        <is>
          <t>outdated</t>
        </is>
      </c>
      <c r="S231" t="inlineStr">
        <is>
          <t>N</t>
        </is>
      </c>
      <c r="T231" t="inlineStr">
        <is>
          <t>matched</t>
        </is>
      </c>
      <c r="U231" t="inlineStr">
        <is>
          <t>2026-10-04</t>
        </is>
      </c>
      <c r="V231" t="inlineStr"/>
    </row>
    <row r="232">
      <c r="A232" t="n">
        <v>12</v>
      </c>
      <c r="B232" t="inlineStr">
        <is>
          <t>Thulhagiri Island Resort &amp; Spa</t>
        </is>
      </c>
      <c r="C232" t="inlineStr">
        <is>
          <t>dive_prices</t>
        </is>
      </c>
      <c r="D232" t="inlineStr">
        <is>
          <t>2025_Dive-Center-Pricelist-2025.pdf</t>
        </is>
      </c>
      <c r="E232" t="n">
        <v>2025</v>
      </c>
      <c r="H232" t="n">
        <v>2</v>
      </c>
      <c r="I232" t="n">
        <v>133</v>
      </c>
      <c r="J232" t="inlineStr">
        <is>
          <t>Y</t>
        </is>
      </c>
      <c r="K232" t="inlineStr">
        <is>
          <t>thulhagiri.com.mv</t>
        </is>
      </c>
      <c r="L232" t="inlineStr">
        <is>
          <t>official</t>
        </is>
      </c>
      <c r="M232" t="inlineStr">
        <is>
          <t>https://www.thulhagiri.com.mv/wp-content/uploads/2025/10/Dive-Center-Pricelist-2025.pdf</t>
        </is>
      </c>
      <c r="N232" t="inlineStr">
        <is>
          <t>https://www.thulhagiri.com.mv/wp-content/uploads/2025/10/Dive-Center-Pricelist-2025.pdf | https://thulhagiri.com.mv/wp-content/uploads/2025/10/Dive-Center-Pricelist-2025.pdf</t>
        </is>
      </c>
      <c r="O232" t="inlineStr">
        <is>
          <t>c3250c908e2bd6da575688a188424a676edc681047c53cdf7280ad70175fe3ef</t>
        </is>
      </c>
      <c r="P232" t="inlineStr">
        <is>
          <t>library/012_thulhagiri-island-resort-spa/dive_prices/2025_Dive-Center-Pricelist-2025.pdf</t>
        </is>
      </c>
      <c r="R232" t="inlineStr">
        <is>
          <t>current</t>
        </is>
      </c>
      <c r="S232" t="inlineStr">
        <is>
          <t>Y</t>
        </is>
      </c>
      <c r="T232" t="inlineStr">
        <is>
          <t>matched</t>
        </is>
      </c>
      <c r="U232" t="inlineStr">
        <is>
          <t>2026-10-04</t>
        </is>
      </c>
      <c r="V232" t="inlineStr"/>
    </row>
    <row r="233">
      <c r="A233" t="n">
        <v>12</v>
      </c>
      <c r="B233" t="inlineStr">
        <is>
          <t>Thulhagiri Island Resort &amp; Spa</t>
        </is>
      </c>
      <c r="C233" t="inlineStr">
        <is>
          <t>dive_prices</t>
        </is>
      </c>
      <c r="D233" t="inlineStr">
        <is>
          <t>2024_Water-Sports-Info-2024.pdf</t>
        </is>
      </c>
      <c r="E233" t="n">
        <v>2024</v>
      </c>
      <c r="H233" t="n">
        <v>1</v>
      </c>
      <c r="I233" t="n">
        <v>1308</v>
      </c>
      <c r="J233" t="inlineStr">
        <is>
          <t>Y</t>
        </is>
      </c>
      <c r="K233" t="inlineStr">
        <is>
          <t>thulhagiri.com.mv</t>
        </is>
      </c>
      <c r="L233" t="inlineStr">
        <is>
          <t>official</t>
        </is>
      </c>
      <c r="M233" t="inlineStr">
        <is>
          <t>https://www.thulhagiri.com.mv/wp-content/uploads/2025/10/Water-Sports-Info-2024.pdf</t>
        </is>
      </c>
      <c r="N233" t="inlineStr">
        <is>
          <t>https://www.thulhagiri.com.mv/wp-content/uploads/2025/10/Water-Sports-Info-2024.pdf | https://thulhagiri.com.mv/wp-content/uploads/2025/10/Water-Sports-Info-2024.pdf</t>
        </is>
      </c>
      <c r="O233" t="inlineStr">
        <is>
          <t>75329ca21e60cba9866fc15bd8a4ebf5d4fbdf45f7f1d377b4037b19314c94a0</t>
        </is>
      </c>
      <c r="P233" t="inlineStr">
        <is>
          <t>library/012_thulhagiri-island-resort-spa/dive_prices/2024_Water-Sports-Info-2024.pdf</t>
        </is>
      </c>
      <c r="R233" t="inlineStr">
        <is>
          <t>outdated</t>
        </is>
      </c>
      <c r="S233" t="inlineStr">
        <is>
          <t>N</t>
        </is>
      </c>
      <c r="T233" t="inlineStr">
        <is>
          <t>matched</t>
        </is>
      </c>
      <c r="U233" t="inlineStr">
        <is>
          <t>2026-10-04</t>
        </is>
      </c>
      <c r="V233" t="inlineStr"/>
    </row>
    <row r="234">
      <c r="A234" t="n">
        <v>12</v>
      </c>
      <c r="B234" t="inlineStr">
        <is>
          <t>Thulhagiri Island Resort &amp; Spa</t>
        </is>
      </c>
      <c r="C234" t="inlineStr">
        <is>
          <t>dive_prices</t>
        </is>
      </c>
      <c r="D234" t="inlineStr">
        <is>
          <t>2018_While-snorkelingchinese.pdf</t>
        </is>
      </c>
      <c r="E234" t="n">
        <v>2018</v>
      </c>
      <c r="H234" t="n">
        <v>9</v>
      </c>
      <c r="I234" t="n">
        <v>590</v>
      </c>
      <c r="J234" t="inlineStr">
        <is>
          <t>Y</t>
        </is>
      </c>
      <c r="K234" t="inlineStr">
        <is>
          <t>thulhagiri.com.mv</t>
        </is>
      </c>
      <c r="L234" t="inlineStr">
        <is>
          <t>official</t>
        </is>
      </c>
      <c r="M234" t="inlineStr">
        <is>
          <t>https://www.thulhagiri.com.mv/wp-content/uploads/2018/12/While-snorkelingchinese.pdf</t>
        </is>
      </c>
      <c r="N234" t="inlineStr">
        <is>
          <t>https://www.thulhagiri.com.mv/wp-content/uploads/2018/12/While-snorkelingchinese.pdf | https://thulhagiri.com.mv/wp-content/uploads/2018/12/While-snorkelingchinese.pdf</t>
        </is>
      </c>
      <c r="O234" t="inlineStr">
        <is>
          <t>7e821b9ddeaf5f64bb57b35b5de396286d319e7476fc49c9436ebb1966d528c1</t>
        </is>
      </c>
      <c r="P234" t="inlineStr">
        <is>
          <t>library/012_thulhagiri-island-resort-spa/dive_prices/2018_While-snorkelingchinese.pdf</t>
        </is>
      </c>
      <c r="R234" t="inlineStr">
        <is>
          <t>outdated</t>
        </is>
      </c>
      <c r="S234" t="inlineStr">
        <is>
          <t>N</t>
        </is>
      </c>
      <c r="T234" t="inlineStr">
        <is>
          <t>matched</t>
        </is>
      </c>
      <c r="U234" t="inlineStr">
        <is>
          <t>2026-10-04</t>
        </is>
      </c>
      <c r="V234" t="inlineStr"/>
    </row>
    <row r="235">
      <c r="A235" t="n">
        <v>12</v>
      </c>
      <c r="B235" t="inlineStr">
        <is>
          <t>Thulhagiri Island Resort &amp; Spa</t>
        </is>
      </c>
      <c r="C235" t="inlineStr">
        <is>
          <t>dive_prices</t>
        </is>
      </c>
      <c r="D235" t="inlineStr">
        <is>
          <t>2018_Thulhagiri18.pdf</t>
        </is>
      </c>
      <c r="E235" t="n">
        <v>2018</v>
      </c>
      <c r="H235" t="n">
        <v>1</v>
      </c>
      <c r="I235" t="n">
        <v>127</v>
      </c>
      <c r="J235" t="inlineStr">
        <is>
          <t>Y</t>
        </is>
      </c>
      <c r="K235" t="inlineStr">
        <is>
          <t>thulhagiri.com.mv</t>
        </is>
      </c>
      <c r="L235" t="inlineStr">
        <is>
          <t>official</t>
        </is>
      </c>
      <c r="M235" t="inlineStr">
        <is>
          <t>https://www.thulhagiri.com.mv/wp-content/uploads/2018/12/Thulhagiri18.pdf</t>
        </is>
      </c>
      <c r="N235" t="inlineStr">
        <is>
          <t>https://www.thulhagiri.com.mv/wp-content/uploads/2018/12/Thulhagiri18.pdf | https://thulhagiri.com.mv/wp-content/uploads/2018/12/Thulhagiri18.pdf</t>
        </is>
      </c>
      <c r="O235" t="inlineStr">
        <is>
          <t>e9a2962c0ac91f86b9ef51079ac505b393653896dc716a45ba27d1aee525f267</t>
        </is>
      </c>
      <c r="P235" t="inlineStr">
        <is>
          <t>library/012_thulhagiri-island-resort-spa/dive_prices/2018_Thulhagiri18.pdf</t>
        </is>
      </c>
      <c r="R235" t="inlineStr">
        <is>
          <t>outdated</t>
        </is>
      </c>
      <c r="S235" t="inlineStr">
        <is>
          <t>N</t>
        </is>
      </c>
      <c r="T235" t="inlineStr">
        <is>
          <t>matched</t>
        </is>
      </c>
      <c r="U235" t="inlineStr">
        <is>
          <t>2026-10-04</t>
        </is>
      </c>
      <c r="V235" t="inlineStr"/>
    </row>
    <row r="236">
      <c r="A236" t="n">
        <v>12</v>
      </c>
      <c r="B236" t="inlineStr">
        <is>
          <t>Thulhagiri Island Resort &amp; Spa</t>
        </is>
      </c>
      <c r="C236" t="inlineStr">
        <is>
          <t>villa_plans</t>
        </is>
      </c>
      <c r="D236" t="inlineStr">
        <is>
          <t>2018_Welcome-to-Thulhagiri.pdf</t>
        </is>
      </c>
      <c r="E236" t="n">
        <v>2018</v>
      </c>
      <c r="H236" t="n">
        <v>24</v>
      </c>
      <c r="I236" t="n">
        <v>442</v>
      </c>
      <c r="J236" t="inlineStr">
        <is>
          <t>Y</t>
        </is>
      </c>
      <c r="K236" t="inlineStr">
        <is>
          <t>thulhagiri.com.mv</t>
        </is>
      </c>
      <c r="L236" t="inlineStr">
        <is>
          <t>official</t>
        </is>
      </c>
      <c r="M236" t="inlineStr">
        <is>
          <t>https://www.thulhagiri.com.mv/wp-content/uploads/2018/12/Welcome-to-Thulhagiri.pdf</t>
        </is>
      </c>
      <c r="N236" t="inlineStr">
        <is>
          <t>https://www.thulhagiri.com.mv/wp-content/uploads/2018/12/Welcome-to-Thulhagiri.pdf | https://thulhagiri.com.mv/wp-content/uploads/2018/12/Welcome-to-Thulhagiri.pdf</t>
        </is>
      </c>
      <c r="O236" t="inlineStr">
        <is>
          <t>70ffba2315079082c13f7efe448b3550fdb0b8257cd1be2f53815f152d039c5f</t>
        </is>
      </c>
      <c r="P236" t="inlineStr">
        <is>
          <t>library/012_thulhagiri-island-resort-spa/villa_plans/2018_Welcome-to-Thulhagiri.pdf</t>
        </is>
      </c>
      <c r="R236" t="inlineStr">
        <is>
          <t>outdated</t>
        </is>
      </c>
      <c r="S236" t="inlineStr">
        <is>
          <t>Y</t>
        </is>
      </c>
      <c r="T236" t="inlineStr">
        <is>
          <t>matched</t>
        </is>
      </c>
      <c r="U236" t="inlineStr">
        <is>
          <t>2026-10-04</t>
        </is>
      </c>
      <c r="V236" t="inlineStr"/>
    </row>
    <row r="237">
      <c r="A237" t="n">
        <v>12</v>
      </c>
      <c r="B237" t="inlineStr">
        <is>
          <t>Thulhagiri Island Resort &amp; Spa</t>
        </is>
      </c>
      <c r="C237" t="inlineStr">
        <is>
          <t>all_inclusive</t>
        </is>
      </c>
      <c r="D237" t="inlineStr">
        <is>
          <t>2024_All-inclusive-HBP_Package-Details-.pdf</t>
        </is>
      </c>
      <c r="E237" t="n">
        <v>2024</v>
      </c>
      <c r="H237" t="n">
        <v>1</v>
      </c>
      <c r="I237" t="n">
        <v>2176</v>
      </c>
      <c r="J237" t="inlineStr">
        <is>
          <t>Y</t>
        </is>
      </c>
      <c r="K237" t="inlineStr">
        <is>
          <t>thulhagiri.com.mv</t>
        </is>
      </c>
      <c r="L237" t="inlineStr">
        <is>
          <t>official</t>
        </is>
      </c>
      <c r="M237" t="inlineStr">
        <is>
          <t>https://www.thulhagiri.com.mv/wp-content/uploads/2025/10/All-inclusive-HBP_Package-Details-.pdf</t>
        </is>
      </c>
      <c r="N237" t="inlineStr">
        <is>
          <t>https://www.thulhagiri.com.mv/wp-content/uploads/2025/10/All-inclusive-HBP_Package-Details-.pdf | https://thulhagiri.com.mv/wp-content/uploads/2025/10/All-inclusive-HBP_Package-Details-.pdf</t>
        </is>
      </c>
      <c r="O237" t="inlineStr">
        <is>
          <t>1405fe8e7f002ff8f079db3e7dd4e22f0d3b5babc4c8307ad94ec5a4abc962bb</t>
        </is>
      </c>
      <c r="P237" t="inlineStr">
        <is>
          <t>library/012_thulhagiri-island-resort-spa/all_inclusive/2024_All-inclusive-HBP_Package-Details-.pdf</t>
        </is>
      </c>
      <c r="R237" t="inlineStr">
        <is>
          <t>outdated</t>
        </is>
      </c>
      <c r="S237" t="inlineStr">
        <is>
          <t>Y</t>
        </is>
      </c>
      <c r="T237" t="inlineStr">
        <is>
          <t>matched</t>
        </is>
      </c>
      <c r="U237" t="inlineStr">
        <is>
          <t>2026-10-04</t>
        </is>
      </c>
      <c r="V237" t="inlineStr"/>
    </row>
    <row r="238">
      <c r="A238" t="n">
        <v>12</v>
      </c>
      <c r="B238" t="inlineStr">
        <is>
          <t>Thulhagiri Island Resort &amp; Spa</t>
        </is>
      </c>
      <c r="C238" t="inlineStr">
        <is>
          <t>sustainability</t>
        </is>
      </c>
      <c r="D238" t="inlineStr">
        <is>
          <t>2025_EXCUSION-TOURS-2025.pdf</t>
        </is>
      </c>
      <c r="E238" t="n">
        <v>2025</v>
      </c>
      <c r="H238" t="n">
        <v>1</v>
      </c>
      <c r="I238" t="n">
        <v>1851</v>
      </c>
      <c r="J238" t="inlineStr">
        <is>
          <t>Y</t>
        </is>
      </c>
      <c r="K238" t="inlineStr">
        <is>
          <t>thulhagiri.com.mv</t>
        </is>
      </c>
      <c r="L238" t="inlineStr">
        <is>
          <t>official</t>
        </is>
      </c>
      <c r="M238" t="inlineStr">
        <is>
          <t>https://www.thulhagiri.com.mv/wp-content/uploads/2025/10/EXCUSION-TOURS-2025.pdf</t>
        </is>
      </c>
      <c r="N238" t="inlineStr">
        <is>
          <t>https://www.thulhagiri.com.mv/wp-content/uploads/2025/10/EXCUSION-TOURS-2025.pdf | https://thulhagiri.com.mv/wp-content/uploads/2025/10/EXCUSION-TOURS-2025.pdf</t>
        </is>
      </c>
      <c r="O238" t="inlineStr">
        <is>
          <t>b3f2850b969c5744082347fa8e0a5fa45534c77a33a93f92a27f7904a50746f4</t>
        </is>
      </c>
      <c r="P238" t="inlineStr">
        <is>
          <t>library/012_thulhagiri-island-resort-spa/sustainability/2025_EXCUSION-TOURS-2025.pdf</t>
        </is>
      </c>
      <c r="R238" t="inlineStr">
        <is>
          <t>current</t>
        </is>
      </c>
      <c r="S238" t="inlineStr">
        <is>
          <t>Y</t>
        </is>
      </c>
      <c r="T238" t="inlineStr">
        <is>
          <t>matched</t>
        </is>
      </c>
      <c r="U238" t="inlineStr">
        <is>
          <t>2026-10-04</t>
        </is>
      </c>
      <c r="V238" t="inlineStr"/>
    </row>
    <row r="239">
      <c r="A239" t="n">
        <v>12</v>
      </c>
      <c r="B239" t="inlineStr">
        <is>
          <t>Thulhagiri Island Resort &amp; Spa</t>
        </is>
      </c>
      <c r="C239" t="inlineStr">
        <is>
          <t>press_kit</t>
        </is>
      </c>
      <c r="D239" t="inlineStr">
        <is>
          <t>2025_Photography-2025.pdf</t>
        </is>
      </c>
      <c r="E239" t="n">
        <v>2025</v>
      </c>
      <c r="H239" t="n">
        <v>1</v>
      </c>
      <c r="I239" t="n">
        <v>4920</v>
      </c>
      <c r="J239" t="inlineStr">
        <is>
          <t>N</t>
        </is>
      </c>
      <c r="K239" t="inlineStr">
        <is>
          <t>thulhagiri.com.mv</t>
        </is>
      </c>
      <c r="L239" t="inlineStr">
        <is>
          <t>official</t>
        </is>
      </c>
      <c r="M239" t="inlineStr">
        <is>
          <t>https://www.thulhagiri.com.mv/wp-content/uploads/2025/10/Photography-2025.pdf</t>
        </is>
      </c>
      <c r="N239" t="inlineStr">
        <is>
          <t>https://www.thulhagiri.com.mv/wp-content/uploads/2025/10/Photography-2025.pdf | https://thulhagiri.com.mv/wp-content/uploads/2025/10/Photography-2025.pdf</t>
        </is>
      </c>
      <c r="O239" t="inlineStr">
        <is>
          <t>dd38b78e4152a70013fa5f126e25319b1655e21b42bd65e3b976f2b12ffae3d7</t>
        </is>
      </c>
      <c r="P239" t="inlineStr">
        <is>
          <t>library/012_thulhagiri-island-resort-spa/press_kit/2025_Photography-2025.pdf</t>
        </is>
      </c>
      <c r="R239" t="inlineStr">
        <is>
          <t>current</t>
        </is>
      </c>
      <c r="S239" t="inlineStr">
        <is>
          <t>Y</t>
        </is>
      </c>
      <c r="T239" t="inlineStr">
        <is>
          <t>matched</t>
        </is>
      </c>
      <c r="U239" t="inlineStr">
        <is>
          <t>2026-10-04</t>
        </is>
      </c>
      <c r="V239" t="inlineStr"/>
    </row>
    <row r="240">
      <c r="A240" t="n">
        <v>12</v>
      </c>
      <c r="B240" t="inlineStr">
        <is>
          <t>Thulhagiri Island Resort &amp; Spa</t>
        </is>
      </c>
      <c r="C240" t="inlineStr">
        <is>
          <t>other</t>
        </is>
      </c>
      <c r="D240" t="inlineStr">
        <is>
          <t>2018_thulhagirimap.pdf</t>
        </is>
      </c>
      <c r="E240" t="n">
        <v>2018</v>
      </c>
      <c r="H240" t="n">
        <v>1</v>
      </c>
      <c r="I240" t="n">
        <v>290</v>
      </c>
      <c r="J240" t="inlineStr">
        <is>
          <t>N</t>
        </is>
      </c>
      <c r="K240" t="inlineStr">
        <is>
          <t>thulhagiri.com.mv</t>
        </is>
      </c>
      <c r="L240" t="inlineStr">
        <is>
          <t>official</t>
        </is>
      </c>
      <c r="M240" t="inlineStr">
        <is>
          <t>https://www.thulhagiri.com.mv/wp-content/uploads/2018/12/thulhagirimap.pdf</t>
        </is>
      </c>
      <c r="N240" t="inlineStr">
        <is>
          <t>https://www.thulhagiri.com.mv/wp-content/uploads/2018/12/thulhagirimap.pdf</t>
        </is>
      </c>
      <c r="O240" t="inlineStr">
        <is>
          <t>4c5a19a21ac0b3480af4da3cb3441761529721fc3a3d6c1e1ff56d39d9505f7f</t>
        </is>
      </c>
      <c r="P240" t="inlineStr">
        <is>
          <t>library/012_thulhagiri-island-resort-spa/other/2018_thulhagirimap.pdf</t>
        </is>
      </c>
      <c r="R240" t="inlineStr">
        <is>
          <t>outdated</t>
        </is>
      </c>
      <c r="S240" t="inlineStr">
        <is>
          <t>Y</t>
        </is>
      </c>
      <c r="T240" t="inlineStr">
        <is>
          <t>matched</t>
        </is>
      </c>
      <c r="U240" t="inlineStr">
        <is>
          <t>2026-10-04</t>
        </is>
      </c>
      <c r="V240" t="inlineStr"/>
    </row>
    <row r="241">
      <c r="A241" t="n">
        <v>13</v>
      </c>
      <c r="B241" t="inlineStr">
        <is>
          <t>Sandies Bathala</t>
        </is>
      </c>
      <c r="C241" t="inlineStr">
        <is>
          <t>events</t>
        </is>
      </c>
      <c r="D241" t="inlineStr">
        <is>
          <t>2026_DIAMONDS-Malindi-MICE-Booklet-2026.pdf</t>
        </is>
      </c>
      <c r="E241" t="n">
        <v>2026</v>
      </c>
      <c r="H241" t="n">
        <v>15</v>
      </c>
      <c r="I241" t="n">
        <v>1339</v>
      </c>
      <c r="J241" t="inlineStr">
        <is>
          <t>Y</t>
        </is>
      </c>
      <c r="K241" t="inlineStr">
        <is>
          <t>planhotel.com</t>
        </is>
      </c>
      <c r="L241" t="inlineStr">
        <is>
          <t>official</t>
        </is>
      </c>
      <c r="M241" t="inlineStr">
        <is>
          <t>https://d1vp8nomjxwyf1.cloudfront.net/wp-content/uploads/sites/212/2017/07/03081145/DIAMONDS-Malindi-MICE-Booklet-2026.pdf</t>
        </is>
      </c>
      <c r="N241" t="inlineStr">
        <is>
          <t>https://d1vp8nomjxwyf1.cloudfront.net/wp-content/uploads/sites/212/2017/07/03081145/DIAMONDS-Malindi-MICE-Booklet-2026.pdf</t>
        </is>
      </c>
      <c r="O241" t="inlineStr">
        <is>
          <t>992ede7b019bdfb3b02fdabcb009989e1f157bf5d9403dcbb5f836e619b6004d</t>
        </is>
      </c>
      <c r="P241" t="inlineStr">
        <is>
          <t>library/013_sandies-bathala/events/2026_DIAMONDS-Malindi-MICE-Booklet-2026.pdf</t>
        </is>
      </c>
      <c r="R241" t="inlineStr">
        <is>
          <t>current</t>
        </is>
      </c>
      <c r="S241" t="inlineStr">
        <is>
          <t>Y</t>
        </is>
      </c>
      <c r="T241" t="inlineStr">
        <is>
          <t>needs-review</t>
        </is>
      </c>
      <c r="U241" t="inlineStr">
        <is>
          <t>2026-10-04</t>
        </is>
      </c>
      <c r="V241" t="inlineStr">
        <is>
          <t>ambiguous match [13]</t>
        </is>
      </c>
    </row>
    <row r="242">
      <c r="A242" t="n">
        <v>13</v>
      </c>
      <c r="B242" t="inlineStr">
        <is>
          <t>Sandies Bathala</t>
        </is>
      </c>
      <c r="C242" t="inlineStr">
        <is>
          <t>events</t>
        </is>
      </c>
      <c r="D242" t="inlineStr">
        <is>
          <t>2026_Conference-Packages.pdf</t>
        </is>
      </c>
      <c r="E242" t="n">
        <v>2026</v>
      </c>
      <c r="H242" t="n">
        <v>10</v>
      </c>
      <c r="I242" t="n">
        <v>7191</v>
      </c>
      <c r="J242" t="inlineStr">
        <is>
          <t>Y</t>
        </is>
      </c>
      <c r="K242" t="inlineStr">
        <is>
          <t>planhotel.com</t>
        </is>
      </c>
      <c r="L242" t="inlineStr">
        <is>
          <t>official</t>
        </is>
      </c>
      <c r="M242" t="inlineStr">
        <is>
          <t>https://d1vp8nomjxwyf1.cloudfront.net/wp-content/uploads/sites/212/2026/03/26095245/Conference-Packages.pdf</t>
        </is>
      </c>
      <c r="N242" t="inlineStr">
        <is>
          <t>https://d1vp8nomjxwyf1.cloudfront.net/wp-content/uploads/sites/212/2026/03/26095245/Conference-Packages.pdf</t>
        </is>
      </c>
      <c r="O242" t="inlineStr">
        <is>
          <t>172d643e1bf40fb567e602b5e8d6fcde63fd94addf79a018dd5ea834892976ca</t>
        </is>
      </c>
      <c r="P242" t="inlineStr">
        <is>
          <t>library/013_sandies-bathala/events/2026_Conference-Packages.pdf</t>
        </is>
      </c>
      <c r="R242" t="inlineStr">
        <is>
          <t>current</t>
        </is>
      </c>
      <c r="S242" t="inlineStr">
        <is>
          <t>N</t>
        </is>
      </c>
      <c r="T242" t="inlineStr">
        <is>
          <t>needs-review</t>
        </is>
      </c>
      <c r="U242" t="inlineStr">
        <is>
          <t>2026-10-04</t>
        </is>
      </c>
      <c r="V242" t="inlineStr">
        <is>
          <t>ambiguous match [13]</t>
        </is>
      </c>
    </row>
    <row r="243">
      <c r="A243" t="n">
        <v>13</v>
      </c>
      <c r="B243" t="inlineStr">
        <is>
          <t>Sandies Bathala</t>
        </is>
      </c>
      <c r="C243" t="inlineStr">
        <is>
          <t>events</t>
        </is>
      </c>
      <c r="D243" t="inlineStr">
        <is>
          <t>2024_Planhotel-Corporate-Sustainability-Report-2024.pdf</t>
        </is>
      </c>
      <c r="E243" t="n">
        <v>2024</v>
      </c>
      <c r="H243" t="n">
        <v>45</v>
      </c>
      <c r="I243" t="n">
        <v>8966</v>
      </c>
      <c r="J243" t="inlineStr">
        <is>
          <t>Y</t>
        </is>
      </c>
      <c r="K243" t="inlineStr">
        <is>
          <t>planhotel.com</t>
        </is>
      </c>
      <c r="L243" t="inlineStr">
        <is>
          <t>official</t>
        </is>
      </c>
      <c r="M243" t="inlineStr">
        <is>
          <t>https://d1vp8nomjxwyf1.cloudfront.net/wp-content/uploads/sites/212/2017/07/05112313/Planhotel-Corporate-Sustainability-Report-2024.pdf</t>
        </is>
      </c>
      <c r="N243" t="inlineStr">
        <is>
          <t>https://d1vp8nomjxwyf1.cloudfront.net/wp-content/uploads/sites/212/2017/07/05112313/Planhotel-Corporate-Sustainability-Report-2024.pdf</t>
        </is>
      </c>
      <c r="O243" t="inlineStr">
        <is>
          <t>1482fe72178696d84e181484f035786366ee5734922d2a38cfc7f20d370ed9ee</t>
        </is>
      </c>
      <c r="P243" t="inlineStr">
        <is>
          <t>library/013_sandies-bathala/events/2024_Planhotel-Corporate-Sustainability-Report-2024.pdf</t>
        </is>
      </c>
      <c r="R243" t="inlineStr">
        <is>
          <t>outdated</t>
        </is>
      </c>
      <c r="S243" t="inlineStr">
        <is>
          <t>N</t>
        </is>
      </c>
      <c r="T243" t="inlineStr">
        <is>
          <t>needs-review</t>
        </is>
      </c>
      <c r="U243" t="inlineStr">
        <is>
          <t>2026-10-04</t>
        </is>
      </c>
      <c r="V243" t="inlineStr">
        <is>
          <t>ambiguous match [13]</t>
        </is>
      </c>
    </row>
    <row r="244">
      <c r="A244" t="n">
        <v>13</v>
      </c>
      <c r="B244" t="inlineStr">
        <is>
          <t>Sandies Bathala</t>
        </is>
      </c>
      <c r="C244" t="inlineStr">
        <is>
          <t>spa_menu</t>
        </is>
      </c>
      <c r="D244" t="inlineStr">
        <is>
          <t>2018_Planhotel-Hospitality-Group-Company-Profile_dsp.pdf</t>
        </is>
      </c>
      <c r="E244" t="n">
        <v>2018</v>
      </c>
      <c r="H244" t="n">
        <v>18</v>
      </c>
      <c r="I244" t="n">
        <v>6884</v>
      </c>
      <c r="J244" t="inlineStr">
        <is>
          <t>Y</t>
        </is>
      </c>
      <c r="K244" t="inlineStr">
        <is>
          <t>planhotel.com</t>
        </is>
      </c>
      <c r="L244" t="inlineStr">
        <is>
          <t>official</t>
        </is>
      </c>
      <c r="M244" t="inlineStr">
        <is>
          <t>https://d1vp8nomjxwyf1.cloudfront.net/wp-content/uploads/sites/212/2017/07/02141435/Planhotel-Hospitality-Group-Company-Profile_dsp.pdf</t>
        </is>
      </c>
      <c r="N244" t="inlineStr">
        <is>
          <t>https://d1vp8nomjxwyf1.cloudfront.net/wp-content/uploads/sites/212/2017/07/02141435/Planhotel-Hospitality-Group-Company-Profile_dsp.pdf</t>
        </is>
      </c>
      <c r="O244" t="inlineStr">
        <is>
          <t>03a73855393e799e7065e89b8a9a839e96aace6928bea1531c3e7633e733e924</t>
        </is>
      </c>
      <c r="P244" t="inlineStr">
        <is>
          <t>library/013_sandies-bathala/spa_menu/2018_Planhotel-Hospitality-Group-Company-Profile_dsp.pdf</t>
        </is>
      </c>
      <c r="R244" t="inlineStr">
        <is>
          <t>outdated</t>
        </is>
      </c>
      <c r="S244" t="inlineStr">
        <is>
          <t>Y</t>
        </is>
      </c>
      <c r="T244" t="inlineStr">
        <is>
          <t>matched</t>
        </is>
      </c>
      <c r="U244" t="inlineStr">
        <is>
          <t>2026-10-04</t>
        </is>
      </c>
      <c r="V244" t="inlineStr"/>
    </row>
    <row r="245">
      <c r="A245" t="n">
        <v>13</v>
      </c>
      <c r="B245" t="inlineStr">
        <is>
          <t>Sandies Bathala</t>
        </is>
      </c>
      <c r="C245" t="inlineStr">
        <is>
          <t>spa_menu</t>
        </is>
      </c>
      <c r="D245" t="inlineStr">
        <is>
          <t>2018_Planhotel-Company-Profile.pdf</t>
        </is>
      </c>
      <c r="E245" t="n">
        <v>2018</v>
      </c>
      <c r="H245" t="n">
        <v>13</v>
      </c>
      <c r="I245" t="n">
        <v>6647</v>
      </c>
      <c r="J245" t="inlineStr">
        <is>
          <t>Y</t>
        </is>
      </c>
      <c r="K245" t="inlineStr">
        <is>
          <t>planhotel.com</t>
        </is>
      </c>
      <c r="L245" t="inlineStr">
        <is>
          <t>official</t>
        </is>
      </c>
      <c r="M245" t="inlineStr">
        <is>
          <t>https://d1vp8nomjxwyf1.cloudfront.net/wp-content/uploads/sites/212/2017/07/14094821/Planhotel-Company-Profile.pdf</t>
        </is>
      </c>
      <c r="N245" t="inlineStr">
        <is>
          <t>https://d1vp8nomjxwyf1.cloudfront.net/wp-content/uploads/sites/212/2017/07/14094821/Planhotel-Company-Profile.pdf</t>
        </is>
      </c>
      <c r="O245" t="inlineStr">
        <is>
          <t>05ae3606018276b9a0c39b8baf7af7a9a72b655ce1f7b9883758d11a2ac3793c</t>
        </is>
      </c>
      <c r="P245" t="inlineStr">
        <is>
          <t>library/013_sandies-bathala/spa_menu/2018_Planhotel-Company-Profile.pdf</t>
        </is>
      </c>
      <c r="R245" t="inlineStr">
        <is>
          <t>outdated</t>
        </is>
      </c>
      <c r="S245" t="inlineStr">
        <is>
          <t>N</t>
        </is>
      </c>
      <c r="T245" t="inlineStr">
        <is>
          <t>matched</t>
        </is>
      </c>
      <c r="U245" t="inlineStr">
        <is>
          <t>2026-10-04</t>
        </is>
      </c>
      <c r="V245" t="inlineStr"/>
    </row>
    <row r="246">
      <c r="A246" t="n">
        <v>13</v>
      </c>
      <c r="B246" t="inlineStr">
        <is>
          <t>Sandies Bathala</t>
        </is>
      </c>
      <c r="C246" t="inlineStr">
        <is>
          <t>dining_menu</t>
        </is>
      </c>
      <c r="D246" t="inlineStr">
        <is>
          <t>2018_Italia-a-Tavola_Nov-2018.pdf</t>
        </is>
      </c>
      <c r="E246" t="n">
        <v>2018</v>
      </c>
      <c r="H246" t="n">
        <v>3</v>
      </c>
      <c r="I246" t="n">
        <v>1419</v>
      </c>
      <c r="J246" t="inlineStr">
        <is>
          <t>Y</t>
        </is>
      </c>
      <c r="K246" t="inlineStr">
        <is>
          <t>planhotel.com</t>
        </is>
      </c>
      <c r="L246" t="inlineStr">
        <is>
          <t>official</t>
        </is>
      </c>
      <c r="M246" t="inlineStr">
        <is>
          <t>https://d1vp8nomjxwyf1.cloudfront.net/wp-content/uploads/sites/212/2017/07/10144441/Italia-a-Tavola_Nov-2018.pdf</t>
        </is>
      </c>
      <c r="N246" t="inlineStr">
        <is>
          <t>https://d1vp8nomjxwyf1.cloudfront.net/wp-content/uploads/sites/212/2017/07/10144441/Italia-a-Tavola_Nov-2018.pdf</t>
        </is>
      </c>
      <c r="O246" t="inlineStr">
        <is>
          <t>377177c145083f417d1bc3f975f61554b45eb75f154dea81df14a8b2b65e048c</t>
        </is>
      </c>
      <c r="P246" t="inlineStr">
        <is>
          <t>library/013_sandies-bathala/dining_menu/2018_Italia-a-Tavola_Nov-2018.pdf</t>
        </is>
      </c>
      <c r="R246" t="inlineStr">
        <is>
          <t>outdated</t>
        </is>
      </c>
      <c r="S246" t="inlineStr">
        <is>
          <t>Y</t>
        </is>
      </c>
      <c r="T246" t="inlineStr">
        <is>
          <t>needs-review</t>
        </is>
      </c>
      <c r="U246" t="inlineStr">
        <is>
          <t>2026-10-04</t>
        </is>
      </c>
      <c r="V246" t="inlineStr">
        <is>
          <t>ambiguous match [13]</t>
        </is>
      </c>
    </row>
    <row r="247">
      <c r="A247" t="n">
        <v>13</v>
      </c>
      <c r="B247" t="inlineStr">
        <is>
          <t>Sandies Bathala</t>
        </is>
      </c>
      <c r="C247" t="inlineStr">
        <is>
          <t>dining_menu</t>
        </is>
      </c>
      <c r="D247" t="inlineStr">
        <is>
          <t>2017_DiamondsMaldives_Traveller_Winter-2017.pdf</t>
        </is>
      </c>
      <c r="E247" t="n">
        <v>2017</v>
      </c>
      <c r="H247" t="n">
        <v>3</v>
      </c>
      <c r="I247" t="n">
        <v>254</v>
      </c>
      <c r="J247" t="inlineStr">
        <is>
          <t>Y</t>
        </is>
      </c>
      <c r="K247" t="inlineStr">
        <is>
          <t>planhotel.com</t>
        </is>
      </c>
      <c r="L247" t="inlineStr">
        <is>
          <t>official</t>
        </is>
      </c>
      <c r="M247" t="inlineStr">
        <is>
          <t>https://d1vp8nomjxwyf1.cloudfront.net/wp-content/uploads/sites/110/2017/03/04145242/DiamondsMaldives_Traveller_Winter-2017.pdf</t>
        </is>
      </c>
      <c r="N247" t="inlineStr">
        <is>
          <t>https://d1vp8nomjxwyf1.cloudfront.net/wp-content/uploads/sites/110/2017/03/04145242/DiamondsMaldives_Traveller_Winter-2017.pdf | https://d1vp8nomjxwyf1.cloudfront.net/wp-content/uploads/sites/109/2017/03/04144817/DiamondsMaldives_Traveller_Winter-2017.pdf</t>
        </is>
      </c>
      <c r="O247" t="inlineStr">
        <is>
          <t>a23b2cb4b6f09390b21fc6fe5a25c16eb6bc008bf80892dbb13be1e5e32945bd</t>
        </is>
      </c>
      <c r="P247" t="inlineStr">
        <is>
          <t>library/013_sandies-bathala/dining_menu/2017_DiamondsMaldives_Traveller_Winter-2017.pdf</t>
        </is>
      </c>
      <c r="R247" t="inlineStr">
        <is>
          <t>outdated</t>
        </is>
      </c>
      <c r="S247" t="inlineStr">
        <is>
          <t>N</t>
        </is>
      </c>
      <c r="T247" t="inlineStr">
        <is>
          <t>needs-review</t>
        </is>
      </c>
      <c r="U247" t="inlineStr">
        <is>
          <t>2026-10-04</t>
        </is>
      </c>
      <c r="V247" t="inlineStr">
        <is>
          <t>ambiguous match [13]</t>
        </is>
      </c>
    </row>
    <row r="248">
      <c r="A248" t="n">
        <v>13</v>
      </c>
      <c r="B248" t="inlineStr">
        <is>
          <t>Sandies Bathala</t>
        </is>
      </c>
      <c r="C248" t="inlineStr">
        <is>
          <t>villa_plans</t>
        </is>
      </c>
      <c r="D248" t="inlineStr">
        <is>
          <t>2020_Sandies-Tropical-Village.pdf</t>
        </is>
      </c>
      <c r="E248" t="n">
        <v>2020</v>
      </c>
      <c r="H248" t="n">
        <v>13</v>
      </c>
      <c r="I248" t="n">
        <v>6949</v>
      </c>
      <c r="J248" t="inlineStr">
        <is>
          <t>Y</t>
        </is>
      </c>
      <c r="K248" t="inlineStr">
        <is>
          <t>planhotel.com</t>
        </is>
      </c>
      <c r="L248" t="inlineStr">
        <is>
          <t>official</t>
        </is>
      </c>
      <c r="M248" t="inlineStr">
        <is>
          <t>https://d1vp8nomjxwyf1.cloudfront.net/wp-content/uploads/sites/212/2023/03/17095202/Sandies-Tropical-Village.pdf</t>
        </is>
      </c>
      <c r="N248" t="inlineStr">
        <is>
          <t>https://d1vp8nomjxwyf1.cloudfront.net/wp-content/uploads/sites/212/2023/03/17095202/Sandies-Tropical-Village.pdf</t>
        </is>
      </c>
      <c r="O248" t="inlineStr">
        <is>
          <t>595f2c4b11d7d8ba6ab4884f37bb20b330181776805dd70e3767066ba16244d0</t>
        </is>
      </c>
      <c r="P248" t="inlineStr">
        <is>
          <t>library/013_sandies-bathala/villa_plans/2020_Sandies-Tropical-Village.pdf</t>
        </is>
      </c>
      <c r="R248" t="inlineStr">
        <is>
          <t>outdated</t>
        </is>
      </c>
      <c r="S248" t="inlineStr">
        <is>
          <t>Y</t>
        </is>
      </c>
      <c r="T248" t="inlineStr">
        <is>
          <t>needs-review</t>
        </is>
      </c>
      <c r="U248" t="inlineStr">
        <is>
          <t>2026-10-04</t>
        </is>
      </c>
      <c r="V248" t="inlineStr">
        <is>
          <t>ambiguous match [13]</t>
        </is>
      </c>
    </row>
    <row r="249">
      <c r="A249" t="n">
        <v>13</v>
      </c>
      <c r="B249" t="inlineStr">
        <is>
          <t>Sandies Bathala</t>
        </is>
      </c>
      <c r="C249" t="inlineStr">
        <is>
          <t>villa_plans</t>
        </is>
      </c>
      <c r="D249" t="inlineStr">
        <is>
          <t>2017_Diamonds-Dream-of-Africa_2017_Groups-Manual.pdf</t>
        </is>
      </c>
      <c r="E249" t="n">
        <v>2017</v>
      </c>
      <c r="H249" t="n">
        <v>17</v>
      </c>
      <c r="I249" t="n">
        <v>3747</v>
      </c>
      <c r="J249" t="inlineStr">
        <is>
          <t>Y</t>
        </is>
      </c>
      <c r="K249" t="inlineStr">
        <is>
          <t>planhotel.com</t>
        </is>
      </c>
      <c r="L249" t="inlineStr">
        <is>
          <t>official</t>
        </is>
      </c>
      <c r="M249" t="inlineStr">
        <is>
          <t>https://d1vp8nomjxwyf1.cloudfront.net/wp-content/uploads/sites/212/2017/07/02075547/Diamonds-Dream-of-Africa_2017_Groups-Manual.pdf</t>
        </is>
      </c>
      <c r="N249" t="inlineStr">
        <is>
          <t>https://d1vp8nomjxwyf1.cloudfront.net/wp-content/uploads/sites/212/2017/07/02075547/Diamonds-Dream-of-Africa_2017_Groups-Manual.pdf</t>
        </is>
      </c>
      <c r="O249" t="inlineStr">
        <is>
          <t>a8e7c4f8f9a688c281a9b17cd93349a4add66004af8fb2e6bc12aeb213a06b1d</t>
        </is>
      </c>
      <c r="P249" t="inlineStr">
        <is>
          <t>library/013_sandies-bathala/villa_plans/2017_Diamonds-Dream-of-Africa_2017_Groups-Manual.pdf</t>
        </is>
      </c>
      <c r="R249" t="inlineStr">
        <is>
          <t>outdated</t>
        </is>
      </c>
      <c r="S249" t="inlineStr">
        <is>
          <t>N</t>
        </is>
      </c>
      <c r="T249" t="inlineStr">
        <is>
          <t>needs-review</t>
        </is>
      </c>
      <c r="U249" t="inlineStr">
        <is>
          <t>2026-10-04</t>
        </is>
      </c>
      <c r="V249" t="inlineStr">
        <is>
          <t>ambiguous match [13]</t>
        </is>
      </c>
    </row>
    <row r="250">
      <c r="A250" t="n">
        <v>13</v>
      </c>
      <c r="B250" t="inlineStr">
        <is>
          <t>Sandies Bathala</t>
        </is>
      </c>
      <c r="C250" t="inlineStr">
        <is>
          <t>villa_plans</t>
        </is>
      </c>
      <c r="D250" t="inlineStr">
        <is>
          <t>2015_Travel-Professionals-PT-PT.pdf</t>
        </is>
      </c>
      <c r="E250" t="n">
        <v>2015</v>
      </c>
      <c r="H250" t="n">
        <v>2</v>
      </c>
      <c r="I250" t="n">
        <v>1004</v>
      </c>
      <c r="J250" t="inlineStr">
        <is>
          <t>Y</t>
        </is>
      </c>
      <c r="K250" t="inlineStr">
        <is>
          <t>planhotel.com</t>
        </is>
      </c>
      <c r="L250" t="inlineStr">
        <is>
          <t>official</t>
        </is>
      </c>
      <c r="M250" t="inlineStr">
        <is>
          <t>https://d1vp8nomjxwyf1.cloudfront.net/wp-content/uploads/sites/212/2017/08/08084335/Travel-Professionals-PT-PT.pdf</t>
        </is>
      </c>
      <c r="N250" t="inlineStr">
        <is>
          <t>https://d1vp8nomjxwyf1.cloudfront.net/wp-content/uploads/sites/212/2017/08/08084335/Travel-Professionals-PT-PT.pdf | https://d1vp8nomjxwyf1.cloudfront.net/wp-content/uploads/sites/212/2017/08/08084214/Travel-Professionals-DE.pdf | https://d1vp8nomjxwyf1.cloudfront.net/wp-content/uploads/sites/212/2017/07/08082934/Travel-Professionals.pdf</t>
        </is>
      </c>
      <c r="O250" t="inlineStr">
        <is>
          <t>1a652880bce52d553f28c71b719456a8d1cecb9bea38eeb2c58949c090e26ea0</t>
        </is>
      </c>
      <c r="P250" t="inlineStr">
        <is>
          <t>library/013_sandies-bathala/villa_plans/2015_Travel-Professionals-PT-PT.pdf</t>
        </is>
      </c>
      <c r="R250" t="inlineStr">
        <is>
          <t>outdated</t>
        </is>
      </c>
      <c r="S250" t="inlineStr">
        <is>
          <t>N</t>
        </is>
      </c>
      <c r="T250" t="inlineStr">
        <is>
          <t>needs-review</t>
        </is>
      </c>
      <c r="U250" t="inlineStr">
        <is>
          <t>2026-10-04</t>
        </is>
      </c>
      <c r="V250" t="inlineStr">
        <is>
          <t>ambiguous match [13]</t>
        </is>
      </c>
    </row>
    <row r="251">
      <c r="A251" t="n">
        <v>13</v>
      </c>
      <c r="B251" t="inlineStr">
        <is>
          <t>Sandies Bathala</t>
        </is>
      </c>
      <c r="C251" t="inlineStr">
        <is>
          <t>sustainability</t>
        </is>
      </c>
      <c r="D251" t="inlineStr">
        <is>
          <t>2019_DIAMONDSRESORTS_GENTLEMANGREENpdf.pdf</t>
        </is>
      </c>
      <c r="E251" t="n">
        <v>2019</v>
      </c>
      <c r="H251" t="n">
        <v>5</v>
      </c>
      <c r="I251" t="n">
        <v>2175</v>
      </c>
      <c r="J251" t="inlineStr">
        <is>
          <t>N</t>
        </is>
      </c>
      <c r="K251" t="inlineStr">
        <is>
          <t>planhotel.com</t>
        </is>
      </c>
      <c r="L251" t="inlineStr">
        <is>
          <t>official</t>
        </is>
      </c>
      <c r="M251" t="inlineStr">
        <is>
          <t>https://d1vp8nomjxwyf1.cloudfront.net/wp-content/uploads/sites/109/2017/03/09142114/DIAMONDSRESORTS_GENTLEMANGREENpdf.pdf</t>
        </is>
      </c>
      <c r="N251" t="inlineStr">
        <is>
          <t>https://d1vp8nomjxwyf1.cloudfront.net/wp-content/uploads/sites/109/2017/03/09142114/DIAMONDSRESORTS_GENTLEMANGREENpdf.pdf</t>
        </is>
      </c>
      <c r="O251" t="inlineStr">
        <is>
          <t>21fd076c8b88f297b9147ffea2923e097598684a3e1ed50007ab0f4b25fdf039</t>
        </is>
      </c>
      <c r="P251" t="inlineStr">
        <is>
          <t>library/013_sandies-bathala/sustainability/2019_DIAMONDSRESORTS_GENTLEMANGREENpdf.pdf</t>
        </is>
      </c>
      <c r="R251" t="inlineStr">
        <is>
          <t>outdated</t>
        </is>
      </c>
      <c r="S251" t="inlineStr">
        <is>
          <t>Y</t>
        </is>
      </c>
      <c r="T251" t="inlineStr">
        <is>
          <t>needs-review</t>
        </is>
      </c>
      <c r="U251" t="inlineStr">
        <is>
          <t>2026-10-04</t>
        </is>
      </c>
      <c r="V251" t="inlineStr">
        <is>
          <t>ambiguous match [13]</t>
        </is>
      </c>
    </row>
    <row r="252">
      <c r="A252" t="n">
        <v>13</v>
      </c>
      <c r="B252" t="inlineStr">
        <is>
          <t>Sandies Bathala</t>
        </is>
      </c>
      <c r="C252" t="inlineStr">
        <is>
          <t>other</t>
        </is>
      </c>
      <c r="D252" t="inlineStr">
        <is>
          <t>2021_Diamonds-Thudufushhi_Harpers-Bazaar_Summer-2021.pdf</t>
        </is>
      </c>
      <c r="E252" t="n">
        <v>2021</v>
      </c>
      <c r="H252" t="n">
        <v>3</v>
      </c>
      <c r="I252" t="n">
        <v>657</v>
      </c>
      <c r="J252" t="inlineStr">
        <is>
          <t>N</t>
        </is>
      </c>
      <c r="K252" t="inlineStr">
        <is>
          <t>planhotel.com</t>
        </is>
      </c>
      <c r="L252" t="inlineStr">
        <is>
          <t>official</t>
        </is>
      </c>
      <c r="M252" t="inlineStr">
        <is>
          <t>https://d1vp8nomjxwyf1.cloudfront.net/wp-content/uploads/sites/110/2017/03/18094049/Diamonds-Thudufushhi_Harpers-Bazaar_Summer-2021.pdf</t>
        </is>
      </c>
      <c r="N252" t="inlineStr">
        <is>
          <t>https://d1vp8nomjxwyf1.cloudfront.net/wp-content/uploads/sites/110/2017/03/18094049/Diamonds-Thudufushhi_Harpers-Bazaar_Summer-2021.pdf</t>
        </is>
      </c>
      <c r="O252" t="inlineStr">
        <is>
          <t>5496ea0e6e84f0877c73d0c9ca8b4493c107f88d9dde5b78c0ad92ba3155e0b1</t>
        </is>
      </c>
      <c r="P252" t="inlineStr">
        <is>
          <t>library/013_sandies-bathala/other/2021_Diamonds-Thudufushhi_Harpers-Bazaar_Summer-2021.pdf</t>
        </is>
      </c>
      <c r="R252" t="inlineStr">
        <is>
          <t>outdated</t>
        </is>
      </c>
      <c r="S252" t="inlineStr">
        <is>
          <t>Y</t>
        </is>
      </c>
      <c r="T252" t="inlineStr">
        <is>
          <t>needs-review</t>
        </is>
      </c>
      <c r="U252" t="inlineStr">
        <is>
          <t>2026-10-04</t>
        </is>
      </c>
      <c r="V252" t="inlineStr">
        <is>
          <t>ambiguous match [13]</t>
        </is>
      </c>
    </row>
    <row r="253">
      <c r="A253" t="n">
        <v>13</v>
      </c>
      <c r="B253" t="inlineStr">
        <is>
          <t>Sandies Bathala</t>
        </is>
      </c>
      <c r="C253" t="inlineStr">
        <is>
          <t>other</t>
        </is>
      </c>
      <c r="D253" t="inlineStr">
        <is>
          <t>2020_Sandies-Malindi-Dream-Garden.pdf</t>
        </is>
      </c>
      <c r="E253" t="n">
        <v>2020</v>
      </c>
      <c r="H253" t="n">
        <v>13</v>
      </c>
      <c r="I253" t="n">
        <v>6447</v>
      </c>
      <c r="J253" t="inlineStr">
        <is>
          <t>Y</t>
        </is>
      </c>
      <c r="K253" t="inlineStr">
        <is>
          <t>planhotel.com</t>
        </is>
      </c>
      <c r="L253" t="inlineStr">
        <is>
          <t>official</t>
        </is>
      </c>
      <c r="M253" t="inlineStr">
        <is>
          <t>https://d1vp8nomjxwyf1.cloudfront.net/wp-content/uploads/sites/212/2023/03/17095141/Sandies-Malindi-Dream-Garden.pdf</t>
        </is>
      </c>
      <c r="N253" t="inlineStr">
        <is>
          <t>https://d1vp8nomjxwyf1.cloudfront.net/wp-content/uploads/sites/212/2023/03/17095141/Sandies-Malindi-Dream-Garden.pdf</t>
        </is>
      </c>
      <c r="O253" t="inlineStr">
        <is>
          <t>5ff2383effdbc1768ab378986fa87c1c8ff92c216a08fb13cb16e464482a4794</t>
        </is>
      </c>
      <c r="P253" t="inlineStr">
        <is>
          <t>library/013_sandies-bathala/other/2020_Sandies-Malindi-Dream-Garden.pdf</t>
        </is>
      </c>
      <c r="R253" t="inlineStr">
        <is>
          <t>outdated</t>
        </is>
      </c>
      <c r="S253" t="inlineStr">
        <is>
          <t>N</t>
        </is>
      </c>
      <c r="T253" t="inlineStr">
        <is>
          <t>needs-review</t>
        </is>
      </c>
      <c r="U253" t="inlineStr">
        <is>
          <t>2026-10-04</t>
        </is>
      </c>
      <c r="V253" t="inlineStr">
        <is>
          <t>ambiguous match [13]</t>
        </is>
      </c>
    </row>
    <row r="254">
      <c r="A254" t="n">
        <v>13</v>
      </c>
      <c r="B254" t="inlineStr">
        <is>
          <t>Sandies Bathala</t>
        </is>
      </c>
      <c r="C254" t="inlineStr">
        <is>
          <t>other</t>
        </is>
      </c>
      <c r="D254" t="inlineStr">
        <is>
          <t>2020_Diamonds-Dream-of-Africa.pdf</t>
        </is>
      </c>
      <c r="E254" t="n">
        <v>2020</v>
      </c>
      <c r="H254" t="n">
        <v>13</v>
      </c>
      <c r="I254" t="n">
        <v>7126</v>
      </c>
      <c r="J254" t="inlineStr">
        <is>
          <t>Y</t>
        </is>
      </c>
      <c r="K254" t="inlineStr">
        <is>
          <t>planhotel.com</t>
        </is>
      </c>
      <c r="L254" t="inlineStr">
        <is>
          <t>official</t>
        </is>
      </c>
      <c r="M254" t="inlineStr">
        <is>
          <t>https://d1vp8nomjxwyf1.cloudfront.net/wp-content/uploads/sites/212/2023/03/17094954/Diamonds-Dream-of-Africa.pdf</t>
        </is>
      </c>
      <c r="N254" t="inlineStr">
        <is>
          <t>https://d1vp8nomjxwyf1.cloudfront.net/wp-content/uploads/sites/212/2023/03/17094954/Diamonds-Dream-of-Africa.pdf</t>
        </is>
      </c>
      <c r="O254" t="inlineStr">
        <is>
          <t>75241f92cc79217e55208919c764df5475e879c6d8e19278bdb94532349f2988</t>
        </is>
      </c>
      <c r="P254" t="inlineStr">
        <is>
          <t>library/013_sandies-bathala/other/2020_Diamonds-Dream-of-Africa.pdf</t>
        </is>
      </c>
      <c r="R254" t="inlineStr">
        <is>
          <t>outdated</t>
        </is>
      </c>
      <c r="S254" t="inlineStr">
        <is>
          <t>N</t>
        </is>
      </c>
      <c r="T254" t="inlineStr">
        <is>
          <t>needs-review</t>
        </is>
      </c>
      <c r="U254" t="inlineStr">
        <is>
          <t>2026-10-04</t>
        </is>
      </c>
      <c r="V254" t="inlineStr">
        <is>
          <t>ambiguous match [13]</t>
        </is>
      </c>
    </row>
    <row r="255">
      <c r="A255" t="n">
        <v>13</v>
      </c>
      <c r="B255" t="inlineStr">
        <is>
          <t>Sandies Bathala</t>
        </is>
      </c>
      <c r="C255" t="inlineStr">
        <is>
          <t>other</t>
        </is>
      </c>
      <c r="D255" t="inlineStr">
        <is>
          <t>2019_Sandies-Bathala.pdf</t>
        </is>
      </c>
      <c r="E255" t="n">
        <v>2019</v>
      </c>
      <c r="H255" t="n">
        <v>13</v>
      </c>
      <c r="I255" t="n">
        <v>6137</v>
      </c>
      <c r="J255" t="inlineStr">
        <is>
          <t>Y</t>
        </is>
      </c>
      <c r="K255" t="inlineStr">
        <is>
          <t>planhotel.com</t>
        </is>
      </c>
      <c r="L255" t="inlineStr">
        <is>
          <t>official</t>
        </is>
      </c>
      <c r="M255" t="inlineStr">
        <is>
          <t>https://d1vp8nomjxwyf1.cloudfront.net/wp-content/uploads/sites/212/2023/03/17095120/Sandies-Bathala.pdf</t>
        </is>
      </c>
      <c r="N255" t="inlineStr">
        <is>
          <t>https://d1vp8nomjxwyf1.cloudfront.net/wp-content/uploads/sites/212/2023/03/17095120/Sandies-Bathala.pdf</t>
        </is>
      </c>
      <c r="O255" t="inlineStr">
        <is>
          <t>f78b90a55f8f8b3d979872a1576ae24ac15a0a462109d40c386cda2e1df2d4b7</t>
        </is>
      </c>
      <c r="P255" t="inlineStr">
        <is>
          <t>library/013_sandies-bathala/other/2019_Sandies-Bathala.pdf</t>
        </is>
      </c>
      <c r="R255" t="inlineStr">
        <is>
          <t>outdated</t>
        </is>
      </c>
      <c r="S255" t="inlineStr">
        <is>
          <t>N</t>
        </is>
      </c>
      <c r="T255" t="inlineStr">
        <is>
          <t>matched</t>
        </is>
      </c>
      <c r="U255" t="inlineStr">
        <is>
          <t>2026-10-04</t>
        </is>
      </c>
      <c r="V255" t="inlineStr"/>
    </row>
    <row r="256">
      <c r="A256" t="n">
        <v>13</v>
      </c>
      <c r="B256" t="inlineStr">
        <is>
          <t>Sandies Bathala</t>
        </is>
      </c>
      <c r="C256" t="inlineStr">
        <is>
          <t>other</t>
        </is>
      </c>
      <c r="D256" t="inlineStr">
        <is>
          <t>2019_Hotel-Italia_Italia-a-Tavola_DecJan-2019.pdf</t>
        </is>
      </c>
      <c r="E256" t="n">
        <v>2019</v>
      </c>
      <c r="H256" t="n">
        <v>2</v>
      </c>
      <c r="I256" t="n">
        <v>1744</v>
      </c>
      <c r="J256" t="inlineStr">
        <is>
          <t>Y</t>
        </is>
      </c>
      <c r="K256" t="inlineStr">
        <is>
          <t>planhotel.com</t>
        </is>
      </c>
      <c r="L256" t="inlineStr">
        <is>
          <t>official</t>
        </is>
      </c>
      <c r="M256" t="inlineStr">
        <is>
          <t>https://d1vp8nomjxwyf1.cloudfront.net/wp-content/uploads/sites/212/2017/07/18151813/Hotel-Italia_Italia-a-Tavola_DecJan-2019.pdf</t>
        </is>
      </c>
      <c r="N256" t="inlineStr">
        <is>
          <t>https://d1vp8nomjxwyf1.cloudfront.net/wp-content/uploads/sites/212/2017/07/18151813/Hotel-Italia_Italia-a-Tavola_DecJan-2019.pdf</t>
        </is>
      </c>
      <c r="O256" t="inlineStr">
        <is>
          <t>4e949fbceb885e746d7f7393b3488b8cd68fd6b48f534aac7e538a762fb0fc47</t>
        </is>
      </c>
      <c r="P256" t="inlineStr">
        <is>
          <t>library/013_sandies-bathala/other/2019_Hotel-Italia_Italia-a-Tavola_DecJan-2019.pdf</t>
        </is>
      </c>
      <c r="R256" t="inlineStr">
        <is>
          <t>outdated</t>
        </is>
      </c>
      <c r="S256" t="inlineStr">
        <is>
          <t>N</t>
        </is>
      </c>
      <c r="T256" t="inlineStr">
        <is>
          <t>needs-review</t>
        </is>
      </c>
      <c r="U256" t="inlineStr">
        <is>
          <t>2026-10-04</t>
        </is>
      </c>
      <c r="V256" t="inlineStr">
        <is>
          <t>ambiguous match [13]</t>
        </is>
      </c>
    </row>
    <row r="257">
      <c r="A257" t="n">
        <v>13</v>
      </c>
      <c r="B257" t="inlineStr">
        <is>
          <t>Sandies Bathala</t>
        </is>
      </c>
      <c r="C257" t="inlineStr">
        <is>
          <t>other</t>
        </is>
      </c>
      <c r="D257" t="inlineStr">
        <is>
          <t>2019_38-Oggi1.pdf</t>
        </is>
      </c>
      <c r="E257" t="n">
        <v>2019</v>
      </c>
      <c r="H257" t="n">
        <v>3</v>
      </c>
      <c r="I257" t="n">
        <v>2545</v>
      </c>
      <c r="J257" t="inlineStr">
        <is>
          <t>Y</t>
        </is>
      </c>
      <c r="K257" t="inlineStr">
        <is>
          <t>planhotel.com</t>
        </is>
      </c>
      <c r="L257" t="inlineStr">
        <is>
          <t>official</t>
        </is>
      </c>
      <c r="M257" t="inlineStr">
        <is>
          <t>https://d1vp8nomjxwyf1.cloudfront.net/wp-content/uploads/sites/109/2017/03/09142254/38-Oggi1.pdf</t>
        </is>
      </c>
      <c r="N257" t="inlineStr">
        <is>
          <t>https://d1vp8nomjxwyf1.cloudfront.net/wp-content/uploads/sites/109/2017/03/09142254/38-Oggi1.pdf</t>
        </is>
      </c>
      <c r="O257" t="inlineStr">
        <is>
          <t>f672c6bee9fe0c922c9b2e063e8b866e0392404da24019d897d05e7e6dae0876</t>
        </is>
      </c>
      <c r="P257" t="inlineStr">
        <is>
          <t>library/013_sandies-bathala/other/2019_38-Oggi1.pdf</t>
        </is>
      </c>
      <c r="R257" t="inlineStr">
        <is>
          <t>outdated</t>
        </is>
      </c>
      <c r="S257" t="inlineStr">
        <is>
          <t>N</t>
        </is>
      </c>
      <c r="T257" t="inlineStr">
        <is>
          <t>needs-review</t>
        </is>
      </c>
      <c r="U257" t="inlineStr">
        <is>
          <t>2026-10-04</t>
        </is>
      </c>
      <c r="V257" t="inlineStr">
        <is>
          <t>ambiguous match [13]</t>
        </is>
      </c>
    </row>
    <row r="258">
      <c r="A258" t="n">
        <v>13</v>
      </c>
      <c r="B258" t="inlineStr">
        <is>
          <t>Sandies Bathala</t>
        </is>
      </c>
      <c r="C258" t="inlineStr">
        <is>
          <t>other</t>
        </is>
      </c>
      <c r="D258" t="inlineStr">
        <is>
          <t>2018_2018-10-conde-nast-johansen-b.pdf</t>
        </is>
      </c>
      <c r="E258" t="n">
        <v>2018</v>
      </c>
      <c r="H258" t="n">
        <v>1</v>
      </c>
      <c r="I258" t="n">
        <v>579</v>
      </c>
      <c r="J258" t="inlineStr">
        <is>
          <t>N</t>
        </is>
      </c>
      <c r="K258" t="inlineStr">
        <is>
          <t>planhotel.com</t>
        </is>
      </c>
      <c r="L258" t="inlineStr">
        <is>
          <t>official</t>
        </is>
      </c>
      <c r="M258" t="inlineStr">
        <is>
          <t>https://d1vp8nomjxwyf1.cloudfront.net/wp-content/uploads/sites/212/2017/07/25151513/2018-10-conde-nast-johansen-b.pdf</t>
        </is>
      </c>
      <c r="N258" t="inlineStr">
        <is>
          <t>https://d1vp8nomjxwyf1.cloudfront.net/wp-content/uploads/sites/212/2017/07/25151513/2018-10-conde-nast-johansen-b.pdf</t>
        </is>
      </c>
      <c r="O258" t="inlineStr">
        <is>
          <t>2b5650fcb61fe5b107f4ddadd033d1403c8ba1cf0a9722c4a06c948b1286add0</t>
        </is>
      </c>
      <c r="P258" t="inlineStr">
        <is>
          <t>library/013_sandies-bathala/other/2018_2018-10-conde-nast-johansen-b.pdf</t>
        </is>
      </c>
      <c r="R258" t="inlineStr">
        <is>
          <t>outdated</t>
        </is>
      </c>
      <c r="S258" t="inlineStr">
        <is>
          <t>N</t>
        </is>
      </c>
      <c r="T258" t="inlineStr">
        <is>
          <t>needs-review</t>
        </is>
      </c>
      <c r="U258" t="inlineStr">
        <is>
          <t>2026-10-04</t>
        </is>
      </c>
      <c r="V258" t="inlineStr">
        <is>
          <t>ambiguous match [13]</t>
        </is>
      </c>
    </row>
    <row r="259">
      <c r="A259" t="n">
        <v>13</v>
      </c>
      <c r="B259" t="inlineStr">
        <is>
          <t>Sandies Bathala</t>
        </is>
      </c>
      <c r="C259" t="inlineStr">
        <is>
          <t>other</t>
        </is>
      </c>
      <c r="D259" t="inlineStr">
        <is>
          <t>2018_2018_10_23_LACUCINAITALIANA_THEVIEW1.pdf</t>
        </is>
      </c>
      <c r="E259" t="n">
        <v>2018</v>
      </c>
      <c r="H259" t="n">
        <v>2</v>
      </c>
      <c r="I259" t="n">
        <v>4211</v>
      </c>
      <c r="J259" t="inlineStr">
        <is>
          <t>N</t>
        </is>
      </c>
      <c r="K259" t="inlineStr">
        <is>
          <t>planhotel.com</t>
        </is>
      </c>
      <c r="L259" t="inlineStr">
        <is>
          <t>official</t>
        </is>
      </c>
      <c r="M259" t="inlineStr">
        <is>
          <t>https://d1vp8nomjxwyf1.cloudfront.net/wp-content/uploads/sites/212/2017/07/23084602/2018_10_23_LACUCINAITALIANA_THEVIEW1.pdf</t>
        </is>
      </c>
      <c r="N259" t="inlineStr">
        <is>
          <t>https://d1vp8nomjxwyf1.cloudfront.net/wp-content/uploads/sites/212/2017/07/23084602/2018_10_23_LACUCINAITALIANA_THEVIEW1.pdf | https://d1vp8nomjxwyf1.cloudfront.net/wp-content/uploads/sites/212/2017/07/23083937/2018_10_23_LACUCINAITALIANA_THEVIEW.pdf</t>
        </is>
      </c>
      <c r="O259" t="inlineStr">
        <is>
          <t>05a85ad1eb1a60830eb5e811385f85cf5dde9ffe9c82e15cca8a8763ae401876</t>
        </is>
      </c>
      <c r="P259" t="inlineStr">
        <is>
          <t>library/013_sandies-bathala/other/2018_2018_10_23_LACUCINAITALIANA_THEVIEW1.pdf</t>
        </is>
      </c>
      <c r="R259" t="inlineStr">
        <is>
          <t>outdated</t>
        </is>
      </c>
      <c r="S259" t="inlineStr">
        <is>
          <t>N</t>
        </is>
      </c>
      <c r="T259" t="inlineStr">
        <is>
          <t>needs-review</t>
        </is>
      </c>
      <c r="U259" t="inlineStr">
        <is>
          <t>2026-10-04</t>
        </is>
      </c>
      <c r="V259" t="inlineStr">
        <is>
          <t>ambiguous match [13]</t>
        </is>
      </c>
    </row>
    <row r="260">
      <c r="A260" t="n">
        <v>13</v>
      </c>
      <c r="B260" t="inlineStr">
        <is>
          <t>Sandies Bathala</t>
        </is>
      </c>
      <c r="C260" t="inlineStr">
        <is>
          <t>other</t>
        </is>
      </c>
      <c r="D260" t="inlineStr">
        <is>
          <t>2018_Passion_JRE-magazine.pdf</t>
        </is>
      </c>
      <c r="E260" t="n">
        <v>2018</v>
      </c>
      <c r="H260" t="n">
        <v>3</v>
      </c>
      <c r="I260" t="n">
        <v>3471</v>
      </c>
      <c r="J260" t="inlineStr">
        <is>
          <t>N</t>
        </is>
      </c>
      <c r="K260" t="inlineStr">
        <is>
          <t>planhotel.com</t>
        </is>
      </c>
      <c r="L260" t="inlineStr">
        <is>
          <t>official</t>
        </is>
      </c>
      <c r="M260" t="inlineStr">
        <is>
          <t>https://d1vp8nomjxwyf1.cloudfront.net/wp-content/uploads/sites/110/2017/03/14085950/Passion_JRE-magazine.pdf</t>
        </is>
      </c>
      <c r="N260" t="inlineStr">
        <is>
          <t>https://d1vp8nomjxwyf1.cloudfront.net/wp-content/uploads/sites/110/2017/03/14085950/Passion_JRE-magazine.pdf | https://d1vp8nomjxwyf1.cloudfront.net/wp-content/uploads/sites/109/2017/03/14085754/Passion_JRE-magazine.pdf</t>
        </is>
      </c>
      <c r="O260" t="inlineStr">
        <is>
          <t>31a8ed25f14bb3adbdbbd1ed6630c84e11f224eee3cb96d514fb3c219a8d1289</t>
        </is>
      </c>
      <c r="P260" t="inlineStr">
        <is>
          <t>library/013_sandies-bathala/other/2018_Passion_JRE-magazine.pdf</t>
        </is>
      </c>
      <c r="R260" t="inlineStr">
        <is>
          <t>outdated</t>
        </is>
      </c>
      <c r="S260" t="inlineStr">
        <is>
          <t>N</t>
        </is>
      </c>
      <c r="T260" t="inlineStr">
        <is>
          <t>needs-review</t>
        </is>
      </c>
      <c r="U260" t="inlineStr">
        <is>
          <t>2026-10-04</t>
        </is>
      </c>
      <c r="V260" t="inlineStr">
        <is>
          <t>ambiguous match [13]</t>
        </is>
      </c>
    </row>
    <row r="261">
      <c r="A261" t="n">
        <v>13</v>
      </c>
      <c r="B261" t="inlineStr">
        <is>
          <t>Sandies Bathala</t>
        </is>
      </c>
      <c r="C261" t="inlineStr">
        <is>
          <t>other</t>
        </is>
      </c>
      <c r="D261" t="inlineStr">
        <is>
          <t>2017_DiamondsMapenziBeach_Explore-Tanzania_2017-18.pdf</t>
        </is>
      </c>
      <c r="E261" t="n">
        <v>2017</v>
      </c>
      <c r="H261" t="n">
        <v>2</v>
      </c>
      <c r="I261" t="n">
        <v>878</v>
      </c>
      <c r="J261" t="inlineStr">
        <is>
          <t>N</t>
        </is>
      </c>
      <c r="K261" t="inlineStr">
        <is>
          <t>planhotel.com</t>
        </is>
      </c>
      <c r="L261" t="inlineStr">
        <is>
          <t>official</t>
        </is>
      </c>
      <c r="M261" t="inlineStr">
        <is>
          <t>https://d1vp8nomjxwyf1.cloudfront.net/wp-content/uploads/sites/113/2017/04/08083304/DiamondsMapenziBeach_Explore-Tanzania_2017-18.pdf</t>
        </is>
      </c>
      <c r="N261" t="inlineStr">
        <is>
          <t>https://d1vp8nomjxwyf1.cloudfront.net/wp-content/uploads/sites/113/2017/04/08083304/DiamondsMapenziBeach_Explore-Tanzania_2017-18.pdf</t>
        </is>
      </c>
      <c r="O261" t="inlineStr">
        <is>
          <t>57f4c283ad382d77ba671eaae4ca610cb5c1f76de96febebeaefc94f91ffab84</t>
        </is>
      </c>
      <c r="P261" t="inlineStr">
        <is>
          <t>library/013_sandies-bathala/other/2017_DiamondsMapenziBeach_Explore-Tanzania_2017-18.pdf</t>
        </is>
      </c>
      <c r="R261" t="inlineStr">
        <is>
          <t>outdated</t>
        </is>
      </c>
      <c r="S261" t="inlineStr">
        <is>
          <t>N</t>
        </is>
      </c>
      <c r="T261" t="inlineStr">
        <is>
          <t>needs-review</t>
        </is>
      </c>
      <c r="U261" t="inlineStr">
        <is>
          <t>2026-10-04</t>
        </is>
      </c>
      <c r="V261" t="inlineStr">
        <is>
          <t>ambiguous match [13]</t>
        </is>
      </c>
    </row>
    <row r="262">
      <c r="A262" t="n">
        <v>13</v>
      </c>
      <c r="B262" t="inlineStr">
        <is>
          <t>Sandies Bathala</t>
        </is>
      </c>
      <c r="C262" t="inlineStr">
        <is>
          <t>other</t>
        </is>
      </c>
      <c r="D262" t="inlineStr">
        <is>
          <t>2017_Planhotel_Posh_2-2017.pdf</t>
        </is>
      </c>
      <c r="E262" t="n">
        <v>2017</v>
      </c>
      <c r="H262" t="n">
        <v>4</v>
      </c>
      <c r="I262" t="n">
        <v>5939</v>
      </c>
      <c r="J262" t="inlineStr">
        <is>
          <t>N</t>
        </is>
      </c>
      <c r="K262" t="inlineStr">
        <is>
          <t>planhotel.com</t>
        </is>
      </c>
      <c r="L262" t="inlineStr">
        <is>
          <t>official</t>
        </is>
      </c>
      <c r="M262" t="inlineStr">
        <is>
          <t>https://d1vp8nomjxwyf1.cloudfront.net/wp-content/uploads/sites/113/2017/04/08101825/Planhotel_Posh_2-2017.pdf</t>
        </is>
      </c>
      <c r="N262" t="inlineStr">
        <is>
          <t>https://d1vp8nomjxwyf1.cloudfront.net/wp-content/uploads/sites/113/2017/04/08101825/Planhotel_Posh_2-2017.pdf | https://d1vp8nomjxwyf1.cloudfront.net/wp-content/uploads/sites/109/2017/03/08100842/Planhotel_Posh_2-2017.pdf | https://d1vp8nomjxwyf1.cloudfront.net/wp-content/uploads/sites/110/2017/03/08101122/Planhotel_Posh_2-2017.pdf</t>
        </is>
      </c>
      <c r="O262" t="inlineStr">
        <is>
          <t>d51824231160df06ad6ac7b8f7a21ef64a0c4598e90b5e65f18a6bec02c598a5</t>
        </is>
      </c>
      <c r="P262" t="inlineStr">
        <is>
          <t>library/013_sandies-bathala/other/2017_Planhotel_Posh_2-2017.pdf</t>
        </is>
      </c>
      <c r="R262" t="inlineStr">
        <is>
          <t>outdated</t>
        </is>
      </c>
      <c r="S262" t="inlineStr">
        <is>
          <t>N</t>
        </is>
      </c>
      <c r="T262" t="inlineStr">
        <is>
          <t>needs-review</t>
        </is>
      </c>
      <c r="U262" t="inlineStr">
        <is>
          <t>2026-10-04</t>
        </is>
      </c>
      <c r="V262" t="inlineStr">
        <is>
          <t>ambiguous match [13]</t>
        </is>
      </c>
    </row>
    <row r="263">
      <c r="A263" t="n">
        <v>13</v>
      </c>
      <c r="B263" t="inlineStr">
        <is>
          <t>Sandies Bathala</t>
        </is>
      </c>
      <c r="C263" t="inlineStr">
        <is>
          <t>other</t>
        </is>
      </c>
      <c r="D263" t="inlineStr">
        <is>
          <t>2017_Planhotel_Luxury_Spring-2017.pdf</t>
        </is>
      </c>
      <c r="E263" t="n">
        <v>2017</v>
      </c>
      <c r="H263" t="n">
        <v>4</v>
      </c>
      <c r="I263" t="n">
        <v>2266</v>
      </c>
      <c r="J263" t="inlineStr">
        <is>
          <t>N</t>
        </is>
      </c>
      <c r="K263" t="inlineStr">
        <is>
          <t>planhotel.com</t>
        </is>
      </c>
      <c r="L263" t="inlineStr">
        <is>
          <t>official</t>
        </is>
      </c>
      <c r="M263" t="inlineStr">
        <is>
          <t>https://d1vp8nomjxwyf1.cloudfront.net/wp-content/uploads/sites/113/2017/04/10151621/Planhotel_Luxury_Spring-2017.pdf</t>
        </is>
      </c>
      <c r="N263" t="inlineStr">
        <is>
          <t>https://d1vp8nomjxwyf1.cloudfront.net/wp-content/uploads/sites/113/2017/04/10151621/Planhotel_Luxury_Spring-2017.pdf | https://d1vp8nomjxwyf1.cloudfront.net/wp-content/uploads/sites/109/2017/03/10150423/Planhotel_Luxury_Spring-2017.pdf | https://d1vp8nomjxwyf1.cloudfront.net/wp-content/uploads/sites/110/2017/03/10150800/Planhotel_Luxury_Spring-2017.pdf</t>
        </is>
      </c>
      <c r="O263" t="inlineStr">
        <is>
          <t>b67500325946544eeef0668ac30ec07296b9e9471ec1f53a4fe1c42b727674b1</t>
        </is>
      </c>
      <c r="P263" t="inlineStr">
        <is>
          <t>library/013_sandies-bathala/other/2017_Planhotel_Luxury_Spring-2017.pdf</t>
        </is>
      </c>
      <c r="R263" t="inlineStr">
        <is>
          <t>outdated</t>
        </is>
      </c>
      <c r="S263" t="inlineStr">
        <is>
          <t>N</t>
        </is>
      </c>
      <c r="T263" t="inlineStr">
        <is>
          <t>needs-review</t>
        </is>
      </c>
      <c r="U263" t="inlineStr">
        <is>
          <t>2026-10-04</t>
        </is>
      </c>
      <c r="V263" t="inlineStr">
        <is>
          <t>ambiguous match [13]</t>
        </is>
      </c>
    </row>
    <row r="264">
      <c r="A264" t="n">
        <v>13</v>
      </c>
      <c r="B264" t="inlineStr">
        <is>
          <t>Sandies Bathala</t>
        </is>
      </c>
      <c r="C264" t="inlineStr">
        <is>
          <t>other</t>
        </is>
      </c>
      <c r="D264" t="inlineStr">
        <is>
          <t>2017_Diamonds_Wonder-World_Winter-2017.pdf</t>
        </is>
      </c>
      <c r="E264" t="n">
        <v>2017</v>
      </c>
      <c r="H264" t="n">
        <v>4</v>
      </c>
      <c r="I264" t="n">
        <v>6413</v>
      </c>
      <c r="J264" t="inlineStr">
        <is>
          <t>N</t>
        </is>
      </c>
      <c r="K264" t="inlineStr">
        <is>
          <t>planhotel.com</t>
        </is>
      </c>
      <c r="L264" t="inlineStr">
        <is>
          <t>official</t>
        </is>
      </c>
      <c r="M264" t="inlineStr">
        <is>
          <t>https://d1vp8nomjxwyf1.cloudfront.net/wp-content/uploads/sites/113/2017/04/08092335/Diamonds_Wonder-World_Winter-2017.pdf</t>
        </is>
      </c>
      <c r="N264" t="inlineStr">
        <is>
          <t>https://d1vp8nomjxwyf1.cloudfront.net/wp-content/uploads/sites/113/2017/04/08092335/Diamonds_Wonder-World_Winter-2017.pdf | https://d1vp8nomjxwyf1.cloudfront.net/wp-content/uploads/sites/109/2017/03/08091053/Diamonds_Wonder-World_Winter-2017.pdf | https://d1vp8nomjxwyf1.cloudfront.net/wp-content/uploads/sites/110/2017/03/08091408/Diamonds_Wonder-World_Winter-2017.pdf</t>
        </is>
      </c>
      <c r="O264" t="inlineStr">
        <is>
          <t>eb65e48f180012185e451b44781d16e3aff2b1645fe77fa136c5b5bc47bd4d1d</t>
        </is>
      </c>
      <c r="P264" t="inlineStr">
        <is>
          <t>library/013_sandies-bathala/other/2017_Diamonds_Wonder-World_Winter-2017.pdf</t>
        </is>
      </c>
      <c r="R264" t="inlineStr">
        <is>
          <t>outdated</t>
        </is>
      </c>
      <c r="S264" t="inlineStr">
        <is>
          <t>N</t>
        </is>
      </c>
      <c r="T264" t="inlineStr">
        <is>
          <t>needs-review</t>
        </is>
      </c>
      <c r="U264" t="inlineStr">
        <is>
          <t>2026-10-04</t>
        </is>
      </c>
      <c r="V264" t="inlineStr">
        <is>
          <t>ambiguous match [13]</t>
        </is>
      </c>
    </row>
    <row r="265">
      <c r="A265" t="n">
        <v>13</v>
      </c>
      <c r="B265" t="inlineStr">
        <is>
          <t>Sandies Bathala</t>
        </is>
      </c>
      <c r="C265" t="inlineStr">
        <is>
          <t>other</t>
        </is>
      </c>
      <c r="D265" t="inlineStr">
        <is>
          <t>2016_DiamondsMaldives_beSpoke_Winter-2016.pdf</t>
        </is>
      </c>
      <c r="E265" t="n">
        <v>2016</v>
      </c>
      <c r="H265" t="n">
        <v>4</v>
      </c>
      <c r="I265" t="n">
        <v>3447</v>
      </c>
      <c r="J265" t="inlineStr">
        <is>
          <t>N</t>
        </is>
      </c>
      <c r="K265" t="inlineStr">
        <is>
          <t>planhotel.com</t>
        </is>
      </c>
      <c r="L265" t="inlineStr">
        <is>
          <t>official</t>
        </is>
      </c>
      <c r="M265" t="inlineStr">
        <is>
          <t>https://d1vp8nomjxwyf1.cloudfront.net/wp-content/uploads/sites/110/2017/03/10144745/DiamondsMaldives_beSpoke_Winter-2016.pdf</t>
        </is>
      </c>
      <c r="N265" t="inlineStr">
        <is>
          <t>https://d1vp8nomjxwyf1.cloudfront.net/wp-content/uploads/sites/110/2017/03/10144745/DiamondsMaldives_beSpoke_Winter-2016.pdf | https://d1vp8nomjxwyf1.cloudfront.net/wp-content/uploads/sites/109/2017/03/10144640/DiamondsMaldives_beSpoke_Winter-2016.pdf</t>
        </is>
      </c>
      <c r="O265" t="inlineStr">
        <is>
          <t>1d602c8fc431e64ecc11b64a4eee89b27a0fa1176c08419fad63b09f77c09bed</t>
        </is>
      </c>
      <c r="P265" t="inlineStr">
        <is>
          <t>library/013_sandies-bathala/other/2016_DiamondsMaldives_beSpoke_Winter-2016.pdf</t>
        </is>
      </c>
      <c r="R265" t="inlineStr">
        <is>
          <t>outdated</t>
        </is>
      </c>
      <c r="S265" t="inlineStr">
        <is>
          <t>N</t>
        </is>
      </c>
      <c r="T265" t="inlineStr">
        <is>
          <t>needs-review</t>
        </is>
      </c>
      <c r="U265" t="inlineStr">
        <is>
          <t>2026-10-04</t>
        </is>
      </c>
      <c r="V265" t="inlineStr">
        <is>
          <t>ambiguous match [13]</t>
        </is>
      </c>
    </row>
    <row r="266">
      <c r="A266" t="n">
        <v>13</v>
      </c>
      <c r="B266" t="inlineStr">
        <is>
          <t>Sandies Bathala</t>
        </is>
      </c>
      <c r="C266" t="inlineStr">
        <is>
          <t>other</t>
        </is>
      </c>
      <c r="D266" t="inlineStr">
        <is>
          <t>2016_DiamondsMaldives_Wonder-World_Fall-2016.pdf</t>
        </is>
      </c>
      <c r="E266" t="n">
        <v>2016</v>
      </c>
      <c r="H266" t="n">
        <v>4</v>
      </c>
      <c r="I266" t="n">
        <v>1602</v>
      </c>
      <c r="J266" t="inlineStr">
        <is>
          <t>N</t>
        </is>
      </c>
      <c r="K266" t="inlineStr">
        <is>
          <t>planhotel.com</t>
        </is>
      </c>
      <c r="L266" t="inlineStr">
        <is>
          <t>official</t>
        </is>
      </c>
      <c r="M266" t="inlineStr">
        <is>
          <t>https://d1vp8nomjxwyf1.cloudfront.net/wp-content/uploads/sites/110/2017/03/08100159/DiamondsMaldives_Wonder-World_Fall-2016.pdf</t>
        </is>
      </c>
      <c r="N266" t="inlineStr">
        <is>
          <t>https://d1vp8nomjxwyf1.cloudfront.net/wp-content/uploads/sites/110/2017/03/08100159/DiamondsMaldives_Wonder-World_Fall-2016.pdf | https://d1vp8nomjxwyf1.cloudfront.net/wp-content/uploads/sites/109/2017/03/08100025/DiamondsMaldives_Wonder-World_Fall-2016.pdf</t>
        </is>
      </c>
      <c r="O266" t="inlineStr">
        <is>
          <t>24e4bc277b48797c800c416112eef661c5052e233abae329d9f492f30b09052c</t>
        </is>
      </c>
      <c r="P266" t="inlineStr">
        <is>
          <t>library/013_sandies-bathala/other/2016_DiamondsMaldives_Wonder-World_Fall-2016.pdf</t>
        </is>
      </c>
      <c r="R266" t="inlineStr">
        <is>
          <t>outdated</t>
        </is>
      </c>
      <c r="S266" t="inlineStr">
        <is>
          <t>N</t>
        </is>
      </c>
      <c r="T266" t="inlineStr">
        <is>
          <t>needs-review</t>
        </is>
      </c>
      <c r="U266" t="inlineStr">
        <is>
          <t>2026-10-04</t>
        </is>
      </c>
      <c r="V266" t="inlineStr">
        <is>
          <t>ambiguous match [13]</t>
        </is>
      </c>
    </row>
    <row r="267">
      <c r="A267" t="n">
        <v>13</v>
      </c>
      <c r="B267" t="inlineStr">
        <is>
          <t>Sandies Bathala</t>
        </is>
      </c>
      <c r="C267" t="inlineStr">
        <is>
          <t>other</t>
        </is>
      </c>
      <c r="D267" t="inlineStr">
        <is>
          <t>2016_Planhotel_ASTA_Fall-2016.pdf</t>
        </is>
      </c>
      <c r="E267" t="n">
        <v>2016</v>
      </c>
      <c r="H267" t="n">
        <v>2</v>
      </c>
      <c r="I267" t="n">
        <v>3449</v>
      </c>
      <c r="J267" t="inlineStr">
        <is>
          <t>N</t>
        </is>
      </c>
      <c r="K267" t="inlineStr">
        <is>
          <t>planhotel.com</t>
        </is>
      </c>
      <c r="L267" t="inlineStr">
        <is>
          <t>official</t>
        </is>
      </c>
      <c r="M267" t="inlineStr">
        <is>
          <t>https://d1vp8nomjxwyf1.cloudfront.net/wp-content/uploads/sites/113/2017/04/10151529/Planhotel_ASTA_Fall-2016.pdf</t>
        </is>
      </c>
      <c r="N267" t="inlineStr">
        <is>
          <t>https://d1vp8nomjxwyf1.cloudfront.net/wp-content/uploads/sites/113/2017/04/10151529/Planhotel_ASTA_Fall-2016.pdf | https://d1vp8nomjxwyf1.cloudfront.net/wp-content/uploads/sites/109/2017/03/10150337/Planhotel_ASTA_Fall-2016.pdf | https://d1vp8nomjxwyf1.cloudfront.net/wp-content/uploads/sites/110/2017/03/10150704/Planhotel_ASTA_Fall-2016.pdf</t>
        </is>
      </c>
      <c r="O267" t="inlineStr">
        <is>
          <t>4da8541f468be180841f48bb5b2b41f26a956e99823ac0ce617491b05aa9ec7e</t>
        </is>
      </c>
      <c r="P267" t="inlineStr">
        <is>
          <t>library/013_sandies-bathala/other/2016_Planhotel_ASTA_Fall-2016.pdf</t>
        </is>
      </c>
      <c r="R267" t="inlineStr">
        <is>
          <t>outdated</t>
        </is>
      </c>
      <c r="S267" t="inlineStr">
        <is>
          <t>N</t>
        </is>
      </c>
      <c r="T267" t="inlineStr">
        <is>
          <t>needs-review</t>
        </is>
      </c>
      <c r="U267" t="inlineStr">
        <is>
          <t>2026-10-04</t>
        </is>
      </c>
      <c r="V267" t="inlineStr">
        <is>
          <t>ambiguous match [13]</t>
        </is>
      </c>
    </row>
    <row r="268">
      <c r="A268" t="n">
        <v>13</v>
      </c>
      <c r="B268" t="inlineStr">
        <is>
          <t>Sandies Bathala</t>
        </is>
      </c>
      <c r="C268" t="inlineStr">
        <is>
          <t>other</t>
        </is>
      </c>
      <c r="D268" t="inlineStr">
        <is>
          <t>2016_Diamonds_Posh_Winter-2016.pdf</t>
        </is>
      </c>
      <c r="E268" t="n">
        <v>2016</v>
      </c>
      <c r="H268" t="n">
        <v>6</v>
      </c>
      <c r="I268" t="n">
        <v>1873</v>
      </c>
      <c r="J268" t="inlineStr">
        <is>
          <t>N</t>
        </is>
      </c>
      <c r="K268" t="inlineStr">
        <is>
          <t>planhotel.com</t>
        </is>
      </c>
      <c r="L268" t="inlineStr">
        <is>
          <t>official</t>
        </is>
      </c>
      <c r="M268" t="inlineStr">
        <is>
          <t>https://d1vp8nomjxwyf1.cloudfront.net/wp-content/uploads/sites/110/2017/03/10143823/Diamonds_Posh_Winter-2016.pdf</t>
        </is>
      </c>
      <c r="N268" t="inlineStr">
        <is>
          <t>https://d1vp8nomjxwyf1.cloudfront.net/wp-content/uploads/sites/110/2017/03/10143823/Diamonds_Posh_Winter-2016.pdf | https://d1vp8nomjxwyf1.cloudfront.net/wp-content/uploads/sites/109/2017/03/10143642/Diamonds_Posh_Winter-2016.pdf</t>
        </is>
      </c>
      <c r="O268" t="inlineStr">
        <is>
          <t>74a137285d1e5a9f9b6c50fdcfe3fcfb9c64d91246411cedc8ebc445f523fe16</t>
        </is>
      </c>
      <c r="P268" t="inlineStr">
        <is>
          <t>library/013_sandies-bathala/other/2016_Diamonds_Posh_Winter-2016.pdf</t>
        </is>
      </c>
      <c r="R268" t="inlineStr">
        <is>
          <t>outdated</t>
        </is>
      </c>
      <c r="S268" t="inlineStr">
        <is>
          <t>N</t>
        </is>
      </c>
      <c r="T268" t="inlineStr">
        <is>
          <t>needs-review</t>
        </is>
      </c>
      <c r="U268" t="inlineStr">
        <is>
          <t>2026-10-04</t>
        </is>
      </c>
      <c r="V268" t="inlineStr">
        <is>
          <t>ambiguous match [13]</t>
        </is>
      </c>
    </row>
    <row r="269">
      <c r="A269" t="n">
        <v>13</v>
      </c>
      <c r="B269" t="inlineStr">
        <is>
          <t>Sandies Bathala</t>
        </is>
      </c>
      <c r="C269" t="inlineStr">
        <is>
          <t>other</t>
        </is>
      </c>
      <c r="D269" t="inlineStr">
        <is>
          <t>2015_Procedura-di-prenotazione.pdf</t>
        </is>
      </c>
      <c r="E269" t="n">
        <v>2015</v>
      </c>
      <c r="H269" t="n">
        <v>2</v>
      </c>
      <c r="I269" t="n">
        <v>678</v>
      </c>
      <c r="J269" t="inlineStr">
        <is>
          <t>Y</t>
        </is>
      </c>
      <c r="K269" t="inlineStr">
        <is>
          <t>planhotel.com</t>
        </is>
      </c>
      <c r="L269" t="inlineStr">
        <is>
          <t>official</t>
        </is>
      </c>
      <c r="M269" t="inlineStr">
        <is>
          <t>https://d1vp8nomjxwyf1.cloudfront.net/wp-content/uploads/sites/212/2017/07/08084043/Procedura-di-prenotazione.pdf</t>
        </is>
      </c>
      <c r="N269" t="inlineStr">
        <is>
          <t>https://d1vp8nomjxwyf1.cloudfront.net/wp-content/uploads/sites/212/2017/07/08084043/Procedura-di-prenotazione.pdf | https://d1vp8nomjxwyf1.cloudfront.net/wp-content/uploads/sites/108/2017/03/05122323/Procedura-di-prenotazione.pdf</t>
        </is>
      </c>
      <c r="O269" t="inlineStr">
        <is>
          <t>ac4064e052ed6ec5aedcf5c58431f76a36283e10e28e5cfc0ca161a1904ae3ee</t>
        </is>
      </c>
      <c r="P269" t="inlineStr">
        <is>
          <t>library/013_sandies-bathala/other/2015_Procedura-di-prenotazione.pdf</t>
        </is>
      </c>
      <c r="R269" t="inlineStr">
        <is>
          <t>outdated</t>
        </is>
      </c>
      <c r="S269" t="inlineStr">
        <is>
          <t>N</t>
        </is>
      </c>
      <c r="T269" t="inlineStr">
        <is>
          <t>needs-review</t>
        </is>
      </c>
      <c r="U269" t="inlineStr">
        <is>
          <t>2026-10-04</t>
        </is>
      </c>
      <c r="V269" t="inlineStr">
        <is>
          <t>ambiguous match [13]</t>
        </is>
      </c>
    </row>
    <row r="270">
      <c r="A270" t="n">
        <v>13</v>
      </c>
      <c r="B270" t="inlineStr">
        <is>
          <t>Sandies Bathala</t>
        </is>
      </c>
      <c r="C270" t="inlineStr">
        <is>
          <t>other</t>
        </is>
      </c>
      <c r="D270" t="inlineStr">
        <is>
          <t>2015_Planhotel_Company-Profile_2015.pdf</t>
        </is>
      </c>
      <c r="E270" t="n">
        <v>2015</v>
      </c>
      <c r="H270" t="n">
        <v>13</v>
      </c>
      <c r="I270" t="n">
        <v>1869</v>
      </c>
      <c r="J270" t="inlineStr">
        <is>
          <t>Y</t>
        </is>
      </c>
      <c r="K270" t="inlineStr">
        <is>
          <t>planhotel.com</t>
        </is>
      </c>
      <c r="L270" t="inlineStr">
        <is>
          <t>official</t>
        </is>
      </c>
      <c r="M270" t="inlineStr">
        <is>
          <t>https://d1vp8nomjxwyf1.cloudfront.net/wp-content/uploads/sites/212/2017/08/04153912/Planhotel_Company-Profile_2015.pdf</t>
        </is>
      </c>
      <c r="N270" t="inlineStr">
        <is>
          <t>https://d1vp8nomjxwyf1.cloudfront.net/wp-content/uploads/sites/212/2017/08/04153912/Planhotel_Company-Profile_2015.pdf | https://d1vp8nomjxwyf1.cloudfront.net/wp-content/uploads/sites/212/2017/07/28075833/Planhotel_Company-Profile_2015.pdf | https://d1vp8nomjxwyf1.cloudfront.net/wp-content/uploads/sites/108/2017/03/05115950/Planhotel_Company-Profile_2015.pdf</t>
        </is>
      </c>
      <c r="O270" t="inlineStr">
        <is>
          <t>685118a2bdb4aab20f7306dea0982e4147f650bf4fb4636454274fa789454a08</t>
        </is>
      </c>
      <c r="P270" t="inlineStr">
        <is>
          <t>library/013_sandies-bathala/other/2015_Planhotel_Company-Profile_2015.pdf</t>
        </is>
      </c>
      <c r="R270" t="inlineStr">
        <is>
          <t>outdated</t>
        </is>
      </c>
      <c r="S270" t="inlineStr">
        <is>
          <t>N</t>
        </is>
      </c>
      <c r="T270" t="inlineStr">
        <is>
          <t>needs-review</t>
        </is>
      </c>
      <c r="U270" t="inlineStr">
        <is>
          <t>2026-10-04</t>
        </is>
      </c>
      <c r="V270" t="inlineStr">
        <is>
          <t>ambiguous match [13]</t>
        </is>
      </c>
    </row>
    <row r="271">
      <c r="A271" t="n">
        <v>13</v>
      </c>
      <c r="B271" t="inlineStr">
        <is>
          <t>Sandies Bathala</t>
        </is>
      </c>
      <c r="C271" t="inlineStr">
        <is>
          <t>other</t>
        </is>
      </c>
      <c r="D271" t="inlineStr">
        <is>
          <t>2014_DiamondsDreamofAfrica_Nat-Geo-Luxury-Collection_2014.pdf</t>
        </is>
      </c>
      <c r="E271" t="n">
        <v>2014</v>
      </c>
      <c r="H271" t="n">
        <v>3</v>
      </c>
      <c r="I271" t="n">
        <v>2124</v>
      </c>
      <c r="J271" t="inlineStr">
        <is>
          <t>Y</t>
        </is>
      </c>
      <c r="K271" t="inlineStr">
        <is>
          <t>planhotel.com</t>
        </is>
      </c>
      <c r="L271" t="inlineStr">
        <is>
          <t>official</t>
        </is>
      </c>
      <c r="M271" t="inlineStr">
        <is>
          <t>https://d1vp8nomjxwyf1.cloudfront.net/wp-content/uploads/sites/114/2017/04/08075432/DiamondsDreamofAfrica_Nat-Geo-Luxury-Collection_2014.pdf</t>
        </is>
      </c>
      <c r="N271" t="inlineStr">
        <is>
          <t>https://d1vp8nomjxwyf1.cloudfront.net/wp-content/uploads/sites/114/2017/04/08075432/DiamondsDreamofAfrica_Nat-Geo-Luxury-Collection_2014.pdf</t>
        </is>
      </c>
      <c r="O271" t="inlineStr">
        <is>
          <t>6b572f9ea3a5190d260b8ab6e48f6b4e498f13d55583a5f846f3289d3ee1f7be</t>
        </is>
      </c>
      <c r="P271" t="inlineStr">
        <is>
          <t>library/013_sandies-bathala/other/2014_DiamondsDreamofAfrica_Nat-Geo-Luxury-Collection_2014.pdf</t>
        </is>
      </c>
      <c r="R271" t="inlineStr">
        <is>
          <t>outdated</t>
        </is>
      </c>
      <c r="S271" t="inlineStr">
        <is>
          <t>N</t>
        </is>
      </c>
      <c r="T271" t="inlineStr">
        <is>
          <t>needs-review</t>
        </is>
      </c>
      <c r="U271" t="inlineStr">
        <is>
          <t>2026-10-04</t>
        </is>
      </c>
      <c r="V271" t="inlineStr">
        <is>
          <t>ambiguous match [13]</t>
        </is>
      </c>
    </row>
    <row r="272">
      <c r="A272" t="n">
        <v>13</v>
      </c>
      <c r="B272" t="inlineStr">
        <is>
          <t>Sandies Bathala</t>
        </is>
      </c>
      <c r="C272" t="inlineStr">
        <is>
          <t>other</t>
        </is>
      </c>
      <c r="D272" t="inlineStr">
        <is>
          <t>2014_DiamondsMaldive_Traveller_Winter-2014.pdf</t>
        </is>
      </c>
      <c r="E272" t="n">
        <v>2014</v>
      </c>
      <c r="H272" t="n">
        <v>2</v>
      </c>
      <c r="I272" t="n">
        <v>1314</v>
      </c>
      <c r="J272" t="inlineStr">
        <is>
          <t>N</t>
        </is>
      </c>
      <c r="K272" t="inlineStr">
        <is>
          <t>planhotel.com</t>
        </is>
      </c>
      <c r="L272" t="inlineStr">
        <is>
          <t>official</t>
        </is>
      </c>
      <c r="M272" t="inlineStr">
        <is>
          <t>https://d1vp8nomjxwyf1.cloudfront.net/wp-content/uploads/sites/110/2017/03/08080920/DiamondsMaldive_Traveller_Winter-2014.pdf</t>
        </is>
      </c>
      <c r="N272" t="inlineStr">
        <is>
          <t>https://d1vp8nomjxwyf1.cloudfront.net/wp-content/uploads/sites/110/2017/03/08080920/DiamondsMaldive_Traveller_Winter-2014.pdf</t>
        </is>
      </c>
      <c r="O272" t="inlineStr">
        <is>
          <t>f51ae0c035c46d21e3be5ca6874fddd8cb74670940126f22a1827229337fba28</t>
        </is>
      </c>
      <c r="P272" t="inlineStr">
        <is>
          <t>library/013_sandies-bathala/other/2014_DiamondsMaldive_Traveller_Winter-2014.pdf</t>
        </is>
      </c>
      <c r="R272" t="inlineStr">
        <is>
          <t>outdated</t>
        </is>
      </c>
      <c r="S272" t="inlineStr">
        <is>
          <t>N</t>
        </is>
      </c>
      <c r="T272" t="inlineStr">
        <is>
          <t>needs-review</t>
        </is>
      </c>
      <c r="U272" t="inlineStr">
        <is>
          <t>2026-10-04</t>
        </is>
      </c>
      <c r="V272" t="inlineStr">
        <is>
          <t>ambiguous match [13]</t>
        </is>
      </c>
    </row>
    <row r="273">
      <c r="A273" t="n">
        <v>15</v>
      </c>
      <c r="B273" t="inlineStr">
        <is>
          <t>Alila Kothaifaru Maldives</t>
        </is>
      </c>
      <c r="C273" t="inlineStr">
        <is>
          <t>factsheet</t>
        </is>
      </c>
      <c r="D273" t="inlineStr">
        <is>
          <t>2022_Alila-Kothaifaru-Maldives-Factsheet-2022.pdf</t>
        </is>
      </c>
      <c r="E273" t="n">
        <v>2022</v>
      </c>
      <c r="H273" t="n">
        <v>3</v>
      </c>
      <c r="I273" t="n">
        <v>310</v>
      </c>
      <c r="J273" t="inlineStr">
        <is>
          <t>Y</t>
        </is>
      </c>
      <c r="K273" t="inlineStr">
        <is>
          <t>neoscapesmaldives.com</t>
        </is>
      </c>
      <c r="L273" t="inlineStr">
        <is>
          <t>dmc-agency</t>
        </is>
      </c>
      <c r="M273" t="inlineStr">
        <is>
          <t>https://www.neoscapesmaldives.com/wp-content/uploads/Alila-Kothaifaru-Maldives-Factsheet-2022.pdf</t>
        </is>
      </c>
      <c r="N273" t="inlineStr">
        <is>
          <t>https://www.neoscapesmaldives.com/wp-content/uploads/Alila-Kothaifaru-Maldives-Factsheet-2022.pdf</t>
        </is>
      </c>
      <c r="O273" t="inlineStr">
        <is>
          <t>1781e5a11b7377f8e8bb7455f3c2dea1a4db8754f5845b6083e8867125ec64ef</t>
        </is>
      </c>
      <c r="P273" t="inlineStr">
        <is>
          <t>library/015_alila-kothaifaru-maldives/factsheet/2022_Alila-Kothaifaru-Maldives-Factsheet-2022.pdf</t>
        </is>
      </c>
      <c r="R273" t="inlineStr">
        <is>
          <t>outdated</t>
        </is>
      </c>
      <c r="S273" t="inlineStr">
        <is>
          <t>Y</t>
        </is>
      </c>
      <c r="T273" t="inlineStr">
        <is>
          <t>matched</t>
        </is>
      </c>
      <c r="U273" t="inlineStr">
        <is>
          <t>2026-10-04</t>
        </is>
      </c>
      <c r="V273" t="inlineStr"/>
    </row>
    <row r="274">
      <c r="A274" t="n">
        <v>15</v>
      </c>
      <c r="B274" t="inlineStr">
        <is>
          <t>Alila Kothaifaru Maldives</t>
        </is>
      </c>
      <c r="C274" t="inlineStr">
        <is>
          <t>map</t>
        </is>
      </c>
      <c r="D274" t="inlineStr">
        <is>
          <t>2022_Alila-Kothaifaru-Maldives-Resort-Map.pdf</t>
        </is>
      </c>
      <c r="E274" t="n">
        <v>2022</v>
      </c>
      <c r="H274" t="n">
        <v>1</v>
      </c>
      <c r="I274" t="n">
        <v>1704</v>
      </c>
      <c r="J274" t="inlineStr">
        <is>
          <t>N</t>
        </is>
      </c>
      <c r="K274" t="inlineStr">
        <is>
          <t>neoscapesmaldives.com</t>
        </is>
      </c>
      <c r="L274" t="inlineStr">
        <is>
          <t>dmc-agency</t>
        </is>
      </c>
      <c r="M274" t="inlineStr">
        <is>
          <t>https://www.neoscapesmaldives.com/wp-content/uploads/Alila-Kothaifaru-Maldives-Resort-Map.pdf</t>
        </is>
      </c>
      <c r="N274" t="inlineStr">
        <is>
          <t>https://www.neoscapesmaldives.com/wp-content/uploads/Alila-Kothaifaru-Maldives-Resort-Map.pdf</t>
        </is>
      </c>
      <c r="O274" t="inlineStr">
        <is>
          <t>611db5de80ebdf1b3a74646ea797e5a76a3f2857fd1ab178d55cbb52351b71fc</t>
        </is>
      </c>
      <c r="P274" t="inlineStr">
        <is>
          <t>library/015_alila-kothaifaru-maldives/map/2022_Alila-Kothaifaru-Maldives-Resort-Map.pdf</t>
        </is>
      </c>
      <c r="R274" t="inlineStr">
        <is>
          <t>outdated</t>
        </is>
      </c>
      <c r="S274" t="inlineStr">
        <is>
          <t>Y</t>
        </is>
      </c>
      <c r="T274" t="inlineStr">
        <is>
          <t>matched</t>
        </is>
      </c>
      <c r="U274" t="inlineStr">
        <is>
          <t>2026-10-04</t>
        </is>
      </c>
      <c r="V274" t="inlineStr"/>
    </row>
    <row r="275">
      <c r="A275" t="n">
        <v>16</v>
      </c>
      <c r="B275" t="inlineStr">
        <is>
          <t>JW Marriott Kaafu Atoll Island Resort</t>
        </is>
      </c>
      <c r="C275" t="inlineStr">
        <is>
          <t>map</t>
        </is>
      </c>
      <c r="D275" t="inlineStr">
        <is>
          <t>2024_RESORT-MAP_Original.pdf</t>
        </is>
      </c>
      <c r="E275" t="n">
        <v>2024</v>
      </c>
      <c r="H275" t="n">
        <v>1</v>
      </c>
      <c r="I275" t="n">
        <v>2776</v>
      </c>
      <c r="J275" t="inlineStr">
        <is>
          <t>Y</t>
        </is>
      </c>
      <c r="K275" t="inlineStr">
        <is>
          <t>neoscapesmaldives.com</t>
        </is>
      </c>
      <c r="L275" t="inlineStr">
        <is>
          <t>dmc-agency</t>
        </is>
      </c>
      <c r="M275" t="inlineStr">
        <is>
          <t>https://www.neoscapesmaldives.com/wp-content/uploads/RESORT-MAP_Original.pdf</t>
        </is>
      </c>
      <c r="N275" t="inlineStr">
        <is>
          <t>https://www.neoscapesmaldives.com/wp-content/uploads/RESORT-MAP_Original.pdf</t>
        </is>
      </c>
      <c r="O275" t="inlineStr">
        <is>
          <t>21ef3a43a5957ff0b4c061243a1f2a6485549f6aaa2beb055df51eb5806bc864</t>
        </is>
      </c>
      <c r="P275" t="inlineStr">
        <is>
          <t>library/016_jw-marriott-kaafu-atoll-island-resort/map/2024_RESORT-MAP_Original.pdf</t>
        </is>
      </c>
      <c r="R275" t="inlineStr">
        <is>
          <t>outdated</t>
        </is>
      </c>
      <c r="S275" t="inlineStr">
        <is>
          <t>Y</t>
        </is>
      </c>
      <c r="T275" t="inlineStr">
        <is>
          <t>needs-review</t>
        </is>
      </c>
      <c r="U275" t="inlineStr">
        <is>
          <t>2026-10-04</t>
        </is>
      </c>
      <c r="V275" t="inlineStr">
        <is>
          <t>ambiguous match [16]</t>
        </is>
      </c>
    </row>
    <row r="276">
      <c r="A276" t="n">
        <v>16</v>
      </c>
      <c r="B276" t="inlineStr">
        <is>
          <t>JW Marriott Kaafu Atoll Island Resort</t>
        </is>
      </c>
      <c r="C276" t="inlineStr">
        <is>
          <t>brochure</t>
        </is>
      </c>
      <c r="D276" t="inlineStr">
        <is>
          <t>2024_JW-Marriott-Kaafu-Atoll-Island-Resort_Presentation.pdf</t>
        </is>
      </c>
      <c r="E276" t="n">
        <v>2024</v>
      </c>
      <c r="H276" t="n">
        <v>20</v>
      </c>
      <c r="I276" t="n">
        <v>5095</v>
      </c>
      <c r="J276" t="inlineStr">
        <is>
          <t>Y</t>
        </is>
      </c>
      <c r="K276" t="inlineStr">
        <is>
          <t>neoscapesmaldives.com</t>
        </is>
      </c>
      <c r="L276" t="inlineStr">
        <is>
          <t>dmc-agency</t>
        </is>
      </c>
      <c r="M276" t="inlineStr">
        <is>
          <t>https://www.neoscapesmaldives.com/wp-content/uploads/JW-Marriott-Kaafu-Atoll-Island-Resort_Presentation.pdf</t>
        </is>
      </c>
      <c r="N276" t="inlineStr">
        <is>
          <t>https://www.neoscapesmaldives.com/wp-content/uploads/JW-Marriott-Kaafu-Atoll-Island-Resort_Presentation.pdf</t>
        </is>
      </c>
      <c r="O276" t="inlineStr">
        <is>
          <t>e0a930d25c89df6027b432ba497c402492e4d889a722bfce0fa7a1b37fc040c1</t>
        </is>
      </c>
      <c r="P276" t="inlineStr">
        <is>
          <t>library/016_jw-marriott-kaafu-atoll-island-resort/brochure/2024_JW-Marriott-Kaafu-Atoll-Island-Resort_Presentation.pdf</t>
        </is>
      </c>
      <c r="R276" t="inlineStr">
        <is>
          <t>outdated</t>
        </is>
      </c>
      <c r="S276" t="inlineStr">
        <is>
          <t>Y</t>
        </is>
      </c>
      <c r="T276" t="inlineStr">
        <is>
          <t>matched</t>
        </is>
      </c>
      <c r="U276" t="inlineStr">
        <is>
          <t>2026-10-04</t>
        </is>
      </c>
      <c r="V276" t="inlineStr"/>
    </row>
    <row r="277">
      <c r="A277" t="n">
        <v>18</v>
      </c>
      <c r="B277" t="inlineStr">
        <is>
          <t>JW Marriott Maldives Resort &amp; Spa</t>
        </is>
      </c>
      <c r="C277" t="inlineStr">
        <is>
          <t>factsheet</t>
        </is>
      </c>
      <c r="D277" t="inlineStr">
        <is>
          <t>2023_JW-Marriott-Maldives-Resort-Spa-Factsheet-2023.pdf</t>
        </is>
      </c>
      <c r="E277" t="n">
        <v>2023</v>
      </c>
      <c r="H277" t="n">
        <v>9</v>
      </c>
      <c r="I277" t="n">
        <v>2920</v>
      </c>
      <c r="J277" t="inlineStr">
        <is>
          <t>Y</t>
        </is>
      </c>
      <c r="K277" t="inlineStr">
        <is>
          <t>neoscapesmaldives.com</t>
        </is>
      </c>
      <c r="L277" t="inlineStr">
        <is>
          <t>dmc-agency</t>
        </is>
      </c>
      <c r="M277" t="inlineStr">
        <is>
          <t>https://www.neoscapesmaldives.com/wp-content/uploads/JW-Marriott-Maldives-Resort-Spa-Factsheet-2023.pdf</t>
        </is>
      </c>
      <c r="N277" t="inlineStr">
        <is>
          <t>https://www.neoscapesmaldives.com/wp-content/uploads/JW-Marriott-Maldives-Resort-Spa-Factsheet-2023.pdf</t>
        </is>
      </c>
      <c r="O277" t="inlineStr">
        <is>
          <t>76c2f6bf6b29e069a69b721c1bddb291fb4cf4409c478ed96f2ec0d8ec83c67c</t>
        </is>
      </c>
      <c r="P277" t="inlineStr">
        <is>
          <t>library/018_jw-marriott-maldives-resort-spa/factsheet/2023_JW-Marriott-Maldives-Resort-Spa-Factsheet-2023.pdf</t>
        </is>
      </c>
      <c r="R277" t="inlineStr">
        <is>
          <t>outdated</t>
        </is>
      </c>
      <c r="S277" t="inlineStr">
        <is>
          <t>Y</t>
        </is>
      </c>
      <c r="T277" t="inlineStr">
        <is>
          <t>matched</t>
        </is>
      </c>
      <c r="U277" t="inlineStr">
        <is>
          <t>2026-10-04</t>
        </is>
      </c>
      <c r="V277" t="inlineStr"/>
    </row>
    <row r="278">
      <c r="A278" t="n">
        <v>18</v>
      </c>
      <c r="B278" t="inlineStr">
        <is>
          <t>JW Marriott Maldives Resort &amp; Spa</t>
        </is>
      </c>
      <c r="C278" t="inlineStr">
        <is>
          <t>map</t>
        </is>
      </c>
      <c r="D278" t="inlineStr">
        <is>
          <t>2025_Resort-Map_JW-Marriott-Maldives.pdf</t>
        </is>
      </c>
      <c r="E278" t="n">
        <v>2025</v>
      </c>
      <c r="H278" t="n">
        <v>1</v>
      </c>
      <c r="I278" t="n">
        <v>456</v>
      </c>
      <c r="J278" t="inlineStr">
        <is>
          <t>N</t>
        </is>
      </c>
      <c r="K278" t="inlineStr">
        <is>
          <t>neoscapesmaldives.com</t>
        </is>
      </c>
      <c r="L278" t="inlineStr">
        <is>
          <t>dmc-agency</t>
        </is>
      </c>
      <c r="M278" t="inlineStr">
        <is>
          <t>https://www.neoscapesmaldives.com/wp-content/uploads/Resort-Map_JW-Marriott-Maldives.pdf</t>
        </is>
      </c>
      <c r="N278" t="inlineStr">
        <is>
          <t>https://www.neoscapesmaldives.com/wp-content/uploads/Resort-Map_JW-Marriott-Maldives.pdf</t>
        </is>
      </c>
      <c r="O278" t="inlineStr">
        <is>
          <t>a4229d5289ec3c66f2a3d20f4ec9582b74c3aa3d2cb90ba90e093cb65b63ba35</t>
        </is>
      </c>
      <c r="P278" t="inlineStr">
        <is>
          <t>library/018_jw-marriott-maldives-resort-spa/map/2025_Resort-Map_JW-Marriott-Maldives.pdf</t>
        </is>
      </c>
      <c r="R278" t="inlineStr">
        <is>
          <t>current</t>
        </is>
      </c>
      <c r="S278" t="inlineStr">
        <is>
          <t>Y</t>
        </is>
      </c>
      <c r="T278" t="inlineStr">
        <is>
          <t>matched</t>
        </is>
      </c>
      <c r="U278" t="inlineStr">
        <is>
          <t>2026-10-04</t>
        </is>
      </c>
      <c r="V278" t="inlineStr"/>
    </row>
    <row r="279">
      <c r="A279" t="n">
        <v>19</v>
      </c>
      <c r="B279" t="inlineStr">
        <is>
          <t>The Residence Maldives</t>
        </is>
      </c>
      <c r="C279" t="inlineStr">
        <is>
          <t>wedding</t>
        </is>
      </c>
      <c r="D279" t="inlineStr">
        <is>
          <t>2026_Maldives_Wedding_Ceremony_Packages-2026.pdf</t>
        </is>
      </c>
      <c r="E279" t="n">
        <v>2026</v>
      </c>
      <c r="H279" t="n">
        <v>4</v>
      </c>
      <c r="I279" t="n">
        <v>14175</v>
      </c>
      <c r="J279" t="inlineStr">
        <is>
          <t>Y</t>
        </is>
      </c>
      <c r="K279" t="inlineStr">
        <is>
          <t>cenizaro.com</t>
        </is>
      </c>
      <c r="L279" t="inlineStr">
        <is>
          <t>official</t>
        </is>
      </c>
      <c r="M279" t="inlineStr">
        <is>
          <t>https://www.cenizaro.com/docs/maldives-fm/Maldives_Wedding_Ceremony_Packages-2026.pdf</t>
        </is>
      </c>
      <c r="N279" t="inlineStr">
        <is>
          <t>https://www.cenizaro.com/docs/maldives-fm/Maldives_Wedding_Ceremony_Packages-2026.pdf</t>
        </is>
      </c>
      <c r="O279" t="inlineStr">
        <is>
          <t>862b8556cb8791f045db0546785db0ac7723cd929e0e0473615f02cc43fc9c09</t>
        </is>
      </c>
      <c r="P279" t="inlineStr">
        <is>
          <t>library/019_the-residence-maldives/wedding/2026_Maldives_Wedding_Ceremony_Packages-2026.pdf</t>
        </is>
      </c>
      <c r="R279" t="inlineStr">
        <is>
          <t>current</t>
        </is>
      </c>
      <c r="S279" t="inlineStr">
        <is>
          <t>Y</t>
        </is>
      </c>
      <c r="T279" t="inlineStr">
        <is>
          <t>needs-review</t>
        </is>
      </c>
      <c r="U279" t="inlineStr">
        <is>
          <t>2026-10-04</t>
        </is>
      </c>
      <c r="V279" t="inlineStr">
        <is>
          <t>ambiguous match [19]</t>
        </is>
      </c>
    </row>
    <row r="280">
      <c r="A280" t="n">
        <v>19</v>
      </c>
      <c r="B280" t="inlineStr">
        <is>
          <t>The Residence Maldives</t>
        </is>
      </c>
      <c r="C280" t="inlineStr">
        <is>
          <t>events</t>
        </is>
      </c>
      <c r="D280" t="inlineStr">
        <is>
          <t>2024_2024_TR_MALDIVES_MICE_FACTSHEET_FA_v3_PAGEBYPAGE.pdf</t>
        </is>
      </c>
      <c r="E280" t="n">
        <v>2024</v>
      </c>
      <c r="H280" t="n">
        <v>6</v>
      </c>
      <c r="I280" t="n">
        <v>6361</v>
      </c>
      <c r="J280" t="inlineStr">
        <is>
          <t>Y</t>
        </is>
      </c>
      <c r="K280" t="inlineStr">
        <is>
          <t>cenizaro.com</t>
        </is>
      </c>
      <c r="L280" t="inlineStr">
        <is>
          <t>official</t>
        </is>
      </c>
      <c r="M280" t="inlineStr">
        <is>
          <t>https://www.cenizaro.com//docs/maldives-fm/2024_TR_MALDIVES_MICE_FACTSHEET_FA_v3_PAGEBYPAGE.pdf</t>
        </is>
      </c>
      <c r="N280" t="inlineStr">
        <is>
          <t>https://www.cenizaro.com//docs/maldives-fm/2024_TR_MALDIVES_MICE_FACTSHEET_FA_v3_PAGEBYPAGE.pdf</t>
        </is>
      </c>
      <c r="O280" t="inlineStr">
        <is>
          <t>b4e3dedbbfb03254f3123ebcc85eeb04a80863c12b25ae5f2217e73d1ca8990f</t>
        </is>
      </c>
      <c r="P280" t="inlineStr">
        <is>
          <t>library/019_the-residence-maldives/events/2024_2024_TR_MALDIVES_MICE_FACTSHEET_FA_v3_PAGEBYPAGE.pdf</t>
        </is>
      </c>
      <c r="R280" t="inlineStr">
        <is>
          <t>outdated</t>
        </is>
      </c>
      <c r="S280" t="inlineStr">
        <is>
          <t>Y</t>
        </is>
      </c>
      <c r="T280" t="inlineStr">
        <is>
          <t>matched</t>
        </is>
      </c>
      <c r="U280" t="inlineStr">
        <is>
          <t>2026-10-04</t>
        </is>
      </c>
      <c r="V280" t="inlineStr"/>
    </row>
    <row r="281">
      <c r="A281" t="n">
        <v>19</v>
      </c>
      <c r="B281" t="inlineStr">
        <is>
          <t>The Residence Maldives</t>
        </is>
      </c>
      <c r="C281" t="inlineStr">
        <is>
          <t>destination_dining</t>
        </is>
      </c>
      <c r="D281" t="inlineStr">
        <is>
          <t>2026_Private_Dinner_-_Island_Inspired_Menu.pdf</t>
        </is>
      </c>
      <c r="E281" t="n">
        <v>2026</v>
      </c>
      <c r="H281" t="n">
        <v>1</v>
      </c>
      <c r="I281" t="n">
        <v>1446</v>
      </c>
      <c r="J281" t="inlineStr">
        <is>
          <t>Y</t>
        </is>
      </c>
      <c r="K281" t="inlineStr">
        <is>
          <t>cenizaro.com</t>
        </is>
      </c>
      <c r="L281" t="inlineStr">
        <is>
          <t>official</t>
        </is>
      </c>
      <c r="M281" t="inlineStr">
        <is>
          <t>https://www.cenizaro.com/docs/bintan/Private_Dinner_-_Island_Inspired_Menu.pdf</t>
        </is>
      </c>
      <c r="N281" t="inlineStr">
        <is>
          <t>https://www.cenizaro.com/docs/bintan/Private_Dinner_-_Island_Inspired_Menu.pdf</t>
        </is>
      </c>
      <c r="O281" t="inlineStr">
        <is>
          <t>00cb2e7ef413ce8c6752b0cbd5fd6ec8c55ca47f93dcf2e9c03d3ee7e87711c9</t>
        </is>
      </c>
      <c r="P281" t="inlineStr">
        <is>
          <t>library/019_the-residence-maldives/destination_dining/2026_Private_Dinner_-_Island_Inspired_Menu.pdf</t>
        </is>
      </c>
      <c r="R281" t="inlineStr">
        <is>
          <t>current</t>
        </is>
      </c>
      <c r="S281" t="inlineStr">
        <is>
          <t>Y</t>
        </is>
      </c>
      <c r="T281" t="inlineStr">
        <is>
          <t>needs-review</t>
        </is>
      </c>
      <c r="U281" t="inlineStr">
        <is>
          <t>2026-10-05</t>
        </is>
      </c>
      <c r="V281" t="inlineStr">
        <is>
          <t>ambiguous match [19]</t>
        </is>
      </c>
    </row>
    <row r="282">
      <c r="A282" t="n">
        <v>19</v>
      </c>
      <c r="B282" t="inlineStr">
        <is>
          <t>The Residence Maldives</t>
        </is>
      </c>
      <c r="C282" t="inlineStr">
        <is>
          <t>destination_dining</t>
        </is>
      </c>
      <c r="D282" t="inlineStr">
        <is>
          <t>2026_Private_Dinner_-_Vegetarian_Menu.pdf</t>
        </is>
      </c>
      <c r="E282" t="n">
        <v>2026</v>
      </c>
      <c r="H282" t="n">
        <v>1</v>
      </c>
      <c r="I282" t="n">
        <v>1442</v>
      </c>
      <c r="J282" t="inlineStr">
        <is>
          <t>Y</t>
        </is>
      </c>
      <c r="K282" t="inlineStr">
        <is>
          <t>cenizaro.com</t>
        </is>
      </c>
      <c r="L282" t="inlineStr">
        <is>
          <t>official</t>
        </is>
      </c>
      <c r="M282" t="inlineStr">
        <is>
          <t>https://www.cenizaro.com/docs/bintan/Private_Dinner_-_Vegetarian_Menu.pdf</t>
        </is>
      </c>
      <c r="N282" t="inlineStr">
        <is>
          <t>https://www.cenizaro.com/docs/bintan/Private_Dinner_-_Vegetarian_Menu.pdf</t>
        </is>
      </c>
      <c r="O282" t="inlineStr">
        <is>
          <t>b51df028ac68dd462fbf22569b3e67e41cbeb3dd287299aa0c5afc979706edd6</t>
        </is>
      </c>
      <c r="P282" t="inlineStr">
        <is>
          <t>library/019_the-residence-maldives/destination_dining/2026_Private_Dinner_-_Vegetarian_Menu.pdf</t>
        </is>
      </c>
      <c r="R282" t="inlineStr">
        <is>
          <t>current</t>
        </is>
      </c>
      <c r="S282" t="inlineStr">
        <is>
          <t>N</t>
        </is>
      </c>
      <c r="T282" t="inlineStr">
        <is>
          <t>needs-review</t>
        </is>
      </c>
      <c r="U282" t="inlineStr">
        <is>
          <t>2026-10-05</t>
        </is>
      </c>
      <c r="V282" t="inlineStr">
        <is>
          <t>ambiguous match [19]</t>
        </is>
      </c>
    </row>
    <row r="283">
      <c r="A283" t="n">
        <v>19</v>
      </c>
      <c r="B283" t="inlineStr">
        <is>
          <t>The Residence Maldives</t>
        </is>
      </c>
      <c r="C283" t="inlineStr">
        <is>
          <t>destination_dining</t>
        </is>
      </c>
      <c r="D283" t="inlineStr">
        <is>
          <t>2026_Private_Dinner_-_Dining_by_The_Mangroves_Menu.pdf</t>
        </is>
      </c>
      <c r="E283" t="n">
        <v>2026</v>
      </c>
      <c r="H283" t="n">
        <v>1</v>
      </c>
      <c r="I283" t="n">
        <v>1441</v>
      </c>
      <c r="J283" t="inlineStr">
        <is>
          <t>Y</t>
        </is>
      </c>
      <c r="K283" t="inlineStr">
        <is>
          <t>cenizaro.com</t>
        </is>
      </c>
      <c r="L283" t="inlineStr">
        <is>
          <t>official</t>
        </is>
      </c>
      <c r="M283" t="inlineStr">
        <is>
          <t>https://www.cenizaro.com/docs/bintan/Private_Dinner_-_Dining_by_The_Mangroves_Menu.pdf</t>
        </is>
      </c>
      <c r="N283" t="inlineStr">
        <is>
          <t>https://www.cenizaro.com/docs/bintan/Private_Dinner_-_Dining_by_The_Mangroves_Menu.pdf</t>
        </is>
      </c>
      <c r="O283" t="inlineStr">
        <is>
          <t>02483e4210873f5530de4b6a92c2a255c23fe965b7d5338adb83ffd6d2b2cd8c</t>
        </is>
      </c>
      <c r="P283" t="inlineStr">
        <is>
          <t>library/019_the-residence-maldives/destination_dining/2026_Private_Dinner_-_Dining_by_The_Mangroves_Menu.pdf</t>
        </is>
      </c>
      <c r="R283" t="inlineStr">
        <is>
          <t>current</t>
        </is>
      </c>
      <c r="S283" t="inlineStr">
        <is>
          <t>N</t>
        </is>
      </c>
      <c r="T283" t="inlineStr">
        <is>
          <t>needs-review</t>
        </is>
      </c>
      <c r="U283" t="inlineStr">
        <is>
          <t>2026-10-05</t>
        </is>
      </c>
      <c r="V283" t="inlineStr">
        <is>
          <t>ambiguous match [19]</t>
        </is>
      </c>
    </row>
    <row r="284">
      <c r="A284" t="n">
        <v>19</v>
      </c>
      <c r="B284" t="inlineStr">
        <is>
          <t>The Residence Maldives</t>
        </is>
      </c>
      <c r="C284" t="inlineStr">
        <is>
          <t>destination_dining</t>
        </is>
      </c>
      <c r="D284" t="inlineStr">
        <is>
          <t>2025_Private_Dining_All_Day_Menu_-_28.06.25.pdf</t>
        </is>
      </c>
      <c r="E284" t="n">
        <v>2025</v>
      </c>
      <c r="H284" t="n">
        <v>9</v>
      </c>
      <c r="I284" t="n">
        <v>498</v>
      </c>
      <c r="J284" t="inlineStr">
        <is>
          <t>N</t>
        </is>
      </c>
      <c r="K284" t="inlineStr">
        <is>
          <t>cenizaro.com</t>
        </is>
      </c>
      <c r="L284" t="inlineStr">
        <is>
          <t>official</t>
        </is>
      </c>
      <c r="M284" t="inlineStr">
        <is>
          <t>https://www.cenizaro.com/docs/maldives-fm/Private_Dining_All_Day_Menu_-_28.06.25.pdf</t>
        </is>
      </c>
      <c r="N284" t="inlineStr">
        <is>
          <t>https://www.cenizaro.com/docs/maldives-fm/Private_Dining_All_Day_Menu_-_28.06.25.pdf</t>
        </is>
      </c>
      <c r="O284" t="inlineStr">
        <is>
          <t>e65a3372612ed8c2561f93c4105593100298c0010be0a139003e23562a862809</t>
        </is>
      </c>
      <c r="P284" t="inlineStr">
        <is>
          <t>library/019_the-residence-maldives/destination_dining/2025_Private_Dining_All_Day_Menu_-_28.06.25.pdf</t>
        </is>
      </c>
      <c r="R284" t="inlineStr">
        <is>
          <t>current</t>
        </is>
      </c>
      <c r="S284" t="inlineStr">
        <is>
          <t>N</t>
        </is>
      </c>
      <c r="T284" t="inlineStr">
        <is>
          <t>needs-review</t>
        </is>
      </c>
      <c r="U284" t="inlineStr">
        <is>
          <t>2026-10-04</t>
        </is>
      </c>
      <c r="V284" t="inlineStr">
        <is>
          <t>ambiguous match [19]</t>
        </is>
      </c>
    </row>
    <row r="285">
      <c r="A285" t="n">
        <v>19</v>
      </c>
      <c r="B285" t="inlineStr">
        <is>
          <t>The Residence Maldives</t>
        </is>
      </c>
      <c r="C285" t="inlineStr">
        <is>
          <t>spa_menu</t>
        </is>
      </c>
      <c r="D285" t="inlineStr">
        <is>
          <t>2026_TRB_SPA_Menu_-_September_2026.pdf</t>
        </is>
      </c>
      <c r="E285" t="n">
        <v>2026</v>
      </c>
      <c r="H285" t="n">
        <v>15</v>
      </c>
      <c r="I285" t="n">
        <v>1114</v>
      </c>
      <c r="J285" t="inlineStr">
        <is>
          <t>Y</t>
        </is>
      </c>
      <c r="K285" t="inlineStr">
        <is>
          <t>cenizaro.com</t>
        </is>
      </c>
      <c r="L285" t="inlineStr">
        <is>
          <t>official</t>
        </is>
      </c>
      <c r="M285" t="inlineStr">
        <is>
          <t>https://www.cenizaro.com/docs/bintan/TRB_SPA_Menu_-_September_2026.pdf</t>
        </is>
      </c>
      <c r="N285" t="inlineStr">
        <is>
          <t>https://www.cenizaro.com/docs/bintan/TRB_SPA_Menu_-_September_2026.pdf</t>
        </is>
      </c>
      <c r="O285" t="inlineStr">
        <is>
          <t>a726418b196b25cb6904f47f2c73cf02fd102d42c83888eae1fd5b91d1e28f70</t>
        </is>
      </c>
      <c r="P285" t="inlineStr">
        <is>
          <t>library/019_the-residence-maldives/spa_menu/2026_TRB_SPA_Menu_-_September_2026.pdf</t>
        </is>
      </c>
      <c r="R285" t="inlineStr">
        <is>
          <t>current</t>
        </is>
      </c>
      <c r="S285" t="inlineStr">
        <is>
          <t>Y</t>
        </is>
      </c>
      <c r="T285" t="inlineStr">
        <is>
          <t>needs-review</t>
        </is>
      </c>
      <c r="U285" t="inlineStr">
        <is>
          <t>2026-10-05</t>
        </is>
      </c>
      <c r="V285" t="inlineStr">
        <is>
          <t>ambiguous match [19, 20]</t>
        </is>
      </c>
    </row>
    <row r="286">
      <c r="A286" t="n">
        <v>20</v>
      </c>
      <c r="B286" t="inlineStr">
        <is>
          <t>The Residence Maldives At Dhigurah</t>
        </is>
      </c>
      <c r="C286" t="inlineStr">
        <is>
          <t>spa_menu</t>
        </is>
      </c>
      <c r="D286" t="inlineStr">
        <is>
          <t>2026_TRB_SPA_Menu_-_September_2026.pdf</t>
        </is>
      </c>
      <c r="E286" t="n">
        <v>2026</v>
      </c>
      <c r="H286" t="n">
        <v>15</v>
      </c>
      <c r="I286" t="n">
        <v>1114</v>
      </c>
      <c r="J286" t="inlineStr">
        <is>
          <t>Y</t>
        </is>
      </c>
      <c r="K286" t="inlineStr">
        <is>
          <t>cenizaro.com</t>
        </is>
      </c>
      <c r="L286" t="inlineStr">
        <is>
          <t>official</t>
        </is>
      </c>
      <c r="M286" t="inlineStr">
        <is>
          <t>https://www.cenizaro.com/docs/bintan/TRB_SPA_Menu_-_September_2026.pdf</t>
        </is>
      </c>
      <c r="N286" t="inlineStr">
        <is>
          <t>https://www.cenizaro.com/docs/bintan/TRB_SPA_Menu_-_September_2026.pdf</t>
        </is>
      </c>
      <c r="O286" t="inlineStr">
        <is>
          <t>a726418b196b25cb6904f47f2c73cf02fd102d42c83888eae1fd5b91d1e28f70</t>
        </is>
      </c>
      <c r="P286" t="inlineStr">
        <is>
          <t>library/019_the-residence-maldives/spa_menu/2026_TRB_SPA_Menu_-_September_2026.pdf</t>
        </is>
      </c>
      <c r="R286" t="inlineStr">
        <is>
          <t>current</t>
        </is>
      </c>
      <c r="S286" t="inlineStr">
        <is>
          <t>Y</t>
        </is>
      </c>
      <c r="T286" t="inlineStr">
        <is>
          <t>needs-review</t>
        </is>
      </c>
      <c r="U286" t="inlineStr">
        <is>
          <t>2026-10-05</t>
        </is>
      </c>
      <c r="V286" t="inlineStr">
        <is>
          <t>ambiguous match [19, 20]</t>
        </is>
      </c>
    </row>
    <row r="287">
      <c r="A287" t="n">
        <v>19</v>
      </c>
      <c r="B287" t="inlineStr">
        <is>
          <t>The Residence Maldives</t>
        </is>
      </c>
      <c r="C287" t="inlineStr">
        <is>
          <t>spa_menu</t>
        </is>
      </c>
      <c r="D287" t="inlineStr">
        <is>
          <t>2023_TRML_Spa_by_Clarins_-_Reception_Menu_-_Jan_23.pdf</t>
        </is>
      </c>
      <c r="E287" t="n">
        <v>2023</v>
      </c>
      <c r="H287" t="n">
        <v>21</v>
      </c>
      <c r="I287" t="n">
        <v>2886</v>
      </c>
      <c r="J287" t="inlineStr">
        <is>
          <t>N</t>
        </is>
      </c>
      <c r="K287" t="inlineStr">
        <is>
          <t>cenizaro.com</t>
        </is>
      </c>
      <c r="L287" t="inlineStr">
        <is>
          <t>official</t>
        </is>
      </c>
      <c r="M287" t="inlineStr">
        <is>
          <t>https://cenizaro.com/docs/maldives-fm/TRML_Spa_by_Clarins_-_Reception_Menu_-_Jan_23.pdf</t>
        </is>
      </c>
      <c r="N287" t="inlineStr">
        <is>
          <t>https://cenizaro.com/docs/maldives-fm/TRML_Spa_by_Clarins_-_Reception_Menu_-_Jan_23.pdf</t>
        </is>
      </c>
      <c r="O287" t="inlineStr">
        <is>
          <t>b5c25831b4919e03759390462d29860f47dc84e268f066a09246d0ddcf10152a</t>
        </is>
      </c>
      <c r="P287" t="inlineStr">
        <is>
          <t>library/019_the-residence-maldives/spa_menu/2023_TRML_Spa_by_Clarins_-_Reception_Menu_-_Jan_23.pdf</t>
        </is>
      </c>
      <c r="R287" t="inlineStr">
        <is>
          <t>outdated</t>
        </is>
      </c>
      <c r="S287" t="inlineStr">
        <is>
          <t>N</t>
        </is>
      </c>
      <c r="T287" t="inlineStr">
        <is>
          <t>needs-review</t>
        </is>
      </c>
      <c r="U287" t="inlineStr">
        <is>
          <t>2026-10-04</t>
        </is>
      </c>
      <c r="V287" t="inlineStr">
        <is>
          <t>ambiguous match [19]</t>
        </is>
      </c>
    </row>
    <row r="288">
      <c r="A288" t="n">
        <v>19</v>
      </c>
      <c r="B288" t="inlineStr">
        <is>
          <t>The Residence Maldives</t>
        </is>
      </c>
      <c r="C288" t="inlineStr">
        <is>
          <t>spa_menu</t>
        </is>
      </c>
      <c r="D288" t="inlineStr">
        <is>
          <t>2022_TRML_Spa_by_Clarins_-_Reception_Menu_-_Dec_22.pdf</t>
        </is>
      </c>
      <c r="E288" t="n">
        <v>2022</v>
      </c>
      <c r="H288" t="n">
        <v>22</v>
      </c>
      <c r="I288" t="n">
        <v>2947</v>
      </c>
      <c r="J288" t="inlineStr">
        <is>
          <t>N</t>
        </is>
      </c>
      <c r="K288" t="inlineStr">
        <is>
          <t>cenizaro.com</t>
        </is>
      </c>
      <c r="L288" t="inlineStr">
        <is>
          <t>official</t>
        </is>
      </c>
      <c r="M288" t="inlineStr">
        <is>
          <t>https://www.cenizaro.com/docs/maldives-fm/TRML_Spa_by_Clarins_-_Reception_Menu_-_Dec_22.pdf</t>
        </is>
      </c>
      <c r="N288" t="inlineStr">
        <is>
          <t>https://www.cenizaro.com/docs/maldives-fm/TRML_Spa_by_Clarins_-_Reception_Menu_-_Dec_22.pdf</t>
        </is>
      </c>
      <c r="O288" t="inlineStr">
        <is>
          <t>95aa5fe3059187b464126389a799c13e108da369d78d4f0d82993a3c443b3801</t>
        </is>
      </c>
      <c r="P288" t="inlineStr">
        <is>
          <t>library/019_the-residence-maldives/spa_menu/2022_TRML_Spa_by_Clarins_-_Reception_Menu_-_Dec_22.pdf</t>
        </is>
      </c>
      <c r="R288" t="inlineStr">
        <is>
          <t>outdated</t>
        </is>
      </c>
      <c r="S288" t="inlineStr">
        <is>
          <t>N</t>
        </is>
      </c>
      <c r="T288" t="inlineStr">
        <is>
          <t>needs-review</t>
        </is>
      </c>
      <c r="U288" t="inlineStr">
        <is>
          <t>2026-10-04</t>
        </is>
      </c>
      <c r="V288" t="inlineStr">
        <is>
          <t>ambiguous match [19]</t>
        </is>
      </c>
    </row>
    <row r="289">
      <c r="A289" t="n">
        <v>19</v>
      </c>
      <c r="B289" t="inlineStr">
        <is>
          <t>The Residence Maldives</t>
        </is>
      </c>
      <c r="C289" t="inlineStr">
        <is>
          <t>dining_menu</t>
        </is>
      </c>
      <c r="D289" t="inlineStr">
        <is>
          <t>2026_TRB_Earth_Basket_Cooking_Class_Menu.pdf</t>
        </is>
      </c>
      <c r="E289" t="n">
        <v>2026</v>
      </c>
      <c r="H289" t="n">
        <v>2</v>
      </c>
      <c r="I289" t="n">
        <v>653</v>
      </c>
      <c r="J289" t="inlineStr">
        <is>
          <t>Y</t>
        </is>
      </c>
      <c r="K289" t="inlineStr">
        <is>
          <t>cenizaro.com</t>
        </is>
      </c>
      <c r="L289" t="inlineStr">
        <is>
          <t>official</t>
        </is>
      </c>
      <c r="M289" t="inlineStr">
        <is>
          <t>https://www.cenizaro.com/docs/bintan/TRB_Earth_Basket_Cooking_Class_Menu.pdf</t>
        </is>
      </c>
      <c r="N289" t="inlineStr">
        <is>
          <t>https://www.cenizaro.com/docs/bintan/TRB_Earth_Basket_Cooking_Class_Menu.pdf</t>
        </is>
      </c>
      <c r="O289" t="inlineStr">
        <is>
          <t>df3e61629e02e351401436b6dcace137bc9103d40efe8797954d85f8a5a3d59d</t>
        </is>
      </c>
      <c r="P289" t="inlineStr">
        <is>
          <t>library/019_the-residence-maldives/dining_menu/2026_TRB_Earth_Basket_Cooking_Class_Menu.pdf</t>
        </is>
      </c>
      <c r="R289" t="inlineStr">
        <is>
          <t>current</t>
        </is>
      </c>
      <c r="S289" t="inlineStr">
        <is>
          <t>Y</t>
        </is>
      </c>
      <c r="T289" t="inlineStr">
        <is>
          <t>needs-review</t>
        </is>
      </c>
      <c r="U289" t="inlineStr">
        <is>
          <t>2026-10-05</t>
        </is>
      </c>
      <c r="V289" t="inlineStr">
        <is>
          <t>ambiguous match [19, 20]</t>
        </is>
      </c>
    </row>
    <row r="290">
      <c r="A290" t="n">
        <v>20</v>
      </c>
      <c r="B290" t="inlineStr">
        <is>
          <t>The Residence Maldives At Dhigurah</t>
        </is>
      </c>
      <c r="C290" t="inlineStr">
        <is>
          <t>dining_menu</t>
        </is>
      </c>
      <c r="D290" t="inlineStr">
        <is>
          <t>2026_TRB_Earth_Basket_Cooking_Class_Menu.pdf</t>
        </is>
      </c>
      <c r="E290" t="n">
        <v>2026</v>
      </c>
      <c r="H290" t="n">
        <v>2</v>
      </c>
      <c r="I290" t="n">
        <v>653</v>
      </c>
      <c r="J290" t="inlineStr">
        <is>
          <t>Y</t>
        </is>
      </c>
      <c r="K290" t="inlineStr">
        <is>
          <t>cenizaro.com</t>
        </is>
      </c>
      <c r="L290" t="inlineStr">
        <is>
          <t>official</t>
        </is>
      </c>
      <c r="M290" t="inlineStr">
        <is>
          <t>https://www.cenizaro.com/docs/bintan/TRB_Earth_Basket_Cooking_Class_Menu.pdf</t>
        </is>
      </c>
      <c r="N290" t="inlineStr">
        <is>
          <t>https://www.cenizaro.com/docs/bintan/TRB_Earth_Basket_Cooking_Class_Menu.pdf</t>
        </is>
      </c>
      <c r="O290" t="inlineStr">
        <is>
          <t>df3e61629e02e351401436b6dcace137bc9103d40efe8797954d85f8a5a3d59d</t>
        </is>
      </c>
      <c r="P290" t="inlineStr">
        <is>
          <t>library/019_the-residence-maldives/dining_menu/2026_TRB_Earth_Basket_Cooking_Class_Menu.pdf</t>
        </is>
      </c>
      <c r="R290" t="inlineStr">
        <is>
          <t>current</t>
        </is>
      </c>
      <c r="S290" t="inlineStr">
        <is>
          <t>Y</t>
        </is>
      </c>
      <c r="T290" t="inlineStr">
        <is>
          <t>needs-review</t>
        </is>
      </c>
      <c r="U290" t="inlineStr">
        <is>
          <t>2026-10-05</t>
        </is>
      </c>
      <c r="V290" t="inlineStr">
        <is>
          <t>ambiguous match [19, 20]</t>
        </is>
      </c>
    </row>
    <row r="291">
      <c r="A291" t="n">
        <v>19</v>
      </c>
      <c r="B291" t="inlineStr">
        <is>
          <t>The Residence Maldives</t>
        </is>
      </c>
      <c r="C291" t="inlineStr">
        <is>
          <t>dining_menu</t>
        </is>
      </c>
      <c r="D291" t="inlineStr">
        <is>
          <t>2025_TRML_-_The_Beach_Bar_A_la_Carte_Lunch_Menu_-_28.06.25.pdf</t>
        </is>
      </c>
      <c r="E291" t="n">
        <v>2025</v>
      </c>
      <c r="H291" t="n">
        <v>7</v>
      </c>
      <c r="I291" t="n">
        <v>806</v>
      </c>
      <c r="J291" t="inlineStr">
        <is>
          <t>N</t>
        </is>
      </c>
      <c r="K291" t="inlineStr">
        <is>
          <t>cenizaro.com</t>
        </is>
      </c>
      <c r="L291" t="inlineStr">
        <is>
          <t>official</t>
        </is>
      </c>
      <c r="M291" t="inlineStr">
        <is>
          <t>https://www.cenizaro.com/docs/maldives-fm/TRML_-_The_Beach_Bar_A_la_Carte_Lunch_Menu_-_28.06.25.pdf</t>
        </is>
      </c>
      <c r="N291" t="inlineStr">
        <is>
          <t>https://www.cenizaro.com/docs/maldives-fm/TRML_-_The_Beach_Bar_A_la_Carte_Lunch_Menu_-_28.06.25.pdf</t>
        </is>
      </c>
      <c r="O291" t="inlineStr">
        <is>
          <t>7b153e5c8c5775cfd96af5a6e707ea87de2a0b44ef0787023025611277067f8f</t>
        </is>
      </c>
      <c r="P291" t="inlineStr">
        <is>
          <t>library/019_the-residence-maldives/dining_menu/2025_TRML_-_The_Beach_Bar_A_la_Carte_Lunch_Menu_-_28.06.25.pdf</t>
        </is>
      </c>
      <c r="R291" t="inlineStr">
        <is>
          <t>current</t>
        </is>
      </c>
      <c r="S291" t="inlineStr">
        <is>
          <t>N</t>
        </is>
      </c>
      <c r="T291" t="inlineStr">
        <is>
          <t>needs-review</t>
        </is>
      </c>
      <c r="U291" t="inlineStr">
        <is>
          <t>2026-10-04</t>
        </is>
      </c>
      <c r="V291" t="inlineStr">
        <is>
          <t>ambiguous match [19]</t>
        </is>
      </c>
    </row>
    <row r="292">
      <c r="A292" t="n">
        <v>19</v>
      </c>
      <c r="B292" t="inlineStr">
        <is>
          <t>The Residence Maldives</t>
        </is>
      </c>
      <c r="C292" t="inlineStr">
        <is>
          <t>dining_menu</t>
        </is>
      </c>
      <c r="D292" t="inlineStr">
        <is>
          <t>2025_Kids_Menu_-_28.06.25.pdf</t>
        </is>
      </c>
      <c r="E292" t="n">
        <v>2025</v>
      </c>
      <c r="H292" t="n">
        <v>1</v>
      </c>
      <c r="I292" t="n">
        <v>85</v>
      </c>
      <c r="J292" t="inlineStr">
        <is>
          <t>N</t>
        </is>
      </c>
      <c r="K292" t="inlineStr">
        <is>
          <t>cenizaro.com</t>
        </is>
      </c>
      <c r="L292" t="inlineStr">
        <is>
          <t>official</t>
        </is>
      </c>
      <c r="M292" t="inlineStr">
        <is>
          <t>https://www.cenizaro.com/docs/maldives-fm/Kids_Menu_-_28.06.25.pdf</t>
        </is>
      </c>
      <c r="N292" t="inlineStr">
        <is>
          <t>https://www.cenizaro.com/docs/maldives-fm/Kids_Menu_-_28.06.25.pdf</t>
        </is>
      </c>
      <c r="O292" t="inlineStr">
        <is>
          <t>ba83e0c1134393e21eacd824af3fcf7c7debe8151783567f4f84386357e6a221</t>
        </is>
      </c>
      <c r="P292" t="inlineStr">
        <is>
          <t>library/019_the-residence-maldives/dining_menu/2025_Kids_Menu_-_28.06.25.pdf</t>
        </is>
      </c>
      <c r="R292" t="inlineStr">
        <is>
          <t>current</t>
        </is>
      </c>
      <c r="S292" t="inlineStr">
        <is>
          <t>N</t>
        </is>
      </c>
      <c r="T292" t="inlineStr">
        <is>
          <t>needs-review</t>
        </is>
      </c>
      <c r="U292" t="inlineStr">
        <is>
          <t>2026-10-04</t>
        </is>
      </c>
      <c r="V292" t="inlineStr">
        <is>
          <t>ambiguous match [19]</t>
        </is>
      </c>
    </row>
    <row r="293">
      <c r="A293" t="n">
        <v>19</v>
      </c>
      <c r="B293" t="inlineStr">
        <is>
          <t>The Residence Maldives</t>
        </is>
      </c>
      <c r="C293" t="inlineStr">
        <is>
          <t>dining_menu</t>
        </is>
      </c>
      <c r="D293" t="inlineStr">
        <is>
          <t>2025_TRML_-_THE_DINING_ROOM_A_LA_CARTE_DINNER_-_28.06.25.pdf</t>
        </is>
      </c>
      <c r="E293" t="n">
        <v>2025</v>
      </c>
      <c r="H293" t="n">
        <v>6</v>
      </c>
      <c r="I293" t="n">
        <v>610</v>
      </c>
      <c r="J293" t="inlineStr">
        <is>
          <t>N</t>
        </is>
      </c>
      <c r="K293" t="inlineStr">
        <is>
          <t>cenizaro.com</t>
        </is>
      </c>
      <c r="L293" t="inlineStr">
        <is>
          <t>official</t>
        </is>
      </c>
      <c r="M293" t="inlineStr">
        <is>
          <t>https://www.cenizaro.com/docs/maldives-fm/TRML_-_THE_DINING_ROOM_A_LA_CARTE_DINNER_-_28.06.25.pdf</t>
        </is>
      </c>
      <c r="N293" t="inlineStr">
        <is>
          <t>https://www.cenizaro.com/docs/maldives-fm/TRML_-_THE_DINING_ROOM_A_LA_CARTE_DINNER_-_28.06.25.pdf</t>
        </is>
      </c>
      <c r="O293" t="inlineStr">
        <is>
          <t>a074f49a2d915df648e611d6c1f53018d763301fe692c05bfd84115c5a49aacd</t>
        </is>
      </c>
      <c r="P293" t="inlineStr">
        <is>
          <t>library/019_the-residence-maldives/dining_menu/2025_TRML_-_THE_DINING_ROOM_A_LA_CARTE_DINNER_-_28.06.25.pdf</t>
        </is>
      </c>
      <c r="R293" t="inlineStr">
        <is>
          <t>current</t>
        </is>
      </c>
      <c r="S293" t="inlineStr">
        <is>
          <t>N</t>
        </is>
      </c>
      <c r="T293" t="inlineStr">
        <is>
          <t>needs-review</t>
        </is>
      </c>
      <c r="U293" t="inlineStr">
        <is>
          <t>2026-10-04</t>
        </is>
      </c>
      <c r="V293" t="inlineStr">
        <is>
          <t>ambiguous match [19]</t>
        </is>
      </c>
    </row>
    <row r="294">
      <c r="A294" t="n">
        <v>19</v>
      </c>
      <c r="B294" t="inlineStr">
        <is>
          <t>The Residence Maldives</t>
        </is>
      </c>
      <c r="C294" t="inlineStr">
        <is>
          <t>dining_menu</t>
        </is>
      </c>
      <c r="D294" t="inlineStr">
        <is>
          <t>2025_TRML_-The_DINING_ROOM_A_LA_CARTE_LUNCH_-_28.06.25.pdf</t>
        </is>
      </c>
      <c r="E294" t="n">
        <v>2025</v>
      </c>
      <c r="H294" t="n">
        <v>6</v>
      </c>
      <c r="I294" t="n">
        <v>782</v>
      </c>
      <c r="J294" t="inlineStr">
        <is>
          <t>N</t>
        </is>
      </c>
      <c r="K294" t="inlineStr">
        <is>
          <t>cenizaro.com</t>
        </is>
      </c>
      <c r="L294" t="inlineStr">
        <is>
          <t>official</t>
        </is>
      </c>
      <c r="M294" t="inlineStr">
        <is>
          <t>https://www.cenizaro.com/docs/maldives-fm/TRML_-The_DINING_ROOM_A_LA_CARTE_LUNCH_-_28.06.25.pdf</t>
        </is>
      </c>
      <c r="N294" t="inlineStr">
        <is>
          <t>https://www.cenizaro.com/docs/maldives-fm/TRML_-The_DINING_ROOM_A_LA_CARTE_LUNCH_-_28.06.25.pdf</t>
        </is>
      </c>
      <c r="O294" t="inlineStr">
        <is>
          <t>61a0c5a24a6f30493267e3e9202a189c00f524c8875dc5d811e582ae6604f969</t>
        </is>
      </c>
      <c r="P294" t="inlineStr">
        <is>
          <t>library/019_the-residence-maldives/dining_menu/2025_TRML_-The_DINING_ROOM_A_LA_CARTE_LUNCH_-_28.06.25.pdf</t>
        </is>
      </c>
      <c r="R294" t="inlineStr">
        <is>
          <t>current</t>
        </is>
      </c>
      <c r="S294" t="inlineStr">
        <is>
          <t>N</t>
        </is>
      </c>
      <c r="T294" t="inlineStr">
        <is>
          <t>needs-review</t>
        </is>
      </c>
      <c r="U294" t="inlineStr">
        <is>
          <t>2026-10-04</t>
        </is>
      </c>
      <c r="V294" t="inlineStr">
        <is>
          <t>ambiguous match [19]</t>
        </is>
      </c>
    </row>
    <row r="295">
      <c r="A295" t="n">
        <v>19</v>
      </c>
      <c r="B295" t="inlineStr">
        <is>
          <t>The Residence Maldives</t>
        </is>
      </c>
      <c r="C295" t="inlineStr">
        <is>
          <t>dining_menu</t>
        </is>
      </c>
      <c r="D295" t="inlineStr">
        <is>
          <t>2025_The_Falhumaa_A_la_Carte_Dinner_Menu_28.06.25_-_EN_.pdf</t>
        </is>
      </c>
      <c r="E295" t="n">
        <v>2025</v>
      </c>
      <c r="H295" t="n">
        <v>4</v>
      </c>
      <c r="I295" t="n">
        <v>384</v>
      </c>
      <c r="J295" t="inlineStr">
        <is>
          <t>N</t>
        </is>
      </c>
      <c r="K295" t="inlineStr">
        <is>
          <t>cenizaro.com</t>
        </is>
      </c>
      <c r="L295" t="inlineStr">
        <is>
          <t>official</t>
        </is>
      </c>
      <c r="M295" t="inlineStr">
        <is>
          <t>https://www.cenizaro.com/docs/maldives-fm/The_Falhumaa_A_la_Carte_Dinner_Menu_28.06.25_-_EN_.pdf</t>
        </is>
      </c>
      <c r="N295" t="inlineStr">
        <is>
          <t>https://www.cenizaro.com/docs/maldives-fm/The_Falhumaa_A_la_Carte_Dinner_Menu_28.06.25_-_EN_.pdf</t>
        </is>
      </c>
      <c r="O295" t="inlineStr">
        <is>
          <t>6abcea7a72906ee161c519b9494b9c7d8b479c737a0e5ed07f57ee6be26d840c</t>
        </is>
      </c>
      <c r="P295" t="inlineStr">
        <is>
          <t>library/019_the-residence-maldives/dining_menu/2025_The_Falhumaa_A_la_Carte_Dinner_Menu_28.06.25_-_EN_.pdf</t>
        </is>
      </c>
      <c r="R295" t="inlineStr">
        <is>
          <t>current</t>
        </is>
      </c>
      <c r="S295" t="inlineStr">
        <is>
          <t>N</t>
        </is>
      </c>
      <c r="T295" t="inlineStr">
        <is>
          <t>needs-review</t>
        </is>
      </c>
      <c r="U295" t="inlineStr">
        <is>
          <t>2026-10-04</t>
        </is>
      </c>
      <c r="V295" t="inlineStr">
        <is>
          <t>ambiguous match [19]</t>
        </is>
      </c>
    </row>
    <row r="296">
      <c r="A296" t="n">
        <v>19</v>
      </c>
      <c r="B296" t="inlineStr">
        <is>
          <t>The Residence Maldives</t>
        </is>
      </c>
      <c r="C296" t="inlineStr">
        <is>
          <t>dining_menu</t>
        </is>
      </c>
      <c r="D296" t="inlineStr">
        <is>
          <t>2024_L_olivier_dinner_2024.pdf</t>
        </is>
      </c>
      <c r="E296" t="n">
        <v>2024</v>
      </c>
      <c r="H296" t="n">
        <v>6</v>
      </c>
      <c r="I296" t="n">
        <v>139</v>
      </c>
      <c r="J296" t="inlineStr">
        <is>
          <t>Y</t>
        </is>
      </c>
      <c r="K296" t="inlineStr">
        <is>
          <t>cenizaro.com</t>
        </is>
      </c>
      <c r="L296" t="inlineStr">
        <is>
          <t>official</t>
        </is>
      </c>
      <c r="M296" t="inlineStr">
        <is>
          <t>https://www.cenizaro.com/docs/tunis/L_olivier_dinner_2024.pdf</t>
        </is>
      </c>
      <c r="N296" t="inlineStr">
        <is>
          <t>https://www.cenizaro.com/docs/tunis/L_olivier_dinner_2024.pdf</t>
        </is>
      </c>
      <c r="O296" t="inlineStr">
        <is>
          <t>5a31f85c3b7c3fb7659a6525e6b58aefb54a361a9781edc27636637c5c09efb7</t>
        </is>
      </c>
      <c r="P296" t="inlineStr">
        <is>
          <t>library/019_the-residence-maldives/dining_menu/2024_L_olivier_dinner_2024.pdf</t>
        </is>
      </c>
      <c r="R296" t="inlineStr">
        <is>
          <t>outdated</t>
        </is>
      </c>
      <c r="S296" t="inlineStr">
        <is>
          <t>N</t>
        </is>
      </c>
      <c r="T296" t="inlineStr">
        <is>
          <t>needs-review</t>
        </is>
      </c>
      <c r="U296" t="inlineStr">
        <is>
          <t>2026-10-05</t>
        </is>
      </c>
      <c r="V296" t="inlineStr">
        <is>
          <t>ambiguous match [19, 20]</t>
        </is>
      </c>
    </row>
    <row r="297">
      <c r="A297" t="n">
        <v>20</v>
      </c>
      <c r="B297" t="inlineStr">
        <is>
          <t>The Residence Maldives At Dhigurah</t>
        </is>
      </c>
      <c r="C297" t="inlineStr">
        <is>
          <t>dining_menu</t>
        </is>
      </c>
      <c r="D297" t="inlineStr">
        <is>
          <t>2024_L_olivier_dinner_2024.pdf</t>
        </is>
      </c>
      <c r="E297" t="n">
        <v>2024</v>
      </c>
      <c r="H297" t="n">
        <v>6</v>
      </c>
      <c r="I297" t="n">
        <v>139</v>
      </c>
      <c r="J297" t="inlineStr">
        <is>
          <t>Y</t>
        </is>
      </c>
      <c r="K297" t="inlineStr">
        <is>
          <t>cenizaro.com</t>
        </is>
      </c>
      <c r="L297" t="inlineStr">
        <is>
          <t>official</t>
        </is>
      </c>
      <c r="M297" t="inlineStr">
        <is>
          <t>https://www.cenizaro.com/docs/tunis/L_olivier_dinner_2024.pdf</t>
        </is>
      </c>
      <c r="N297" t="inlineStr">
        <is>
          <t>https://www.cenizaro.com/docs/tunis/L_olivier_dinner_2024.pdf</t>
        </is>
      </c>
      <c r="O297" t="inlineStr">
        <is>
          <t>5a31f85c3b7c3fb7659a6525e6b58aefb54a361a9781edc27636637c5c09efb7</t>
        </is>
      </c>
      <c r="P297" t="inlineStr">
        <is>
          <t>library/019_the-residence-maldives/dining_menu/2024_L_olivier_dinner_2024.pdf</t>
        </is>
      </c>
      <c r="R297" t="inlineStr">
        <is>
          <t>outdated</t>
        </is>
      </c>
      <c r="S297" t="inlineStr">
        <is>
          <t>N</t>
        </is>
      </c>
      <c r="T297" t="inlineStr">
        <is>
          <t>needs-review</t>
        </is>
      </c>
      <c r="U297" t="inlineStr">
        <is>
          <t>2026-10-05</t>
        </is>
      </c>
      <c r="V297" t="inlineStr">
        <is>
          <t>ambiguous match [19, 20]</t>
        </is>
      </c>
    </row>
    <row r="298">
      <c r="A298" t="n">
        <v>19</v>
      </c>
      <c r="B298" t="inlineStr">
        <is>
          <t>The Residence Maldives</t>
        </is>
      </c>
      <c r="C298" t="inlineStr">
        <is>
          <t>dive_prices</t>
        </is>
      </c>
      <c r="D298" t="inlineStr">
        <is>
          <t>2026_Dive_Centre_Price_List-March_2026.pdf</t>
        </is>
      </c>
      <c r="E298" t="n">
        <v>2026</v>
      </c>
      <c r="H298" t="n">
        <v>4</v>
      </c>
      <c r="I298" t="n">
        <v>437</v>
      </c>
      <c r="J298" t="inlineStr">
        <is>
          <t>Y</t>
        </is>
      </c>
      <c r="K298" t="inlineStr">
        <is>
          <t>cenizaro.com</t>
        </is>
      </c>
      <c r="L298" t="inlineStr">
        <is>
          <t>official</t>
        </is>
      </c>
      <c r="M298" t="inlineStr">
        <is>
          <t>https://www.cenizaro.com/docs/maldives-dg/Dive_Centre_Price_List-March_2026.pdf</t>
        </is>
      </c>
      <c r="N298" t="inlineStr">
        <is>
          <t>https://www.cenizaro.com/docs/maldives-dg/Dive_Centre_Price_List-March_2026.pdf</t>
        </is>
      </c>
      <c r="O298" t="inlineStr">
        <is>
          <t>3acd27b7032e1b58725836790ae38183e75e6bc63c496a2e86238a57a9bba852</t>
        </is>
      </c>
      <c r="P298" t="inlineStr">
        <is>
          <t>library/019_the-residence-maldives/dive_prices/2026_Dive_Centre_Price_List-March_2026.pdf</t>
        </is>
      </c>
      <c r="R298" t="inlineStr">
        <is>
          <t>current</t>
        </is>
      </c>
      <c r="S298" t="inlineStr">
        <is>
          <t>Y</t>
        </is>
      </c>
      <c r="T298" t="inlineStr">
        <is>
          <t>needs-review</t>
        </is>
      </c>
      <c r="U298" t="inlineStr">
        <is>
          <t>2026-10-04</t>
        </is>
      </c>
      <c r="V298" t="inlineStr">
        <is>
          <t>ambiguous match [19]</t>
        </is>
      </c>
    </row>
    <row r="299">
      <c r="A299" t="n">
        <v>19</v>
      </c>
      <c r="B299" t="inlineStr">
        <is>
          <t>The Residence Maldives</t>
        </is>
      </c>
      <c r="C299" t="inlineStr">
        <is>
          <t>dive_prices</t>
        </is>
      </c>
      <c r="D299" t="inlineStr">
        <is>
          <t>2026_Water_Sports_Price_list-March_2026.pdf</t>
        </is>
      </c>
      <c r="E299" t="n">
        <v>2026</v>
      </c>
      <c r="H299" t="n">
        <v>2</v>
      </c>
      <c r="I299" t="n">
        <v>203</v>
      </c>
      <c r="J299" t="inlineStr">
        <is>
          <t>Y</t>
        </is>
      </c>
      <c r="K299" t="inlineStr">
        <is>
          <t>cenizaro.com</t>
        </is>
      </c>
      <c r="L299" t="inlineStr">
        <is>
          <t>official</t>
        </is>
      </c>
      <c r="M299" t="inlineStr">
        <is>
          <t>https://www.cenizaro.com/docs/maldives-dg/Water_Sports_Price_list-March_2026.pdf</t>
        </is>
      </c>
      <c r="N299" t="inlineStr">
        <is>
          <t>https://www.cenizaro.com/docs/maldives-dg/Water_Sports_Price_list-March_2026.pdf</t>
        </is>
      </c>
      <c r="O299" t="inlineStr">
        <is>
          <t>d0dd30b9477766c79f36cf3b289896fe0c0acade45484bb942bb0553c1781653</t>
        </is>
      </c>
      <c r="P299" t="inlineStr">
        <is>
          <t>library/019_the-residence-maldives/dive_prices/2026_Water_Sports_Price_list-March_2026.pdf</t>
        </is>
      </c>
      <c r="R299" t="inlineStr">
        <is>
          <t>current</t>
        </is>
      </c>
      <c r="S299" t="inlineStr">
        <is>
          <t>N</t>
        </is>
      </c>
      <c r="T299" t="inlineStr">
        <is>
          <t>needs-review</t>
        </is>
      </c>
      <c r="U299" t="inlineStr">
        <is>
          <t>2026-10-04</t>
        </is>
      </c>
      <c r="V299" t="inlineStr">
        <is>
          <t>ambiguous match [19]</t>
        </is>
      </c>
    </row>
    <row r="300">
      <c r="A300" t="n">
        <v>19</v>
      </c>
      <c r="B300" t="inlineStr">
        <is>
          <t>The Residence Maldives</t>
        </is>
      </c>
      <c r="C300" t="inlineStr">
        <is>
          <t>dive_prices</t>
        </is>
      </c>
      <c r="D300" t="inlineStr">
        <is>
          <t>2026_Excursions_Price_List-March_2026.pdf</t>
        </is>
      </c>
      <c r="E300" t="n">
        <v>2026</v>
      </c>
      <c r="H300" t="n">
        <v>3</v>
      </c>
      <c r="I300" t="n">
        <v>363</v>
      </c>
      <c r="J300" t="inlineStr">
        <is>
          <t>Y</t>
        </is>
      </c>
      <c r="K300" t="inlineStr">
        <is>
          <t>cenizaro.com</t>
        </is>
      </c>
      <c r="L300" t="inlineStr">
        <is>
          <t>official</t>
        </is>
      </c>
      <c r="M300" t="inlineStr">
        <is>
          <t>https://www.cenizaro.com/docs/maldives-dg/Excursions_Price_List-March_2026.pdf</t>
        </is>
      </c>
      <c r="N300" t="inlineStr">
        <is>
          <t>https://www.cenizaro.com/docs/maldives-dg/Excursions_Price_List-March_2026.pdf</t>
        </is>
      </c>
      <c r="O300" t="inlineStr">
        <is>
          <t>6c0817fc3974e792c6b5549c4dc5f5b04e44dc70cc67d1cc2a4f395988246c3e</t>
        </is>
      </c>
      <c r="P300" t="inlineStr">
        <is>
          <t>library/019_the-residence-maldives/dive_prices/2026_Excursions_Price_List-March_2026.pdf</t>
        </is>
      </c>
      <c r="R300" t="inlineStr">
        <is>
          <t>current</t>
        </is>
      </c>
      <c r="S300" t="inlineStr">
        <is>
          <t>N</t>
        </is>
      </c>
      <c r="T300" t="inlineStr">
        <is>
          <t>needs-review</t>
        </is>
      </c>
      <c r="U300" t="inlineStr">
        <is>
          <t>2026-10-04</t>
        </is>
      </c>
      <c r="V300" t="inlineStr">
        <is>
          <t>ambiguous match [19]</t>
        </is>
      </c>
    </row>
    <row r="301">
      <c r="A301" t="n">
        <v>19</v>
      </c>
      <c r="B301" t="inlineStr">
        <is>
          <t>The Residence Maldives</t>
        </is>
      </c>
      <c r="C301" t="inlineStr">
        <is>
          <t>excursions</t>
        </is>
      </c>
      <c r="D301" t="inlineStr">
        <is>
          <t>2021_Maldives_Schedule_of_Daily_Activities.pdf</t>
        </is>
      </c>
      <c r="E301" t="n">
        <v>2021</v>
      </c>
      <c r="H301" t="n">
        <v>1</v>
      </c>
      <c r="I301" t="n">
        <v>5080</v>
      </c>
      <c r="J301" t="inlineStr">
        <is>
          <t>Y</t>
        </is>
      </c>
      <c r="K301" t="inlineStr">
        <is>
          <t>cenizaro.com</t>
        </is>
      </c>
      <c r="L301" t="inlineStr">
        <is>
          <t>official</t>
        </is>
      </c>
      <c r="M301" t="inlineStr">
        <is>
          <t>https://www.cenizaro.com/docs/maldives-dg/Maldives_Schedule_of_Daily_Activities.pdf</t>
        </is>
      </c>
      <c r="N301" t="inlineStr">
        <is>
          <t>https://www.cenizaro.com/docs/maldives-dg/Maldives_Schedule_of_Daily_Activities.pdf</t>
        </is>
      </c>
      <c r="O301" t="inlineStr">
        <is>
          <t>dc2e2dc6d329295a522f3667ae1c4d72b12978f5807cb76f5d02fe1d968213f1</t>
        </is>
      </c>
      <c r="P301" t="inlineStr">
        <is>
          <t>library/019_the-residence-maldives/excursions/2021_Maldives_Schedule_of_Daily_Activities.pdf</t>
        </is>
      </c>
      <c r="R301" t="inlineStr">
        <is>
          <t>outdated</t>
        </is>
      </c>
      <c r="S301" t="inlineStr">
        <is>
          <t>Y</t>
        </is>
      </c>
      <c r="T301" t="inlineStr">
        <is>
          <t>matched</t>
        </is>
      </c>
      <c r="U301" t="inlineStr">
        <is>
          <t>2026-10-04</t>
        </is>
      </c>
      <c r="V301" t="inlineStr"/>
    </row>
    <row r="302">
      <c r="A302" t="n">
        <v>19</v>
      </c>
      <c r="B302" t="inlineStr">
        <is>
          <t>The Residence Maldives</t>
        </is>
      </c>
      <c r="C302" t="inlineStr">
        <is>
          <t>kids</t>
        </is>
      </c>
      <c r="D302" t="inlineStr">
        <is>
          <t>2021_The_Residence_Maldives_-_Teens_Program.pdf</t>
        </is>
      </c>
      <c r="E302" t="n">
        <v>2021</v>
      </c>
      <c r="H302" t="n">
        <v>1</v>
      </c>
      <c r="I302" t="n">
        <v>10474</v>
      </c>
      <c r="J302" t="inlineStr">
        <is>
          <t>Y</t>
        </is>
      </c>
      <c r="K302" t="inlineStr">
        <is>
          <t>cenizaro.com</t>
        </is>
      </c>
      <c r="L302" t="inlineStr">
        <is>
          <t>official</t>
        </is>
      </c>
      <c r="M302" t="inlineStr">
        <is>
          <t>https://cenizaro.com/docs/maldives-fm/The_Residence_Maldives_-_Teens_Program.pdf</t>
        </is>
      </c>
      <c r="N302" t="inlineStr">
        <is>
          <t>https://cenizaro.com/docs/maldives-fm/The_Residence_Maldives_-_Teens_Program.pdf</t>
        </is>
      </c>
      <c r="O302" t="inlineStr">
        <is>
          <t>b6507a6af2b2e26313ac9e524948193c55c87e2abd3c04f1daa0010c95c4cf8e</t>
        </is>
      </c>
      <c r="P302" t="inlineStr">
        <is>
          <t>library/019_the-residence-maldives/kids/2021_The_Residence_Maldives_-_Teens_Program.pdf</t>
        </is>
      </c>
      <c r="R302" t="inlineStr">
        <is>
          <t>outdated</t>
        </is>
      </c>
      <c r="S302" t="inlineStr">
        <is>
          <t>Y</t>
        </is>
      </c>
      <c r="T302" t="inlineStr">
        <is>
          <t>matched</t>
        </is>
      </c>
      <c r="U302" t="inlineStr">
        <is>
          <t>2026-10-04</t>
        </is>
      </c>
      <c r="V302" t="inlineStr"/>
    </row>
    <row r="303">
      <c r="A303" t="n">
        <v>19</v>
      </c>
      <c r="B303" t="inlineStr">
        <is>
          <t>The Residence Maldives</t>
        </is>
      </c>
      <c r="C303" t="inlineStr">
        <is>
          <t>villa_plans</t>
        </is>
      </c>
      <c r="D303" t="inlineStr">
        <is>
          <t>2025_Vibes-by-The-Residence-Maldives-2025-July.pdf</t>
        </is>
      </c>
      <c r="E303" t="n">
        <v>2025</v>
      </c>
      <c r="H303" t="n">
        <v>6</v>
      </c>
      <c r="I303" t="n">
        <v>591</v>
      </c>
      <c r="J303" t="inlineStr">
        <is>
          <t>Y</t>
        </is>
      </c>
      <c r="K303" t="inlineStr">
        <is>
          <t>cenizaro.com</t>
        </is>
      </c>
      <c r="L303" t="inlineStr">
        <is>
          <t>official</t>
        </is>
      </c>
      <c r="M303" t="inlineStr">
        <is>
          <t>https://www.cenizaro.com/docs/maldives-fm/Vibes-by-The-Residence-Maldives-2025-July.pdf</t>
        </is>
      </c>
      <c r="N303" t="inlineStr">
        <is>
          <t>https://www.cenizaro.com/docs/maldives-fm/Vibes-by-The-Residence-Maldives-2025-July.pdf</t>
        </is>
      </c>
      <c r="O303" t="inlineStr">
        <is>
          <t>4c2cc7dd99b7dd86a6b854682cb0d5ae1977301ccc9303e8b793bced7055e498</t>
        </is>
      </c>
      <c r="P303" t="inlineStr">
        <is>
          <t>library/019_the-residence-maldives/villa_plans/2025_Vibes-by-The-Residence-Maldives-2025-July.pdf</t>
        </is>
      </c>
      <c r="R303" t="inlineStr">
        <is>
          <t>current</t>
        </is>
      </c>
      <c r="S303" t="inlineStr">
        <is>
          <t>Y</t>
        </is>
      </c>
      <c r="T303" t="inlineStr">
        <is>
          <t>matched</t>
        </is>
      </c>
      <c r="U303" t="inlineStr">
        <is>
          <t>2026-10-04</t>
        </is>
      </c>
      <c r="V303" t="inlineStr"/>
    </row>
    <row r="304">
      <c r="A304" t="n">
        <v>19</v>
      </c>
      <c r="B304" t="inlineStr">
        <is>
          <t>The Residence Maldives</t>
        </is>
      </c>
      <c r="C304" t="inlineStr">
        <is>
          <t>villa_plans</t>
        </is>
      </c>
      <c r="D304" t="inlineStr">
        <is>
          <t>2023_L_Officiel_Hommes_-_April_issue_2023_-_The_Residence_Tunis.pdf</t>
        </is>
      </c>
      <c r="E304" t="n">
        <v>2023</v>
      </c>
      <c r="H304" t="n">
        <v>2</v>
      </c>
      <c r="I304" t="n">
        <v>4335</v>
      </c>
      <c r="J304" t="inlineStr">
        <is>
          <t>Y</t>
        </is>
      </c>
      <c r="K304" t="inlineStr">
        <is>
          <t>cenizaro.com</t>
        </is>
      </c>
      <c r="L304" t="inlineStr">
        <is>
          <t>official</t>
        </is>
      </c>
      <c r="M304" t="inlineStr">
        <is>
          <t>https://www.cenizaro.com/docs/pressclippings/L%E2%80%99Officiel_Hommes_-_April_issue_2023_-_The_Residence_Tunis.pdf</t>
        </is>
      </c>
      <c r="N304" t="inlineStr">
        <is>
          <t>https://www.cenizaro.com/docs/pressclippings/L%E2%80%99Officiel_Hommes_-_April_issue_2023_-_The_Residence_Tunis.pdf</t>
        </is>
      </c>
      <c r="O304" t="inlineStr">
        <is>
          <t>7be8fcd8e3e65bc554c72f1ca218358d9b44f65f5428686b07aa9d6ce60ed573</t>
        </is>
      </c>
      <c r="P304" t="inlineStr">
        <is>
          <t>library/019_the-residence-maldives/villa_plans/2023_L_Officiel_Hommes_-_April_issue_2023_-_The_Residence_Tunis.pdf</t>
        </is>
      </c>
      <c r="R304" t="inlineStr">
        <is>
          <t>outdated</t>
        </is>
      </c>
      <c r="S304" t="inlineStr">
        <is>
          <t>N</t>
        </is>
      </c>
      <c r="T304" t="inlineStr">
        <is>
          <t>needs-review</t>
        </is>
      </c>
      <c r="U304" t="inlineStr">
        <is>
          <t>2026-10-05</t>
        </is>
      </c>
      <c r="V304" t="inlineStr">
        <is>
          <t>ambiguous match [19, 20]</t>
        </is>
      </c>
    </row>
    <row r="305">
      <c r="A305" t="n">
        <v>20</v>
      </c>
      <c r="B305" t="inlineStr">
        <is>
          <t>The Residence Maldives At Dhigurah</t>
        </is>
      </c>
      <c r="C305" t="inlineStr">
        <is>
          <t>villa_plans</t>
        </is>
      </c>
      <c r="D305" t="inlineStr">
        <is>
          <t>2023_L_Officiel_Hommes_-_April_issue_2023_-_The_Residence_Tunis.pdf</t>
        </is>
      </c>
      <c r="E305" t="n">
        <v>2023</v>
      </c>
      <c r="H305" t="n">
        <v>2</v>
      </c>
      <c r="I305" t="n">
        <v>4335</v>
      </c>
      <c r="J305" t="inlineStr">
        <is>
          <t>Y</t>
        </is>
      </c>
      <c r="K305" t="inlineStr">
        <is>
          <t>cenizaro.com</t>
        </is>
      </c>
      <c r="L305" t="inlineStr">
        <is>
          <t>official</t>
        </is>
      </c>
      <c r="M305" t="inlineStr">
        <is>
          <t>https://www.cenizaro.com/docs/pressclippings/L%E2%80%99Officiel_Hommes_-_April_issue_2023_-_The_Residence_Tunis.pdf</t>
        </is>
      </c>
      <c r="N305" t="inlineStr">
        <is>
          <t>https://www.cenizaro.com/docs/pressclippings/L%E2%80%99Officiel_Hommes_-_April_issue_2023_-_The_Residence_Tunis.pdf</t>
        </is>
      </c>
      <c r="O305" t="inlineStr">
        <is>
          <t>7be8fcd8e3e65bc554c72f1ca218358d9b44f65f5428686b07aa9d6ce60ed573</t>
        </is>
      </c>
      <c r="P305" t="inlineStr">
        <is>
          <t>library/019_the-residence-maldives/villa_plans/2023_L_Officiel_Hommes_-_April_issue_2023_-_The_Residence_Tunis.pdf</t>
        </is>
      </c>
      <c r="R305" t="inlineStr">
        <is>
          <t>outdated</t>
        </is>
      </c>
      <c r="S305" t="inlineStr">
        <is>
          <t>N</t>
        </is>
      </c>
      <c r="T305" t="inlineStr">
        <is>
          <t>needs-review</t>
        </is>
      </c>
      <c r="U305" t="inlineStr">
        <is>
          <t>2026-10-05</t>
        </is>
      </c>
      <c r="V305" t="inlineStr">
        <is>
          <t>ambiguous match [19, 20]</t>
        </is>
      </c>
    </row>
    <row r="306">
      <c r="A306" t="n">
        <v>19</v>
      </c>
      <c r="B306" t="inlineStr">
        <is>
          <t>The Residence Maldives</t>
        </is>
      </c>
      <c r="C306" t="inlineStr">
        <is>
          <t>calendar</t>
        </is>
      </c>
      <c r="D306" t="inlineStr">
        <is>
          <t>2022_luxurytravelmagazine.com__06.07.22.pdf</t>
        </is>
      </c>
      <c r="E306" t="n">
        <v>2022</v>
      </c>
      <c r="H306" t="n">
        <v>1</v>
      </c>
      <c r="I306" t="n">
        <v>2718</v>
      </c>
      <c r="J306" t="inlineStr">
        <is>
          <t>N</t>
        </is>
      </c>
      <c r="K306" t="inlineStr">
        <is>
          <t>cenizaro.com</t>
        </is>
      </c>
      <c r="L306" t="inlineStr">
        <is>
          <t>official</t>
        </is>
      </c>
      <c r="M306" t="inlineStr">
        <is>
          <t>https://www.cenizaro.com/docs/pressclippings/luxurytravelmagazine.com%2C_06.07.22.pdf</t>
        </is>
      </c>
      <c r="N306" t="inlineStr">
        <is>
          <t>https://www.cenizaro.com/docs/pressclippings/luxurytravelmagazine.com%2C_06.07.22.pdf</t>
        </is>
      </c>
      <c r="O306" t="inlineStr">
        <is>
          <t>9b926fe7f65bdf2f96139b91b63faed10d5ff0f0fc4bae22b45c497062fd0d78</t>
        </is>
      </c>
      <c r="P306" t="inlineStr">
        <is>
          <t>library/019_the-residence-maldives/calendar/2022_luxurytravelmagazine.com__06.07.22.pdf</t>
        </is>
      </c>
      <c r="R306" t="inlineStr">
        <is>
          <t>outdated</t>
        </is>
      </c>
      <c r="S306" t="inlineStr">
        <is>
          <t>Y</t>
        </is>
      </c>
      <c r="T306" t="inlineStr">
        <is>
          <t>needs-review</t>
        </is>
      </c>
      <c r="U306" t="inlineStr">
        <is>
          <t>2026-10-05</t>
        </is>
      </c>
      <c r="V306" t="inlineStr">
        <is>
          <t>ambiguous match [19, 20]</t>
        </is>
      </c>
    </row>
    <row r="307">
      <c r="A307" t="n">
        <v>20</v>
      </c>
      <c r="B307" t="inlineStr">
        <is>
          <t>The Residence Maldives At Dhigurah</t>
        </is>
      </c>
      <c r="C307" t="inlineStr">
        <is>
          <t>calendar</t>
        </is>
      </c>
      <c r="D307" t="inlineStr">
        <is>
          <t>2022_luxurytravelmagazine.com__06.07.22.pdf</t>
        </is>
      </c>
      <c r="E307" t="n">
        <v>2022</v>
      </c>
      <c r="H307" t="n">
        <v>1</v>
      </c>
      <c r="I307" t="n">
        <v>2718</v>
      </c>
      <c r="J307" t="inlineStr">
        <is>
          <t>N</t>
        </is>
      </c>
      <c r="K307" t="inlineStr">
        <is>
          <t>cenizaro.com</t>
        </is>
      </c>
      <c r="L307" t="inlineStr">
        <is>
          <t>official</t>
        </is>
      </c>
      <c r="M307" t="inlineStr">
        <is>
          <t>https://www.cenizaro.com/docs/pressclippings/luxurytravelmagazine.com%2C_06.07.22.pdf</t>
        </is>
      </c>
      <c r="N307" t="inlineStr">
        <is>
          <t>https://www.cenizaro.com/docs/pressclippings/luxurytravelmagazine.com%2C_06.07.22.pdf</t>
        </is>
      </c>
      <c r="O307" t="inlineStr">
        <is>
          <t>9b926fe7f65bdf2f96139b91b63faed10d5ff0f0fc4bae22b45c497062fd0d78</t>
        </is>
      </c>
      <c r="P307" t="inlineStr">
        <is>
          <t>library/019_the-residence-maldives/calendar/2022_luxurytravelmagazine.com__06.07.22.pdf</t>
        </is>
      </c>
      <c r="R307" t="inlineStr">
        <is>
          <t>outdated</t>
        </is>
      </c>
      <c r="S307" t="inlineStr">
        <is>
          <t>Y</t>
        </is>
      </c>
      <c r="T307" t="inlineStr">
        <is>
          <t>needs-review</t>
        </is>
      </c>
      <c r="U307" t="inlineStr">
        <is>
          <t>2026-10-05</t>
        </is>
      </c>
      <c r="V307" t="inlineStr">
        <is>
          <t>ambiguous match [19, 20]</t>
        </is>
      </c>
    </row>
    <row r="308">
      <c r="A308" t="n">
        <v>19</v>
      </c>
      <c r="B308" t="inlineStr">
        <is>
          <t>The Residence Maldives</t>
        </is>
      </c>
      <c r="C308" t="inlineStr">
        <is>
          <t>brochure</t>
        </is>
      </c>
      <c r="D308" t="inlineStr">
        <is>
          <t>2019_TRMaldives-Combined_-Brochure-200512.pdf</t>
        </is>
      </c>
      <c r="E308" t="n">
        <v>2019</v>
      </c>
      <c r="H308" t="n">
        <v>17</v>
      </c>
      <c r="I308" t="n">
        <v>11992</v>
      </c>
      <c r="J308" t="inlineStr">
        <is>
          <t>Y</t>
        </is>
      </c>
      <c r="K308" t="inlineStr">
        <is>
          <t>cenizaro.com</t>
        </is>
      </c>
      <c r="L308" t="inlineStr">
        <is>
          <t>official</t>
        </is>
      </c>
      <c r="M308" t="inlineStr">
        <is>
          <t>https://www.cenizaro.com/docs/maldives-fm/TRMaldives-Combined_-Brochure-200512.pdf</t>
        </is>
      </c>
      <c r="N308" t="inlineStr">
        <is>
          <t>https://www.cenizaro.com/docs/maldives-fm/TRMaldives-Combined_-Brochure-200512.pdf</t>
        </is>
      </c>
      <c r="O308" t="inlineStr">
        <is>
          <t>25a01534e182e836bfb5ff51250d5cd542fd607cb700af8e3bc179ec4129ef9a</t>
        </is>
      </c>
      <c r="P308" t="inlineStr">
        <is>
          <t>library/019_the-residence-maldives/brochure/2019_TRMaldives-Combined_-Brochure-200512.pdf</t>
        </is>
      </c>
      <c r="R308" t="inlineStr">
        <is>
          <t>outdated</t>
        </is>
      </c>
      <c r="S308" t="inlineStr">
        <is>
          <t>Y</t>
        </is>
      </c>
      <c r="T308" t="inlineStr">
        <is>
          <t>matched</t>
        </is>
      </c>
      <c r="U308" t="inlineStr">
        <is>
          <t>2026-10-04</t>
        </is>
      </c>
      <c r="V308" t="inlineStr"/>
    </row>
    <row r="309">
      <c r="A309" t="n">
        <v>19</v>
      </c>
      <c r="B309" t="inlineStr">
        <is>
          <t>The Residence Maldives</t>
        </is>
      </c>
      <c r="C309" t="inlineStr">
        <is>
          <t>press_kit</t>
        </is>
      </c>
      <c r="D309" t="inlineStr">
        <is>
          <t>2022_C_TH.com_-_24_.11.2022-compressed_.pdf</t>
        </is>
      </c>
      <c r="E309" t="n">
        <v>2022</v>
      </c>
      <c r="H309" t="n">
        <v>3</v>
      </c>
      <c r="I309" t="n">
        <v>298</v>
      </c>
      <c r="J309" t="inlineStr">
        <is>
          <t>N</t>
        </is>
      </c>
      <c r="K309" t="inlineStr">
        <is>
          <t>cenizaro.com</t>
        </is>
      </c>
      <c r="L309" t="inlineStr">
        <is>
          <t>official</t>
        </is>
      </c>
      <c r="M309" t="inlineStr">
        <is>
          <t>https://www.cenizaro.com/docs/pressclippings/C_TH.com_-_24_.11.2022-compressed_.pdf</t>
        </is>
      </c>
      <c r="N309" t="inlineStr">
        <is>
          <t>https://www.cenizaro.com/docs/pressclippings/C_TH.com_-_24_.11.2022-compressed_.pdf</t>
        </is>
      </c>
      <c r="O309" t="inlineStr">
        <is>
          <t>50f5e4f8c959839c0d0ae8bcbea808a52c7006245f3f977f28d124091e52dc54</t>
        </is>
      </c>
      <c r="P309" t="inlineStr">
        <is>
          <t>library/019_the-residence-maldives/press_kit/2022_C_TH.com_-_24_.11.2022-compressed_.pdf</t>
        </is>
      </c>
      <c r="R309" t="inlineStr">
        <is>
          <t>outdated</t>
        </is>
      </c>
      <c r="S309" t="inlineStr">
        <is>
          <t>Y</t>
        </is>
      </c>
      <c r="T309" t="inlineStr">
        <is>
          <t>needs-review</t>
        </is>
      </c>
      <c r="U309" t="inlineStr">
        <is>
          <t>2026-10-05</t>
        </is>
      </c>
      <c r="V309" t="inlineStr">
        <is>
          <t>ambiguous match [19, 20]</t>
        </is>
      </c>
    </row>
    <row r="310">
      <c r="A310" t="n">
        <v>20</v>
      </c>
      <c r="B310" t="inlineStr">
        <is>
          <t>The Residence Maldives At Dhigurah</t>
        </is>
      </c>
      <c r="C310" t="inlineStr">
        <is>
          <t>press_kit</t>
        </is>
      </c>
      <c r="D310" t="inlineStr">
        <is>
          <t>2022_C_TH.com_-_24_.11.2022-compressed_.pdf</t>
        </is>
      </c>
      <c r="E310" t="n">
        <v>2022</v>
      </c>
      <c r="H310" t="n">
        <v>3</v>
      </c>
      <c r="I310" t="n">
        <v>298</v>
      </c>
      <c r="J310" t="inlineStr">
        <is>
          <t>N</t>
        </is>
      </c>
      <c r="K310" t="inlineStr">
        <is>
          <t>cenizaro.com</t>
        </is>
      </c>
      <c r="L310" t="inlineStr">
        <is>
          <t>official</t>
        </is>
      </c>
      <c r="M310" t="inlineStr">
        <is>
          <t>https://www.cenizaro.com/docs/pressclippings/C_TH.com_-_24_.11.2022-compressed_.pdf</t>
        </is>
      </c>
      <c r="N310" t="inlineStr">
        <is>
          <t>https://www.cenizaro.com/docs/pressclippings/C_TH.com_-_24_.11.2022-compressed_.pdf</t>
        </is>
      </c>
      <c r="O310" t="inlineStr">
        <is>
          <t>50f5e4f8c959839c0d0ae8bcbea808a52c7006245f3f977f28d124091e52dc54</t>
        </is>
      </c>
      <c r="P310" t="inlineStr">
        <is>
          <t>library/019_the-residence-maldives/press_kit/2022_C_TH.com_-_24_.11.2022-compressed_.pdf</t>
        </is>
      </c>
      <c r="R310" t="inlineStr">
        <is>
          <t>outdated</t>
        </is>
      </c>
      <c r="S310" t="inlineStr">
        <is>
          <t>Y</t>
        </is>
      </c>
      <c r="T310" t="inlineStr">
        <is>
          <t>needs-review</t>
        </is>
      </c>
      <c r="U310" t="inlineStr">
        <is>
          <t>2026-10-05</t>
        </is>
      </c>
      <c r="V310" t="inlineStr">
        <is>
          <t>ambiguous match [19, 20]</t>
        </is>
      </c>
    </row>
    <row r="311">
      <c r="A311" t="n">
        <v>19</v>
      </c>
      <c r="B311" t="inlineStr">
        <is>
          <t>The Residence Maldives</t>
        </is>
      </c>
      <c r="C311" t="inlineStr">
        <is>
          <t>other</t>
        </is>
      </c>
      <c r="D311" t="inlineStr">
        <is>
          <t>2024_EDDAR_2024.pdf</t>
        </is>
      </c>
      <c r="E311" t="n">
        <v>2024</v>
      </c>
      <c r="H311" t="n">
        <v>11</v>
      </c>
      <c r="I311" t="n">
        <v>775</v>
      </c>
      <c r="J311" t="inlineStr">
        <is>
          <t>Y</t>
        </is>
      </c>
      <c r="K311" t="inlineStr">
        <is>
          <t>cenizaro.com</t>
        </is>
      </c>
      <c r="L311" t="inlineStr">
        <is>
          <t>official</t>
        </is>
      </c>
      <c r="M311" t="inlineStr">
        <is>
          <t>https://www.cenizaro.com/docs/tunis/EDDAR_2024.pdf</t>
        </is>
      </c>
      <c r="N311" t="inlineStr">
        <is>
          <t>https://www.cenizaro.com/docs/tunis/EDDAR_2024.pdf</t>
        </is>
      </c>
      <c r="O311" t="inlineStr">
        <is>
          <t>c6ae122fa5451957b3cbf800642b971e9fb5af1195959b9a04f12ce881bb9afa</t>
        </is>
      </c>
      <c r="P311" t="inlineStr">
        <is>
          <t>library/019_the-residence-maldives/other/2024_EDDAR_2024.pdf</t>
        </is>
      </c>
      <c r="R311" t="inlineStr">
        <is>
          <t>outdated</t>
        </is>
      </c>
      <c r="S311" t="inlineStr">
        <is>
          <t>Y</t>
        </is>
      </c>
      <c r="T311" t="inlineStr">
        <is>
          <t>needs-review</t>
        </is>
      </c>
      <c r="U311" t="inlineStr">
        <is>
          <t>2026-10-05</t>
        </is>
      </c>
      <c r="V311" t="inlineStr">
        <is>
          <t>ambiguous match [19, 20]</t>
        </is>
      </c>
    </row>
    <row r="312">
      <c r="A312" t="n">
        <v>20</v>
      </c>
      <c r="B312" t="inlineStr">
        <is>
          <t>The Residence Maldives At Dhigurah</t>
        </is>
      </c>
      <c r="C312" t="inlineStr">
        <is>
          <t>other</t>
        </is>
      </c>
      <c r="D312" t="inlineStr">
        <is>
          <t>2024_EDDAR_2024.pdf</t>
        </is>
      </c>
      <c r="E312" t="n">
        <v>2024</v>
      </c>
      <c r="H312" t="n">
        <v>11</v>
      </c>
      <c r="I312" t="n">
        <v>775</v>
      </c>
      <c r="J312" t="inlineStr">
        <is>
          <t>Y</t>
        </is>
      </c>
      <c r="K312" t="inlineStr">
        <is>
          <t>cenizaro.com</t>
        </is>
      </c>
      <c r="L312" t="inlineStr">
        <is>
          <t>official</t>
        </is>
      </c>
      <c r="M312" t="inlineStr">
        <is>
          <t>https://www.cenizaro.com/docs/tunis/EDDAR_2024.pdf</t>
        </is>
      </c>
      <c r="N312" t="inlineStr">
        <is>
          <t>https://www.cenizaro.com/docs/tunis/EDDAR_2024.pdf</t>
        </is>
      </c>
      <c r="O312" t="inlineStr">
        <is>
          <t>c6ae122fa5451957b3cbf800642b971e9fb5af1195959b9a04f12ce881bb9afa</t>
        </is>
      </c>
      <c r="P312" t="inlineStr">
        <is>
          <t>library/019_the-residence-maldives/other/2024_EDDAR_2024.pdf</t>
        </is>
      </c>
      <c r="R312" t="inlineStr">
        <is>
          <t>outdated</t>
        </is>
      </c>
      <c r="S312" t="inlineStr">
        <is>
          <t>Y</t>
        </is>
      </c>
      <c r="T312" t="inlineStr">
        <is>
          <t>needs-review</t>
        </is>
      </c>
      <c r="U312" t="inlineStr">
        <is>
          <t>2026-10-05</t>
        </is>
      </c>
      <c r="V312" t="inlineStr">
        <is>
          <t>ambiguous match [19, 20]</t>
        </is>
      </c>
    </row>
    <row r="313">
      <c r="A313" t="n">
        <v>19</v>
      </c>
      <c r="B313" t="inlineStr">
        <is>
          <t>The Residence Maldives</t>
        </is>
      </c>
      <c r="C313" t="inlineStr">
        <is>
          <t>other</t>
        </is>
      </c>
      <c r="D313" t="inlineStr">
        <is>
          <t>2023_Hotels_and_Design_17_October_2023.pdf</t>
        </is>
      </c>
      <c r="E313" t="n">
        <v>2023</v>
      </c>
      <c r="H313" t="n">
        <v>5</v>
      </c>
      <c r="I313" t="n">
        <v>285</v>
      </c>
      <c r="J313" t="inlineStr">
        <is>
          <t>N</t>
        </is>
      </c>
      <c r="K313" t="inlineStr">
        <is>
          <t>cenizaro.com</t>
        </is>
      </c>
      <c r="L313" t="inlineStr">
        <is>
          <t>official</t>
        </is>
      </c>
      <c r="M313" t="inlineStr">
        <is>
          <t>https://www.cenizaro.com/docs/pressclippings/Hotels_and_Design_17_October_2023.pdf</t>
        </is>
      </c>
      <c r="N313" t="inlineStr">
        <is>
          <t>https://www.cenizaro.com/docs/pressclippings/Hotels_and_Design_17_October_2023.pdf</t>
        </is>
      </c>
      <c r="O313" t="inlineStr">
        <is>
          <t>c5a3aeddb4dd624fe2adc7753e41236c9b9a969a011ee84eb5145feaba8dcbdf</t>
        </is>
      </c>
      <c r="P313" t="inlineStr">
        <is>
          <t>library/019_the-residence-maldives/other/2023_Hotels_and_Design_17_October_2023.pdf</t>
        </is>
      </c>
      <c r="R313" t="inlineStr">
        <is>
          <t>outdated</t>
        </is>
      </c>
      <c r="S313" t="inlineStr">
        <is>
          <t>N</t>
        </is>
      </c>
      <c r="T313" t="inlineStr">
        <is>
          <t>needs-review</t>
        </is>
      </c>
      <c r="U313" t="inlineStr">
        <is>
          <t>2026-10-05</t>
        </is>
      </c>
      <c r="V313" t="inlineStr">
        <is>
          <t>ambiguous match [19, 20]</t>
        </is>
      </c>
    </row>
    <row r="314">
      <c r="A314" t="n">
        <v>20</v>
      </c>
      <c r="B314" t="inlineStr">
        <is>
          <t>The Residence Maldives At Dhigurah</t>
        </is>
      </c>
      <c r="C314" t="inlineStr">
        <is>
          <t>other</t>
        </is>
      </c>
      <c r="D314" t="inlineStr">
        <is>
          <t>2023_Hotels_and_Design_17_October_2023.pdf</t>
        </is>
      </c>
      <c r="E314" t="n">
        <v>2023</v>
      </c>
      <c r="H314" t="n">
        <v>5</v>
      </c>
      <c r="I314" t="n">
        <v>285</v>
      </c>
      <c r="J314" t="inlineStr">
        <is>
          <t>N</t>
        </is>
      </c>
      <c r="K314" t="inlineStr">
        <is>
          <t>cenizaro.com</t>
        </is>
      </c>
      <c r="L314" t="inlineStr">
        <is>
          <t>official</t>
        </is>
      </c>
      <c r="M314" t="inlineStr">
        <is>
          <t>https://www.cenizaro.com/docs/pressclippings/Hotels_and_Design_17_October_2023.pdf</t>
        </is>
      </c>
      <c r="N314" t="inlineStr">
        <is>
          <t>https://www.cenizaro.com/docs/pressclippings/Hotels_and_Design_17_October_2023.pdf</t>
        </is>
      </c>
      <c r="O314" t="inlineStr">
        <is>
          <t>c5a3aeddb4dd624fe2adc7753e41236c9b9a969a011ee84eb5145feaba8dcbdf</t>
        </is>
      </c>
      <c r="P314" t="inlineStr">
        <is>
          <t>library/019_the-residence-maldives/other/2023_Hotels_and_Design_17_October_2023.pdf</t>
        </is>
      </c>
      <c r="R314" t="inlineStr">
        <is>
          <t>outdated</t>
        </is>
      </c>
      <c r="S314" t="inlineStr">
        <is>
          <t>N</t>
        </is>
      </c>
      <c r="T314" t="inlineStr">
        <is>
          <t>needs-review</t>
        </is>
      </c>
      <c r="U314" t="inlineStr">
        <is>
          <t>2026-10-05</t>
        </is>
      </c>
      <c r="V314" t="inlineStr">
        <is>
          <t>ambiguous match [19, 20]</t>
        </is>
      </c>
    </row>
    <row r="315">
      <c r="A315" t="n">
        <v>19</v>
      </c>
      <c r="B315" t="inlineStr">
        <is>
          <t>The Residence Maldives</t>
        </is>
      </c>
      <c r="C315" t="inlineStr">
        <is>
          <t>other</t>
        </is>
      </c>
      <c r="D315" t="inlineStr">
        <is>
          <t>2023_The_Times_-_13.02.2023.pdf</t>
        </is>
      </c>
      <c r="E315" t="n">
        <v>2023</v>
      </c>
      <c r="H315" t="n">
        <v>2</v>
      </c>
      <c r="I315" t="n">
        <v>8709</v>
      </c>
      <c r="J315" t="inlineStr">
        <is>
          <t>N</t>
        </is>
      </c>
      <c r="K315" t="inlineStr">
        <is>
          <t>cenizaro.com</t>
        </is>
      </c>
      <c r="L315" t="inlineStr">
        <is>
          <t>official</t>
        </is>
      </c>
      <c r="M315" t="inlineStr">
        <is>
          <t>https://www.cenizaro.com/docs/pressclippings/The_Times_-_13.02.2023.pdf</t>
        </is>
      </c>
      <c r="N315" t="inlineStr">
        <is>
          <t>https://www.cenizaro.com/docs/pressclippings/The_Times_-_13.02.2023.pdf</t>
        </is>
      </c>
      <c r="O315" t="inlineStr">
        <is>
          <t>03058e4feff1b315233a4c95ef6dc4bfbf90204d80727261963dd42590e938c0</t>
        </is>
      </c>
      <c r="P315" t="inlineStr">
        <is>
          <t>library/019_the-residence-maldives/other/2023_The_Times_-_13.02.2023.pdf</t>
        </is>
      </c>
      <c r="R315" t="inlineStr">
        <is>
          <t>outdated</t>
        </is>
      </c>
      <c r="S315" t="inlineStr">
        <is>
          <t>N</t>
        </is>
      </c>
      <c r="T315" t="inlineStr">
        <is>
          <t>needs-review</t>
        </is>
      </c>
      <c r="U315" t="inlineStr">
        <is>
          <t>2026-10-05</t>
        </is>
      </c>
      <c r="V315" t="inlineStr">
        <is>
          <t>ambiguous match [19, 20]</t>
        </is>
      </c>
    </row>
    <row r="316">
      <c r="A316" t="n">
        <v>20</v>
      </c>
      <c r="B316" t="inlineStr">
        <is>
          <t>The Residence Maldives At Dhigurah</t>
        </is>
      </c>
      <c r="C316" t="inlineStr">
        <is>
          <t>other</t>
        </is>
      </c>
      <c r="D316" t="inlineStr">
        <is>
          <t>2023_The_Times_-_13.02.2023.pdf</t>
        </is>
      </c>
      <c r="E316" t="n">
        <v>2023</v>
      </c>
      <c r="H316" t="n">
        <v>2</v>
      </c>
      <c r="I316" t="n">
        <v>8709</v>
      </c>
      <c r="J316" t="inlineStr">
        <is>
          <t>N</t>
        </is>
      </c>
      <c r="K316" t="inlineStr">
        <is>
          <t>cenizaro.com</t>
        </is>
      </c>
      <c r="L316" t="inlineStr">
        <is>
          <t>official</t>
        </is>
      </c>
      <c r="M316" t="inlineStr">
        <is>
          <t>https://www.cenizaro.com/docs/pressclippings/The_Times_-_13.02.2023.pdf</t>
        </is>
      </c>
      <c r="N316" t="inlineStr">
        <is>
          <t>https://www.cenizaro.com/docs/pressclippings/The_Times_-_13.02.2023.pdf</t>
        </is>
      </c>
      <c r="O316" t="inlineStr">
        <is>
          <t>03058e4feff1b315233a4c95ef6dc4bfbf90204d80727261963dd42590e938c0</t>
        </is>
      </c>
      <c r="P316" t="inlineStr">
        <is>
          <t>library/019_the-residence-maldives/other/2023_The_Times_-_13.02.2023.pdf</t>
        </is>
      </c>
      <c r="R316" t="inlineStr">
        <is>
          <t>outdated</t>
        </is>
      </c>
      <c r="S316" t="inlineStr">
        <is>
          <t>N</t>
        </is>
      </c>
      <c r="T316" t="inlineStr">
        <is>
          <t>needs-review</t>
        </is>
      </c>
      <c r="U316" t="inlineStr">
        <is>
          <t>2026-10-05</t>
        </is>
      </c>
      <c r="V316" t="inlineStr">
        <is>
          <t>ambiguous match [19, 20]</t>
        </is>
      </c>
    </row>
    <row r="317">
      <c r="A317" t="n">
        <v>19</v>
      </c>
      <c r="B317" t="inlineStr">
        <is>
          <t>The Residence Maldives</t>
        </is>
      </c>
      <c r="C317" t="inlineStr">
        <is>
          <t>other</t>
        </is>
      </c>
      <c r="D317" t="inlineStr">
        <is>
          <t>2022_TheTimes.com_-_04_.11.2022.pdf</t>
        </is>
      </c>
      <c r="E317" t="n">
        <v>2022</v>
      </c>
      <c r="H317" t="n">
        <v>2</v>
      </c>
      <c r="I317" t="n">
        <v>460</v>
      </c>
      <c r="J317" t="inlineStr">
        <is>
          <t>Y</t>
        </is>
      </c>
      <c r="K317" t="inlineStr">
        <is>
          <t>cenizaro.com</t>
        </is>
      </c>
      <c r="L317" t="inlineStr">
        <is>
          <t>official</t>
        </is>
      </c>
      <c r="M317" t="inlineStr">
        <is>
          <t>https://www.cenizaro.com/docs/pressclippings/TheTimes.com_-_04_.11.2022.pdf</t>
        </is>
      </c>
      <c r="N317" t="inlineStr">
        <is>
          <t>https://www.cenizaro.com/docs/pressclippings/TheTimes.com_-_04_.11.2022.pdf</t>
        </is>
      </c>
      <c r="O317" t="inlineStr">
        <is>
          <t>8aed432e403e2c37ee91c4eef7b16bc9ed233a1385beb7829dd39c5db10a81db</t>
        </is>
      </c>
      <c r="P317" t="inlineStr">
        <is>
          <t>library/019_the-residence-maldives/other/2022_TheTimes.com_-_04_.11.2022.pdf</t>
        </is>
      </c>
      <c r="R317" t="inlineStr">
        <is>
          <t>outdated</t>
        </is>
      </c>
      <c r="S317" t="inlineStr">
        <is>
          <t>N</t>
        </is>
      </c>
      <c r="T317" t="inlineStr">
        <is>
          <t>needs-review</t>
        </is>
      </c>
      <c r="U317" t="inlineStr">
        <is>
          <t>2026-10-05</t>
        </is>
      </c>
      <c r="V317" t="inlineStr">
        <is>
          <t>ambiguous match [19, 20]</t>
        </is>
      </c>
    </row>
    <row r="318">
      <c r="A318" t="n">
        <v>20</v>
      </c>
      <c r="B318" t="inlineStr">
        <is>
          <t>The Residence Maldives At Dhigurah</t>
        </is>
      </c>
      <c r="C318" t="inlineStr">
        <is>
          <t>other</t>
        </is>
      </c>
      <c r="D318" t="inlineStr">
        <is>
          <t>2022_TheTimes.com_-_04_.11.2022.pdf</t>
        </is>
      </c>
      <c r="E318" t="n">
        <v>2022</v>
      </c>
      <c r="H318" t="n">
        <v>2</v>
      </c>
      <c r="I318" t="n">
        <v>460</v>
      </c>
      <c r="J318" t="inlineStr">
        <is>
          <t>Y</t>
        </is>
      </c>
      <c r="K318" t="inlineStr">
        <is>
          <t>cenizaro.com</t>
        </is>
      </c>
      <c r="L318" t="inlineStr">
        <is>
          <t>official</t>
        </is>
      </c>
      <c r="M318" t="inlineStr">
        <is>
          <t>https://www.cenizaro.com/docs/pressclippings/TheTimes.com_-_04_.11.2022.pdf</t>
        </is>
      </c>
      <c r="N318" t="inlineStr">
        <is>
          <t>https://www.cenizaro.com/docs/pressclippings/TheTimes.com_-_04_.11.2022.pdf</t>
        </is>
      </c>
      <c r="O318" t="inlineStr">
        <is>
          <t>8aed432e403e2c37ee91c4eef7b16bc9ed233a1385beb7829dd39c5db10a81db</t>
        </is>
      </c>
      <c r="P318" t="inlineStr">
        <is>
          <t>library/019_the-residence-maldives/other/2022_TheTimes.com_-_04_.11.2022.pdf</t>
        </is>
      </c>
      <c r="R318" t="inlineStr">
        <is>
          <t>outdated</t>
        </is>
      </c>
      <c r="S318" t="inlineStr">
        <is>
          <t>N</t>
        </is>
      </c>
      <c r="T318" t="inlineStr">
        <is>
          <t>needs-review</t>
        </is>
      </c>
      <c r="U318" t="inlineStr">
        <is>
          <t>2026-10-05</t>
        </is>
      </c>
      <c r="V318" t="inlineStr">
        <is>
          <t>ambiguous match [19, 20]</t>
        </is>
      </c>
    </row>
    <row r="319">
      <c r="A319" t="n">
        <v>19</v>
      </c>
      <c r="B319" t="inlineStr">
        <is>
          <t>The Residence Maldives</t>
        </is>
      </c>
      <c r="C319" t="inlineStr">
        <is>
          <t>other</t>
        </is>
      </c>
      <c r="D319" t="inlineStr">
        <is>
          <t>2022_Forbes.com_-_12_.12.2022.pdf</t>
        </is>
      </c>
      <c r="E319" t="n">
        <v>2022</v>
      </c>
      <c r="H319" t="n">
        <v>2</v>
      </c>
      <c r="I319" t="n">
        <v>2058</v>
      </c>
      <c r="J319" t="inlineStr">
        <is>
          <t>Y</t>
        </is>
      </c>
      <c r="K319" t="inlineStr">
        <is>
          <t>cenizaro.com</t>
        </is>
      </c>
      <c r="L319" t="inlineStr">
        <is>
          <t>official</t>
        </is>
      </c>
      <c r="M319" t="inlineStr">
        <is>
          <t>https://www.cenizaro.com/docs/pressclippings/Forbes.com_-_12_.12.2022.pdf</t>
        </is>
      </c>
      <c r="N319" t="inlineStr">
        <is>
          <t>https://www.cenizaro.com/docs/pressclippings/Forbes.com_-_12_.12.2022.pdf</t>
        </is>
      </c>
      <c r="O319" t="inlineStr">
        <is>
          <t>e282dcd28ca6276ada0aa02e24614c18c5b8ac696a7690d5059c4f2d87a63de2</t>
        </is>
      </c>
      <c r="P319" t="inlineStr">
        <is>
          <t>library/019_the-residence-maldives/other/2022_Forbes.com_-_12_.12.2022.pdf</t>
        </is>
      </c>
      <c r="R319" t="inlineStr">
        <is>
          <t>outdated</t>
        </is>
      </c>
      <c r="S319" t="inlineStr">
        <is>
          <t>N</t>
        </is>
      </c>
      <c r="T319" t="inlineStr">
        <is>
          <t>needs-review</t>
        </is>
      </c>
      <c r="U319" t="inlineStr">
        <is>
          <t>2026-10-05</t>
        </is>
      </c>
      <c r="V319" t="inlineStr">
        <is>
          <t>ambiguous match [19, 20]</t>
        </is>
      </c>
    </row>
    <row r="320">
      <c r="A320" t="n">
        <v>20</v>
      </c>
      <c r="B320" t="inlineStr">
        <is>
          <t>The Residence Maldives At Dhigurah</t>
        </is>
      </c>
      <c r="C320" t="inlineStr">
        <is>
          <t>other</t>
        </is>
      </c>
      <c r="D320" t="inlineStr">
        <is>
          <t>2022_Forbes.com_-_12_.12.2022.pdf</t>
        </is>
      </c>
      <c r="E320" t="n">
        <v>2022</v>
      </c>
      <c r="H320" t="n">
        <v>2</v>
      </c>
      <c r="I320" t="n">
        <v>2058</v>
      </c>
      <c r="J320" t="inlineStr">
        <is>
          <t>Y</t>
        </is>
      </c>
      <c r="K320" t="inlineStr">
        <is>
          <t>cenizaro.com</t>
        </is>
      </c>
      <c r="L320" t="inlineStr">
        <is>
          <t>official</t>
        </is>
      </c>
      <c r="M320" t="inlineStr">
        <is>
          <t>https://www.cenizaro.com/docs/pressclippings/Forbes.com_-_12_.12.2022.pdf</t>
        </is>
      </c>
      <c r="N320" t="inlineStr">
        <is>
          <t>https://www.cenizaro.com/docs/pressclippings/Forbes.com_-_12_.12.2022.pdf</t>
        </is>
      </c>
      <c r="O320" t="inlineStr">
        <is>
          <t>e282dcd28ca6276ada0aa02e24614c18c5b8ac696a7690d5059c4f2d87a63de2</t>
        </is>
      </c>
      <c r="P320" t="inlineStr">
        <is>
          <t>library/019_the-residence-maldives/other/2022_Forbes.com_-_12_.12.2022.pdf</t>
        </is>
      </c>
      <c r="R320" t="inlineStr">
        <is>
          <t>outdated</t>
        </is>
      </c>
      <c r="S320" t="inlineStr">
        <is>
          <t>N</t>
        </is>
      </c>
      <c r="T320" t="inlineStr">
        <is>
          <t>needs-review</t>
        </is>
      </c>
      <c r="U320" t="inlineStr">
        <is>
          <t>2026-10-05</t>
        </is>
      </c>
      <c r="V320" t="inlineStr">
        <is>
          <t>ambiguous match [19, 20]</t>
        </is>
      </c>
    </row>
    <row r="321">
      <c r="A321" t="n">
        <v>19</v>
      </c>
      <c r="B321" t="inlineStr">
        <is>
          <t>The Residence Maldives</t>
        </is>
      </c>
      <c r="C321" t="inlineStr">
        <is>
          <t>other</t>
        </is>
      </c>
      <c r="D321" t="inlineStr">
        <is>
          <t>2022_LuxuryLifestyleMag.co.uk_-_09.05.22_-_clipping_.pdf</t>
        </is>
      </c>
      <c r="E321" t="n">
        <v>2022</v>
      </c>
      <c r="H321" t="n">
        <v>1</v>
      </c>
      <c r="I321" t="n">
        <v>3228</v>
      </c>
      <c r="J321" t="inlineStr">
        <is>
          <t>N</t>
        </is>
      </c>
      <c r="K321" t="inlineStr">
        <is>
          <t>cenizaro.com</t>
        </is>
      </c>
      <c r="L321" t="inlineStr">
        <is>
          <t>official</t>
        </is>
      </c>
      <c r="M321" t="inlineStr">
        <is>
          <t>https://www.cenizaro.com/docs/pressclippings/LuxuryLifestyleMag.co.uk_-_09.05.22_-_clipping_.pdf</t>
        </is>
      </c>
      <c r="N321" t="inlineStr">
        <is>
          <t>https://www.cenizaro.com/docs/pressclippings/LuxuryLifestyleMag.co.uk_-_09.05.22_-_clipping_.pdf</t>
        </is>
      </c>
      <c r="O321" t="inlineStr">
        <is>
          <t>23d2062653df0e4cf10e76414800560406610cd9c96f6f46b39c59c3d48f9af8</t>
        </is>
      </c>
      <c r="P321" t="inlineStr">
        <is>
          <t>library/019_the-residence-maldives/other/2022_LuxuryLifestyleMag.co.uk_-_09.05.22_-_clipping_.pdf</t>
        </is>
      </c>
      <c r="R321" t="inlineStr">
        <is>
          <t>outdated</t>
        </is>
      </c>
      <c r="S321" t="inlineStr">
        <is>
          <t>N</t>
        </is>
      </c>
      <c r="T321" t="inlineStr">
        <is>
          <t>needs-review</t>
        </is>
      </c>
      <c r="U321" t="inlineStr">
        <is>
          <t>2026-10-05</t>
        </is>
      </c>
      <c r="V321" t="inlineStr">
        <is>
          <t>ambiguous match [19, 20]</t>
        </is>
      </c>
    </row>
    <row r="322">
      <c r="A322" t="n">
        <v>20</v>
      </c>
      <c r="B322" t="inlineStr">
        <is>
          <t>The Residence Maldives At Dhigurah</t>
        </is>
      </c>
      <c r="C322" t="inlineStr">
        <is>
          <t>other</t>
        </is>
      </c>
      <c r="D322" t="inlineStr">
        <is>
          <t>2022_LuxuryLifestyleMag.co.uk_-_09.05.22_-_clipping_.pdf</t>
        </is>
      </c>
      <c r="E322" t="n">
        <v>2022</v>
      </c>
      <c r="H322" t="n">
        <v>1</v>
      </c>
      <c r="I322" t="n">
        <v>3228</v>
      </c>
      <c r="J322" t="inlineStr">
        <is>
          <t>N</t>
        </is>
      </c>
      <c r="K322" t="inlineStr">
        <is>
          <t>cenizaro.com</t>
        </is>
      </c>
      <c r="L322" t="inlineStr">
        <is>
          <t>official</t>
        </is>
      </c>
      <c r="M322" t="inlineStr">
        <is>
          <t>https://www.cenizaro.com/docs/pressclippings/LuxuryLifestyleMag.co.uk_-_09.05.22_-_clipping_.pdf</t>
        </is>
      </c>
      <c r="N322" t="inlineStr">
        <is>
          <t>https://www.cenizaro.com/docs/pressclippings/LuxuryLifestyleMag.co.uk_-_09.05.22_-_clipping_.pdf</t>
        </is>
      </c>
      <c r="O322" t="inlineStr">
        <is>
          <t>23d2062653df0e4cf10e76414800560406610cd9c96f6f46b39c59c3d48f9af8</t>
        </is>
      </c>
      <c r="P322" t="inlineStr">
        <is>
          <t>library/019_the-residence-maldives/other/2022_LuxuryLifestyleMag.co.uk_-_09.05.22_-_clipping_.pdf</t>
        </is>
      </c>
      <c r="R322" t="inlineStr">
        <is>
          <t>outdated</t>
        </is>
      </c>
      <c r="S322" t="inlineStr">
        <is>
          <t>N</t>
        </is>
      </c>
      <c r="T322" t="inlineStr">
        <is>
          <t>needs-review</t>
        </is>
      </c>
      <c r="U322" t="inlineStr">
        <is>
          <t>2026-10-05</t>
        </is>
      </c>
      <c r="V322" t="inlineStr">
        <is>
          <t>ambiguous match [19, 20]</t>
        </is>
      </c>
    </row>
    <row r="323">
      <c r="A323" t="n">
        <v>19</v>
      </c>
      <c r="B323" t="inlineStr">
        <is>
          <t>The Residence Maldives</t>
        </is>
      </c>
      <c r="C323" t="inlineStr">
        <is>
          <t>other</t>
        </is>
      </c>
      <c r="D323" t="inlineStr">
        <is>
          <t>2022_glamour_1.pdf</t>
        </is>
      </c>
      <c r="E323" t="n">
        <v>2022</v>
      </c>
      <c r="H323" t="n">
        <v>2</v>
      </c>
      <c r="I323" t="n">
        <v>95</v>
      </c>
      <c r="J323" t="inlineStr">
        <is>
          <t>N</t>
        </is>
      </c>
      <c r="K323" t="inlineStr">
        <is>
          <t>cenizaro.com</t>
        </is>
      </c>
      <c r="L323" t="inlineStr">
        <is>
          <t>official</t>
        </is>
      </c>
      <c r="M323" t="inlineStr">
        <is>
          <t>https://www.cenizaro.com/docs/pressclippings/glamour_1.pdf</t>
        </is>
      </c>
      <c r="N323" t="inlineStr">
        <is>
          <t>https://www.cenizaro.com/docs/pressclippings/glamour_1.pdf</t>
        </is>
      </c>
      <c r="O323" t="inlineStr">
        <is>
          <t>c66ffe57f3415d4875457b60d12c9eb78cd274215348edf6cc25dd8c9d3d79d7</t>
        </is>
      </c>
      <c r="P323" t="inlineStr">
        <is>
          <t>library/019_the-residence-maldives/other/2022_glamour_1.pdf</t>
        </is>
      </c>
      <c r="R323" t="inlineStr">
        <is>
          <t>outdated</t>
        </is>
      </c>
      <c r="S323" t="inlineStr">
        <is>
          <t>N</t>
        </is>
      </c>
      <c r="T323" t="inlineStr">
        <is>
          <t>needs-review</t>
        </is>
      </c>
      <c r="U323" t="inlineStr">
        <is>
          <t>2026-10-05</t>
        </is>
      </c>
      <c r="V323" t="inlineStr">
        <is>
          <t>ambiguous match [19, 20]</t>
        </is>
      </c>
    </row>
    <row r="324">
      <c r="A324" t="n">
        <v>20</v>
      </c>
      <c r="B324" t="inlineStr">
        <is>
          <t>The Residence Maldives At Dhigurah</t>
        </is>
      </c>
      <c r="C324" t="inlineStr">
        <is>
          <t>other</t>
        </is>
      </c>
      <c r="D324" t="inlineStr">
        <is>
          <t>2022_glamour_1.pdf</t>
        </is>
      </c>
      <c r="E324" t="n">
        <v>2022</v>
      </c>
      <c r="H324" t="n">
        <v>2</v>
      </c>
      <c r="I324" t="n">
        <v>95</v>
      </c>
      <c r="J324" t="inlineStr">
        <is>
          <t>N</t>
        </is>
      </c>
      <c r="K324" t="inlineStr">
        <is>
          <t>cenizaro.com</t>
        </is>
      </c>
      <c r="L324" t="inlineStr">
        <is>
          <t>official</t>
        </is>
      </c>
      <c r="M324" t="inlineStr">
        <is>
          <t>https://www.cenizaro.com/docs/pressclippings/glamour_1.pdf</t>
        </is>
      </c>
      <c r="N324" t="inlineStr">
        <is>
          <t>https://www.cenizaro.com/docs/pressclippings/glamour_1.pdf</t>
        </is>
      </c>
      <c r="O324" t="inlineStr">
        <is>
          <t>c66ffe57f3415d4875457b60d12c9eb78cd274215348edf6cc25dd8c9d3d79d7</t>
        </is>
      </c>
      <c r="P324" t="inlineStr">
        <is>
          <t>library/019_the-residence-maldives/other/2022_glamour_1.pdf</t>
        </is>
      </c>
      <c r="R324" t="inlineStr">
        <is>
          <t>outdated</t>
        </is>
      </c>
      <c r="S324" t="inlineStr">
        <is>
          <t>N</t>
        </is>
      </c>
      <c r="T324" t="inlineStr">
        <is>
          <t>needs-review</t>
        </is>
      </c>
      <c r="U324" t="inlineStr">
        <is>
          <t>2026-10-05</t>
        </is>
      </c>
      <c r="V324" t="inlineStr">
        <is>
          <t>ambiguous match [19, 20]</t>
        </is>
      </c>
    </row>
    <row r="325">
      <c r="A325" t="n">
        <v>19</v>
      </c>
      <c r="B325" t="inlineStr">
        <is>
          <t>The Residence Maldives</t>
        </is>
      </c>
      <c r="C325" t="inlineStr">
        <is>
          <t>other</t>
        </is>
      </c>
      <c r="D325" t="inlineStr">
        <is>
          <t>2022_TheTelegraph.com_-_12_.12.2022_1.pdf</t>
        </is>
      </c>
      <c r="E325" t="n">
        <v>2022</v>
      </c>
      <c r="H325" t="n">
        <v>2</v>
      </c>
      <c r="I325" t="n">
        <v>2887</v>
      </c>
      <c r="J325" t="inlineStr">
        <is>
          <t>Y</t>
        </is>
      </c>
      <c r="K325" t="inlineStr">
        <is>
          <t>cenizaro.com</t>
        </is>
      </c>
      <c r="L325" t="inlineStr">
        <is>
          <t>official</t>
        </is>
      </c>
      <c r="M325" t="inlineStr">
        <is>
          <t>https://www.cenizaro.com/docs/pressclippings/TheTelegraph.com_-_12_.12.2022_1.pdf</t>
        </is>
      </c>
      <c r="N325" t="inlineStr">
        <is>
          <t>https://www.cenizaro.com/docs/pressclippings/TheTelegraph.com_-_12_.12.2022_1.pdf</t>
        </is>
      </c>
      <c r="O325" t="inlineStr">
        <is>
          <t>c455b353800aafd9c8047994f2a55a996c4583285bc96300becf2d702ba6cb83</t>
        </is>
      </c>
      <c r="P325" t="inlineStr">
        <is>
          <t>library/019_the-residence-maldives/other/2022_TheTelegraph.com_-_12_.12.2022_1.pdf</t>
        </is>
      </c>
      <c r="R325" t="inlineStr">
        <is>
          <t>outdated</t>
        </is>
      </c>
      <c r="S325" t="inlineStr">
        <is>
          <t>N</t>
        </is>
      </c>
      <c r="T325" t="inlineStr">
        <is>
          <t>needs-review</t>
        </is>
      </c>
      <c r="U325" t="inlineStr">
        <is>
          <t>2026-10-05</t>
        </is>
      </c>
      <c r="V325" t="inlineStr">
        <is>
          <t>ambiguous match [19, 20]</t>
        </is>
      </c>
    </row>
    <row r="326">
      <c r="A326" t="n">
        <v>20</v>
      </c>
      <c r="B326" t="inlineStr">
        <is>
          <t>The Residence Maldives At Dhigurah</t>
        </is>
      </c>
      <c r="C326" t="inlineStr">
        <is>
          <t>other</t>
        </is>
      </c>
      <c r="D326" t="inlineStr">
        <is>
          <t>2022_TheTelegraph.com_-_12_.12.2022_1.pdf</t>
        </is>
      </c>
      <c r="E326" t="n">
        <v>2022</v>
      </c>
      <c r="H326" t="n">
        <v>2</v>
      </c>
      <c r="I326" t="n">
        <v>2887</v>
      </c>
      <c r="J326" t="inlineStr">
        <is>
          <t>Y</t>
        </is>
      </c>
      <c r="K326" t="inlineStr">
        <is>
          <t>cenizaro.com</t>
        </is>
      </c>
      <c r="L326" t="inlineStr">
        <is>
          <t>official</t>
        </is>
      </c>
      <c r="M326" t="inlineStr">
        <is>
          <t>https://www.cenizaro.com/docs/pressclippings/TheTelegraph.com_-_12_.12.2022_1.pdf</t>
        </is>
      </c>
      <c r="N326" t="inlineStr">
        <is>
          <t>https://www.cenizaro.com/docs/pressclippings/TheTelegraph.com_-_12_.12.2022_1.pdf</t>
        </is>
      </c>
      <c r="O326" t="inlineStr">
        <is>
          <t>c455b353800aafd9c8047994f2a55a996c4583285bc96300becf2d702ba6cb83</t>
        </is>
      </c>
      <c r="P326" t="inlineStr">
        <is>
          <t>library/019_the-residence-maldives/other/2022_TheTelegraph.com_-_12_.12.2022_1.pdf</t>
        </is>
      </c>
      <c r="R326" t="inlineStr">
        <is>
          <t>outdated</t>
        </is>
      </c>
      <c r="S326" t="inlineStr">
        <is>
          <t>N</t>
        </is>
      </c>
      <c r="T326" t="inlineStr">
        <is>
          <t>needs-review</t>
        </is>
      </c>
      <c r="U326" t="inlineStr">
        <is>
          <t>2026-10-05</t>
        </is>
      </c>
      <c r="V326" t="inlineStr">
        <is>
          <t>ambiguous match [19, 20]</t>
        </is>
      </c>
    </row>
    <row r="327">
      <c r="A327" t="n">
        <v>20</v>
      </c>
      <c r="B327" t="inlineStr">
        <is>
          <t>The Residence Maldives At Dhigurah</t>
        </is>
      </c>
      <c r="C327" t="inlineStr">
        <is>
          <t>wedding</t>
        </is>
      </c>
      <c r="D327" t="inlineStr">
        <is>
          <t>2022_Maldives_Wedding_Ceremony_Packages.pdf</t>
        </is>
      </c>
      <c r="E327" t="n">
        <v>2022</v>
      </c>
      <c r="H327" t="n">
        <v>4</v>
      </c>
      <c r="I327" t="n">
        <v>13999</v>
      </c>
      <c r="J327" t="inlineStr">
        <is>
          <t>Y</t>
        </is>
      </c>
      <c r="K327" t="inlineStr">
        <is>
          <t>cenizaro.com</t>
        </is>
      </c>
      <c r="L327" t="inlineStr">
        <is>
          <t>official</t>
        </is>
      </c>
      <c r="M327" t="inlineStr">
        <is>
          <t>https://www.cenizaro.com/docs/maldives-dg/Maldives_Wedding_Ceremony_Packages.pdf</t>
        </is>
      </c>
      <c r="N327" t="inlineStr">
        <is>
          <t>https://www.cenizaro.com/docs/maldives-dg/Maldives_Wedding_Ceremony_Packages.pdf</t>
        </is>
      </c>
      <c r="O327" t="inlineStr">
        <is>
          <t>ef392a5c939b2c3175a7d1a258c39e83452042731886a2371e6ba3c7d2e95a82</t>
        </is>
      </c>
      <c r="P327" t="inlineStr">
        <is>
          <t>library/020_the-residence-maldives-at-dhigurah/wedding/2022_Maldives_Wedding_Ceremony_Packages.pdf</t>
        </is>
      </c>
      <c r="R327" t="inlineStr">
        <is>
          <t>outdated</t>
        </is>
      </c>
      <c r="S327" t="inlineStr">
        <is>
          <t>Y</t>
        </is>
      </c>
      <c r="T327" t="inlineStr">
        <is>
          <t>needs-review</t>
        </is>
      </c>
      <c r="U327" t="inlineStr">
        <is>
          <t>2026-10-04</t>
        </is>
      </c>
      <c r="V327" t="inlineStr">
        <is>
          <t>ambiguous match [20]</t>
        </is>
      </c>
    </row>
    <row r="328">
      <c r="A328" t="n">
        <v>20</v>
      </c>
      <c r="B328" t="inlineStr">
        <is>
          <t>The Residence Maldives At Dhigurah</t>
        </is>
      </c>
      <c r="C328" t="inlineStr">
        <is>
          <t>spa_menu</t>
        </is>
      </c>
      <c r="D328" t="inlineStr">
        <is>
          <t>2025_Spa_by_Clarins_-_Reception_Menu_-_JULY_25.pdf</t>
        </is>
      </c>
      <c r="E328" t="n">
        <v>2025</v>
      </c>
      <c r="H328" t="n">
        <v>20</v>
      </c>
      <c r="I328" t="n">
        <v>555</v>
      </c>
      <c r="J328" t="inlineStr">
        <is>
          <t>Y</t>
        </is>
      </c>
      <c r="K328" t="inlineStr">
        <is>
          <t>cenizaro.com</t>
        </is>
      </c>
      <c r="L328" t="inlineStr">
        <is>
          <t>official</t>
        </is>
      </c>
      <c r="M328" t="inlineStr">
        <is>
          <t>https://www.cenizaro.com/docs/maldives-dg/Spa_by_Clarins_-_Reception_Menu_-_JULY_25.pdf</t>
        </is>
      </c>
      <c r="N328" t="inlineStr">
        <is>
          <t>https://www.cenizaro.com/docs/maldives-dg/Spa_by_Clarins_-_Reception_Menu_-_JULY_25.pdf</t>
        </is>
      </c>
      <c r="O328" t="inlineStr">
        <is>
          <t>385d447ba276e94b27f3548de732cd01764e46b3e212b7e5ba830a0aa0f136e3</t>
        </is>
      </c>
      <c r="P328" t="inlineStr">
        <is>
          <t>library/020_the-residence-maldives-at-dhigurah/spa_menu/2025_Spa_by_Clarins_-_Reception_Menu_-_JULY_25.pdf</t>
        </is>
      </c>
      <c r="R328" t="inlineStr">
        <is>
          <t>current</t>
        </is>
      </c>
      <c r="S328" t="inlineStr">
        <is>
          <t>N</t>
        </is>
      </c>
      <c r="T328" t="inlineStr">
        <is>
          <t>matched</t>
        </is>
      </c>
      <c r="U328" t="inlineStr">
        <is>
          <t>2026-10-04</t>
        </is>
      </c>
      <c r="V328" t="inlineStr"/>
    </row>
    <row r="329">
      <c r="A329" t="n">
        <v>20</v>
      </c>
      <c r="B329" t="inlineStr">
        <is>
          <t>The Residence Maldives At Dhigurah</t>
        </is>
      </c>
      <c r="C329" t="inlineStr">
        <is>
          <t>spa_menu</t>
        </is>
      </c>
      <c r="D329" t="inlineStr">
        <is>
          <t>2023_TRMD_-_Spa_by_Clarins_-_Reception_Menu.pdf</t>
        </is>
      </c>
      <c r="E329" t="n">
        <v>2023</v>
      </c>
      <c r="H329" t="n">
        <v>20</v>
      </c>
      <c r="I329" t="n">
        <v>369</v>
      </c>
      <c r="J329" t="inlineStr">
        <is>
          <t>Y</t>
        </is>
      </c>
      <c r="K329" t="inlineStr">
        <is>
          <t>cenizaro.com</t>
        </is>
      </c>
      <c r="L329" t="inlineStr">
        <is>
          <t>official</t>
        </is>
      </c>
      <c r="M329" t="inlineStr">
        <is>
          <t>https://www.cenizaro.com/docs/maldives-dg/TRMD_-_Spa_by_Clarins_-_Reception_Menu.pdf</t>
        </is>
      </c>
      <c r="N329" t="inlineStr">
        <is>
          <t>https://www.cenizaro.com/docs/maldives-dg/TRMD_-_Spa_by_Clarins_-_Reception_Menu.pdf</t>
        </is>
      </c>
      <c r="O329" t="inlineStr">
        <is>
          <t>2222d2503d2ad63698887ca1a44f24b26e4ac3d9b5410f619e96ba4941d2ec4f</t>
        </is>
      </c>
      <c r="P329" t="inlineStr">
        <is>
          <t>library/020_the-residence-maldives-at-dhigurah/spa_menu/2023_TRMD_-_Spa_by_Clarins_-_Reception_Menu.pdf</t>
        </is>
      </c>
      <c r="R329" t="inlineStr">
        <is>
          <t>outdated</t>
        </is>
      </c>
      <c r="S329" t="inlineStr">
        <is>
          <t>N</t>
        </is>
      </c>
      <c r="T329" t="inlineStr">
        <is>
          <t>matched</t>
        </is>
      </c>
      <c r="U329" t="inlineStr">
        <is>
          <t>2026-10-04</t>
        </is>
      </c>
      <c r="V329" t="inlineStr"/>
    </row>
    <row r="330">
      <c r="A330" t="n">
        <v>20</v>
      </c>
      <c r="B330" t="inlineStr">
        <is>
          <t>The Residence Maldives At Dhigurah</t>
        </is>
      </c>
      <c r="C330" t="inlineStr">
        <is>
          <t>spa_menu</t>
        </is>
      </c>
      <c r="D330" t="inlineStr">
        <is>
          <t>2022_TRMD_-_Spa_by_Clarins_-_Reception_Menu_-_Dec_22.pdf</t>
        </is>
      </c>
      <c r="E330" t="n">
        <v>2022</v>
      </c>
      <c r="H330" t="n">
        <v>20</v>
      </c>
      <c r="I330" t="n">
        <v>2959</v>
      </c>
      <c r="J330" t="inlineStr">
        <is>
          <t>N</t>
        </is>
      </c>
      <c r="K330" t="inlineStr">
        <is>
          <t>cenizaro.com</t>
        </is>
      </c>
      <c r="L330" t="inlineStr">
        <is>
          <t>official</t>
        </is>
      </c>
      <c r="M330" t="inlineStr">
        <is>
          <t>https://cenizaro.com/docs/maldives-dg/TRMD_-_Spa_by_Clarins_-_Reception_Menu_-_Dec_22.pdf</t>
        </is>
      </c>
      <c r="N330" t="inlineStr">
        <is>
          <t>https://cenizaro.com/docs/maldives-dg/TRMD_-_Spa_by_Clarins_-_Reception_Menu_-_Dec_22.pdf | https://www.cenizaro.com/docs/maldives-dg/TRMD_-_Spa_by_Clarins_-_Reception_Menu_-_Dec_22.pdf</t>
        </is>
      </c>
      <c r="O330" t="inlineStr">
        <is>
          <t>9baf8821077ab7da15e63df9127a6dd5035eb699553f8a3774cf7aa5a81561f5</t>
        </is>
      </c>
      <c r="P330" t="inlineStr">
        <is>
          <t>library/020_the-residence-maldives-at-dhigurah/spa_menu/2022_TRMD_-_Spa_by_Clarins_-_Reception_Menu_-_Dec_22.pdf</t>
        </is>
      </c>
      <c r="R330" t="inlineStr">
        <is>
          <t>outdated</t>
        </is>
      </c>
      <c r="S330" t="inlineStr">
        <is>
          <t>N</t>
        </is>
      </c>
      <c r="T330" t="inlineStr">
        <is>
          <t>needs-review</t>
        </is>
      </c>
      <c r="U330" t="inlineStr">
        <is>
          <t>2026-10-04</t>
        </is>
      </c>
      <c r="V330" t="inlineStr">
        <is>
          <t>ambiguous match [20]</t>
        </is>
      </c>
    </row>
    <row r="331">
      <c r="A331" t="n">
        <v>20</v>
      </c>
      <c r="B331" t="inlineStr">
        <is>
          <t>The Residence Maldives At Dhigurah</t>
        </is>
      </c>
      <c r="C331" t="inlineStr">
        <is>
          <t>dining_menu</t>
        </is>
      </c>
      <c r="D331" t="inlineStr">
        <is>
          <t>2026_trmd-cafe-del-sol-lunch-2026-03.pdf</t>
        </is>
      </c>
      <c r="E331" t="n">
        <v>2026</v>
      </c>
      <c r="H331" t="n">
        <v>7</v>
      </c>
      <c r="I331" t="n">
        <v>215</v>
      </c>
      <c r="J331" t="inlineStr">
        <is>
          <t>Y</t>
        </is>
      </c>
      <c r="K331" t="inlineStr">
        <is>
          <t>cenizaro.com</t>
        </is>
      </c>
      <c r="L331" t="inlineStr">
        <is>
          <t>official</t>
        </is>
      </c>
      <c r="M331" t="inlineStr">
        <is>
          <t>https://www.cenizaro.com/docs/maldives-dg/trmd-cafe-del-sol-lunch-2026-03.pdf</t>
        </is>
      </c>
      <c r="N331" t="inlineStr">
        <is>
          <t>https://www.cenizaro.com/docs/maldives-dg/trmd-cafe-del-sol-lunch-2026-03.pdf</t>
        </is>
      </c>
      <c r="O331" t="inlineStr">
        <is>
          <t>8866c26fec5a6a0fb40075a9bfef9a0dbd4e2d9a466937aefd36802bbe921cef</t>
        </is>
      </c>
      <c r="P331" t="inlineStr">
        <is>
          <t>library/020_the-residence-maldives-at-dhigurah/dining_menu/2026_trmd-cafe-del-sol-lunch-2026-03.pdf</t>
        </is>
      </c>
      <c r="R331" t="inlineStr">
        <is>
          <t>current</t>
        </is>
      </c>
      <c r="S331" t="inlineStr">
        <is>
          <t>N</t>
        </is>
      </c>
      <c r="T331" t="inlineStr">
        <is>
          <t>needs-review</t>
        </is>
      </c>
      <c r="U331" t="inlineStr">
        <is>
          <t>2026-10-04</t>
        </is>
      </c>
      <c r="V331" t="inlineStr">
        <is>
          <t>ambiguous match [20]</t>
        </is>
      </c>
    </row>
    <row r="332">
      <c r="A332" t="n">
        <v>20</v>
      </c>
      <c r="B332" t="inlineStr">
        <is>
          <t>The Residence Maldives At Dhigurah</t>
        </is>
      </c>
      <c r="C332" t="inlineStr">
        <is>
          <t>dining_menu</t>
        </is>
      </c>
      <c r="D332" t="inlineStr">
        <is>
          <t>2026_trmd-long-island-2026-03.pdf</t>
        </is>
      </c>
      <c r="E332" t="n">
        <v>2026</v>
      </c>
      <c r="H332" t="n">
        <v>8</v>
      </c>
      <c r="I332" t="n">
        <v>1034</v>
      </c>
      <c r="J332" t="inlineStr">
        <is>
          <t>Y</t>
        </is>
      </c>
      <c r="K332" t="inlineStr">
        <is>
          <t>cenizaro.com</t>
        </is>
      </c>
      <c r="L332" t="inlineStr">
        <is>
          <t>official</t>
        </is>
      </c>
      <c r="M332" t="inlineStr">
        <is>
          <t>https://www.cenizaro.com/docs/maldives-dg/trmd-long-island-2026-03.pdf</t>
        </is>
      </c>
      <c r="N332" t="inlineStr">
        <is>
          <t>https://www.cenizaro.com/docs/maldives-dg/trmd-long-island-2026-03.pdf</t>
        </is>
      </c>
      <c r="O332" t="inlineStr">
        <is>
          <t>29530dfe80e4cd218cc74c1aac2eb142507d4a4f3f05340663f90e1866a89a07</t>
        </is>
      </c>
      <c r="P332" t="inlineStr">
        <is>
          <t>library/020_the-residence-maldives-at-dhigurah/dining_menu/2026_trmd-long-island-2026-03.pdf</t>
        </is>
      </c>
      <c r="R332" t="inlineStr">
        <is>
          <t>current</t>
        </is>
      </c>
      <c r="S332" t="inlineStr">
        <is>
          <t>N</t>
        </is>
      </c>
      <c r="T332" t="inlineStr">
        <is>
          <t>needs-review</t>
        </is>
      </c>
      <c r="U332" t="inlineStr">
        <is>
          <t>2026-10-04</t>
        </is>
      </c>
      <c r="V332" t="inlineStr">
        <is>
          <t>ambiguous match [20]</t>
        </is>
      </c>
    </row>
    <row r="333">
      <c r="A333" t="n">
        <v>20</v>
      </c>
      <c r="B333" t="inlineStr">
        <is>
          <t>The Residence Maldives At Dhigurah</t>
        </is>
      </c>
      <c r="C333" t="inlineStr">
        <is>
          <t>dining_menu</t>
        </is>
      </c>
      <c r="D333" t="inlineStr">
        <is>
          <t>2026_trmd-the-dining-room-2026-03.pdf</t>
        </is>
      </c>
      <c r="E333" t="n">
        <v>2026</v>
      </c>
      <c r="H333" t="n">
        <v>10</v>
      </c>
      <c r="I333" t="n">
        <v>253</v>
      </c>
      <c r="J333" t="inlineStr">
        <is>
          <t>Y</t>
        </is>
      </c>
      <c r="K333" t="inlineStr">
        <is>
          <t>cenizaro.com</t>
        </is>
      </c>
      <c r="L333" t="inlineStr">
        <is>
          <t>official</t>
        </is>
      </c>
      <c r="M333" t="inlineStr">
        <is>
          <t>https://www.cenizaro.com/docs/maldives-dg/trmd-the-dining-room-2026-03.pdf</t>
        </is>
      </c>
      <c r="N333" t="inlineStr">
        <is>
          <t>https://www.cenizaro.com/docs/maldives-dg/trmd-the-dining-room-2026-03.pdf</t>
        </is>
      </c>
      <c r="O333" t="inlineStr">
        <is>
          <t>509a4ee0640a67ebf7b1ea9e32920d523b6a34634203b2ed5b0fc6dba5604c83</t>
        </is>
      </c>
      <c r="P333" t="inlineStr">
        <is>
          <t>library/020_the-residence-maldives-at-dhigurah/dining_menu/2026_trmd-the-dining-room-2026-03.pdf</t>
        </is>
      </c>
      <c r="R333" t="inlineStr">
        <is>
          <t>current</t>
        </is>
      </c>
      <c r="S333" t="inlineStr">
        <is>
          <t>Y</t>
        </is>
      </c>
      <c r="T333" t="inlineStr">
        <is>
          <t>matched</t>
        </is>
      </c>
      <c r="U333" t="inlineStr">
        <is>
          <t>2026-10-04</t>
        </is>
      </c>
      <c r="V333" t="inlineStr"/>
    </row>
    <row r="334">
      <c r="A334" t="n">
        <v>20</v>
      </c>
      <c r="B334" t="inlineStr">
        <is>
          <t>The Residence Maldives At Dhigurah</t>
        </is>
      </c>
      <c r="C334" t="inlineStr">
        <is>
          <t>dining_menu</t>
        </is>
      </c>
      <c r="D334" t="inlineStr">
        <is>
          <t>2025_Tapas_Menu_-_Dec_22v2.pdf</t>
        </is>
      </c>
      <c r="E334" t="n">
        <v>2025</v>
      </c>
      <c r="H334" t="n">
        <v>2</v>
      </c>
      <c r="I334" t="n">
        <v>184</v>
      </c>
      <c r="J334" t="inlineStr">
        <is>
          <t>Y</t>
        </is>
      </c>
      <c r="K334" t="inlineStr">
        <is>
          <t>cenizaro.com</t>
        </is>
      </c>
      <c r="L334" t="inlineStr">
        <is>
          <t>official</t>
        </is>
      </c>
      <c r="M334" t="inlineStr">
        <is>
          <t>https://www.cenizaro.com/docs/maldives-dg/Tapas_Menu_-_Dec_22v2.pdf</t>
        </is>
      </c>
      <c r="N334" t="inlineStr">
        <is>
          <t>https://www.cenizaro.com/docs/maldives-dg/Tapas_Menu_-_Dec_22v2.pdf</t>
        </is>
      </c>
      <c r="O334" t="inlineStr">
        <is>
          <t>503600cd28275f42eba096e702f233aa5c8fd7c51dae993b874e981999919042</t>
        </is>
      </c>
      <c r="P334" t="inlineStr">
        <is>
          <t>library/020_the-residence-maldives-at-dhigurah/dining_menu/2025_Tapas_Menu_-_Dec_22v2.pdf</t>
        </is>
      </c>
      <c r="R334" t="inlineStr">
        <is>
          <t>current</t>
        </is>
      </c>
      <c r="S334" t="inlineStr">
        <is>
          <t>N</t>
        </is>
      </c>
      <c r="T334" t="inlineStr">
        <is>
          <t>needs-review</t>
        </is>
      </c>
      <c r="U334" t="inlineStr">
        <is>
          <t>2026-10-04</t>
        </is>
      </c>
      <c r="V334" t="inlineStr">
        <is>
          <t>ambiguous match [20]</t>
        </is>
      </c>
    </row>
    <row r="335">
      <c r="A335" t="n">
        <v>20</v>
      </c>
      <c r="B335" t="inlineStr">
        <is>
          <t>The Residence Maldives At Dhigurah</t>
        </is>
      </c>
      <c r="C335" t="inlineStr">
        <is>
          <t>dining_menu</t>
        </is>
      </c>
      <c r="D335" t="inlineStr">
        <is>
          <t>2021_Earth_Basket_-_Maldivian_Menu.pdf</t>
        </is>
      </c>
      <c r="E335" t="n">
        <v>2021</v>
      </c>
      <c r="H335" t="n">
        <v>3</v>
      </c>
      <c r="I335" t="n">
        <v>2782</v>
      </c>
      <c r="J335" t="inlineStr">
        <is>
          <t>N</t>
        </is>
      </c>
      <c r="K335" t="inlineStr">
        <is>
          <t>cenizaro.com</t>
        </is>
      </c>
      <c r="L335" t="inlineStr">
        <is>
          <t>official</t>
        </is>
      </c>
      <c r="M335" t="inlineStr">
        <is>
          <t>https://www.cenizaro.com/docs/maldives-dg/Earth_Basket_-_Maldivian_Menu.pdf</t>
        </is>
      </c>
      <c r="N335" t="inlineStr">
        <is>
          <t>https://www.cenizaro.com/docs/maldives-dg/Earth_Basket_-_Maldivian_Menu.pdf</t>
        </is>
      </c>
      <c r="O335" t="inlineStr">
        <is>
          <t>3a3495635aef4a4cb54845192e7dd98363d11f4ce79577b7a15d0916dd3aef57</t>
        </is>
      </c>
      <c r="P335" t="inlineStr">
        <is>
          <t>library/020_the-residence-maldives-at-dhigurah/dining_menu/2021_Earth_Basket_-_Maldivian_Menu.pdf</t>
        </is>
      </c>
      <c r="R335" t="inlineStr">
        <is>
          <t>outdated</t>
        </is>
      </c>
      <c r="S335" t="inlineStr">
        <is>
          <t>N</t>
        </is>
      </c>
      <c r="T335" t="inlineStr">
        <is>
          <t>needs-review</t>
        </is>
      </c>
      <c r="U335" t="inlineStr">
        <is>
          <t>2026-10-04</t>
        </is>
      </c>
      <c r="V335" t="inlineStr">
        <is>
          <t>ambiguous match [20]</t>
        </is>
      </c>
    </row>
    <row r="336">
      <c r="A336" t="n">
        <v>20</v>
      </c>
      <c r="B336" t="inlineStr">
        <is>
          <t>The Residence Maldives At Dhigurah</t>
        </is>
      </c>
      <c r="C336" t="inlineStr">
        <is>
          <t>excursions</t>
        </is>
      </c>
      <c r="D336" t="inlineStr">
        <is>
          <t>2025_Group_Excursion_Schedule_June_2025.pdf</t>
        </is>
      </c>
      <c r="E336" t="n">
        <v>2025</v>
      </c>
      <c r="H336" t="n">
        <v>1</v>
      </c>
      <c r="I336" t="n">
        <v>672</v>
      </c>
      <c r="J336" t="inlineStr">
        <is>
          <t>Y</t>
        </is>
      </c>
      <c r="K336" t="inlineStr">
        <is>
          <t>cenizaro.com</t>
        </is>
      </c>
      <c r="L336" t="inlineStr">
        <is>
          <t>official</t>
        </is>
      </c>
      <c r="M336" t="inlineStr">
        <is>
          <t>https://www.cenizaro.com/docs/maldives-dg/Group_Excursion_Schedule_June_2025.pdf</t>
        </is>
      </c>
      <c r="N336" t="inlineStr">
        <is>
          <t>https://www.cenizaro.com/docs/maldives-dg/Group_Excursion_Schedule_June_2025.pdf</t>
        </is>
      </c>
      <c r="O336" t="inlineStr">
        <is>
          <t>6072f5e8daa61ff07cada0e18e65c8b5fbf2787e9ac2ac453753748939570abd</t>
        </is>
      </c>
      <c r="P336" t="inlineStr">
        <is>
          <t>library/020_the-residence-maldives-at-dhigurah/excursions/2025_Group_Excursion_Schedule_June_2025.pdf</t>
        </is>
      </c>
      <c r="R336" t="inlineStr">
        <is>
          <t>current</t>
        </is>
      </c>
      <c r="S336" t="inlineStr">
        <is>
          <t>Y</t>
        </is>
      </c>
      <c r="T336" t="inlineStr">
        <is>
          <t>needs-review</t>
        </is>
      </c>
      <c r="U336" t="inlineStr">
        <is>
          <t>2026-10-04</t>
        </is>
      </c>
      <c r="V336" t="inlineStr">
        <is>
          <t>ambiguous match [20]</t>
        </is>
      </c>
    </row>
    <row r="337">
      <c r="A337" t="n">
        <v>20</v>
      </c>
      <c r="B337" t="inlineStr">
        <is>
          <t>The Residence Maldives At Dhigurah</t>
        </is>
      </c>
      <c r="C337" t="inlineStr">
        <is>
          <t>kids</t>
        </is>
      </c>
      <c r="D337" t="inlineStr">
        <is>
          <t>2026_Kids_Club_2026_sep.pdf</t>
        </is>
      </c>
      <c r="E337" t="n">
        <v>2026</v>
      </c>
      <c r="H337" t="n">
        <v>1</v>
      </c>
      <c r="I337" t="n">
        <v>1969</v>
      </c>
      <c r="J337" t="inlineStr">
        <is>
          <t>Y</t>
        </is>
      </c>
      <c r="K337" t="inlineStr">
        <is>
          <t>cenizaro.com</t>
        </is>
      </c>
      <c r="L337" t="inlineStr">
        <is>
          <t>official</t>
        </is>
      </c>
      <c r="M337" t="inlineStr">
        <is>
          <t>https://www.cenizaro.com/docs/maldives-dg/Kids_Club_2026_sep.pdf</t>
        </is>
      </c>
      <c r="N337" t="inlineStr">
        <is>
          <t>https://www.cenizaro.com/docs/maldives-dg/Kids_Club_2026_sep.pdf</t>
        </is>
      </c>
      <c r="O337" t="inlineStr">
        <is>
          <t>d6838fec45bd6b54703e14c702b13517ec42ae3e7fb65f526976aeb91658cfeb</t>
        </is>
      </c>
      <c r="P337" t="inlineStr">
        <is>
          <t>library/020_the-residence-maldives-at-dhigurah/kids/2026_Kids_Club_2026_sep.pdf</t>
        </is>
      </c>
      <c r="R337" t="inlineStr">
        <is>
          <t>current</t>
        </is>
      </c>
      <c r="S337" t="inlineStr">
        <is>
          <t>Y</t>
        </is>
      </c>
      <c r="T337" t="inlineStr">
        <is>
          <t>matched</t>
        </is>
      </c>
      <c r="U337" t="inlineStr">
        <is>
          <t>2026-10-04</t>
        </is>
      </c>
      <c r="V337" t="inlineStr"/>
    </row>
    <row r="338">
      <c r="A338" t="n">
        <v>20</v>
      </c>
      <c r="B338" t="inlineStr">
        <is>
          <t>The Residence Maldives At Dhigurah</t>
        </is>
      </c>
      <c r="C338" t="inlineStr">
        <is>
          <t>villa_plans</t>
        </is>
      </c>
      <c r="D338" t="inlineStr">
        <is>
          <t>2025_The-Residence-Photography-Packages-2025-07.pdf</t>
        </is>
      </c>
      <c r="E338" t="n">
        <v>2025</v>
      </c>
      <c r="H338" t="n">
        <v>7</v>
      </c>
      <c r="I338" t="n">
        <v>1976</v>
      </c>
      <c r="J338" t="inlineStr">
        <is>
          <t>N</t>
        </is>
      </c>
      <c r="K338" t="inlineStr">
        <is>
          <t>cenizaro.com</t>
        </is>
      </c>
      <c r="L338" t="inlineStr">
        <is>
          <t>official</t>
        </is>
      </c>
      <c r="M338" t="inlineStr">
        <is>
          <t>https://www.cenizaro.com/docs/maldives-dg/The-Residence-Photography-Packages-2025-07.pdf</t>
        </is>
      </c>
      <c r="N338" t="inlineStr">
        <is>
          <t>https://www.cenizaro.com/docs/maldives-dg/The-Residence-Photography-Packages-2025-07.pdf</t>
        </is>
      </c>
      <c r="O338" t="inlineStr">
        <is>
          <t>f83c22561749c3c31f179b08a0f184f4167372fc862b9775f97bcc72dbd16b24</t>
        </is>
      </c>
      <c r="P338" t="inlineStr">
        <is>
          <t>library/020_the-residence-maldives-at-dhigurah/villa_plans/2025_The-Residence-Photography-Packages-2025-07.pdf</t>
        </is>
      </c>
      <c r="R338" t="inlineStr">
        <is>
          <t>current</t>
        </is>
      </c>
      <c r="S338" t="inlineStr">
        <is>
          <t>Y</t>
        </is>
      </c>
      <c r="T338" t="inlineStr">
        <is>
          <t>needs-review</t>
        </is>
      </c>
      <c r="U338" t="inlineStr">
        <is>
          <t>2026-10-04</t>
        </is>
      </c>
      <c r="V338" t="inlineStr">
        <is>
          <t>ambiguous match [20]</t>
        </is>
      </c>
    </row>
    <row r="339">
      <c r="A339" t="n">
        <v>20</v>
      </c>
      <c r="B339" t="inlineStr">
        <is>
          <t>The Residence Maldives At Dhigurah</t>
        </is>
      </c>
      <c r="C339" t="inlineStr">
        <is>
          <t>other</t>
        </is>
      </c>
      <c r="D339" t="inlineStr">
        <is>
          <t>2026_trmd-li-bai-2026-03.pdf</t>
        </is>
      </c>
      <c r="E339" t="n">
        <v>2026</v>
      </c>
      <c r="H339" t="n">
        <v>9</v>
      </c>
      <c r="I339" t="n">
        <v>752</v>
      </c>
      <c r="J339" t="inlineStr">
        <is>
          <t>Y</t>
        </is>
      </c>
      <c r="K339" t="inlineStr">
        <is>
          <t>cenizaro.com</t>
        </is>
      </c>
      <c r="L339" t="inlineStr">
        <is>
          <t>official</t>
        </is>
      </c>
      <c r="M339" t="inlineStr">
        <is>
          <t>https://www.cenizaro.com/docs/maldives-dg/trmd-li-bai-2026-03.pdf</t>
        </is>
      </c>
      <c r="N339" t="inlineStr">
        <is>
          <t>https://www.cenizaro.com/docs/maldives-dg/trmd-li-bai-2026-03.pdf</t>
        </is>
      </c>
      <c r="O339" t="inlineStr">
        <is>
          <t>02d97bfddeff91b5c10c2da695a1aecacd1a956d59b96bf6c7f321ef6f9e4115</t>
        </is>
      </c>
      <c r="P339" t="inlineStr">
        <is>
          <t>library/020_the-residence-maldives-at-dhigurah/other/2026_trmd-li-bai-2026-03.pdf</t>
        </is>
      </c>
      <c r="R339" t="inlineStr">
        <is>
          <t>current</t>
        </is>
      </c>
      <c r="S339" t="inlineStr">
        <is>
          <t>Y</t>
        </is>
      </c>
      <c r="T339" t="inlineStr">
        <is>
          <t>needs-review</t>
        </is>
      </c>
      <c r="U339" t="inlineStr">
        <is>
          <t>2026-10-04</t>
        </is>
      </c>
      <c r="V339" t="inlineStr">
        <is>
          <t>ambiguous match [20]</t>
        </is>
      </c>
    </row>
    <row r="340">
      <c r="A340" t="n">
        <v>21</v>
      </c>
      <c r="B340" t="inlineStr">
        <is>
          <t>Brennia Kottefaru</t>
        </is>
      </c>
      <c r="C340" t="inlineStr">
        <is>
          <t>factsheet</t>
        </is>
      </c>
      <c r="D340" t="inlineStr">
        <is>
          <t>2025_English-Fact-Sheet-Resort-Map.pdf</t>
        </is>
      </c>
      <c r="E340" t="n">
        <v>2025</v>
      </c>
      <c r="H340" t="n">
        <v>12</v>
      </c>
      <c r="I340" t="n">
        <v>14058</v>
      </c>
      <c r="J340" t="inlineStr">
        <is>
          <t>Y</t>
        </is>
      </c>
      <c r="K340" t="inlineStr">
        <is>
          <t>neoscapesmaldives.com</t>
        </is>
      </c>
      <c r="L340" t="inlineStr">
        <is>
          <t>dmc-agency</t>
        </is>
      </c>
      <c r="M340" t="inlineStr">
        <is>
          <t>https://www.neoscapesmaldives.com/wp-content/uploads/English-Fact-Sheet-Resort-Map.pdf</t>
        </is>
      </c>
      <c r="N340" t="inlineStr">
        <is>
          <t>https://www.neoscapesmaldives.com/wp-content/uploads/English-Fact-Sheet-Resort-Map.pdf</t>
        </is>
      </c>
      <c r="O340" t="inlineStr">
        <is>
          <t>d2daf65d7e8affefc06c249344479bda422f44380574404fddfdf03832e38b47</t>
        </is>
      </c>
      <c r="P340" t="inlineStr">
        <is>
          <t>library/021_brennia-kottefaru/factsheet/2025_English-Fact-Sheet-Resort-Map.pdf</t>
        </is>
      </c>
      <c r="R340" t="inlineStr">
        <is>
          <t>current</t>
        </is>
      </c>
      <c r="S340" t="inlineStr">
        <is>
          <t>Y</t>
        </is>
      </c>
      <c r="T340" t="inlineStr">
        <is>
          <t>matched</t>
        </is>
      </c>
      <c r="U340" t="inlineStr">
        <is>
          <t>2026-10-04</t>
        </is>
      </c>
      <c r="V340" t="inlineStr"/>
    </row>
    <row r="341">
      <c r="A341" t="n">
        <v>21</v>
      </c>
      <c r="B341" t="inlineStr">
        <is>
          <t>Brennia Kottefaru</t>
        </is>
      </c>
      <c r="C341" t="inlineStr">
        <is>
          <t>factsheet</t>
        </is>
      </c>
      <c r="D341" t="inlineStr">
        <is>
          <t>2022_BRK_FactsheetRev120121.pdf</t>
        </is>
      </c>
      <c r="E341" t="n">
        <v>2022</v>
      </c>
      <c r="H341" t="n">
        <v>9</v>
      </c>
      <c r="I341" t="n">
        <v>4084</v>
      </c>
      <c r="J341" t="inlineStr">
        <is>
          <t>Y</t>
        </is>
      </c>
      <c r="K341" t="inlineStr">
        <is>
          <t>neoscapesmaldives.com</t>
        </is>
      </c>
      <c r="L341" t="inlineStr">
        <is>
          <t>dmc-agency</t>
        </is>
      </c>
      <c r="M341" t="inlineStr">
        <is>
          <t>https://www.neoscapesmaldives.com/wp-content/uploads/BRK_FactsheetRev120121.pdf</t>
        </is>
      </c>
      <c r="N341" t="inlineStr">
        <is>
          <t>https://www.neoscapesmaldives.com/wp-content/uploads/BRK_FactsheetRev120121.pdf</t>
        </is>
      </c>
      <c r="O341" t="inlineStr">
        <is>
          <t>1aa9d71e90f5a18e7524a9ad92f48eb6aa0e6ddc7384e217259ea36987ee1e76</t>
        </is>
      </c>
      <c r="P341" t="inlineStr">
        <is>
          <t>library/021_brennia-kottefaru/factsheet/2022_BRK_FactsheetRev120121.pdf</t>
        </is>
      </c>
      <c r="R341" t="inlineStr">
        <is>
          <t>outdated</t>
        </is>
      </c>
      <c r="S341" t="inlineStr">
        <is>
          <t>N</t>
        </is>
      </c>
      <c r="T341" t="inlineStr">
        <is>
          <t>matched</t>
        </is>
      </c>
      <c r="U341" t="inlineStr">
        <is>
          <t>2026-10-04</t>
        </is>
      </c>
      <c r="V341" t="inlineStr"/>
    </row>
    <row r="342">
      <c r="A342" t="n">
        <v>21</v>
      </c>
      <c r="B342" t="inlineStr">
        <is>
          <t>Brennia Kottefaru</t>
        </is>
      </c>
      <c r="C342" t="inlineStr">
        <is>
          <t>spa_menu</t>
        </is>
      </c>
      <c r="D342" t="inlineStr">
        <is>
          <t>2025_Brennia-Kottefaru-Eternity-Spa-Package-Price.pdf</t>
        </is>
      </c>
      <c r="E342" t="n">
        <v>2025</v>
      </c>
      <c r="H342" t="n">
        <v>13</v>
      </c>
      <c r="I342" t="n">
        <v>1080</v>
      </c>
      <c r="J342" t="inlineStr">
        <is>
          <t>Y</t>
        </is>
      </c>
      <c r="K342" t="inlineStr">
        <is>
          <t>brennia.com</t>
        </is>
      </c>
      <c r="L342" t="inlineStr">
        <is>
          <t>official</t>
        </is>
      </c>
      <c r="M342" t="inlineStr">
        <is>
          <t>https://brennia.com/wp-content/uploads/pdf/Brennia-Kottefaru-Eternity-Spa-Package-Price.pdf</t>
        </is>
      </c>
      <c r="N342" t="inlineStr">
        <is>
          <t>https://brennia.com/wp-content/uploads/pdf/Brennia-Kottefaru-Eternity-Spa-Package-Price.pdf</t>
        </is>
      </c>
      <c r="O342" t="inlineStr">
        <is>
          <t>1afcbba756a1f909c3accd7779cb354bf843020b3cf1d65e3a9881de3aea70b8</t>
        </is>
      </c>
      <c r="P342" t="inlineStr">
        <is>
          <t>library/021_brennia-kottefaru/spa_menu/2025_Brennia-Kottefaru-Eternity-Spa-Package-Price.pdf</t>
        </is>
      </c>
      <c r="R342" t="inlineStr">
        <is>
          <t>current</t>
        </is>
      </c>
      <c r="S342" t="inlineStr">
        <is>
          <t>Y</t>
        </is>
      </c>
      <c r="T342" t="inlineStr">
        <is>
          <t>matched</t>
        </is>
      </c>
      <c r="U342" t="inlineStr">
        <is>
          <t>2026-10-04</t>
        </is>
      </c>
      <c r="V342" t="inlineStr"/>
    </row>
    <row r="343">
      <c r="A343" t="n">
        <v>21</v>
      </c>
      <c r="B343" t="inlineStr">
        <is>
          <t>Brennia Kottefaru</t>
        </is>
      </c>
      <c r="C343" t="inlineStr">
        <is>
          <t>dining_menu</t>
        </is>
      </c>
      <c r="D343" t="inlineStr">
        <is>
          <t>2025_Brennia-Kottefaru-Sunset-Grill-Bar-Dinner-Menu.pdf</t>
        </is>
      </c>
      <c r="E343" t="n">
        <v>2025</v>
      </c>
      <c r="H343" t="n">
        <v>2</v>
      </c>
      <c r="I343" t="n">
        <v>138</v>
      </c>
      <c r="J343" t="inlineStr">
        <is>
          <t>Y</t>
        </is>
      </c>
      <c r="K343" t="inlineStr">
        <is>
          <t>brennia.com</t>
        </is>
      </c>
      <c r="L343" t="inlineStr">
        <is>
          <t>official</t>
        </is>
      </c>
      <c r="M343" t="inlineStr">
        <is>
          <t>https://brennia.com/wp-content/uploads/pdf/Brennia-Kottefaru-Sunset-Grill-Bar-Dinner-Menu.pdf</t>
        </is>
      </c>
      <c r="N343" t="inlineStr">
        <is>
          <t>https://brennia.com/wp-content/uploads/pdf/Brennia-Kottefaru-Sunset-Grill-Bar-Dinner-Menu.pdf</t>
        </is>
      </c>
      <c r="O343" t="inlineStr">
        <is>
          <t>34ce01826f3511d620714ecbe8fff0d9d2f7f182c2cfb4dfdc0a4c08c0e96d31</t>
        </is>
      </c>
      <c r="P343" t="inlineStr">
        <is>
          <t>library/021_brennia-kottefaru/dining_menu/2025_Brennia-Kottefaru-Sunset-Grill-Bar-Dinner-Menu.pdf</t>
        </is>
      </c>
      <c r="R343" t="inlineStr">
        <is>
          <t>current</t>
        </is>
      </c>
      <c r="S343" t="inlineStr">
        <is>
          <t>Y</t>
        </is>
      </c>
      <c r="T343" t="inlineStr">
        <is>
          <t>matched</t>
        </is>
      </c>
      <c r="U343" t="inlineStr">
        <is>
          <t>2026-10-04</t>
        </is>
      </c>
      <c r="V343" t="inlineStr"/>
    </row>
    <row r="344">
      <c r="A344" t="n">
        <v>21</v>
      </c>
      <c r="B344" t="inlineStr">
        <is>
          <t>Brennia Kottefaru</t>
        </is>
      </c>
      <c r="C344" t="inlineStr">
        <is>
          <t>dining_menu</t>
        </is>
      </c>
      <c r="D344" t="inlineStr">
        <is>
          <t>2025_Brennia-Kottefaru-Manta-Dinner-Ala-carte-Menu.pdf</t>
        </is>
      </c>
      <c r="E344" t="n">
        <v>2025</v>
      </c>
      <c r="H344" t="n">
        <v>2</v>
      </c>
      <c r="I344" t="n">
        <v>132</v>
      </c>
      <c r="J344" t="inlineStr">
        <is>
          <t>Y</t>
        </is>
      </c>
      <c r="K344" t="inlineStr">
        <is>
          <t>brennia.com</t>
        </is>
      </c>
      <c r="L344" t="inlineStr">
        <is>
          <t>official</t>
        </is>
      </c>
      <c r="M344" t="inlineStr">
        <is>
          <t>https://brennia.com/wp-content/uploads/pdf/Brennia-Kottefaru-Manta-Dinner-Ala-carte-Menu.pdf</t>
        </is>
      </c>
      <c r="N344" t="inlineStr">
        <is>
          <t>https://brennia.com/wp-content/uploads/pdf/Brennia-Kottefaru-Manta-Dinner-Ala-carte-Menu.pdf</t>
        </is>
      </c>
      <c r="O344" t="inlineStr">
        <is>
          <t>b81cac63b2e337264cb304bb4528cf9990e7ea01b0ae6d601f7462dc565a5d2a</t>
        </is>
      </c>
      <c r="P344" t="inlineStr">
        <is>
          <t>library/021_brennia-kottefaru/dining_menu/2025_Brennia-Kottefaru-Manta-Dinner-Ala-carte-Menu.pdf</t>
        </is>
      </c>
      <c r="R344" t="inlineStr">
        <is>
          <t>current</t>
        </is>
      </c>
      <c r="S344" t="inlineStr">
        <is>
          <t>N</t>
        </is>
      </c>
      <c r="T344" t="inlineStr">
        <is>
          <t>matched</t>
        </is>
      </c>
      <c r="U344" t="inlineStr">
        <is>
          <t>2026-10-04</t>
        </is>
      </c>
      <c r="V344" t="inlineStr"/>
    </row>
    <row r="345">
      <c r="A345" t="n">
        <v>21</v>
      </c>
      <c r="B345" t="inlineStr">
        <is>
          <t>Brennia Kottefaru</t>
        </is>
      </c>
      <c r="C345" t="inlineStr">
        <is>
          <t>dining_menu</t>
        </is>
      </c>
      <c r="D345" t="inlineStr">
        <is>
          <t>2025_Brennia-Kottefaru-Manta-Ala-Carte-Lunch-Menu.pdf</t>
        </is>
      </c>
      <c r="E345" t="n">
        <v>2025</v>
      </c>
      <c r="H345" t="n">
        <v>2</v>
      </c>
      <c r="I345" t="n">
        <v>294</v>
      </c>
      <c r="J345" t="inlineStr">
        <is>
          <t>Y</t>
        </is>
      </c>
      <c r="K345" t="inlineStr">
        <is>
          <t>brennia.com</t>
        </is>
      </c>
      <c r="L345" t="inlineStr">
        <is>
          <t>official</t>
        </is>
      </c>
      <c r="M345" t="inlineStr">
        <is>
          <t>https://brennia.com/wp-content/uploads/pdf/Brennia-Kottefaru-Manta-Ala-Carte-Lunch-Menu.pdf</t>
        </is>
      </c>
      <c r="N345" t="inlineStr">
        <is>
          <t>https://brennia.com/wp-content/uploads/pdf/Brennia-Kottefaru-Manta-Ala-Carte-Lunch-Menu.pdf</t>
        </is>
      </c>
      <c r="O345" t="inlineStr">
        <is>
          <t>73ba2490b62ec70d47db0f6fa0b8607ead267bfcc462a6c19fbc7733274665c5</t>
        </is>
      </c>
      <c r="P345" t="inlineStr">
        <is>
          <t>library/021_brennia-kottefaru/dining_menu/2025_Brennia-Kottefaru-Manta-Ala-Carte-Lunch-Menu.pdf</t>
        </is>
      </c>
      <c r="R345" t="inlineStr">
        <is>
          <t>current</t>
        </is>
      </c>
      <c r="S345" t="inlineStr">
        <is>
          <t>N</t>
        </is>
      </c>
      <c r="T345" t="inlineStr">
        <is>
          <t>matched</t>
        </is>
      </c>
      <c r="U345" t="inlineStr">
        <is>
          <t>2026-10-04</t>
        </is>
      </c>
      <c r="V345" t="inlineStr"/>
    </row>
    <row r="346">
      <c r="A346" t="n">
        <v>21</v>
      </c>
      <c r="B346" t="inlineStr">
        <is>
          <t>Brennia Kottefaru</t>
        </is>
      </c>
      <c r="C346" t="inlineStr">
        <is>
          <t>dining_menu</t>
        </is>
      </c>
      <c r="D346" t="inlineStr">
        <is>
          <t>2021_Brennia-Kottefaru-Wine-Menu.pdf</t>
        </is>
      </c>
      <c r="E346" t="n">
        <v>2021</v>
      </c>
      <c r="H346" t="n">
        <v>8</v>
      </c>
      <c r="I346" t="n">
        <v>69</v>
      </c>
      <c r="J346" t="inlineStr">
        <is>
          <t>Y</t>
        </is>
      </c>
      <c r="K346" t="inlineStr">
        <is>
          <t>brennia.com</t>
        </is>
      </c>
      <c r="L346" t="inlineStr">
        <is>
          <t>official</t>
        </is>
      </c>
      <c r="M346" t="inlineStr">
        <is>
          <t>https://brennia.com/wp-content/uploads/pdf/Brennia-Kottefaru-Wine-Menu.pdf</t>
        </is>
      </c>
      <c r="N346" t="inlineStr">
        <is>
          <t>https://brennia.com/wp-content/uploads/pdf/Brennia-Kottefaru-Wine-Menu.pdf</t>
        </is>
      </c>
      <c r="O346" t="inlineStr">
        <is>
          <t>3505211bba6444586911f71eef283ab65bfaccee80cbbdcdb1bdfd7d39bfa1d7</t>
        </is>
      </c>
      <c r="P346" t="inlineStr">
        <is>
          <t>library/021_brennia-kottefaru/dining_menu/2021_Brennia-Kottefaru-Wine-Menu.pdf</t>
        </is>
      </c>
      <c r="R346" t="inlineStr">
        <is>
          <t>outdated</t>
        </is>
      </c>
      <c r="S346" t="inlineStr">
        <is>
          <t>N</t>
        </is>
      </c>
      <c r="T346" t="inlineStr">
        <is>
          <t>matched</t>
        </is>
      </c>
      <c r="U346" t="inlineStr">
        <is>
          <t>2026-10-04</t>
        </is>
      </c>
      <c r="V346" t="inlineStr"/>
    </row>
    <row r="347">
      <c r="A347" t="n">
        <v>21</v>
      </c>
      <c r="B347" t="inlineStr">
        <is>
          <t>Brennia Kottefaru</t>
        </is>
      </c>
      <c r="C347" t="inlineStr">
        <is>
          <t>dining_menu</t>
        </is>
      </c>
      <c r="D347" t="inlineStr">
        <is>
          <t>2021_Brennia-Kottefaru-Beverage-Menu.pdf</t>
        </is>
      </c>
      <c r="E347" t="n">
        <v>2021</v>
      </c>
      <c r="H347" t="n">
        <v>13</v>
      </c>
      <c r="I347" t="n">
        <v>87</v>
      </c>
      <c r="J347" t="inlineStr">
        <is>
          <t>Y</t>
        </is>
      </c>
      <c r="K347" t="inlineStr">
        <is>
          <t>brennia.com</t>
        </is>
      </c>
      <c r="L347" t="inlineStr">
        <is>
          <t>official</t>
        </is>
      </c>
      <c r="M347" t="inlineStr">
        <is>
          <t>https://brennia.com/wp-content/uploads/pdf/Brennia-Kottefaru-Beverage-Menu.pdf</t>
        </is>
      </c>
      <c r="N347" t="inlineStr">
        <is>
          <t>https://brennia.com/wp-content/uploads/pdf/Brennia-Kottefaru-Beverage-Menu.pdf</t>
        </is>
      </c>
      <c r="O347" t="inlineStr">
        <is>
          <t>dd2c4eac1d903acd867f24560afacf47d219b13fc2a57a15ae08838abecda6d3</t>
        </is>
      </c>
      <c r="P347" t="inlineStr">
        <is>
          <t>library/021_brennia-kottefaru/dining_menu/2021_Brennia-Kottefaru-Beverage-Menu.pdf</t>
        </is>
      </c>
      <c r="R347" t="inlineStr">
        <is>
          <t>outdated</t>
        </is>
      </c>
      <c r="S347" t="inlineStr">
        <is>
          <t>N</t>
        </is>
      </c>
      <c r="T347" t="inlineStr">
        <is>
          <t>matched</t>
        </is>
      </c>
      <c r="U347" t="inlineStr">
        <is>
          <t>2026-10-04</t>
        </is>
      </c>
      <c r="V347" t="inlineStr"/>
    </row>
    <row r="348">
      <c r="A348" t="n">
        <v>21</v>
      </c>
      <c r="B348" t="inlineStr">
        <is>
          <t>Brennia Kottefaru</t>
        </is>
      </c>
      <c r="C348" t="inlineStr">
        <is>
          <t>dive_prices</t>
        </is>
      </c>
      <c r="D348" t="inlineStr">
        <is>
          <t>2025_Brennia-Kottefaru-Water-Sports-Price-List.pdf</t>
        </is>
      </c>
      <c r="E348" t="n">
        <v>2025</v>
      </c>
      <c r="H348" t="n">
        <v>1</v>
      </c>
      <c r="I348" t="n">
        <v>56</v>
      </c>
      <c r="J348" t="inlineStr">
        <is>
          <t>Y</t>
        </is>
      </c>
      <c r="K348" t="inlineStr">
        <is>
          <t>brennia.com</t>
        </is>
      </c>
      <c r="L348" t="inlineStr">
        <is>
          <t>official</t>
        </is>
      </c>
      <c r="M348" t="inlineStr">
        <is>
          <t>https://brennia.com/wp-content/uploads/pdf/Brennia-Kottefaru-Water-Sports-Price-List.pdf</t>
        </is>
      </c>
      <c r="N348" t="inlineStr">
        <is>
          <t>https://brennia.com/wp-content/uploads/pdf/Brennia-Kottefaru-Water-Sports-Price-List.pdf</t>
        </is>
      </c>
      <c r="O348" t="inlineStr">
        <is>
          <t>f3fa5ea2c30f89e8927aa8a9306de1108781cdcad23b87e132906d6f6d034513</t>
        </is>
      </c>
      <c r="P348" t="inlineStr">
        <is>
          <t>library/021_brennia-kottefaru/dive_prices/2025_Brennia-Kottefaru-Water-Sports-Price-List.pdf</t>
        </is>
      </c>
      <c r="R348" t="inlineStr">
        <is>
          <t>current</t>
        </is>
      </c>
      <c r="S348" t="inlineStr">
        <is>
          <t>Y</t>
        </is>
      </c>
      <c r="T348" t="inlineStr">
        <is>
          <t>matched</t>
        </is>
      </c>
      <c r="U348" t="inlineStr">
        <is>
          <t>2026-10-04</t>
        </is>
      </c>
      <c r="V348" t="inlineStr"/>
    </row>
    <row r="349">
      <c r="A349" t="n">
        <v>21</v>
      </c>
      <c r="B349" t="inlineStr">
        <is>
          <t>Brennia Kottefaru</t>
        </is>
      </c>
      <c r="C349" t="inlineStr">
        <is>
          <t>dive_prices</t>
        </is>
      </c>
      <c r="D349" t="inlineStr">
        <is>
          <t>2024_Brennia-Kottefaru-Diving-InHouse-Package-Price-1.pdf</t>
        </is>
      </c>
      <c r="E349" t="n">
        <v>2024</v>
      </c>
      <c r="H349" t="n">
        <v>1</v>
      </c>
      <c r="I349" t="n">
        <v>96</v>
      </c>
      <c r="J349" t="inlineStr">
        <is>
          <t>Y</t>
        </is>
      </c>
      <c r="K349" t="inlineStr">
        <is>
          <t>brennia.com</t>
        </is>
      </c>
      <c r="L349" t="inlineStr">
        <is>
          <t>official</t>
        </is>
      </c>
      <c r="M349" t="inlineStr">
        <is>
          <t>https://brennia.com/wp-content/uploads/pdf/Brennia-Kottefaru-Diving-InHouse-Package-Price-1.pdf</t>
        </is>
      </c>
      <c r="N349" t="inlineStr">
        <is>
          <t>https://brennia.com/wp-content/uploads/pdf/Brennia-Kottefaru-Diving-InHouse-Package-Price-1.pdf</t>
        </is>
      </c>
      <c r="O349" t="inlineStr">
        <is>
          <t>ec79550cda4d139319f0a156105f94b2045e082c86e4d03a2587363794bc1171</t>
        </is>
      </c>
      <c r="P349" t="inlineStr">
        <is>
          <t>library/021_brennia-kottefaru/dive_prices/2024_Brennia-Kottefaru-Diving-InHouse-Package-Price-1.pdf</t>
        </is>
      </c>
      <c r="R349" t="inlineStr">
        <is>
          <t>outdated</t>
        </is>
      </c>
      <c r="S349" t="inlineStr">
        <is>
          <t>N</t>
        </is>
      </c>
      <c r="T349" t="inlineStr">
        <is>
          <t>matched</t>
        </is>
      </c>
      <c r="U349" t="inlineStr">
        <is>
          <t>2026-10-04</t>
        </is>
      </c>
      <c r="V349" t="inlineStr"/>
    </row>
    <row r="350">
      <c r="A350" t="n">
        <v>22</v>
      </c>
      <c r="B350" t="inlineStr">
        <is>
          <t>Barceló Whale Lagoon Maldives</t>
        </is>
      </c>
      <c r="C350" t="inlineStr">
        <is>
          <t>factsheet</t>
        </is>
      </c>
      <c r="D350" t="inlineStr">
        <is>
          <t>2026_Factsheet_MWLM_March2026_Digital-updated.pdf</t>
        </is>
      </c>
      <c r="E350" t="n">
        <v>2026</v>
      </c>
      <c r="H350" t="n">
        <v>10</v>
      </c>
      <c r="I350" t="n">
        <v>32053</v>
      </c>
      <c r="J350" t="inlineStr">
        <is>
          <t>Y</t>
        </is>
      </c>
      <c r="K350" t="inlineStr">
        <is>
          <t>neoscapesmaldives.com</t>
        </is>
      </c>
      <c r="L350" t="inlineStr">
        <is>
          <t>dmc-agency</t>
        </is>
      </c>
      <c r="M350" t="inlineStr">
        <is>
          <t>https://www.neoscapesmaldives.com/wp-content/uploads/Factsheet_MWLM_March2026_Digital-updated.pdf</t>
        </is>
      </c>
      <c r="N350" t="inlineStr">
        <is>
          <t>https://www.neoscapesmaldives.com/wp-content/uploads/Factsheet_MWLM_March2026_Digital-updated.pdf</t>
        </is>
      </c>
      <c r="O350" t="inlineStr">
        <is>
          <t>1c7772e53cba05937044682d185468c6d99102a2977fbbf7bab3cbb81c46822d</t>
        </is>
      </c>
      <c r="P350" t="inlineStr">
        <is>
          <t>library/022_barcelo-whale-lagoon-maldives/factsheet/2026_Factsheet_MWLM_March2026_Digital-updated.pdf</t>
        </is>
      </c>
      <c r="R350" t="inlineStr">
        <is>
          <t>current</t>
        </is>
      </c>
      <c r="S350" t="inlineStr">
        <is>
          <t>Y</t>
        </is>
      </c>
      <c r="T350" t="inlineStr">
        <is>
          <t>matched</t>
        </is>
      </c>
      <c r="U350" t="inlineStr">
        <is>
          <t>2026-10-04</t>
        </is>
      </c>
      <c r="V350" t="inlineStr"/>
    </row>
    <row r="351">
      <c r="A351" t="n">
        <v>22</v>
      </c>
      <c r="B351" t="inlineStr">
        <is>
          <t>Barceló Whale Lagoon Maldives</t>
        </is>
      </c>
      <c r="C351" t="inlineStr">
        <is>
          <t>press_kit</t>
        </is>
      </c>
      <c r="D351" t="inlineStr">
        <is>
          <t>2025_Mapa-Melia-Whale-Lagoon-Maldives-19-12-25.pdf</t>
        </is>
      </c>
      <c r="E351" t="n">
        <v>2025</v>
      </c>
      <c r="H351" t="n">
        <v>1</v>
      </c>
      <c r="I351" t="n">
        <v>7323</v>
      </c>
      <c r="J351" t="inlineStr">
        <is>
          <t>Y</t>
        </is>
      </c>
      <c r="K351" t="inlineStr">
        <is>
          <t>neoscapesmaldives.com</t>
        </is>
      </c>
      <c r="L351" t="inlineStr">
        <is>
          <t>dmc-agency</t>
        </is>
      </c>
      <c r="M351" t="inlineStr">
        <is>
          <t>https://www.neoscapesmaldives.com/wp-content/uploads/Mapa-Melia-Whale-Lagoon-Maldives-19-12-25.pdf</t>
        </is>
      </c>
      <c r="N351" t="inlineStr">
        <is>
          <t>https://www.neoscapesmaldives.com/wp-content/uploads/Mapa-Melia-Whale-Lagoon-Maldives-19-12-25.pdf</t>
        </is>
      </c>
      <c r="O351" t="inlineStr">
        <is>
          <t>6f90d1b15458069c9d279298c3fb072ed73977499fb24157ff5d6e8337039227</t>
        </is>
      </c>
      <c r="P351" t="inlineStr">
        <is>
          <t>library/022_barcelo-whale-lagoon-maldives/press_kit/2025_Mapa-Melia-Whale-Lagoon-Maldives-19-12-25.pdf</t>
        </is>
      </c>
      <c r="R351" t="inlineStr">
        <is>
          <t>current</t>
        </is>
      </c>
      <c r="S351" t="inlineStr">
        <is>
          <t>Y</t>
        </is>
      </c>
      <c r="T351" t="inlineStr">
        <is>
          <t>matched</t>
        </is>
      </c>
      <c r="U351" t="inlineStr">
        <is>
          <t>2026-10-04</t>
        </is>
      </c>
      <c r="V351" t="inlineStr"/>
    </row>
    <row r="352">
      <c r="A352" t="n">
        <v>23</v>
      </c>
      <c r="B352" t="inlineStr">
        <is>
          <t>Nooe Maldives Kunavashi</t>
        </is>
      </c>
      <c r="C352" t="inlineStr">
        <is>
          <t>factsheet</t>
        </is>
      </c>
      <c r="D352" t="inlineStr">
        <is>
          <t>2024_NOOE-Maldives-Kunaavashi_Fact-Sheet-2024.pdf</t>
        </is>
      </c>
      <c r="E352" t="n">
        <v>2024</v>
      </c>
      <c r="H352" t="n">
        <v>6</v>
      </c>
      <c r="I352" t="n">
        <v>10580</v>
      </c>
      <c r="J352" t="inlineStr">
        <is>
          <t>Y</t>
        </is>
      </c>
      <c r="K352" t="inlineStr">
        <is>
          <t>neoscapesmaldives.com</t>
        </is>
      </c>
      <c r="L352" t="inlineStr">
        <is>
          <t>dmc-agency</t>
        </is>
      </c>
      <c r="M352" t="inlineStr">
        <is>
          <t>https://www.neoscapesmaldives.com/wp-content/uploads/NOOE-Maldives-Kunaavashi_Fact-Sheet-2024.pdf</t>
        </is>
      </c>
      <c r="N352" t="inlineStr">
        <is>
          <t>https://www.neoscapesmaldives.com/wp-content/uploads/NOOE-Maldives-Kunaavashi_Fact-Sheet-2024.pdf</t>
        </is>
      </c>
      <c r="O352" t="inlineStr">
        <is>
          <t>8d2503af5f3a2d0828d3b3f54496b8a5f07da5d72e47e1bf5d20cda34ce97add</t>
        </is>
      </c>
      <c r="P352" t="inlineStr">
        <is>
          <t>library/023_nooe-maldives-kunavashi/factsheet/2024_NOOE-Maldives-Kunaavashi_Fact-Sheet-2024.pdf</t>
        </is>
      </c>
      <c r="R352" t="inlineStr">
        <is>
          <t>outdated</t>
        </is>
      </c>
      <c r="S352" t="inlineStr">
        <is>
          <t>Y</t>
        </is>
      </c>
      <c r="T352" t="inlineStr">
        <is>
          <t>matched</t>
        </is>
      </c>
      <c r="U352" t="inlineStr">
        <is>
          <t>2026-10-04</t>
        </is>
      </c>
      <c r="V352" t="inlineStr"/>
    </row>
    <row r="353">
      <c r="A353" t="n">
        <v>23</v>
      </c>
      <c r="B353" t="inlineStr">
        <is>
          <t>Nooe Maldives Kunavashi</t>
        </is>
      </c>
      <c r="C353" t="inlineStr">
        <is>
          <t>map</t>
        </is>
      </c>
      <c r="D353" t="inlineStr">
        <is>
          <t>2024_NOOE-MAP-Guest-Service.pdf</t>
        </is>
      </c>
      <c r="E353" t="n">
        <v>2024</v>
      </c>
      <c r="H353" t="n">
        <v>1</v>
      </c>
      <c r="I353" t="n">
        <v>630</v>
      </c>
      <c r="J353" t="inlineStr">
        <is>
          <t>N</t>
        </is>
      </c>
      <c r="K353" t="inlineStr">
        <is>
          <t>neoscapesmaldives.com</t>
        </is>
      </c>
      <c r="L353" t="inlineStr">
        <is>
          <t>dmc-agency</t>
        </is>
      </c>
      <c r="M353" t="inlineStr">
        <is>
          <t>https://www.neoscapesmaldives.com/wp-content/uploads/NOOE-MAP-Guest-Service.pdf</t>
        </is>
      </c>
      <c r="N353" t="inlineStr">
        <is>
          <t>https://www.neoscapesmaldives.com/wp-content/uploads/NOOE-MAP-Guest-Service.pdf</t>
        </is>
      </c>
      <c r="O353" t="inlineStr">
        <is>
          <t>0e388bbeea1460175b9518e218b0a20e9f81f1b8e1386ef6072c2a8410645933</t>
        </is>
      </c>
      <c r="P353" t="inlineStr">
        <is>
          <t>library/023_nooe-maldives-kunavashi/map/2024_NOOE-MAP-Guest-Service.pdf</t>
        </is>
      </c>
      <c r="R353" t="inlineStr">
        <is>
          <t>outdated</t>
        </is>
      </c>
      <c r="S353" t="inlineStr">
        <is>
          <t>Y</t>
        </is>
      </c>
      <c r="T353" t="inlineStr">
        <is>
          <t>matched</t>
        </is>
      </c>
      <c r="U353" t="inlineStr">
        <is>
          <t>2026-10-04</t>
        </is>
      </c>
      <c r="V353" t="inlineStr"/>
    </row>
    <row r="354">
      <c r="A354" t="n">
        <v>23</v>
      </c>
      <c r="B354" t="inlineStr">
        <is>
          <t>Nooe Maldives Kunavashi</t>
        </is>
      </c>
      <c r="C354" t="inlineStr">
        <is>
          <t>calendar</t>
        </is>
      </c>
      <c r="D354" t="inlineStr">
        <is>
          <t>2026_Easter-Brochure-2026-1.pdf</t>
        </is>
      </c>
      <c r="E354" t="n">
        <v>2026</v>
      </c>
      <c r="H354" t="n">
        <v>5</v>
      </c>
      <c r="I354" t="n">
        <v>4204</v>
      </c>
      <c r="J354" t="inlineStr">
        <is>
          <t>Y</t>
        </is>
      </c>
      <c r="K354" t="inlineStr">
        <is>
          <t>letsgomaldives.com</t>
        </is>
      </c>
      <c r="L354" t="inlineStr">
        <is>
          <t>dmc-agency</t>
        </is>
      </c>
      <c r="M354" t="inlineStr">
        <is>
          <t>https://letsgomaldives.com/wp-content/uploads/2026/02/Easter-Brochure-2026-1.pdf</t>
        </is>
      </c>
      <c r="N354" t="inlineStr">
        <is>
          <t>https://letsgomaldives.com/wp-content/uploads/2026/02/Easter-Brochure-2026-1.pdf</t>
        </is>
      </c>
      <c r="O354" t="inlineStr">
        <is>
          <t>5401e35bd5231e3559e1f4d6f6ce759841de00bb81a1b5060f42fb6b1bb7c362</t>
        </is>
      </c>
      <c r="P354" t="inlineStr">
        <is>
          <t>library/023_nooe-maldives-kunavashi/calendar/2026_Easter-Brochure-2026-1.pdf</t>
        </is>
      </c>
      <c r="R354" t="inlineStr">
        <is>
          <t>current</t>
        </is>
      </c>
      <c r="S354" t="inlineStr">
        <is>
          <t>Y</t>
        </is>
      </c>
      <c r="T354" t="inlineStr">
        <is>
          <t>matched</t>
        </is>
      </c>
      <c r="U354" t="inlineStr">
        <is>
          <t>2026-10-04</t>
        </is>
      </c>
      <c r="V354" t="inlineStr"/>
    </row>
    <row r="355">
      <c r="A355" t="n">
        <v>24</v>
      </c>
      <c r="B355" t="inlineStr">
        <is>
          <t>Canareef Resort Maldives</t>
        </is>
      </c>
      <c r="C355" t="inlineStr">
        <is>
          <t>map</t>
        </is>
      </c>
      <c r="D355" t="inlineStr">
        <is>
          <t>2023_Canareef-Resort-Maldives-Map.pdf</t>
        </is>
      </c>
      <c r="E355" t="n">
        <v>2023</v>
      </c>
      <c r="H355" t="n">
        <v>1</v>
      </c>
      <c r="I355" t="n">
        <v>2078</v>
      </c>
      <c r="J355" t="inlineStr">
        <is>
          <t>Y</t>
        </is>
      </c>
      <c r="K355" t="inlineStr">
        <is>
          <t>canareef.com</t>
        </is>
      </c>
      <c r="L355" t="inlineStr">
        <is>
          <t>official</t>
        </is>
      </c>
      <c r="M355" t="inlineStr">
        <is>
          <t>https://canareef.com/wp-content/uploads/2023/11/Canareef-Resort-Maldives-Map.pdf</t>
        </is>
      </c>
      <c r="N355" t="inlineStr">
        <is>
          <t>https://canareef.com/wp-content/uploads/2023/11/Canareef-Resort-Maldives-Map.pdf</t>
        </is>
      </c>
      <c r="O355" t="inlineStr">
        <is>
          <t>6299f608ba080aa659f7e8477439a15da173f40902c19361ab4ccb77bb1ea60d</t>
        </is>
      </c>
      <c r="P355" t="inlineStr">
        <is>
          <t>library/024_canareef-resort-maldives/map/2023_Canareef-Resort-Maldives-Map.pdf</t>
        </is>
      </c>
      <c r="R355" t="inlineStr">
        <is>
          <t>outdated</t>
        </is>
      </c>
      <c r="S355" t="inlineStr">
        <is>
          <t>Y</t>
        </is>
      </c>
      <c r="T355" t="inlineStr">
        <is>
          <t>matched</t>
        </is>
      </c>
      <c r="U355" t="inlineStr">
        <is>
          <t>2026-10-04</t>
        </is>
      </c>
      <c r="V355" t="inlineStr"/>
    </row>
    <row r="356">
      <c r="A356" t="n">
        <v>24</v>
      </c>
      <c r="B356" t="inlineStr">
        <is>
          <t>Canareef Resort Maldives</t>
        </is>
      </c>
      <c r="C356" t="inlineStr">
        <is>
          <t>map</t>
        </is>
      </c>
      <c r="D356" t="inlineStr">
        <is>
          <t>2023_Canareef-Map-for-Web-Org-min.pdf</t>
        </is>
      </c>
      <c r="E356" t="n">
        <v>2023</v>
      </c>
      <c r="H356" t="n">
        <v>1</v>
      </c>
      <c r="I356" t="n">
        <v>2068</v>
      </c>
      <c r="J356" t="inlineStr">
        <is>
          <t>Y</t>
        </is>
      </c>
      <c r="K356" t="inlineStr">
        <is>
          <t>canareef.com</t>
        </is>
      </c>
      <c r="L356" t="inlineStr">
        <is>
          <t>official</t>
        </is>
      </c>
      <c r="M356" t="inlineStr">
        <is>
          <t>https://canareef.com/wp-content/uploads/2023/11/Canareef-Map-for-Web-Org-min.pdf</t>
        </is>
      </c>
      <c r="N356" t="inlineStr">
        <is>
          <t>https://canareef.com/wp-content/uploads/2023/11/Canareef-Map-for-Web-Org-min.pdf</t>
        </is>
      </c>
      <c r="O356" t="inlineStr">
        <is>
          <t>3184daa959f31514a32ff38db001882db0d1b1dc713817550fa1de06ab5d01cd</t>
        </is>
      </c>
      <c r="P356" t="inlineStr">
        <is>
          <t>library/024_canareef-resort-maldives/map/2023_Canareef-Map-for-Web-Org-min.pdf</t>
        </is>
      </c>
      <c r="R356" t="inlineStr">
        <is>
          <t>outdated</t>
        </is>
      </c>
      <c r="S356" t="inlineStr">
        <is>
          <t>N</t>
        </is>
      </c>
      <c r="T356" t="inlineStr">
        <is>
          <t>matched</t>
        </is>
      </c>
      <c r="U356" t="inlineStr">
        <is>
          <t>2026-10-04</t>
        </is>
      </c>
      <c r="V356" t="inlineStr"/>
    </row>
    <row r="357">
      <c r="A357" t="n">
        <v>24</v>
      </c>
      <c r="B357" t="inlineStr">
        <is>
          <t>Canareef Resort Maldives</t>
        </is>
      </c>
      <c r="C357" t="inlineStr">
        <is>
          <t>dining_menu</t>
        </is>
      </c>
      <c r="D357" t="inlineStr">
        <is>
          <t>2025_Valentines-Day-Dinner-Menu-2025.pdf</t>
        </is>
      </c>
      <c r="E357" t="n">
        <v>2025</v>
      </c>
      <c r="H357" t="n">
        <v>1</v>
      </c>
      <c r="I357" t="n">
        <v>982</v>
      </c>
      <c r="J357" t="inlineStr">
        <is>
          <t>Y</t>
        </is>
      </c>
      <c r="K357" t="inlineStr">
        <is>
          <t>canareef.com</t>
        </is>
      </c>
      <c r="L357" t="inlineStr">
        <is>
          <t>official</t>
        </is>
      </c>
      <c r="M357" t="inlineStr">
        <is>
          <t>https://canareef.com/wp-content/uploads/2025/02/Valentines-Day-Dinner-Menu-2025.pdf</t>
        </is>
      </c>
      <c r="N357" t="inlineStr">
        <is>
          <t>https://canareef.com/wp-content/uploads/2025/02/Valentines-Day-Dinner-Menu-2025.pdf</t>
        </is>
      </c>
      <c r="O357" t="inlineStr">
        <is>
          <t>c37ad7ce0fc141c35781f7bf8e53825434e0bd422df8601494dfbaf6e448fdc7</t>
        </is>
      </c>
      <c r="P357" t="inlineStr">
        <is>
          <t>library/024_canareef-resort-maldives/dining_menu/2025_Valentines-Day-Dinner-Menu-2025.pdf</t>
        </is>
      </c>
      <c r="R357" t="inlineStr">
        <is>
          <t>current</t>
        </is>
      </c>
      <c r="S357" t="inlineStr">
        <is>
          <t>Y</t>
        </is>
      </c>
      <c r="T357" t="inlineStr">
        <is>
          <t>matched</t>
        </is>
      </c>
      <c r="U357" t="inlineStr">
        <is>
          <t>2026-10-04</t>
        </is>
      </c>
      <c r="V357" t="inlineStr"/>
    </row>
    <row r="358">
      <c r="A358" t="n">
        <v>24</v>
      </c>
      <c r="B358" t="inlineStr">
        <is>
          <t>Canareef Resort Maldives</t>
        </is>
      </c>
      <c r="C358" t="inlineStr">
        <is>
          <t>calendar</t>
        </is>
      </c>
      <c r="D358" t="inlineStr">
        <is>
          <t>2024_Festive-Brochure-2024-Canareef-Resort-Maldives.pdf</t>
        </is>
      </c>
      <c r="E358" t="n">
        <v>2024</v>
      </c>
      <c r="H358" t="n">
        <v>12</v>
      </c>
      <c r="I358" t="n">
        <v>9537</v>
      </c>
      <c r="J358" t="inlineStr">
        <is>
          <t>Y</t>
        </is>
      </c>
      <c r="K358" t="inlineStr">
        <is>
          <t>canareef.com</t>
        </is>
      </c>
      <c r="L358" t="inlineStr">
        <is>
          <t>official</t>
        </is>
      </c>
      <c r="M358" t="inlineStr">
        <is>
          <t>https://canareef.com/wp-content/uploads/2024/12/Festive-Brochure-2024-Canareef-Resort-Maldives.pdf</t>
        </is>
      </c>
      <c r="N358" t="inlineStr">
        <is>
          <t>https://canareef.com/wp-content/uploads/2024/12/Festive-Brochure-2024-Canareef-Resort-Maldives.pdf</t>
        </is>
      </c>
      <c r="O358" t="inlineStr">
        <is>
          <t>5e508128bc5c715b5968532af2c4d5100ca63f413272cff2a18bce682832d82c</t>
        </is>
      </c>
      <c r="P358" t="inlineStr">
        <is>
          <t>library/024_canareef-resort-maldives/calendar/2024_Festive-Brochure-2024-Canareef-Resort-Maldives.pdf</t>
        </is>
      </c>
      <c r="R358" t="inlineStr">
        <is>
          <t>outdated</t>
        </is>
      </c>
      <c r="S358" t="inlineStr">
        <is>
          <t>Y</t>
        </is>
      </c>
      <c r="T358" t="inlineStr">
        <is>
          <t>matched</t>
        </is>
      </c>
      <c r="U358" t="inlineStr">
        <is>
          <t>2026-10-04</t>
        </is>
      </c>
      <c r="V358" t="inlineStr"/>
    </row>
    <row r="359">
      <c r="A359" t="n">
        <v>24</v>
      </c>
      <c r="B359" t="inlineStr">
        <is>
          <t>Canareef Resort Maldives</t>
        </is>
      </c>
      <c r="C359" t="inlineStr">
        <is>
          <t>calendar</t>
        </is>
      </c>
      <c r="D359" t="inlineStr">
        <is>
          <t>2023_Canareef-Maldives-Festive-Brochure-2023.pdf</t>
        </is>
      </c>
      <c r="E359" t="n">
        <v>2023</v>
      </c>
      <c r="H359" t="n">
        <v>10</v>
      </c>
      <c r="I359" t="n">
        <v>3454</v>
      </c>
      <c r="J359" t="inlineStr">
        <is>
          <t>Y</t>
        </is>
      </c>
      <c r="K359" t="inlineStr">
        <is>
          <t>canareef.com</t>
        </is>
      </c>
      <c r="L359" t="inlineStr">
        <is>
          <t>official</t>
        </is>
      </c>
      <c r="M359" t="inlineStr">
        <is>
          <t>https://canareef.com/wp-content/uploads/2023/12/Canareef-Maldives-Festive-Brochure-2023.pdf</t>
        </is>
      </c>
      <c r="N359" t="inlineStr">
        <is>
          <t>https://canareef.com/wp-content/uploads/2023/12/Canareef-Maldives-Festive-Brochure-2023.pdf</t>
        </is>
      </c>
      <c r="O359" t="inlineStr">
        <is>
          <t>0248557eb4dcaf44b9944a7cd99a905c8ead99ec541e474861b29d1d8363b065</t>
        </is>
      </c>
      <c r="P359" t="inlineStr">
        <is>
          <t>library/024_canareef-resort-maldives/calendar/2023_Canareef-Maldives-Festive-Brochure-2023.pdf</t>
        </is>
      </c>
      <c r="R359" t="inlineStr">
        <is>
          <t>outdated</t>
        </is>
      </c>
      <c r="S359" t="inlineStr">
        <is>
          <t>N</t>
        </is>
      </c>
      <c r="T359" t="inlineStr">
        <is>
          <t>matched</t>
        </is>
      </c>
      <c r="U359" t="inlineStr">
        <is>
          <t>2026-10-04</t>
        </is>
      </c>
      <c r="V359" t="inlineStr"/>
    </row>
    <row r="360">
      <c r="A360" t="n">
        <v>25</v>
      </c>
      <c r="B360" t="inlineStr">
        <is>
          <t>Raffles Maldives Meradhoo Resort</t>
        </is>
      </c>
      <c r="C360" t="inlineStr">
        <is>
          <t>factsheet</t>
        </is>
      </c>
      <c r="D360" t="inlineStr">
        <is>
          <t>2026_Halcyon-Maldives-Factsheet-2026.pdf</t>
        </is>
      </c>
      <c r="E360" t="n">
        <v>2026</v>
      </c>
      <c r="H360" t="n">
        <v>4</v>
      </c>
      <c r="I360" t="n">
        <v>6363</v>
      </c>
      <c r="J360" t="inlineStr">
        <is>
          <t>Y</t>
        </is>
      </c>
      <c r="K360" t="inlineStr">
        <is>
          <t>neoscapesmaldives.com</t>
        </is>
      </c>
      <c r="L360" t="inlineStr">
        <is>
          <t>dmc-agency</t>
        </is>
      </c>
      <c r="M360" t="inlineStr">
        <is>
          <t>https://www.neoscapesmaldives.com/wp-content/uploads/Halcyon-Maldives-Factsheet-2026.pdf</t>
        </is>
      </c>
      <c r="N360" t="inlineStr">
        <is>
          <t>https://www.neoscapesmaldives.com/wp-content/uploads/Halcyon-Maldives-Factsheet-2026.pdf</t>
        </is>
      </c>
      <c r="O360" t="inlineStr">
        <is>
          <t>144d6b385baacfb6b71330bea8969a2868a7bef0686a64d331f11a76715a1acf</t>
        </is>
      </c>
      <c r="P360" t="inlineStr">
        <is>
          <t>library/025_raffles-maldives-meradhoo-resort/factsheet/2026_Halcyon-Maldives-Factsheet-2026.pdf</t>
        </is>
      </c>
      <c r="R360" t="inlineStr">
        <is>
          <t>current</t>
        </is>
      </c>
      <c r="S360" t="inlineStr">
        <is>
          <t>Y</t>
        </is>
      </c>
      <c r="T360" t="inlineStr">
        <is>
          <t>matched</t>
        </is>
      </c>
      <c r="U360" t="inlineStr">
        <is>
          <t>2026-10-04</t>
        </is>
      </c>
      <c r="V360" t="inlineStr"/>
    </row>
    <row r="361">
      <c r="A361" t="n">
        <v>25</v>
      </c>
      <c r="B361" t="inlineStr">
        <is>
          <t>Raffles Maldives Meradhoo Resort</t>
        </is>
      </c>
      <c r="C361" t="inlineStr">
        <is>
          <t>map</t>
        </is>
      </c>
      <c r="D361" t="inlineStr">
        <is>
          <t>2026_Halcyon-Maldives-Resort-Map-2026.pdf</t>
        </is>
      </c>
      <c r="E361" t="n">
        <v>2026</v>
      </c>
      <c r="H361" t="n">
        <v>1</v>
      </c>
      <c r="I361" t="n">
        <v>2490</v>
      </c>
      <c r="J361" t="inlineStr">
        <is>
          <t>Y</t>
        </is>
      </c>
      <c r="K361" t="inlineStr">
        <is>
          <t>neoscapesmaldives.com</t>
        </is>
      </c>
      <c r="L361" t="inlineStr">
        <is>
          <t>dmc-agency</t>
        </is>
      </c>
      <c r="M361" t="inlineStr">
        <is>
          <t>https://www.neoscapesmaldives.com/wp-content/uploads/Halcyon-Maldives-Resort-Map-2026.pdf</t>
        </is>
      </c>
      <c r="N361" t="inlineStr">
        <is>
          <t>https://www.neoscapesmaldives.com/wp-content/uploads/Halcyon-Maldives-Resort-Map-2026.pdf</t>
        </is>
      </c>
      <c r="O361" t="inlineStr">
        <is>
          <t>ed9bd9c1a2cbc9ec9ada905a717697cdc47623964814e75fdb5f87bb87a16a8c</t>
        </is>
      </c>
      <c r="P361" t="inlineStr">
        <is>
          <t>library/025_raffles-maldives-meradhoo-resort/map/2026_Halcyon-Maldives-Resort-Map-2026.pdf</t>
        </is>
      </c>
      <c r="R361" t="inlineStr">
        <is>
          <t>current</t>
        </is>
      </c>
      <c r="S361" t="inlineStr">
        <is>
          <t>Y</t>
        </is>
      </c>
      <c r="T361" t="inlineStr">
        <is>
          <t>matched</t>
        </is>
      </c>
      <c r="U361" t="inlineStr">
        <is>
          <t>2026-10-04</t>
        </is>
      </c>
      <c r="V361" t="inlineStr"/>
    </row>
    <row r="362">
      <c r="A362" t="n">
        <v>25</v>
      </c>
      <c r="B362" t="inlineStr">
        <is>
          <t>Raffles Maldives Meradhoo Resort</t>
        </is>
      </c>
      <c r="C362" t="inlineStr">
        <is>
          <t>calendar</t>
        </is>
      </c>
      <c r="D362" t="inlineStr">
        <is>
          <t>2026_The-Halcyon-Maldives-Easter-Brochure-2026.pdf</t>
        </is>
      </c>
      <c r="E362" t="n">
        <v>2026</v>
      </c>
      <c r="H362" t="n">
        <v>36</v>
      </c>
      <c r="I362" t="n">
        <v>23278</v>
      </c>
      <c r="J362" t="inlineStr">
        <is>
          <t>Y</t>
        </is>
      </c>
      <c r="K362" t="inlineStr">
        <is>
          <t>letsgomaldives.com</t>
        </is>
      </c>
      <c r="L362" t="inlineStr">
        <is>
          <t>dmc-agency</t>
        </is>
      </c>
      <c r="M362" t="inlineStr">
        <is>
          <t>https://letsgomaldives.com/wp-content/uploads/2026/02/The-Halcyon-Maldives-Easter-Brochure-2026.pdf</t>
        </is>
      </c>
      <c r="N362" t="inlineStr">
        <is>
          <t>https://letsgomaldives.com/wp-content/uploads/2026/02/The-Halcyon-Maldives-Easter-Brochure-2026.pdf</t>
        </is>
      </c>
      <c r="O362" t="inlineStr">
        <is>
          <t>c97f59512bfee8661ed458786961c9eee40c821e513275f2ce6f35c20eb0646b</t>
        </is>
      </c>
      <c r="P362" t="inlineStr">
        <is>
          <t>library/025_raffles-maldives-meradhoo-resort/calendar/2026_The-Halcyon-Maldives-Easter-Brochure-2026.pdf</t>
        </is>
      </c>
      <c r="R362" t="inlineStr">
        <is>
          <t>current</t>
        </is>
      </c>
      <c r="S362" t="inlineStr">
        <is>
          <t>Y</t>
        </is>
      </c>
      <c r="T362" t="inlineStr">
        <is>
          <t>matched</t>
        </is>
      </c>
      <c r="U362" t="inlineStr">
        <is>
          <t>2026-10-04</t>
        </is>
      </c>
      <c r="V362" t="inlineStr"/>
    </row>
    <row r="363">
      <c r="A363" t="n">
        <v>26</v>
      </c>
      <c r="B363" t="inlineStr">
        <is>
          <t>Centara Ras Fushi Resort &amp; Spa</t>
        </is>
      </c>
      <c r="C363" t="inlineStr">
        <is>
          <t>factsheet</t>
        </is>
      </c>
      <c r="D363" t="inlineStr">
        <is>
          <t>2025_609_CRF_Factsheet_Y251203.pdf</t>
        </is>
      </c>
      <c r="E363" t="n">
        <v>2025</v>
      </c>
      <c r="H363" t="n">
        <v>3</v>
      </c>
      <c r="I363" t="n">
        <v>949</v>
      </c>
      <c r="J363" t="inlineStr">
        <is>
          <t>Y</t>
        </is>
      </c>
      <c r="K363" t="inlineStr">
        <is>
          <t>centarahotelsresorts.com</t>
        </is>
      </c>
      <c r="L363" t="inlineStr">
        <is>
          <t>official</t>
        </is>
      </c>
      <c r="M363" t="inlineStr">
        <is>
          <t>https://www.centarahotelsresorts.com/centara/sites/centara-centara/files/2025-12/609_CRF_Factsheet_Y251203.pdf</t>
        </is>
      </c>
      <c r="N363" t="inlineStr">
        <is>
          <t>https://www.centarahotelsresorts.com/centara/sites/centara-centara/files/2025-12/609_CRF_Factsheet_Y251203.pdf</t>
        </is>
      </c>
      <c r="O363" t="inlineStr">
        <is>
          <t>3ea179f23f65bd7006b6aabc26fb6ebff28387d931174053efc66d2fb3547c35</t>
        </is>
      </c>
      <c r="P363" t="inlineStr">
        <is>
          <t>library/026_centara-ras-fushi-resort-spa/factsheet/2025_609_CRF_Factsheet_Y251203.pdf</t>
        </is>
      </c>
      <c r="R363" t="inlineStr">
        <is>
          <t>current</t>
        </is>
      </c>
      <c r="S363" t="inlineStr">
        <is>
          <t>Y</t>
        </is>
      </c>
      <c r="T363" t="inlineStr">
        <is>
          <t>matched</t>
        </is>
      </c>
      <c r="U363" t="inlineStr">
        <is>
          <t>2026-10-04</t>
        </is>
      </c>
      <c r="V363" t="inlineStr"/>
    </row>
    <row r="364">
      <c r="A364" t="n">
        <v>26</v>
      </c>
      <c r="B364" t="inlineStr">
        <is>
          <t>Centara Ras Fushi Resort &amp; Spa</t>
        </is>
      </c>
      <c r="C364" t="inlineStr">
        <is>
          <t>factsheet</t>
        </is>
      </c>
      <c r="D364" t="inlineStr">
        <is>
          <t>2019_crf-factsheet-en.pdf</t>
        </is>
      </c>
      <c r="E364" t="n">
        <v>2019</v>
      </c>
      <c r="H364" t="n">
        <v>2</v>
      </c>
      <c r="I364" t="n">
        <v>2641</v>
      </c>
      <c r="J364" t="inlineStr">
        <is>
          <t>Y</t>
        </is>
      </c>
      <c r="K364" t="inlineStr">
        <is>
          <t>neoscapesmaldives.com</t>
        </is>
      </c>
      <c r="L364" t="inlineStr">
        <is>
          <t>dmc-agency</t>
        </is>
      </c>
      <c r="M364" t="inlineStr">
        <is>
          <t>https://neoscapesmaldives.com/wp-content/uploads/crf-factsheet-en.pdf</t>
        </is>
      </c>
      <c r="N364" t="inlineStr">
        <is>
          <t>https://neoscapesmaldives.com/wp-content/uploads/crf-factsheet-en.pdf</t>
        </is>
      </c>
      <c r="O364" t="inlineStr">
        <is>
          <t>228e5a541ae7155e93dc741f064d0e199d323a388bf60daae863f0c634714189</t>
        </is>
      </c>
      <c r="P364" t="inlineStr">
        <is>
          <t>library/026_centara-ras-fushi-resort-spa/factsheet/2019_crf-factsheet-en.pdf</t>
        </is>
      </c>
      <c r="R364" t="inlineStr">
        <is>
          <t>outdated</t>
        </is>
      </c>
      <c r="S364" t="inlineStr">
        <is>
          <t>N</t>
        </is>
      </c>
      <c r="T364" t="inlineStr">
        <is>
          <t>matched</t>
        </is>
      </c>
      <c r="U364" t="inlineStr">
        <is>
          <t>2026-10-04</t>
        </is>
      </c>
      <c r="V364" t="inlineStr"/>
    </row>
    <row r="365">
      <c r="A365" t="n">
        <v>26</v>
      </c>
      <c r="B365" t="inlineStr">
        <is>
          <t>Centara Ras Fushi Resort &amp; Spa</t>
        </is>
      </c>
      <c r="C365" t="inlineStr">
        <is>
          <t>wedding</t>
        </is>
      </c>
      <c r="D365" t="inlineStr">
        <is>
          <t>2026_13339_CHR_Wedding_Brochure_Y260921_withEdited.pdf</t>
        </is>
      </c>
      <c r="E365" t="n">
        <v>2026</v>
      </c>
      <c r="H365" t="n">
        <v>32</v>
      </c>
      <c r="I365" t="n">
        <v>8741</v>
      </c>
      <c r="J365" t="inlineStr">
        <is>
          <t>N</t>
        </is>
      </c>
      <c r="K365" t="inlineStr">
        <is>
          <t>centarahotelsresorts.com</t>
        </is>
      </c>
      <c r="L365" t="inlineStr">
        <is>
          <t>official</t>
        </is>
      </c>
      <c r="M365" t="inlineStr">
        <is>
          <t>https://www.centarahotelsresorts.com/sites/centara-global/files/2026-09/13339_CHR_Wedding_Brochure_Y260921_withEdited.pdf</t>
        </is>
      </c>
      <c r="N365" t="inlineStr">
        <is>
          <t>https://www.centarahotelsresorts.com/sites/centara-global/files/2026-09/13339_CHR_Wedding_Brochure_Y260921_withEdited.pdf</t>
        </is>
      </c>
      <c r="O365" t="inlineStr">
        <is>
          <t>2bee902c7536ec3d47fe795996ff76ff9eb581581c90521097d77b738891f89e</t>
        </is>
      </c>
      <c r="P365" t="inlineStr">
        <is>
          <t>library/026_centara-ras-fushi-resort-spa/wedding/2026_13339_CHR_Wedding_Brochure_Y260921_withEdited.pdf</t>
        </is>
      </c>
      <c r="R365" t="inlineStr">
        <is>
          <t>current</t>
        </is>
      </c>
      <c r="S365" t="inlineStr">
        <is>
          <t>Y</t>
        </is>
      </c>
      <c r="T365" t="inlineStr">
        <is>
          <t>needs-review</t>
        </is>
      </c>
      <c r="U365" t="inlineStr">
        <is>
          <t>2026-10-05</t>
        </is>
      </c>
      <c r="V365" t="inlineStr">
        <is>
          <t>ambiguous match [26]</t>
        </is>
      </c>
    </row>
    <row r="366">
      <c r="A366" t="n">
        <v>26</v>
      </c>
      <c r="B366" t="inlineStr">
        <is>
          <t>Centara Ras Fushi Resort &amp; Spa</t>
        </is>
      </c>
      <c r="C366" t="inlineStr">
        <is>
          <t>wedding</t>
        </is>
      </c>
      <c r="D366" t="inlineStr">
        <is>
          <t>2025_CRF-Wedding-Brochure-2025.pdf</t>
        </is>
      </c>
      <c r="E366" t="n">
        <v>2025</v>
      </c>
      <c r="H366" t="n">
        <v>12</v>
      </c>
      <c r="I366" t="n">
        <v>1450</v>
      </c>
      <c r="J366" t="inlineStr">
        <is>
          <t>Y</t>
        </is>
      </c>
      <c r="K366" t="inlineStr">
        <is>
          <t>centarahotelsresorts.com</t>
        </is>
      </c>
      <c r="L366" t="inlineStr">
        <is>
          <t>official</t>
        </is>
      </c>
      <c r="M366" t="inlineStr">
        <is>
          <t>https://prod.centarahotelsresorts.com/centara/sites/centara-centara/files/2025-07/CRF-Wedding-Brochure-2025.pdf</t>
        </is>
      </c>
      <c r="N366" t="inlineStr">
        <is>
          <t>https://prod.centarahotelsresorts.com/centara/sites/centara-centara/files/2025-07/CRF-Wedding-Brochure-2025.pdf | https://www.centarahotelsresorts.com/centara/sites/centara-centara/files/2025-07/CRF-Wedding-Brochure-2025.pdf</t>
        </is>
      </c>
      <c r="O366" t="inlineStr">
        <is>
          <t>af3a5e5ab4b99f832e593fccdc43e741c6a693f0ba1a92dd2ca878bc01aabbc4</t>
        </is>
      </c>
      <c r="P366" t="inlineStr">
        <is>
          <t>library/026_centara-ras-fushi-resort-spa/wedding/2025_CRF-Wedding-Brochure-2025.pdf</t>
        </is>
      </c>
      <c r="R366" t="inlineStr">
        <is>
          <t>current</t>
        </is>
      </c>
      <c r="S366" t="inlineStr">
        <is>
          <t>N</t>
        </is>
      </c>
      <c r="T366" t="inlineStr">
        <is>
          <t>matched</t>
        </is>
      </c>
      <c r="U366" t="inlineStr">
        <is>
          <t>2026-10-04</t>
        </is>
      </c>
      <c r="V366" t="inlineStr"/>
    </row>
    <row r="367">
      <c r="A367" t="n">
        <v>26</v>
      </c>
      <c r="B367" t="inlineStr">
        <is>
          <t>Centara Ras Fushi Resort &amp; Spa</t>
        </is>
      </c>
      <c r="C367" t="inlineStr">
        <is>
          <t>map</t>
        </is>
      </c>
      <c r="D367" t="inlineStr">
        <is>
          <t>2020_centara-ras-fushi-Map.pdf</t>
        </is>
      </c>
      <c r="E367" t="n">
        <v>2020</v>
      </c>
      <c r="H367" t="n">
        <v>1</v>
      </c>
      <c r="I367" t="n">
        <v>226</v>
      </c>
      <c r="J367" t="inlineStr">
        <is>
          <t>N</t>
        </is>
      </c>
      <c r="K367" t="inlineStr">
        <is>
          <t>neoscapesmaldives.com</t>
        </is>
      </c>
      <c r="L367" t="inlineStr">
        <is>
          <t>dmc-agency</t>
        </is>
      </c>
      <c r="M367" t="inlineStr">
        <is>
          <t>https://www.neoscapesmaldives.com/wp-content/uploads/centara-ras-fushi-Map.pdf</t>
        </is>
      </c>
      <c r="N367" t="inlineStr">
        <is>
          <t>https://www.neoscapesmaldives.com/wp-content/uploads/centara-ras-fushi-Map.pdf</t>
        </is>
      </c>
      <c r="O367" t="inlineStr">
        <is>
          <t>cc53fae00785200de6c54676849a943e54fa8516dbc5dc2055d6fac8a176fc35</t>
        </is>
      </c>
      <c r="P367" t="inlineStr">
        <is>
          <t>library/026_centara-ras-fushi-resort-spa/map/2020_centara-ras-fushi-Map.pdf</t>
        </is>
      </c>
      <c r="R367" t="inlineStr">
        <is>
          <t>outdated</t>
        </is>
      </c>
      <c r="S367" t="inlineStr">
        <is>
          <t>Y</t>
        </is>
      </c>
      <c r="T367" t="inlineStr">
        <is>
          <t>matched</t>
        </is>
      </c>
      <c r="U367" t="inlineStr">
        <is>
          <t>2026-10-04</t>
        </is>
      </c>
      <c r="V367" t="inlineStr"/>
    </row>
    <row r="368">
      <c r="A368" t="n">
        <v>26</v>
      </c>
      <c r="B368" t="inlineStr">
        <is>
          <t>Centara Ras Fushi Resort &amp; Spa</t>
        </is>
      </c>
      <c r="C368" t="inlineStr">
        <is>
          <t>spa_menu</t>
        </is>
      </c>
      <c r="D368" t="inlineStr">
        <is>
          <t>2026_Centara-Ras-Fushi-Resort--Spa-Maldives-Brochure_withEdited.pdf</t>
        </is>
      </c>
      <c r="E368" t="n">
        <v>2026</v>
      </c>
      <c r="H368" t="n">
        <v>36</v>
      </c>
      <c r="I368" t="n">
        <v>3456</v>
      </c>
      <c r="J368" t="inlineStr">
        <is>
          <t>Y</t>
        </is>
      </c>
      <c r="K368" t="inlineStr">
        <is>
          <t>centarahotelsresorts.com</t>
        </is>
      </c>
      <c r="L368" t="inlineStr">
        <is>
          <t>official</t>
        </is>
      </c>
      <c r="M368" t="inlineStr">
        <is>
          <t>https://www.centarahotelsresorts.com/centara/sites/centara-centara/files/2026-10/Centara-Ras-Fushi-Resort--Spa-Maldives-Brochure_withEdited.pdf</t>
        </is>
      </c>
      <c r="N368" t="inlineStr">
        <is>
          <t>https://www.centarahotelsresorts.com/centara/sites/centara-centara/files/2026-10/Centara-Ras-Fushi-Resort--Spa-Maldives-Brochure_withEdited.pdf</t>
        </is>
      </c>
      <c r="O368" t="inlineStr">
        <is>
          <t>6ef0c5b6b66f7c457dc19f6eeeea1631e4c0dd6b1f4c7ba6653344d2946a743e</t>
        </is>
      </c>
      <c r="P368" t="inlineStr">
        <is>
          <t>library/026_centara-ras-fushi-resort-spa/spa_menu/2026_Centara-Ras-Fushi-Resort--Spa-Maldives-Brochure_withEdited.pdf</t>
        </is>
      </c>
      <c r="R368" t="inlineStr">
        <is>
          <t>current</t>
        </is>
      </c>
      <c r="S368" t="inlineStr">
        <is>
          <t>Y</t>
        </is>
      </c>
      <c r="T368" t="inlineStr">
        <is>
          <t>matched</t>
        </is>
      </c>
      <c r="U368" t="inlineStr">
        <is>
          <t>2026-10-04</t>
        </is>
      </c>
      <c r="V368" t="inlineStr"/>
    </row>
    <row r="369">
      <c r="A369" t="n">
        <v>26</v>
      </c>
      <c r="B369" t="inlineStr">
        <is>
          <t>Centara Ras Fushi Resort &amp; Spa</t>
        </is>
      </c>
      <c r="C369" t="inlineStr">
        <is>
          <t>all_inclusive</t>
        </is>
      </c>
      <c r="D369" t="inlineStr">
        <is>
          <t>2026_ED-CRF-Meal-Plans.pdf</t>
        </is>
      </c>
      <c r="E369" t="n">
        <v>2026</v>
      </c>
      <c r="H369" t="n">
        <v>4</v>
      </c>
      <c r="I369" t="n">
        <v>932</v>
      </c>
      <c r="J369" t="inlineStr">
        <is>
          <t>Y</t>
        </is>
      </c>
      <c r="K369" t="inlineStr">
        <is>
          <t>centarahotelsresorts.com</t>
        </is>
      </c>
      <c r="L369" t="inlineStr">
        <is>
          <t>official</t>
        </is>
      </c>
      <c r="M369" t="inlineStr">
        <is>
          <t>https://www.centarahotelsresorts.com/centara/sites/centara-centara/files/2026-04/ED-CRF-Meal-Plans.pdf</t>
        </is>
      </c>
      <c r="N369" t="inlineStr">
        <is>
          <t>https://www.centarahotelsresorts.com/centara/sites/centara-centara/files/2026-04/ED-CRF-Meal-Plans.pdf</t>
        </is>
      </c>
      <c r="O369" t="inlineStr">
        <is>
          <t>06ef4610aeae602c2e17f68f6067f5c6be467bfe0afaa39b3c097e37f1028546</t>
        </is>
      </c>
      <c r="P369" t="inlineStr">
        <is>
          <t>library/026_centara-ras-fushi-resort-spa/all_inclusive/2026_ED-CRF-Meal-Plans.pdf</t>
        </is>
      </c>
      <c r="R369" t="inlineStr">
        <is>
          <t>current</t>
        </is>
      </c>
      <c r="S369" t="inlineStr">
        <is>
          <t>Y</t>
        </is>
      </c>
      <c r="T369" t="inlineStr">
        <is>
          <t>needs-review</t>
        </is>
      </c>
      <c r="U369" t="inlineStr">
        <is>
          <t>2026-10-04</t>
        </is>
      </c>
      <c r="V369" t="inlineStr">
        <is>
          <t>ambiguous match [26]</t>
        </is>
      </c>
    </row>
    <row r="370">
      <c r="A370" t="n">
        <v>26</v>
      </c>
      <c r="B370" t="inlineStr">
        <is>
          <t>Centara Ras Fushi Resort &amp; Spa</t>
        </is>
      </c>
      <c r="C370" t="inlineStr">
        <is>
          <t>all_inclusive</t>
        </is>
      </c>
      <c r="D370" t="inlineStr">
        <is>
          <t>2018_20190108-centel-cg-2018-en.pdf</t>
        </is>
      </c>
      <c r="E370" t="n">
        <v>2018</v>
      </c>
      <c r="H370" t="n">
        <v>43</v>
      </c>
      <c r="I370" t="n">
        <v>336</v>
      </c>
      <c r="J370" t="inlineStr">
        <is>
          <t>Y</t>
        </is>
      </c>
      <c r="K370" t="inlineStr">
        <is>
          <t>centarahotelsresorts.com</t>
        </is>
      </c>
      <c r="L370" t="inlineStr">
        <is>
          <t>official</t>
        </is>
      </c>
      <c r="M370" t="inlineStr">
        <is>
          <t>https://investor.centarahotelsresorts.com/storage/download/cg-document/20190108-centel-cg-2018-en.pdf</t>
        </is>
      </c>
      <c r="N370" t="inlineStr">
        <is>
          <t>https://investor.centarahotelsresorts.com/storage/download/cg-document/20190108-centel-cg-2018-en.pdf</t>
        </is>
      </c>
      <c r="O370" t="inlineStr">
        <is>
          <t>2564005715c9bea02c5a0e2b3269bcd084b558b6750f6a90c0d3f38ce6e77d17</t>
        </is>
      </c>
      <c r="P370" t="inlineStr">
        <is>
          <t>library/026_centara-ras-fushi-resort-spa/all_inclusive/2018_20190108-centel-cg-2018-en.pdf</t>
        </is>
      </c>
      <c r="R370" t="inlineStr">
        <is>
          <t>outdated</t>
        </is>
      </c>
      <c r="S370" t="inlineStr">
        <is>
          <t>Y</t>
        </is>
      </c>
      <c r="T370" t="inlineStr">
        <is>
          <t>needs-review</t>
        </is>
      </c>
      <c r="U370" t="inlineStr">
        <is>
          <t>2026-10-05</t>
        </is>
      </c>
      <c r="V370" t="inlineStr">
        <is>
          <t>ambiguous match [26, 85, 126]</t>
        </is>
      </c>
    </row>
    <row r="371">
      <c r="A371" t="n">
        <v>85</v>
      </c>
      <c r="B371" t="inlineStr">
        <is>
          <t>Centara Mirage Lagoon Maldives &amp; Centara Grand Lagoon Maldives</t>
        </is>
      </c>
      <c r="C371" t="inlineStr">
        <is>
          <t>all_inclusive</t>
        </is>
      </c>
      <c r="D371" t="inlineStr">
        <is>
          <t>2018_20190108-centel-cg-2018-en.pdf</t>
        </is>
      </c>
      <c r="E371" t="n">
        <v>2018</v>
      </c>
      <c r="H371" t="n">
        <v>43</v>
      </c>
      <c r="I371" t="n">
        <v>336</v>
      </c>
      <c r="J371" t="inlineStr">
        <is>
          <t>Y</t>
        </is>
      </c>
      <c r="K371" t="inlineStr">
        <is>
          <t>centarahotelsresorts.com</t>
        </is>
      </c>
      <c r="L371" t="inlineStr">
        <is>
          <t>official</t>
        </is>
      </c>
      <c r="M371" t="inlineStr">
        <is>
          <t>https://investor.centarahotelsresorts.com/storage/download/cg-document/20190108-centel-cg-2018-en.pdf</t>
        </is>
      </c>
      <c r="N371" t="inlineStr">
        <is>
          <t>https://investor.centarahotelsresorts.com/storage/download/cg-document/20190108-centel-cg-2018-en.pdf</t>
        </is>
      </c>
      <c r="O371" t="inlineStr">
        <is>
          <t>2564005715c9bea02c5a0e2b3269bcd084b558b6750f6a90c0d3f38ce6e77d17</t>
        </is>
      </c>
      <c r="P371" t="inlineStr">
        <is>
          <t>library/026_centara-ras-fushi-resort-spa/all_inclusive/2018_20190108-centel-cg-2018-en.pdf</t>
        </is>
      </c>
      <c r="R371" t="inlineStr">
        <is>
          <t>outdated</t>
        </is>
      </c>
      <c r="S371" t="inlineStr">
        <is>
          <t>Y</t>
        </is>
      </c>
      <c r="T371" t="inlineStr">
        <is>
          <t>needs-review</t>
        </is>
      </c>
      <c r="U371" t="inlineStr">
        <is>
          <t>2026-10-05</t>
        </is>
      </c>
      <c r="V371" t="inlineStr">
        <is>
          <t>ambiguous match [26, 85, 126]</t>
        </is>
      </c>
    </row>
    <row r="372">
      <c r="A372" t="n">
        <v>126</v>
      </c>
      <c r="B372" t="inlineStr">
        <is>
          <t>Centara Grand Island Resort &amp; Spa Maldives</t>
        </is>
      </c>
      <c r="C372" t="inlineStr">
        <is>
          <t>all_inclusive</t>
        </is>
      </c>
      <c r="D372" t="inlineStr">
        <is>
          <t>2018_20190108-centel-cg-2018-en.pdf</t>
        </is>
      </c>
      <c r="E372" t="n">
        <v>2018</v>
      </c>
      <c r="H372" t="n">
        <v>43</v>
      </c>
      <c r="I372" t="n">
        <v>336</v>
      </c>
      <c r="J372" t="inlineStr">
        <is>
          <t>Y</t>
        </is>
      </c>
      <c r="K372" t="inlineStr">
        <is>
          <t>centarahotelsresorts.com</t>
        </is>
      </c>
      <c r="L372" t="inlineStr">
        <is>
          <t>official</t>
        </is>
      </c>
      <c r="M372" t="inlineStr">
        <is>
          <t>https://investor.centarahotelsresorts.com/storage/download/cg-document/20190108-centel-cg-2018-en.pdf</t>
        </is>
      </c>
      <c r="N372" t="inlineStr">
        <is>
          <t>https://investor.centarahotelsresorts.com/storage/download/cg-document/20190108-centel-cg-2018-en.pdf</t>
        </is>
      </c>
      <c r="O372" t="inlineStr">
        <is>
          <t>2564005715c9bea02c5a0e2b3269bcd084b558b6750f6a90c0d3f38ce6e77d17</t>
        </is>
      </c>
      <c r="P372" t="inlineStr">
        <is>
          <t>library/026_centara-ras-fushi-resort-spa/all_inclusive/2018_20190108-centel-cg-2018-en.pdf</t>
        </is>
      </c>
      <c r="R372" t="inlineStr">
        <is>
          <t>outdated</t>
        </is>
      </c>
      <c r="S372" t="inlineStr">
        <is>
          <t>Y</t>
        </is>
      </c>
      <c r="T372" t="inlineStr">
        <is>
          <t>needs-review</t>
        </is>
      </c>
      <c r="U372" t="inlineStr">
        <is>
          <t>2026-10-05</t>
        </is>
      </c>
      <c r="V372" t="inlineStr">
        <is>
          <t>ambiguous match [26, 85, 126]</t>
        </is>
      </c>
    </row>
    <row r="373">
      <c r="A373" t="n">
        <v>26</v>
      </c>
      <c r="B373" t="inlineStr">
        <is>
          <t>Centara Ras Fushi Resort &amp; Spa</t>
        </is>
      </c>
      <c r="C373" t="inlineStr">
        <is>
          <t>sustainability</t>
        </is>
      </c>
      <c r="D373" t="inlineStr">
        <is>
          <t>2021_20210507-centel-environmental-social-sustainability-policy-th.pdf</t>
        </is>
      </c>
      <c r="E373" t="n">
        <v>2021</v>
      </c>
      <c r="H373" t="n">
        <v>4</v>
      </c>
      <c r="I373" t="n">
        <v>139</v>
      </c>
      <c r="J373" t="inlineStr">
        <is>
          <t>Y</t>
        </is>
      </c>
      <c r="K373" t="inlineStr">
        <is>
          <t>centarahotelsresorts.com</t>
        </is>
      </c>
      <c r="L373" t="inlineStr">
        <is>
          <t>official</t>
        </is>
      </c>
      <c r="M373" t="inlineStr">
        <is>
          <t>https://investor.centarahotelsresorts.com/storage/download/cg-document/20210507-centel-environmental-social-sustainability-policy-th.pdf</t>
        </is>
      </c>
      <c r="N373" t="inlineStr">
        <is>
          <t>https://investor.centarahotelsresorts.com/storage/download/cg-document/20210507-centel-environmental-social-sustainability-policy-th.pdf</t>
        </is>
      </c>
      <c r="O373" t="inlineStr">
        <is>
          <t>eabaaf324cda6d01fbc59d77125039025a3eb291e406334b8f096131472f6a7e</t>
        </is>
      </c>
      <c r="P373" t="inlineStr">
        <is>
          <t>library/026_centara-ras-fushi-resort-spa/sustainability/2021_20210507-centel-environmental-social-sustainability-policy-th.pdf</t>
        </is>
      </c>
      <c r="R373" t="inlineStr">
        <is>
          <t>outdated</t>
        </is>
      </c>
      <c r="S373" t="inlineStr">
        <is>
          <t>Y</t>
        </is>
      </c>
      <c r="T373" t="inlineStr">
        <is>
          <t>needs-review</t>
        </is>
      </c>
      <c r="U373" t="inlineStr">
        <is>
          <t>2026-10-05</t>
        </is>
      </c>
      <c r="V373" t="inlineStr">
        <is>
          <t>ambiguous match [26, 85, 126]</t>
        </is>
      </c>
    </row>
    <row r="374">
      <c r="A374" t="n">
        <v>85</v>
      </c>
      <c r="B374" t="inlineStr">
        <is>
          <t>Centara Mirage Lagoon Maldives &amp; Centara Grand Lagoon Maldives</t>
        </is>
      </c>
      <c r="C374" t="inlineStr">
        <is>
          <t>sustainability</t>
        </is>
      </c>
      <c r="D374" t="inlineStr">
        <is>
          <t>2021_20210507-centel-environmental-social-sustainability-policy-th.pdf</t>
        </is>
      </c>
      <c r="E374" t="n">
        <v>2021</v>
      </c>
      <c r="H374" t="n">
        <v>4</v>
      </c>
      <c r="I374" t="n">
        <v>139</v>
      </c>
      <c r="J374" t="inlineStr">
        <is>
          <t>Y</t>
        </is>
      </c>
      <c r="K374" t="inlineStr">
        <is>
          <t>centarahotelsresorts.com</t>
        </is>
      </c>
      <c r="L374" t="inlineStr">
        <is>
          <t>official</t>
        </is>
      </c>
      <c r="M374" t="inlineStr">
        <is>
          <t>https://investor.centarahotelsresorts.com/storage/download/cg-document/20210507-centel-environmental-social-sustainability-policy-th.pdf</t>
        </is>
      </c>
      <c r="N374" t="inlineStr">
        <is>
          <t>https://investor.centarahotelsresorts.com/storage/download/cg-document/20210507-centel-environmental-social-sustainability-policy-th.pdf</t>
        </is>
      </c>
      <c r="O374" t="inlineStr">
        <is>
          <t>eabaaf324cda6d01fbc59d77125039025a3eb291e406334b8f096131472f6a7e</t>
        </is>
      </c>
      <c r="P374" t="inlineStr">
        <is>
          <t>library/026_centara-ras-fushi-resort-spa/sustainability/2021_20210507-centel-environmental-social-sustainability-policy-th.pdf</t>
        </is>
      </c>
      <c r="R374" t="inlineStr">
        <is>
          <t>outdated</t>
        </is>
      </c>
      <c r="S374" t="inlineStr">
        <is>
          <t>Y</t>
        </is>
      </c>
      <c r="T374" t="inlineStr">
        <is>
          <t>needs-review</t>
        </is>
      </c>
      <c r="U374" t="inlineStr">
        <is>
          <t>2026-10-05</t>
        </is>
      </c>
      <c r="V374" t="inlineStr">
        <is>
          <t>ambiguous match [26, 85, 126]</t>
        </is>
      </c>
    </row>
    <row r="375">
      <c r="A375" t="n">
        <v>126</v>
      </c>
      <c r="B375" t="inlineStr">
        <is>
          <t>Centara Grand Island Resort &amp; Spa Maldives</t>
        </is>
      </c>
      <c r="C375" t="inlineStr">
        <is>
          <t>sustainability</t>
        </is>
      </c>
      <c r="D375" t="inlineStr">
        <is>
          <t>2021_20210507-centel-environmental-social-sustainability-policy-th.pdf</t>
        </is>
      </c>
      <c r="E375" t="n">
        <v>2021</v>
      </c>
      <c r="H375" t="n">
        <v>4</v>
      </c>
      <c r="I375" t="n">
        <v>139</v>
      </c>
      <c r="J375" t="inlineStr">
        <is>
          <t>Y</t>
        </is>
      </c>
      <c r="K375" t="inlineStr">
        <is>
          <t>centarahotelsresorts.com</t>
        </is>
      </c>
      <c r="L375" t="inlineStr">
        <is>
          <t>official</t>
        </is>
      </c>
      <c r="M375" t="inlineStr">
        <is>
          <t>https://investor.centarahotelsresorts.com/storage/download/cg-document/20210507-centel-environmental-social-sustainability-policy-th.pdf</t>
        </is>
      </c>
      <c r="N375" t="inlineStr">
        <is>
          <t>https://investor.centarahotelsresorts.com/storage/download/cg-document/20210507-centel-environmental-social-sustainability-policy-th.pdf</t>
        </is>
      </c>
      <c r="O375" t="inlineStr">
        <is>
          <t>eabaaf324cda6d01fbc59d77125039025a3eb291e406334b8f096131472f6a7e</t>
        </is>
      </c>
      <c r="P375" t="inlineStr">
        <is>
          <t>library/026_centara-ras-fushi-resort-spa/sustainability/2021_20210507-centel-environmental-social-sustainability-policy-th.pdf</t>
        </is>
      </c>
      <c r="R375" t="inlineStr">
        <is>
          <t>outdated</t>
        </is>
      </c>
      <c r="S375" t="inlineStr">
        <is>
          <t>Y</t>
        </is>
      </c>
      <c r="T375" t="inlineStr">
        <is>
          <t>needs-review</t>
        </is>
      </c>
      <c r="U375" t="inlineStr">
        <is>
          <t>2026-10-05</t>
        </is>
      </c>
      <c r="V375" t="inlineStr">
        <is>
          <t>ambiguous match [26, 85, 126]</t>
        </is>
      </c>
    </row>
    <row r="376">
      <c r="A376" t="n">
        <v>26</v>
      </c>
      <c r="B376" t="inlineStr">
        <is>
          <t>Centara Ras Fushi Resort &amp; Spa</t>
        </is>
      </c>
      <c r="C376" t="inlineStr">
        <is>
          <t>sustainability</t>
        </is>
      </c>
      <c r="D376" t="inlineStr">
        <is>
          <t>2021_20210507-centel-environmental-social-sustainability-policy-en.pdf</t>
        </is>
      </c>
      <c r="E376" t="n">
        <v>2021</v>
      </c>
      <c r="H376" t="n">
        <v>3</v>
      </c>
      <c r="I376" t="n">
        <v>139</v>
      </c>
      <c r="J376" t="inlineStr">
        <is>
          <t>Y</t>
        </is>
      </c>
      <c r="K376" t="inlineStr">
        <is>
          <t>centarahotelsresorts.com</t>
        </is>
      </c>
      <c r="L376" t="inlineStr">
        <is>
          <t>official</t>
        </is>
      </c>
      <c r="M376" t="inlineStr">
        <is>
          <t>https://investor.centarahotelsresorts.com/storage/download/cg-document/20210507-centel-environmental-social-sustainability-policy-en.pdf</t>
        </is>
      </c>
      <c r="N376" t="inlineStr">
        <is>
          <t>https://investor.centarahotelsresorts.com/storage/download/cg-document/20210507-centel-environmental-social-sustainability-policy-en.pdf</t>
        </is>
      </c>
      <c r="O376" t="inlineStr">
        <is>
          <t>dbb81f3b07e20ada705184c738254d6a13c01783e71c34297129cbba6667308e</t>
        </is>
      </c>
      <c r="P376" t="inlineStr">
        <is>
          <t>library/026_centara-ras-fushi-resort-spa/sustainability/2021_20210507-centel-environmental-social-sustainability-policy-en.pdf</t>
        </is>
      </c>
      <c r="R376" t="inlineStr">
        <is>
          <t>outdated</t>
        </is>
      </c>
      <c r="S376" t="inlineStr">
        <is>
          <t>N</t>
        </is>
      </c>
      <c r="T376" t="inlineStr">
        <is>
          <t>needs-review</t>
        </is>
      </c>
      <c r="U376" t="inlineStr">
        <is>
          <t>2026-10-05</t>
        </is>
      </c>
      <c r="V376" t="inlineStr">
        <is>
          <t>ambiguous match [26, 85, 126]</t>
        </is>
      </c>
    </row>
    <row r="377">
      <c r="A377" t="n">
        <v>85</v>
      </c>
      <c r="B377" t="inlineStr">
        <is>
          <t>Centara Mirage Lagoon Maldives &amp; Centara Grand Lagoon Maldives</t>
        </is>
      </c>
      <c r="C377" t="inlineStr">
        <is>
          <t>sustainability</t>
        </is>
      </c>
      <c r="D377" t="inlineStr">
        <is>
          <t>2021_20210507-centel-environmental-social-sustainability-policy-en.pdf</t>
        </is>
      </c>
      <c r="E377" t="n">
        <v>2021</v>
      </c>
      <c r="H377" t="n">
        <v>3</v>
      </c>
      <c r="I377" t="n">
        <v>139</v>
      </c>
      <c r="J377" t="inlineStr">
        <is>
          <t>Y</t>
        </is>
      </c>
      <c r="K377" t="inlineStr">
        <is>
          <t>centarahotelsresorts.com</t>
        </is>
      </c>
      <c r="L377" t="inlineStr">
        <is>
          <t>official</t>
        </is>
      </c>
      <c r="M377" t="inlineStr">
        <is>
          <t>https://investor.centarahotelsresorts.com/storage/download/cg-document/20210507-centel-environmental-social-sustainability-policy-en.pdf</t>
        </is>
      </c>
      <c r="N377" t="inlineStr">
        <is>
          <t>https://investor.centarahotelsresorts.com/storage/download/cg-document/20210507-centel-environmental-social-sustainability-policy-en.pdf</t>
        </is>
      </c>
      <c r="O377" t="inlineStr">
        <is>
          <t>dbb81f3b07e20ada705184c738254d6a13c01783e71c34297129cbba6667308e</t>
        </is>
      </c>
      <c r="P377" t="inlineStr">
        <is>
          <t>library/026_centara-ras-fushi-resort-spa/sustainability/2021_20210507-centel-environmental-social-sustainability-policy-en.pdf</t>
        </is>
      </c>
      <c r="R377" t="inlineStr">
        <is>
          <t>outdated</t>
        </is>
      </c>
      <c r="S377" t="inlineStr">
        <is>
          <t>N</t>
        </is>
      </c>
      <c r="T377" t="inlineStr">
        <is>
          <t>needs-review</t>
        </is>
      </c>
      <c r="U377" t="inlineStr">
        <is>
          <t>2026-10-05</t>
        </is>
      </c>
      <c r="V377" t="inlineStr">
        <is>
          <t>ambiguous match [26, 85, 126]</t>
        </is>
      </c>
    </row>
    <row r="378">
      <c r="A378" t="n">
        <v>126</v>
      </c>
      <c r="B378" t="inlineStr">
        <is>
          <t>Centara Grand Island Resort &amp; Spa Maldives</t>
        </is>
      </c>
      <c r="C378" t="inlineStr">
        <is>
          <t>sustainability</t>
        </is>
      </c>
      <c r="D378" t="inlineStr">
        <is>
          <t>2021_20210507-centel-environmental-social-sustainability-policy-en.pdf</t>
        </is>
      </c>
      <c r="E378" t="n">
        <v>2021</v>
      </c>
      <c r="H378" t="n">
        <v>3</v>
      </c>
      <c r="I378" t="n">
        <v>139</v>
      </c>
      <c r="J378" t="inlineStr">
        <is>
          <t>Y</t>
        </is>
      </c>
      <c r="K378" t="inlineStr">
        <is>
          <t>centarahotelsresorts.com</t>
        </is>
      </c>
      <c r="L378" t="inlineStr">
        <is>
          <t>official</t>
        </is>
      </c>
      <c r="M378" t="inlineStr">
        <is>
          <t>https://investor.centarahotelsresorts.com/storage/download/cg-document/20210507-centel-environmental-social-sustainability-policy-en.pdf</t>
        </is>
      </c>
      <c r="N378" t="inlineStr">
        <is>
          <t>https://investor.centarahotelsresorts.com/storage/download/cg-document/20210507-centel-environmental-social-sustainability-policy-en.pdf</t>
        </is>
      </c>
      <c r="O378" t="inlineStr">
        <is>
          <t>dbb81f3b07e20ada705184c738254d6a13c01783e71c34297129cbba6667308e</t>
        </is>
      </c>
      <c r="P378" t="inlineStr">
        <is>
          <t>library/026_centara-ras-fushi-resort-spa/sustainability/2021_20210507-centel-environmental-social-sustainability-policy-en.pdf</t>
        </is>
      </c>
      <c r="R378" t="inlineStr">
        <is>
          <t>outdated</t>
        </is>
      </c>
      <c r="S378" t="inlineStr">
        <is>
          <t>N</t>
        </is>
      </c>
      <c r="T378" t="inlineStr">
        <is>
          <t>needs-review</t>
        </is>
      </c>
      <c r="U378" t="inlineStr">
        <is>
          <t>2026-10-05</t>
        </is>
      </c>
      <c r="V378" t="inlineStr">
        <is>
          <t>ambiguous match [26, 85, 126]</t>
        </is>
      </c>
    </row>
    <row r="379">
      <c r="A379" t="n">
        <v>26</v>
      </c>
      <c r="B379" t="inlineStr">
        <is>
          <t>Centara Ras Fushi Resort &amp; Spa</t>
        </is>
      </c>
      <c r="C379" t="inlineStr">
        <is>
          <t>sustainability</t>
        </is>
      </c>
      <c r="D379" t="inlineStr">
        <is>
          <t>2020_20200630-centel-privacy-policy-en.pdf</t>
        </is>
      </c>
      <c r="E379" t="n">
        <v>2020</v>
      </c>
      <c r="H379" t="n">
        <v>13</v>
      </c>
      <c r="I379" t="n">
        <v>89</v>
      </c>
      <c r="J379" t="inlineStr">
        <is>
          <t>Y</t>
        </is>
      </c>
      <c r="K379" t="inlineStr">
        <is>
          <t>centarahotelsresorts.com</t>
        </is>
      </c>
      <c r="L379" t="inlineStr">
        <is>
          <t>official</t>
        </is>
      </c>
      <c r="M379" t="inlineStr">
        <is>
          <t>https://investor.centarahotelsresorts.com/storage/download/cg-document/20200630-centel-privacy-policy-en.pdf</t>
        </is>
      </c>
      <c r="N379" t="inlineStr">
        <is>
          <t>https://investor.centarahotelsresorts.com/storage/download/cg-document/20200630-centel-privacy-policy-en.pdf</t>
        </is>
      </c>
      <c r="O379" t="inlineStr">
        <is>
          <t>edc1b9489deb7d14c6d139570b7655602af28c849ce528631cc3aa2ae2f82dcc</t>
        </is>
      </c>
      <c r="P379" t="inlineStr">
        <is>
          <t>library/026_centara-ras-fushi-resort-spa/sustainability/2020_20200630-centel-privacy-policy-en.pdf</t>
        </is>
      </c>
      <c r="R379" t="inlineStr">
        <is>
          <t>outdated</t>
        </is>
      </c>
      <c r="S379" t="inlineStr">
        <is>
          <t>N</t>
        </is>
      </c>
      <c r="T379" t="inlineStr">
        <is>
          <t>needs-review</t>
        </is>
      </c>
      <c r="U379" t="inlineStr">
        <is>
          <t>2026-10-05</t>
        </is>
      </c>
      <c r="V379" t="inlineStr">
        <is>
          <t>ambiguous match [26, 85, 126]</t>
        </is>
      </c>
    </row>
    <row r="380">
      <c r="A380" t="n">
        <v>85</v>
      </c>
      <c r="B380" t="inlineStr">
        <is>
          <t>Centara Mirage Lagoon Maldives &amp; Centara Grand Lagoon Maldives</t>
        </is>
      </c>
      <c r="C380" t="inlineStr">
        <is>
          <t>sustainability</t>
        </is>
      </c>
      <c r="D380" t="inlineStr">
        <is>
          <t>2020_20200630-centel-privacy-policy-en.pdf</t>
        </is>
      </c>
      <c r="E380" t="n">
        <v>2020</v>
      </c>
      <c r="H380" t="n">
        <v>13</v>
      </c>
      <c r="I380" t="n">
        <v>89</v>
      </c>
      <c r="J380" t="inlineStr">
        <is>
          <t>Y</t>
        </is>
      </c>
      <c r="K380" t="inlineStr">
        <is>
          <t>centarahotelsresorts.com</t>
        </is>
      </c>
      <c r="L380" t="inlineStr">
        <is>
          <t>official</t>
        </is>
      </c>
      <c r="M380" t="inlineStr">
        <is>
          <t>https://investor.centarahotelsresorts.com/storage/download/cg-document/20200630-centel-privacy-policy-en.pdf</t>
        </is>
      </c>
      <c r="N380" t="inlineStr">
        <is>
          <t>https://investor.centarahotelsresorts.com/storage/download/cg-document/20200630-centel-privacy-policy-en.pdf</t>
        </is>
      </c>
      <c r="O380" t="inlineStr">
        <is>
          <t>edc1b9489deb7d14c6d139570b7655602af28c849ce528631cc3aa2ae2f82dcc</t>
        </is>
      </c>
      <c r="P380" t="inlineStr">
        <is>
          <t>library/026_centara-ras-fushi-resort-spa/sustainability/2020_20200630-centel-privacy-policy-en.pdf</t>
        </is>
      </c>
      <c r="R380" t="inlineStr">
        <is>
          <t>outdated</t>
        </is>
      </c>
      <c r="S380" t="inlineStr">
        <is>
          <t>N</t>
        </is>
      </c>
      <c r="T380" t="inlineStr">
        <is>
          <t>needs-review</t>
        </is>
      </c>
      <c r="U380" t="inlineStr">
        <is>
          <t>2026-10-05</t>
        </is>
      </c>
      <c r="V380" t="inlineStr">
        <is>
          <t>ambiguous match [26, 85, 126]</t>
        </is>
      </c>
    </row>
    <row r="381">
      <c r="A381" t="n">
        <v>126</v>
      </c>
      <c r="B381" t="inlineStr">
        <is>
          <t>Centara Grand Island Resort &amp; Spa Maldives</t>
        </is>
      </c>
      <c r="C381" t="inlineStr">
        <is>
          <t>sustainability</t>
        </is>
      </c>
      <c r="D381" t="inlineStr">
        <is>
          <t>2020_20200630-centel-privacy-policy-en.pdf</t>
        </is>
      </c>
      <c r="E381" t="n">
        <v>2020</v>
      </c>
      <c r="H381" t="n">
        <v>13</v>
      </c>
      <c r="I381" t="n">
        <v>89</v>
      </c>
      <c r="J381" t="inlineStr">
        <is>
          <t>Y</t>
        </is>
      </c>
      <c r="K381" t="inlineStr">
        <is>
          <t>centarahotelsresorts.com</t>
        </is>
      </c>
      <c r="L381" t="inlineStr">
        <is>
          <t>official</t>
        </is>
      </c>
      <c r="M381" t="inlineStr">
        <is>
          <t>https://investor.centarahotelsresorts.com/storage/download/cg-document/20200630-centel-privacy-policy-en.pdf</t>
        </is>
      </c>
      <c r="N381" t="inlineStr">
        <is>
          <t>https://investor.centarahotelsresorts.com/storage/download/cg-document/20200630-centel-privacy-policy-en.pdf</t>
        </is>
      </c>
      <c r="O381" t="inlineStr">
        <is>
          <t>edc1b9489deb7d14c6d139570b7655602af28c849ce528631cc3aa2ae2f82dcc</t>
        </is>
      </c>
      <c r="P381" t="inlineStr">
        <is>
          <t>library/026_centara-ras-fushi-resort-spa/sustainability/2020_20200630-centel-privacy-policy-en.pdf</t>
        </is>
      </c>
      <c r="R381" t="inlineStr">
        <is>
          <t>outdated</t>
        </is>
      </c>
      <c r="S381" t="inlineStr">
        <is>
          <t>N</t>
        </is>
      </c>
      <c r="T381" t="inlineStr">
        <is>
          <t>needs-review</t>
        </is>
      </c>
      <c r="U381" t="inlineStr">
        <is>
          <t>2026-10-05</t>
        </is>
      </c>
      <c r="V381" t="inlineStr">
        <is>
          <t>ambiguous match [26, 85, 126]</t>
        </is>
      </c>
    </row>
    <row r="382">
      <c r="A382" t="n">
        <v>26</v>
      </c>
      <c r="B382" t="inlineStr">
        <is>
          <t>Centara Ras Fushi Resort &amp; Spa</t>
        </is>
      </c>
      <c r="C382" t="inlineStr">
        <is>
          <t>sustainability</t>
        </is>
      </c>
      <c r="D382" t="inlineStr">
        <is>
          <t>2019_20190401-centel-policy-on-sustainable-development-th.pdf</t>
        </is>
      </c>
      <c r="E382" t="n">
        <v>2019</v>
      </c>
      <c r="H382" t="n">
        <v>2</v>
      </c>
      <c r="I382" t="n">
        <v>139</v>
      </c>
      <c r="J382" t="inlineStr">
        <is>
          <t>Y</t>
        </is>
      </c>
      <c r="K382" t="inlineStr">
        <is>
          <t>centarahotelsresorts.com</t>
        </is>
      </c>
      <c r="L382" t="inlineStr">
        <is>
          <t>official</t>
        </is>
      </c>
      <c r="M382" t="inlineStr">
        <is>
          <t>https://investor.centarahotelsresorts.com/storage/download/cg-document/20190401-centel-policy-on-sustainable-development-th.pdf</t>
        </is>
      </c>
      <c r="N382" t="inlineStr">
        <is>
          <t>https://investor.centarahotelsresorts.com/storage/download/cg-document/20190401-centel-policy-on-sustainable-development-th.pdf</t>
        </is>
      </c>
      <c r="O382" t="inlineStr">
        <is>
          <t>8bcb066f3b3b2c851c7c265b390f470dfae765813a99359f9f1ad310f4a806e0</t>
        </is>
      </c>
      <c r="P382" t="inlineStr">
        <is>
          <t>library/026_centara-ras-fushi-resort-spa/sustainability/2019_20190401-centel-policy-on-sustainable-development-th.pdf</t>
        </is>
      </c>
      <c r="R382" t="inlineStr">
        <is>
          <t>outdated</t>
        </is>
      </c>
      <c r="S382" t="inlineStr">
        <is>
          <t>N</t>
        </is>
      </c>
      <c r="T382" t="inlineStr">
        <is>
          <t>needs-review</t>
        </is>
      </c>
      <c r="U382" t="inlineStr">
        <is>
          <t>2026-10-05</t>
        </is>
      </c>
      <c r="V382" t="inlineStr">
        <is>
          <t>ambiguous match [26, 85, 126]</t>
        </is>
      </c>
    </row>
    <row r="383">
      <c r="A383" t="n">
        <v>85</v>
      </c>
      <c r="B383" t="inlineStr">
        <is>
          <t>Centara Mirage Lagoon Maldives &amp; Centara Grand Lagoon Maldives</t>
        </is>
      </c>
      <c r="C383" t="inlineStr">
        <is>
          <t>sustainability</t>
        </is>
      </c>
      <c r="D383" t="inlineStr">
        <is>
          <t>2019_20190401-centel-policy-on-sustainable-development-th.pdf</t>
        </is>
      </c>
      <c r="E383" t="n">
        <v>2019</v>
      </c>
      <c r="H383" t="n">
        <v>2</v>
      </c>
      <c r="I383" t="n">
        <v>139</v>
      </c>
      <c r="J383" t="inlineStr">
        <is>
          <t>Y</t>
        </is>
      </c>
      <c r="K383" t="inlineStr">
        <is>
          <t>centarahotelsresorts.com</t>
        </is>
      </c>
      <c r="L383" t="inlineStr">
        <is>
          <t>official</t>
        </is>
      </c>
      <c r="M383" t="inlineStr">
        <is>
          <t>https://investor.centarahotelsresorts.com/storage/download/cg-document/20190401-centel-policy-on-sustainable-development-th.pdf</t>
        </is>
      </c>
      <c r="N383" t="inlineStr">
        <is>
          <t>https://investor.centarahotelsresorts.com/storage/download/cg-document/20190401-centel-policy-on-sustainable-development-th.pdf</t>
        </is>
      </c>
      <c r="O383" t="inlineStr">
        <is>
          <t>8bcb066f3b3b2c851c7c265b390f470dfae765813a99359f9f1ad310f4a806e0</t>
        </is>
      </c>
      <c r="P383" t="inlineStr">
        <is>
          <t>library/026_centara-ras-fushi-resort-spa/sustainability/2019_20190401-centel-policy-on-sustainable-development-th.pdf</t>
        </is>
      </c>
      <c r="R383" t="inlineStr">
        <is>
          <t>outdated</t>
        </is>
      </c>
      <c r="S383" t="inlineStr">
        <is>
          <t>N</t>
        </is>
      </c>
      <c r="T383" t="inlineStr">
        <is>
          <t>needs-review</t>
        </is>
      </c>
      <c r="U383" t="inlineStr">
        <is>
          <t>2026-10-05</t>
        </is>
      </c>
      <c r="V383" t="inlineStr">
        <is>
          <t>ambiguous match [26, 85, 126]</t>
        </is>
      </c>
    </row>
    <row r="384">
      <c r="A384" t="n">
        <v>126</v>
      </c>
      <c r="B384" t="inlineStr">
        <is>
          <t>Centara Grand Island Resort &amp; Spa Maldives</t>
        </is>
      </c>
      <c r="C384" t="inlineStr">
        <is>
          <t>sustainability</t>
        </is>
      </c>
      <c r="D384" t="inlineStr">
        <is>
          <t>2019_20190401-centel-policy-on-sustainable-development-th.pdf</t>
        </is>
      </c>
      <c r="E384" t="n">
        <v>2019</v>
      </c>
      <c r="H384" t="n">
        <v>2</v>
      </c>
      <c r="I384" t="n">
        <v>139</v>
      </c>
      <c r="J384" t="inlineStr">
        <is>
          <t>Y</t>
        </is>
      </c>
      <c r="K384" t="inlineStr">
        <is>
          <t>centarahotelsresorts.com</t>
        </is>
      </c>
      <c r="L384" t="inlineStr">
        <is>
          <t>official</t>
        </is>
      </c>
      <c r="M384" t="inlineStr">
        <is>
          <t>https://investor.centarahotelsresorts.com/storage/download/cg-document/20190401-centel-policy-on-sustainable-development-th.pdf</t>
        </is>
      </c>
      <c r="N384" t="inlineStr">
        <is>
          <t>https://investor.centarahotelsresorts.com/storage/download/cg-document/20190401-centel-policy-on-sustainable-development-th.pdf</t>
        </is>
      </c>
      <c r="O384" t="inlineStr">
        <is>
          <t>8bcb066f3b3b2c851c7c265b390f470dfae765813a99359f9f1ad310f4a806e0</t>
        </is>
      </c>
      <c r="P384" t="inlineStr">
        <is>
          <t>library/026_centara-ras-fushi-resort-spa/sustainability/2019_20190401-centel-policy-on-sustainable-development-th.pdf</t>
        </is>
      </c>
      <c r="R384" t="inlineStr">
        <is>
          <t>outdated</t>
        </is>
      </c>
      <c r="S384" t="inlineStr">
        <is>
          <t>N</t>
        </is>
      </c>
      <c r="T384" t="inlineStr">
        <is>
          <t>needs-review</t>
        </is>
      </c>
      <c r="U384" t="inlineStr">
        <is>
          <t>2026-10-05</t>
        </is>
      </c>
      <c r="V384" t="inlineStr">
        <is>
          <t>ambiguous match [26, 85, 126]</t>
        </is>
      </c>
    </row>
    <row r="385">
      <c r="A385" t="n">
        <v>26</v>
      </c>
      <c r="B385" t="inlineStr">
        <is>
          <t>Centara Ras Fushi Resort &amp; Spa</t>
        </is>
      </c>
      <c r="C385" t="inlineStr">
        <is>
          <t>sustainability</t>
        </is>
      </c>
      <c r="D385" t="inlineStr">
        <is>
          <t>2019_20190401-centel-policy-on-supply-chain-management-en.pdf</t>
        </is>
      </c>
      <c r="E385" t="n">
        <v>2019</v>
      </c>
      <c r="H385" t="n">
        <v>2</v>
      </c>
      <c r="I385" t="n">
        <v>88</v>
      </c>
      <c r="J385" t="inlineStr">
        <is>
          <t>Y</t>
        </is>
      </c>
      <c r="K385" t="inlineStr">
        <is>
          <t>centarahotelsresorts.com</t>
        </is>
      </c>
      <c r="L385" t="inlineStr">
        <is>
          <t>official</t>
        </is>
      </c>
      <c r="M385" t="inlineStr">
        <is>
          <t>https://investor.centarahotelsresorts.com/storage/download/cg-document/20190401-centel-policy-on-supply-chain-management-en.pdf</t>
        </is>
      </c>
      <c r="N385" t="inlineStr">
        <is>
          <t>https://investor.centarahotelsresorts.com/storage/download/cg-document/20190401-centel-policy-on-supply-chain-management-en.pdf</t>
        </is>
      </c>
      <c r="O385" t="inlineStr">
        <is>
          <t>d0bc58ff93d58d815431d19b48bf74367d627c3b3fcc064f79352dbe0fe12fdb</t>
        </is>
      </c>
      <c r="P385" t="inlineStr">
        <is>
          <t>library/026_centara-ras-fushi-resort-spa/sustainability/2019_20190401-centel-policy-on-supply-chain-management-en.pdf</t>
        </is>
      </c>
      <c r="R385" t="inlineStr">
        <is>
          <t>outdated</t>
        </is>
      </c>
      <c r="S385" t="inlineStr">
        <is>
          <t>N</t>
        </is>
      </c>
      <c r="T385" t="inlineStr">
        <is>
          <t>needs-review</t>
        </is>
      </c>
      <c r="U385" t="inlineStr">
        <is>
          <t>2026-10-05</t>
        </is>
      </c>
      <c r="V385" t="inlineStr">
        <is>
          <t>ambiguous match [26, 85, 126]</t>
        </is>
      </c>
    </row>
    <row r="386">
      <c r="A386" t="n">
        <v>85</v>
      </c>
      <c r="B386" t="inlineStr">
        <is>
          <t>Centara Mirage Lagoon Maldives &amp; Centara Grand Lagoon Maldives</t>
        </is>
      </c>
      <c r="C386" t="inlineStr">
        <is>
          <t>sustainability</t>
        </is>
      </c>
      <c r="D386" t="inlineStr">
        <is>
          <t>2019_20190401-centel-policy-on-supply-chain-management-en.pdf</t>
        </is>
      </c>
      <c r="E386" t="n">
        <v>2019</v>
      </c>
      <c r="H386" t="n">
        <v>2</v>
      </c>
      <c r="I386" t="n">
        <v>88</v>
      </c>
      <c r="J386" t="inlineStr">
        <is>
          <t>Y</t>
        </is>
      </c>
      <c r="K386" t="inlineStr">
        <is>
          <t>centarahotelsresorts.com</t>
        </is>
      </c>
      <c r="L386" t="inlineStr">
        <is>
          <t>official</t>
        </is>
      </c>
      <c r="M386" t="inlineStr">
        <is>
          <t>https://investor.centarahotelsresorts.com/storage/download/cg-document/20190401-centel-policy-on-supply-chain-management-en.pdf</t>
        </is>
      </c>
      <c r="N386" t="inlineStr">
        <is>
          <t>https://investor.centarahotelsresorts.com/storage/download/cg-document/20190401-centel-policy-on-supply-chain-management-en.pdf</t>
        </is>
      </c>
      <c r="O386" t="inlineStr">
        <is>
          <t>d0bc58ff93d58d815431d19b48bf74367d627c3b3fcc064f79352dbe0fe12fdb</t>
        </is>
      </c>
      <c r="P386" t="inlineStr">
        <is>
          <t>library/026_centara-ras-fushi-resort-spa/sustainability/2019_20190401-centel-policy-on-supply-chain-management-en.pdf</t>
        </is>
      </c>
      <c r="R386" t="inlineStr">
        <is>
          <t>outdated</t>
        </is>
      </c>
      <c r="S386" t="inlineStr">
        <is>
          <t>N</t>
        </is>
      </c>
      <c r="T386" t="inlineStr">
        <is>
          <t>needs-review</t>
        </is>
      </c>
      <c r="U386" t="inlineStr">
        <is>
          <t>2026-10-05</t>
        </is>
      </c>
      <c r="V386" t="inlineStr">
        <is>
          <t>ambiguous match [26, 85, 126]</t>
        </is>
      </c>
    </row>
    <row r="387">
      <c r="A387" t="n">
        <v>126</v>
      </c>
      <c r="B387" t="inlineStr">
        <is>
          <t>Centara Grand Island Resort &amp; Spa Maldives</t>
        </is>
      </c>
      <c r="C387" t="inlineStr">
        <is>
          <t>sustainability</t>
        </is>
      </c>
      <c r="D387" t="inlineStr">
        <is>
          <t>2019_20190401-centel-policy-on-supply-chain-management-en.pdf</t>
        </is>
      </c>
      <c r="E387" t="n">
        <v>2019</v>
      </c>
      <c r="H387" t="n">
        <v>2</v>
      </c>
      <c r="I387" t="n">
        <v>88</v>
      </c>
      <c r="J387" t="inlineStr">
        <is>
          <t>Y</t>
        </is>
      </c>
      <c r="K387" t="inlineStr">
        <is>
          <t>centarahotelsresorts.com</t>
        </is>
      </c>
      <c r="L387" t="inlineStr">
        <is>
          <t>official</t>
        </is>
      </c>
      <c r="M387" t="inlineStr">
        <is>
          <t>https://investor.centarahotelsresorts.com/storage/download/cg-document/20190401-centel-policy-on-supply-chain-management-en.pdf</t>
        </is>
      </c>
      <c r="N387" t="inlineStr">
        <is>
          <t>https://investor.centarahotelsresorts.com/storage/download/cg-document/20190401-centel-policy-on-supply-chain-management-en.pdf</t>
        </is>
      </c>
      <c r="O387" t="inlineStr">
        <is>
          <t>d0bc58ff93d58d815431d19b48bf74367d627c3b3fcc064f79352dbe0fe12fdb</t>
        </is>
      </c>
      <c r="P387" t="inlineStr">
        <is>
          <t>library/026_centara-ras-fushi-resort-spa/sustainability/2019_20190401-centel-policy-on-supply-chain-management-en.pdf</t>
        </is>
      </c>
      <c r="R387" t="inlineStr">
        <is>
          <t>outdated</t>
        </is>
      </c>
      <c r="S387" t="inlineStr">
        <is>
          <t>N</t>
        </is>
      </c>
      <c r="T387" t="inlineStr">
        <is>
          <t>needs-review</t>
        </is>
      </c>
      <c r="U387" t="inlineStr">
        <is>
          <t>2026-10-05</t>
        </is>
      </c>
      <c r="V387" t="inlineStr">
        <is>
          <t>ambiguous match [26, 85, 126]</t>
        </is>
      </c>
    </row>
    <row r="388">
      <c r="A388" t="n">
        <v>26</v>
      </c>
      <c r="B388" t="inlineStr">
        <is>
          <t>Centara Ras Fushi Resort &amp; Spa</t>
        </is>
      </c>
      <c r="C388" t="inlineStr">
        <is>
          <t>sustainability</t>
        </is>
      </c>
      <c r="D388" t="inlineStr">
        <is>
          <t>2019_20190401-centel-policy-on-sustainable-development-en.pdf</t>
        </is>
      </c>
      <c r="E388" t="n">
        <v>2019</v>
      </c>
      <c r="H388" t="n">
        <v>3</v>
      </c>
      <c r="I388" t="n">
        <v>88</v>
      </c>
      <c r="J388" t="inlineStr">
        <is>
          <t>Y</t>
        </is>
      </c>
      <c r="K388" t="inlineStr">
        <is>
          <t>centarahotelsresorts.com</t>
        </is>
      </c>
      <c r="L388" t="inlineStr">
        <is>
          <t>official</t>
        </is>
      </c>
      <c r="M388" t="inlineStr">
        <is>
          <t>https://investor.centarahotelsresorts.com/storage/download/cg-document/20190401-centel-policy-on-sustainable-development-en.pdf</t>
        </is>
      </c>
      <c r="N388" t="inlineStr">
        <is>
          <t>https://investor.centarahotelsresorts.com/storage/download/cg-document/20190401-centel-policy-on-sustainable-development-en.pdf</t>
        </is>
      </c>
      <c r="O388" t="inlineStr">
        <is>
          <t>dde69bdb5b17cf35af876a67309d23b32921200f8adad5a6defa2498de2385f9</t>
        </is>
      </c>
      <c r="P388" t="inlineStr">
        <is>
          <t>library/026_centara-ras-fushi-resort-spa/sustainability/2019_20190401-centel-policy-on-sustainable-development-en.pdf</t>
        </is>
      </c>
      <c r="R388" t="inlineStr">
        <is>
          <t>outdated</t>
        </is>
      </c>
      <c r="S388" t="inlineStr">
        <is>
          <t>N</t>
        </is>
      </c>
      <c r="T388" t="inlineStr">
        <is>
          <t>needs-review</t>
        </is>
      </c>
      <c r="U388" t="inlineStr">
        <is>
          <t>2026-10-05</t>
        </is>
      </c>
      <c r="V388" t="inlineStr">
        <is>
          <t>ambiguous match [26, 85, 126]</t>
        </is>
      </c>
    </row>
    <row r="389">
      <c r="A389" t="n">
        <v>85</v>
      </c>
      <c r="B389" t="inlineStr">
        <is>
          <t>Centara Mirage Lagoon Maldives &amp; Centara Grand Lagoon Maldives</t>
        </is>
      </c>
      <c r="C389" t="inlineStr">
        <is>
          <t>sustainability</t>
        </is>
      </c>
      <c r="D389" t="inlineStr">
        <is>
          <t>2019_20190401-centel-policy-on-sustainable-development-en.pdf</t>
        </is>
      </c>
      <c r="E389" t="n">
        <v>2019</v>
      </c>
      <c r="H389" t="n">
        <v>3</v>
      </c>
      <c r="I389" t="n">
        <v>88</v>
      </c>
      <c r="J389" t="inlineStr">
        <is>
          <t>Y</t>
        </is>
      </c>
      <c r="K389" t="inlineStr">
        <is>
          <t>centarahotelsresorts.com</t>
        </is>
      </c>
      <c r="L389" t="inlineStr">
        <is>
          <t>official</t>
        </is>
      </c>
      <c r="M389" t="inlineStr">
        <is>
          <t>https://investor.centarahotelsresorts.com/storage/download/cg-document/20190401-centel-policy-on-sustainable-development-en.pdf</t>
        </is>
      </c>
      <c r="N389" t="inlineStr">
        <is>
          <t>https://investor.centarahotelsresorts.com/storage/download/cg-document/20190401-centel-policy-on-sustainable-development-en.pdf</t>
        </is>
      </c>
      <c r="O389" t="inlineStr">
        <is>
          <t>dde69bdb5b17cf35af876a67309d23b32921200f8adad5a6defa2498de2385f9</t>
        </is>
      </c>
      <c r="P389" t="inlineStr">
        <is>
          <t>library/026_centara-ras-fushi-resort-spa/sustainability/2019_20190401-centel-policy-on-sustainable-development-en.pdf</t>
        </is>
      </c>
      <c r="R389" t="inlineStr">
        <is>
          <t>outdated</t>
        </is>
      </c>
      <c r="S389" t="inlineStr">
        <is>
          <t>N</t>
        </is>
      </c>
      <c r="T389" t="inlineStr">
        <is>
          <t>needs-review</t>
        </is>
      </c>
      <c r="U389" t="inlineStr">
        <is>
          <t>2026-10-05</t>
        </is>
      </c>
      <c r="V389" t="inlineStr">
        <is>
          <t>ambiguous match [26, 85, 126]</t>
        </is>
      </c>
    </row>
    <row r="390">
      <c r="A390" t="n">
        <v>126</v>
      </c>
      <c r="B390" t="inlineStr">
        <is>
          <t>Centara Grand Island Resort &amp; Spa Maldives</t>
        </is>
      </c>
      <c r="C390" t="inlineStr">
        <is>
          <t>sustainability</t>
        </is>
      </c>
      <c r="D390" t="inlineStr">
        <is>
          <t>2019_20190401-centel-policy-on-sustainable-development-en.pdf</t>
        </is>
      </c>
      <c r="E390" t="n">
        <v>2019</v>
      </c>
      <c r="H390" t="n">
        <v>3</v>
      </c>
      <c r="I390" t="n">
        <v>88</v>
      </c>
      <c r="J390" t="inlineStr">
        <is>
          <t>Y</t>
        </is>
      </c>
      <c r="K390" t="inlineStr">
        <is>
          <t>centarahotelsresorts.com</t>
        </is>
      </c>
      <c r="L390" t="inlineStr">
        <is>
          <t>official</t>
        </is>
      </c>
      <c r="M390" t="inlineStr">
        <is>
          <t>https://investor.centarahotelsresorts.com/storage/download/cg-document/20190401-centel-policy-on-sustainable-development-en.pdf</t>
        </is>
      </c>
      <c r="N390" t="inlineStr">
        <is>
          <t>https://investor.centarahotelsresorts.com/storage/download/cg-document/20190401-centel-policy-on-sustainable-development-en.pdf</t>
        </is>
      </c>
      <c r="O390" t="inlineStr">
        <is>
          <t>dde69bdb5b17cf35af876a67309d23b32921200f8adad5a6defa2498de2385f9</t>
        </is>
      </c>
      <c r="P390" t="inlineStr">
        <is>
          <t>library/026_centara-ras-fushi-resort-spa/sustainability/2019_20190401-centel-policy-on-sustainable-development-en.pdf</t>
        </is>
      </c>
      <c r="R390" t="inlineStr">
        <is>
          <t>outdated</t>
        </is>
      </c>
      <c r="S390" t="inlineStr">
        <is>
          <t>N</t>
        </is>
      </c>
      <c r="T390" t="inlineStr">
        <is>
          <t>needs-review</t>
        </is>
      </c>
      <c r="U390" t="inlineStr">
        <is>
          <t>2026-10-05</t>
        </is>
      </c>
      <c r="V390" t="inlineStr">
        <is>
          <t>ambiguous match [26, 85, 126]</t>
        </is>
      </c>
    </row>
    <row r="391">
      <c r="A391" t="n">
        <v>26</v>
      </c>
      <c r="B391" t="inlineStr">
        <is>
          <t>Centara Ras Fushi Resort &amp; Spa</t>
        </is>
      </c>
      <c r="C391" t="inlineStr">
        <is>
          <t>brochure</t>
        </is>
      </c>
      <c r="D391" t="inlineStr">
        <is>
          <t>2026_CRS_Brochure_2026.pdf</t>
        </is>
      </c>
      <c r="E391" t="n">
        <v>2026</v>
      </c>
      <c r="H391" t="n">
        <v>26</v>
      </c>
      <c r="I391" t="n">
        <v>17820</v>
      </c>
      <c r="J391" t="inlineStr">
        <is>
          <t>N</t>
        </is>
      </c>
      <c r="K391" t="inlineStr">
        <is>
          <t>centarahotelsresorts.com</t>
        </is>
      </c>
      <c r="L391" t="inlineStr">
        <is>
          <t>official</t>
        </is>
      </c>
      <c r="M391" t="inlineStr">
        <is>
          <t>https://www.centarahotelsresorts.com/centarareserve/sites/centara-centarareserve/files/2026-09/CRS_Brochure_2026.pdf</t>
        </is>
      </c>
      <c r="N391" t="inlineStr">
        <is>
          <t>https://www.centarahotelsresorts.com/centarareserve/sites/centara-centarareserve/files/2026-09/CRS_Brochure_2026.pdf</t>
        </is>
      </c>
      <c r="O391" t="inlineStr">
        <is>
          <t>7282d5926b3e9935d50926b07ed7cdc3594da281c0cc41ce793e11db6a26f886</t>
        </is>
      </c>
      <c r="P391" t="inlineStr">
        <is>
          <t>library/026_centara-ras-fushi-resort-spa/brochure/2026_CRS_Brochure_2026.pdf</t>
        </is>
      </c>
      <c r="R391" t="inlineStr">
        <is>
          <t>current</t>
        </is>
      </c>
      <c r="S391" t="inlineStr">
        <is>
          <t>Y</t>
        </is>
      </c>
      <c r="T391" t="inlineStr">
        <is>
          <t>needs-review</t>
        </is>
      </c>
      <c r="U391" t="inlineStr">
        <is>
          <t>2026-10-05</t>
        </is>
      </c>
      <c r="V391" t="inlineStr">
        <is>
          <t>ambiguous match [26, 85, 126]</t>
        </is>
      </c>
    </row>
    <row r="392">
      <c r="A392" t="n">
        <v>85</v>
      </c>
      <c r="B392" t="inlineStr">
        <is>
          <t>Centara Mirage Lagoon Maldives &amp; Centara Grand Lagoon Maldives</t>
        </is>
      </c>
      <c r="C392" t="inlineStr">
        <is>
          <t>brochure</t>
        </is>
      </c>
      <c r="D392" t="inlineStr">
        <is>
          <t>2026_CRS_Brochure_2026.pdf</t>
        </is>
      </c>
      <c r="E392" t="n">
        <v>2026</v>
      </c>
      <c r="H392" t="n">
        <v>26</v>
      </c>
      <c r="I392" t="n">
        <v>17820</v>
      </c>
      <c r="J392" t="inlineStr">
        <is>
          <t>N</t>
        </is>
      </c>
      <c r="K392" t="inlineStr">
        <is>
          <t>centarahotelsresorts.com</t>
        </is>
      </c>
      <c r="L392" t="inlineStr">
        <is>
          <t>official</t>
        </is>
      </c>
      <c r="M392" t="inlineStr">
        <is>
          <t>https://www.centarahotelsresorts.com/centarareserve/sites/centara-centarareserve/files/2026-09/CRS_Brochure_2026.pdf</t>
        </is>
      </c>
      <c r="N392" t="inlineStr">
        <is>
          <t>https://www.centarahotelsresorts.com/centarareserve/sites/centara-centarareserve/files/2026-09/CRS_Brochure_2026.pdf</t>
        </is>
      </c>
      <c r="O392" t="inlineStr">
        <is>
          <t>7282d5926b3e9935d50926b07ed7cdc3594da281c0cc41ce793e11db6a26f886</t>
        </is>
      </c>
      <c r="P392" t="inlineStr">
        <is>
          <t>library/026_centara-ras-fushi-resort-spa/brochure/2026_CRS_Brochure_2026.pdf</t>
        </is>
      </c>
      <c r="R392" t="inlineStr">
        <is>
          <t>current</t>
        </is>
      </c>
      <c r="S392" t="inlineStr">
        <is>
          <t>Y</t>
        </is>
      </c>
      <c r="T392" t="inlineStr">
        <is>
          <t>needs-review</t>
        </is>
      </c>
      <c r="U392" t="inlineStr">
        <is>
          <t>2026-10-05</t>
        </is>
      </c>
      <c r="V392" t="inlineStr">
        <is>
          <t>ambiguous match [26, 85, 126]</t>
        </is>
      </c>
    </row>
    <row r="393">
      <c r="A393" t="n">
        <v>126</v>
      </c>
      <c r="B393" t="inlineStr">
        <is>
          <t>Centara Grand Island Resort &amp; Spa Maldives</t>
        </is>
      </c>
      <c r="C393" t="inlineStr">
        <is>
          <t>brochure</t>
        </is>
      </c>
      <c r="D393" t="inlineStr">
        <is>
          <t>2026_CRS_Brochure_2026.pdf</t>
        </is>
      </c>
      <c r="E393" t="n">
        <v>2026</v>
      </c>
      <c r="H393" t="n">
        <v>26</v>
      </c>
      <c r="I393" t="n">
        <v>17820</v>
      </c>
      <c r="J393" t="inlineStr">
        <is>
          <t>N</t>
        </is>
      </c>
      <c r="K393" t="inlineStr">
        <is>
          <t>centarahotelsresorts.com</t>
        </is>
      </c>
      <c r="L393" t="inlineStr">
        <is>
          <t>official</t>
        </is>
      </c>
      <c r="M393" t="inlineStr">
        <is>
          <t>https://www.centarahotelsresorts.com/centarareserve/sites/centara-centarareserve/files/2026-09/CRS_Brochure_2026.pdf</t>
        </is>
      </c>
      <c r="N393" t="inlineStr">
        <is>
          <t>https://www.centarahotelsresorts.com/centarareserve/sites/centara-centarareserve/files/2026-09/CRS_Brochure_2026.pdf</t>
        </is>
      </c>
      <c r="O393" t="inlineStr">
        <is>
          <t>7282d5926b3e9935d50926b07ed7cdc3594da281c0cc41ce793e11db6a26f886</t>
        </is>
      </c>
      <c r="P393" t="inlineStr">
        <is>
          <t>library/026_centara-ras-fushi-resort-spa/brochure/2026_CRS_Brochure_2026.pdf</t>
        </is>
      </c>
      <c r="R393" t="inlineStr">
        <is>
          <t>current</t>
        </is>
      </c>
      <c r="S393" t="inlineStr">
        <is>
          <t>Y</t>
        </is>
      </c>
      <c r="T393" t="inlineStr">
        <is>
          <t>needs-review</t>
        </is>
      </c>
      <c r="U393" t="inlineStr">
        <is>
          <t>2026-10-05</t>
        </is>
      </c>
      <c r="V393" t="inlineStr">
        <is>
          <t>ambiguous match [26, 85, 126]</t>
        </is>
      </c>
    </row>
    <row r="394">
      <c r="A394" t="n">
        <v>26</v>
      </c>
      <c r="B394" t="inlineStr">
        <is>
          <t>Centara Ras Fushi Resort &amp; Spa</t>
        </is>
      </c>
      <c r="C394" t="inlineStr">
        <is>
          <t>brochure</t>
        </is>
      </c>
      <c r="D394" t="inlineStr">
        <is>
          <t>2024_CRF Presentation.pdf</t>
        </is>
      </c>
      <c r="E394" t="n">
        <v>2024</v>
      </c>
      <c r="H394" t="n">
        <v>36</v>
      </c>
      <c r="I394" t="n">
        <v>4374</v>
      </c>
      <c r="J394" t="inlineStr">
        <is>
          <t>Y</t>
        </is>
      </c>
      <c r="K394" t="inlineStr">
        <is>
          <t>maldives.ru</t>
        </is>
      </c>
      <c r="L394" t="inlineStr">
        <is>
          <t>dmc-agency</t>
        </is>
      </c>
      <c r="M394" t="inlineStr">
        <is>
          <t>https://maldives.ru/doc/doc/CRF%20Presentation.pdf</t>
        </is>
      </c>
      <c r="N394" t="inlineStr">
        <is>
          <t>https://maldives.ru/doc/doc/CRF%20Presentation.pdf</t>
        </is>
      </c>
      <c r="O394" t="inlineStr">
        <is>
          <t>a52be7d1c93bd2f713a91f5e56bea9f0e933ed52879470996e77b560bba3fa69</t>
        </is>
      </c>
      <c r="P394" t="inlineStr">
        <is>
          <t>library/026_centara-ras-fushi-resort-spa/brochure/2024_CRF Presentation.pdf</t>
        </is>
      </c>
      <c r="R394" t="inlineStr">
        <is>
          <t>outdated</t>
        </is>
      </c>
      <c r="S394" t="inlineStr">
        <is>
          <t>N</t>
        </is>
      </c>
      <c r="T394" t="inlineStr">
        <is>
          <t>needs-review</t>
        </is>
      </c>
      <c r="U394" t="inlineStr">
        <is>
          <t>2026-10-04</t>
        </is>
      </c>
      <c r="V394" t="inlineStr">
        <is>
          <t>ambiguous match [26]</t>
        </is>
      </c>
    </row>
    <row r="395">
      <c r="A395" t="n">
        <v>26</v>
      </c>
      <c r="B395" t="inlineStr">
        <is>
          <t>Centara Ras Fushi Resort &amp; Spa</t>
        </is>
      </c>
      <c r="C395" t="inlineStr">
        <is>
          <t>brochure</t>
        </is>
      </c>
      <c r="D395" t="inlineStr">
        <is>
          <t>2022_20190401-centel-human-rights-policy-en.pdf</t>
        </is>
      </c>
      <c r="E395" t="n">
        <v>2022</v>
      </c>
      <c r="H395" t="n">
        <v>14</v>
      </c>
      <c r="I395" t="n">
        <v>186</v>
      </c>
      <c r="J395" t="inlineStr">
        <is>
          <t>Y</t>
        </is>
      </c>
      <c r="K395" t="inlineStr">
        <is>
          <t>centarahotelsresorts.com</t>
        </is>
      </c>
      <c r="L395" t="inlineStr">
        <is>
          <t>official</t>
        </is>
      </c>
      <c r="M395" t="inlineStr">
        <is>
          <t>https://investor.centarahotelsresorts.com/storage/download/cg-document/20190401-centel-human-rights-policy-en.pdf</t>
        </is>
      </c>
      <c r="N395" t="inlineStr">
        <is>
          <t>https://investor.centarahotelsresorts.com/storage/download/cg-document/20190401-centel-human-rights-policy-en.pdf</t>
        </is>
      </c>
      <c r="O395" t="inlineStr">
        <is>
          <t>faacafd91c9426b26978144e1211b3531e09e82c8dcd4da58355456812b4e6b9</t>
        </is>
      </c>
      <c r="P395" t="inlineStr">
        <is>
          <t>library/026_centara-ras-fushi-resort-spa/brochure/2022_20190401-centel-human-rights-policy-en.pdf</t>
        </is>
      </c>
      <c r="R395" t="inlineStr">
        <is>
          <t>outdated</t>
        </is>
      </c>
      <c r="S395" t="inlineStr">
        <is>
          <t>N</t>
        </is>
      </c>
      <c r="T395" t="inlineStr">
        <is>
          <t>needs-review</t>
        </is>
      </c>
      <c r="U395" t="inlineStr">
        <is>
          <t>2026-10-05</t>
        </is>
      </c>
      <c r="V395" t="inlineStr">
        <is>
          <t>ambiguous match [26, 85, 126]</t>
        </is>
      </c>
    </row>
    <row r="396">
      <c r="A396" t="n">
        <v>85</v>
      </c>
      <c r="B396" t="inlineStr">
        <is>
          <t>Centara Mirage Lagoon Maldives &amp; Centara Grand Lagoon Maldives</t>
        </is>
      </c>
      <c r="C396" t="inlineStr">
        <is>
          <t>brochure</t>
        </is>
      </c>
      <c r="D396" t="inlineStr">
        <is>
          <t>2022_20190401-centel-human-rights-policy-en.pdf</t>
        </is>
      </c>
      <c r="E396" t="n">
        <v>2022</v>
      </c>
      <c r="H396" t="n">
        <v>14</v>
      </c>
      <c r="I396" t="n">
        <v>186</v>
      </c>
      <c r="J396" t="inlineStr">
        <is>
          <t>Y</t>
        </is>
      </c>
      <c r="K396" t="inlineStr">
        <is>
          <t>centarahotelsresorts.com</t>
        </is>
      </c>
      <c r="L396" t="inlineStr">
        <is>
          <t>official</t>
        </is>
      </c>
      <c r="M396" t="inlineStr">
        <is>
          <t>https://investor.centarahotelsresorts.com/storage/download/cg-document/20190401-centel-human-rights-policy-en.pdf</t>
        </is>
      </c>
      <c r="N396" t="inlineStr">
        <is>
          <t>https://investor.centarahotelsresorts.com/storage/download/cg-document/20190401-centel-human-rights-policy-en.pdf</t>
        </is>
      </c>
      <c r="O396" t="inlineStr">
        <is>
          <t>faacafd91c9426b26978144e1211b3531e09e82c8dcd4da58355456812b4e6b9</t>
        </is>
      </c>
      <c r="P396" t="inlineStr">
        <is>
          <t>library/026_centara-ras-fushi-resort-spa/brochure/2022_20190401-centel-human-rights-policy-en.pdf</t>
        </is>
      </c>
      <c r="R396" t="inlineStr">
        <is>
          <t>outdated</t>
        </is>
      </c>
      <c r="S396" t="inlineStr">
        <is>
          <t>N</t>
        </is>
      </c>
      <c r="T396" t="inlineStr">
        <is>
          <t>needs-review</t>
        </is>
      </c>
      <c r="U396" t="inlineStr">
        <is>
          <t>2026-10-05</t>
        </is>
      </c>
      <c r="V396" t="inlineStr">
        <is>
          <t>ambiguous match [26, 85, 126]</t>
        </is>
      </c>
    </row>
    <row r="397">
      <c r="A397" t="n">
        <v>126</v>
      </c>
      <c r="B397" t="inlineStr">
        <is>
          <t>Centara Grand Island Resort &amp; Spa Maldives</t>
        </is>
      </c>
      <c r="C397" t="inlineStr">
        <is>
          <t>brochure</t>
        </is>
      </c>
      <c r="D397" t="inlineStr">
        <is>
          <t>2022_20190401-centel-human-rights-policy-en.pdf</t>
        </is>
      </c>
      <c r="E397" t="n">
        <v>2022</v>
      </c>
      <c r="H397" t="n">
        <v>14</v>
      </c>
      <c r="I397" t="n">
        <v>186</v>
      </c>
      <c r="J397" t="inlineStr">
        <is>
          <t>Y</t>
        </is>
      </c>
      <c r="K397" t="inlineStr">
        <is>
          <t>centarahotelsresorts.com</t>
        </is>
      </c>
      <c r="L397" t="inlineStr">
        <is>
          <t>official</t>
        </is>
      </c>
      <c r="M397" t="inlineStr">
        <is>
          <t>https://investor.centarahotelsresorts.com/storage/download/cg-document/20190401-centel-human-rights-policy-en.pdf</t>
        </is>
      </c>
      <c r="N397" t="inlineStr">
        <is>
          <t>https://investor.centarahotelsresorts.com/storage/download/cg-document/20190401-centel-human-rights-policy-en.pdf</t>
        </is>
      </c>
      <c r="O397" t="inlineStr">
        <is>
          <t>faacafd91c9426b26978144e1211b3531e09e82c8dcd4da58355456812b4e6b9</t>
        </is>
      </c>
      <c r="P397" t="inlineStr">
        <is>
          <t>library/026_centara-ras-fushi-resort-spa/brochure/2022_20190401-centel-human-rights-policy-en.pdf</t>
        </is>
      </c>
      <c r="R397" t="inlineStr">
        <is>
          <t>outdated</t>
        </is>
      </c>
      <c r="S397" t="inlineStr">
        <is>
          <t>N</t>
        </is>
      </c>
      <c r="T397" t="inlineStr">
        <is>
          <t>needs-review</t>
        </is>
      </c>
      <c r="U397" t="inlineStr">
        <is>
          <t>2026-10-05</t>
        </is>
      </c>
      <c r="V397" t="inlineStr">
        <is>
          <t>ambiguous match [26, 85, 126]</t>
        </is>
      </c>
    </row>
    <row r="398">
      <c r="A398" t="n">
        <v>26</v>
      </c>
      <c r="B398" t="inlineStr">
        <is>
          <t>Centara Ras Fushi Resort &amp; Spa</t>
        </is>
      </c>
      <c r="C398" t="inlineStr">
        <is>
          <t>brochure</t>
        </is>
      </c>
      <c r="D398" t="inlineStr">
        <is>
          <t>2022_37050_Bath Booster Brochure_2022.pdf</t>
        </is>
      </c>
      <c r="E398" t="n">
        <v>2022</v>
      </c>
      <c r="H398" t="n">
        <v>11</v>
      </c>
      <c r="I398" t="n">
        <v>122</v>
      </c>
      <c r="J398" t="inlineStr">
        <is>
          <t>Y</t>
        </is>
      </c>
      <c r="K398" t="inlineStr">
        <is>
          <t>centarahotelsresorts.com</t>
        </is>
      </c>
      <c r="L398" t="inlineStr">
        <is>
          <t>official</t>
        </is>
      </c>
      <c r="M398" t="inlineStr">
        <is>
          <t>https://www.centarahotelsresorts.com/sites/g/files/yplzxh136/files/2022-02/37050_Bath%20Booster%20Brochure_2022.pdf</t>
        </is>
      </c>
      <c r="N398" t="inlineStr">
        <is>
          <t>https://www.centarahotelsresorts.com/sites/g/files/yplzxh136/files/2022-02/37050_Bath%20Booster%20Brochure_2022.pdf</t>
        </is>
      </c>
      <c r="O398" t="inlineStr">
        <is>
          <t>2c29fc7004de73ca20246cfa9fd296ba215f3bdc73d9f789c016ee7001ef1e63</t>
        </is>
      </c>
      <c r="P398" t="inlineStr">
        <is>
          <t>library/026_centara-ras-fushi-resort-spa/brochure/2022_37050_Bath Booster Brochure_2022.pdf</t>
        </is>
      </c>
      <c r="R398" t="inlineStr">
        <is>
          <t>outdated</t>
        </is>
      </c>
      <c r="S398" t="inlineStr">
        <is>
          <t>N</t>
        </is>
      </c>
      <c r="T398" t="inlineStr">
        <is>
          <t>needs-review</t>
        </is>
      </c>
      <c r="U398" t="inlineStr">
        <is>
          <t>2026-10-05</t>
        </is>
      </c>
      <c r="V398" t="inlineStr">
        <is>
          <t>ambiguous match [26, 85, 126]</t>
        </is>
      </c>
    </row>
    <row r="399">
      <c r="A399" t="n">
        <v>85</v>
      </c>
      <c r="B399" t="inlineStr">
        <is>
          <t>Centara Mirage Lagoon Maldives &amp; Centara Grand Lagoon Maldives</t>
        </is>
      </c>
      <c r="C399" t="inlineStr">
        <is>
          <t>brochure</t>
        </is>
      </c>
      <c r="D399" t="inlineStr">
        <is>
          <t>2022_37050_Bath Booster Brochure_2022.pdf</t>
        </is>
      </c>
      <c r="E399" t="n">
        <v>2022</v>
      </c>
      <c r="H399" t="n">
        <v>11</v>
      </c>
      <c r="I399" t="n">
        <v>122</v>
      </c>
      <c r="J399" t="inlineStr">
        <is>
          <t>Y</t>
        </is>
      </c>
      <c r="K399" t="inlineStr">
        <is>
          <t>centarahotelsresorts.com</t>
        </is>
      </c>
      <c r="L399" t="inlineStr">
        <is>
          <t>official</t>
        </is>
      </c>
      <c r="M399" t="inlineStr">
        <is>
          <t>https://www.centarahotelsresorts.com/sites/g/files/yplzxh136/files/2022-02/37050_Bath%20Booster%20Brochure_2022.pdf</t>
        </is>
      </c>
      <c r="N399" t="inlineStr">
        <is>
          <t>https://www.centarahotelsresorts.com/sites/g/files/yplzxh136/files/2022-02/37050_Bath%20Booster%20Brochure_2022.pdf</t>
        </is>
      </c>
      <c r="O399" t="inlineStr">
        <is>
          <t>2c29fc7004de73ca20246cfa9fd296ba215f3bdc73d9f789c016ee7001ef1e63</t>
        </is>
      </c>
      <c r="P399" t="inlineStr">
        <is>
          <t>library/026_centara-ras-fushi-resort-spa/brochure/2022_37050_Bath Booster Brochure_2022.pdf</t>
        </is>
      </c>
      <c r="R399" t="inlineStr">
        <is>
          <t>outdated</t>
        </is>
      </c>
      <c r="S399" t="inlineStr">
        <is>
          <t>N</t>
        </is>
      </c>
      <c r="T399" t="inlineStr">
        <is>
          <t>needs-review</t>
        </is>
      </c>
      <c r="U399" t="inlineStr">
        <is>
          <t>2026-10-05</t>
        </is>
      </c>
      <c r="V399" t="inlineStr">
        <is>
          <t>ambiguous match [26, 85, 126]</t>
        </is>
      </c>
    </row>
    <row r="400">
      <c r="A400" t="n">
        <v>126</v>
      </c>
      <c r="B400" t="inlineStr">
        <is>
          <t>Centara Grand Island Resort &amp; Spa Maldives</t>
        </is>
      </c>
      <c r="C400" t="inlineStr">
        <is>
          <t>brochure</t>
        </is>
      </c>
      <c r="D400" t="inlineStr">
        <is>
          <t>2022_37050_Bath Booster Brochure_2022.pdf</t>
        </is>
      </c>
      <c r="E400" t="n">
        <v>2022</v>
      </c>
      <c r="H400" t="n">
        <v>11</v>
      </c>
      <c r="I400" t="n">
        <v>122</v>
      </c>
      <c r="J400" t="inlineStr">
        <is>
          <t>Y</t>
        </is>
      </c>
      <c r="K400" t="inlineStr">
        <is>
          <t>centarahotelsresorts.com</t>
        </is>
      </c>
      <c r="L400" t="inlineStr">
        <is>
          <t>official</t>
        </is>
      </c>
      <c r="M400" t="inlineStr">
        <is>
          <t>https://www.centarahotelsresorts.com/sites/g/files/yplzxh136/files/2022-02/37050_Bath%20Booster%20Brochure_2022.pdf</t>
        </is>
      </c>
      <c r="N400" t="inlineStr">
        <is>
          <t>https://www.centarahotelsresorts.com/sites/g/files/yplzxh136/files/2022-02/37050_Bath%20Booster%20Brochure_2022.pdf</t>
        </is>
      </c>
      <c r="O400" t="inlineStr">
        <is>
          <t>2c29fc7004de73ca20246cfa9fd296ba215f3bdc73d9f789c016ee7001ef1e63</t>
        </is>
      </c>
      <c r="P400" t="inlineStr">
        <is>
          <t>library/026_centara-ras-fushi-resort-spa/brochure/2022_37050_Bath Booster Brochure_2022.pdf</t>
        </is>
      </c>
      <c r="R400" t="inlineStr">
        <is>
          <t>outdated</t>
        </is>
      </c>
      <c r="S400" t="inlineStr">
        <is>
          <t>N</t>
        </is>
      </c>
      <c r="T400" t="inlineStr">
        <is>
          <t>needs-review</t>
        </is>
      </c>
      <c r="U400" t="inlineStr">
        <is>
          <t>2026-10-05</t>
        </is>
      </c>
      <c r="V400" t="inlineStr">
        <is>
          <t>ambiguous match [26, 85, 126]</t>
        </is>
      </c>
    </row>
    <row r="401">
      <c r="A401" t="n">
        <v>26</v>
      </c>
      <c r="B401" t="inlineStr">
        <is>
          <t>Centara Ras Fushi Resort &amp; Spa</t>
        </is>
      </c>
      <c r="C401" t="inlineStr">
        <is>
          <t>brochure</t>
        </is>
      </c>
      <c r="D401" t="inlineStr">
        <is>
          <t>2019_20190401-code-of-conduct-and-guidelines-for-business-partners-and-suppliers-th.pdf</t>
        </is>
      </c>
      <c r="E401" t="n">
        <v>2019</v>
      </c>
      <c r="H401" t="n">
        <v>4</v>
      </c>
      <c r="I401" t="n">
        <v>172</v>
      </c>
      <c r="J401" t="inlineStr">
        <is>
          <t>Y</t>
        </is>
      </c>
      <c r="K401" t="inlineStr">
        <is>
          <t>centarahotelsresorts.com</t>
        </is>
      </c>
      <c r="L401" t="inlineStr">
        <is>
          <t>official</t>
        </is>
      </c>
      <c r="M401" t="inlineStr">
        <is>
          <t>https://investor.centarahotelsresorts.com/storage/download/cg-document/20190401-code-of-conduct-and-guidelines-for-business-partners-and-suppliers-th.pdf</t>
        </is>
      </c>
      <c r="N401" t="inlineStr">
        <is>
          <t>https://investor.centarahotelsresorts.com/storage/download/cg-document/20190401-code-of-conduct-and-guidelines-for-business-partners-and-suppliers-th.pdf</t>
        </is>
      </c>
      <c r="O401" t="inlineStr">
        <is>
          <t>e8425a4b48b95c7965f33b3798e8ceaddda9fce9fd6d3a80e2f88b331f536fc2</t>
        </is>
      </c>
      <c r="P401" t="inlineStr">
        <is>
          <t>library/026_centara-ras-fushi-resort-spa/brochure/2019_20190401-code-of-conduct-and-guidelines-for-business-partners-and-suppliers-th.pdf</t>
        </is>
      </c>
      <c r="R401" t="inlineStr">
        <is>
          <t>outdated</t>
        </is>
      </c>
      <c r="S401" t="inlineStr">
        <is>
          <t>N</t>
        </is>
      </c>
      <c r="T401" t="inlineStr">
        <is>
          <t>needs-review</t>
        </is>
      </c>
      <c r="U401" t="inlineStr">
        <is>
          <t>2026-10-05</t>
        </is>
      </c>
      <c r="V401" t="inlineStr">
        <is>
          <t>ambiguous match [26, 85, 126]</t>
        </is>
      </c>
    </row>
    <row r="402">
      <c r="A402" t="n">
        <v>85</v>
      </c>
      <c r="B402" t="inlineStr">
        <is>
          <t>Centara Mirage Lagoon Maldives &amp; Centara Grand Lagoon Maldives</t>
        </is>
      </c>
      <c r="C402" t="inlineStr">
        <is>
          <t>brochure</t>
        </is>
      </c>
      <c r="D402" t="inlineStr">
        <is>
          <t>2019_20190401-code-of-conduct-and-guidelines-for-business-partners-and-suppliers-th.pdf</t>
        </is>
      </c>
      <c r="E402" t="n">
        <v>2019</v>
      </c>
      <c r="H402" t="n">
        <v>4</v>
      </c>
      <c r="I402" t="n">
        <v>172</v>
      </c>
      <c r="J402" t="inlineStr">
        <is>
          <t>Y</t>
        </is>
      </c>
      <c r="K402" t="inlineStr">
        <is>
          <t>centarahotelsresorts.com</t>
        </is>
      </c>
      <c r="L402" t="inlineStr">
        <is>
          <t>official</t>
        </is>
      </c>
      <c r="M402" t="inlineStr">
        <is>
          <t>https://investor.centarahotelsresorts.com/storage/download/cg-document/20190401-code-of-conduct-and-guidelines-for-business-partners-and-suppliers-th.pdf</t>
        </is>
      </c>
      <c r="N402" t="inlineStr">
        <is>
          <t>https://investor.centarahotelsresorts.com/storage/download/cg-document/20190401-code-of-conduct-and-guidelines-for-business-partners-and-suppliers-th.pdf</t>
        </is>
      </c>
      <c r="O402" t="inlineStr">
        <is>
          <t>e8425a4b48b95c7965f33b3798e8ceaddda9fce9fd6d3a80e2f88b331f536fc2</t>
        </is>
      </c>
      <c r="P402" t="inlineStr">
        <is>
          <t>library/026_centara-ras-fushi-resort-spa/brochure/2019_20190401-code-of-conduct-and-guidelines-for-business-partners-and-suppliers-th.pdf</t>
        </is>
      </c>
      <c r="R402" t="inlineStr">
        <is>
          <t>outdated</t>
        </is>
      </c>
      <c r="S402" t="inlineStr">
        <is>
          <t>N</t>
        </is>
      </c>
      <c r="T402" t="inlineStr">
        <is>
          <t>needs-review</t>
        </is>
      </c>
      <c r="U402" t="inlineStr">
        <is>
          <t>2026-10-05</t>
        </is>
      </c>
      <c r="V402" t="inlineStr">
        <is>
          <t>ambiguous match [26, 85, 126]</t>
        </is>
      </c>
    </row>
    <row r="403">
      <c r="A403" t="n">
        <v>126</v>
      </c>
      <c r="B403" t="inlineStr">
        <is>
          <t>Centara Grand Island Resort &amp; Spa Maldives</t>
        </is>
      </c>
      <c r="C403" t="inlineStr">
        <is>
          <t>brochure</t>
        </is>
      </c>
      <c r="D403" t="inlineStr">
        <is>
          <t>2019_20190401-code-of-conduct-and-guidelines-for-business-partners-and-suppliers-th.pdf</t>
        </is>
      </c>
      <c r="E403" t="n">
        <v>2019</v>
      </c>
      <c r="H403" t="n">
        <v>4</v>
      </c>
      <c r="I403" t="n">
        <v>172</v>
      </c>
      <c r="J403" t="inlineStr">
        <is>
          <t>Y</t>
        </is>
      </c>
      <c r="K403" t="inlineStr">
        <is>
          <t>centarahotelsresorts.com</t>
        </is>
      </c>
      <c r="L403" t="inlineStr">
        <is>
          <t>official</t>
        </is>
      </c>
      <c r="M403" t="inlineStr">
        <is>
          <t>https://investor.centarahotelsresorts.com/storage/download/cg-document/20190401-code-of-conduct-and-guidelines-for-business-partners-and-suppliers-th.pdf</t>
        </is>
      </c>
      <c r="N403" t="inlineStr">
        <is>
          <t>https://investor.centarahotelsresorts.com/storage/download/cg-document/20190401-code-of-conduct-and-guidelines-for-business-partners-and-suppliers-th.pdf</t>
        </is>
      </c>
      <c r="O403" t="inlineStr">
        <is>
          <t>e8425a4b48b95c7965f33b3798e8ceaddda9fce9fd6d3a80e2f88b331f536fc2</t>
        </is>
      </c>
      <c r="P403" t="inlineStr">
        <is>
          <t>library/026_centara-ras-fushi-resort-spa/brochure/2019_20190401-code-of-conduct-and-guidelines-for-business-partners-and-suppliers-th.pdf</t>
        </is>
      </c>
      <c r="R403" t="inlineStr">
        <is>
          <t>outdated</t>
        </is>
      </c>
      <c r="S403" t="inlineStr">
        <is>
          <t>N</t>
        </is>
      </c>
      <c r="T403" t="inlineStr">
        <is>
          <t>needs-review</t>
        </is>
      </c>
      <c r="U403" t="inlineStr">
        <is>
          <t>2026-10-05</t>
        </is>
      </c>
      <c r="V403" t="inlineStr">
        <is>
          <t>ambiguous match [26, 85, 126]</t>
        </is>
      </c>
    </row>
    <row r="404">
      <c r="A404" t="n">
        <v>26</v>
      </c>
      <c r="B404" t="inlineStr">
        <is>
          <t>Centara Ras Fushi Resort &amp; Spa</t>
        </is>
      </c>
      <c r="C404" t="inlineStr">
        <is>
          <t>brochure</t>
        </is>
      </c>
      <c r="D404" t="inlineStr">
        <is>
          <t>2018_20190401-code-of-conduct-and-guidelines-for-business-partners-and-suppliers-en.pdf</t>
        </is>
      </c>
      <c r="E404" t="n">
        <v>2018</v>
      </c>
      <c r="H404" t="n">
        <v>4</v>
      </c>
      <c r="I404" t="n">
        <v>171</v>
      </c>
      <c r="J404" t="inlineStr">
        <is>
          <t>Y</t>
        </is>
      </c>
      <c r="K404" t="inlineStr">
        <is>
          <t>centarahotelsresorts.com</t>
        </is>
      </c>
      <c r="L404" t="inlineStr">
        <is>
          <t>official</t>
        </is>
      </c>
      <c r="M404" t="inlineStr">
        <is>
          <t>https://investor.centarahotelsresorts.com/storage/download/cg-document/20190401-code-of-conduct-and-guidelines-for-business-partners-and-suppliers-en.pdf</t>
        </is>
      </c>
      <c r="N404" t="inlineStr">
        <is>
          <t>https://investor.centarahotelsresorts.com/storage/download/cg-document/20190401-code-of-conduct-and-guidelines-for-business-partners-and-suppliers-en.pdf</t>
        </is>
      </c>
      <c r="O404" t="inlineStr">
        <is>
          <t>07a375aa7570683021ae144b749c78a64f2b3b94ceefd7105ee999fb5f860fda</t>
        </is>
      </c>
      <c r="P404" t="inlineStr">
        <is>
          <t>library/026_centara-ras-fushi-resort-spa/brochure/2018_20190401-code-of-conduct-and-guidelines-for-business-partners-and-suppliers-en.pdf</t>
        </is>
      </c>
      <c r="R404" t="inlineStr">
        <is>
          <t>outdated</t>
        </is>
      </c>
      <c r="S404" t="inlineStr">
        <is>
          <t>N</t>
        </is>
      </c>
      <c r="T404" t="inlineStr">
        <is>
          <t>needs-review</t>
        </is>
      </c>
      <c r="U404" t="inlineStr">
        <is>
          <t>2026-10-05</t>
        </is>
      </c>
      <c r="V404" t="inlineStr">
        <is>
          <t>ambiguous match [26, 85, 126]</t>
        </is>
      </c>
    </row>
    <row r="405">
      <c r="A405" t="n">
        <v>85</v>
      </c>
      <c r="B405" t="inlineStr">
        <is>
          <t>Centara Mirage Lagoon Maldives &amp; Centara Grand Lagoon Maldives</t>
        </is>
      </c>
      <c r="C405" t="inlineStr">
        <is>
          <t>brochure</t>
        </is>
      </c>
      <c r="D405" t="inlineStr">
        <is>
          <t>2018_20190401-code-of-conduct-and-guidelines-for-business-partners-and-suppliers-en.pdf</t>
        </is>
      </c>
      <c r="E405" t="n">
        <v>2018</v>
      </c>
      <c r="H405" t="n">
        <v>4</v>
      </c>
      <c r="I405" t="n">
        <v>171</v>
      </c>
      <c r="J405" t="inlineStr">
        <is>
          <t>Y</t>
        </is>
      </c>
      <c r="K405" t="inlineStr">
        <is>
          <t>centarahotelsresorts.com</t>
        </is>
      </c>
      <c r="L405" t="inlineStr">
        <is>
          <t>official</t>
        </is>
      </c>
      <c r="M405" t="inlineStr">
        <is>
          <t>https://investor.centarahotelsresorts.com/storage/download/cg-document/20190401-code-of-conduct-and-guidelines-for-business-partners-and-suppliers-en.pdf</t>
        </is>
      </c>
      <c r="N405" t="inlineStr">
        <is>
          <t>https://investor.centarahotelsresorts.com/storage/download/cg-document/20190401-code-of-conduct-and-guidelines-for-business-partners-and-suppliers-en.pdf</t>
        </is>
      </c>
      <c r="O405" t="inlineStr">
        <is>
          <t>07a375aa7570683021ae144b749c78a64f2b3b94ceefd7105ee999fb5f860fda</t>
        </is>
      </c>
      <c r="P405" t="inlineStr">
        <is>
          <t>library/026_centara-ras-fushi-resort-spa/brochure/2018_20190401-code-of-conduct-and-guidelines-for-business-partners-and-suppliers-en.pdf</t>
        </is>
      </c>
      <c r="R405" t="inlineStr">
        <is>
          <t>outdated</t>
        </is>
      </c>
      <c r="S405" t="inlineStr">
        <is>
          <t>N</t>
        </is>
      </c>
      <c r="T405" t="inlineStr">
        <is>
          <t>needs-review</t>
        </is>
      </c>
      <c r="U405" t="inlineStr">
        <is>
          <t>2026-10-05</t>
        </is>
      </c>
      <c r="V405" t="inlineStr">
        <is>
          <t>ambiguous match [26, 85, 126]</t>
        </is>
      </c>
    </row>
    <row r="406">
      <c r="A406" t="n">
        <v>126</v>
      </c>
      <c r="B406" t="inlineStr">
        <is>
          <t>Centara Grand Island Resort &amp; Spa Maldives</t>
        </is>
      </c>
      <c r="C406" t="inlineStr">
        <is>
          <t>brochure</t>
        </is>
      </c>
      <c r="D406" t="inlineStr">
        <is>
          <t>2018_20190401-code-of-conduct-and-guidelines-for-business-partners-and-suppliers-en.pdf</t>
        </is>
      </c>
      <c r="E406" t="n">
        <v>2018</v>
      </c>
      <c r="H406" t="n">
        <v>4</v>
      </c>
      <c r="I406" t="n">
        <v>171</v>
      </c>
      <c r="J406" t="inlineStr">
        <is>
          <t>Y</t>
        </is>
      </c>
      <c r="K406" t="inlineStr">
        <is>
          <t>centarahotelsresorts.com</t>
        </is>
      </c>
      <c r="L406" t="inlineStr">
        <is>
          <t>official</t>
        </is>
      </c>
      <c r="M406" t="inlineStr">
        <is>
          <t>https://investor.centarahotelsresorts.com/storage/download/cg-document/20190401-code-of-conduct-and-guidelines-for-business-partners-and-suppliers-en.pdf</t>
        </is>
      </c>
      <c r="N406" t="inlineStr">
        <is>
          <t>https://investor.centarahotelsresorts.com/storage/download/cg-document/20190401-code-of-conduct-and-guidelines-for-business-partners-and-suppliers-en.pdf</t>
        </is>
      </c>
      <c r="O406" t="inlineStr">
        <is>
          <t>07a375aa7570683021ae144b749c78a64f2b3b94ceefd7105ee999fb5f860fda</t>
        </is>
      </c>
      <c r="P406" t="inlineStr">
        <is>
          <t>library/026_centara-ras-fushi-resort-spa/brochure/2018_20190401-code-of-conduct-and-guidelines-for-business-partners-and-suppliers-en.pdf</t>
        </is>
      </c>
      <c r="R406" t="inlineStr">
        <is>
          <t>outdated</t>
        </is>
      </c>
      <c r="S406" t="inlineStr">
        <is>
          <t>N</t>
        </is>
      </c>
      <c r="T406" t="inlineStr">
        <is>
          <t>needs-review</t>
        </is>
      </c>
      <c r="U406" t="inlineStr">
        <is>
          <t>2026-10-05</t>
        </is>
      </c>
      <c r="V406" t="inlineStr">
        <is>
          <t>ambiguous match [26, 85, 126]</t>
        </is>
      </c>
    </row>
    <row r="407">
      <c r="A407" t="n">
        <v>26</v>
      </c>
      <c r="B407" t="inlineStr">
        <is>
          <t>Centara Ras Fushi Resort &amp; Spa</t>
        </is>
      </c>
      <c r="C407" t="inlineStr">
        <is>
          <t>other</t>
        </is>
      </c>
      <c r="D407" t="inlineStr">
        <is>
          <t>2022_20190401-centel-human-rights-policy-th.pdf</t>
        </is>
      </c>
      <c r="E407" t="n">
        <v>2022</v>
      </c>
      <c r="H407" t="n">
        <v>14</v>
      </c>
      <c r="I407" t="n">
        <v>187</v>
      </c>
      <c r="J407" t="inlineStr">
        <is>
          <t>Y</t>
        </is>
      </c>
      <c r="K407" t="inlineStr">
        <is>
          <t>centarahotelsresorts.com</t>
        </is>
      </c>
      <c r="L407" t="inlineStr">
        <is>
          <t>official</t>
        </is>
      </c>
      <c r="M407" t="inlineStr">
        <is>
          <t>https://investor.centarahotelsresorts.com/storage/download/cg-document/20190401-centel-human-rights-policy-th.pdf</t>
        </is>
      </c>
      <c r="N407" t="inlineStr">
        <is>
          <t>https://investor.centarahotelsresorts.com/storage/download/cg-document/20190401-centel-human-rights-policy-th.pdf</t>
        </is>
      </c>
      <c r="O407" t="inlineStr">
        <is>
          <t>070971b5e41c04c506b4dde77fbd86083c3f7bf1c03c608605a8bdbe72ef7607</t>
        </is>
      </c>
      <c r="P407" t="inlineStr">
        <is>
          <t>library/026_centara-ras-fushi-resort-spa/other/2022_20190401-centel-human-rights-policy-th.pdf</t>
        </is>
      </c>
      <c r="R407" t="inlineStr">
        <is>
          <t>outdated</t>
        </is>
      </c>
      <c r="S407" t="inlineStr">
        <is>
          <t>Y</t>
        </is>
      </c>
      <c r="T407" t="inlineStr">
        <is>
          <t>needs-review</t>
        </is>
      </c>
      <c r="U407" t="inlineStr">
        <is>
          <t>2026-10-05</t>
        </is>
      </c>
      <c r="V407" t="inlineStr">
        <is>
          <t>ambiguous match [26, 85, 126]</t>
        </is>
      </c>
    </row>
    <row r="408">
      <c r="A408" t="n">
        <v>85</v>
      </c>
      <c r="B408" t="inlineStr">
        <is>
          <t>Centara Mirage Lagoon Maldives &amp; Centara Grand Lagoon Maldives</t>
        </is>
      </c>
      <c r="C408" t="inlineStr">
        <is>
          <t>other</t>
        </is>
      </c>
      <c r="D408" t="inlineStr">
        <is>
          <t>2022_20190401-centel-human-rights-policy-th.pdf</t>
        </is>
      </c>
      <c r="E408" t="n">
        <v>2022</v>
      </c>
      <c r="H408" t="n">
        <v>14</v>
      </c>
      <c r="I408" t="n">
        <v>187</v>
      </c>
      <c r="J408" t="inlineStr">
        <is>
          <t>Y</t>
        </is>
      </c>
      <c r="K408" t="inlineStr">
        <is>
          <t>centarahotelsresorts.com</t>
        </is>
      </c>
      <c r="L408" t="inlineStr">
        <is>
          <t>official</t>
        </is>
      </c>
      <c r="M408" t="inlineStr">
        <is>
          <t>https://investor.centarahotelsresorts.com/storage/download/cg-document/20190401-centel-human-rights-policy-th.pdf</t>
        </is>
      </c>
      <c r="N408" t="inlineStr">
        <is>
          <t>https://investor.centarahotelsresorts.com/storage/download/cg-document/20190401-centel-human-rights-policy-th.pdf</t>
        </is>
      </c>
      <c r="O408" t="inlineStr">
        <is>
          <t>070971b5e41c04c506b4dde77fbd86083c3f7bf1c03c608605a8bdbe72ef7607</t>
        </is>
      </c>
      <c r="P408" t="inlineStr">
        <is>
          <t>library/026_centara-ras-fushi-resort-spa/other/2022_20190401-centel-human-rights-policy-th.pdf</t>
        </is>
      </c>
      <c r="R408" t="inlineStr">
        <is>
          <t>outdated</t>
        </is>
      </c>
      <c r="S408" t="inlineStr">
        <is>
          <t>Y</t>
        </is>
      </c>
      <c r="T408" t="inlineStr">
        <is>
          <t>needs-review</t>
        </is>
      </c>
      <c r="U408" t="inlineStr">
        <is>
          <t>2026-10-05</t>
        </is>
      </c>
      <c r="V408" t="inlineStr">
        <is>
          <t>ambiguous match [26, 85, 126]</t>
        </is>
      </c>
    </row>
    <row r="409">
      <c r="A409" t="n">
        <v>126</v>
      </c>
      <c r="B409" t="inlineStr">
        <is>
          <t>Centara Grand Island Resort &amp; Spa Maldives</t>
        </is>
      </c>
      <c r="C409" t="inlineStr">
        <is>
          <t>other</t>
        </is>
      </c>
      <c r="D409" t="inlineStr">
        <is>
          <t>2022_20190401-centel-human-rights-policy-th.pdf</t>
        </is>
      </c>
      <c r="E409" t="n">
        <v>2022</v>
      </c>
      <c r="H409" t="n">
        <v>14</v>
      </c>
      <c r="I409" t="n">
        <v>187</v>
      </c>
      <c r="J409" t="inlineStr">
        <is>
          <t>Y</t>
        </is>
      </c>
      <c r="K409" t="inlineStr">
        <is>
          <t>centarahotelsresorts.com</t>
        </is>
      </c>
      <c r="L409" t="inlineStr">
        <is>
          <t>official</t>
        </is>
      </c>
      <c r="M409" t="inlineStr">
        <is>
          <t>https://investor.centarahotelsresorts.com/storage/download/cg-document/20190401-centel-human-rights-policy-th.pdf</t>
        </is>
      </c>
      <c r="N409" t="inlineStr">
        <is>
          <t>https://investor.centarahotelsresorts.com/storage/download/cg-document/20190401-centel-human-rights-policy-th.pdf</t>
        </is>
      </c>
      <c r="O409" t="inlineStr">
        <is>
          <t>070971b5e41c04c506b4dde77fbd86083c3f7bf1c03c608605a8bdbe72ef7607</t>
        </is>
      </c>
      <c r="P409" t="inlineStr">
        <is>
          <t>library/026_centara-ras-fushi-resort-spa/other/2022_20190401-centel-human-rights-policy-th.pdf</t>
        </is>
      </c>
      <c r="R409" t="inlineStr">
        <is>
          <t>outdated</t>
        </is>
      </c>
      <c r="S409" t="inlineStr">
        <is>
          <t>Y</t>
        </is>
      </c>
      <c r="T409" t="inlineStr">
        <is>
          <t>needs-review</t>
        </is>
      </c>
      <c r="U409" t="inlineStr">
        <is>
          <t>2026-10-05</t>
        </is>
      </c>
      <c r="V409" t="inlineStr">
        <is>
          <t>ambiguous match [26, 85, 126]</t>
        </is>
      </c>
    </row>
    <row r="410">
      <c r="A410" t="n">
        <v>26</v>
      </c>
      <c r="B410" t="inlineStr">
        <is>
          <t>Centara Ras Fushi Resort &amp; Spa</t>
        </is>
      </c>
      <c r="C410" t="inlineStr">
        <is>
          <t>other</t>
        </is>
      </c>
      <c r="D410" t="inlineStr">
        <is>
          <t>2021_20210507-centel-sustainble-procurement-policy-th.pdf</t>
        </is>
      </c>
      <c r="E410" t="n">
        <v>2021</v>
      </c>
      <c r="H410" t="n">
        <v>2</v>
      </c>
      <c r="I410" t="n">
        <v>87</v>
      </c>
      <c r="J410" t="inlineStr">
        <is>
          <t>Y</t>
        </is>
      </c>
      <c r="K410" t="inlineStr">
        <is>
          <t>centarahotelsresorts.com</t>
        </is>
      </c>
      <c r="L410" t="inlineStr">
        <is>
          <t>official</t>
        </is>
      </c>
      <c r="M410" t="inlineStr">
        <is>
          <t>https://investor.centarahotelsresorts.com/storage/download/cg-document/20210507-centel-sustainble-procurement-policy-th.pdf</t>
        </is>
      </c>
      <c r="N410" t="inlineStr">
        <is>
          <t>https://investor.centarahotelsresorts.com/storage/download/cg-document/20210507-centel-sustainble-procurement-policy-th.pdf</t>
        </is>
      </c>
      <c r="O410" t="inlineStr">
        <is>
          <t>6f5d4a6f22359bfca5ec917239bc8daffd5c8d087ff079bd9a122712a54116f0</t>
        </is>
      </c>
      <c r="P410" t="inlineStr">
        <is>
          <t>library/026_centara-ras-fushi-resort-spa/other/2021_20210507-centel-sustainble-procurement-policy-th.pdf</t>
        </is>
      </c>
      <c r="R410" t="inlineStr">
        <is>
          <t>outdated</t>
        </is>
      </c>
      <c r="S410" t="inlineStr">
        <is>
          <t>N</t>
        </is>
      </c>
      <c r="T410" t="inlineStr">
        <is>
          <t>needs-review</t>
        </is>
      </c>
      <c r="U410" t="inlineStr">
        <is>
          <t>2026-10-05</t>
        </is>
      </c>
      <c r="V410" t="inlineStr">
        <is>
          <t>ambiguous match [26, 85, 126]</t>
        </is>
      </c>
    </row>
    <row r="411">
      <c r="A411" t="n">
        <v>85</v>
      </c>
      <c r="B411" t="inlineStr">
        <is>
          <t>Centara Mirage Lagoon Maldives &amp; Centara Grand Lagoon Maldives</t>
        </is>
      </c>
      <c r="C411" t="inlineStr">
        <is>
          <t>other</t>
        </is>
      </c>
      <c r="D411" t="inlineStr">
        <is>
          <t>2021_20210507-centel-sustainble-procurement-policy-th.pdf</t>
        </is>
      </c>
      <c r="E411" t="n">
        <v>2021</v>
      </c>
      <c r="H411" t="n">
        <v>2</v>
      </c>
      <c r="I411" t="n">
        <v>87</v>
      </c>
      <c r="J411" t="inlineStr">
        <is>
          <t>Y</t>
        </is>
      </c>
      <c r="K411" t="inlineStr">
        <is>
          <t>centarahotelsresorts.com</t>
        </is>
      </c>
      <c r="L411" t="inlineStr">
        <is>
          <t>official</t>
        </is>
      </c>
      <c r="M411" t="inlineStr">
        <is>
          <t>https://investor.centarahotelsresorts.com/storage/download/cg-document/20210507-centel-sustainble-procurement-policy-th.pdf</t>
        </is>
      </c>
      <c r="N411" t="inlineStr">
        <is>
          <t>https://investor.centarahotelsresorts.com/storage/download/cg-document/20210507-centel-sustainble-procurement-policy-th.pdf</t>
        </is>
      </c>
      <c r="O411" t="inlineStr">
        <is>
          <t>6f5d4a6f22359bfca5ec917239bc8daffd5c8d087ff079bd9a122712a54116f0</t>
        </is>
      </c>
      <c r="P411" t="inlineStr">
        <is>
          <t>library/026_centara-ras-fushi-resort-spa/other/2021_20210507-centel-sustainble-procurement-policy-th.pdf</t>
        </is>
      </c>
      <c r="R411" t="inlineStr">
        <is>
          <t>outdated</t>
        </is>
      </c>
      <c r="S411" t="inlineStr">
        <is>
          <t>N</t>
        </is>
      </c>
      <c r="T411" t="inlineStr">
        <is>
          <t>needs-review</t>
        </is>
      </c>
      <c r="U411" t="inlineStr">
        <is>
          <t>2026-10-05</t>
        </is>
      </c>
      <c r="V411" t="inlineStr">
        <is>
          <t>ambiguous match [26, 85, 126]</t>
        </is>
      </c>
    </row>
    <row r="412">
      <c r="A412" t="n">
        <v>126</v>
      </c>
      <c r="B412" t="inlineStr">
        <is>
          <t>Centara Grand Island Resort &amp; Spa Maldives</t>
        </is>
      </c>
      <c r="C412" t="inlineStr">
        <is>
          <t>other</t>
        </is>
      </c>
      <c r="D412" t="inlineStr">
        <is>
          <t>2021_20210507-centel-sustainble-procurement-policy-th.pdf</t>
        </is>
      </c>
      <c r="E412" t="n">
        <v>2021</v>
      </c>
      <c r="H412" t="n">
        <v>2</v>
      </c>
      <c r="I412" t="n">
        <v>87</v>
      </c>
      <c r="J412" t="inlineStr">
        <is>
          <t>Y</t>
        </is>
      </c>
      <c r="K412" t="inlineStr">
        <is>
          <t>centarahotelsresorts.com</t>
        </is>
      </c>
      <c r="L412" t="inlineStr">
        <is>
          <t>official</t>
        </is>
      </c>
      <c r="M412" t="inlineStr">
        <is>
          <t>https://investor.centarahotelsresorts.com/storage/download/cg-document/20210507-centel-sustainble-procurement-policy-th.pdf</t>
        </is>
      </c>
      <c r="N412" t="inlineStr">
        <is>
          <t>https://investor.centarahotelsresorts.com/storage/download/cg-document/20210507-centel-sustainble-procurement-policy-th.pdf</t>
        </is>
      </c>
      <c r="O412" t="inlineStr">
        <is>
          <t>6f5d4a6f22359bfca5ec917239bc8daffd5c8d087ff079bd9a122712a54116f0</t>
        </is>
      </c>
      <c r="P412" t="inlineStr">
        <is>
          <t>library/026_centara-ras-fushi-resort-spa/other/2021_20210507-centel-sustainble-procurement-policy-th.pdf</t>
        </is>
      </c>
      <c r="R412" t="inlineStr">
        <is>
          <t>outdated</t>
        </is>
      </c>
      <c r="S412" t="inlineStr">
        <is>
          <t>N</t>
        </is>
      </c>
      <c r="T412" t="inlineStr">
        <is>
          <t>needs-review</t>
        </is>
      </c>
      <c r="U412" t="inlineStr">
        <is>
          <t>2026-10-05</t>
        </is>
      </c>
      <c r="V412" t="inlineStr">
        <is>
          <t>ambiguous match [26, 85, 126]</t>
        </is>
      </c>
    </row>
    <row r="413">
      <c r="A413" t="n">
        <v>26</v>
      </c>
      <c r="B413" t="inlineStr">
        <is>
          <t>Centara Ras Fushi Resort &amp; Spa</t>
        </is>
      </c>
      <c r="C413" t="inlineStr">
        <is>
          <t>other</t>
        </is>
      </c>
      <c r="D413" t="inlineStr">
        <is>
          <t>2020_20200630-centel-privacy-policy-th.pdf</t>
        </is>
      </c>
      <c r="E413" t="n">
        <v>2020</v>
      </c>
      <c r="H413" t="n">
        <v>11</v>
      </c>
      <c r="I413" t="n">
        <v>148</v>
      </c>
      <c r="J413" t="inlineStr">
        <is>
          <t>Y</t>
        </is>
      </c>
      <c r="K413" t="inlineStr">
        <is>
          <t>centarahotelsresorts.com</t>
        </is>
      </c>
      <c r="L413" t="inlineStr">
        <is>
          <t>official</t>
        </is>
      </c>
      <c r="M413" t="inlineStr">
        <is>
          <t>https://investor.centarahotelsresorts.com/storage/download/cg-document/20200630-centel-privacy-policy-th.pdf</t>
        </is>
      </c>
      <c r="N413" t="inlineStr">
        <is>
          <t>https://investor.centarahotelsresorts.com/storage/download/cg-document/20200630-centel-privacy-policy-th.pdf</t>
        </is>
      </c>
      <c r="O413" t="inlineStr">
        <is>
          <t>ee5dd2940b6e5d297660b543c0465d9ec5d96af706d91b6e844363f49ed06fa1</t>
        </is>
      </c>
      <c r="P413" t="inlineStr">
        <is>
          <t>library/026_centara-ras-fushi-resort-spa/other/2020_20200630-centel-privacy-policy-th.pdf</t>
        </is>
      </c>
      <c r="R413" t="inlineStr">
        <is>
          <t>outdated</t>
        </is>
      </c>
      <c r="S413" t="inlineStr">
        <is>
          <t>N</t>
        </is>
      </c>
      <c r="T413" t="inlineStr">
        <is>
          <t>needs-review</t>
        </is>
      </c>
      <c r="U413" t="inlineStr">
        <is>
          <t>2026-10-05</t>
        </is>
      </c>
      <c r="V413" t="inlineStr">
        <is>
          <t>ambiguous match [26, 85, 126]</t>
        </is>
      </c>
    </row>
    <row r="414">
      <c r="A414" t="n">
        <v>85</v>
      </c>
      <c r="B414" t="inlineStr">
        <is>
          <t>Centara Mirage Lagoon Maldives &amp; Centara Grand Lagoon Maldives</t>
        </is>
      </c>
      <c r="C414" t="inlineStr">
        <is>
          <t>other</t>
        </is>
      </c>
      <c r="D414" t="inlineStr">
        <is>
          <t>2020_20200630-centel-privacy-policy-th.pdf</t>
        </is>
      </c>
      <c r="E414" t="n">
        <v>2020</v>
      </c>
      <c r="H414" t="n">
        <v>11</v>
      </c>
      <c r="I414" t="n">
        <v>148</v>
      </c>
      <c r="J414" t="inlineStr">
        <is>
          <t>Y</t>
        </is>
      </c>
      <c r="K414" t="inlineStr">
        <is>
          <t>centarahotelsresorts.com</t>
        </is>
      </c>
      <c r="L414" t="inlineStr">
        <is>
          <t>official</t>
        </is>
      </c>
      <c r="M414" t="inlineStr">
        <is>
          <t>https://investor.centarahotelsresorts.com/storage/download/cg-document/20200630-centel-privacy-policy-th.pdf</t>
        </is>
      </c>
      <c r="N414" t="inlineStr">
        <is>
          <t>https://investor.centarahotelsresorts.com/storage/download/cg-document/20200630-centel-privacy-policy-th.pdf</t>
        </is>
      </c>
      <c r="O414" t="inlineStr">
        <is>
          <t>ee5dd2940b6e5d297660b543c0465d9ec5d96af706d91b6e844363f49ed06fa1</t>
        </is>
      </c>
      <c r="P414" t="inlineStr">
        <is>
          <t>library/026_centara-ras-fushi-resort-spa/other/2020_20200630-centel-privacy-policy-th.pdf</t>
        </is>
      </c>
      <c r="R414" t="inlineStr">
        <is>
          <t>outdated</t>
        </is>
      </c>
      <c r="S414" t="inlineStr">
        <is>
          <t>N</t>
        </is>
      </c>
      <c r="T414" t="inlineStr">
        <is>
          <t>needs-review</t>
        </is>
      </c>
      <c r="U414" t="inlineStr">
        <is>
          <t>2026-10-05</t>
        </is>
      </c>
      <c r="V414" t="inlineStr">
        <is>
          <t>ambiguous match [26, 85, 126]</t>
        </is>
      </c>
    </row>
    <row r="415">
      <c r="A415" t="n">
        <v>126</v>
      </c>
      <c r="B415" t="inlineStr">
        <is>
          <t>Centara Grand Island Resort &amp; Spa Maldives</t>
        </is>
      </c>
      <c r="C415" t="inlineStr">
        <is>
          <t>other</t>
        </is>
      </c>
      <c r="D415" t="inlineStr">
        <is>
          <t>2020_20200630-centel-privacy-policy-th.pdf</t>
        </is>
      </c>
      <c r="E415" t="n">
        <v>2020</v>
      </c>
      <c r="H415" t="n">
        <v>11</v>
      </c>
      <c r="I415" t="n">
        <v>148</v>
      </c>
      <c r="J415" t="inlineStr">
        <is>
          <t>Y</t>
        </is>
      </c>
      <c r="K415" t="inlineStr">
        <is>
          <t>centarahotelsresorts.com</t>
        </is>
      </c>
      <c r="L415" t="inlineStr">
        <is>
          <t>official</t>
        </is>
      </c>
      <c r="M415" t="inlineStr">
        <is>
          <t>https://investor.centarahotelsresorts.com/storage/download/cg-document/20200630-centel-privacy-policy-th.pdf</t>
        </is>
      </c>
      <c r="N415" t="inlineStr">
        <is>
          <t>https://investor.centarahotelsresorts.com/storage/download/cg-document/20200630-centel-privacy-policy-th.pdf</t>
        </is>
      </c>
      <c r="O415" t="inlineStr">
        <is>
          <t>ee5dd2940b6e5d297660b543c0465d9ec5d96af706d91b6e844363f49ed06fa1</t>
        </is>
      </c>
      <c r="P415" t="inlineStr">
        <is>
          <t>library/026_centara-ras-fushi-resort-spa/other/2020_20200630-centel-privacy-policy-th.pdf</t>
        </is>
      </c>
      <c r="R415" t="inlineStr">
        <is>
          <t>outdated</t>
        </is>
      </c>
      <c r="S415" t="inlineStr">
        <is>
          <t>N</t>
        </is>
      </c>
      <c r="T415" t="inlineStr">
        <is>
          <t>needs-review</t>
        </is>
      </c>
      <c r="U415" t="inlineStr">
        <is>
          <t>2026-10-05</t>
        </is>
      </c>
      <c r="V415" t="inlineStr">
        <is>
          <t>ambiguous match [26, 85, 126]</t>
        </is>
      </c>
    </row>
    <row r="416">
      <c r="A416" t="n">
        <v>26</v>
      </c>
      <c r="B416" t="inlineStr">
        <is>
          <t>Centara Ras Fushi Resort &amp; Spa</t>
        </is>
      </c>
      <c r="C416" t="inlineStr">
        <is>
          <t>other</t>
        </is>
      </c>
      <c r="D416" t="inlineStr">
        <is>
          <t>2019_20190401-centel-policy-on-supply-chain-management-th.pdf</t>
        </is>
      </c>
      <c r="E416" t="n">
        <v>2019</v>
      </c>
      <c r="H416" t="n">
        <v>2</v>
      </c>
      <c r="I416" t="n">
        <v>203</v>
      </c>
      <c r="J416" t="inlineStr">
        <is>
          <t>Y</t>
        </is>
      </c>
      <c r="K416" t="inlineStr">
        <is>
          <t>centarahotelsresorts.com</t>
        </is>
      </c>
      <c r="L416" t="inlineStr">
        <is>
          <t>official</t>
        </is>
      </c>
      <c r="M416" t="inlineStr">
        <is>
          <t>https://investor.centarahotelsresorts.com/storage/download/cg-document/20190401-centel-policy-on-supply-chain-management-th.pdf</t>
        </is>
      </c>
      <c r="N416" t="inlineStr">
        <is>
          <t>https://investor.centarahotelsresorts.com/storage/download/cg-document/20190401-centel-policy-on-supply-chain-management-th.pdf</t>
        </is>
      </c>
      <c r="O416" t="inlineStr">
        <is>
          <t>ea024984201a49b6bc27a19b935035a9a7b2d6c63688bd07002dfd1adffe2a50</t>
        </is>
      </c>
      <c r="P416" t="inlineStr">
        <is>
          <t>library/026_centara-ras-fushi-resort-spa/other/2019_20190401-centel-policy-on-supply-chain-management-th.pdf</t>
        </is>
      </c>
      <c r="R416" t="inlineStr">
        <is>
          <t>outdated</t>
        </is>
      </c>
      <c r="S416" t="inlineStr">
        <is>
          <t>N</t>
        </is>
      </c>
      <c r="T416" t="inlineStr">
        <is>
          <t>needs-review</t>
        </is>
      </c>
      <c r="U416" t="inlineStr">
        <is>
          <t>2026-10-05</t>
        </is>
      </c>
      <c r="V416" t="inlineStr">
        <is>
          <t>ambiguous match [26, 85, 126]</t>
        </is>
      </c>
    </row>
    <row r="417">
      <c r="A417" t="n">
        <v>85</v>
      </c>
      <c r="B417" t="inlineStr">
        <is>
          <t>Centara Mirage Lagoon Maldives &amp; Centara Grand Lagoon Maldives</t>
        </is>
      </c>
      <c r="C417" t="inlineStr">
        <is>
          <t>other</t>
        </is>
      </c>
      <c r="D417" t="inlineStr">
        <is>
          <t>2019_20190401-centel-policy-on-supply-chain-management-th.pdf</t>
        </is>
      </c>
      <c r="E417" t="n">
        <v>2019</v>
      </c>
      <c r="H417" t="n">
        <v>2</v>
      </c>
      <c r="I417" t="n">
        <v>203</v>
      </c>
      <c r="J417" t="inlineStr">
        <is>
          <t>Y</t>
        </is>
      </c>
      <c r="K417" t="inlineStr">
        <is>
          <t>centarahotelsresorts.com</t>
        </is>
      </c>
      <c r="L417" t="inlineStr">
        <is>
          <t>official</t>
        </is>
      </c>
      <c r="M417" t="inlineStr">
        <is>
          <t>https://investor.centarahotelsresorts.com/storage/download/cg-document/20190401-centel-policy-on-supply-chain-management-th.pdf</t>
        </is>
      </c>
      <c r="N417" t="inlineStr">
        <is>
          <t>https://investor.centarahotelsresorts.com/storage/download/cg-document/20190401-centel-policy-on-supply-chain-management-th.pdf</t>
        </is>
      </c>
      <c r="O417" t="inlineStr">
        <is>
          <t>ea024984201a49b6bc27a19b935035a9a7b2d6c63688bd07002dfd1adffe2a50</t>
        </is>
      </c>
      <c r="P417" t="inlineStr">
        <is>
          <t>library/026_centara-ras-fushi-resort-spa/other/2019_20190401-centel-policy-on-supply-chain-management-th.pdf</t>
        </is>
      </c>
      <c r="R417" t="inlineStr">
        <is>
          <t>outdated</t>
        </is>
      </c>
      <c r="S417" t="inlineStr">
        <is>
          <t>N</t>
        </is>
      </c>
      <c r="T417" t="inlineStr">
        <is>
          <t>needs-review</t>
        </is>
      </c>
      <c r="U417" t="inlineStr">
        <is>
          <t>2026-10-05</t>
        </is>
      </c>
      <c r="V417" t="inlineStr">
        <is>
          <t>ambiguous match [26, 85, 126]</t>
        </is>
      </c>
    </row>
    <row r="418">
      <c r="A418" t="n">
        <v>126</v>
      </c>
      <c r="B418" t="inlineStr">
        <is>
          <t>Centara Grand Island Resort &amp; Spa Maldives</t>
        </is>
      </c>
      <c r="C418" t="inlineStr">
        <is>
          <t>other</t>
        </is>
      </c>
      <c r="D418" t="inlineStr">
        <is>
          <t>2019_20190401-centel-policy-on-supply-chain-management-th.pdf</t>
        </is>
      </c>
      <c r="E418" t="n">
        <v>2019</v>
      </c>
      <c r="H418" t="n">
        <v>2</v>
      </c>
      <c r="I418" t="n">
        <v>203</v>
      </c>
      <c r="J418" t="inlineStr">
        <is>
          <t>Y</t>
        </is>
      </c>
      <c r="K418" t="inlineStr">
        <is>
          <t>centarahotelsresorts.com</t>
        </is>
      </c>
      <c r="L418" t="inlineStr">
        <is>
          <t>official</t>
        </is>
      </c>
      <c r="M418" t="inlineStr">
        <is>
          <t>https://investor.centarahotelsresorts.com/storage/download/cg-document/20190401-centel-policy-on-supply-chain-management-th.pdf</t>
        </is>
      </c>
      <c r="N418" t="inlineStr">
        <is>
          <t>https://investor.centarahotelsresorts.com/storage/download/cg-document/20190401-centel-policy-on-supply-chain-management-th.pdf</t>
        </is>
      </c>
      <c r="O418" t="inlineStr">
        <is>
          <t>ea024984201a49b6bc27a19b935035a9a7b2d6c63688bd07002dfd1adffe2a50</t>
        </is>
      </c>
      <c r="P418" t="inlineStr">
        <is>
          <t>library/026_centara-ras-fushi-resort-spa/other/2019_20190401-centel-policy-on-supply-chain-management-th.pdf</t>
        </is>
      </c>
      <c r="R418" t="inlineStr">
        <is>
          <t>outdated</t>
        </is>
      </c>
      <c r="S418" t="inlineStr">
        <is>
          <t>N</t>
        </is>
      </c>
      <c r="T418" t="inlineStr">
        <is>
          <t>needs-review</t>
        </is>
      </c>
      <c r="U418" t="inlineStr">
        <is>
          <t>2026-10-05</t>
        </is>
      </c>
      <c r="V418" t="inlineStr">
        <is>
          <t>ambiguous match [26, 85, 126]</t>
        </is>
      </c>
    </row>
    <row r="419">
      <c r="A419" t="n">
        <v>26</v>
      </c>
      <c r="B419" t="inlineStr">
        <is>
          <t>Centara Ras Fushi Resort &amp; Spa</t>
        </is>
      </c>
      <c r="C419" t="inlineStr">
        <is>
          <t>other</t>
        </is>
      </c>
      <c r="D419" t="inlineStr">
        <is>
          <t>2018_20190108-centel-cg-2018-th.pdf</t>
        </is>
      </c>
      <c r="E419" t="n">
        <v>2018</v>
      </c>
      <c r="H419" t="n">
        <v>29</v>
      </c>
      <c r="I419" t="n">
        <v>377</v>
      </c>
      <c r="J419" t="inlineStr">
        <is>
          <t>Y</t>
        </is>
      </c>
      <c r="K419" t="inlineStr">
        <is>
          <t>centarahotelsresorts.com</t>
        </is>
      </c>
      <c r="L419" t="inlineStr">
        <is>
          <t>official</t>
        </is>
      </c>
      <c r="M419" t="inlineStr">
        <is>
          <t>https://investor.centarahotelsresorts.com/storage/download/cg-document/20190108-centel-cg-2018-th.pdf</t>
        </is>
      </c>
      <c r="N419" t="inlineStr">
        <is>
          <t>https://investor.centarahotelsresorts.com/storage/download/cg-document/20190108-centel-cg-2018-th.pdf</t>
        </is>
      </c>
      <c r="O419" t="inlineStr">
        <is>
          <t>a8375d943e09aeb5059813dd8957934d726aaff981a30d98ffd670175b97cbb5</t>
        </is>
      </c>
      <c r="P419" t="inlineStr">
        <is>
          <t>library/026_centara-ras-fushi-resort-spa/other/2018_20190108-centel-cg-2018-th.pdf</t>
        </is>
      </c>
      <c r="R419" t="inlineStr">
        <is>
          <t>outdated</t>
        </is>
      </c>
      <c r="S419" t="inlineStr">
        <is>
          <t>N</t>
        </is>
      </c>
      <c r="T419" t="inlineStr">
        <is>
          <t>needs-review</t>
        </is>
      </c>
      <c r="U419" t="inlineStr">
        <is>
          <t>2026-10-05</t>
        </is>
      </c>
      <c r="V419" t="inlineStr">
        <is>
          <t>ambiguous match [26, 85, 126]</t>
        </is>
      </c>
    </row>
    <row r="420">
      <c r="A420" t="n">
        <v>85</v>
      </c>
      <c r="B420" t="inlineStr">
        <is>
          <t>Centara Mirage Lagoon Maldives &amp; Centara Grand Lagoon Maldives</t>
        </is>
      </c>
      <c r="C420" t="inlineStr">
        <is>
          <t>other</t>
        </is>
      </c>
      <c r="D420" t="inlineStr">
        <is>
          <t>2018_20190108-centel-cg-2018-th.pdf</t>
        </is>
      </c>
      <c r="E420" t="n">
        <v>2018</v>
      </c>
      <c r="H420" t="n">
        <v>29</v>
      </c>
      <c r="I420" t="n">
        <v>377</v>
      </c>
      <c r="J420" t="inlineStr">
        <is>
          <t>Y</t>
        </is>
      </c>
      <c r="K420" t="inlineStr">
        <is>
          <t>centarahotelsresorts.com</t>
        </is>
      </c>
      <c r="L420" t="inlineStr">
        <is>
          <t>official</t>
        </is>
      </c>
      <c r="M420" t="inlineStr">
        <is>
          <t>https://investor.centarahotelsresorts.com/storage/download/cg-document/20190108-centel-cg-2018-th.pdf</t>
        </is>
      </c>
      <c r="N420" t="inlineStr">
        <is>
          <t>https://investor.centarahotelsresorts.com/storage/download/cg-document/20190108-centel-cg-2018-th.pdf</t>
        </is>
      </c>
      <c r="O420" t="inlineStr">
        <is>
          <t>a8375d943e09aeb5059813dd8957934d726aaff981a30d98ffd670175b97cbb5</t>
        </is>
      </c>
      <c r="P420" t="inlineStr">
        <is>
          <t>library/026_centara-ras-fushi-resort-spa/other/2018_20190108-centel-cg-2018-th.pdf</t>
        </is>
      </c>
      <c r="R420" t="inlineStr">
        <is>
          <t>outdated</t>
        </is>
      </c>
      <c r="S420" t="inlineStr">
        <is>
          <t>N</t>
        </is>
      </c>
      <c r="T420" t="inlineStr">
        <is>
          <t>needs-review</t>
        </is>
      </c>
      <c r="U420" t="inlineStr">
        <is>
          <t>2026-10-05</t>
        </is>
      </c>
      <c r="V420" t="inlineStr">
        <is>
          <t>ambiguous match [26, 85, 126]</t>
        </is>
      </c>
    </row>
    <row r="421">
      <c r="A421" t="n">
        <v>126</v>
      </c>
      <c r="B421" t="inlineStr">
        <is>
          <t>Centara Grand Island Resort &amp; Spa Maldives</t>
        </is>
      </c>
      <c r="C421" t="inlineStr">
        <is>
          <t>other</t>
        </is>
      </c>
      <c r="D421" t="inlineStr">
        <is>
          <t>2018_20190108-centel-cg-2018-th.pdf</t>
        </is>
      </c>
      <c r="E421" t="n">
        <v>2018</v>
      </c>
      <c r="H421" t="n">
        <v>29</v>
      </c>
      <c r="I421" t="n">
        <v>377</v>
      </c>
      <c r="J421" t="inlineStr">
        <is>
          <t>Y</t>
        </is>
      </c>
      <c r="K421" t="inlineStr">
        <is>
          <t>centarahotelsresorts.com</t>
        </is>
      </c>
      <c r="L421" t="inlineStr">
        <is>
          <t>official</t>
        </is>
      </c>
      <c r="M421" t="inlineStr">
        <is>
          <t>https://investor.centarahotelsresorts.com/storage/download/cg-document/20190108-centel-cg-2018-th.pdf</t>
        </is>
      </c>
      <c r="N421" t="inlineStr">
        <is>
          <t>https://investor.centarahotelsresorts.com/storage/download/cg-document/20190108-centel-cg-2018-th.pdf</t>
        </is>
      </c>
      <c r="O421" t="inlineStr">
        <is>
          <t>a8375d943e09aeb5059813dd8957934d726aaff981a30d98ffd670175b97cbb5</t>
        </is>
      </c>
      <c r="P421" t="inlineStr">
        <is>
          <t>library/026_centara-ras-fushi-resort-spa/other/2018_20190108-centel-cg-2018-th.pdf</t>
        </is>
      </c>
      <c r="R421" t="inlineStr">
        <is>
          <t>outdated</t>
        </is>
      </c>
      <c r="S421" t="inlineStr">
        <is>
          <t>N</t>
        </is>
      </c>
      <c r="T421" t="inlineStr">
        <is>
          <t>needs-review</t>
        </is>
      </c>
      <c r="U421" t="inlineStr">
        <is>
          <t>2026-10-05</t>
        </is>
      </c>
      <c r="V421" t="inlineStr">
        <is>
          <t>ambiguous match [26, 85, 126]</t>
        </is>
      </c>
    </row>
    <row r="422">
      <c r="A422" t="n">
        <v>27</v>
      </c>
      <c r="B422" t="inlineStr">
        <is>
          <t>Grand Park Kodhipparu Maldives</t>
        </is>
      </c>
      <c r="C422" t="inlineStr">
        <is>
          <t>factsheet</t>
        </is>
      </c>
      <c r="D422" t="inlineStr">
        <is>
          <t>2023_GrandPark-Kodiparru-Resort-Factsheet-2023.pdf</t>
        </is>
      </c>
      <c r="E422" t="n">
        <v>2023</v>
      </c>
      <c r="H422" t="n">
        <v>43</v>
      </c>
      <c r="I422" t="n">
        <v>8186</v>
      </c>
      <c r="J422" t="inlineStr">
        <is>
          <t>Y</t>
        </is>
      </c>
      <c r="K422" t="inlineStr">
        <is>
          <t>maldives.ru</t>
        </is>
      </c>
      <c r="L422" t="inlineStr">
        <is>
          <t>dmc-agency</t>
        </is>
      </c>
      <c r="M422" t="inlineStr">
        <is>
          <t>https://maldives.ru/doc/GrandPark-Kodiparru-Resort-Factsheet-2023.pdf</t>
        </is>
      </c>
      <c r="N422" t="inlineStr">
        <is>
          <t>https://maldives.ru/doc/GrandPark-Kodiparru-Resort-Factsheet-2023.pdf</t>
        </is>
      </c>
      <c r="O422" t="inlineStr">
        <is>
          <t>b673555cfcc24df5e9646a9778027b6a1be9137721073f240df7cb4d67a4f8de</t>
        </is>
      </c>
      <c r="P422" t="inlineStr">
        <is>
          <t>library/027_grand-park-kodhipparu-maldives/factsheet/2023_GrandPark-Kodiparru-Resort-Factsheet-2023.pdf</t>
        </is>
      </c>
      <c r="R422" t="inlineStr">
        <is>
          <t>outdated</t>
        </is>
      </c>
      <c r="S422" t="inlineStr">
        <is>
          <t>Y</t>
        </is>
      </c>
      <c r="T422" t="inlineStr">
        <is>
          <t>needs-review</t>
        </is>
      </c>
      <c r="U422" t="inlineStr">
        <is>
          <t>2026-10-04</t>
        </is>
      </c>
      <c r="V422" t="inlineStr">
        <is>
          <t>ambiguous match [27]</t>
        </is>
      </c>
    </row>
    <row r="423">
      <c r="A423" t="n">
        <v>27</v>
      </c>
      <c r="B423" t="inlineStr">
        <is>
          <t>Grand Park Kodhipparu Maldives</t>
        </is>
      </c>
      <c r="C423" t="inlineStr">
        <is>
          <t>factsheet</t>
        </is>
      </c>
      <c r="D423" t="inlineStr">
        <is>
          <t>2022_GPKD-Resort-Factsheet-2022.pdf</t>
        </is>
      </c>
      <c r="E423" t="n">
        <v>2022</v>
      </c>
      <c r="H423" t="n">
        <v>14</v>
      </c>
      <c r="I423" t="n">
        <v>24146</v>
      </c>
      <c r="J423" t="inlineStr">
        <is>
          <t>N</t>
        </is>
      </c>
      <c r="K423" t="inlineStr">
        <is>
          <t>neoscapesmaldives.com</t>
        </is>
      </c>
      <c r="L423" t="inlineStr">
        <is>
          <t>dmc-agency</t>
        </is>
      </c>
      <c r="M423" t="inlineStr">
        <is>
          <t>https://www.neoscapesmaldives.com/wp-content/uploads/GPKD-Resort-Factsheet-2022.pdf</t>
        </is>
      </c>
      <c r="N423" t="inlineStr">
        <is>
          <t>https://www.neoscapesmaldives.com/wp-content/uploads/GPKD-Resort-Factsheet-2022.pdf</t>
        </is>
      </c>
      <c r="O423" t="inlineStr">
        <is>
          <t>59e2fe5a86a0a993f09ec14f337f0af3433bbfe6cb430feae1a851823e3cc302</t>
        </is>
      </c>
      <c r="P423" t="inlineStr">
        <is>
          <t>library/027_grand-park-kodhipparu-maldives/factsheet/2022_GPKD-Resort-Factsheet-2022.pdf</t>
        </is>
      </c>
      <c r="R423" t="inlineStr">
        <is>
          <t>outdated</t>
        </is>
      </c>
      <c r="S423" t="inlineStr">
        <is>
          <t>N</t>
        </is>
      </c>
      <c r="T423" t="inlineStr">
        <is>
          <t>needs-review</t>
        </is>
      </c>
      <c r="U423" t="inlineStr">
        <is>
          <t>2026-10-04</t>
        </is>
      </c>
      <c r="V423" t="inlineStr">
        <is>
          <t>ambiguous match [27]</t>
        </is>
      </c>
    </row>
    <row r="424">
      <c r="A424" t="n">
        <v>27</v>
      </c>
      <c r="B424" t="inlineStr">
        <is>
          <t>Grand Park Kodhipparu Maldives</t>
        </is>
      </c>
      <c r="C424" t="inlineStr">
        <is>
          <t>events</t>
        </is>
      </c>
      <c r="D424" t="inlineStr">
        <is>
          <t>2027_corporate-social-events_cms-document.pdf</t>
        </is>
      </c>
      <c r="E424" t="n">
        <v>2027</v>
      </c>
      <c r="H424" t="n">
        <v>3</v>
      </c>
      <c r="I424" t="n">
        <v>20456</v>
      </c>
      <c r="J424" t="inlineStr">
        <is>
          <t>Y</t>
        </is>
      </c>
      <c r="K424" t="inlineStr">
        <is>
          <t>parkhotelgroup.com</t>
        </is>
      </c>
      <c r="L424" t="inlineStr">
        <is>
          <t>official</t>
        </is>
      </c>
      <c r="M424" t="inlineStr">
        <is>
          <t>https://document-tc.galaxy.tf/wdpdf-e3qcqstd984ityrjewx07jy6/corporate-social-events_cms-document.pdf</t>
        </is>
      </c>
      <c r="N424" t="inlineStr">
        <is>
          <t>https://document-tc.galaxy.tf/wdpdf-e3qcqstd984ityrjewx07jy6/corporate-social-events_cms-document.pdf</t>
        </is>
      </c>
      <c r="O424" t="inlineStr">
        <is>
          <t>86d4e5880a66a6fcd4f339f39252648936fcdfac48f3974cb7a62de3b3771a00</t>
        </is>
      </c>
      <c r="P424" t="inlineStr">
        <is>
          <t>library/027_grand-park-kodhipparu-maldives/events/2027_corporate-social-events_cms-document.pdf</t>
        </is>
      </c>
      <c r="R424" t="inlineStr">
        <is>
          <t>current</t>
        </is>
      </c>
      <c r="S424" t="inlineStr">
        <is>
          <t>Y</t>
        </is>
      </c>
      <c r="T424" t="inlineStr">
        <is>
          <t>needs-review</t>
        </is>
      </c>
      <c r="U424" t="inlineStr">
        <is>
          <t>2026-10-05</t>
        </is>
      </c>
      <c r="V424" t="inlineStr">
        <is>
          <t>ambiguous match [27]</t>
        </is>
      </c>
    </row>
    <row r="425">
      <c r="A425" t="n">
        <v>27</v>
      </c>
      <c r="B425" t="inlineStr">
        <is>
          <t>Grand Park Kodhipparu Maldives</t>
        </is>
      </c>
      <c r="C425" t="inlineStr">
        <is>
          <t>events</t>
        </is>
      </c>
      <c r="D425" t="inlineStr">
        <is>
          <t>2026_corporate-social-events_cms-document.pdf</t>
        </is>
      </c>
      <c r="E425" t="n">
        <v>2026</v>
      </c>
      <c r="H425" t="n">
        <v>4</v>
      </c>
      <c r="I425" t="n">
        <v>12592</v>
      </c>
      <c r="J425" t="inlineStr">
        <is>
          <t>Y</t>
        </is>
      </c>
      <c r="K425" t="inlineStr">
        <is>
          <t>parkhotelgroup.com</t>
        </is>
      </c>
      <c r="L425" t="inlineStr">
        <is>
          <t>official</t>
        </is>
      </c>
      <c r="M425" t="inlineStr">
        <is>
          <t>https://document-tc.galaxy.tf/wdpdf-6muwrez0f9o042dpr84dwbeao/corporate-social-events_cms-document.pdf</t>
        </is>
      </c>
      <c r="N425" t="inlineStr">
        <is>
          <t>https://document-tc.galaxy.tf/wdpdf-6muwrez0f9o042dpr84dwbeao/corporate-social-events_cms-document.pdf</t>
        </is>
      </c>
      <c r="O425" t="inlineStr">
        <is>
          <t>753c6208335e9f1a05c7556ae828a1138c9d63285a3dc9f7ea57147a8823f435</t>
        </is>
      </c>
      <c r="P425" t="inlineStr">
        <is>
          <t>library/027_grand-park-kodhipparu-maldives/events/2026_corporate-social-events_cms-document.pdf</t>
        </is>
      </c>
      <c r="R425" t="inlineStr">
        <is>
          <t>current</t>
        </is>
      </c>
      <c r="S425" t="inlineStr">
        <is>
          <t>N</t>
        </is>
      </c>
      <c r="T425" t="inlineStr">
        <is>
          <t>needs-review</t>
        </is>
      </c>
      <c r="U425" t="inlineStr">
        <is>
          <t>2026-10-05</t>
        </is>
      </c>
      <c r="V425" t="inlineStr">
        <is>
          <t>ambiguous match [27]</t>
        </is>
      </c>
    </row>
    <row r="426">
      <c r="A426" t="n">
        <v>27</v>
      </c>
      <c r="B426" t="inlineStr">
        <is>
          <t>Grand Park Kodhipparu Maldives</t>
        </is>
      </c>
      <c r="C426" t="inlineStr">
        <is>
          <t>map</t>
        </is>
      </c>
      <c r="D426" t="inlineStr">
        <is>
          <t>2022_Grand-Park-Kodhipparu-Maldives-Resort-Map.pdf</t>
        </is>
      </c>
      <c r="E426" t="n">
        <v>2022</v>
      </c>
      <c r="H426" t="n">
        <v>1</v>
      </c>
      <c r="I426" t="n">
        <v>2743</v>
      </c>
      <c r="J426" t="inlineStr">
        <is>
          <t>Y</t>
        </is>
      </c>
      <c r="K426" t="inlineStr">
        <is>
          <t>neoscapesmaldives.com</t>
        </is>
      </c>
      <c r="L426" t="inlineStr">
        <is>
          <t>dmc-agency</t>
        </is>
      </c>
      <c r="M426" t="inlineStr">
        <is>
          <t>https://www.neoscapesmaldives.com/wp-content/uploads/Grand-Park-Kodhipparu-Maldives-Resort-Map.pdf</t>
        </is>
      </c>
      <c r="N426" t="inlineStr">
        <is>
          <t>https://www.neoscapesmaldives.com/wp-content/uploads/Grand-Park-Kodhipparu-Maldives-Resort-Map.pdf</t>
        </is>
      </c>
      <c r="O426" t="inlineStr">
        <is>
          <t>8acdd05667089bf6143e35a13eddc2789697149128e30b8ef044a9d24f7ea6a5</t>
        </is>
      </c>
      <c r="P426" t="inlineStr">
        <is>
          <t>library/027_grand-park-kodhipparu-maldives/map/2022_Grand-Park-Kodhipparu-Maldives-Resort-Map.pdf</t>
        </is>
      </c>
      <c r="R426" t="inlineStr">
        <is>
          <t>outdated</t>
        </is>
      </c>
      <c r="S426" t="inlineStr">
        <is>
          <t>Y</t>
        </is>
      </c>
      <c r="T426" t="inlineStr">
        <is>
          <t>matched</t>
        </is>
      </c>
      <c r="U426" t="inlineStr">
        <is>
          <t>2026-10-04</t>
        </is>
      </c>
      <c r="V426" t="inlineStr"/>
    </row>
    <row r="427">
      <c r="A427" t="n">
        <v>27</v>
      </c>
      <c r="B427" t="inlineStr">
        <is>
          <t>Grand Park Kodhipparu Maldives</t>
        </is>
      </c>
      <c r="C427" t="inlineStr">
        <is>
          <t>dining_menu</t>
        </is>
      </c>
      <c r="D427" t="inlineStr">
        <is>
          <t>2026_catering_cms-document.pdf</t>
        </is>
      </c>
      <c r="E427" t="n">
        <v>2026</v>
      </c>
      <c r="H427" t="n">
        <v>8</v>
      </c>
      <c r="I427" t="n">
        <v>10025</v>
      </c>
      <c r="J427" t="inlineStr">
        <is>
          <t>Y</t>
        </is>
      </c>
      <c r="K427" t="inlineStr">
        <is>
          <t>parkhotelgroup.com</t>
        </is>
      </c>
      <c r="L427" t="inlineStr">
        <is>
          <t>official</t>
        </is>
      </c>
      <c r="M427" t="inlineStr">
        <is>
          <t>https://document-tc.galaxy.tf/wdpdf-2ht0xdr1fw2qrpwruotzv1wj8/catering_cms-document.pdf</t>
        </is>
      </c>
      <c r="N427" t="inlineStr">
        <is>
          <t>https://document-tc.galaxy.tf/wdpdf-2ht0xdr1fw2qrpwruotzv1wj8/catering_cms-document.pdf</t>
        </is>
      </c>
      <c r="O427" t="inlineStr">
        <is>
          <t>2d11f66de914f0b73a7ae013595d7b438c3513ad9546e0a238243aaeb23628e8</t>
        </is>
      </c>
      <c r="P427" t="inlineStr">
        <is>
          <t>library/027_grand-park-kodhipparu-maldives/dining_menu/2026_catering_cms-document.pdf</t>
        </is>
      </c>
      <c r="R427" t="inlineStr">
        <is>
          <t>current</t>
        </is>
      </c>
      <c r="S427" t="inlineStr">
        <is>
          <t>Y</t>
        </is>
      </c>
      <c r="T427" t="inlineStr">
        <is>
          <t>needs-review</t>
        </is>
      </c>
      <c r="U427" t="inlineStr">
        <is>
          <t>2026-10-05</t>
        </is>
      </c>
      <c r="V427" t="inlineStr">
        <is>
          <t>ambiguous match [27]</t>
        </is>
      </c>
    </row>
    <row r="428">
      <c r="A428" t="n">
        <v>27</v>
      </c>
      <c r="B428" t="inlineStr">
        <is>
          <t>Grand Park Kodhipparu Maldives</t>
        </is>
      </c>
      <c r="C428" t="inlineStr">
        <is>
          <t>dining_menu</t>
        </is>
      </c>
      <c r="D428" t="inlineStr">
        <is>
          <t>2026_26ec0669_catering_cms-document.pdf</t>
        </is>
      </c>
      <c r="E428" t="n">
        <v>2026</v>
      </c>
      <c r="H428" t="n">
        <v>7</v>
      </c>
      <c r="I428" t="n">
        <v>10313</v>
      </c>
      <c r="J428" t="inlineStr">
        <is>
          <t>Y</t>
        </is>
      </c>
      <c r="K428" t="inlineStr">
        <is>
          <t>parkhotelgroup.com</t>
        </is>
      </c>
      <c r="L428" t="inlineStr">
        <is>
          <t>official</t>
        </is>
      </c>
      <c r="M428" t="inlineStr">
        <is>
          <t>https://document-tc.galaxy.tf/wdpdf-doqeyouqw9receqdi88m0eoga/catering_cms-document.pdf</t>
        </is>
      </c>
      <c r="N428" t="inlineStr">
        <is>
          <t>https://document-tc.galaxy.tf/wdpdf-doqeyouqw9receqdi88m0eoga/catering_cms-document.pdf</t>
        </is>
      </c>
      <c r="O428" t="inlineStr">
        <is>
          <t>26ec06696e0d19f9d687b1b8d9e56cfa0ad57bce6271e723c3af7f509d579022</t>
        </is>
      </c>
      <c r="P428" t="inlineStr">
        <is>
          <t>library/027_grand-park-kodhipparu-maldives/dining_menu/2026_26ec0669_catering_cms-document.pdf</t>
        </is>
      </c>
      <c r="R428" t="inlineStr">
        <is>
          <t>current</t>
        </is>
      </c>
      <c r="S428" t="inlineStr">
        <is>
          <t>N</t>
        </is>
      </c>
      <c r="T428" t="inlineStr">
        <is>
          <t>needs-review</t>
        </is>
      </c>
      <c r="U428" t="inlineStr">
        <is>
          <t>2026-10-05</t>
        </is>
      </c>
      <c r="V428" t="inlineStr">
        <is>
          <t>ambiguous match [27]</t>
        </is>
      </c>
    </row>
    <row r="429">
      <c r="A429" t="n">
        <v>27</v>
      </c>
      <c r="B429" t="inlineStr">
        <is>
          <t>Grand Park Kodhipparu Maldives</t>
        </is>
      </c>
      <c r="C429" t="inlineStr">
        <is>
          <t>dining_menu</t>
        </is>
      </c>
      <c r="D429" t="inlineStr">
        <is>
          <t>2026_52abf59b_catering_cms-document.pdf</t>
        </is>
      </c>
      <c r="E429" t="n">
        <v>2026</v>
      </c>
      <c r="H429" t="n">
        <v>5</v>
      </c>
      <c r="I429" t="n">
        <v>17469</v>
      </c>
      <c r="J429" t="inlineStr">
        <is>
          <t>Y</t>
        </is>
      </c>
      <c r="K429" t="inlineStr">
        <is>
          <t>parkhotelgroup.com</t>
        </is>
      </c>
      <c r="L429" t="inlineStr">
        <is>
          <t>official</t>
        </is>
      </c>
      <c r="M429" t="inlineStr">
        <is>
          <t>https://document-tc.galaxy.tf/wdpdf-9ivs9ggsfchrmbo1zgx089u7q/catering_cms-document.pdf</t>
        </is>
      </c>
      <c r="N429" t="inlineStr">
        <is>
          <t>https://document-tc.galaxy.tf/wdpdf-9ivs9ggsfchrmbo1zgx089u7q/catering_cms-document.pdf</t>
        </is>
      </c>
      <c r="O429" t="inlineStr">
        <is>
          <t>52abf59b2f9c7b9fe41aca9bff33fd4cc8e1599cd09dcc9c779dabb49ac96f31</t>
        </is>
      </c>
      <c r="P429" t="inlineStr">
        <is>
          <t>library/027_grand-park-kodhipparu-maldives/dining_menu/2026_52abf59b_catering_cms-document.pdf</t>
        </is>
      </c>
      <c r="R429" t="inlineStr">
        <is>
          <t>current</t>
        </is>
      </c>
      <c r="S429" t="inlineStr">
        <is>
          <t>N</t>
        </is>
      </c>
      <c r="T429" t="inlineStr">
        <is>
          <t>needs-review</t>
        </is>
      </c>
      <c r="U429" t="inlineStr">
        <is>
          <t>2026-10-05</t>
        </is>
      </c>
      <c r="V429" t="inlineStr">
        <is>
          <t>ambiguous match [27]</t>
        </is>
      </c>
    </row>
    <row r="430">
      <c r="A430" t="n">
        <v>27</v>
      </c>
      <c r="B430" t="inlineStr">
        <is>
          <t>Grand Park Kodhipparu Maldives</t>
        </is>
      </c>
      <c r="C430" t="inlineStr">
        <is>
          <t>dining_menu</t>
        </is>
      </c>
      <c r="D430" t="inlineStr">
        <is>
          <t>2026_d5b329ea_catering_cms-document.pdf</t>
        </is>
      </c>
      <c r="E430" t="n">
        <v>2026</v>
      </c>
      <c r="H430" t="n">
        <v>4</v>
      </c>
      <c r="I430" t="n">
        <v>10069</v>
      </c>
      <c r="J430" t="inlineStr">
        <is>
          <t>Y</t>
        </is>
      </c>
      <c r="K430" t="inlineStr">
        <is>
          <t>parkhotelgroup.com</t>
        </is>
      </c>
      <c r="L430" t="inlineStr">
        <is>
          <t>official</t>
        </is>
      </c>
      <c r="M430" t="inlineStr">
        <is>
          <t>https://document-tc.galaxy.tf/wdpdf-d4i8tnuzb51ld88f304l7itr2/catering_cms-document.pdf</t>
        </is>
      </c>
      <c r="N430" t="inlineStr">
        <is>
          <t>https://document-tc.galaxy.tf/wdpdf-d4i8tnuzb51ld88f304l7itr2/catering_cms-document.pdf</t>
        </is>
      </c>
      <c r="O430" t="inlineStr">
        <is>
          <t>d5b329ea4f879efaa39d6409b46f2e24aed0f70839ee7ac13b467f3f06656fbd</t>
        </is>
      </c>
      <c r="P430" t="inlineStr">
        <is>
          <t>library/027_grand-park-kodhipparu-maldives/dining_menu/2026_d5b329ea_catering_cms-document.pdf</t>
        </is>
      </c>
      <c r="R430" t="inlineStr">
        <is>
          <t>current</t>
        </is>
      </c>
      <c r="S430" t="inlineStr">
        <is>
          <t>N</t>
        </is>
      </c>
      <c r="T430" t="inlineStr">
        <is>
          <t>needs-review</t>
        </is>
      </c>
      <c r="U430" t="inlineStr">
        <is>
          <t>2026-10-05</t>
        </is>
      </c>
      <c r="V430" t="inlineStr">
        <is>
          <t>ambiguous match [27]</t>
        </is>
      </c>
    </row>
    <row r="431">
      <c r="A431" t="n">
        <v>27</v>
      </c>
      <c r="B431" t="inlineStr">
        <is>
          <t>Grand Park Kodhipparu Maldives</t>
        </is>
      </c>
      <c r="C431" t="inlineStr">
        <is>
          <t>excursions</t>
        </is>
      </c>
      <c r="D431" t="inlineStr">
        <is>
          <t>2025_experiences_cms-document.pdf</t>
        </is>
      </c>
      <c r="E431" t="n">
        <v>2025</v>
      </c>
      <c r="H431" t="n">
        <v>15</v>
      </c>
      <c r="I431" t="n">
        <v>11101</v>
      </c>
      <c r="J431" t="inlineStr">
        <is>
          <t>N</t>
        </is>
      </c>
      <c r="K431" t="inlineStr">
        <is>
          <t>parkhotelgroup.com</t>
        </is>
      </c>
      <c r="L431" t="inlineStr">
        <is>
          <t>official</t>
        </is>
      </c>
      <c r="M431" t="inlineStr">
        <is>
          <t>https://document-tc.galaxy.tf/wdpdf-an8kerdww1pcyj1l9s2iqcg5q/experiences_cms-document.pdf</t>
        </is>
      </c>
      <c r="N431" t="inlineStr">
        <is>
          <t>https://document-tc.galaxy.tf/wdpdf-an8kerdww1pcyj1l9s2iqcg5q/experiences_cms-document.pdf</t>
        </is>
      </c>
      <c r="O431" t="inlineStr">
        <is>
          <t>44755af2f08d882e65d65b822654bfae56ff9c884025094a2a14b10fea0ef1d6</t>
        </is>
      </c>
      <c r="P431" t="inlineStr">
        <is>
          <t>library/027_grand-park-kodhipparu-maldives/excursions/2025_experiences_cms-document.pdf</t>
        </is>
      </c>
      <c r="R431" t="inlineStr">
        <is>
          <t>current</t>
        </is>
      </c>
      <c r="S431" t="inlineStr">
        <is>
          <t>Y</t>
        </is>
      </c>
      <c r="T431" t="inlineStr">
        <is>
          <t>needs-review</t>
        </is>
      </c>
      <c r="U431" t="inlineStr">
        <is>
          <t>2026-10-05</t>
        </is>
      </c>
      <c r="V431" t="inlineStr">
        <is>
          <t>ambiguous match [27]</t>
        </is>
      </c>
    </row>
    <row r="432">
      <c r="A432" t="n">
        <v>27</v>
      </c>
      <c r="B432" t="inlineStr">
        <is>
          <t>Grand Park Kodhipparu Maldives</t>
        </is>
      </c>
      <c r="C432" t="inlineStr">
        <is>
          <t>calendar</t>
        </is>
      </c>
      <c r="D432" t="inlineStr">
        <is>
          <t>2026_Grand-Park-Kodhipparu.pdf</t>
        </is>
      </c>
      <c r="E432" t="n">
        <v>2026</v>
      </c>
      <c r="H432" t="n">
        <v>23</v>
      </c>
      <c r="I432" t="n">
        <v>2649</v>
      </c>
      <c r="J432" t="inlineStr">
        <is>
          <t>Y</t>
        </is>
      </c>
      <c r="K432" t="inlineStr">
        <is>
          <t>letsgomaldives.com</t>
        </is>
      </c>
      <c r="L432" t="inlineStr">
        <is>
          <t>dmc-agency</t>
        </is>
      </c>
      <c r="M432" t="inlineStr">
        <is>
          <t>https://letsgomaldives.com/wp-content/uploads/2026/08/Grand-Park-Kodhipparu.pdf</t>
        </is>
      </c>
      <c r="N432" t="inlineStr">
        <is>
          <t>https://letsgomaldives.com/wp-content/uploads/2026/08/Grand-Park-Kodhipparu.pdf</t>
        </is>
      </c>
      <c r="O432" t="inlineStr">
        <is>
          <t>591210e7c4b0846d29eb816281eceaf67b051b38e15a4c1c9bb46fb82c099ea7</t>
        </is>
      </c>
      <c r="P432" t="inlineStr">
        <is>
          <t>library/027_grand-park-kodhipparu-maldives/calendar/2026_Grand-Park-Kodhipparu.pdf</t>
        </is>
      </c>
      <c r="R432" t="inlineStr">
        <is>
          <t>current</t>
        </is>
      </c>
      <c r="S432" t="inlineStr">
        <is>
          <t>Y</t>
        </is>
      </c>
      <c r="T432" t="inlineStr">
        <is>
          <t>matched</t>
        </is>
      </c>
      <c r="U432" t="inlineStr">
        <is>
          <t>2026-10-04</t>
        </is>
      </c>
      <c r="V432" t="inlineStr"/>
    </row>
    <row r="433">
      <c r="A433" t="n">
        <v>27</v>
      </c>
      <c r="B433" t="inlineStr">
        <is>
          <t>Grand Park Kodhipparu Maldives</t>
        </is>
      </c>
      <c r="C433" t="inlineStr">
        <is>
          <t>calendar</t>
        </is>
      </c>
      <c r="D433" t="inlineStr">
        <is>
          <t>2023_Festive-Brochure-Digital-Version-2023_231115_151532.pdf</t>
        </is>
      </c>
      <c r="E433" t="n">
        <v>2023</v>
      </c>
      <c r="H433" t="n">
        <v>14</v>
      </c>
      <c r="I433" t="n">
        <v>16553</v>
      </c>
      <c r="J433" t="inlineStr">
        <is>
          <t>Y</t>
        </is>
      </c>
      <c r="K433" t="inlineStr">
        <is>
          <t>letsgomaldives.com</t>
        </is>
      </c>
      <c r="L433" t="inlineStr">
        <is>
          <t>dmc-agency</t>
        </is>
      </c>
      <c r="M433" t="inlineStr">
        <is>
          <t>https://letsgomaldives.com/wp-content/uploads/2023/11/Festive-Brochure-Digital-Version-2023_231115_151532.pdf</t>
        </is>
      </c>
      <c r="N433" t="inlineStr">
        <is>
          <t>https://letsgomaldives.com/wp-content/uploads/2023/11/Festive-Brochure-Digital-Version-2023_231115_151532.pdf</t>
        </is>
      </c>
      <c r="O433" t="inlineStr">
        <is>
          <t>09f5c0caf2a10c919e454ba8d73ca6737937748c3ccf0078c0f9140eedc5ff6b</t>
        </is>
      </c>
      <c r="P433" t="inlineStr">
        <is>
          <t>library/027_grand-park-kodhipparu-maldives/calendar/2023_Festive-Brochure-Digital-Version-2023_231115_151532.pdf</t>
        </is>
      </c>
      <c r="R433" t="inlineStr">
        <is>
          <t>outdated</t>
        </is>
      </c>
      <c r="S433" t="inlineStr">
        <is>
          <t>N</t>
        </is>
      </c>
      <c r="T433" t="inlineStr">
        <is>
          <t>matched</t>
        </is>
      </c>
      <c r="U433" t="inlineStr">
        <is>
          <t>2026-10-04</t>
        </is>
      </c>
      <c r="V433" t="inlineStr"/>
    </row>
    <row r="434">
      <c r="A434" t="n">
        <v>27</v>
      </c>
      <c r="B434" t="inlineStr">
        <is>
          <t>Grand Park Kodhipparu Maldives</t>
        </is>
      </c>
      <c r="C434" t="inlineStr">
        <is>
          <t>other</t>
        </is>
      </c>
      <c r="D434" t="inlineStr">
        <is>
          <t>2023_love-letters-from-the-sunny-side-of-life.pdf</t>
        </is>
      </c>
      <c r="E434" t="n">
        <v>2023</v>
      </c>
      <c r="H434" t="n">
        <v>1</v>
      </c>
      <c r="I434" t="n">
        <v>5320</v>
      </c>
      <c r="J434" t="inlineStr">
        <is>
          <t>Y</t>
        </is>
      </c>
      <c r="K434" t="inlineStr">
        <is>
          <t>visitmaldives.com</t>
        </is>
      </c>
      <c r="L434" t="inlineStr">
        <is>
          <t>dmc-agency</t>
        </is>
      </c>
      <c r="M434" t="inlineStr">
        <is>
          <t>https://visitmaldives.com/cn/downloads/love-letters-from-the-sunny-side-of-life</t>
        </is>
      </c>
      <c r="N434" t="inlineStr">
        <is>
          <t>https://visitmaldives.com/cn/downloads/love-letters-from-the-sunny-side-of-life</t>
        </is>
      </c>
      <c r="O434" t="inlineStr">
        <is>
          <t>d9a76d08e29966fd5e230b6f02fbc878d76da4f309a7d8b0590ba42be14d510c</t>
        </is>
      </c>
      <c r="P434" t="inlineStr">
        <is>
          <t>library/027_grand-park-kodhipparu-maldives/other/2023_love-letters-from-the-sunny-side-of-life.pdf</t>
        </is>
      </c>
      <c r="R434" t="inlineStr">
        <is>
          <t>outdated</t>
        </is>
      </c>
      <c r="S434" t="inlineStr">
        <is>
          <t>Y</t>
        </is>
      </c>
      <c r="T434" t="inlineStr">
        <is>
          <t>matched</t>
        </is>
      </c>
      <c r="U434" t="inlineStr">
        <is>
          <t>2026-10-04</t>
        </is>
      </c>
      <c r="V434" t="inlineStr"/>
    </row>
    <row r="435">
      <c r="A435" t="n">
        <v>28</v>
      </c>
      <c r="B435" t="inlineStr">
        <is>
          <t>Kudadoo Maldives Private island</t>
        </is>
      </c>
      <c r="C435" t="inlineStr">
        <is>
          <t>factsheet</t>
        </is>
      </c>
      <c r="D435" t="inlineStr">
        <is>
          <t>2025_KudadooFactsheet110125103126Ver0526255.pdf</t>
        </is>
      </c>
      <c r="E435" t="n">
        <v>2025</v>
      </c>
      <c r="F435" t="inlineStr">
        <is>
          <t>2025-11-01</t>
        </is>
      </c>
      <c r="G435" t="inlineStr">
        <is>
          <t>2026-10-31</t>
        </is>
      </c>
      <c r="H435" t="n">
        <v>7</v>
      </c>
      <c r="I435" t="n">
        <v>1761</v>
      </c>
      <c r="J435" t="inlineStr">
        <is>
          <t>Y</t>
        </is>
      </c>
      <c r="K435" t="inlineStr">
        <is>
          <t>sales.crownandchamparesorts.com</t>
        </is>
      </c>
      <c r="L435" t="inlineStr">
        <is>
          <t>brand-cdn</t>
        </is>
      </c>
      <c r="M435" t="inlineStr">
        <is>
          <t>https://sales.crownandchamparesorts.com/wp-content/uploads/2025/12/KudadooFactsheet110125103126Ver0526255.pdf</t>
        </is>
      </c>
      <c r="N435" t="inlineStr">
        <is>
          <t>https://sales.crownandchamparesorts.com/wp-content/uploads/2025/12/KudadooFactsheet110125103126Ver0526255.pdf</t>
        </is>
      </c>
      <c r="O435" t="inlineStr">
        <is>
          <t>0a2036fc9a737116a58eb1a27b78f621bff0a4ceed7e85fe30bed2a69c653b6d</t>
        </is>
      </c>
      <c r="P435" t="inlineStr">
        <is>
          <t>library/028_kudadoo-maldives-private-island/factsheet/2025_KudadooFactsheet110125103126Ver0526255.pdf</t>
        </is>
      </c>
      <c r="R435" t="inlineStr">
        <is>
          <t>current</t>
        </is>
      </c>
      <c r="S435" t="inlineStr">
        <is>
          <t>Y</t>
        </is>
      </c>
      <c r="T435" t="inlineStr">
        <is>
          <t>matched</t>
        </is>
      </c>
      <c r="U435" t="inlineStr">
        <is>
          <t>2026-10-04</t>
        </is>
      </c>
      <c r="V435" t="inlineStr"/>
    </row>
    <row r="436">
      <c r="A436" t="n">
        <v>28</v>
      </c>
      <c r="B436" t="inlineStr">
        <is>
          <t>Kudadoo Maldives Private island</t>
        </is>
      </c>
      <c r="C436" t="inlineStr">
        <is>
          <t>factsheet</t>
        </is>
      </c>
      <c r="D436" t="inlineStr">
        <is>
          <t>2021_Kudadoo-Factsheet-110121103122Ver110121-Digital_compressed-1.pdf</t>
        </is>
      </c>
      <c r="E436" t="n">
        <v>2021</v>
      </c>
      <c r="F436" t="inlineStr">
        <is>
          <t>2021-11-01</t>
        </is>
      </c>
      <c r="G436" t="inlineStr">
        <is>
          <t>2022-10-31</t>
        </is>
      </c>
      <c r="H436" t="n">
        <v>7</v>
      </c>
      <c r="I436" t="n">
        <v>1180</v>
      </c>
      <c r="J436" t="inlineStr">
        <is>
          <t>Y</t>
        </is>
      </c>
      <c r="K436" t="inlineStr">
        <is>
          <t>sales.crownandchamparesorts.com</t>
        </is>
      </c>
      <c r="L436" t="inlineStr">
        <is>
          <t>brand-cdn</t>
        </is>
      </c>
      <c r="M436" t="inlineStr">
        <is>
          <t>https://sales.crownandchamparesorts.com/wp-content/uploads/2023/08/Kudadoo-Factsheet-110121103122Ver110121-Digital_compressed-1.pdf</t>
        </is>
      </c>
      <c r="N436" t="inlineStr">
        <is>
          <t>https://sales.crownandchamparesorts.com/wp-content/uploads/2023/08/Kudadoo-Factsheet-110121103122Ver110121-Digital_compressed-1.pdf</t>
        </is>
      </c>
      <c r="O436" t="inlineStr">
        <is>
          <t>30a930685c84c84cb21df5cfe02c792f8386e00f92be31090f107d923df8642f</t>
        </is>
      </c>
      <c r="P436" t="inlineStr">
        <is>
          <t>library/028_kudadoo-maldives-private-island/factsheet/2021_Kudadoo-Factsheet-110121103122Ver110121-Digital_compressed-1.pdf</t>
        </is>
      </c>
      <c r="R436" t="inlineStr">
        <is>
          <t>outdated</t>
        </is>
      </c>
      <c r="S436" t="inlineStr">
        <is>
          <t>N</t>
        </is>
      </c>
      <c r="T436" t="inlineStr">
        <is>
          <t>matched</t>
        </is>
      </c>
      <c r="U436" t="inlineStr">
        <is>
          <t>2026-10-04</t>
        </is>
      </c>
      <c r="V436" t="inlineStr"/>
    </row>
    <row r="437">
      <c r="A437" t="n">
        <v>28</v>
      </c>
      <c r="B437" t="inlineStr">
        <is>
          <t>Kudadoo Maldives Private island</t>
        </is>
      </c>
      <c r="C437" t="inlineStr">
        <is>
          <t>factsheet</t>
        </is>
      </c>
      <c r="D437" t="inlineStr">
        <is>
          <t>2019_Kudadoo-Factsheet-110119103120Ver010720.pdf</t>
        </is>
      </c>
      <c r="E437" t="n">
        <v>2019</v>
      </c>
      <c r="F437" t="inlineStr">
        <is>
          <t>2019-11-01</t>
        </is>
      </c>
      <c r="G437" t="inlineStr">
        <is>
          <t>2020-10-31</t>
        </is>
      </c>
      <c r="H437" t="n">
        <v>7</v>
      </c>
      <c r="I437" t="n">
        <v>1744</v>
      </c>
      <c r="J437" t="inlineStr">
        <is>
          <t>Y</t>
        </is>
      </c>
      <c r="K437" t="inlineStr">
        <is>
          <t>sales.crownandchamparesorts.com</t>
        </is>
      </c>
      <c r="L437" t="inlineStr">
        <is>
          <t>brand-cdn</t>
        </is>
      </c>
      <c r="M437" t="inlineStr">
        <is>
          <t>https://sales.crownandchamparesorts.com/wp-content/uploads/2020/01/Kudadoo-Factsheet-110119103120Ver010720.pdf</t>
        </is>
      </c>
      <c r="N437" t="inlineStr">
        <is>
          <t>https://sales.crownandchamparesorts.com/wp-content/uploads/2020/01/Kudadoo-Factsheet-110119103120Ver010720.pdf</t>
        </is>
      </c>
      <c r="O437" t="inlineStr">
        <is>
          <t>4a2efb538365abb18106c76aced6c717cfa712caf2d180ca1248a22b04224ef7</t>
        </is>
      </c>
      <c r="P437" t="inlineStr">
        <is>
          <t>library/028_kudadoo-maldives-private-island/factsheet/2019_Kudadoo-Factsheet-110119103120Ver010720.pdf</t>
        </is>
      </c>
      <c r="R437" t="inlineStr">
        <is>
          <t>outdated</t>
        </is>
      </c>
      <c r="S437" t="inlineStr">
        <is>
          <t>N</t>
        </is>
      </c>
      <c r="T437" t="inlineStr">
        <is>
          <t>matched</t>
        </is>
      </c>
      <c r="U437" t="inlineStr">
        <is>
          <t>2026-10-04</t>
        </is>
      </c>
      <c r="V437" t="inlineStr"/>
    </row>
    <row r="438">
      <c r="A438" t="n">
        <v>28</v>
      </c>
      <c r="B438" t="inlineStr">
        <is>
          <t>Kudadoo Maldives Private island</t>
        </is>
      </c>
      <c r="C438" t="inlineStr">
        <is>
          <t>factsheet</t>
        </is>
      </c>
      <c r="D438" t="inlineStr">
        <is>
          <t>2019_Kudadoo-Factsheet-110119103120Ver072719-Digital-Version.pdf</t>
        </is>
      </c>
      <c r="E438" t="n">
        <v>2019</v>
      </c>
      <c r="F438" t="inlineStr">
        <is>
          <t>2019-11-01</t>
        </is>
      </c>
      <c r="G438" t="inlineStr">
        <is>
          <t>2020-10-31</t>
        </is>
      </c>
      <c r="H438" t="n">
        <v>7</v>
      </c>
      <c r="I438" t="n">
        <v>2793</v>
      </c>
      <c r="J438" t="inlineStr">
        <is>
          <t>Y</t>
        </is>
      </c>
      <c r="K438" t="inlineStr">
        <is>
          <t>sales.crownandchamparesorts.com</t>
        </is>
      </c>
      <c r="L438" t="inlineStr">
        <is>
          <t>brand-cdn</t>
        </is>
      </c>
      <c r="M438" t="inlineStr">
        <is>
          <t>https://sales.crownandchamparesorts.com/wp-content/uploads/2018/03/Kudadoo-Factsheet-110119103120Ver072719-Digital-Version.pdf</t>
        </is>
      </c>
      <c r="N438" t="inlineStr">
        <is>
          <t>https://sales.crownandchamparesorts.com/wp-content/uploads/2018/03/Kudadoo-Factsheet-110119103120Ver072719-Digital-Version.pdf</t>
        </is>
      </c>
      <c r="O438" t="inlineStr">
        <is>
          <t>62b17bbc0d6812cf1b12a3399059d46150ae9aa9bc746a625d5c9d6b962dd07b</t>
        </is>
      </c>
      <c r="P438" t="inlineStr">
        <is>
          <t>library/028_kudadoo-maldives-private-island/factsheet/2019_Kudadoo-Factsheet-110119103120Ver072719-Digital-Version.pdf</t>
        </is>
      </c>
      <c r="R438" t="inlineStr">
        <is>
          <t>outdated</t>
        </is>
      </c>
      <c r="S438" t="inlineStr">
        <is>
          <t>N</t>
        </is>
      </c>
      <c r="T438" t="inlineStr">
        <is>
          <t>matched</t>
        </is>
      </c>
      <c r="U438" t="inlineStr">
        <is>
          <t>2026-10-04</t>
        </is>
      </c>
      <c r="V438" t="inlineStr"/>
    </row>
    <row r="439">
      <c r="A439" t="n">
        <v>28</v>
      </c>
      <c r="B439" t="inlineStr">
        <is>
          <t>Kudadoo Maldives Private island</t>
        </is>
      </c>
      <c r="C439" t="inlineStr">
        <is>
          <t>factsheet</t>
        </is>
      </c>
      <c r="D439" t="inlineStr">
        <is>
          <t>2018_FactsheetKudadoo100118103119Ver051718.pdf</t>
        </is>
      </c>
      <c r="E439" t="n">
        <v>2018</v>
      </c>
      <c r="F439" t="inlineStr">
        <is>
          <t>2018-10-01</t>
        </is>
      </c>
      <c r="G439" t="inlineStr">
        <is>
          <t>2019-10-31</t>
        </is>
      </c>
      <c r="H439" t="n">
        <v>7</v>
      </c>
      <c r="I439" t="n">
        <v>1602</v>
      </c>
      <c r="J439" t="inlineStr">
        <is>
          <t>Y</t>
        </is>
      </c>
      <c r="K439" t="inlineStr">
        <is>
          <t>sales.crownandchamparesorts.com</t>
        </is>
      </c>
      <c r="L439" t="inlineStr">
        <is>
          <t>brand-cdn</t>
        </is>
      </c>
      <c r="M439" t="inlineStr">
        <is>
          <t>https://sales.crownandchamparesorts.com/wp-content/uploads/2018/10/FactsheetKudadoo100118103119Ver051718.pdf</t>
        </is>
      </c>
      <c r="N439" t="inlineStr">
        <is>
          <t>https://sales.crownandchamparesorts.com/wp-content/uploads/2018/10/FactsheetKudadoo100118103119Ver051718.pdf</t>
        </is>
      </c>
      <c r="O439" t="inlineStr">
        <is>
          <t>74c252260a7a8a7d5ef2732b6f7b97e810e2884d7e8e1a0a3cbf8726ad6124bf</t>
        </is>
      </c>
      <c r="P439" t="inlineStr">
        <is>
          <t>library/028_kudadoo-maldives-private-island/factsheet/2018_FactsheetKudadoo100118103119Ver051718.pdf</t>
        </is>
      </c>
      <c r="R439" t="inlineStr">
        <is>
          <t>outdated</t>
        </is>
      </c>
      <c r="S439" t="inlineStr">
        <is>
          <t>N</t>
        </is>
      </c>
      <c r="T439" t="inlineStr">
        <is>
          <t>matched</t>
        </is>
      </c>
      <c r="U439" t="inlineStr">
        <is>
          <t>2026-10-04</t>
        </is>
      </c>
      <c r="V439" t="inlineStr"/>
    </row>
    <row r="440">
      <c r="A440" t="n">
        <v>28</v>
      </c>
      <c r="B440" t="inlineStr">
        <is>
          <t>Kudadoo Maldives Private island</t>
        </is>
      </c>
      <c r="C440" t="inlineStr">
        <is>
          <t>map</t>
        </is>
      </c>
      <c r="D440" t="inlineStr">
        <is>
          <t>2025_KudadooMap110125103126Ver070125.pdf</t>
        </is>
      </c>
      <c r="E440" t="n">
        <v>2025</v>
      </c>
      <c r="F440" t="inlineStr">
        <is>
          <t>2025-11-01</t>
        </is>
      </c>
      <c r="G440" t="inlineStr">
        <is>
          <t>2026-10-31</t>
        </is>
      </c>
      <c r="H440" t="n">
        <v>1</v>
      </c>
      <c r="I440" t="n">
        <v>1945</v>
      </c>
      <c r="J440" t="inlineStr">
        <is>
          <t>N</t>
        </is>
      </c>
      <c r="K440" t="inlineStr">
        <is>
          <t>sales.crownandchamparesorts.com</t>
        </is>
      </c>
      <c r="L440" t="inlineStr">
        <is>
          <t>brand-cdn</t>
        </is>
      </c>
      <c r="M440" t="inlineStr">
        <is>
          <t>https://sales.crownandchamparesorts.com/wp-content/uploads/2025/12/KudadooMap110125103126Ver070125.pdf</t>
        </is>
      </c>
      <c r="N440" t="inlineStr">
        <is>
          <t>https://sales.crownandchamparesorts.com/wp-content/uploads/2025/12/KudadooMap110125103126Ver070125.pdf</t>
        </is>
      </c>
      <c r="O440" t="inlineStr">
        <is>
          <t>1482e84d277b3aa0e5213c09c32601868f5135452861fd2b717d37be52a89c10</t>
        </is>
      </c>
      <c r="P440" t="inlineStr">
        <is>
          <t>library/028_kudadoo-maldives-private-island/map/2025_KudadooMap110125103126Ver070125.pdf</t>
        </is>
      </c>
      <c r="R440" t="inlineStr">
        <is>
          <t>current</t>
        </is>
      </c>
      <c r="S440" t="inlineStr">
        <is>
          <t>Y</t>
        </is>
      </c>
      <c r="T440" t="inlineStr">
        <is>
          <t>matched</t>
        </is>
      </c>
      <c r="U440" t="inlineStr">
        <is>
          <t>2026-10-04</t>
        </is>
      </c>
      <c r="V440" t="inlineStr"/>
    </row>
    <row r="441">
      <c r="A441" t="n">
        <v>28</v>
      </c>
      <c r="B441" t="inlineStr">
        <is>
          <t>Kudadoo Maldives Private island</t>
        </is>
      </c>
      <c r="C441" t="inlineStr">
        <is>
          <t>spa_menu</t>
        </is>
      </c>
      <c r="D441" t="inlineStr">
        <is>
          <t>2025_KudadooSulhaSpaMenu110125103126Ver112023.pdf</t>
        </is>
      </c>
      <c r="E441" t="n">
        <v>2025</v>
      </c>
      <c r="F441" t="inlineStr">
        <is>
          <t>2025-11-01</t>
        </is>
      </c>
      <c r="G441" t="inlineStr">
        <is>
          <t>2026-10-31</t>
        </is>
      </c>
      <c r="H441" t="n">
        <v>11</v>
      </c>
      <c r="I441" t="n">
        <v>1248</v>
      </c>
      <c r="J441" t="inlineStr">
        <is>
          <t>Y</t>
        </is>
      </c>
      <c r="K441" t="inlineStr">
        <is>
          <t>sales.crownandchamparesorts.com</t>
        </is>
      </c>
      <c r="L441" t="inlineStr">
        <is>
          <t>brand-cdn</t>
        </is>
      </c>
      <c r="M441" t="inlineStr">
        <is>
          <t>https://sales.crownandchamparesorts.com/wp-content/uploads/2025/12/KudadooSulhaSpaMenu110125103126Ver112023.pdf</t>
        </is>
      </c>
      <c r="N441" t="inlineStr">
        <is>
          <t>https://sales.crownandchamparesorts.com/wp-content/uploads/2025/12/KudadooSulhaSpaMenu110125103126Ver112023.pdf</t>
        </is>
      </c>
      <c r="O441" t="inlineStr">
        <is>
          <t>33eb8d1d582d6fcf7c2e059c4e343aaae42b2267d2438569e9cc2b599f5e1bd2</t>
        </is>
      </c>
      <c r="P441" t="inlineStr">
        <is>
          <t>library/028_kudadoo-maldives-private-island/spa_menu/2025_KudadooSulhaSpaMenu110125103126Ver112023.pdf</t>
        </is>
      </c>
      <c r="R441" t="inlineStr">
        <is>
          <t>current</t>
        </is>
      </c>
      <c r="S441" t="inlineStr">
        <is>
          <t>Y</t>
        </is>
      </c>
      <c r="T441" t="inlineStr">
        <is>
          <t>matched</t>
        </is>
      </c>
      <c r="U441" t="inlineStr">
        <is>
          <t>2026-10-04</t>
        </is>
      </c>
      <c r="V441" t="inlineStr"/>
    </row>
    <row r="442">
      <c r="A442" t="n">
        <v>28</v>
      </c>
      <c r="B442" t="inlineStr">
        <is>
          <t>Kudadoo Maldives Private island</t>
        </is>
      </c>
      <c r="C442" t="inlineStr">
        <is>
          <t>spa_menu</t>
        </is>
      </c>
      <c r="D442" t="inlineStr">
        <is>
          <t>2018_KudadooSulhaSpaMenu120118103119Ver112618.pdf</t>
        </is>
      </c>
      <c r="E442" t="n">
        <v>2018</v>
      </c>
      <c r="F442" t="inlineStr">
        <is>
          <t>2018-12-01</t>
        </is>
      </c>
      <c r="G442" t="inlineStr">
        <is>
          <t>2019-10-31</t>
        </is>
      </c>
      <c r="H442" t="n">
        <v>9</v>
      </c>
      <c r="I442" t="n">
        <v>603</v>
      </c>
      <c r="J442" t="inlineStr">
        <is>
          <t>Y</t>
        </is>
      </c>
      <c r="K442" t="inlineStr">
        <is>
          <t>sales.crownandchamparesorts.com</t>
        </is>
      </c>
      <c r="L442" t="inlineStr">
        <is>
          <t>brand-cdn</t>
        </is>
      </c>
      <c r="M442" t="inlineStr">
        <is>
          <t>https://sales.crownandchamparesorts.com/wp-content/uploads/2020/01/KudadooSulhaSpaMenu120118103119Ver112618.pdf</t>
        </is>
      </c>
      <c r="N442" t="inlineStr">
        <is>
          <t>https://sales.crownandchamparesorts.com/wp-content/uploads/2020/01/KudadooSulhaSpaMenu120118103119Ver112618.pdf</t>
        </is>
      </c>
      <c r="O442" t="inlineStr">
        <is>
          <t>65b53f81cd38420ba1e498772cd7f076f292537e39ffd5cdd96a5b75c1ae5659</t>
        </is>
      </c>
      <c r="P442" t="inlineStr">
        <is>
          <t>library/028_kudadoo-maldives-private-island/spa_menu/2018_KudadooSulhaSpaMenu120118103119Ver112618.pdf</t>
        </is>
      </c>
      <c r="R442" t="inlineStr">
        <is>
          <t>outdated</t>
        </is>
      </c>
      <c r="S442" t="inlineStr">
        <is>
          <t>N</t>
        </is>
      </c>
      <c r="T442" t="inlineStr">
        <is>
          <t>matched</t>
        </is>
      </c>
      <c r="U442" t="inlineStr">
        <is>
          <t>2026-10-04</t>
        </is>
      </c>
      <c r="V442" t="inlineStr"/>
    </row>
    <row r="443">
      <c r="A443" t="n">
        <v>28</v>
      </c>
      <c r="B443" t="inlineStr">
        <is>
          <t>Kudadoo Maldives Private island</t>
        </is>
      </c>
      <c r="C443" t="inlineStr">
        <is>
          <t>dining_menu</t>
        </is>
      </c>
      <c r="D443" t="inlineStr">
        <is>
          <t>2019_KUD_AAA1.pdf</t>
        </is>
      </c>
      <c r="E443" t="n">
        <v>2019</v>
      </c>
      <c r="H443" t="n">
        <v>1</v>
      </c>
      <c r="I443" t="n">
        <v>493</v>
      </c>
      <c r="J443" t="inlineStr">
        <is>
          <t>Y</t>
        </is>
      </c>
      <c r="K443" t="inlineStr">
        <is>
          <t>sales.crownandchamparesorts.com</t>
        </is>
      </c>
      <c r="L443" t="inlineStr">
        <is>
          <t>brand-cdn</t>
        </is>
      </c>
      <c r="M443" t="inlineStr">
        <is>
          <t>https://sales.crownandchamparesorts.com/wp-content/uploads/2020/10/KUD_AAA1.pdf</t>
        </is>
      </c>
      <c r="N443" t="inlineStr">
        <is>
          <t>https://sales.crownandchamparesorts.com/wp-content/uploads/2020/10/KUD_AAA1.pdf</t>
        </is>
      </c>
      <c r="O443" t="inlineStr">
        <is>
          <t>523feb84d5f24be5e7f545c4164812204724da66ccce4b96d63cf68c96a07a83</t>
        </is>
      </c>
      <c r="P443" t="inlineStr">
        <is>
          <t>library/028_kudadoo-maldives-private-island/dining_menu/2019_KUD_AAA1.pdf</t>
        </is>
      </c>
      <c r="R443" t="inlineStr">
        <is>
          <t>outdated</t>
        </is>
      </c>
      <c r="S443" t="inlineStr">
        <is>
          <t>Y</t>
        </is>
      </c>
      <c r="T443" t="inlineStr">
        <is>
          <t>matched</t>
        </is>
      </c>
      <c r="U443" t="inlineStr">
        <is>
          <t>2026-10-04</t>
        </is>
      </c>
      <c r="V443" t="inlineStr"/>
    </row>
    <row r="444">
      <c r="A444" t="n">
        <v>28</v>
      </c>
      <c r="B444" t="inlineStr">
        <is>
          <t>Kudadoo Maldives Private island</t>
        </is>
      </c>
      <c r="C444" t="inlineStr">
        <is>
          <t>excursions</t>
        </is>
      </c>
      <c r="D444" t="inlineStr">
        <is>
          <t>2025_KudadooBrochureEffortlessAdventure110125103126Ver052625.pdf</t>
        </is>
      </c>
      <c r="E444" t="n">
        <v>2025</v>
      </c>
      <c r="F444" t="inlineStr">
        <is>
          <t>2025-11-01</t>
        </is>
      </c>
      <c r="G444" t="inlineStr">
        <is>
          <t>2026-10-31</t>
        </is>
      </c>
      <c r="H444" t="n">
        <v>10</v>
      </c>
      <c r="I444" t="n">
        <v>1102</v>
      </c>
      <c r="J444" t="inlineStr">
        <is>
          <t>Y</t>
        </is>
      </c>
      <c r="K444" t="inlineStr">
        <is>
          <t>sales.crownandchamparesorts.com</t>
        </is>
      </c>
      <c r="L444" t="inlineStr">
        <is>
          <t>brand-cdn</t>
        </is>
      </c>
      <c r="M444" t="inlineStr">
        <is>
          <t>https://sales.crownandchamparesorts.com/wp-content/uploads/2025/12/KudadooBrochureEffortlessAdventure110125103126Ver052625.pdf</t>
        </is>
      </c>
      <c r="N444" t="inlineStr">
        <is>
          <t>https://sales.crownandchamparesorts.com/wp-content/uploads/2025/12/KudadooBrochureEffortlessAdventure110125103126Ver052625.pdf</t>
        </is>
      </c>
      <c r="O444" t="inlineStr">
        <is>
          <t>136444b90c2163804ea4af14c46c7eaf3def153128799c85f56f5880deffbb3d</t>
        </is>
      </c>
      <c r="P444" t="inlineStr">
        <is>
          <t>library/028_kudadoo-maldives-private-island/excursions/2025_KudadooBrochureEffortlessAdventure110125103126Ver052625.pdf</t>
        </is>
      </c>
      <c r="R444" t="inlineStr">
        <is>
          <t>current</t>
        </is>
      </c>
      <c r="S444" t="inlineStr">
        <is>
          <t>Y</t>
        </is>
      </c>
      <c r="T444" t="inlineStr">
        <is>
          <t>matched</t>
        </is>
      </c>
      <c r="U444" t="inlineStr">
        <is>
          <t>2026-10-04</t>
        </is>
      </c>
      <c r="V444" t="inlineStr"/>
    </row>
    <row r="445">
      <c r="A445" t="n">
        <v>28</v>
      </c>
      <c r="B445" t="inlineStr">
        <is>
          <t>Kudadoo Maldives Private island</t>
        </is>
      </c>
      <c r="C445" t="inlineStr">
        <is>
          <t>all_inclusive</t>
        </is>
      </c>
      <c r="D445" t="inlineStr">
        <is>
          <t>2025_KudadooAnythingAnytimeAnywherePackage110125103126Ver052625.pdf</t>
        </is>
      </c>
      <c r="E445" t="n">
        <v>2025</v>
      </c>
      <c r="F445" t="inlineStr">
        <is>
          <t>2025-11-01</t>
        </is>
      </c>
      <c r="G445" t="inlineStr">
        <is>
          <t>2026-10-31</t>
        </is>
      </c>
      <c r="H445" t="n">
        <v>1</v>
      </c>
      <c r="I445" t="n">
        <v>516</v>
      </c>
      <c r="J445" t="inlineStr">
        <is>
          <t>Y</t>
        </is>
      </c>
      <c r="K445" t="inlineStr">
        <is>
          <t>sales.crownandchamparesorts.com</t>
        </is>
      </c>
      <c r="L445" t="inlineStr">
        <is>
          <t>brand-cdn</t>
        </is>
      </c>
      <c r="M445" t="inlineStr">
        <is>
          <t>https://sales.crownandchamparesorts.com/wp-content/uploads/2025/12/KudadooAnythingAnytimeAnywherePackage110125103126Ver052625.pdf</t>
        </is>
      </c>
      <c r="N445" t="inlineStr">
        <is>
          <t>https://sales.crownandchamparesorts.com/wp-content/uploads/2025/12/KudadooAnythingAnytimeAnywherePackage110125103126Ver052625.pdf</t>
        </is>
      </c>
      <c r="O445" t="inlineStr">
        <is>
          <t>16c1d609494c3ec6cdbde4aabc5891cd1cea2624f27009410687fc8edcc735c0</t>
        </is>
      </c>
      <c r="P445" t="inlineStr">
        <is>
          <t>library/028_kudadoo-maldives-private-island/all_inclusive/2025_KudadooAnythingAnytimeAnywherePackage110125103126Ver052625.pdf</t>
        </is>
      </c>
      <c r="R445" t="inlineStr">
        <is>
          <t>current</t>
        </is>
      </c>
      <c r="S445" t="inlineStr">
        <is>
          <t>Y</t>
        </is>
      </c>
      <c r="T445" t="inlineStr">
        <is>
          <t>matched</t>
        </is>
      </c>
      <c r="U445" t="inlineStr">
        <is>
          <t>2026-10-04</t>
        </is>
      </c>
      <c r="V445" t="inlineStr"/>
    </row>
    <row r="446">
      <c r="A446" t="n">
        <v>28</v>
      </c>
      <c r="B446" t="inlineStr">
        <is>
          <t>Kudadoo Maldives Private island</t>
        </is>
      </c>
      <c r="C446" t="inlineStr">
        <is>
          <t>all_inclusive</t>
        </is>
      </c>
      <c r="D446" t="inlineStr">
        <is>
          <t>2018_KudadooAnythingAnytimeAnywherePackageVer072019.pdf</t>
        </is>
      </c>
      <c r="E446" t="n">
        <v>2018</v>
      </c>
      <c r="H446" t="n">
        <v>1</v>
      </c>
      <c r="I446" t="n">
        <v>505</v>
      </c>
      <c r="J446" t="inlineStr">
        <is>
          <t>Y</t>
        </is>
      </c>
      <c r="K446" t="inlineStr">
        <is>
          <t>sales.crownandchamparesorts.com</t>
        </is>
      </c>
      <c r="L446" t="inlineStr">
        <is>
          <t>brand-cdn</t>
        </is>
      </c>
      <c r="M446" t="inlineStr">
        <is>
          <t>https://sales.crownandchamparesorts.com/wp-content/uploads/2019/05/KudadooAnythingAnytimeAnywherePackageVer072019.pdf</t>
        </is>
      </c>
      <c r="N446" t="inlineStr">
        <is>
          <t>https://sales.crownandchamparesorts.com/wp-content/uploads/2019/05/KudadooAnythingAnytimeAnywherePackageVer072019.pdf</t>
        </is>
      </c>
      <c r="O446" t="inlineStr">
        <is>
          <t>71fce0022b6f2fe10bfd9d2f7a949be3427debaf55baa76a2ca56c6b4e28e73e</t>
        </is>
      </c>
      <c r="P446" t="inlineStr">
        <is>
          <t>library/028_kudadoo-maldives-private-island/all_inclusive/2018_KudadooAnythingAnytimeAnywherePackageVer072019.pdf</t>
        </is>
      </c>
      <c r="R446" t="inlineStr">
        <is>
          <t>outdated</t>
        </is>
      </c>
      <c r="S446" t="inlineStr">
        <is>
          <t>N</t>
        </is>
      </c>
      <c r="T446" t="inlineStr">
        <is>
          <t>matched</t>
        </is>
      </c>
      <c r="U446" t="inlineStr">
        <is>
          <t>2026-10-04</t>
        </is>
      </c>
      <c r="V446" t="inlineStr"/>
    </row>
    <row r="447">
      <c r="A447" t="n">
        <v>28</v>
      </c>
      <c r="B447" t="inlineStr">
        <is>
          <t>Kudadoo Maldives Private island</t>
        </is>
      </c>
      <c r="C447" t="inlineStr">
        <is>
          <t>sustainability</t>
        </is>
      </c>
      <c r="D447" t="inlineStr">
        <is>
          <t>2025_KudadooSustainabilityBrochure110125103126Ver042024.pdf</t>
        </is>
      </c>
      <c r="E447" t="n">
        <v>2025</v>
      </c>
      <c r="F447" t="inlineStr">
        <is>
          <t>2025-11-01</t>
        </is>
      </c>
      <c r="G447" t="inlineStr">
        <is>
          <t>2026-10-31</t>
        </is>
      </c>
      <c r="H447" t="n">
        <v>11</v>
      </c>
      <c r="I447" t="n">
        <v>1447</v>
      </c>
      <c r="J447" t="inlineStr">
        <is>
          <t>Y</t>
        </is>
      </c>
      <c r="K447" t="inlineStr">
        <is>
          <t>sales.crownandchamparesorts.com</t>
        </is>
      </c>
      <c r="L447" t="inlineStr">
        <is>
          <t>brand-cdn</t>
        </is>
      </c>
      <c r="M447" t="inlineStr">
        <is>
          <t>https://sales.crownandchamparesorts.com/wp-content/uploads/2025/12/KudadooSustainabilityBrochure110125103126Ver042024.pdf</t>
        </is>
      </c>
      <c r="N447" t="inlineStr">
        <is>
          <t>https://sales.crownandchamparesorts.com/wp-content/uploads/2025/12/KudadooSustainabilityBrochure110125103126Ver042024.pdf</t>
        </is>
      </c>
      <c r="O447" t="inlineStr">
        <is>
          <t>9a3eb8d3acab0ea2fff57c9d55ad2cd60b68f1be124e054555bfb5bca5471df3</t>
        </is>
      </c>
      <c r="P447" t="inlineStr">
        <is>
          <t>library/028_kudadoo-maldives-private-island/sustainability/2025_KudadooSustainabilityBrochure110125103126Ver042024.pdf</t>
        </is>
      </c>
      <c r="R447" t="inlineStr">
        <is>
          <t>current</t>
        </is>
      </c>
      <c r="S447" t="inlineStr">
        <is>
          <t>N</t>
        </is>
      </c>
      <c r="T447" t="inlineStr">
        <is>
          <t>matched</t>
        </is>
      </c>
      <c r="U447" t="inlineStr">
        <is>
          <t>2026-10-04</t>
        </is>
      </c>
      <c r="V447" t="inlineStr"/>
    </row>
    <row r="448">
      <c r="A448" t="n">
        <v>28</v>
      </c>
      <c r="B448" t="inlineStr">
        <is>
          <t>Kudadoo Maldives Private island</t>
        </is>
      </c>
      <c r="C448" t="inlineStr">
        <is>
          <t>calendar</t>
        </is>
      </c>
      <c r="D448" t="inlineStr">
        <is>
          <t>2026_CCR-Calendar_2026_Landscape-2026_Calendar-m.pdf</t>
        </is>
      </c>
      <c r="E448" t="n">
        <v>2026</v>
      </c>
      <c r="H448" t="n">
        <v>14</v>
      </c>
      <c r="I448" t="n">
        <v>6374</v>
      </c>
      <c r="J448" t="inlineStr">
        <is>
          <t>Y</t>
        </is>
      </c>
      <c r="K448" t="inlineStr">
        <is>
          <t>crownandchamparesorts.com</t>
        </is>
      </c>
      <c r="L448" t="inlineStr">
        <is>
          <t>official</t>
        </is>
      </c>
      <c r="M448" t="inlineStr">
        <is>
          <t>https://d2qwq69i2ic1pk.cloudfront.net/2025/12/CCR-Calendar_2026_Landscape-2026_Calendar-m.pdf</t>
        </is>
      </c>
      <c r="N448" t="inlineStr">
        <is>
          <t>https://d2qwq69i2ic1pk.cloudfront.net/2025/12/CCR-Calendar_2026_Landscape-2026_Calendar-m.pdf</t>
        </is>
      </c>
      <c r="O448" t="inlineStr">
        <is>
          <t>5410c38ffde629d648110455c5444960fe8ca9e88f1c7f10828b45e43d6f0b2f</t>
        </is>
      </c>
      <c r="P448" t="inlineStr">
        <is>
          <t>library/028_kudadoo-maldives-private-island/calendar/2026_CCR-Calendar_2026_Landscape-2026_Calendar-m.pdf</t>
        </is>
      </c>
      <c r="R448" t="inlineStr">
        <is>
          <t>current</t>
        </is>
      </c>
      <c r="S448" t="inlineStr">
        <is>
          <t>Y</t>
        </is>
      </c>
      <c r="T448" t="inlineStr">
        <is>
          <t>matched</t>
        </is>
      </c>
      <c r="U448" t="inlineStr">
        <is>
          <t>2026-10-05</t>
        </is>
      </c>
      <c r="V448" t="inlineStr"/>
    </row>
    <row r="449">
      <c r="A449" t="n">
        <v>28</v>
      </c>
      <c r="B449" t="inlineStr">
        <is>
          <t>Kudadoo Maldives Private island</t>
        </is>
      </c>
      <c r="C449" t="inlineStr">
        <is>
          <t>calendar</t>
        </is>
      </c>
      <c r="D449" t="inlineStr">
        <is>
          <t>2026_A5_CCR-Calendar_2026_Landscape-2026_Calendar-m.pdf</t>
        </is>
      </c>
      <c r="E449" t="n">
        <v>2026</v>
      </c>
      <c r="H449" t="n">
        <v>14</v>
      </c>
      <c r="I449" t="n">
        <v>1972</v>
      </c>
      <c r="J449" t="inlineStr">
        <is>
          <t>Y</t>
        </is>
      </c>
      <c r="K449" t="inlineStr">
        <is>
          <t>crownandchamparesorts.com</t>
        </is>
      </c>
      <c r="L449" t="inlineStr">
        <is>
          <t>official</t>
        </is>
      </c>
      <c r="M449" t="inlineStr">
        <is>
          <t>https://d2qwq69i2ic1pk.cloudfront.net/2025/12/A5_CCR-Calendar_2026_Landscape-2026_Calendar-m.pdf</t>
        </is>
      </c>
      <c r="N449" t="inlineStr">
        <is>
          <t>https://d2qwq69i2ic1pk.cloudfront.net/2025/12/A5_CCR-Calendar_2026_Landscape-2026_Calendar-m.pdf</t>
        </is>
      </c>
      <c r="O449" t="inlineStr">
        <is>
          <t>f16f2403a2575d3e91c168fa32f7c876a11500dca1fc1da9ef8468185b749b7a</t>
        </is>
      </c>
      <c r="P449" t="inlineStr">
        <is>
          <t>library/028_kudadoo-maldives-private-island/calendar/2026_A5_CCR-Calendar_2026_Landscape-2026_Calendar-m.pdf</t>
        </is>
      </c>
      <c r="R449" t="inlineStr">
        <is>
          <t>current</t>
        </is>
      </c>
      <c r="S449" t="inlineStr">
        <is>
          <t>N</t>
        </is>
      </c>
      <c r="T449" t="inlineStr">
        <is>
          <t>matched</t>
        </is>
      </c>
      <c r="U449" t="inlineStr">
        <is>
          <t>2026-10-05</t>
        </is>
      </c>
      <c r="V449" t="inlineStr"/>
    </row>
    <row r="450">
      <c r="A450" t="n">
        <v>28</v>
      </c>
      <c r="B450" t="inlineStr">
        <is>
          <t>Kudadoo Maldives Private island</t>
        </is>
      </c>
      <c r="C450" t="inlineStr">
        <is>
          <t>calendar</t>
        </is>
      </c>
      <c r="D450" t="inlineStr">
        <is>
          <t>2024_CCR_2024_Maldives_Calendar.pdf</t>
        </is>
      </c>
      <c r="E450" t="n">
        <v>2024</v>
      </c>
      <c r="H450" t="n">
        <v>15</v>
      </c>
      <c r="I450" t="n">
        <v>642</v>
      </c>
      <c r="J450" t="inlineStr">
        <is>
          <t>Y</t>
        </is>
      </c>
      <c r="K450" t="inlineStr">
        <is>
          <t>crownandchamparesorts.com</t>
        </is>
      </c>
      <c r="L450" t="inlineStr">
        <is>
          <t>official</t>
        </is>
      </c>
      <c r="M450" t="inlineStr">
        <is>
          <t>https://d2qwq69i2ic1pk.cloudfront.net/2023/11/CCR_2024_Maldives_Calendar.pdf</t>
        </is>
      </c>
      <c r="N450" t="inlineStr">
        <is>
          <t>https://d2qwq69i2ic1pk.cloudfront.net/2023/11/CCR_2024_Maldives_Calendar.pdf</t>
        </is>
      </c>
      <c r="O450" t="inlineStr">
        <is>
          <t>10654236ced1732d07425f1c6a52be3b39998678362a45ee3a3aba6fdf0a2bfd</t>
        </is>
      </c>
      <c r="P450" t="inlineStr">
        <is>
          <t>library/028_kudadoo-maldives-private-island/calendar/2024_CCR_2024_Maldives_Calendar.pdf</t>
        </is>
      </c>
      <c r="R450" t="inlineStr">
        <is>
          <t>outdated</t>
        </is>
      </c>
      <c r="S450" t="inlineStr">
        <is>
          <t>Y</t>
        </is>
      </c>
      <c r="T450" t="inlineStr">
        <is>
          <t>needs-review</t>
        </is>
      </c>
      <c r="U450" t="inlineStr">
        <is>
          <t>2026-10-05</t>
        </is>
      </c>
      <c r="V450" t="inlineStr">
        <is>
          <t>ambiguous match [28, 30]</t>
        </is>
      </c>
    </row>
    <row r="451">
      <c r="A451" t="n">
        <v>30</v>
      </c>
      <c r="B451" t="inlineStr">
        <is>
          <t>Hurawalhi Island Resort</t>
        </is>
      </c>
      <c r="C451" t="inlineStr">
        <is>
          <t>calendar</t>
        </is>
      </c>
      <c r="D451" t="inlineStr">
        <is>
          <t>2024_CCR_2024_Maldives_Calendar.pdf</t>
        </is>
      </c>
      <c r="E451" t="n">
        <v>2024</v>
      </c>
      <c r="H451" t="n">
        <v>15</v>
      </c>
      <c r="I451" t="n">
        <v>642</v>
      </c>
      <c r="J451" t="inlineStr">
        <is>
          <t>Y</t>
        </is>
      </c>
      <c r="K451" t="inlineStr">
        <is>
          <t>crownandchamparesorts.com</t>
        </is>
      </c>
      <c r="L451" t="inlineStr">
        <is>
          <t>official</t>
        </is>
      </c>
      <c r="M451" t="inlineStr">
        <is>
          <t>https://d2qwq69i2ic1pk.cloudfront.net/2023/11/CCR_2024_Maldives_Calendar.pdf</t>
        </is>
      </c>
      <c r="N451" t="inlineStr">
        <is>
          <t>https://d2qwq69i2ic1pk.cloudfront.net/2023/11/CCR_2024_Maldives_Calendar.pdf</t>
        </is>
      </c>
      <c r="O451" t="inlineStr">
        <is>
          <t>10654236ced1732d07425f1c6a52be3b39998678362a45ee3a3aba6fdf0a2bfd</t>
        </is>
      </c>
      <c r="P451" t="inlineStr">
        <is>
          <t>library/028_kudadoo-maldives-private-island/calendar/2024_CCR_2024_Maldives_Calendar.pdf</t>
        </is>
      </c>
      <c r="R451" t="inlineStr">
        <is>
          <t>outdated</t>
        </is>
      </c>
      <c r="S451" t="inlineStr">
        <is>
          <t>Y</t>
        </is>
      </c>
      <c r="T451" t="inlineStr">
        <is>
          <t>needs-review</t>
        </is>
      </c>
      <c r="U451" t="inlineStr">
        <is>
          <t>2026-10-05</t>
        </is>
      </c>
      <c r="V451" t="inlineStr">
        <is>
          <t>ambiguous match [28, 30]</t>
        </is>
      </c>
    </row>
    <row r="452">
      <c r="A452" t="n">
        <v>28</v>
      </c>
      <c r="B452" t="inlineStr">
        <is>
          <t>Kudadoo Maldives Private island</t>
        </is>
      </c>
      <c r="C452" t="inlineStr">
        <is>
          <t>calendar</t>
        </is>
      </c>
      <c r="D452" t="inlineStr">
        <is>
          <t>2024_CCR_2024_Calendar_A5-compressed.pdf</t>
        </is>
      </c>
      <c r="E452" t="n">
        <v>2024</v>
      </c>
      <c r="H452" t="n">
        <v>16</v>
      </c>
      <c r="I452" t="n">
        <v>745</v>
      </c>
      <c r="J452" t="inlineStr">
        <is>
          <t>Y</t>
        </is>
      </c>
      <c r="K452" t="inlineStr">
        <is>
          <t>crownandchamparesorts.com</t>
        </is>
      </c>
      <c r="L452" t="inlineStr">
        <is>
          <t>official</t>
        </is>
      </c>
      <c r="M452" t="inlineStr">
        <is>
          <t>https://d2qwq69i2ic1pk.cloudfront.net/2023/11/CCR_2024_Calendar_A5-compressed.pdf</t>
        </is>
      </c>
      <c r="N452" t="inlineStr">
        <is>
          <t>https://d2qwq69i2ic1pk.cloudfront.net/2023/11/CCR_2024_Calendar_A5-compressed.pdf</t>
        </is>
      </c>
      <c r="O452" t="inlineStr">
        <is>
          <t>dd57aad616a6b8baf8ee7783b1ba13c77f21a938c484fed0c48cc1877a666f69</t>
        </is>
      </c>
      <c r="P452" t="inlineStr">
        <is>
          <t>library/028_kudadoo-maldives-private-island/calendar/2024_CCR_2024_Calendar_A5-compressed.pdf</t>
        </is>
      </c>
      <c r="R452" t="inlineStr">
        <is>
          <t>outdated</t>
        </is>
      </c>
      <c r="S452" t="inlineStr">
        <is>
          <t>N</t>
        </is>
      </c>
      <c r="T452" t="inlineStr">
        <is>
          <t>matched</t>
        </is>
      </c>
      <c r="U452" t="inlineStr">
        <is>
          <t>2026-10-05</t>
        </is>
      </c>
      <c r="V452" t="inlineStr"/>
    </row>
    <row r="453">
      <c r="A453" t="n">
        <v>28</v>
      </c>
      <c r="B453" t="inlineStr">
        <is>
          <t>Kudadoo Maldives Private island</t>
        </is>
      </c>
      <c r="C453" t="inlineStr">
        <is>
          <t>calendar</t>
        </is>
      </c>
      <c r="D453" t="inlineStr">
        <is>
          <t>2024_CCR_2024_Calendar_compressed.pdf</t>
        </is>
      </c>
      <c r="E453" t="n">
        <v>2024</v>
      </c>
      <c r="H453" t="n">
        <v>15</v>
      </c>
      <c r="I453" t="n">
        <v>1668</v>
      </c>
      <c r="J453" t="inlineStr">
        <is>
          <t>N</t>
        </is>
      </c>
      <c r="K453" t="inlineStr">
        <is>
          <t>crownandchamparesorts.com</t>
        </is>
      </c>
      <c r="L453" t="inlineStr">
        <is>
          <t>official</t>
        </is>
      </c>
      <c r="M453" t="inlineStr">
        <is>
          <t>https://d2qwq69i2ic1pk.cloudfront.net/2023/11/CCR_2024_Calendar_compressed.pdf</t>
        </is>
      </c>
      <c r="N453" t="inlineStr">
        <is>
          <t>https://d2qwq69i2ic1pk.cloudfront.net/2023/11/CCR_2024_Calendar_compressed.pdf</t>
        </is>
      </c>
      <c r="O453" t="inlineStr">
        <is>
          <t>899e3e8ea8f061ad1bda5c3f2806ed1e1824c05f10fb84d745bddad522f88e27</t>
        </is>
      </c>
      <c r="P453" t="inlineStr">
        <is>
          <t>library/028_kudadoo-maldives-private-island/calendar/2024_CCR_2024_Calendar_compressed.pdf</t>
        </is>
      </c>
      <c r="R453" t="inlineStr">
        <is>
          <t>outdated</t>
        </is>
      </c>
      <c r="S453" t="inlineStr">
        <is>
          <t>Y</t>
        </is>
      </c>
      <c r="T453" t="inlineStr">
        <is>
          <t>needs-review</t>
        </is>
      </c>
      <c r="U453" t="inlineStr">
        <is>
          <t>2026-10-05</t>
        </is>
      </c>
      <c r="V453" t="inlineStr">
        <is>
          <t>ambiguous match [28, 30, 31, 71, 78, 79, 81, 38, 174, 172, 29, 83]</t>
        </is>
      </c>
    </row>
    <row r="454">
      <c r="A454" t="n">
        <v>30</v>
      </c>
      <c r="B454" t="inlineStr">
        <is>
          <t>Hurawalhi Island Resort</t>
        </is>
      </c>
      <c r="C454" t="inlineStr">
        <is>
          <t>calendar</t>
        </is>
      </c>
      <c r="D454" t="inlineStr">
        <is>
          <t>2024_CCR_2024_Calendar_compressed.pdf</t>
        </is>
      </c>
      <c r="E454" t="n">
        <v>2024</v>
      </c>
      <c r="H454" t="n">
        <v>15</v>
      </c>
      <c r="I454" t="n">
        <v>1668</v>
      </c>
      <c r="J454" t="inlineStr">
        <is>
          <t>N</t>
        </is>
      </c>
      <c r="K454" t="inlineStr">
        <is>
          <t>crownandchamparesorts.com</t>
        </is>
      </c>
      <c r="L454" t="inlineStr">
        <is>
          <t>official</t>
        </is>
      </c>
      <c r="M454" t="inlineStr">
        <is>
          <t>https://d2qwq69i2ic1pk.cloudfront.net/2023/11/CCR_2024_Calendar_compressed.pdf</t>
        </is>
      </c>
      <c r="N454" t="inlineStr">
        <is>
          <t>https://d2qwq69i2ic1pk.cloudfront.net/2023/11/CCR_2024_Calendar_compressed.pdf</t>
        </is>
      </c>
      <c r="O454" t="inlineStr">
        <is>
          <t>899e3e8ea8f061ad1bda5c3f2806ed1e1824c05f10fb84d745bddad522f88e27</t>
        </is>
      </c>
      <c r="P454" t="inlineStr">
        <is>
          <t>library/028_kudadoo-maldives-private-island/calendar/2024_CCR_2024_Calendar_compressed.pdf</t>
        </is>
      </c>
      <c r="R454" t="inlineStr">
        <is>
          <t>outdated</t>
        </is>
      </c>
      <c r="S454" t="inlineStr">
        <is>
          <t>Y</t>
        </is>
      </c>
      <c r="T454" t="inlineStr">
        <is>
          <t>needs-review</t>
        </is>
      </c>
      <c r="U454" t="inlineStr">
        <is>
          <t>2026-10-05</t>
        </is>
      </c>
      <c r="V454" t="inlineStr">
        <is>
          <t>ambiguous match [28, 30, 31, 71, 78, 79, 81, 38, 174, 172, 29, 83]</t>
        </is>
      </c>
    </row>
    <row r="455">
      <c r="A455" t="n">
        <v>31</v>
      </c>
      <c r="B455" t="inlineStr">
        <is>
          <t>Innahura Maldives Resort</t>
        </is>
      </c>
      <c r="C455" t="inlineStr">
        <is>
          <t>calendar</t>
        </is>
      </c>
      <c r="D455" t="inlineStr">
        <is>
          <t>2024_CCR_2024_Calendar_compressed.pdf</t>
        </is>
      </c>
      <c r="E455" t="n">
        <v>2024</v>
      </c>
      <c r="H455" t="n">
        <v>15</v>
      </c>
      <c r="I455" t="n">
        <v>1668</v>
      </c>
      <c r="J455" t="inlineStr">
        <is>
          <t>N</t>
        </is>
      </c>
      <c r="K455" t="inlineStr">
        <is>
          <t>crownandchamparesorts.com</t>
        </is>
      </c>
      <c r="L455" t="inlineStr">
        <is>
          <t>official</t>
        </is>
      </c>
      <c r="M455" t="inlineStr">
        <is>
          <t>https://d2qwq69i2ic1pk.cloudfront.net/2023/11/CCR_2024_Calendar_compressed.pdf</t>
        </is>
      </c>
      <c r="N455" t="inlineStr">
        <is>
          <t>https://d2qwq69i2ic1pk.cloudfront.net/2023/11/CCR_2024_Calendar_compressed.pdf</t>
        </is>
      </c>
      <c r="O455" t="inlineStr">
        <is>
          <t>899e3e8ea8f061ad1bda5c3f2806ed1e1824c05f10fb84d745bddad522f88e27</t>
        </is>
      </c>
      <c r="P455" t="inlineStr">
        <is>
          <t>library/028_kudadoo-maldives-private-island/calendar/2024_CCR_2024_Calendar_compressed.pdf</t>
        </is>
      </c>
      <c r="R455" t="inlineStr">
        <is>
          <t>outdated</t>
        </is>
      </c>
      <c r="S455" t="inlineStr">
        <is>
          <t>Y</t>
        </is>
      </c>
      <c r="T455" t="inlineStr">
        <is>
          <t>needs-review</t>
        </is>
      </c>
      <c r="U455" t="inlineStr">
        <is>
          <t>2026-10-05</t>
        </is>
      </c>
      <c r="V455" t="inlineStr">
        <is>
          <t>ambiguous match [28, 30, 31, 71, 78, 79, 81, 38, 174, 172, 29, 83]</t>
        </is>
      </c>
    </row>
    <row r="456">
      <c r="A456" t="n">
        <v>71</v>
      </c>
      <c r="B456" t="inlineStr">
        <is>
          <t>Kagi Maldives Resort and Spa</t>
        </is>
      </c>
      <c r="C456" t="inlineStr">
        <is>
          <t>calendar</t>
        </is>
      </c>
      <c r="D456" t="inlineStr">
        <is>
          <t>2024_CCR_2024_Calendar_compressed.pdf</t>
        </is>
      </c>
      <c r="E456" t="n">
        <v>2024</v>
      </c>
      <c r="H456" t="n">
        <v>15</v>
      </c>
      <c r="I456" t="n">
        <v>1668</v>
      </c>
      <c r="J456" t="inlineStr">
        <is>
          <t>N</t>
        </is>
      </c>
      <c r="K456" t="inlineStr">
        <is>
          <t>crownandchamparesorts.com</t>
        </is>
      </c>
      <c r="L456" t="inlineStr">
        <is>
          <t>official</t>
        </is>
      </c>
      <c r="M456" t="inlineStr">
        <is>
          <t>https://d2qwq69i2ic1pk.cloudfront.net/2023/11/CCR_2024_Calendar_compressed.pdf</t>
        </is>
      </c>
      <c r="N456" t="inlineStr">
        <is>
          <t>https://d2qwq69i2ic1pk.cloudfront.net/2023/11/CCR_2024_Calendar_compressed.pdf</t>
        </is>
      </c>
      <c r="O456" t="inlineStr">
        <is>
          <t>899e3e8ea8f061ad1bda5c3f2806ed1e1824c05f10fb84d745bddad522f88e27</t>
        </is>
      </c>
      <c r="P456" t="inlineStr">
        <is>
          <t>library/028_kudadoo-maldives-private-island/calendar/2024_CCR_2024_Calendar_compressed.pdf</t>
        </is>
      </c>
      <c r="R456" t="inlineStr">
        <is>
          <t>outdated</t>
        </is>
      </c>
      <c r="S456" t="inlineStr">
        <is>
          <t>Y</t>
        </is>
      </c>
      <c r="T456" t="inlineStr">
        <is>
          <t>needs-review</t>
        </is>
      </c>
      <c r="U456" t="inlineStr">
        <is>
          <t>2026-10-05</t>
        </is>
      </c>
      <c r="V456" t="inlineStr">
        <is>
          <t>ambiguous match [28, 30, 31, 71, 78, 79, 81, 38, 174, 172, 29, 83]</t>
        </is>
      </c>
    </row>
    <row r="457">
      <c r="A457" t="n">
        <v>78</v>
      </c>
      <c r="B457" t="inlineStr">
        <is>
          <t>Meeru Maldives Resort Island</t>
        </is>
      </c>
      <c r="C457" t="inlineStr">
        <is>
          <t>calendar</t>
        </is>
      </c>
      <c r="D457" t="inlineStr">
        <is>
          <t>2024_CCR_2024_Calendar_compressed.pdf</t>
        </is>
      </c>
      <c r="E457" t="n">
        <v>2024</v>
      </c>
      <c r="H457" t="n">
        <v>15</v>
      </c>
      <c r="I457" t="n">
        <v>1668</v>
      </c>
      <c r="J457" t="inlineStr">
        <is>
          <t>N</t>
        </is>
      </c>
      <c r="K457" t="inlineStr">
        <is>
          <t>crownandchamparesorts.com</t>
        </is>
      </c>
      <c r="L457" t="inlineStr">
        <is>
          <t>official</t>
        </is>
      </c>
      <c r="M457" t="inlineStr">
        <is>
          <t>https://d2qwq69i2ic1pk.cloudfront.net/2023/11/CCR_2024_Calendar_compressed.pdf</t>
        </is>
      </c>
      <c r="N457" t="inlineStr">
        <is>
          <t>https://d2qwq69i2ic1pk.cloudfront.net/2023/11/CCR_2024_Calendar_compressed.pdf</t>
        </is>
      </c>
      <c r="O457" t="inlineStr">
        <is>
          <t>899e3e8ea8f061ad1bda5c3f2806ed1e1824c05f10fb84d745bddad522f88e27</t>
        </is>
      </c>
      <c r="P457" t="inlineStr">
        <is>
          <t>library/028_kudadoo-maldives-private-island/calendar/2024_CCR_2024_Calendar_compressed.pdf</t>
        </is>
      </c>
      <c r="R457" t="inlineStr">
        <is>
          <t>outdated</t>
        </is>
      </c>
      <c r="S457" t="inlineStr">
        <is>
          <t>Y</t>
        </is>
      </c>
      <c r="T457" t="inlineStr">
        <is>
          <t>needs-review</t>
        </is>
      </c>
      <c r="U457" t="inlineStr">
        <is>
          <t>2026-10-05</t>
        </is>
      </c>
      <c r="V457" t="inlineStr">
        <is>
          <t>ambiguous match [28, 30, 31, 71, 78, 79, 81, 38, 174, 172, 29, 83]</t>
        </is>
      </c>
    </row>
    <row r="458">
      <c r="A458" t="n">
        <v>79</v>
      </c>
      <c r="B458" t="inlineStr">
        <is>
          <t>Komandoo Island Resort</t>
        </is>
      </c>
      <c r="C458" t="inlineStr">
        <is>
          <t>calendar</t>
        </is>
      </c>
      <c r="D458" t="inlineStr">
        <is>
          <t>2024_CCR_2024_Calendar_compressed.pdf</t>
        </is>
      </c>
      <c r="E458" t="n">
        <v>2024</v>
      </c>
      <c r="H458" t="n">
        <v>15</v>
      </c>
      <c r="I458" t="n">
        <v>1668</v>
      </c>
      <c r="J458" t="inlineStr">
        <is>
          <t>N</t>
        </is>
      </c>
      <c r="K458" t="inlineStr">
        <is>
          <t>crownandchamparesorts.com</t>
        </is>
      </c>
      <c r="L458" t="inlineStr">
        <is>
          <t>official</t>
        </is>
      </c>
      <c r="M458" t="inlineStr">
        <is>
          <t>https://d2qwq69i2ic1pk.cloudfront.net/2023/11/CCR_2024_Calendar_compressed.pdf</t>
        </is>
      </c>
      <c r="N458" t="inlineStr">
        <is>
          <t>https://d2qwq69i2ic1pk.cloudfront.net/2023/11/CCR_2024_Calendar_compressed.pdf</t>
        </is>
      </c>
      <c r="O458" t="inlineStr">
        <is>
          <t>899e3e8ea8f061ad1bda5c3f2806ed1e1824c05f10fb84d745bddad522f88e27</t>
        </is>
      </c>
      <c r="P458" t="inlineStr">
        <is>
          <t>library/028_kudadoo-maldives-private-island/calendar/2024_CCR_2024_Calendar_compressed.pdf</t>
        </is>
      </c>
      <c r="R458" t="inlineStr">
        <is>
          <t>outdated</t>
        </is>
      </c>
      <c r="S458" t="inlineStr">
        <is>
          <t>Y</t>
        </is>
      </c>
      <c r="T458" t="inlineStr">
        <is>
          <t>needs-review</t>
        </is>
      </c>
      <c r="U458" t="inlineStr">
        <is>
          <t>2026-10-05</t>
        </is>
      </c>
      <c r="V458" t="inlineStr">
        <is>
          <t>ambiguous match [28, 30, 31, 71, 78, 79, 81, 38, 174, 172, 29, 83]</t>
        </is>
      </c>
    </row>
    <row r="459">
      <c r="A459" t="n">
        <v>81</v>
      </c>
      <c r="B459" t="inlineStr">
        <is>
          <t>Kuredu Island Resort</t>
        </is>
      </c>
      <c r="C459" t="inlineStr">
        <is>
          <t>calendar</t>
        </is>
      </c>
      <c r="D459" t="inlineStr">
        <is>
          <t>2024_CCR_2024_Calendar_compressed.pdf</t>
        </is>
      </c>
      <c r="E459" t="n">
        <v>2024</v>
      </c>
      <c r="H459" t="n">
        <v>15</v>
      </c>
      <c r="I459" t="n">
        <v>1668</v>
      </c>
      <c r="J459" t="inlineStr">
        <is>
          <t>N</t>
        </is>
      </c>
      <c r="K459" t="inlineStr">
        <is>
          <t>crownandchamparesorts.com</t>
        </is>
      </c>
      <c r="L459" t="inlineStr">
        <is>
          <t>official</t>
        </is>
      </c>
      <c r="M459" t="inlineStr">
        <is>
          <t>https://d2qwq69i2ic1pk.cloudfront.net/2023/11/CCR_2024_Calendar_compressed.pdf</t>
        </is>
      </c>
      <c r="N459" t="inlineStr">
        <is>
          <t>https://d2qwq69i2ic1pk.cloudfront.net/2023/11/CCR_2024_Calendar_compressed.pdf</t>
        </is>
      </c>
      <c r="O459" t="inlineStr">
        <is>
          <t>899e3e8ea8f061ad1bda5c3f2806ed1e1824c05f10fb84d745bddad522f88e27</t>
        </is>
      </c>
      <c r="P459" t="inlineStr">
        <is>
          <t>library/028_kudadoo-maldives-private-island/calendar/2024_CCR_2024_Calendar_compressed.pdf</t>
        </is>
      </c>
      <c r="R459" t="inlineStr">
        <is>
          <t>outdated</t>
        </is>
      </c>
      <c r="S459" t="inlineStr">
        <is>
          <t>Y</t>
        </is>
      </c>
      <c r="T459" t="inlineStr">
        <is>
          <t>needs-review</t>
        </is>
      </c>
      <c r="U459" t="inlineStr">
        <is>
          <t>2026-10-05</t>
        </is>
      </c>
      <c r="V459" t="inlineStr">
        <is>
          <t>ambiguous match [28, 30, 31, 71, 78, 79, 81, 38, 174, 172, 29, 83]</t>
        </is>
      </c>
    </row>
    <row r="460">
      <c r="A460" t="n">
        <v>38</v>
      </c>
      <c r="B460" t="inlineStr">
        <is>
          <t>Veligandu Maldives Resort Island</t>
        </is>
      </c>
      <c r="C460" t="inlineStr">
        <is>
          <t>calendar</t>
        </is>
      </c>
      <c r="D460" t="inlineStr">
        <is>
          <t>2024_CCR_2024_Calendar_compressed.pdf</t>
        </is>
      </c>
      <c r="E460" t="n">
        <v>2024</v>
      </c>
      <c r="H460" t="n">
        <v>15</v>
      </c>
      <c r="I460" t="n">
        <v>1668</v>
      </c>
      <c r="J460" t="inlineStr">
        <is>
          <t>N</t>
        </is>
      </c>
      <c r="K460" t="inlineStr">
        <is>
          <t>crownandchamparesorts.com</t>
        </is>
      </c>
      <c r="L460" t="inlineStr">
        <is>
          <t>official</t>
        </is>
      </c>
      <c r="M460" t="inlineStr">
        <is>
          <t>https://d2qwq69i2ic1pk.cloudfront.net/2023/11/CCR_2024_Calendar_compressed.pdf</t>
        </is>
      </c>
      <c r="N460" t="inlineStr">
        <is>
          <t>https://d2qwq69i2ic1pk.cloudfront.net/2023/11/CCR_2024_Calendar_compressed.pdf</t>
        </is>
      </c>
      <c r="O460" t="inlineStr">
        <is>
          <t>899e3e8ea8f061ad1bda5c3f2806ed1e1824c05f10fb84d745bddad522f88e27</t>
        </is>
      </c>
      <c r="P460" t="inlineStr">
        <is>
          <t>library/028_kudadoo-maldives-private-island/calendar/2024_CCR_2024_Calendar_compressed.pdf</t>
        </is>
      </c>
      <c r="R460" t="inlineStr">
        <is>
          <t>outdated</t>
        </is>
      </c>
      <c r="S460" t="inlineStr">
        <is>
          <t>Y</t>
        </is>
      </c>
      <c r="T460" t="inlineStr">
        <is>
          <t>needs-review</t>
        </is>
      </c>
      <c r="U460" t="inlineStr">
        <is>
          <t>2026-10-05</t>
        </is>
      </c>
      <c r="V460" t="inlineStr">
        <is>
          <t>ambiguous match [28, 30, 31, 71, 78, 79, 81, 38, 174, 172, 29, 83]</t>
        </is>
      </c>
    </row>
    <row r="461">
      <c r="A461" t="n">
        <v>174</v>
      </c>
      <c r="B461" t="inlineStr">
        <is>
          <t>Vilamendhoo Island Resort</t>
        </is>
      </c>
      <c r="C461" t="inlineStr">
        <is>
          <t>calendar</t>
        </is>
      </c>
      <c r="D461" t="inlineStr">
        <is>
          <t>2024_CCR_2024_Calendar_compressed.pdf</t>
        </is>
      </c>
      <c r="E461" t="n">
        <v>2024</v>
      </c>
      <c r="H461" t="n">
        <v>15</v>
      </c>
      <c r="I461" t="n">
        <v>1668</v>
      </c>
      <c r="J461" t="inlineStr">
        <is>
          <t>N</t>
        </is>
      </c>
      <c r="K461" t="inlineStr">
        <is>
          <t>crownandchamparesorts.com</t>
        </is>
      </c>
      <c r="L461" t="inlineStr">
        <is>
          <t>official</t>
        </is>
      </c>
      <c r="M461" t="inlineStr">
        <is>
          <t>https://d2qwq69i2ic1pk.cloudfront.net/2023/11/CCR_2024_Calendar_compressed.pdf</t>
        </is>
      </c>
      <c r="N461" t="inlineStr">
        <is>
          <t>https://d2qwq69i2ic1pk.cloudfront.net/2023/11/CCR_2024_Calendar_compressed.pdf</t>
        </is>
      </c>
      <c r="O461" t="inlineStr">
        <is>
          <t>899e3e8ea8f061ad1bda5c3f2806ed1e1824c05f10fb84d745bddad522f88e27</t>
        </is>
      </c>
      <c r="P461" t="inlineStr">
        <is>
          <t>library/028_kudadoo-maldives-private-island/calendar/2024_CCR_2024_Calendar_compressed.pdf</t>
        </is>
      </c>
      <c r="R461" t="inlineStr">
        <is>
          <t>outdated</t>
        </is>
      </c>
      <c r="S461" t="inlineStr">
        <is>
          <t>Y</t>
        </is>
      </c>
      <c r="T461" t="inlineStr">
        <is>
          <t>needs-review</t>
        </is>
      </c>
      <c r="U461" t="inlineStr">
        <is>
          <t>2026-10-05</t>
        </is>
      </c>
      <c r="V461" t="inlineStr">
        <is>
          <t>ambiguous match [28, 30, 31, 71, 78, 79, 81, 38, 174, 172, 29, 83]</t>
        </is>
      </c>
    </row>
    <row r="462">
      <c r="A462" t="n">
        <v>172</v>
      </c>
      <c r="B462" t="inlineStr">
        <is>
          <t>Mirihi Island Resort</t>
        </is>
      </c>
      <c r="C462" t="inlineStr">
        <is>
          <t>calendar</t>
        </is>
      </c>
      <c r="D462" t="inlineStr">
        <is>
          <t>2024_CCR_2024_Calendar_compressed.pdf</t>
        </is>
      </c>
      <c r="E462" t="n">
        <v>2024</v>
      </c>
      <c r="H462" t="n">
        <v>15</v>
      </c>
      <c r="I462" t="n">
        <v>1668</v>
      </c>
      <c r="J462" t="inlineStr">
        <is>
          <t>N</t>
        </is>
      </c>
      <c r="K462" t="inlineStr">
        <is>
          <t>crownandchamparesorts.com</t>
        </is>
      </c>
      <c r="L462" t="inlineStr">
        <is>
          <t>official</t>
        </is>
      </c>
      <c r="M462" t="inlineStr">
        <is>
          <t>https://d2qwq69i2ic1pk.cloudfront.net/2023/11/CCR_2024_Calendar_compressed.pdf</t>
        </is>
      </c>
      <c r="N462" t="inlineStr">
        <is>
          <t>https://d2qwq69i2ic1pk.cloudfront.net/2023/11/CCR_2024_Calendar_compressed.pdf</t>
        </is>
      </c>
      <c r="O462" t="inlineStr">
        <is>
          <t>899e3e8ea8f061ad1bda5c3f2806ed1e1824c05f10fb84d745bddad522f88e27</t>
        </is>
      </c>
      <c r="P462" t="inlineStr">
        <is>
          <t>library/028_kudadoo-maldives-private-island/calendar/2024_CCR_2024_Calendar_compressed.pdf</t>
        </is>
      </c>
      <c r="R462" t="inlineStr">
        <is>
          <t>outdated</t>
        </is>
      </c>
      <c r="S462" t="inlineStr">
        <is>
          <t>Y</t>
        </is>
      </c>
      <c r="T462" t="inlineStr">
        <is>
          <t>needs-review</t>
        </is>
      </c>
      <c r="U462" t="inlineStr">
        <is>
          <t>2026-10-05</t>
        </is>
      </c>
      <c r="V462" t="inlineStr">
        <is>
          <t>ambiguous match [28, 30, 31, 71, 78, 79, 81, 38, 174, 172, 29, 83]</t>
        </is>
      </c>
    </row>
    <row r="463">
      <c r="A463" t="n">
        <v>29</v>
      </c>
      <c r="B463" t="inlineStr">
        <is>
          <t>Dheruhfinolhu by Jawakara Islands Maldives</t>
        </is>
      </c>
      <c r="C463" t="inlineStr">
        <is>
          <t>calendar</t>
        </is>
      </c>
      <c r="D463" t="inlineStr">
        <is>
          <t>2024_CCR_2024_Calendar_compressed.pdf</t>
        </is>
      </c>
      <c r="E463" t="n">
        <v>2024</v>
      </c>
      <c r="H463" t="n">
        <v>15</v>
      </c>
      <c r="I463" t="n">
        <v>1668</v>
      </c>
      <c r="J463" t="inlineStr">
        <is>
          <t>N</t>
        </is>
      </c>
      <c r="K463" t="inlineStr">
        <is>
          <t>crownandchamparesorts.com</t>
        </is>
      </c>
      <c r="L463" t="inlineStr">
        <is>
          <t>official</t>
        </is>
      </c>
      <c r="M463" t="inlineStr">
        <is>
          <t>https://d2qwq69i2ic1pk.cloudfront.net/2023/11/CCR_2024_Calendar_compressed.pdf</t>
        </is>
      </c>
      <c r="N463" t="inlineStr">
        <is>
          <t>https://d2qwq69i2ic1pk.cloudfront.net/2023/11/CCR_2024_Calendar_compressed.pdf</t>
        </is>
      </c>
      <c r="O463" t="inlineStr">
        <is>
          <t>899e3e8ea8f061ad1bda5c3f2806ed1e1824c05f10fb84d745bddad522f88e27</t>
        </is>
      </c>
      <c r="P463" t="inlineStr">
        <is>
          <t>library/028_kudadoo-maldives-private-island/calendar/2024_CCR_2024_Calendar_compressed.pdf</t>
        </is>
      </c>
      <c r="R463" t="inlineStr">
        <is>
          <t>outdated</t>
        </is>
      </c>
      <c r="S463" t="inlineStr">
        <is>
          <t>Y</t>
        </is>
      </c>
      <c r="T463" t="inlineStr">
        <is>
          <t>needs-review</t>
        </is>
      </c>
      <c r="U463" t="inlineStr">
        <is>
          <t>2026-10-05</t>
        </is>
      </c>
      <c r="V463" t="inlineStr">
        <is>
          <t>ambiguous match [28, 30, 31, 71, 78, 79, 81, 38, 174, 172, 29, 83]</t>
        </is>
      </c>
    </row>
    <row r="464">
      <c r="A464" t="n">
        <v>83</v>
      </c>
      <c r="B464" t="inlineStr">
        <is>
          <t>Mabinhura by Jawakara Islands Maldives</t>
        </is>
      </c>
      <c r="C464" t="inlineStr">
        <is>
          <t>calendar</t>
        </is>
      </c>
      <c r="D464" t="inlineStr">
        <is>
          <t>2024_CCR_2024_Calendar_compressed.pdf</t>
        </is>
      </c>
      <c r="E464" t="n">
        <v>2024</v>
      </c>
      <c r="H464" t="n">
        <v>15</v>
      </c>
      <c r="I464" t="n">
        <v>1668</v>
      </c>
      <c r="J464" t="inlineStr">
        <is>
          <t>N</t>
        </is>
      </c>
      <c r="K464" t="inlineStr">
        <is>
          <t>crownandchamparesorts.com</t>
        </is>
      </c>
      <c r="L464" t="inlineStr">
        <is>
          <t>official</t>
        </is>
      </c>
      <c r="M464" t="inlineStr">
        <is>
          <t>https://d2qwq69i2ic1pk.cloudfront.net/2023/11/CCR_2024_Calendar_compressed.pdf</t>
        </is>
      </c>
      <c r="N464" t="inlineStr">
        <is>
          <t>https://d2qwq69i2ic1pk.cloudfront.net/2023/11/CCR_2024_Calendar_compressed.pdf</t>
        </is>
      </c>
      <c r="O464" t="inlineStr">
        <is>
          <t>899e3e8ea8f061ad1bda5c3f2806ed1e1824c05f10fb84d745bddad522f88e27</t>
        </is>
      </c>
      <c r="P464" t="inlineStr">
        <is>
          <t>library/028_kudadoo-maldives-private-island/calendar/2024_CCR_2024_Calendar_compressed.pdf</t>
        </is>
      </c>
      <c r="R464" t="inlineStr">
        <is>
          <t>outdated</t>
        </is>
      </c>
      <c r="S464" t="inlineStr">
        <is>
          <t>Y</t>
        </is>
      </c>
      <c r="T464" t="inlineStr">
        <is>
          <t>needs-review</t>
        </is>
      </c>
      <c r="U464" t="inlineStr">
        <is>
          <t>2026-10-05</t>
        </is>
      </c>
      <c r="V464" t="inlineStr">
        <is>
          <t>ambiguous match [28, 30, 31, 71, 78, 79, 81, 38, 174, 172, 29, 83]</t>
        </is>
      </c>
    </row>
    <row r="465">
      <c r="A465" t="n">
        <v>28</v>
      </c>
      <c r="B465" t="inlineStr">
        <is>
          <t>Kudadoo Maldives Private island</t>
        </is>
      </c>
      <c r="C465" t="inlineStr">
        <is>
          <t>calendar</t>
        </is>
      </c>
      <c r="D465" t="inlineStr">
        <is>
          <t>2023_CCR-2023-Calendar-Digital.pdf</t>
        </is>
      </c>
      <c r="E465" t="n">
        <v>2023</v>
      </c>
      <c r="H465" t="n">
        <v>14</v>
      </c>
      <c r="I465" t="n">
        <v>1017</v>
      </c>
      <c r="J465" t="inlineStr">
        <is>
          <t>Y</t>
        </is>
      </c>
      <c r="K465" t="inlineStr">
        <is>
          <t>crownandchamparesorts.com</t>
        </is>
      </c>
      <c r="L465" t="inlineStr">
        <is>
          <t>official</t>
        </is>
      </c>
      <c r="M465" t="inlineStr">
        <is>
          <t>https://d2qwq69i2ic1pk.cloudfront.net/2022/12/CCR-2023-Calendar-Digital.pdf</t>
        </is>
      </c>
      <c r="N465" t="inlineStr">
        <is>
          <t>https://d2qwq69i2ic1pk.cloudfront.net/2022/12/CCR-2023-Calendar-Digital.pdf</t>
        </is>
      </c>
      <c r="O465" t="inlineStr">
        <is>
          <t>c132a2b5319b087c0f527bebea0786a0f6fdfddad5696926b1dfcfd42b1f2c48</t>
        </is>
      </c>
      <c r="P465" t="inlineStr">
        <is>
          <t>library/028_kudadoo-maldives-private-island/calendar/2023_CCR-2023-Calendar-Digital.pdf</t>
        </is>
      </c>
      <c r="R465" t="inlineStr">
        <is>
          <t>outdated</t>
        </is>
      </c>
      <c r="S465" t="inlineStr">
        <is>
          <t>N</t>
        </is>
      </c>
      <c r="T465" t="inlineStr">
        <is>
          <t>needs-review</t>
        </is>
      </c>
      <c r="U465" t="inlineStr">
        <is>
          <t>2026-10-05</t>
        </is>
      </c>
      <c r="V465" t="inlineStr">
        <is>
          <t>ambiguous match [28, 30]</t>
        </is>
      </c>
    </row>
    <row r="466">
      <c r="A466" t="n">
        <v>30</v>
      </c>
      <c r="B466" t="inlineStr">
        <is>
          <t>Hurawalhi Island Resort</t>
        </is>
      </c>
      <c r="C466" t="inlineStr">
        <is>
          <t>calendar</t>
        </is>
      </c>
      <c r="D466" t="inlineStr">
        <is>
          <t>2023_CCR-2023-Calendar-Digital.pdf</t>
        </is>
      </c>
      <c r="E466" t="n">
        <v>2023</v>
      </c>
      <c r="H466" t="n">
        <v>14</v>
      </c>
      <c r="I466" t="n">
        <v>1017</v>
      </c>
      <c r="J466" t="inlineStr">
        <is>
          <t>Y</t>
        </is>
      </c>
      <c r="K466" t="inlineStr">
        <is>
          <t>crownandchamparesorts.com</t>
        </is>
      </c>
      <c r="L466" t="inlineStr">
        <is>
          <t>official</t>
        </is>
      </c>
      <c r="M466" t="inlineStr">
        <is>
          <t>https://d2qwq69i2ic1pk.cloudfront.net/2022/12/CCR-2023-Calendar-Digital.pdf</t>
        </is>
      </c>
      <c r="N466" t="inlineStr">
        <is>
          <t>https://d2qwq69i2ic1pk.cloudfront.net/2022/12/CCR-2023-Calendar-Digital.pdf</t>
        </is>
      </c>
      <c r="O466" t="inlineStr">
        <is>
          <t>c132a2b5319b087c0f527bebea0786a0f6fdfddad5696926b1dfcfd42b1f2c48</t>
        </is>
      </c>
      <c r="P466" t="inlineStr">
        <is>
          <t>library/028_kudadoo-maldives-private-island/calendar/2023_CCR-2023-Calendar-Digital.pdf</t>
        </is>
      </c>
      <c r="R466" t="inlineStr">
        <is>
          <t>outdated</t>
        </is>
      </c>
      <c r="S466" t="inlineStr">
        <is>
          <t>N</t>
        </is>
      </c>
      <c r="T466" t="inlineStr">
        <is>
          <t>needs-review</t>
        </is>
      </c>
      <c r="U466" t="inlineStr">
        <is>
          <t>2026-10-05</t>
        </is>
      </c>
      <c r="V466" t="inlineStr">
        <is>
          <t>ambiguous match [28, 30]</t>
        </is>
      </c>
    </row>
    <row r="467">
      <c r="A467" t="n">
        <v>28</v>
      </c>
      <c r="B467" t="inlineStr">
        <is>
          <t>Kudadoo Maldives Private island</t>
        </is>
      </c>
      <c r="C467" t="inlineStr">
        <is>
          <t>calendar</t>
        </is>
      </c>
      <c r="D467" t="inlineStr">
        <is>
          <t>2023_Crown-Champa-Resorts-2023-Calendar-Digital_compressed.pdf</t>
        </is>
      </c>
      <c r="E467" t="n">
        <v>2023</v>
      </c>
      <c r="H467" t="n">
        <v>14</v>
      </c>
      <c r="I467" t="n">
        <v>999</v>
      </c>
      <c r="J467" t="inlineStr">
        <is>
          <t>Y</t>
        </is>
      </c>
      <c r="K467" t="inlineStr">
        <is>
          <t>crownandchamparesorts.com</t>
        </is>
      </c>
      <c r="L467" t="inlineStr">
        <is>
          <t>official</t>
        </is>
      </c>
      <c r="M467" t="inlineStr">
        <is>
          <t>https://d2qwq69i2ic1pk.cloudfront.net/2022/12/Crown-Champa-Resorts-2023-Calendar-Digital_compressed.pdf</t>
        </is>
      </c>
      <c r="N467" t="inlineStr">
        <is>
          <t>https://d2qwq69i2ic1pk.cloudfront.net/2022/12/Crown-Champa-Resorts-2023-Calendar-Digital_compressed.pdf</t>
        </is>
      </c>
      <c r="O467" t="inlineStr">
        <is>
          <t>a064f4db6972f52d884d696bee6b3986f19bce2202d18fa161eeaf12277b6c0b</t>
        </is>
      </c>
      <c r="P467" t="inlineStr">
        <is>
          <t>library/028_kudadoo-maldives-private-island/calendar/2023_Crown-Champa-Resorts-2023-Calendar-Digital_compressed.pdf</t>
        </is>
      </c>
      <c r="R467" t="inlineStr">
        <is>
          <t>outdated</t>
        </is>
      </c>
      <c r="S467" t="inlineStr">
        <is>
          <t>N</t>
        </is>
      </c>
      <c r="T467" t="inlineStr">
        <is>
          <t>needs-review</t>
        </is>
      </c>
      <c r="U467" t="inlineStr">
        <is>
          <t>2026-10-05</t>
        </is>
      </c>
      <c r="V467" t="inlineStr">
        <is>
          <t>ambiguous match [28, 30]</t>
        </is>
      </c>
    </row>
    <row r="468">
      <c r="A468" t="n">
        <v>30</v>
      </c>
      <c r="B468" t="inlineStr">
        <is>
          <t>Hurawalhi Island Resort</t>
        </is>
      </c>
      <c r="C468" t="inlineStr">
        <is>
          <t>calendar</t>
        </is>
      </c>
      <c r="D468" t="inlineStr">
        <is>
          <t>2023_Crown-Champa-Resorts-2023-Calendar-Digital_compressed.pdf</t>
        </is>
      </c>
      <c r="E468" t="n">
        <v>2023</v>
      </c>
      <c r="H468" t="n">
        <v>14</v>
      </c>
      <c r="I468" t="n">
        <v>999</v>
      </c>
      <c r="J468" t="inlineStr">
        <is>
          <t>Y</t>
        </is>
      </c>
      <c r="K468" t="inlineStr">
        <is>
          <t>crownandchamparesorts.com</t>
        </is>
      </c>
      <c r="L468" t="inlineStr">
        <is>
          <t>official</t>
        </is>
      </c>
      <c r="M468" t="inlineStr">
        <is>
          <t>https://d2qwq69i2ic1pk.cloudfront.net/2022/12/Crown-Champa-Resorts-2023-Calendar-Digital_compressed.pdf</t>
        </is>
      </c>
      <c r="N468" t="inlineStr">
        <is>
          <t>https://d2qwq69i2ic1pk.cloudfront.net/2022/12/Crown-Champa-Resorts-2023-Calendar-Digital_compressed.pdf</t>
        </is>
      </c>
      <c r="O468" t="inlineStr">
        <is>
          <t>a064f4db6972f52d884d696bee6b3986f19bce2202d18fa161eeaf12277b6c0b</t>
        </is>
      </c>
      <c r="P468" t="inlineStr">
        <is>
          <t>library/028_kudadoo-maldives-private-island/calendar/2023_Crown-Champa-Resorts-2023-Calendar-Digital_compressed.pdf</t>
        </is>
      </c>
      <c r="R468" t="inlineStr">
        <is>
          <t>outdated</t>
        </is>
      </c>
      <c r="S468" t="inlineStr">
        <is>
          <t>N</t>
        </is>
      </c>
      <c r="T468" t="inlineStr">
        <is>
          <t>needs-review</t>
        </is>
      </c>
      <c r="U468" t="inlineStr">
        <is>
          <t>2026-10-05</t>
        </is>
      </c>
      <c r="V468" t="inlineStr">
        <is>
          <t>ambiguous match [28, 30]</t>
        </is>
      </c>
    </row>
    <row r="469">
      <c r="A469" t="n">
        <v>28</v>
      </c>
      <c r="B469" t="inlineStr">
        <is>
          <t>Kudadoo Maldives Private island</t>
        </is>
      </c>
      <c r="C469" t="inlineStr">
        <is>
          <t>calendar</t>
        </is>
      </c>
      <c r="D469" t="inlineStr">
        <is>
          <t>2023_Crown-Champa-Resorts-2023-Calendar-11.7-x-8.3-in-RGB-A4-print-compressed.pdf</t>
        </is>
      </c>
      <c r="E469" t="n">
        <v>2023</v>
      </c>
      <c r="H469" t="n">
        <v>16</v>
      </c>
      <c r="I469" t="n">
        <v>3071</v>
      </c>
      <c r="J469" t="inlineStr">
        <is>
          <t>Y</t>
        </is>
      </c>
      <c r="K469" t="inlineStr">
        <is>
          <t>crownandchamparesorts.com</t>
        </is>
      </c>
      <c r="L469" t="inlineStr">
        <is>
          <t>official</t>
        </is>
      </c>
      <c r="M469" t="inlineStr">
        <is>
          <t>https://d2qwq69i2ic1pk.cloudfront.net/2022/12/Crown-Champa-Resorts-2023-Calendar-11.7-x-8.3-in-RGB-A4-print-compressed.pdf</t>
        </is>
      </c>
      <c r="N469" t="inlineStr">
        <is>
          <t>https://d2qwq69i2ic1pk.cloudfront.net/2022/12/Crown-Champa-Resorts-2023-Calendar-11.7-x-8.3-in-RGB-A4-print-compressed.pdf</t>
        </is>
      </c>
      <c r="O469" t="inlineStr">
        <is>
          <t>9b440a17e85a7290445f16a6349fce03bbaf2a60f231ebb7e55a584ac8534ec9</t>
        </is>
      </c>
      <c r="P469" t="inlineStr">
        <is>
          <t>library/028_kudadoo-maldives-private-island/calendar/2023_Crown-Champa-Resorts-2023-Calendar-11.7-x-8.3-in-RGB-A4-print-compressed.pdf</t>
        </is>
      </c>
      <c r="R469" t="inlineStr">
        <is>
          <t>outdated</t>
        </is>
      </c>
      <c r="S469" t="inlineStr">
        <is>
          <t>N</t>
        </is>
      </c>
      <c r="T469" t="inlineStr">
        <is>
          <t>matched</t>
        </is>
      </c>
      <c r="U469" t="inlineStr">
        <is>
          <t>2026-10-05</t>
        </is>
      </c>
      <c r="V469" t="inlineStr"/>
    </row>
    <row r="470">
      <c r="A470" t="n">
        <v>28</v>
      </c>
      <c r="B470" t="inlineStr">
        <is>
          <t>Kudadoo Maldives Private island</t>
        </is>
      </c>
      <c r="C470" t="inlineStr">
        <is>
          <t>calendar</t>
        </is>
      </c>
      <c r="D470" t="inlineStr">
        <is>
          <t>2023_Crown-_-Champa-Resorts-2023-Calendar-_11.7_x_8.3_in_-RGB-A5-print-compressed.pdf</t>
        </is>
      </c>
      <c r="E470" t="n">
        <v>2023</v>
      </c>
      <c r="H470" t="n">
        <v>16</v>
      </c>
      <c r="I470" t="n">
        <v>4913</v>
      </c>
      <c r="J470" t="inlineStr">
        <is>
          <t>Y</t>
        </is>
      </c>
      <c r="K470" t="inlineStr">
        <is>
          <t>crownandchamparesorts.com</t>
        </is>
      </c>
      <c r="L470" t="inlineStr">
        <is>
          <t>official</t>
        </is>
      </c>
      <c r="M470" t="inlineStr">
        <is>
          <t>https://d2qwq69i2ic1pk.cloudfront.net/2022/12/Crown-_-Champa-Resorts-2023-Calendar-_11.7_x_8.3_in_-RGB-A5-print-compressed.pdf</t>
        </is>
      </c>
      <c r="N470" t="inlineStr">
        <is>
          <t>https://d2qwq69i2ic1pk.cloudfront.net/2022/12/Crown-_-Champa-Resorts-2023-Calendar-_11.7_x_8.3_in_-RGB-A5-print-compressed.pdf</t>
        </is>
      </c>
      <c r="O470" t="inlineStr">
        <is>
          <t>64c35fd4cdd183722212a758768981a6aa21fb254fb9c3b3a8d92d9d03582d3e</t>
        </is>
      </c>
      <c r="P470" t="inlineStr">
        <is>
          <t>library/028_kudadoo-maldives-private-island/calendar/2023_Crown-_-Champa-Resorts-2023-Calendar-_11.7_x_8.3_in_-RGB-A5-print-compressed.pdf</t>
        </is>
      </c>
      <c r="R470" t="inlineStr">
        <is>
          <t>outdated</t>
        </is>
      </c>
      <c r="S470" t="inlineStr">
        <is>
          <t>N</t>
        </is>
      </c>
      <c r="T470" t="inlineStr">
        <is>
          <t>matched</t>
        </is>
      </c>
      <c r="U470" t="inlineStr">
        <is>
          <t>2026-10-05</t>
        </is>
      </c>
      <c r="V470" t="inlineStr"/>
    </row>
    <row r="471">
      <c r="A471" t="n">
        <v>28</v>
      </c>
      <c r="B471" t="inlineStr">
        <is>
          <t>Kudadoo Maldives Private island</t>
        </is>
      </c>
      <c r="C471" t="inlineStr">
        <is>
          <t>calendar</t>
        </is>
      </c>
      <c r="D471" t="inlineStr">
        <is>
          <t>2022_CCR-2022-Calendar-Digital.pdf</t>
        </is>
      </c>
      <c r="E471" t="n">
        <v>2022</v>
      </c>
      <c r="H471" t="n">
        <v>14</v>
      </c>
      <c r="I471" t="n">
        <v>1329</v>
      </c>
      <c r="J471" t="inlineStr">
        <is>
          <t>Y</t>
        </is>
      </c>
      <c r="K471" t="inlineStr">
        <is>
          <t>crownandchamparesorts.com</t>
        </is>
      </c>
      <c r="L471" t="inlineStr">
        <is>
          <t>official</t>
        </is>
      </c>
      <c r="M471" t="inlineStr">
        <is>
          <t>https://d2qwq69i2ic1pk.cloudfront.net/2021/12/CCR-2022-Calendar-Digital.pdf</t>
        </is>
      </c>
      <c r="N471" t="inlineStr">
        <is>
          <t>https://d2qwq69i2ic1pk.cloudfront.net/2021/12/CCR-2022-Calendar-Digital.pdf</t>
        </is>
      </c>
      <c r="O471" t="inlineStr">
        <is>
          <t>8b1d7c1fd4856bf80b82aeb53ca9f2d2c36be08b25b8c4f4302e7d496345566f</t>
        </is>
      </c>
      <c r="P471" t="inlineStr">
        <is>
          <t>library/028_kudadoo-maldives-private-island/calendar/2022_CCR-2022-Calendar-Digital.pdf</t>
        </is>
      </c>
      <c r="R471" t="inlineStr">
        <is>
          <t>outdated</t>
        </is>
      </c>
      <c r="S471" t="inlineStr">
        <is>
          <t>N</t>
        </is>
      </c>
      <c r="T471" t="inlineStr">
        <is>
          <t>needs-review</t>
        </is>
      </c>
      <c r="U471" t="inlineStr">
        <is>
          <t>2026-10-05</t>
        </is>
      </c>
      <c r="V471" t="inlineStr">
        <is>
          <t>ambiguous match [28, 30]</t>
        </is>
      </c>
    </row>
    <row r="472">
      <c r="A472" t="n">
        <v>30</v>
      </c>
      <c r="B472" t="inlineStr">
        <is>
          <t>Hurawalhi Island Resort</t>
        </is>
      </c>
      <c r="C472" t="inlineStr">
        <is>
          <t>calendar</t>
        </is>
      </c>
      <c r="D472" t="inlineStr">
        <is>
          <t>2022_CCR-2022-Calendar-Digital.pdf</t>
        </is>
      </c>
      <c r="E472" t="n">
        <v>2022</v>
      </c>
      <c r="H472" t="n">
        <v>14</v>
      </c>
      <c r="I472" t="n">
        <v>1329</v>
      </c>
      <c r="J472" t="inlineStr">
        <is>
          <t>Y</t>
        </is>
      </c>
      <c r="K472" t="inlineStr">
        <is>
          <t>crownandchamparesorts.com</t>
        </is>
      </c>
      <c r="L472" t="inlineStr">
        <is>
          <t>official</t>
        </is>
      </c>
      <c r="M472" t="inlineStr">
        <is>
          <t>https://d2qwq69i2ic1pk.cloudfront.net/2021/12/CCR-2022-Calendar-Digital.pdf</t>
        </is>
      </c>
      <c r="N472" t="inlineStr">
        <is>
          <t>https://d2qwq69i2ic1pk.cloudfront.net/2021/12/CCR-2022-Calendar-Digital.pdf</t>
        </is>
      </c>
      <c r="O472" t="inlineStr">
        <is>
          <t>8b1d7c1fd4856bf80b82aeb53ca9f2d2c36be08b25b8c4f4302e7d496345566f</t>
        </is>
      </c>
      <c r="P472" t="inlineStr">
        <is>
          <t>library/028_kudadoo-maldives-private-island/calendar/2022_CCR-2022-Calendar-Digital.pdf</t>
        </is>
      </c>
      <c r="R472" t="inlineStr">
        <is>
          <t>outdated</t>
        </is>
      </c>
      <c r="S472" t="inlineStr">
        <is>
          <t>N</t>
        </is>
      </c>
      <c r="T472" t="inlineStr">
        <is>
          <t>needs-review</t>
        </is>
      </c>
      <c r="U472" t="inlineStr">
        <is>
          <t>2026-10-05</t>
        </is>
      </c>
      <c r="V472" t="inlineStr">
        <is>
          <t>ambiguous match [28, 30]</t>
        </is>
      </c>
    </row>
    <row r="473">
      <c r="A473" t="n">
        <v>28</v>
      </c>
      <c r="B473" t="inlineStr">
        <is>
          <t>Kudadoo Maldives Private island</t>
        </is>
      </c>
      <c r="C473" t="inlineStr">
        <is>
          <t>calendar</t>
        </is>
      </c>
      <c r="D473" t="inlineStr">
        <is>
          <t>2022_CCR-2022-Calendar-Print-A5.pdf</t>
        </is>
      </c>
      <c r="E473" t="n">
        <v>2022</v>
      </c>
      <c r="H473" t="n">
        <v>16</v>
      </c>
      <c r="I473" t="n">
        <v>6386</v>
      </c>
      <c r="J473" t="inlineStr">
        <is>
          <t>Y</t>
        </is>
      </c>
      <c r="K473" t="inlineStr">
        <is>
          <t>crownandchamparesorts.com</t>
        </is>
      </c>
      <c r="L473" t="inlineStr">
        <is>
          <t>official</t>
        </is>
      </c>
      <c r="M473" t="inlineStr">
        <is>
          <t>https://d2qwq69i2ic1pk.cloudfront.net/2021/12/CCR-2022-Calendar-Print-A5.pdf</t>
        </is>
      </c>
      <c r="N473" t="inlineStr">
        <is>
          <t>https://d2qwq69i2ic1pk.cloudfront.net/2021/12/CCR-2022-Calendar-Print-A5.pdf</t>
        </is>
      </c>
      <c r="O473" t="inlineStr">
        <is>
          <t>5d73b18f70e5bff428452235812f5ee99ce7141016cadef60b5d4194a656efa5</t>
        </is>
      </c>
      <c r="P473" t="inlineStr">
        <is>
          <t>library/028_kudadoo-maldives-private-island/calendar/2022_CCR-2022-Calendar-Print-A5.pdf</t>
        </is>
      </c>
      <c r="R473" t="inlineStr">
        <is>
          <t>outdated</t>
        </is>
      </c>
      <c r="S473" t="inlineStr">
        <is>
          <t>N</t>
        </is>
      </c>
      <c r="T473" t="inlineStr">
        <is>
          <t>matched</t>
        </is>
      </c>
      <c r="U473" t="inlineStr">
        <is>
          <t>2026-10-05</t>
        </is>
      </c>
      <c r="V473" t="inlineStr"/>
    </row>
    <row r="474">
      <c r="A474" t="n">
        <v>28</v>
      </c>
      <c r="B474" t="inlineStr">
        <is>
          <t>Kudadoo Maldives Private island</t>
        </is>
      </c>
      <c r="C474" t="inlineStr">
        <is>
          <t>calendar</t>
        </is>
      </c>
      <c r="D474" t="inlineStr">
        <is>
          <t>2022_CCR-2022-Calendar-Print-A4.pdf</t>
        </is>
      </c>
      <c r="E474" t="n">
        <v>2022</v>
      </c>
      <c r="H474" t="n">
        <v>16</v>
      </c>
      <c r="I474" t="n">
        <v>7899</v>
      </c>
      <c r="J474" t="inlineStr">
        <is>
          <t>Y</t>
        </is>
      </c>
      <c r="K474" t="inlineStr">
        <is>
          <t>crownandchamparesorts.com</t>
        </is>
      </c>
      <c r="L474" t="inlineStr">
        <is>
          <t>official</t>
        </is>
      </c>
      <c r="M474" t="inlineStr">
        <is>
          <t>https://d2qwq69i2ic1pk.cloudfront.net/2021/12/CCR-2022-Calendar-Print-A4.pdf</t>
        </is>
      </c>
      <c r="N474" t="inlineStr">
        <is>
          <t>https://d2qwq69i2ic1pk.cloudfront.net/2021/12/CCR-2022-Calendar-Print-A4.pdf</t>
        </is>
      </c>
      <c r="O474" t="inlineStr">
        <is>
          <t>a3d0c96cf53063213f27ffb997d4bf688bafa9c5f76c01713ba7c82aed6f0152</t>
        </is>
      </c>
      <c r="P474" t="inlineStr">
        <is>
          <t>library/028_kudadoo-maldives-private-island/calendar/2022_CCR-2022-Calendar-Print-A4.pdf</t>
        </is>
      </c>
      <c r="R474" t="inlineStr">
        <is>
          <t>outdated</t>
        </is>
      </c>
      <c r="S474" t="inlineStr">
        <is>
          <t>N</t>
        </is>
      </c>
      <c r="T474" t="inlineStr">
        <is>
          <t>matched</t>
        </is>
      </c>
      <c r="U474" t="inlineStr">
        <is>
          <t>2026-10-05</t>
        </is>
      </c>
      <c r="V474" t="inlineStr"/>
    </row>
    <row r="475">
      <c r="A475" t="n">
        <v>28</v>
      </c>
      <c r="B475" t="inlineStr">
        <is>
          <t>Kudadoo Maldives Private island</t>
        </is>
      </c>
      <c r="C475" t="inlineStr">
        <is>
          <t>other</t>
        </is>
      </c>
      <c r="D475" t="inlineStr">
        <is>
          <t>2022_TestPage.pdf</t>
        </is>
      </c>
      <c r="E475" t="n">
        <v>2022</v>
      </c>
      <c r="H475" t="n">
        <v>2</v>
      </c>
      <c r="I475" t="n">
        <v>185</v>
      </c>
      <c r="J475" t="inlineStr">
        <is>
          <t>N</t>
        </is>
      </c>
      <c r="K475" t="inlineStr">
        <is>
          <t>crownandchamparesorts.com</t>
        </is>
      </c>
      <c r="L475" t="inlineStr">
        <is>
          <t>official</t>
        </is>
      </c>
      <c r="M475" t="inlineStr">
        <is>
          <t>https://d2qwq69i2ic1pk.cloudfront.net/2022/10/TestPage.pdf</t>
        </is>
      </c>
      <c r="N475" t="inlineStr">
        <is>
          <t>https://d2qwq69i2ic1pk.cloudfront.net/2022/10/TestPage.pdf</t>
        </is>
      </c>
      <c r="O475" t="inlineStr">
        <is>
          <t>a38e3b526e884df1e1be2bc2a07cb3e4a2bbefa3b074d41be6e2042635998113</t>
        </is>
      </c>
      <c r="P475" t="inlineStr">
        <is>
          <t>library/028_kudadoo-maldives-private-island/other/2022_TestPage.pdf</t>
        </is>
      </c>
      <c r="R475" t="inlineStr">
        <is>
          <t>outdated</t>
        </is>
      </c>
      <c r="S475" t="inlineStr">
        <is>
          <t>Y</t>
        </is>
      </c>
      <c r="T475" t="inlineStr">
        <is>
          <t>needs-review</t>
        </is>
      </c>
      <c r="U475" t="inlineStr">
        <is>
          <t>2026-10-05</t>
        </is>
      </c>
      <c r="V475" t="inlineStr">
        <is>
          <t>ambiguous match [28, 30, 31, 71, 78, 79, 81, 38, 174, 172, 29, 83]</t>
        </is>
      </c>
    </row>
    <row r="476">
      <c r="A476" t="n">
        <v>30</v>
      </c>
      <c r="B476" t="inlineStr">
        <is>
          <t>Hurawalhi Island Resort</t>
        </is>
      </c>
      <c r="C476" t="inlineStr">
        <is>
          <t>other</t>
        </is>
      </c>
      <c r="D476" t="inlineStr">
        <is>
          <t>2022_TestPage.pdf</t>
        </is>
      </c>
      <c r="E476" t="n">
        <v>2022</v>
      </c>
      <c r="H476" t="n">
        <v>2</v>
      </c>
      <c r="I476" t="n">
        <v>185</v>
      </c>
      <c r="J476" t="inlineStr">
        <is>
          <t>N</t>
        </is>
      </c>
      <c r="K476" t="inlineStr">
        <is>
          <t>crownandchamparesorts.com</t>
        </is>
      </c>
      <c r="L476" t="inlineStr">
        <is>
          <t>official</t>
        </is>
      </c>
      <c r="M476" t="inlineStr">
        <is>
          <t>https://d2qwq69i2ic1pk.cloudfront.net/2022/10/TestPage.pdf</t>
        </is>
      </c>
      <c r="N476" t="inlineStr">
        <is>
          <t>https://d2qwq69i2ic1pk.cloudfront.net/2022/10/TestPage.pdf</t>
        </is>
      </c>
      <c r="O476" t="inlineStr">
        <is>
          <t>a38e3b526e884df1e1be2bc2a07cb3e4a2bbefa3b074d41be6e2042635998113</t>
        </is>
      </c>
      <c r="P476" t="inlineStr">
        <is>
          <t>library/028_kudadoo-maldives-private-island/other/2022_TestPage.pdf</t>
        </is>
      </c>
      <c r="R476" t="inlineStr">
        <is>
          <t>outdated</t>
        </is>
      </c>
      <c r="S476" t="inlineStr">
        <is>
          <t>Y</t>
        </is>
      </c>
      <c r="T476" t="inlineStr">
        <is>
          <t>needs-review</t>
        </is>
      </c>
      <c r="U476" t="inlineStr">
        <is>
          <t>2026-10-05</t>
        </is>
      </c>
      <c r="V476" t="inlineStr">
        <is>
          <t>ambiguous match [28, 30, 31, 71, 78, 79, 81, 38, 174, 172, 29, 83]</t>
        </is>
      </c>
    </row>
    <row r="477">
      <c r="A477" t="n">
        <v>31</v>
      </c>
      <c r="B477" t="inlineStr">
        <is>
          <t>Innahura Maldives Resort</t>
        </is>
      </c>
      <c r="C477" t="inlineStr">
        <is>
          <t>other</t>
        </is>
      </c>
      <c r="D477" t="inlineStr">
        <is>
          <t>2022_TestPage.pdf</t>
        </is>
      </c>
      <c r="E477" t="n">
        <v>2022</v>
      </c>
      <c r="H477" t="n">
        <v>2</v>
      </c>
      <c r="I477" t="n">
        <v>185</v>
      </c>
      <c r="J477" t="inlineStr">
        <is>
          <t>N</t>
        </is>
      </c>
      <c r="K477" t="inlineStr">
        <is>
          <t>crownandchamparesorts.com</t>
        </is>
      </c>
      <c r="L477" t="inlineStr">
        <is>
          <t>official</t>
        </is>
      </c>
      <c r="M477" t="inlineStr">
        <is>
          <t>https://d2qwq69i2ic1pk.cloudfront.net/2022/10/TestPage.pdf</t>
        </is>
      </c>
      <c r="N477" t="inlineStr">
        <is>
          <t>https://d2qwq69i2ic1pk.cloudfront.net/2022/10/TestPage.pdf</t>
        </is>
      </c>
      <c r="O477" t="inlineStr">
        <is>
          <t>a38e3b526e884df1e1be2bc2a07cb3e4a2bbefa3b074d41be6e2042635998113</t>
        </is>
      </c>
      <c r="P477" t="inlineStr">
        <is>
          <t>library/028_kudadoo-maldives-private-island/other/2022_TestPage.pdf</t>
        </is>
      </c>
      <c r="R477" t="inlineStr">
        <is>
          <t>outdated</t>
        </is>
      </c>
      <c r="S477" t="inlineStr">
        <is>
          <t>Y</t>
        </is>
      </c>
      <c r="T477" t="inlineStr">
        <is>
          <t>needs-review</t>
        </is>
      </c>
      <c r="U477" t="inlineStr">
        <is>
          <t>2026-10-05</t>
        </is>
      </c>
      <c r="V477" t="inlineStr">
        <is>
          <t>ambiguous match [28, 30, 31, 71, 78, 79, 81, 38, 174, 172, 29, 83]</t>
        </is>
      </c>
    </row>
    <row r="478">
      <c r="A478" t="n">
        <v>71</v>
      </c>
      <c r="B478" t="inlineStr">
        <is>
          <t>Kagi Maldives Resort and Spa</t>
        </is>
      </c>
      <c r="C478" t="inlineStr">
        <is>
          <t>other</t>
        </is>
      </c>
      <c r="D478" t="inlineStr">
        <is>
          <t>2022_TestPage.pdf</t>
        </is>
      </c>
      <c r="E478" t="n">
        <v>2022</v>
      </c>
      <c r="H478" t="n">
        <v>2</v>
      </c>
      <c r="I478" t="n">
        <v>185</v>
      </c>
      <c r="J478" t="inlineStr">
        <is>
          <t>N</t>
        </is>
      </c>
      <c r="K478" t="inlineStr">
        <is>
          <t>crownandchamparesorts.com</t>
        </is>
      </c>
      <c r="L478" t="inlineStr">
        <is>
          <t>official</t>
        </is>
      </c>
      <c r="M478" t="inlineStr">
        <is>
          <t>https://d2qwq69i2ic1pk.cloudfront.net/2022/10/TestPage.pdf</t>
        </is>
      </c>
      <c r="N478" t="inlineStr">
        <is>
          <t>https://d2qwq69i2ic1pk.cloudfront.net/2022/10/TestPage.pdf</t>
        </is>
      </c>
      <c r="O478" t="inlineStr">
        <is>
          <t>a38e3b526e884df1e1be2bc2a07cb3e4a2bbefa3b074d41be6e2042635998113</t>
        </is>
      </c>
      <c r="P478" t="inlineStr">
        <is>
          <t>library/028_kudadoo-maldives-private-island/other/2022_TestPage.pdf</t>
        </is>
      </c>
      <c r="R478" t="inlineStr">
        <is>
          <t>outdated</t>
        </is>
      </c>
      <c r="S478" t="inlineStr">
        <is>
          <t>Y</t>
        </is>
      </c>
      <c r="T478" t="inlineStr">
        <is>
          <t>needs-review</t>
        </is>
      </c>
      <c r="U478" t="inlineStr">
        <is>
          <t>2026-10-05</t>
        </is>
      </c>
      <c r="V478" t="inlineStr">
        <is>
          <t>ambiguous match [28, 30, 31, 71, 78, 79, 81, 38, 174, 172, 29, 83]</t>
        </is>
      </c>
    </row>
    <row r="479">
      <c r="A479" t="n">
        <v>78</v>
      </c>
      <c r="B479" t="inlineStr">
        <is>
          <t>Meeru Maldives Resort Island</t>
        </is>
      </c>
      <c r="C479" t="inlineStr">
        <is>
          <t>other</t>
        </is>
      </c>
      <c r="D479" t="inlineStr">
        <is>
          <t>2022_TestPage.pdf</t>
        </is>
      </c>
      <c r="E479" t="n">
        <v>2022</v>
      </c>
      <c r="H479" t="n">
        <v>2</v>
      </c>
      <c r="I479" t="n">
        <v>185</v>
      </c>
      <c r="J479" t="inlineStr">
        <is>
          <t>N</t>
        </is>
      </c>
      <c r="K479" t="inlineStr">
        <is>
          <t>crownandchamparesorts.com</t>
        </is>
      </c>
      <c r="L479" t="inlineStr">
        <is>
          <t>official</t>
        </is>
      </c>
      <c r="M479" t="inlineStr">
        <is>
          <t>https://d2qwq69i2ic1pk.cloudfront.net/2022/10/TestPage.pdf</t>
        </is>
      </c>
      <c r="N479" t="inlineStr">
        <is>
          <t>https://d2qwq69i2ic1pk.cloudfront.net/2022/10/TestPage.pdf</t>
        </is>
      </c>
      <c r="O479" t="inlineStr">
        <is>
          <t>a38e3b526e884df1e1be2bc2a07cb3e4a2bbefa3b074d41be6e2042635998113</t>
        </is>
      </c>
      <c r="P479" t="inlineStr">
        <is>
          <t>library/028_kudadoo-maldives-private-island/other/2022_TestPage.pdf</t>
        </is>
      </c>
      <c r="R479" t="inlineStr">
        <is>
          <t>outdated</t>
        </is>
      </c>
      <c r="S479" t="inlineStr">
        <is>
          <t>Y</t>
        </is>
      </c>
      <c r="T479" t="inlineStr">
        <is>
          <t>needs-review</t>
        </is>
      </c>
      <c r="U479" t="inlineStr">
        <is>
          <t>2026-10-05</t>
        </is>
      </c>
      <c r="V479" t="inlineStr">
        <is>
          <t>ambiguous match [28, 30, 31, 71, 78, 79, 81, 38, 174, 172, 29, 83]</t>
        </is>
      </c>
    </row>
    <row r="480">
      <c r="A480" t="n">
        <v>79</v>
      </c>
      <c r="B480" t="inlineStr">
        <is>
          <t>Komandoo Island Resort</t>
        </is>
      </c>
      <c r="C480" t="inlineStr">
        <is>
          <t>other</t>
        </is>
      </c>
      <c r="D480" t="inlineStr">
        <is>
          <t>2022_TestPage.pdf</t>
        </is>
      </c>
      <c r="E480" t="n">
        <v>2022</v>
      </c>
      <c r="H480" t="n">
        <v>2</v>
      </c>
      <c r="I480" t="n">
        <v>185</v>
      </c>
      <c r="J480" t="inlineStr">
        <is>
          <t>N</t>
        </is>
      </c>
      <c r="K480" t="inlineStr">
        <is>
          <t>crownandchamparesorts.com</t>
        </is>
      </c>
      <c r="L480" t="inlineStr">
        <is>
          <t>official</t>
        </is>
      </c>
      <c r="M480" t="inlineStr">
        <is>
          <t>https://d2qwq69i2ic1pk.cloudfront.net/2022/10/TestPage.pdf</t>
        </is>
      </c>
      <c r="N480" t="inlineStr">
        <is>
          <t>https://d2qwq69i2ic1pk.cloudfront.net/2022/10/TestPage.pdf</t>
        </is>
      </c>
      <c r="O480" t="inlineStr">
        <is>
          <t>a38e3b526e884df1e1be2bc2a07cb3e4a2bbefa3b074d41be6e2042635998113</t>
        </is>
      </c>
      <c r="P480" t="inlineStr">
        <is>
          <t>library/028_kudadoo-maldives-private-island/other/2022_TestPage.pdf</t>
        </is>
      </c>
      <c r="R480" t="inlineStr">
        <is>
          <t>outdated</t>
        </is>
      </c>
      <c r="S480" t="inlineStr">
        <is>
          <t>Y</t>
        </is>
      </c>
      <c r="T480" t="inlineStr">
        <is>
          <t>needs-review</t>
        </is>
      </c>
      <c r="U480" t="inlineStr">
        <is>
          <t>2026-10-05</t>
        </is>
      </c>
      <c r="V480" t="inlineStr">
        <is>
          <t>ambiguous match [28, 30, 31, 71, 78, 79, 81, 38, 174, 172, 29, 83]</t>
        </is>
      </c>
    </row>
    <row r="481">
      <c r="A481" t="n">
        <v>81</v>
      </c>
      <c r="B481" t="inlineStr">
        <is>
          <t>Kuredu Island Resort</t>
        </is>
      </c>
      <c r="C481" t="inlineStr">
        <is>
          <t>other</t>
        </is>
      </c>
      <c r="D481" t="inlineStr">
        <is>
          <t>2022_TestPage.pdf</t>
        </is>
      </c>
      <c r="E481" t="n">
        <v>2022</v>
      </c>
      <c r="H481" t="n">
        <v>2</v>
      </c>
      <c r="I481" t="n">
        <v>185</v>
      </c>
      <c r="J481" t="inlineStr">
        <is>
          <t>N</t>
        </is>
      </c>
      <c r="K481" t="inlineStr">
        <is>
          <t>crownandchamparesorts.com</t>
        </is>
      </c>
      <c r="L481" t="inlineStr">
        <is>
          <t>official</t>
        </is>
      </c>
      <c r="M481" t="inlineStr">
        <is>
          <t>https://d2qwq69i2ic1pk.cloudfront.net/2022/10/TestPage.pdf</t>
        </is>
      </c>
      <c r="N481" t="inlineStr">
        <is>
          <t>https://d2qwq69i2ic1pk.cloudfront.net/2022/10/TestPage.pdf</t>
        </is>
      </c>
      <c r="O481" t="inlineStr">
        <is>
          <t>a38e3b526e884df1e1be2bc2a07cb3e4a2bbefa3b074d41be6e2042635998113</t>
        </is>
      </c>
      <c r="P481" t="inlineStr">
        <is>
          <t>library/028_kudadoo-maldives-private-island/other/2022_TestPage.pdf</t>
        </is>
      </c>
      <c r="R481" t="inlineStr">
        <is>
          <t>outdated</t>
        </is>
      </c>
      <c r="S481" t="inlineStr">
        <is>
          <t>Y</t>
        </is>
      </c>
      <c r="T481" t="inlineStr">
        <is>
          <t>needs-review</t>
        </is>
      </c>
      <c r="U481" t="inlineStr">
        <is>
          <t>2026-10-05</t>
        </is>
      </c>
      <c r="V481" t="inlineStr">
        <is>
          <t>ambiguous match [28, 30, 31, 71, 78, 79, 81, 38, 174, 172, 29, 83]</t>
        </is>
      </c>
    </row>
    <row r="482">
      <c r="A482" t="n">
        <v>38</v>
      </c>
      <c r="B482" t="inlineStr">
        <is>
          <t>Veligandu Maldives Resort Island</t>
        </is>
      </c>
      <c r="C482" t="inlineStr">
        <is>
          <t>other</t>
        </is>
      </c>
      <c r="D482" t="inlineStr">
        <is>
          <t>2022_TestPage.pdf</t>
        </is>
      </c>
      <c r="E482" t="n">
        <v>2022</v>
      </c>
      <c r="H482" t="n">
        <v>2</v>
      </c>
      <c r="I482" t="n">
        <v>185</v>
      </c>
      <c r="J482" t="inlineStr">
        <is>
          <t>N</t>
        </is>
      </c>
      <c r="K482" t="inlineStr">
        <is>
          <t>crownandchamparesorts.com</t>
        </is>
      </c>
      <c r="L482" t="inlineStr">
        <is>
          <t>official</t>
        </is>
      </c>
      <c r="M482" t="inlineStr">
        <is>
          <t>https://d2qwq69i2ic1pk.cloudfront.net/2022/10/TestPage.pdf</t>
        </is>
      </c>
      <c r="N482" t="inlineStr">
        <is>
          <t>https://d2qwq69i2ic1pk.cloudfront.net/2022/10/TestPage.pdf</t>
        </is>
      </c>
      <c r="O482" t="inlineStr">
        <is>
          <t>a38e3b526e884df1e1be2bc2a07cb3e4a2bbefa3b074d41be6e2042635998113</t>
        </is>
      </c>
      <c r="P482" t="inlineStr">
        <is>
          <t>library/028_kudadoo-maldives-private-island/other/2022_TestPage.pdf</t>
        </is>
      </c>
      <c r="R482" t="inlineStr">
        <is>
          <t>outdated</t>
        </is>
      </c>
      <c r="S482" t="inlineStr">
        <is>
          <t>Y</t>
        </is>
      </c>
      <c r="T482" t="inlineStr">
        <is>
          <t>needs-review</t>
        </is>
      </c>
      <c r="U482" t="inlineStr">
        <is>
          <t>2026-10-05</t>
        </is>
      </c>
      <c r="V482" t="inlineStr">
        <is>
          <t>ambiguous match [28, 30, 31, 71, 78, 79, 81, 38, 174, 172, 29, 83]</t>
        </is>
      </c>
    </row>
    <row r="483">
      <c r="A483" t="n">
        <v>174</v>
      </c>
      <c r="B483" t="inlineStr">
        <is>
          <t>Vilamendhoo Island Resort</t>
        </is>
      </c>
      <c r="C483" t="inlineStr">
        <is>
          <t>other</t>
        </is>
      </c>
      <c r="D483" t="inlineStr">
        <is>
          <t>2022_TestPage.pdf</t>
        </is>
      </c>
      <c r="E483" t="n">
        <v>2022</v>
      </c>
      <c r="H483" t="n">
        <v>2</v>
      </c>
      <c r="I483" t="n">
        <v>185</v>
      </c>
      <c r="J483" t="inlineStr">
        <is>
          <t>N</t>
        </is>
      </c>
      <c r="K483" t="inlineStr">
        <is>
          <t>crownandchamparesorts.com</t>
        </is>
      </c>
      <c r="L483" t="inlineStr">
        <is>
          <t>official</t>
        </is>
      </c>
      <c r="M483" t="inlineStr">
        <is>
          <t>https://d2qwq69i2ic1pk.cloudfront.net/2022/10/TestPage.pdf</t>
        </is>
      </c>
      <c r="N483" t="inlineStr">
        <is>
          <t>https://d2qwq69i2ic1pk.cloudfront.net/2022/10/TestPage.pdf</t>
        </is>
      </c>
      <c r="O483" t="inlineStr">
        <is>
          <t>a38e3b526e884df1e1be2bc2a07cb3e4a2bbefa3b074d41be6e2042635998113</t>
        </is>
      </c>
      <c r="P483" t="inlineStr">
        <is>
          <t>library/028_kudadoo-maldives-private-island/other/2022_TestPage.pdf</t>
        </is>
      </c>
      <c r="R483" t="inlineStr">
        <is>
          <t>outdated</t>
        </is>
      </c>
      <c r="S483" t="inlineStr">
        <is>
          <t>Y</t>
        </is>
      </c>
      <c r="T483" t="inlineStr">
        <is>
          <t>needs-review</t>
        </is>
      </c>
      <c r="U483" t="inlineStr">
        <is>
          <t>2026-10-05</t>
        </is>
      </c>
      <c r="V483" t="inlineStr">
        <is>
          <t>ambiguous match [28, 30, 31, 71, 78, 79, 81, 38, 174, 172, 29, 83]</t>
        </is>
      </c>
    </row>
    <row r="484">
      <c r="A484" t="n">
        <v>172</v>
      </c>
      <c r="B484" t="inlineStr">
        <is>
          <t>Mirihi Island Resort</t>
        </is>
      </c>
      <c r="C484" t="inlineStr">
        <is>
          <t>other</t>
        </is>
      </c>
      <c r="D484" t="inlineStr">
        <is>
          <t>2022_TestPage.pdf</t>
        </is>
      </c>
      <c r="E484" t="n">
        <v>2022</v>
      </c>
      <c r="H484" t="n">
        <v>2</v>
      </c>
      <c r="I484" t="n">
        <v>185</v>
      </c>
      <c r="J484" t="inlineStr">
        <is>
          <t>N</t>
        </is>
      </c>
      <c r="K484" t="inlineStr">
        <is>
          <t>crownandchamparesorts.com</t>
        </is>
      </c>
      <c r="L484" t="inlineStr">
        <is>
          <t>official</t>
        </is>
      </c>
      <c r="M484" t="inlineStr">
        <is>
          <t>https://d2qwq69i2ic1pk.cloudfront.net/2022/10/TestPage.pdf</t>
        </is>
      </c>
      <c r="N484" t="inlineStr">
        <is>
          <t>https://d2qwq69i2ic1pk.cloudfront.net/2022/10/TestPage.pdf</t>
        </is>
      </c>
      <c r="O484" t="inlineStr">
        <is>
          <t>a38e3b526e884df1e1be2bc2a07cb3e4a2bbefa3b074d41be6e2042635998113</t>
        </is>
      </c>
      <c r="P484" t="inlineStr">
        <is>
          <t>library/028_kudadoo-maldives-private-island/other/2022_TestPage.pdf</t>
        </is>
      </c>
      <c r="R484" t="inlineStr">
        <is>
          <t>outdated</t>
        </is>
      </c>
      <c r="S484" t="inlineStr">
        <is>
          <t>Y</t>
        </is>
      </c>
      <c r="T484" t="inlineStr">
        <is>
          <t>needs-review</t>
        </is>
      </c>
      <c r="U484" t="inlineStr">
        <is>
          <t>2026-10-05</t>
        </is>
      </c>
      <c r="V484" t="inlineStr">
        <is>
          <t>ambiguous match [28, 30, 31, 71, 78, 79, 81, 38, 174, 172, 29, 83]</t>
        </is>
      </c>
    </row>
    <row r="485">
      <c r="A485" t="n">
        <v>29</v>
      </c>
      <c r="B485" t="inlineStr">
        <is>
          <t>Dheruhfinolhu by Jawakara Islands Maldives</t>
        </is>
      </c>
      <c r="C485" t="inlineStr">
        <is>
          <t>other</t>
        </is>
      </c>
      <c r="D485" t="inlineStr">
        <is>
          <t>2022_TestPage.pdf</t>
        </is>
      </c>
      <c r="E485" t="n">
        <v>2022</v>
      </c>
      <c r="H485" t="n">
        <v>2</v>
      </c>
      <c r="I485" t="n">
        <v>185</v>
      </c>
      <c r="J485" t="inlineStr">
        <is>
          <t>N</t>
        </is>
      </c>
      <c r="K485" t="inlineStr">
        <is>
          <t>crownandchamparesorts.com</t>
        </is>
      </c>
      <c r="L485" t="inlineStr">
        <is>
          <t>official</t>
        </is>
      </c>
      <c r="M485" t="inlineStr">
        <is>
          <t>https://d2qwq69i2ic1pk.cloudfront.net/2022/10/TestPage.pdf</t>
        </is>
      </c>
      <c r="N485" t="inlineStr">
        <is>
          <t>https://d2qwq69i2ic1pk.cloudfront.net/2022/10/TestPage.pdf</t>
        </is>
      </c>
      <c r="O485" t="inlineStr">
        <is>
          <t>a38e3b526e884df1e1be2bc2a07cb3e4a2bbefa3b074d41be6e2042635998113</t>
        </is>
      </c>
      <c r="P485" t="inlineStr">
        <is>
          <t>library/028_kudadoo-maldives-private-island/other/2022_TestPage.pdf</t>
        </is>
      </c>
      <c r="R485" t="inlineStr">
        <is>
          <t>outdated</t>
        </is>
      </c>
      <c r="S485" t="inlineStr">
        <is>
          <t>Y</t>
        </is>
      </c>
      <c r="T485" t="inlineStr">
        <is>
          <t>needs-review</t>
        </is>
      </c>
      <c r="U485" t="inlineStr">
        <is>
          <t>2026-10-05</t>
        </is>
      </c>
      <c r="V485" t="inlineStr">
        <is>
          <t>ambiguous match [28, 30, 31, 71, 78, 79, 81, 38, 174, 172, 29, 83]</t>
        </is>
      </c>
    </row>
    <row r="486">
      <c r="A486" t="n">
        <v>83</v>
      </c>
      <c r="B486" t="inlineStr">
        <is>
          <t>Mabinhura by Jawakara Islands Maldives</t>
        </is>
      </c>
      <c r="C486" t="inlineStr">
        <is>
          <t>other</t>
        </is>
      </c>
      <c r="D486" t="inlineStr">
        <is>
          <t>2022_TestPage.pdf</t>
        </is>
      </c>
      <c r="E486" t="n">
        <v>2022</v>
      </c>
      <c r="H486" t="n">
        <v>2</v>
      </c>
      <c r="I486" t="n">
        <v>185</v>
      </c>
      <c r="J486" t="inlineStr">
        <is>
          <t>N</t>
        </is>
      </c>
      <c r="K486" t="inlineStr">
        <is>
          <t>crownandchamparesorts.com</t>
        </is>
      </c>
      <c r="L486" t="inlineStr">
        <is>
          <t>official</t>
        </is>
      </c>
      <c r="M486" t="inlineStr">
        <is>
          <t>https://d2qwq69i2ic1pk.cloudfront.net/2022/10/TestPage.pdf</t>
        </is>
      </c>
      <c r="N486" t="inlineStr">
        <is>
          <t>https://d2qwq69i2ic1pk.cloudfront.net/2022/10/TestPage.pdf</t>
        </is>
      </c>
      <c r="O486" t="inlineStr">
        <is>
          <t>a38e3b526e884df1e1be2bc2a07cb3e4a2bbefa3b074d41be6e2042635998113</t>
        </is>
      </c>
      <c r="P486" t="inlineStr">
        <is>
          <t>library/028_kudadoo-maldives-private-island/other/2022_TestPage.pdf</t>
        </is>
      </c>
      <c r="R486" t="inlineStr">
        <is>
          <t>outdated</t>
        </is>
      </c>
      <c r="S486" t="inlineStr">
        <is>
          <t>Y</t>
        </is>
      </c>
      <c r="T486" t="inlineStr">
        <is>
          <t>needs-review</t>
        </is>
      </c>
      <c r="U486" t="inlineStr">
        <is>
          <t>2026-10-05</t>
        </is>
      </c>
      <c r="V486" t="inlineStr">
        <is>
          <t>ambiguous match [28, 30, 31, 71, 78, 79, 81, 38, 174, 172, 29, 83]</t>
        </is>
      </c>
    </row>
    <row r="487">
      <c r="A487" t="n">
        <v>29</v>
      </c>
      <c r="B487" t="inlineStr">
        <is>
          <t>Dheruhfinolhu by Jawakara Islands Maldives</t>
        </is>
      </c>
      <c r="C487" t="inlineStr">
        <is>
          <t>map</t>
        </is>
      </c>
      <c r="D487" t="inlineStr">
        <is>
          <t>2023_Jawakara_Map_20Oct23.pdf</t>
        </is>
      </c>
      <c r="E487" t="n">
        <v>2023</v>
      </c>
      <c r="H487" t="n">
        <v>1</v>
      </c>
      <c r="I487" t="n">
        <v>364</v>
      </c>
      <c r="J487" t="inlineStr">
        <is>
          <t>N</t>
        </is>
      </c>
      <c r="K487" t="inlineStr">
        <is>
          <t>sales.crownandchamparesorts.com</t>
        </is>
      </c>
      <c r="L487" t="inlineStr">
        <is>
          <t>brand-cdn</t>
        </is>
      </c>
      <c r="M487" t="inlineStr">
        <is>
          <t>https://sales.crownandchamparesorts.com/wp-content/uploads/2023/10/Jawakara_Map_20Oct23.pdf</t>
        </is>
      </c>
      <c r="N487" t="inlineStr">
        <is>
          <t>https://sales.crownandchamparesorts.com/wp-content/uploads/2023/10/Jawakara_Map_20Oct23.pdf</t>
        </is>
      </c>
      <c r="O487" t="inlineStr">
        <is>
          <t>9775b6e6026f0016821c2c203ae61b3d94ff819c668f63dba8ad313fdae29a94</t>
        </is>
      </c>
      <c r="P487" t="inlineStr">
        <is>
          <t>library/029_dheruhfinolhu-by-jawakara-islands-maldives/map/2023_Jawakara_Map_20Oct23.pdf</t>
        </is>
      </c>
      <c r="R487" t="inlineStr">
        <is>
          <t>outdated</t>
        </is>
      </c>
      <c r="S487" t="inlineStr">
        <is>
          <t>Y</t>
        </is>
      </c>
      <c r="T487" t="inlineStr">
        <is>
          <t>matched</t>
        </is>
      </c>
      <c r="U487" t="inlineStr">
        <is>
          <t>2026-10-04</t>
        </is>
      </c>
      <c r="V487" t="inlineStr"/>
    </row>
    <row r="488">
      <c r="A488" t="n">
        <v>83</v>
      </c>
      <c r="B488" t="inlineStr">
        <is>
          <t>Mabinhura by Jawakara Islands Maldives</t>
        </is>
      </c>
      <c r="C488" t="inlineStr">
        <is>
          <t>map</t>
        </is>
      </c>
      <c r="D488" t="inlineStr">
        <is>
          <t>2023_Jawakara_Map_20Oct23.pdf</t>
        </is>
      </c>
      <c r="E488" t="n">
        <v>2023</v>
      </c>
      <c r="H488" t="n">
        <v>1</v>
      </c>
      <c r="I488" t="n">
        <v>364</v>
      </c>
      <c r="J488" t="inlineStr">
        <is>
          <t>N</t>
        </is>
      </c>
      <c r="K488" t="inlineStr">
        <is>
          <t>sales.crownandchamparesorts.com</t>
        </is>
      </c>
      <c r="L488" t="inlineStr">
        <is>
          <t>brand-cdn</t>
        </is>
      </c>
      <c r="M488" t="inlineStr">
        <is>
          <t>https://sales.crownandchamparesorts.com/wp-content/uploads/2023/10/Jawakara_Map_20Oct23.pdf</t>
        </is>
      </c>
      <c r="N488" t="inlineStr">
        <is>
          <t>https://sales.crownandchamparesorts.com/wp-content/uploads/2023/10/Jawakara_Map_20Oct23.pdf</t>
        </is>
      </c>
      <c r="O488" t="inlineStr">
        <is>
          <t>9775b6e6026f0016821c2c203ae61b3d94ff819c668f63dba8ad313fdae29a94</t>
        </is>
      </c>
      <c r="P488" t="inlineStr">
        <is>
          <t>library/029_dheruhfinolhu-by-jawakara-islands-maldives/map/2023_Jawakara_Map_20Oct23.pdf</t>
        </is>
      </c>
      <c r="R488" t="inlineStr">
        <is>
          <t>outdated</t>
        </is>
      </c>
      <c r="S488" t="inlineStr">
        <is>
          <t>Y</t>
        </is>
      </c>
      <c r="T488" t="inlineStr">
        <is>
          <t>matched</t>
        </is>
      </c>
      <c r="U488" t="inlineStr">
        <is>
          <t>2026-10-04</t>
        </is>
      </c>
      <c r="V488" t="inlineStr"/>
    </row>
    <row r="489">
      <c r="A489" t="n">
        <v>29</v>
      </c>
      <c r="B489" t="inlineStr">
        <is>
          <t>Dheruhfinolhu by Jawakara Islands Maldives</t>
        </is>
      </c>
      <c r="C489" t="inlineStr">
        <is>
          <t>calendar</t>
        </is>
      </c>
      <c r="D489" t="inlineStr">
        <is>
          <t>2026_Jawa_Festive_Brochure_Final_2025_2026.pdf</t>
        </is>
      </c>
      <c r="E489" t="n">
        <v>2026</v>
      </c>
      <c r="H489" t="n">
        <v>28</v>
      </c>
      <c r="I489" t="n">
        <v>6517</v>
      </c>
      <c r="J489" t="inlineStr">
        <is>
          <t>Y</t>
        </is>
      </c>
      <c r="K489" t="inlineStr">
        <is>
          <t>crownandchamparesorts.com</t>
        </is>
      </c>
      <c r="L489" t="inlineStr">
        <is>
          <t>official</t>
        </is>
      </c>
      <c r="M489" t="inlineStr">
        <is>
          <t>https://wp-jawakara.eleanorapp.com/download/Jawa_Festive_Brochure_Final_2025_2026.pdf?t=1757232211</t>
        </is>
      </c>
      <c r="N489" t="inlineStr">
        <is>
          <t>https://wp-jawakara.eleanorapp.com/download/Jawa_Festive_Brochure_Final_2025_2026.pdf?t=1757232211</t>
        </is>
      </c>
      <c r="O489" t="inlineStr">
        <is>
          <t>bacae68d67906eafa342641507ac38baa9508cd7968427bf0381c04b2b0e6070</t>
        </is>
      </c>
      <c r="P489" t="inlineStr">
        <is>
          <t>library/029_dheruhfinolhu-by-jawakara-islands-maldives/calendar/2026_Jawa_Festive_Brochure_Final_2025_2026.pdf</t>
        </is>
      </c>
      <c r="R489" t="inlineStr">
        <is>
          <t>current</t>
        </is>
      </c>
      <c r="S489" t="inlineStr">
        <is>
          <t>Y</t>
        </is>
      </c>
      <c r="T489" t="inlineStr">
        <is>
          <t>matched</t>
        </is>
      </c>
      <c r="U489" t="inlineStr">
        <is>
          <t>2026-10-05</t>
        </is>
      </c>
      <c r="V489" t="inlineStr"/>
    </row>
    <row r="490">
      <c r="A490" t="n">
        <v>83</v>
      </c>
      <c r="B490" t="inlineStr">
        <is>
          <t>Mabinhura by Jawakara Islands Maldives</t>
        </is>
      </c>
      <c r="C490" t="inlineStr">
        <is>
          <t>calendar</t>
        </is>
      </c>
      <c r="D490" t="inlineStr">
        <is>
          <t>2026_Jawa_Festive_Brochure_Final_2025_2026.pdf</t>
        </is>
      </c>
      <c r="E490" t="n">
        <v>2026</v>
      </c>
      <c r="H490" t="n">
        <v>28</v>
      </c>
      <c r="I490" t="n">
        <v>6517</v>
      </c>
      <c r="J490" t="inlineStr">
        <is>
          <t>Y</t>
        </is>
      </c>
      <c r="K490" t="inlineStr">
        <is>
          <t>crownandchamparesorts.com</t>
        </is>
      </c>
      <c r="L490" t="inlineStr">
        <is>
          <t>official</t>
        </is>
      </c>
      <c r="M490" t="inlineStr">
        <is>
          <t>https://wp-jawakara.eleanorapp.com/download/Jawa_Festive_Brochure_Final_2025_2026.pdf?t=1757232211</t>
        </is>
      </c>
      <c r="N490" t="inlineStr">
        <is>
          <t>https://wp-jawakara.eleanorapp.com/download/Jawa_Festive_Brochure_Final_2025_2026.pdf?t=1757232211</t>
        </is>
      </c>
      <c r="O490" t="inlineStr">
        <is>
          <t>bacae68d67906eafa342641507ac38baa9508cd7968427bf0381c04b2b0e6070</t>
        </is>
      </c>
      <c r="P490" t="inlineStr">
        <is>
          <t>library/029_dheruhfinolhu-by-jawakara-islands-maldives/calendar/2026_Jawa_Festive_Brochure_Final_2025_2026.pdf</t>
        </is>
      </c>
      <c r="R490" t="inlineStr">
        <is>
          <t>current</t>
        </is>
      </c>
      <c r="S490" t="inlineStr">
        <is>
          <t>Y</t>
        </is>
      </c>
      <c r="T490" t="inlineStr">
        <is>
          <t>matched</t>
        </is>
      </c>
      <c r="U490" t="inlineStr">
        <is>
          <t>2026-10-05</t>
        </is>
      </c>
      <c r="V490" t="inlineStr"/>
    </row>
    <row r="491">
      <c r="A491" t="n">
        <v>29</v>
      </c>
      <c r="B491" t="inlineStr">
        <is>
          <t>Dheruhfinolhu by Jawakara Islands Maldives</t>
        </is>
      </c>
      <c r="C491" t="inlineStr">
        <is>
          <t>calendar</t>
        </is>
      </c>
      <c r="D491" t="inlineStr">
        <is>
          <t>2026_JAWA_Easter_2026_Final.pdf</t>
        </is>
      </c>
      <c r="E491" t="n">
        <v>2026</v>
      </c>
      <c r="H491" t="n">
        <v>9</v>
      </c>
      <c r="I491" t="n">
        <v>5253</v>
      </c>
      <c r="J491" t="inlineStr">
        <is>
          <t>Y</t>
        </is>
      </c>
      <c r="K491" t="inlineStr">
        <is>
          <t>crownandchamparesorts.com</t>
        </is>
      </c>
      <c r="L491" t="inlineStr">
        <is>
          <t>official</t>
        </is>
      </c>
      <c r="M491" t="inlineStr">
        <is>
          <t>https://wp-jawakara.eleanorapp.com/download/JAWA_Easter_2026_Final.pdf?</t>
        </is>
      </c>
      <c r="N491" t="inlineStr">
        <is>
          <t>https://wp-jawakara.eleanorapp.com/download/JAWA_Easter_2026_Final.pdf?</t>
        </is>
      </c>
      <c r="O491" t="inlineStr">
        <is>
          <t>d0cfefac4af69f9e0e5ebd856810a44a93bad97f21d895b896163337d5f0043e</t>
        </is>
      </c>
      <c r="P491" t="inlineStr">
        <is>
          <t>library/029_dheruhfinolhu-by-jawakara-islands-maldives/calendar/2026_JAWA_Easter_2026_Final.pdf</t>
        </is>
      </c>
      <c r="R491" t="inlineStr">
        <is>
          <t>current</t>
        </is>
      </c>
      <c r="S491" t="inlineStr">
        <is>
          <t>N</t>
        </is>
      </c>
      <c r="T491" t="inlineStr">
        <is>
          <t>matched</t>
        </is>
      </c>
      <c r="U491" t="inlineStr">
        <is>
          <t>2026-10-05</t>
        </is>
      </c>
      <c r="V491" t="inlineStr"/>
    </row>
    <row r="492">
      <c r="A492" t="n">
        <v>83</v>
      </c>
      <c r="B492" t="inlineStr">
        <is>
          <t>Mabinhura by Jawakara Islands Maldives</t>
        </is>
      </c>
      <c r="C492" t="inlineStr">
        <is>
          <t>calendar</t>
        </is>
      </c>
      <c r="D492" t="inlineStr">
        <is>
          <t>2026_JAWA_Easter_2026_Final.pdf</t>
        </is>
      </c>
      <c r="E492" t="n">
        <v>2026</v>
      </c>
      <c r="H492" t="n">
        <v>9</v>
      </c>
      <c r="I492" t="n">
        <v>5253</v>
      </c>
      <c r="J492" t="inlineStr">
        <is>
          <t>Y</t>
        </is>
      </c>
      <c r="K492" t="inlineStr">
        <is>
          <t>crownandchamparesorts.com</t>
        </is>
      </c>
      <c r="L492" t="inlineStr">
        <is>
          <t>official</t>
        </is>
      </c>
      <c r="M492" t="inlineStr">
        <is>
          <t>https://wp-jawakara.eleanorapp.com/download/JAWA_Easter_2026_Final.pdf?</t>
        </is>
      </c>
      <c r="N492" t="inlineStr">
        <is>
          <t>https://wp-jawakara.eleanorapp.com/download/JAWA_Easter_2026_Final.pdf?</t>
        </is>
      </c>
      <c r="O492" t="inlineStr">
        <is>
          <t>d0cfefac4af69f9e0e5ebd856810a44a93bad97f21d895b896163337d5f0043e</t>
        </is>
      </c>
      <c r="P492" t="inlineStr">
        <is>
          <t>library/029_dheruhfinolhu-by-jawakara-islands-maldives/calendar/2026_JAWA_Easter_2026_Final.pdf</t>
        </is>
      </c>
      <c r="R492" t="inlineStr">
        <is>
          <t>current</t>
        </is>
      </c>
      <c r="S492" t="inlineStr">
        <is>
          <t>N</t>
        </is>
      </c>
      <c r="T492" t="inlineStr">
        <is>
          <t>matched</t>
        </is>
      </c>
      <c r="U492" t="inlineStr">
        <is>
          <t>2026-10-05</t>
        </is>
      </c>
      <c r="V492" t="inlineStr"/>
    </row>
    <row r="493">
      <c r="A493" t="n">
        <v>29</v>
      </c>
      <c r="B493" t="inlineStr">
        <is>
          <t>Dheruhfinolhu by Jawakara Islands Maldives</t>
        </is>
      </c>
      <c r="C493" t="inlineStr">
        <is>
          <t>calendar</t>
        </is>
      </c>
      <c r="D493" t="inlineStr">
        <is>
          <t>2024_Jawakara-Transfer-Policy.pdf</t>
        </is>
      </c>
      <c r="E493" t="n">
        <v>2024</v>
      </c>
      <c r="H493" t="n">
        <v>3</v>
      </c>
      <c r="I493" t="n">
        <v>848</v>
      </c>
      <c r="J493" t="inlineStr">
        <is>
          <t>Y</t>
        </is>
      </c>
      <c r="K493" t="inlineStr">
        <is>
          <t>sales.crownandchamparesorts.com</t>
        </is>
      </c>
      <c r="L493" t="inlineStr">
        <is>
          <t>brand-cdn</t>
        </is>
      </c>
      <c r="M493" t="inlineStr">
        <is>
          <t>https://sales.crownandchamparesorts.com/wp-content/uploads/2023/10/Jawakara-Transfer-Policy.pdf</t>
        </is>
      </c>
      <c r="N493" t="inlineStr">
        <is>
          <t>https://sales.crownandchamparesorts.com/wp-content/uploads/2023/10/Jawakara-Transfer-Policy.pdf</t>
        </is>
      </c>
      <c r="O493" t="inlineStr">
        <is>
          <t>7ce7b2cf9786612869281f996f96e5f96601ddd0ea678347befa37650822875c</t>
        </is>
      </c>
      <c r="P493" t="inlineStr">
        <is>
          <t>library/029_dheruhfinolhu-by-jawakara-islands-maldives/calendar/2024_Jawakara-Transfer-Policy.pdf</t>
        </is>
      </c>
      <c r="R493" t="inlineStr">
        <is>
          <t>outdated</t>
        </is>
      </c>
      <c r="S493" t="inlineStr">
        <is>
          <t>N</t>
        </is>
      </c>
      <c r="T493" t="inlineStr">
        <is>
          <t>matched</t>
        </is>
      </c>
      <c r="U493" t="inlineStr">
        <is>
          <t>2026-10-04</t>
        </is>
      </c>
      <c r="V493" t="inlineStr"/>
    </row>
    <row r="494">
      <c r="A494" t="n">
        <v>83</v>
      </c>
      <c r="B494" t="inlineStr">
        <is>
          <t>Mabinhura by Jawakara Islands Maldives</t>
        </is>
      </c>
      <c r="C494" t="inlineStr">
        <is>
          <t>calendar</t>
        </is>
      </c>
      <c r="D494" t="inlineStr">
        <is>
          <t>2024_Jawakara-Transfer-Policy.pdf</t>
        </is>
      </c>
      <c r="E494" t="n">
        <v>2024</v>
      </c>
      <c r="H494" t="n">
        <v>3</v>
      </c>
      <c r="I494" t="n">
        <v>848</v>
      </c>
      <c r="J494" t="inlineStr">
        <is>
          <t>Y</t>
        </is>
      </c>
      <c r="K494" t="inlineStr">
        <is>
          <t>sales.crownandchamparesorts.com</t>
        </is>
      </c>
      <c r="L494" t="inlineStr">
        <is>
          <t>brand-cdn</t>
        </is>
      </c>
      <c r="M494" t="inlineStr">
        <is>
          <t>https://sales.crownandchamparesorts.com/wp-content/uploads/2023/10/Jawakara-Transfer-Policy.pdf</t>
        </is>
      </c>
      <c r="N494" t="inlineStr">
        <is>
          <t>https://sales.crownandchamparesorts.com/wp-content/uploads/2023/10/Jawakara-Transfer-Policy.pdf</t>
        </is>
      </c>
      <c r="O494" t="inlineStr">
        <is>
          <t>7ce7b2cf9786612869281f996f96e5f96601ddd0ea678347befa37650822875c</t>
        </is>
      </c>
      <c r="P494" t="inlineStr">
        <is>
          <t>library/029_dheruhfinolhu-by-jawakara-islands-maldives/calendar/2024_Jawakara-Transfer-Policy.pdf</t>
        </is>
      </c>
      <c r="R494" t="inlineStr">
        <is>
          <t>outdated</t>
        </is>
      </c>
      <c r="S494" t="inlineStr">
        <is>
          <t>N</t>
        </is>
      </c>
      <c r="T494" t="inlineStr">
        <is>
          <t>matched</t>
        </is>
      </c>
      <c r="U494" t="inlineStr">
        <is>
          <t>2026-10-04</t>
        </is>
      </c>
      <c r="V494" t="inlineStr"/>
    </row>
    <row r="495">
      <c r="A495" t="n">
        <v>30</v>
      </c>
      <c r="B495" t="inlineStr">
        <is>
          <t>Hurawalhi Island Resort</t>
        </is>
      </c>
      <c r="C495" t="inlineStr">
        <is>
          <t>factsheet</t>
        </is>
      </c>
      <c r="D495" t="inlineStr">
        <is>
          <t>2023_FactSheetHurawalhi110123103124Ver030123.pdf</t>
        </is>
      </c>
      <c r="E495" t="n">
        <v>2023</v>
      </c>
      <c r="F495" t="inlineStr">
        <is>
          <t>2023-11-01</t>
        </is>
      </c>
      <c r="G495" t="inlineStr">
        <is>
          <t>2024-10-31</t>
        </is>
      </c>
      <c r="H495" t="n">
        <v>7</v>
      </c>
      <c r="I495" t="n">
        <v>1358</v>
      </c>
      <c r="J495" t="inlineStr">
        <is>
          <t>Y</t>
        </is>
      </c>
      <c r="K495" t="inlineStr">
        <is>
          <t>sales.crownandchamparesorts.com</t>
        </is>
      </c>
      <c r="L495" t="inlineStr">
        <is>
          <t>brand-cdn</t>
        </is>
      </c>
      <c r="M495" t="inlineStr">
        <is>
          <t>https://sales.crownandchamparesorts.com/wp-content/uploads/2023/08/FactSheetHurawalhi110123103124Ver030123.pdf</t>
        </is>
      </c>
      <c r="N495" t="inlineStr">
        <is>
          <t>https://sales.crownandchamparesorts.com/wp-content/uploads/2023/08/FactSheetHurawalhi110123103124Ver030123.pdf</t>
        </is>
      </c>
      <c r="O495" t="inlineStr">
        <is>
          <t>12e16a5bf26f7a12f047c4f8eb77e13660a3cbbf379bdd4faa707b131b11de61</t>
        </is>
      </c>
      <c r="P495" t="inlineStr">
        <is>
          <t>library/030_hurawalhi-island-resort/factsheet/2023_FactSheetHurawalhi110123103124Ver030123.pdf</t>
        </is>
      </c>
      <c r="R495" t="inlineStr">
        <is>
          <t>outdated</t>
        </is>
      </c>
      <c r="S495" t="inlineStr">
        <is>
          <t>Y</t>
        </is>
      </c>
      <c r="T495" t="inlineStr">
        <is>
          <t>matched</t>
        </is>
      </c>
      <c r="U495" t="inlineStr">
        <is>
          <t>2026-10-04</t>
        </is>
      </c>
      <c r="V495" t="inlineStr"/>
    </row>
    <row r="496">
      <c r="A496" t="n">
        <v>30</v>
      </c>
      <c r="B496" t="inlineStr">
        <is>
          <t>Hurawalhi Island Resort</t>
        </is>
      </c>
      <c r="C496" t="inlineStr">
        <is>
          <t>factsheet</t>
        </is>
      </c>
      <c r="D496" t="inlineStr">
        <is>
          <t>2020_FactSheetHurawalhi110120103121Rev100820.pdf</t>
        </is>
      </c>
      <c r="E496" t="n">
        <v>2020</v>
      </c>
      <c r="F496" t="inlineStr">
        <is>
          <t>2020-11-01</t>
        </is>
      </c>
      <c r="G496" t="inlineStr">
        <is>
          <t>2021-10-31</t>
        </is>
      </c>
      <c r="H496" t="n">
        <v>7</v>
      </c>
      <c r="I496" t="n">
        <v>2752</v>
      </c>
      <c r="J496" t="inlineStr">
        <is>
          <t>Y</t>
        </is>
      </c>
      <c r="K496" t="inlineStr">
        <is>
          <t>sales.crownandchamparesorts.com</t>
        </is>
      </c>
      <c r="L496" t="inlineStr">
        <is>
          <t>brand-cdn</t>
        </is>
      </c>
      <c r="M496" t="inlineStr">
        <is>
          <t>https://sales.crownandchamparesorts.com/wp-content/uploads/2018/10/FactSheetHurawalhi110120103121Rev100820.pdf</t>
        </is>
      </c>
      <c r="N496" t="inlineStr">
        <is>
          <t>https://sales.crownandchamparesorts.com/wp-content/uploads/2018/10/FactSheetHurawalhi110120103121Rev100820.pdf</t>
        </is>
      </c>
      <c r="O496" t="inlineStr">
        <is>
          <t>562472b9e710b4ce205958439f0838d042178a9c25f34b6db2910331e62cbb30</t>
        </is>
      </c>
      <c r="P496" t="inlineStr">
        <is>
          <t>library/030_hurawalhi-island-resort/factsheet/2020_FactSheetHurawalhi110120103121Rev100820.pdf</t>
        </is>
      </c>
      <c r="R496" t="inlineStr">
        <is>
          <t>outdated</t>
        </is>
      </c>
      <c r="S496" t="inlineStr">
        <is>
          <t>N</t>
        </is>
      </c>
      <c r="T496" t="inlineStr">
        <is>
          <t>matched</t>
        </is>
      </c>
      <c r="U496" t="inlineStr">
        <is>
          <t>2026-10-04</t>
        </is>
      </c>
      <c r="V496" t="inlineStr"/>
    </row>
    <row r="497">
      <c r="A497" t="n">
        <v>30</v>
      </c>
      <c r="B497" t="inlineStr">
        <is>
          <t>Hurawalhi Island Resort</t>
        </is>
      </c>
      <c r="C497" t="inlineStr">
        <is>
          <t>factsheet</t>
        </is>
      </c>
      <c r="D497" t="inlineStr">
        <is>
          <t>2019_FactSheet-Hurawalhi.pdf</t>
        </is>
      </c>
      <c r="E497" t="n">
        <v>2019</v>
      </c>
      <c r="H497" t="n">
        <v>7</v>
      </c>
      <c r="I497" t="n">
        <v>1219</v>
      </c>
      <c r="J497" t="inlineStr">
        <is>
          <t>Y</t>
        </is>
      </c>
      <c r="K497" t="inlineStr">
        <is>
          <t>neoscapesmaldives.com</t>
        </is>
      </c>
      <c r="L497" t="inlineStr">
        <is>
          <t>dmc-agency</t>
        </is>
      </c>
      <c r="M497" t="inlineStr">
        <is>
          <t>https://neoscapesmaldives.com/wp-content/uploads/FactSheet-Hurawalhi.pdf</t>
        </is>
      </c>
      <c r="N497" t="inlineStr">
        <is>
          <t>https://neoscapesmaldives.com/wp-content/uploads/FactSheet-Hurawalhi.pdf</t>
        </is>
      </c>
      <c r="O497" t="inlineStr">
        <is>
          <t>4d112dfbfc49300b7ef197ea7931fed5b82906d2c6f4f5f26f1adaa1a239ec5d</t>
        </is>
      </c>
      <c r="P497" t="inlineStr">
        <is>
          <t>library/030_hurawalhi-island-resort/factsheet/2019_FactSheet-Hurawalhi.pdf</t>
        </is>
      </c>
      <c r="R497" t="inlineStr">
        <is>
          <t>outdated</t>
        </is>
      </c>
      <c r="S497" t="inlineStr">
        <is>
          <t>N</t>
        </is>
      </c>
      <c r="T497" t="inlineStr">
        <is>
          <t>matched</t>
        </is>
      </c>
      <c r="U497" t="inlineStr">
        <is>
          <t>2026-10-04</t>
        </is>
      </c>
      <c r="V497" t="inlineStr"/>
    </row>
    <row r="498">
      <c r="A498" t="n">
        <v>30</v>
      </c>
      <c r="B498" t="inlineStr">
        <is>
          <t>Hurawalhi Island Resort</t>
        </is>
      </c>
      <c r="C498" t="inlineStr">
        <is>
          <t>wedding</t>
        </is>
      </c>
      <c r="D498" t="inlineStr">
        <is>
          <t>2019_HurawalhiCeremoniesPackagesVer110719.pdf</t>
        </is>
      </c>
      <c r="E498" t="n">
        <v>2019</v>
      </c>
      <c r="H498" t="n">
        <v>10</v>
      </c>
      <c r="I498" t="n">
        <v>3454</v>
      </c>
      <c r="J498" t="inlineStr">
        <is>
          <t>Y</t>
        </is>
      </c>
      <c r="K498" t="inlineStr">
        <is>
          <t>sales.crownandchamparesorts.com</t>
        </is>
      </c>
      <c r="L498" t="inlineStr">
        <is>
          <t>brand-cdn</t>
        </is>
      </c>
      <c r="M498" t="inlineStr">
        <is>
          <t>https://sales.crownandchamparesorts.com/wp-content/uploads/2020/01/HurawalhiCeremoniesPackagesVer110719.pdf</t>
        </is>
      </c>
      <c r="N498" t="inlineStr">
        <is>
          <t>https://sales.crownandchamparesorts.com/wp-content/uploads/2020/01/HurawalhiCeremoniesPackagesVer110719.pdf</t>
        </is>
      </c>
      <c r="O498" t="inlineStr">
        <is>
          <t>ecf6694ceb29b205a34253f5acb219cde5c283f38329f812f501b19c24e2e9d9</t>
        </is>
      </c>
      <c r="P498" t="inlineStr">
        <is>
          <t>library/030_hurawalhi-island-resort/wedding/2019_HurawalhiCeremoniesPackagesVer110719.pdf</t>
        </is>
      </c>
      <c r="R498" t="inlineStr">
        <is>
          <t>outdated</t>
        </is>
      </c>
      <c r="S498" t="inlineStr">
        <is>
          <t>Y</t>
        </is>
      </c>
      <c r="T498" t="inlineStr">
        <is>
          <t>matched</t>
        </is>
      </c>
      <c r="U498" t="inlineStr">
        <is>
          <t>2026-10-04</t>
        </is>
      </c>
      <c r="V498" t="inlineStr"/>
    </row>
    <row r="499">
      <c r="A499" t="n">
        <v>30</v>
      </c>
      <c r="B499" t="inlineStr">
        <is>
          <t>Hurawalhi Island Resort</t>
        </is>
      </c>
      <c r="C499" t="inlineStr">
        <is>
          <t>map</t>
        </is>
      </c>
      <c r="D499" t="inlineStr">
        <is>
          <t>2022_Hurawalhi-Map110122103123.pdf</t>
        </is>
      </c>
      <c r="E499" t="n">
        <v>2022</v>
      </c>
      <c r="F499" t="inlineStr">
        <is>
          <t>2022-11-01</t>
        </is>
      </c>
      <c r="G499" t="inlineStr">
        <is>
          <t>2023-10-31</t>
        </is>
      </c>
      <c r="H499" t="n">
        <v>1</v>
      </c>
      <c r="I499" t="n">
        <v>1544</v>
      </c>
      <c r="J499" t="inlineStr">
        <is>
          <t>N</t>
        </is>
      </c>
      <c r="K499" t="inlineStr">
        <is>
          <t>sales.crownandchamparesorts.com</t>
        </is>
      </c>
      <c r="L499" t="inlineStr">
        <is>
          <t>brand-cdn</t>
        </is>
      </c>
      <c r="M499" t="inlineStr">
        <is>
          <t>https://sales.crownandchamparesorts.com/wp-content/uploads/2023/08/Hurawalhi-Map110122103123.pdf</t>
        </is>
      </c>
      <c r="N499" t="inlineStr">
        <is>
          <t>https://sales.crownandchamparesorts.com/wp-content/uploads/2023/08/Hurawalhi-Map110122103123.pdf</t>
        </is>
      </c>
      <c r="O499" t="inlineStr">
        <is>
          <t>9d2e789c955c2d79ea5b103b571841ef6d03a127f914f8cf2d5fa763c0106455</t>
        </is>
      </c>
      <c r="P499" t="inlineStr">
        <is>
          <t>library/030_hurawalhi-island-resort/map/2022_Hurawalhi-Map110122103123.pdf</t>
        </is>
      </c>
      <c r="R499" t="inlineStr">
        <is>
          <t>outdated</t>
        </is>
      </c>
      <c r="S499" t="inlineStr">
        <is>
          <t>Y</t>
        </is>
      </c>
      <c r="T499" t="inlineStr">
        <is>
          <t>matched</t>
        </is>
      </c>
      <c r="U499" t="inlineStr">
        <is>
          <t>2026-10-04</t>
        </is>
      </c>
      <c r="V499" t="inlineStr"/>
    </row>
    <row r="500">
      <c r="A500" t="n">
        <v>30</v>
      </c>
      <c r="B500" t="inlineStr">
        <is>
          <t>Hurawalhi Island Resort</t>
        </is>
      </c>
      <c r="C500" t="inlineStr">
        <is>
          <t>map</t>
        </is>
      </c>
      <c r="D500" t="inlineStr">
        <is>
          <t>2019_Hurawalhi_Map.pdf</t>
        </is>
      </c>
      <c r="E500" t="n">
        <v>2019</v>
      </c>
      <c r="H500" t="n">
        <v>1</v>
      </c>
      <c r="I500" t="n">
        <v>1500</v>
      </c>
      <c r="J500" t="inlineStr">
        <is>
          <t>N</t>
        </is>
      </c>
      <c r="K500" t="inlineStr">
        <is>
          <t>neoscapesmaldives.com</t>
        </is>
      </c>
      <c r="L500" t="inlineStr">
        <is>
          <t>dmc-agency</t>
        </is>
      </c>
      <c r="M500" t="inlineStr">
        <is>
          <t>https://neoscapesmaldives.com/wp-content/uploads/Hurawalhi_Map.pdf</t>
        </is>
      </c>
      <c r="N500" t="inlineStr">
        <is>
          <t>https://neoscapesmaldives.com/wp-content/uploads/Hurawalhi_Map.pdf</t>
        </is>
      </c>
      <c r="O500" t="inlineStr">
        <is>
          <t>9caf12d6fe793b1c95b79b7e0adc8a291c8f176e9817ad03aa709a9f01b5126a</t>
        </is>
      </c>
      <c r="P500" t="inlineStr">
        <is>
          <t>library/030_hurawalhi-island-resort/map/2019_Hurawalhi_Map.pdf</t>
        </is>
      </c>
      <c r="R500" t="inlineStr">
        <is>
          <t>outdated</t>
        </is>
      </c>
      <c r="S500" t="inlineStr">
        <is>
          <t>N</t>
        </is>
      </c>
      <c r="T500" t="inlineStr">
        <is>
          <t>matched</t>
        </is>
      </c>
      <c r="U500" t="inlineStr">
        <is>
          <t>2026-10-04</t>
        </is>
      </c>
      <c r="V500" t="inlineStr"/>
    </row>
    <row r="501">
      <c r="A501" t="n">
        <v>30</v>
      </c>
      <c r="B501" t="inlineStr">
        <is>
          <t>Hurawalhi Island Resort</t>
        </is>
      </c>
      <c r="C501" t="inlineStr">
        <is>
          <t>map</t>
        </is>
      </c>
      <c r="D501" t="inlineStr">
        <is>
          <t>2018_MapHurawalhiPrintQuality092018ColorEnglish-1.pdf</t>
        </is>
      </c>
      <c r="E501" t="n">
        <v>2018</v>
      </c>
      <c r="H501" t="n">
        <v>1</v>
      </c>
      <c r="I501" t="n">
        <v>1548</v>
      </c>
      <c r="J501" t="inlineStr">
        <is>
          <t>N</t>
        </is>
      </c>
      <c r="K501" t="inlineStr">
        <is>
          <t>sales.crownandchamparesorts.com</t>
        </is>
      </c>
      <c r="L501" t="inlineStr">
        <is>
          <t>brand-cdn</t>
        </is>
      </c>
      <c r="M501" t="inlineStr">
        <is>
          <t>https://sales.crownandchamparesorts.com/wp-content/uploads/2018/10/MapHurawalhiPrintQuality092018ColorEnglish-1.pdf</t>
        </is>
      </c>
      <c r="N501" t="inlineStr">
        <is>
          <t>https://sales.crownandchamparesorts.com/wp-content/uploads/2018/10/MapHurawalhiPrintQuality092018ColorEnglish-1.pdf | https://sales.crownandchamparesorts.com/wp-content/uploads/2018/10/MapHurawalhiPrintQuality092018ColorEnglish.pdf</t>
        </is>
      </c>
      <c r="O501" t="inlineStr">
        <is>
          <t>dee4072b0b3a92ca7d77192d995b6c3aa7eca60aff9aea4e9dcb47362951fdf2</t>
        </is>
      </c>
      <c r="P501" t="inlineStr">
        <is>
          <t>library/030_hurawalhi-island-resort/map/2018_MapHurawalhiPrintQuality092018ColorEnglish-1.pdf</t>
        </is>
      </c>
      <c r="R501" t="inlineStr">
        <is>
          <t>outdated</t>
        </is>
      </c>
      <c r="S501" t="inlineStr">
        <is>
          <t>N</t>
        </is>
      </c>
      <c r="T501" t="inlineStr">
        <is>
          <t>matched</t>
        </is>
      </c>
      <c r="U501" t="inlineStr">
        <is>
          <t>2026-10-04</t>
        </is>
      </c>
      <c r="V501" t="inlineStr"/>
    </row>
    <row r="502">
      <c r="A502" t="n">
        <v>30</v>
      </c>
      <c r="B502" t="inlineStr">
        <is>
          <t>Hurawalhi Island Resort</t>
        </is>
      </c>
      <c r="C502" t="inlineStr">
        <is>
          <t>excursions</t>
        </is>
      </c>
      <c r="D502" t="inlineStr">
        <is>
          <t>2019_KUD_Brochure_Effortless-Adventure2.pdf</t>
        </is>
      </c>
      <c r="E502" t="n">
        <v>2019</v>
      </c>
      <c r="H502" t="n">
        <v>9</v>
      </c>
      <c r="I502" t="n">
        <v>1021</v>
      </c>
      <c r="J502" t="inlineStr">
        <is>
          <t>Y</t>
        </is>
      </c>
      <c r="K502" t="inlineStr">
        <is>
          <t>sales.crownandchamparesorts.com</t>
        </is>
      </c>
      <c r="L502" t="inlineStr">
        <is>
          <t>brand-cdn</t>
        </is>
      </c>
      <c r="M502" t="inlineStr">
        <is>
          <t>https://sales.crownandchamparesorts.com/wp-content/uploads/2020/10/KUD_Brochure_Effortless-Adventure2.pdf</t>
        </is>
      </c>
      <c r="N502" t="inlineStr">
        <is>
          <t>https://sales.crownandchamparesorts.com/wp-content/uploads/2020/10/KUD_Brochure_Effortless-Adventure2.pdf</t>
        </is>
      </c>
      <c r="O502" t="inlineStr">
        <is>
          <t>cdfa8cf6fb9684c6ef7dca754299a78378d03668faf2eff5ae3f6d0e5a23d7c0</t>
        </is>
      </c>
      <c r="P502" t="inlineStr">
        <is>
          <t>library/030_hurawalhi-island-resort/excursions/2019_KUD_Brochure_Effortless-Adventure2.pdf</t>
        </is>
      </c>
      <c r="R502" t="inlineStr">
        <is>
          <t>outdated</t>
        </is>
      </c>
      <c r="S502" t="inlineStr">
        <is>
          <t>Y</t>
        </is>
      </c>
      <c r="T502" t="inlineStr">
        <is>
          <t>needs-review</t>
        </is>
      </c>
      <c r="U502" t="inlineStr">
        <is>
          <t>2026-10-04</t>
        </is>
      </c>
      <c r="V502" t="inlineStr">
        <is>
          <t>ambiguous match [30, 28]</t>
        </is>
      </c>
    </row>
    <row r="503">
      <c r="A503" t="n">
        <v>28</v>
      </c>
      <c r="B503" t="inlineStr">
        <is>
          <t>Kudadoo Maldives Private island</t>
        </is>
      </c>
      <c r="C503" t="inlineStr">
        <is>
          <t>excursions</t>
        </is>
      </c>
      <c r="D503" t="inlineStr">
        <is>
          <t>2019_KUD_Brochure_Effortless-Adventure2.pdf</t>
        </is>
      </c>
      <c r="E503" t="n">
        <v>2019</v>
      </c>
      <c r="H503" t="n">
        <v>9</v>
      </c>
      <c r="I503" t="n">
        <v>1021</v>
      </c>
      <c r="J503" t="inlineStr">
        <is>
          <t>Y</t>
        </is>
      </c>
      <c r="K503" t="inlineStr">
        <is>
          <t>sales.crownandchamparesorts.com</t>
        </is>
      </c>
      <c r="L503" t="inlineStr">
        <is>
          <t>brand-cdn</t>
        </is>
      </c>
      <c r="M503" t="inlineStr">
        <is>
          <t>https://sales.crownandchamparesorts.com/wp-content/uploads/2020/10/KUD_Brochure_Effortless-Adventure2.pdf</t>
        </is>
      </c>
      <c r="N503" t="inlineStr">
        <is>
          <t>https://sales.crownandchamparesorts.com/wp-content/uploads/2020/10/KUD_Brochure_Effortless-Adventure2.pdf</t>
        </is>
      </c>
      <c r="O503" t="inlineStr">
        <is>
          <t>cdfa8cf6fb9684c6ef7dca754299a78378d03668faf2eff5ae3f6d0e5a23d7c0</t>
        </is>
      </c>
      <c r="P503" t="inlineStr">
        <is>
          <t>library/030_hurawalhi-island-resort/excursions/2019_KUD_Brochure_Effortless-Adventure2.pdf</t>
        </is>
      </c>
      <c r="R503" t="inlineStr">
        <is>
          <t>outdated</t>
        </is>
      </c>
      <c r="S503" t="inlineStr">
        <is>
          <t>Y</t>
        </is>
      </c>
      <c r="T503" t="inlineStr">
        <is>
          <t>needs-review</t>
        </is>
      </c>
      <c r="U503" t="inlineStr">
        <is>
          <t>2026-10-04</t>
        </is>
      </c>
      <c r="V503" t="inlineStr">
        <is>
          <t>ambiguous match [30, 28]</t>
        </is>
      </c>
    </row>
    <row r="504">
      <c r="A504" t="n">
        <v>31</v>
      </c>
      <c r="B504" t="inlineStr">
        <is>
          <t>Innahura Maldives Resort</t>
        </is>
      </c>
      <c r="C504" t="inlineStr">
        <is>
          <t>factsheet</t>
        </is>
      </c>
      <c r="D504" t="inlineStr">
        <is>
          <t>2021_FactSheetInnahura110121103122Ver110121.pdf</t>
        </is>
      </c>
      <c r="E504" t="n">
        <v>2021</v>
      </c>
      <c r="F504" t="inlineStr">
        <is>
          <t>2021-11-01</t>
        </is>
      </c>
      <c r="G504" t="inlineStr">
        <is>
          <t>2022-10-31</t>
        </is>
      </c>
      <c r="H504" t="n">
        <v>2</v>
      </c>
      <c r="I504" t="n">
        <v>1287</v>
      </c>
      <c r="J504" t="inlineStr">
        <is>
          <t>Y</t>
        </is>
      </c>
      <c r="K504" t="inlineStr">
        <is>
          <t>sales.crownandchamparesorts.com</t>
        </is>
      </c>
      <c r="L504" t="inlineStr">
        <is>
          <t>brand-cdn</t>
        </is>
      </c>
      <c r="M504" t="inlineStr">
        <is>
          <t>https://sales.crownandchamparesorts.com/wp-content/uploads/2023/08/FactSheetInnahura110121103122Ver110121.pdf</t>
        </is>
      </c>
      <c r="N504" t="inlineStr">
        <is>
          <t>https://sales.crownandchamparesorts.com/wp-content/uploads/2023/08/FactSheetInnahura110121103122Ver110121.pdf</t>
        </is>
      </c>
      <c r="O504" t="inlineStr">
        <is>
          <t>0a9e5501e70ea2887fed2d512069dc1a0f87ebedc422ed843b40e6ab51647a49</t>
        </is>
      </c>
      <c r="P504" t="inlineStr">
        <is>
          <t>library/031_innahura-maldives-resort/factsheet/2021_FactSheetInnahura110121103122Ver110121.pdf</t>
        </is>
      </c>
      <c r="R504" t="inlineStr">
        <is>
          <t>outdated</t>
        </is>
      </c>
      <c r="S504" t="inlineStr">
        <is>
          <t>Y</t>
        </is>
      </c>
      <c r="T504" t="inlineStr">
        <is>
          <t>matched</t>
        </is>
      </c>
      <c r="U504" t="inlineStr">
        <is>
          <t>2026-10-04</t>
        </is>
      </c>
      <c r="V504" t="inlineStr"/>
    </row>
    <row r="505">
      <c r="A505" t="n">
        <v>31</v>
      </c>
      <c r="B505" t="inlineStr">
        <is>
          <t>Innahura Maldives Resort</t>
        </is>
      </c>
      <c r="C505" t="inlineStr">
        <is>
          <t>factsheet</t>
        </is>
      </c>
      <c r="D505" t="inlineStr">
        <is>
          <t>2019_FactSheetInnahura110119103120Rev061019.pdf</t>
        </is>
      </c>
      <c r="E505" t="n">
        <v>2019</v>
      </c>
      <c r="F505" t="inlineStr">
        <is>
          <t>2019-11-01</t>
        </is>
      </c>
      <c r="G505" t="inlineStr">
        <is>
          <t>2020-10-31</t>
        </is>
      </c>
      <c r="H505" t="n">
        <v>2</v>
      </c>
      <c r="I505" t="n">
        <v>640</v>
      </c>
      <c r="J505" t="inlineStr">
        <is>
          <t>Y</t>
        </is>
      </c>
      <c r="K505" t="inlineStr">
        <is>
          <t>sales.crownandchamparesorts.com</t>
        </is>
      </c>
      <c r="L505" t="inlineStr">
        <is>
          <t>brand-cdn</t>
        </is>
      </c>
      <c r="M505" t="inlineStr">
        <is>
          <t>https://sales.crownandchamparesorts.com/wp-content/uploads/2019/05/FactSheetInnahura110119103120Rev061019.pdf</t>
        </is>
      </c>
      <c r="N505" t="inlineStr">
        <is>
          <t>https://sales.crownandchamparesorts.com/wp-content/uploads/2019/05/FactSheetInnahura110119103120Rev061019.pdf</t>
        </is>
      </c>
      <c r="O505" t="inlineStr">
        <is>
          <t>b39d8b448bbf3587e7dcbbfbda798e7f970c8f3dd7af6d2d15e5136d9f5a46b8</t>
        </is>
      </c>
      <c r="P505" t="inlineStr">
        <is>
          <t>library/031_innahura-maldives-resort/factsheet/2019_FactSheetInnahura110119103120Rev061019.pdf</t>
        </is>
      </c>
      <c r="R505" t="inlineStr">
        <is>
          <t>outdated</t>
        </is>
      </c>
      <c r="S505" t="inlineStr">
        <is>
          <t>N</t>
        </is>
      </c>
      <c r="T505" t="inlineStr">
        <is>
          <t>matched</t>
        </is>
      </c>
      <c r="U505" t="inlineStr">
        <is>
          <t>2026-10-04</t>
        </is>
      </c>
      <c r="V505" t="inlineStr"/>
    </row>
    <row r="506">
      <c r="A506" t="n">
        <v>31</v>
      </c>
      <c r="B506" t="inlineStr">
        <is>
          <t>Innahura Maldives Resort</t>
        </is>
      </c>
      <c r="C506" t="inlineStr">
        <is>
          <t>factsheet</t>
        </is>
      </c>
      <c r="D506" t="inlineStr">
        <is>
          <t>2018_Innahura_factsheet_v6low-res-1.pdf</t>
        </is>
      </c>
      <c r="E506" t="n">
        <v>2018</v>
      </c>
      <c r="H506" t="n">
        <v>3</v>
      </c>
      <c r="I506" t="n">
        <v>551</v>
      </c>
      <c r="J506" t="inlineStr">
        <is>
          <t>Y</t>
        </is>
      </c>
      <c r="K506" t="inlineStr">
        <is>
          <t>sales.crownandchamparesorts.com</t>
        </is>
      </c>
      <c r="L506" t="inlineStr">
        <is>
          <t>brand-cdn</t>
        </is>
      </c>
      <c r="M506" t="inlineStr">
        <is>
          <t>https://sales.crownandchamparesorts.com/wp-content/uploads/2018/04/Innahura_factsheet_v6low-res-1.pdf</t>
        </is>
      </c>
      <c r="N506" t="inlineStr">
        <is>
          <t>https://sales.crownandchamparesorts.com/wp-content/uploads/2018/04/Innahura_factsheet_v6low-res-1.pdf | https://sales.crownandchamparesorts.com/wp-content/uploads/2018/04/Innahura_factsheet_v6low-res.pdf</t>
        </is>
      </c>
      <c r="O506" t="inlineStr">
        <is>
          <t>7e93841a77341763c5c0aa0e20c25000e2a2781cd350a56b06e33cbef12c03b7</t>
        </is>
      </c>
      <c r="P506" t="inlineStr">
        <is>
          <t>library/031_innahura-maldives-resort/factsheet/2018_Innahura_factsheet_v6low-res-1.pdf</t>
        </is>
      </c>
      <c r="R506" t="inlineStr">
        <is>
          <t>outdated</t>
        </is>
      </c>
      <c r="S506" t="inlineStr">
        <is>
          <t>N</t>
        </is>
      </c>
      <c r="T506" t="inlineStr">
        <is>
          <t>matched</t>
        </is>
      </c>
      <c r="U506" t="inlineStr">
        <is>
          <t>2026-10-04</t>
        </is>
      </c>
      <c r="V506" t="inlineStr"/>
    </row>
    <row r="507">
      <c r="A507" t="n">
        <v>31</v>
      </c>
      <c r="B507" t="inlineStr">
        <is>
          <t>Innahura Maldives Resort</t>
        </is>
      </c>
      <c r="C507" t="inlineStr">
        <is>
          <t>all_inclusive</t>
        </is>
      </c>
      <c r="D507" t="inlineStr">
        <is>
          <t>2021_InnahuraAIEPackage110121103122Ver110121.pdf</t>
        </is>
      </c>
      <c r="E507" t="n">
        <v>2021</v>
      </c>
      <c r="F507" t="inlineStr">
        <is>
          <t>2021-11-01</t>
        </is>
      </c>
      <c r="G507" t="inlineStr">
        <is>
          <t>2022-10-31</t>
        </is>
      </c>
      <c r="H507" t="n">
        <v>1</v>
      </c>
      <c r="I507" t="n">
        <v>1226</v>
      </c>
      <c r="J507" t="inlineStr">
        <is>
          <t>Y</t>
        </is>
      </c>
      <c r="K507" t="inlineStr">
        <is>
          <t>sales.crownandchamparesorts.com</t>
        </is>
      </c>
      <c r="L507" t="inlineStr">
        <is>
          <t>brand-cdn</t>
        </is>
      </c>
      <c r="M507" t="inlineStr">
        <is>
          <t>https://sales.crownandchamparesorts.com/wp-content/uploads/2023/08/InnahuraAIEPackage110121103122Ver110121.pdf</t>
        </is>
      </c>
      <c r="N507" t="inlineStr">
        <is>
          <t>https://sales.crownandchamparesorts.com/wp-content/uploads/2023/08/InnahuraAIEPackage110121103122Ver110121.pdf</t>
        </is>
      </c>
      <c r="O507" t="inlineStr">
        <is>
          <t>9336ceef26a1d2d17985a0c60c47d5cce149b5891fc37624a393c36c36e14d40</t>
        </is>
      </c>
      <c r="P507" t="inlineStr">
        <is>
          <t>library/031_innahura-maldives-resort/all_inclusive/2021_InnahuraAIEPackage110121103122Ver110121.pdf</t>
        </is>
      </c>
      <c r="R507" t="inlineStr">
        <is>
          <t>outdated</t>
        </is>
      </c>
      <c r="S507" t="inlineStr">
        <is>
          <t>Y</t>
        </is>
      </c>
      <c r="T507" t="inlineStr">
        <is>
          <t>matched</t>
        </is>
      </c>
      <c r="U507" t="inlineStr">
        <is>
          <t>2026-10-04</t>
        </is>
      </c>
      <c r="V507" t="inlineStr"/>
    </row>
    <row r="508">
      <c r="A508" t="n">
        <v>32</v>
      </c>
      <c r="B508" t="inlineStr">
        <is>
          <t>Cocoon Maldives</t>
        </is>
      </c>
      <c r="C508" t="inlineStr">
        <is>
          <t>factsheet</t>
        </is>
      </c>
      <c r="D508" t="inlineStr">
        <is>
          <t>2025_Cocoon-Maldives-_-Fact-Sheet.pdf</t>
        </is>
      </c>
      <c r="E508" t="n">
        <v>2025</v>
      </c>
      <c r="H508" t="n">
        <v>6</v>
      </c>
      <c r="I508" t="n">
        <v>2993</v>
      </c>
      <c r="J508" t="inlineStr">
        <is>
          <t>Y</t>
        </is>
      </c>
      <c r="K508" t="inlineStr">
        <is>
          <t>neoscapesmaldives.com</t>
        </is>
      </c>
      <c r="L508" t="inlineStr">
        <is>
          <t>dmc-agency</t>
        </is>
      </c>
      <c r="M508" t="inlineStr">
        <is>
          <t>https://www.neoscapesmaldives.com/wp-content/uploads/Cocoon-Maldives-_-Fact-Sheet.pdf</t>
        </is>
      </c>
      <c r="N508" t="inlineStr">
        <is>
          <t>https://www.neoscapesmaldives.com/wp-content/uploads/Cocoon-Maldives-_-Fact-Sheet.pdf</t>
        </is>
      </c>
      <c r="O508" t="inlineStr">
        <is>
          <t>34f50f2019bc5baa0a0cd8bef11fbae4635b168722273cfaa5faf7574bc05144</t>
        </is>
      </c>
      <c r="P508" t="inlineStr">
        <is>
          <t>library/032_cocoon-maldives/factsheet/2025_Cocoon-Maldives-_-Fact-Sheet.pdf</t>
        </is>
      </c>
      <c r="R508" t="inlineStr">
        <is>
          <t>current</t>
        </is>
      </c>
      <c r="S508" t="inlineStr">
        <is>
          <t>Y</t>
        </is>
      </c>
      <c r="T508" t="inlineStr">
        <is>
          <t>matched</t>
        </is>
      </c>
      <c r="U508" t="inlineStr">
        <is>
          <t>2026-10-04</t>
        </is>
      </c>
      <c r="V508" t="inlineStr"/>
    </row>
    <row r="509">
      <c r="A509" t="n">
        <v>32</v>
      </c>
      <c r="B509" t="inlineStr">
        <is>
          <t>Cocoon Maldives</t>
        </is>
      </c>
      <c r="C509" t="inlineStr">
        <is>
          <t>map</t>
        </is>
      </c>
      <c r="D509" t="inlineStr">
        <is>
          <t>2025_DUSIT-D2-FEYDHOO-MAP-DIGITAL-HIGH-RES-.pdf</t>
        </is>
      </c>
      <c r="E509" t="n">
        <v>2025</v>
      </c>
      <c r="H509" t="n">
        <v>1</v>
      </c>
      <c r="I509" t="n">
        <v>4694</v>
      </c>
      <c r="J509" t="inlineStr">
        <is>
          <t>Y</t>
        </is>
      </c>
      <c r="K509" t="inlineStr">
        <is>
          <t>neoscapesmaldives.com</t>
        </is>
      </c>
      <c r="L509" t="inlineStr">
        <is>
          <t>dmc-agency</t>
        </is>
      </c>
      <c r="M509" t="inlineStr">
        <is>
          <t>https://www.neoscapesmaldives.com/wp-content/uploads/DUSIT-D2-FEYDHOO-MAP-DIGITAL-HIGH-RES-.pdf</t>
        </is>
      </c>
      <c r="N509" t="inlineStr">
        <is>
          <t>https://www.neoscapesmaldives.com/wp-content/uploads/DUSIT-D2-FEYDHOO-MAP-DIGITAL-HIGH-RES-.pdf</t>
        </is>
      </c>
      <c r="O509" t="inlineStr">
        <is>
          <t>d53c70cc4b3623c8f63e8d28df47d8a0ba5e8cabc851318bf2e58211a40a27c2</t>
        </is>
      </c>
      <c r="P509" t="inlineStr">
        <is>
          <t>library/032_cocoon-maldives/map/2025_DUSIT-D2-FEYDHOO-MAP-DIGITAL-HIGH-RES-.pdf</t>
        </is>
      </c>
      <c r="R509" t="inlineStr">
        <is>
          <t>current</t>
        </is>
      </c>
      <c r="S509" t="inlineStr">
        <is>
          <t>Y</t>
        </is>
      </c>
      <c r="T509" t="inlineStr">
        <is>
          <t>matched</t>
        </is>
      </c>
      <c r="U509" t="inlineStr">
        <is>
          <t>2026-10-04</t>
        </is>
      </c>
      <c r="V509" t="inlineStr"/>
    </row>
    <row r="510">
      <c r="A510" t="n">
        <v>32</v>
      </c>
      <c r="B510" t="inlineStr">
        <is>
          <t>Cocoon Maldives</t>
        </is>
      </c>
      <c r="C510" t="inlineStr">
        <is>
          <t>map</t>
        </is>
      </c>
      <c r="D510" t="inlineStr">
        <is>
          <t>2024_Cocoon-Maldives-_-Resort-Map.pdf</t>
        </is>
      </c>
      <c r="E510" t="n">
        <v>2024</v>
      </c>
      <c r="H510" t="n">
        <v>1</v>
      </c>
      <c r="I510" t="n">
        <v>1092</v>
      </c>
      <c r="J510" t="inlineStr">
        <is>
          <t>Y</t>
        </is>
      </c>
      <c r="K510" t="inlineStr">
        <is>
          <t>neoscapesmaldives.com</t>
        </is>
      </c>
      <c r="L510" t="inlineStr">
        <is>
          <t>dmc-agency</t>
        </is>
      </c>
      <c r="M510" t="inlineStr">
        <is>
          <t>https://www.neoscapesmaldives.com/wp-content/uploads/Cocoon-Maldives-_-Resort-Map.pdf</t>
        </is>
      </c>
      <c r="N510" t="inlineStr">
        <is>
          <t>https://www.neoscapesmaldives.com/wp-content/uploads/Cocoon-Maldives-_-Resort-Map.pdf</t>
        </is>
      </c>
      <c r="O510" t="inlineStr">
        <is>
          <t>62cde68b049648c29f61c9a24dae5b09f333ff81ced039e224d4b5eb70f04c8e</t>
        </is>
      </c>
      <c r="P510" t="inlineStr">
        <is>
          <t>library/032_cocoon-maldives/map/2024_Cocoon-Maldives-_-Resort-Map.pdf</t>
        </is>
      </c>
      <c r="R510" t="inlineStr">
        <is>
          <t>outdated</t>
        </is>
      </c>
      <c r="S510" t="inlineStr">
        <is>
          <t>N</t>
        </is>
      </c>
      <c r="T510" t="inlineStr">
        <is>
          <t>matched</t>
        </is>
      </c>
      <c r="U510" t="inlineStr">
        <is>
          <t>2026-10-04</t>
        </is>
      </c>
      <c r="V510" t="inlineStr"/>
    </row>
    <row r="511">
      <c r="A511" t="n">
        <v>32</v>
      </c>
      <c r="B511" t="inlineStr">
        <is>
          <t>Cocoon Maldives</t>
        </is>
      </c>
      <c r="C511" t="inlineStr">
        <is>
          <t>map</t>
        </is>
      </c>
      <c r="D511" t="inlineStr">
        <is>
          <t>2022_14dbea_619a17714cbe486e9663306167da43a0.pdf</t>
        </is>
      </c>
      <c r="E511" t="n">
        <v>2022</v>
      </c>
      <c r="H511" t="n">
        <v>1</v>
      </c>
      <c r="I511" t="n">
        <v>543</v>
      </c>
      <c r="J511" t="inlineStr">
        <is>
          <t>N</t>
        </is>
      </c>
      <c r="K511" t="inlineStr">
        <is>
          <t>cocoonmaldives.com</t>
        </is>
      </c>
      <c r="L511" t="inlineStr">
        <is>
          <t>official</t>
        </is>
      </c>
      <c r="M511" t="inlineStr">
        <is>
          <t>https://www.cocoonmaldives.com/_files/ugd/14dbea_619a17714cbe486e9663306167da43a0.pdf</t>
        </is>
      </c>
      <c r="N511" t="inlineStr">
        <is>
          <t>https://www.cocoonmaldives.com/_files/ugd/14dbea_619a17714cbe486e9663306167da43a0.pdf</t>
        </is>
      </c>
      <c r="O511" t="inlineStr">
        <is>
          <t>0fdea982dd25237a5fcccd7405bf839064b02a36f20972357a1898a1e2569d24</t>
        </is>
      </c>
      <c r="P511" t="inlineStr">
        <is>
          <t>library/032_cocoon-maldives/map/2022_14dbea_619a17714cbe486e9663306167da43a0.pdf</t>
        </is>
      </c>
      <c r="R511" t="inlineStr">
        <is>
          <t>outdated</t>
        </is>
      </c>
      <c r="S511" t="inlineStr">
        <is>
          <t>N</t>
        </is>
      </c>
      <c r="T511" t="inlineStr">
        <is>
          <t>matched</t>
        </is>
      </c>
      <c r="U511" t="inlineStr">
        <is>
          <t>2026-10-04</t>
        </is>
      </c>
      <c r="V511" t="inlineStr"/>
    </row>
    <row r="512">
      <c r="A512" t="n">
        <v>32</v>
      </c>
      <c r="B512" t="inlineStr">
        <is>
          <t>Cocoon Maldives</t>
        </is>
      </c>
      <c r="C512" t="inlineStr">
        <is>
          <t>spa_menu</t>
        </is>
      </c>
      <c r="D512" t="inlineStr">
        <is>
          <t>2023_finolhu-fehi-spa-pricelist.pdf</t>
        </is>
      </c>
      <c r="E512" t="n">
        <v>2023</v>
      </c>
      <c r="H512" t="n">
        <v>6</v>
      </c>
      <c r="I512" t="n">
        <v>1482</v>
      </c>
      <c r="J512" t="inlineStr">
        <is>
          <t>Y</t>
        </is>
      </c>
      <c r="K512" t="inlineStr">
        <is>
          <t>finolhu.com</t>
        </is>
      </c>
      <c r="L512" t="inlineStr">
        <is>
          <t>official</t>
        </is>
      </c>
      <c r="M512" t="inlineStr">
        <is>
          <t>https://www.finolhu.com/wp-content/uploads/2023/03/finolhu-fehi-spa-pricelist.pdf</t>
        </is>
      </c>
      <c r="N512" t="inlineStr">
        <is>
          <t>https://www.finolhu.com/wp-content/uploads/2023/03/finolhu-fehi-spa-pricelist.pdf</t>
        </is>
      </c>
      <c r="O512" t="inlineStr">
        <is>
          <t>efb2dd1f83cd7eb41275de5b8eddfd293a214cbc210a9a25fa12ffd556bcd5c0</t>
        </is>
      </c>
      <c r="P512" t="inlineStr">
        <is>
          <t>library/032_cocoon-maldives/spa_menu/2023_finolhu-fehi-spa-pricelist.pdf</t>
        </is>
      </c>
      <c r="R512" t="inlineStr">
        <is>
          <t>outdated</t>
        </is>
      </c>
      <c r="S512" t="inlineStr">
        <is>
          <t>Y</t>
        </is>
      </c>
      <c r="T512" t="inlineStr">
        <is>
          <t>needs-review</t>
        </is>
      </c>
      <c r="U512" t="inlineStr">
        <is>
          <t>2026-10-04</t>
        </is>
      </c>
      <c r="V512" t="inlineStr">
        <is>
          <t>ambiguous match [32, 136]</t>
        </is>
      </c>
    </row>
    <row r="513">
      <c r="A513" t="n">
        <v>136</v>
      </c>
      <c r="B513" t="inlineStr">
        <is>
          <t>Finolhu Baa Atoll Maldives</t>
        </is>
      </c>
      <c r="C513" t="inlineStr">
        <is>
          <t>spa_menu</t>
        </is>
      </c>
      <c r="D513" t="inlineStr">
        <is>
          <t>2023_finolhu-fehi-spa-pricelist.pdf</t>
        </is>
      </c>
      <c r="E513" t="n">
        <v>2023</v>
      </c>
      <c r="H513" t="n">
        <v>6</v>
      </c>
      <c r="I513" t="n">
        <v>1482</v>
      </c>
      <c r="J513" t="inlineStr">
        <is>
          <t>Y</t>
        </is>
      </c>
      <c r="K513" t="inlineStr">
        <is>
          <t>finolhu.com</t>
        </is>
      </c>
      <c r="L513" t="inlineStr">
        <is>
          <t>official</t>
        </is>
      </c>
      <c r="M513" t="inlineStr">
        <is>
          <t>https://www.finolhu.com/wp-content/uploads/2023/03/finolhu-fehi-spa-pricelist.pdf</t>
        </is>
      </c>
      <c r="N513" t="inlineStr">
        <is>
          <t>https://www.finolhu.com/wp-content/uploads/2023/03/finolhu-fehi-spa-pricelist.pdf</t>
        </is>
      </c>
      <c r="O513" t="inlineStr">
        <is>
          <t>efb2dd1f83cd7eb41275de5b8eddfd293a214cbc210a9a25fa12ffd556bcd5c0</t>
        </is>
      </c>
      <c r="P513" t="inlineStr">
        <is>
          <t>library/032_cocoon-maldives/spa_menu/2023_finolhu-fehi-spa-pricelist.pdf</t>
        </is>
      </c>
      <c r="R513" t="inlineStr">
        <is>
          <t>outdated</t>
        </is>
      </c>
      <c r="S513" t="inlineStr">
        <is>
          <t>Y</t>
        </is>
      </c>
      <c r="T513" t="inlineStr">
        <is>
          <t>needs-review</t>
        </is>
      </c>
      <c r="U513" t="inlineStr">
        <is>
          <t>2026-10-04</t>
        </is>
      </c>
      <c r="V513" t="inlineStr">
        <is>
          <t>ambiguous match [32, 136]</t>
        </is>
      </c>
    </row>
    <row r="514">
      <c r="A514" t="n">
        <v>32</v>
      </c>
      <c r="B514" t="inlineStr">
        <is>
          <t>Cocoon Maldives</t>
        </is>
      </c>
      <c r="C514" t="inlineStr">
        <is>
          <t>spa_menu</t>
        </is>
      </c>
      <c r="D514" t="inlineStr">
        <is>
          <t>2023_b93892d07d9faeb9f27a89d54a9b76e247779607.pdf</t>
        </is>
      </c>
      <c r="E514" t="n">
        <v>2023</v>
      </c>
      <c r="H514" t="n">
        <v>2</v>
      </c>
      <c r="I514" t="n">
        <v>394</v>
      </c>
      <c r="J514" t="inlineStr">
        <is>
          <t>N</t>
        </is>
      </c>
      <c r="K514" t="inlineStr">
        <is>
          <t>heyzine.com</t>
        </is>
      </c>
      <c r="L514" t="inlineStr">
        <is>
          <t>brand-cdn</t>
        </is>
      </c>
      <c r="M514" t="inlineStr">
        <is>
          <t>https://cdnm.heyzine.com/files/uploaded/b93892d07d9faeb9f27a89d54a9b76e247779607.pdf</t>
        </is>
      </c>
      <c r="N514" t="inlineStr">
        <is>
          <t>https://cdnm.heyzine.com/files/uploaded/b93892d07d9faeb9f27a89d54a9b76e247779607.pdf</t>
        </is>
      </c>
      <c r="O514" t="inlineStr">
        <is>
          <t>081e6e0ff59fcabde7f3f4c0289d68484acf3fc999fb29c254c2e0e540cf99e7</t>
        </is>
      </c>
      <c r="P514" t="inlineStr">
        <is>
          <t>library/032_cocoon-maldives/spa_menu/2023_b93892d07d9faeb9f27a89d54a9b76e247779607.pdf</t>
        </is>
      </c>
      <c r="R514" t="inlineStr">
        <is>
          <t>outdated</t>
        </is>
      </c>
      <c r="S514" t="inlineStr">
        <is>
          <t>N</t>
        </is>
      </c>
      <c r="T514" t="inlineStr">
        <is>
          <t>needs-review</t>
        </is>
      </c>
      <c r="U514" t="inlineStr">
        <is>
          <t>2026-10-05</t>
        </is>
      </c>
      <c r="V514" t="inlineStr">
        <is>
          <t>ambiguous match [32]</t>
        </is>
      </c>
    </row>
    <row r="515">
      <c r="A515" t="n">
        <v>32</v>
      </c>
      <c r="B515" t="inlineStr">
        <is>
          <t>Cocoon Maldives</t>
        </is>
      </c>
      <c r="C515" t="inlineStr">
        <is>
          <t>dining_menu</t>
        </is>
      </c>
      <c r="D515" t="inlineStr">
        <is>
          <t>2025_e4cbbb8c54b0ae734776b93f959202aa3da9dc60.pdf</t>
        </is>
      </c>
      <c r="E515" t="n">
        <v>2025</v>
      </c>
      <c r="H515" t="n">
        <v>36</v>
      </c>
      <c r="I515" t="n">
        <v>10086</v>
      </c>
      <c r="J515" t="inlineStr">
        <is>
          <t>Y</t>
        </is>
      </c>
      <c r="K515" t="inlineStr">
        <is>
          <t>heyzine.com</t>
        </is>
      </c>
      <c r="L515" t="inlineStr">
        <is>
          <t>brand-cdn</t>
        </is>
      </c>
      <c r="M515" t="inlineStr">
        <is>
          <t>https://cdnm.heyzine.com/files/uploaded/e4cbbb8c54b0ae734776b93f959202aa3da9dc60.pdf</t>
        </is>
      </c>
      <c r="N515" t="inlineStr">
        <is>
          <t>https://cdnm.heyzine.com/files/uploaded/e4cbbb8c54b0ae734776b93f959202aa3da9dc60.pdf</t>
        </is>
      </c>
      <c r="O515" t="inlineStr">
        <is>
          <t>bd452dfa5cc4c9fc7051b4734e61fd37817410a5819b1b85193a2aace3c351a4</t>
        </is>
      </c>
      <c r="P515" t="inlineStr">
        <is>
          <t>library/032_cocoon-maldives/dining_menu/2025_e4cbbb8c54b0ae734776b93f959202aa3da9dc60.pdf</t>
        </is>
      </c>
      <c r="R515" t="inlineStr">
        <is>
          <t>current</t>
        </is>
      </c>
      <c r="S515" t="inlineStr">
        <is>
          <t>Y</t>
        </is>
      </c>
      <c r="T515" t="inlineStr">
        <is>
          <t>matched</t>
        </is>
      </c>
      <c r="U515" t="inlineStr">
        <is>
          <t>2026-10-05</t>
        </is>
      </c>
      <c r="V515" t="inlineStr"/>
    </row>
    <row r="516">
      <c r="A516" t="n">
        <v>32</v>
      </c>
      <c r="B516" t="inlineStr">
        <is>
          <t>Cocoon Maldives</t>
        </is>
      </c>
      <c r="C516" t="inlineStr">
        <is>
          <t>other</t>
        </is>
      </c>
      <c r="D516" t="inlineStr">
        <is>
          <t>2024_482ba8_d145f86de70c47049c2639bac86b9c95.pdf</t>
        </is>
      </c>
      <c r="E516" t="n">
        <v>2024</v>
      </c>
      <c r="H516" t="n">
        <v>1</v>
      </c>
      <c r="I516" t="n">
        <v>719</v>
      </c>
      <c r="J516" t="inlineStr">
        <is>
          <t>Y</t>
        </is>
      </c>
      <c r="K516" t="inlineStr">
        <is>
          <t>cocoonmaldives.com</t>
        </is>
      </c>
      <c r="L516" t="inlineStr">
        <is>
          <t>official</t>
        </is>
      </c>
      <c r="M516" t="inlineStr">
        <is>
          <t>https://www.cocoonmaldives.com/_files/ugd/482ba8_d145f86de70c47049c2639bac86b9c95.pdf</t>
        </is>
      </c>
      <c r="N516" t="inlineStr">
        <is>
          <t>https://www.cocoonmaldives.com/_files/ugd/482ba8_d145f86de70c47049c2639bac86b9c95.pdf</t>
        </is>
      </c>
      <c r="O516" t="inlineStr">
        <is>
          <t>eaf09c0dcf9f8fe3ff245936f5916aab1d06194f8032dbf47f0aec55ef4613b8</t>
        </is>
      </c>
      <c r="P516" t="inlineStr">
        <is>
          <t>library/032_cocoon-maldives/other/2024_482ba8_d145f86de70c47049c2639bac86b9c95.pdf</t>
        </is>
      </c>
      <c r="R516" t="inlineStr">
        <is>
          <t>outdated</t>
        </is>
      </c>
      <c r="S516" t="inlineStr">
        <is>
          <t>Y</t>
        </is>
      </c>
      <c r="T516" t="inlineStr">
        <is>
          <t>matched</t>
        </is>
      </c>
      <c r="U516" t="inlineStr">
        <is>
          <t>2026-10-04</t>
        </is>
      </c>
      <c r="V516" t="inlineStr"/>
    </row>
    <row r="517">
      <c r="A517" t="n">
        <v>33</v>
      </c>
      <c r="B517" t="inlineStr">
        <is>
          <t>Dhigali Maldives</t>
        </is>
      </c>
      <c r="C517" t="inlineStr">
        <is>
          <t>factsheet</t>
        </is>
      </c>
      <c r="D517" t="inlineStr">
        <is>
          <t>2026_Excursions-Fact-Sheet_Rev04Aug26-1.pdf</t>
        </is>
      </c>
      <c r="E517" t="n">
        <v>2026</v>
      </c>
      <c r="H517" t="n">
        <v>4</v>
      </c>
      <c r="I517" t="n">
        <v>5839</v>
      </c>
      <c r="J517" t="inlineStr">
        <is>
          <t>Y</t>
        </is>
      </c>
      <c r="K517" t="inlineStr">
        <is>
          <t>dhigali.com</t>
        </is>
      </c>
      <c r="L517" t="inlineStr">
        <is>
          <t>official</t>
        </is>
      </c>
      <c r="M517" t="inlineStr">
        <is>
          <t>https://www.nivadhigali.com/wp-content/uploads/2026/08/Excursions-Fact-Sheet_Rev04Aug26-1.pdf</t>
        </is>
      </c>
      <c r="N517" t="inlineStr">
        <is>
          <t>https://www.nivadhigali.com/wp-content/uploads/2026/08/Excursions-Fact-Sheet_Rev04Aug26-1.pdf | https://www.nivadhigali.com/wp-content/uploads/2026/08/Excursions-Fact-Sheet_Rev04Aug26.pdf</t>
        </is>
      </c>
      <c r="O517" t="inlineStr">
        <is>
          <t>a03ec7e510cfd5fcfeaef81812b4ca6eca1e26b2e623bd84cc5f1e46af604a20</t>
        </is>
      </c>
      <c r="P517" t="inlineStr">
        <is>
          <t>library/033_dhigali-maldives/factsheet/2026_Excursions-Fact-Sheet_Rev04Aug26-1.pdf</t>
        </is>
      </c>
      <c r="R517" t="inlineStr">
        <is>
          <t>current</t>
        </is>
      </c>
      <c r="S517" t="inlineStr">
        <is>
          <t>N</t>
        </is>
      </c>
      <c r="T517" t="inlineStr">
        <is>
          <t>matched</t>
        </is>
      </c>
      <c r="U517" t="inlineStr">
        <is>
          <t>2026-10-04</t>
        </is>
      </c>
      <c r="V517" t="inlineStr"/>
    </row>
    <row r="518">
      <c r="A518" t="n">
        <v>33</v>
      </c>
      <c r="B518" t="inlineStr">
        <is>
          <t>Dhigali Maldives</t>
        </is>
      </c>
      <c r="C518" t="inlineStr">
        <is>
          <t>factsheet</t>
        </is>
      </c>
      <c r="D518" t="inlineStr">
        <is>
          <t>2026_DHIGALI_Factsheet.pdf</t>
        </is>
      </c>
      <c r="E518" t="n">
        <v>2026</v>
      </c>
      <c r="H518" t="n">
        <v>9</v>
      </c>
      <c r="I518" t="n">
        <v>7587</v>
      </c>
      <c r="J518" t="inlineStr">
        <is>
          <t>Y</t>
        </is>
      </c>
      <c r="K518" t="inlineStr">
        <is>
          <t>dhigali.com</t>
        </is>
      </c>
      <c r="L518" t="inlineStr">
        <is>
          <t>official</t>
        </is>
      </c>
      <c r="M518" t="inlineStr">
        <is>
          <t>https://www.nivadhigali.com/wp-content/uploads/2026/01/DHIGALI_Factsheet.pdf</t>
        </is>
      </c>
      <c r="N518" t="inlineStr">
        <is>
          <t>https://www.nivadhigali.com/wp-content/uploads/2026/01/DHIGALI_Factsheet.pdf</t>
        </is>
      </c>
      <c r="O518" t="inlineStr">
        <is>
          <t>a859e1ff94dd4c1f356194616a85508bb54e961358704b7f945252db01187250</t>
        </is>
      </c>
      <c r="P518" t="inlineStr">
        <is>
          <t>library/033_dhigali-maldives/factsheet/2026_DHIGALI_Factsheet.pdf</t>
        </is>
      </c>
      <c r="R518" t="inlineStr">
        <is>
          <t>current</t>
        </is>
      </c>
      <c r="S518" t="inlineStr">
        <is>
          <t>Y</t>
        </is>
      </c>
      <c r="T518" t="inlineStr">
        <is>
          <t>matched</t>
        </is>
      </c>
      <c r="U518" t="inlineStr">
        <is>
          <t>2026-10-04</t>
        </is>
      </c>
      <c r="V518" t="inlineStr"/>
    </row>
    <row r="519">
      <c r="A519" t="n">
        <v>33</v>
      </c>
      <c r="B519" t="inlineStr">
        <is>
          <t>Dhigali Maldives</t>
        </is>
      </c>
      <c r="C519" t="inlineStr">
        <is>
          <t>factsheet</t>
        </is>
      </c>
      <c r="D519" t="inlineStr">
        <is>
          <t>2026_Excursions-Fact-Sheet_Rev250626-1.pdf</t>
        </is>
      </c>
      <c r="E519" t="n">
        <v>2026</v>
      </c>
      <c r="H519" t="n">
        <v>4</v>
      </c>
      <c r="I519" t="n">
        <v>5839</v>
      </c>
      <c r="J519" t="inlineStr">
        <is>
          <t>Y</t>
        </is>
      </c>
      <c r="K519" t="inlineStr">
        <is>
          <t>dhigali.com</t>
        </is>
      </c>
      <c r="L519" t="inlineStr">
        <is>
          <t>official</t>
        </is>
      </c>
      <c r="M519" t="inlineStr">
        <is>
          <t>https://www.nivadhigali.com/wp-content/uploads/2026/06/Excursions-Fact-Sheet_Rev250626-1.pdf</t>
        </is>
      </c>
      <c r="N519" t="inlineStr">
        <is>
          <t>https://www.nivadhigali.com/wp-content/uploads/2026/06/Excursions-Fact-Sheet_Rev250626-1.pdf | https://www.nivadhigali.com/wp-content/uploads/2026/06/Excursions-Fact-Sheet_Rev250626.pdf</t>
        </is>
      </c>
      <c r="O519" t="inlineStr">
        <is>
          <t>a69bd31e0c5ba4d2b160f88645c8d2eb7820027f4f7103da2ee5de21d996c402</t>
        </is>
      </c>
      <c r="P519" t="inlineStr">
        <is>
          <t>library/033_dhigali-maldives/factsheet/2026_Excursions-Fact-Sheet_Rev250626-1.pdf</t>
        </is>
      </c>
      <c r="R519" t="inlineStr">
        <is>
          <t>current</t>
        </is>
      </c>
      <c r="S519" t="inlineStr">
        <is>
          <t>N</t>
        </is>
      </c>
      <c r="T519" t="inlineStr">
        <is>
          <t>matched</t>
        </is>
      </c>
      <c r="U519" t="inlineStr">
        <is>
          <t>2026-10-04</t>
        </is>
      </c>
      <c r="V519" t="inlineStr"/>
    </row>
    <row r="520">
      <c r="A520" t="n">
        <v>33</v>
      </c>
      <c r="B520" t="inlineStr">
        <is>
          <t>Dhigali Maldives</t>
        </is>
      </c>
      <c r="C520" t="inlineStr">
        <is>
          <t>factsheet</t>
        </is>
      </c>
      <c r="D520" t="inlineStr">
        <is>
          <t>2026_Premium-All-Inclusive-Factsheet-2026.pdf</t>
        </is>
      </c>
      <c r="E520" t="n">
        <v>2026</v>
      </c>
      <c r="H520" t="n">
        <v>5</v>
      </c>
      <c r="I520" t="n">
        <v>1118</v>
      </c>
      <c r="J520" t="inlineStr">
        <is>
          <t>Y</t>
        </is>
      </c>
      <c r="K520" t="inlineStr">
        <is>
          <t>dhigali.com</t>
        </is>
      </c>
      <c r="L520" t="inlineStr">
        <is>
          <t>official</t>
        </is>
      </c>
      <c r="M520" t="inlineStr">
        <is>
          <t>https://www.nivadhigali.com/wp-content/uploads/2026/01/Premium-All-Inclusive-Factsheet-2026.pdf</t>
        </is>
      </c>
      <c r="N520" t="inlineStr">
        <is>
          <t>https://www.nivadhigali.com/wp-content/uploads/2026/01/Premium-All-Inclusive-Factsheet-2026.pdf | https://www.nivavelassaru.com/wp-content/uploads/2026/01/Premium-All-Inclusive-Factsheet-2026.pdf | https://www.nivakurumba.com/wp-content/uploads/2026/01/Premium-All-Inclusive-Factsheet-2026.pdf | https://www.nivahotelsandresorts.com/wp-content/uploads/2026/04/Premium-All-Inclusive-Factsheet-2026-2.pdf | https://www.nivahotelsandresorts.com/wp-content/uploads/2026/04/Premium-All-Inclusive-Factsheet-2026-1.pdf | https://www.nivahotelsandresorts.com/wp-content/uploads/2026/04/Premium-All-Inclusive-Factsheet-2026.pdf</t>
        </is>
      </c>
      <c r="O520" t="inlineStr">
        <is>
          <t>22fc413aa26c2fb7e813eac18937dce0152dd8ed97fca0a00ad007aa34683661</t>
        </is>
      </c>
      <c r="P520" t="inlineStr">
        <is>
          <t>library/033_dhigali-maldives/factsheet/2026_Premium-All-Inclusive-Factsheet-2026.pdf</t>
        </is>
      </c>
      <c r="R520" t="inlineStr">
        <is>
          <t>current</t>
        </is>
      </c>
      <c r="S520" t="inlineStr">
        <is>
          <t>N</t>
        </is>
      </c>
      <c r="T520" t="inlineStr">
        <is>
          <t>matched</t>
        </is>
      </c>
      <c r="U520" t="inlineStr">
        <is>
          <t>2026-10-04</t>
        </is>
      </c>
      <c r="V520" t="inlineStr"/>
    </row>
    <row r="521">
      <c r="A521" t="n">
        <v>33</v>
      </c>
      <c r="B521" t="inlineStr">
        <is>
          <t>Dhigali Maldives</t>
        </is>
      </c>
      <c r="C521" t="inlineStr">
        <is>
          <t>factsheet</t>
        </is>
      </c>
      <c r="D521" t="inlineStr">
        <is>
          <t>2026_Diving-Fact-Sheet-January-15-NIVA-LR.pdf</t>
        </is>
      </c>
      <c r="E521" t="n">
        <v>2026</v>
      </c>
      <c r="H521" t="n">
        <v>6</v>
      </c>
      <c r="I521" t="n">
        <v>865</v>
      </c>
      <c r="J521" t="inlineStr">
        <is>
          <t>Y</t>
        </is>
      </c>
      <c r="K521" t="inlineStr">
        <is>
          <t>dhigali.com</t>
        </is>
      </c>
      <c r="L521" t="inlineStr">
        <is>
          <t>official</t>
        </is>
      </c>
      <c r="M521" t="inlineStr">
        <is>
          <t>https://www.nivadhigali.com/wp-content/uploads/2026/01/Diving-Fact-Sheet-January-15-NIVA-LR.pdf</t>
        </is>
      </c>
      <c r="N521" t="inlineStr">
        <is>
          <t>https://www.nivadhigali.com/wp-content/uploads/2026/01/Diving-Fact-Sheet-January-15-NIVA-LR.pdf | https://www.nivavelassaru.com/wp-content/uploads/2026/01/Diving-Fact-Sheet-January-15-NIVA-LR.pdf | https://www.nivakurumba.com/wp-content/uploads/2026/01/Diving-Fact-Sheet-January-15-NIVA-LR.pdf</t>
        </is>
      </c>
      <c r="O521" t="inlineStr">
        <is>
          <t>08dbe844f3ffc1dabe921828b1ae9ccbd99c111a5aabe1586769a731d81ed806</t>
        </is>
      </c>
      <c r="P521" t="inlineStr">
        <is>
          <t>library/033_dhigali-maldives/factsheet/2026_Diving-Fact-Sheet-January-15-NIVA-LR.pdf</t>
        </is>
      </c>
      <c r="R521" t="inlineStr">
        <is>
          <t>current</t>
        </is>
      </c>
      <c r="S521" t="inlineStr">
        <is>
          <t>N</t>
        </is>
      </c>
      <c r="T521" t="inlineStr">
        <is>
          <t>matched</t>
        </is>
      </c>
      <c r="U521" t="inlineStr">
        <is>
          <t>2026-10-04</t>
        </is>
      </c>
      <c r="V521" t="inlineStr"/>
    </row>
    <row r="522">
      <c r="A522" t="n">
        <v>33</v>
      </c>
      <c r="B522" t="inlineStr">
        <is>
          <t>Dhigali Maldives</t>
        </is>
      </c>
      <c r="C522" t="inlineStr">
        <is>
          <t>factsheet</t>
        </is>
      </c>
      <c r="D522" t="inlineStr">
        <is>
          <t>2022_Dhigali_Factsheet-03-15-2022.pdf</t>
        </is>
      </c>
      <c r="E522" t="n">
        <v>2022</v>
      </c>
      <c r="H522" t="n">
        <v>8</v>
      </c>
      <c r="I522" t="n">
        <v>4683</v>
      </c>
      <c r="J522" t="inlineStr">
        <is>
          <t>Y</t>
        </is>
      </c>
      <c r="K522" t="inlineStr">
        <is>
          <t>neoscapesmaldives.com</t>
        </is>
      </c>
      <c r="L522" t="inlineStr">
        <is>
          <t>dmc-agency</t>
        </is>
      </c>
      <c r="M522" t="inlineStr">
        <is>
          <t>https://www.neoscapesmaldives.com/wp-content/uploads/Dhigali_Factsheet-03-15-2022.pdf</t>
        </is>
      </c>
      <c r="N522" t="inlineStr">
        <is>
          <t>https://www.neoscapesmaldives.com/wp-content/uploads/Dhigali_Factsheet-03-15-2022.pdf</t>
        </is>
      </c>
      <c r="O522" t="inlineStr">
        <is>
          <t>34619d93f825f391b75cbe496f1d8b5a2601507cba561a25749b40f4f3707fe8</t>
        </is>
      </c>
      <c r="P522" t="inlineStr">
        <is>
          <t>library/033_dhigali-maldives/factsheet/2022_Dhigali_Factsheet-03-15-2022.pdf</t>
        </is>
      </c>
      <c r="R522" t="inlineStr">
        <is>
          <t>outdated</t>
        </is>
      </c>
      <c r="S522" t="inlineStr">
        <is>
          <t>N</t>
        </is>
      </c>
      <c r="T522" t="inlineStr">
        <is>
          <t>matched</t>
        </is>
      </c>
      <c r="U522" t="inlineStr">
        <is>
          <t>2026-10-04</t>
        </is>
      </c>
      <c r="V522" t="inlineStr"/>
    </row>
    <row r="523">
      <c r="A523" t="n">
        <v>33</v>
      </c>
      <c r="B523" t="inlineStr">
        <is>
          <t>Dhigali Maldives</t>
        </is>
      </c>
      <c r="C523" t="inlineStr">
        <is>
          <t>wedding</t>
        </is>
      </c>
      <c r="D523" t="inlineStr">
        <is>
          <t>2027_Wedding-Brochure-NIVA-LR-1.pdf</t>
        </is>
      </c>
      <c r="E523" t="n">
        <v>2027</v>
      </c>
      <c r="H523" t="n">
        <v>7</v>
      </c>
      <c r="I523" t="n">
        <v>931</v>
      </c>
      <c r="J523" t="inlineStr">
        <is>
          <t>Y</t>
        </is>
      </c>
      <c r="K523" t="inlineStr">
        <is>
          <t>nivaresorts.com</t>
        </is>
      </c>
      <c r="L523" t="inlineStr">
        <is>
          <t>official</t>
        </is>
      </c>
      <c r="M523" t="inlineStr">
        <is>
          <t>https://www.nivahotelsandresorts.com/wp-content/uploads/2026/05/Wedding-Brochure-NIVA-LR-1.pdf</t>
        </is>
      </c>
      <c r="N523" t="inlineStr">
        <is>
          <t>https://www.nivahotelsandresorts.com/wp-content/uploads/2026/05/Wedding-Brochure-NIVA-LR-1.pdf | https://www.nivadhigali.com/wp-content/uploads/2026/02/Wedding-Brochure-NIVA-LR-1.pdf</t>
        </is>
      </c>
      <c r="O523" t="inlineStr">
        <is>
          <t>0b2d3d247af7f28023a31fd8c54831e82b5e97de8792d5bdb37ba3dcd39b40fe</t>
        </is>
      </c>
      <c r="P523" t="inlineStr">
        <is>
          <t>library/033_dhigali-maldives/wedding/2027_Wedding-Brochure-NIVA-LR-1.pdf</t>
        </is>
      </c>
      <c r="R523" t="inlineStr">
        <is>
          <t>current</t>
        </is>
      </c>
      <c r="S523" t="inlineStr">
        <is>
          <t>Y</t>
        </is>
      </c>
      <c r="T523" t="inlineStr">
        <is>
          <t>matched</t>
        </is>
      </c>
      <c r="U523" t="inlineStr">
        <is>
          <t>2026-10-05</t>
        </is>
      </c>
      <c r="V523" t="inlineStr"/>
    </row>
    <row r="524">
      <c r="A524" t="n">
        <v>33</v>
      </c>
      <c r="B524" t="inlineStr">
        <is>
          <t>Dhigali Maldives</t>
        </is>
      </c>
      <c r="C524" t="inlineStr">
        <is>
          <t>wedding</t>
        </is>
      </c>
      <c r="D524" t="inlineStr">
        <is>
          <t>2023_ypkpp8vt.pdf</t>
        </is>
      </c>
      <c r="E524" t="n">
        <v>2023</v>
      </c>
      <c r="H524" t="n">
        <v>1</v>
      </c>
      <c r="I524" t="n">
        <v>5923</v>
      </c>
      <c r="J524" t="inlineStr">
        <is>
          <t>Y</t>
        </is>
      </c>
      <c r="K524" t="inlineStr">
        <is>
          <t>visitmaldives.com</t>
        </is>
      </c>
      <c r="L524" t="inlineStr">
        <is>
          <t>dmc-agency</t>
        </is>
      </c>
      <c r="M524" t="inlineStr">
        <is>
          <t>https://visitmaldives.s3.amazonaws.com/4YErR1qe/ypkpp8vt.pdf</t>
        </is>
      </c>
      <c r="N524" t="inlineStr">
        <is>
          <t>https://visitmaldives.s3.amazonaws.com/4YErR1qe/ypkpp8vt.pdf</t>
        </is>
      </c>
      <c r="O524" t="inlineStr">
        <is>
          <t>6b699af07cf1c9ad70f58ab070cbf525c9ce0d0e0de5af34211f03af79c3a660</t>
        </is>
      </c>
      <c r="P524" t="inlineStr">
        <is>
          <t>library/033_dhigali-maldives/wedding/2023_ypkpp8vt.pdf</t>
        </is>
      </c>
      <c r="R524" t="inlineStr">
        <is>
          <t>outdated</t>
        </is>
      </c>
      <c r="S524" t="inlineStr">
        <is>
          <t>N</t>
        </is>
      </c>
      <c r="T524" t="inlineStr">
        <is>
          <t>needs-review</t>
        </is>
      </c>
      <c r="U524" t="inlineStr">
        <is>
          <t>2026-10-04</t>
        </is>
      </c>
      <c r="V524" t="inlineStr">
        <is>
          <t>ambiguous match [33, 4]</t>
        </is>
      </c>
    </row>
    <row r="525">
      <c r="A525" t="n">
        <v>4</v>
      </c>
      <c r="B525" t="inlineStr">
        <is>
          <t>Ayada Maldives</t>
        </is>
      </c>
      <c r="C525" t="inlineStr">
        <is>
          <t>wedding</t>
        </is>
      </c>
      <c r="D525" t="inlineStr">
        <is>
          <t>2023_ypkpp8vt.pdf</t>
        </is>
      </c>
      <c r="E525" t="n">
        <v>2023</v>
      </c>
      <c r="H525" t="n">
        <v>1</v>
      </c>
      <c r="I525" t="n">
        <v>5923</v>
      </c>
      <c r="J525" t="inlineStr">
        <is>
          <t>Y</t>
        </is>
      </c>
      <c r="K525" t="inlineStr">
        <is>
          <t>visitmaldives.com</t>
        </is>
      </c>
      <c r="L525" t="inlineStr">
        <is>
          <t>dmc-agency</t>
        </is>
      </c>
      <c r="M525" t="inlineStr">
        <is>
          <t>https://visitmaldives.s3.amazonaws.com/4YErR1qe/ypkpp8vt.pdf</t>
        </is>
      </c>
      <c r="N525" t="inlineStr">
        <is>
          <t>https://visitmaldives.s3.amazonaws.com/4YErR1qe/ypkpp8vt.pdf</t>
        </is>
      </c>
      <c r="O525" t="inlineStr">
        <is>
          <t>6b699af07cf1c9ad70f58ab070cbf525c9ce0d0e0de5af34211f03af79c3a660</t>
        </is>
      </c>
      <c r="P525" t="inlineStr">
        <is>
          <t>library/033_dhigali-maldives/wedding/2023_ypkpp8vt.pdf</t>
        </is>
      </c>
      <c r="R525" t="inlineStr">
        <is>
          <t>outdated</t>
        </is>
      </c>
      <c r="S525" t="inlineStr">
        <is>
          <t>N</t>
        </is>
      </c>
      <c r="T525" t="inlineStr">
        <is>
          <t>needs-review</t>
        </is>
      </c>
      <c r="U525" t="inlineStr">
        <is>
          <t>2026-10-04</t>
        </is>
      </c>
      <c r="V525" t="inlineStr">
        <is>
          <t>ambiguous match [33, 4]</t>
        </is>
      </c>
    </row>
    <row r="526">
      <c r="A526" t="n">
        <v>33</v>
      </c>
      <c r="B526" t="inlineStr">
        <is>
          <t>Dhigali Maldives</t>
        </is>
      </c>
      <c r="C526" t="inlineStr">
        <is>
          <t>wedding</t>
        </is>
      </c>
      <c r="D526" t="inlineStr">
        <is>
          <t>2023_love-letters-from-the-sunny-side-of-life.pdf</t>
        </is>
      </c>
      <c r="E526" t="n">
        <v>2023</v>
      </c>
      <c r="H526" t="n">
        <v>1</v>
      </c>
      <c r="I526" t="n">
        <v>5120</v>
      </c>
      <c r="J526" t="inlineStr">
        <is>
          <t>Y</t>
        </is>
      </c>
      <c r="K526" t="inlineStr">
        <is>
          <t>visitmaldives.com</t>
        </is>
      </c>
      <c r="L526" t="inlineStr">
        <is>
          <t>dmc-agency</t>
        </is>
      </c>
      <c r="M526" t="inlineStr">
        <is>
          <t>https://visitmaldives.com/en/downloads/love-letters-from-the-sunny-side-of-life</t>
        </is>
      </c>
      <c r="N526" t="inlineStr">
        <is>
          <t>https://visitmaldives.com/en/downloads/love-letters-from-the-sunny-side-of-life</t>
        </is>
      </c>
      <c r="O526" t="inlineStr">
        <is>
          <t>ea057914b481691e4890e3f6d6f950623604d0af4a2735caa680680ad348c916</t>
        </is>
      </c>
      <c r="P526" t="inlineStr">
        <is>
          <t>library/033_dhigali-maldives/wedding/2023_love-letters-from-the-sunny-side-of-life.pdf</t>
        </is>
      </c>
      <c r="R526" t="inlineStr">
        <is>
          <t>outdated</t>
        </is>
      </c>
      <c r="S526" t="inlineStr">
        <is>
          <t>N</t>
        </is>
      </c>
      <c r="T526" t="inlineStr">
        <is>
          <t>needs-review</t>
        </is>
      </c>
      <c r="U526" t="inlineStr">
        <is>
          <t>2026-10-04</t>
        </is>
      </c>
      <c r="V526" t="inlineStr">
        <is>
          <t>ambiguous match [33, 4]</t>
        </is>
      </c>
    </row>
    <row r="527">
      <c r="A527" t="n">
        <v>4</v>
      </c>
      <c r="B527" t="inlineStr">
        <is>
          <t>Ayada Maldives</t>
        </is>
      </c>
      <c r="C527" t="inlineStr">
        <is>
          <t>wedding</t>
        </is>
      </c>
      <c r="D527" t="inlineStr">
        <is>
          <t>2023_love-letters-from-the-sunny-side-of-life.pdf</t>
        </is>
      </c>
      <c r="E527" t="n">
        <v>2023</v>
      </c>
      <c r="H527" t="n">
        <v>1</v>
      </c>
      <c r="I527" t="n">
        <v>5120</v>
      </c>
      <c r="J527" t="inlineStr">
        <is>
          <t>Y</t>
        </is>
      </c>
      <c r="K527" t="inlineStr">
        <is>
          <t>visitmaldives.com</t>
        </is>
      </c>
      <c r="L527" t="inlineStr">
        <is>
          <t>dmc-agency</t>
        </is>
      </c>
      <c r="M527" t="inlineStr">
        <is>
          <t>https://visitmaldives.com/en/downloads/love-letters-from-the-sunny-side-of-life</t>
        </is>
      </c>
      <c r="N527" t="inlineStr">
        <is>
          <t>https://visitmaldives.com/en/downloads/love-letters-from-the-sunny-side-of-life</t>
        </is>
      </c>
      <c r="O527" t="inlineStr">
        <is>
          <t>ea057914b481691e4890e3f6d6f950623604d0af4a2735caa680680ad348c916</t>
        </is>
      </c>
      <c r="P527" t="inlineStr">
        <is>
          <t>library/033_dhigali-maldives/wedding/2023_love-letters-from-the-sunny-side-of-life.pdf</t>
        </is>
      </c>
      <c r="R527" t="inlineStr">
        <is>
          <t>outdated</t>
        </is>
      </c>
      <c r="S527" t="inlineStr">
        <is>
          <t>N</t>
        </is>
      </c>
      <c r="T527" t="inlineStr">
        <is>
          <t>needs-review</t>
        </is>
      </c>
      <c r="U527" t="inlineStr">
        <is>
          <t>2026-10-04</t>
        </is>
      </c>
      <c r="V527" t="inlineStr">
        <is>
          <t>ambiguous match [33, 4]</t>
        </is>
      </c>
    </row>
    <row r="528">
      <c r="A528" t="n">
        <v>33</v>
      </c>
      <c r="B528" t="inlineStr">
        <is>
          <t>Dhigali Maldives</t>
        </is>
      </c>
      <c r="C528" t="inlineStr">
        <is>
          <t>destination_dining</t>
        </is>
      </c>
      <c r="D528" t="inlineStr">
        <is>
          <t>2026_Floating-Breakfast-NIVA-LR-1.pdf</t>
        </is>
      </c>
      <c r="E528" t="n">
        <v>2026</v>
      </c>
      <c r="H528" t="n">
        <v>2</v>
      </c>
      <c r="I528" t="n">
        <v>798</v>
      </c>
      <c r="J528" t="inlineStr">
        <is>
          <t>Y</t>
        </is>
      </c>
      <c r="K528" t="inlineStr">
        <is>
          <t>nivadhigali.com</t>
        </is>
      </c>
      <c r="L528" t="inlineStr">
        <is>
          <t>official</t>
        </is>
      </c>
      <c r="M528" t="inlineStr">
        <is>
          <t>https://www.nivadhigali.com/wp-content/uploads/2026/02/Floating-Breakfast-NIVA-LR-1.pdf</t>
        </is>
      </c>
      <c r="N528" t="inlineStr">
        <is>
          <t>https://www.nivadhigali.com/wp-content/uploads/2026/02/Floating-Breakfast-NIVA-LR-1.pdf</t>
        </is>
      </c>
      <c r="O528" t="inlineStr">
        <is>
          <t>1d9735d0d9558b7da46b1c9f024c577143d84e723f99b561eec0e1b4ebb6dd5f</t>
        </is>
      </c>
      <c r="P528" t="inlineStr">
        <is>
          <t>library/033_dhigali-maldives/destination_dining/2026_Floating-Breakfast-NIVA-LR-1.pdf</t>
        </is>
      </c>
      <c r="R528" t="inlineStr">
        <is>
          <t>current</t>
        </is>
      </c>
      <c r="S528" t="inlineStr">
        <is>
          <t>Y</t>
        </is>
      </c>
      <c r="T528" t="inlineStr">
        <is>
          <t>matched</t>
        </is>
      </c>
      <c r="U528" t="inlineStr">
        <is>
          <t>2026-10-05</t>
        </is>
      </c>
      <c r="V528" t="inlineStr"/>
    </row>
    <row r="529">
      <c r="A529" t="n">
        <v>33</v>
      </c>
      <c r="B529" t="inlineStr">
        <is>
          <t>Dhigali Maldives</t>
        </is>
      </c>
      <c r="C529" t="inlineStr">
        <is>
          <t>map</t>
        </is>
      </c>
      <c r="D529" t="inlineStr">
        <is>
          <t>2022_Dhigali_Map-03-15-2022.pdf</t>
        </is>
      </c>
      <c r="E529" t="n">
        <v>2022</v>
      </c>
      <c r="H529" t="n">
        <v>1</v>
      </c>
      <c r="I529" t="n">
        <v>1277</v>
      </c>
      <c r="J529" t="inlineStr">
        <is>
          <t>N</t>
        </is>
      </c>
      <c r="K529" t="inlineStr">
        <is>
          <t>neoscapesmaldives.com</t>
        </is>
      </c>
      <c r="L529" t="inlineStr">
        <is>
          <t>dmc-agency</t>
        </is>
      </c>
      <c r="M529" t="inlineStr">
        <is>
          <t>https://www.neoscapesmaldives.com/wp-content/uploads/Dhigali_Map-03-15-2022.pdf</t>
        </is>
      </c>
      <c r="N529" t="inlineStr">
        <is>
          <t>https://www.neoscapesmaldives.com/wp-content/uploads/Dhigali_Map-03-15-2022.pdf</t>
        </is>
      </c>
      <c r="O529" t="inlineStr">
        <is>
          <t>e7122ad4dace502ec5c93eb499a03ab652ebeb8ae2232f2cc1d02c5859a96673</t>
        </is>
      </c>
      <c r="P529" t="inlineStr">
        <is>
          <t>library/033_dhigali-maldives/map/2022_Dhigali_Map-03-15-2022.pdf</t>
        </is>
      </c>
      <c r="R529" t="inlineStr">
        <is>
          <t>outdated</t>
        </is>
      </c>
      <c r="S529" t="inlineStr">
        <is>
          <t>Y</t>
        </is>
      </c>
      <c r="T529" t="inlineStr">
        <is>
          <t>matched</t>
        </is>
      </c>
      <c r="U529" t="inlineStr">
        <is>
          <t>2026-10-04</t>
        </is>
      </c>
      <c r="V529" t="inlineStr"/>
    </row>
    <row r="530">
      <c r="A530" t="n">
        <v>33</v>
      </c>
      <c r="B530" t="inlineStr">
        <is>
          <t>Dhigali Maldives</t>
        </is>
      </c>
      <c r="C530" t="inlineStr">
        <is>
          <t>spa_menu</t>
        </is>
      </c>
      <c r="D530" t="inlineStr">
        <is>
          <t>2026_Full-Moon-Yoga.pdf</t>
        </is>
      </c>
      <c r="E530" t="n">
        <v>2026</v>
      </c>
      <c r="H530" t="n">
        <v>1</v>
      </c>
      <c r="I530" t="n">
        <v>1091</v>
      </c>
      <c r="J530" t="inlineStr">
        <is>
          <t>Y</t>
        </is>
      </c>
      <c r="K530" t="inlineStr">
        <is>
          <t>dhigali.com</t>
        </is>
      </c>
      <c r="L530" t="inlineStr">
        <is>
          <t>official</t>
        </is>
      </c>
      <c r="M530" t="inlineStr">
        <is>
          <t>https://www.nivadhigali.com/wp-content/uploads/2026/09/Full-Moon-Yoga.pdf</t>
        </is>
      </c>
      <c r="N530" t="inlineStr">
        <is>
          <t>https://www.nivadhigali.com/wp-content/uploads/2026/09/Full-Moon-Yoga.pdf</t>
        </is>
      </c>
      <c r="O530" t="inlineStr">
        <is>
          <t>15cea1765feeb4fff4869903194043cb69a5f7c155c2d49561a379bf9e92ba21</t>
        </is>
      </c>
      <c r="P530" t="inlineStr">
        <is>
          <t>library/033_dhigali-maldives/spa_menu/2026_Full-Moon-Yoga.pdf</t>
        </is>
      </c>
      <c r="R530" t="inlineStr">
        <is>
          <t>current</t>
        </is>
      </c>
      <c r="S530" t="inlineStr">
        <is>
          <t>N</t>
        </is>
      </c>
      <c r="T530" t="inlineStr">
        <is>
          <t>matched</t>
        </is>
      </c>
      <c r="U530" t="inlineStr">
        <is>
          <t>2026-10-04</t>
        </is>
      </c>
      <c r="V530" t="inlineStr"/>
    </row>
    <row r="531">
      <c r="A531" t="n">
        <v>33</v>
      </c>
      <c r="B531" t="inlineStr">
        <is>
          <t>Dhigali Maldives</t>
        </is>
      </c>
      <c r="C531" t="inlineStr">
        <is>
          <t>spa_menu</t>
        </is>
      </c>
      <c r="D531" t="inlineStr">
        <is>
          <t>2026_LIME-MM-DhigaliWEB.pdf</t>
        </is>
      </c>
      <c r="E531" t="n">
        <v>2026</v>
      </c>
      <c r="H531" t="n">
        <v>6</v>
      </c>
      <c r="I531" t="n">
        <v>752</v>
      </c>
      <c r="J531" t="inlineStr">
        <is>
          <t>Y</t>
        </is>
      </c>
      <c r="K531" t="inlineStr">
        <is>
          <t>dhigali.com</t>
        </is>
      </c>
      <c r="L531" t="inlineStr">
        <is>
          <t>official</t>
        </is>
      </c>
      <c r="M531" t="inlineStr">
        <is>
          <t>https://www.nivadhigali.com/wp-content/uploads/2026/09/LIME-MM-DhigaliWEB.pdf</t>
        </is>
      </c>
      <c r="N531" t="inlineStr">
        <is>
          <t>https://www.nivadhigali.com/wp-content/uploads/2026/09/LIME-MM-DhigaliWEB.pdf | https://www.nivahotelsandresorts.com/wp-content/uploads/2026/09/LIME-MM-DhigaliWEB.pdf</t>
        </is>
      </c>
      <c r="O531" t="inlineStr">
        <is>
          <t>62eead353dbbbb9104b7a6db7a81491ce524c4d73ff90a1ab6b1e087e7159171</t>
        </is>
      </c>
      <c r="P531" t="inlineStr">
        <is>
          <t>library/033_dhigali-maldives/spa_menu/2026_LIME-MM-DhigaliWEB.pdf</t>
        </is>
      </c>
      <c r="R531" t="inlineStr">
        <is>
          <t>current</t>
        </is>
      </c>
      <c r="S531" t="inlineStr">
        <is>
          <t>N</t>
        </is>
      </c>
      <c r="T531" t="inlineStr">
        <is>
          <t>matched</t>
        </is>
      </c>
      <c r="U531" t="inlineStr">
        <is>
          <t>2026-10-04</t>
        </is>
      </c>
      <c r="V531" t="inlineStr"/>
    </row>
    <row r="532">
      <c r="A532" t="n">
        <v>33</v>
      </c>
      <c r="B532" t="inlineStr">
        <is>
          <t>Dhigali Maldives</t>
        </is>
      </c>
      <c r="C532" t="inlineStr">
        <is>
          <t>spa_menu</t>
        </is>
      </c>
      <c r="D532" t="inlineStr">
        <is>
          <t>2026_Fullmoon-Ritual.pdf</t>
        </is>
      </c>
      <c r="E532" t="n">
        <v>2026</v>
      </c>
      <c r="H532" t="n">
        <v>1</v>
      </c>
      <c r="I532" t="n">
        <v>1661</v>
      </c>
      <c r="J532" t="inlineStr">
        <is>
          <t>Y</t>
        </is>
      </c>
      <c r="K532" t="inlineStr">
        <is>
          <t>dhigali.com</t>
        </is>
      </c>
      <c r="L532" t="inlineStr">
        <is>
          <t>official</t>
        </is>
      </c>
      <c r="M532" t="inlineStr">
        <is>
          <t>https://www.nivadhigali.com/wp-content/uploads/2026/07/Fullmoon-Ritual.pdf</t>
        </is>
      </c>
      <c r="N532" t="inlineStr">
        <is>
          <t>https://www.nivadhigali.com/wp-content/uploads/2026/07/Fullmoon-Ritual.pdf | https://www.nivahotelsandresorts.com/wp-content/uploads/2026/07/Fullmoon-Ritual.pdf</t>
        </is>
      </c>
      <c r="O532" t="inlineStr">
        <is>
          <t>939468cc86361a4acffeded865b686620546d903b17fab5d0af4bb7694c481d3</t>
        </is>
      </c>
      <c r="P532" t="inlineStr">
        <is>
          <t>library/033_dhigali-maldives/spa_menu/2026_Fullmoon-Ritual.pdf</t>
        </is>
      </c>
      <c r="R532" t="inlineStr">
        <is>
          <t>current</t>
        </is>
      </c>
      <c r="S532" t="inlineStr">
        <is>
          <t>N</t>
        </is>
      </c>
      <c r="T532" t="inlineStr">
        <is>
          <t>matched</t>
        </is>
      </c>
      <c r="U532" t="inlineStr">
        <is>
          <t>2026-10-04</t>
        </is>
      </c>
      <c r="V532" t="inlineStr"/>
    </row>
    <row r="533">
      <c r="A533" t="n">
        <v>33</v>
      </c>
      <c r="B533" t="inlineStr">
        <is>
          <t>Dhigali Maldives</t>
        </is>
      </c>
      <c r="C533" t="inlineStr">
        <is>
          <t>spa_menu</t>
        </is>
      </c>
      <c r="D533" t="inlineStr">
        <is>
          <t>2026_Full-Moon-Yoga-June-28-LR.pdf</t>
        </is>
      </c>
      <c r="E533" t="n">
        <v>2026</v>
      </c>
      <c r="H533" t="n">
        <v>1</v>
      </c>
      <c r="I533" t="n">
        <v>197</v>
      </c>
      <c r="J533" t="inlineStr">
        <is>
          <t>Y</t>
        </is>
      </c>
      <c r="K533" t="inlineStr">
        <is>
          <t>dhigali.com</t>
        </is>
      </c>
      <c r="L533" t="inlineStr">
        <is>
          <t>official</t>
        </is>
      </c>
      <c r="M533" t="inlineStr">
        <is>
          <t>https://www.nivadhigali.com/wp-content/uploads/2026/06/Full-Moon-Yoga-June-28-LR.pdf</t>
        </is>
      </c>
      <c r="N533" t="inlineStr">
        <is>
          <t>https://www.nivadhigali.com/wp-content/uploads/2026/06/Full-Moon-Yoga-June-28-LR.pdf | https://www.nivahotelsandresorts.com/wp-content/uploads/2026/06/Full-Moon-Yoga-June-28-LR.pdf</t>
        </is>
      </c>
      <c r="O533" t="inlineStr">
        <is>
          <t>1686936053a031dc6e8c3053276887a72acd72f18affd085b41ea3d2ad5c6aa8</t>
        </is>
      </c>
      <c r="P533" t="inlineStr">
        <is>
          <t>library/033_dhigali-maldives/spa_menu/2026_Full-Moon-Yoga-June-28-LR.pdf</t>
        </is>
      </c>
      <c r="R533" t="inlineStr">
        <is>
          <t>current</t>
        </is>
      </c>
      <c r="S533" t="inlineStr">
        <is>
          <t>N</t>
        </is>
      </c>
      <c r="T533" t="inlineStr">
        <is>
          <t>matched</t>
        </is>
      </c>
      <c r="U533" t="inlineStr">
        <is>
          <t>2026-10-04</t>
        </is>
      </c>
      <c r="V533" t="inlineStr"/>
    </row>
    <row r="534">
      <c r="A534" t="n">
        <v>33</v>
      </c>
      <c r="B534" t="inlineStr">
        <is>
          <t>Dhigali Maldives</t>
        </is>
      </c>
      <c r="C534" t="inlineStr">
        <is>
          <t>spa_menu</t>
        </is>
      </c>
      <c r="D534" t="inlineStr">
        <is>
          <t>2026_International-Yoga-Day-June-21-1.pdf</t>
        </is>
      </c>
      <c r="E534" t="n">
        <v>2026</v>
      </c>
      <c r="H534" t="n">
        <v>1</v>
      </c>
      <c r="I534" t="n">
        <v>914</v>
      </c>
      <c r="J534" t="inlineStr">
        <is>
          <t>Y</t>
        </is>
      </c>
      <c r="K534" t="inlineStr">
        <is>
          <t>dhigali.com</t>
        </is>
      </c>
      <c r="L534" t="inlineStr">
        <is>
          <t>official</t>
        </is>
      </c>
      <c r="M534" t="inlineStr">
        <is>
          <t>https://www.nivadhigali.com/wp-content/uploads/2026/06/International-Yoga-Day-June-21-1.pdf</t>
        </is>
      </c>
      <c r="N534" t="inlineStr">
        <is>
          <t>https://www.nivadhigali.com/wp-content/uploads/2026/06/International-Yoga-Day-June-21-1.pdf | https://www.nivahotelsandresorts.com/wp-content/uploads/2026/06/International-Yoga-Day-June-21-1.pdf</t>
        </is>
      </c>
      <c r="O534" t="inlineStr">
        <is>
          <t>e250a894c9499fb7b5988ae6059708f430419c79b7d611897ceb4df42cdae9c2</t>
        </is>
      </c>
      <c r="P534" t="inlineStr">
        <is>
          <t>library/033_dhigali-maldives/spa_menu/2026_International-Yoga-Day-June-21-1.pdf</t>
        </is>
      </c>
      <c r="R534" t="inlineStr">
        <is>
          <t>current</t>
        </is>
      </c>
      <c r="S534" t="inlineStr">
        <is>
          <t>N</t>
        </is>
      </c>
      <c r="T534" t="inlineStr">
        <is>
          <t>matched</t>
        </is>
      </c>
      <c r="U534" t="inlineStr">
        <is>
          <t>2026-10-04</t>
        </is>
      </c>
      <c r="V534" t="inlineStr"/>
    </row>
    <row r="535">
      <c r="A535" t="n">
        <v>33</v>
      </c>
      <c r="B535" t="inlineStr">
        <is>
          <t>Dhigali Maldives</t>
        </is>
      </c>
      <c r="C535" t="inlineStr">
        <is>
          <t>spa_menu</t>
        </is>
      </c>
      <c r="D535" t="inlineStr">
        <is>
          <t>2026_Dhigali-Visiting-Pactioneer-2026-Constanza.pdf</t>
        </is>
      </c>
      <c r="E535" t="n">
        <v>2026</v>
      </c>
      <c r="H535" t="n">
        <v>2</v>
      </c>
      <c r="I535" t="n">
        <v>643</v>
      </c>
      <c r="J535" t="inlineStr">
        <is>
          <t>Y</t>
        </is>
      </c>
      <c r="K535" t="inlineStr">
        <is>
          <t>velassaru.com</t>
        </is>
      </c>
      <c r="L535" t="inlineStr">
        <is>
          <t>official</t>
        </is>
      </c>
      <c r="M535" t="inlineStr">
        <is>
          <t>https://www.nivavelassaru.com/wp-content/uploads/2025/09/Dhigali-Visiting-Pactioneer-2026-Constanza.pdf</t>
        </is>
      </c>
      <c r="N535" t="inlineStr">
        <is>
          <t>https://www.nivavelassaru.com/wp-content/uploads/2025/09/Dhigali-Visiting-Pactioneer-2026-Constanza.pdf | https://www.nivakurumba.com/wp-content/uploads/2025/09/Dhigali-Visiting-Pactioneer-2026-Constanza.pdf</t>
        </is>
      </c>
      <c r="O535" t="inlineStr">
        <is>
          <t>a540718b14898fe01575ddd9d6b4ea8872f18dd6c2b2c139ae93b4cf5377afee</t>
        </is>
      </c>
      <c r="P535" t="inlineStr">
        <is>
          <t>library/033_dhigali-maldives/spa_menu/2026_Dhigali-Visiting-Pactioneer-2026-Constanza.pdf</t>
        </is>
      </c>
      <c r="R535" t="inlineStr">
        <is>
          <t>current</t>
        </is>
      </c>
      <c r="S535" t="inlineStr">
        <is>
          <t>N</t>
        </is>
      </c>
      <c r="T535" t="inlineStr">
        <is>
          <t>needs-review</t>
        </is>
      </c>
      <c r="U535" t="inlineStr">
        <is>
          <t>2026-10-04</t>
        </is>
      </c>
      <c r="V535" t="inlineStr">
        <is>
          <t>ambiguous match [33, 165]</t>
        </is>
      </c>
    </row>
    <row r="536">
      <c r="A536" t="n">
        <v>165</v>
      </c>
      <c r="B536" t="inlineStr">
        <is>
          <t>Velassaru Maldives</t>
        </is>
      </c>
      <c r="C536" t="inlineStr">
        <is>
          <t>spa_menu</t>
        </is>
      </c>
      <c r="D536" t="inlineStr">
        <is>
          <t>2026_Dhigali-Visiting-Pactioneer-2026-Constanza.pdf</t>
        </is>
      </c>
      <c r="E536" t="n">
        <v>2026</v>
      </c>
      <c r="H536" t="n">
        <v>2</v>
      </c>
      <c r="I536" t="n">
        <v>643</v>
      </c>
      <c r="J536" t="inlineStr">
        <is>
          <t>Y</t>
        </is>
      </c>
      <c r="K536" t="inlineStr">
        <is>
          <t>velassaru.com</t>
        </is>
      </c>
      <c r="L536" t="inlineStr">
        <is>
          <t>official</t>
        </is>
      </c>
      <c r="M536" t="inlineStr">
        <is>
          <t>https://www.nivavelassaru.com/wp-content/uploads/2025/09/Dhigali-Visiting-Pactioneer-2026-Constanza.pdf</t>
        </is>
      </c>
      <c r="N536" t="inlineStr">
        <is>
          <t>https://www.nivavelassaru.com/wp-content/uploads/2025/09/Dhigali-Visiting-Pactioneer-2026-Constanza.pdf | https://www.nivakurumba.com/wp-content/uploads/2025/09/Dhigali-Visiting-Pactioneer-2026-Constanza.pdf</t>
        </is>
      </c>
      <c r="O536" t="inlineStr">
        <is>
          <t>a540718b14898fe01575ddd9d6b4ea8872f18dd6c2b2c139ae93b4cf5377afee</t>
        </is>
      </c>
      <c r="P536" t="inlineStr">
        <is>
          <t>library/033_dhigali-maldives/spa_menu/2026_Dhigali-Visiting-Pactioneer-2026-Constanza.pdf</t>
        </is>
      </c>
      <c r="R536" t="inlineStr">
        <is>
          <t>current</t>
        </is>
      </c>
      <c r="S536" t="inlineStr">
        <is>
          <t>N</t>
        </is>
      </c>
      <c r="T536" t="inlineStr">
        <is>
          <t>needs-review</t>
        </is>
      </c>
      <c r="U536" t="inlineStr">
        <is>
          <t>2026-10-04</t>
        </is>
      </c>
      <c r="V536" t="inlineStr">
        <is>
          <t>ambiguous match [33, 165]</t>
        </is>
      </c>
    </row>
    <row r="537">
      <c r="A537" t="n">
        <v>33</v>
      </c>
      <c r="B537" t="inlineStr">
        <is>
          <t>Dhigali Maldives</t>
        </is>
      </c>
      <c r="C537" t="inlineStr">
        <is>
          <t>spa_menu</t>
        </is>
      </c>
      <c r="D537" t="inlineStr">
        <is>
          <t>2026_Imron-Zulfikar_Wellness-menu_web.pdf</t>
        </is>
      </c>
      <c r="E537" t="n">
        <v>2026</v>
      </c>
      <c r="H537" t="n">
        <v>4</v>
      </c>
      <c r="I537" t="n">
        <v>27022</v>
      </c>
      <c r="J537" t="inlineStr">
        <is>
          <t>Y</t>
        </is>
      </c>
      <c r="K537" t="inlineStr">
        <is>
          <t>nivaresorts.com</t>
        </is>
      </c>
      <c r="L537" t="inlineStr">
        <is>
          <t>official</t>
        </is>
      </c>
      <c r="M537" t="inlineStr">
        <is>
          <t>https://www.nivahotelsandresorts.com/wp-content/uploads/2026/07/Imron-Zulfikar_Wellness-menu_web.pdf</t>
        </is>
      </c>
      <c r="N537" t="inlineStr">
        <is>
          <t>https://www.nivahotelsandresorts.com/wp-content/uploads/2026/07/Imron-Zulfikar_Wellness-menu_web.pdf</t>
        </is>
      </c>
      <c r="O537" t="inlineStr">
        <is>
          <t>db742508d956f137debef8b77be81f7e3bd0cc0048eaa19006629868cce4bae8</t>
        </is>
      </c>
      <c r="P537" t="inlineStr">
        <is>
          <t>library/033_dhigali-maldives/spa_menu/2026_Imron-Zulfikar_Wellness-menu_web.pdf</t>
        </is>
      </c>
      <c r="R537" t="inlineStr">
        <is>
          <t>current</t>
        </is>
      </c>
      <c r="S537" t="inlineStr">
        <is>
          <t>N</t>
        </is>
      </c>
      <c r="T537" t="inlineStr">
        <is>
          <t>needs-review</t>
        </is>
      </c>
      <c r="U537" t="inlineStr">
        <is>
          <t>2026-10-05</t>
        </is>
      </c>
      <c r="V537" t="inlineStr">
        <is>
          <t>ambiguous match [33, 165]</t>
        </is>
      </c>
    </row>
    <row r="538">
      <c r="A538" t="n">
        <v>165</v>
      </c>
      <c r="B538" t="inlineStr">
        <is>
          <t>Velassaru Maldives</t>
        </is>
      </c>
      <c r="C538" t="inlineStr">
        <is>
          <t>spa_menu</t>
        </is>
      </c>
      <c r="D538" t="inlineStr">
        <is>
          <t>2026_Imron-Zulfikar_Wellness-menu_web.pdf</t>
        </is>
      </c>
      <c r="E538" t="n">
        <v>2026</v>
      </c>
      <c r="H538" t="n">
        <v>4</v>
      </c>
      <c r="I538" t="n">
        <v>27022</v>
      </c>
      <c r="J538" t="inlineStr">
        <is>
          <t>Y</t>
        </is>
      </c>
      <c r="K538" t="inlineStr">
        <is>
          <t>nivaresorts.com</t>
        </is>
      </c>
      <c r="L538" t="inlineStr">
        <is>
          <t>official</t>
        </is>
      </c>
      <c r="M538" t="inlineStr">
        <is>
          <t>https://www.nivahotelsandresorts.com/wp-content/uploads/2026/07/Imron-Zulfikar_Wellness-menu_web.pdf</t>
        </is>
      </c>
      <c r="N538" t="inlineStr">
        <is>
          <t>https://www.nivahotelsandresorts.com/wp-content/uploads/2026/07/Imron-Zulfikar_Wellness-menu_web.pdf</t>
        </is>
      </c>
      <c r="O538" t="inlineStr">
        <is>
          <t>db742508d956f137debef8b77be81f7e3bd0cc0048eaa19006629868cce4bae8</t>
        </is>
      </c>
      <c r="P538" t="inlineStr">
        <is>
          <t>library/033_dhigali-maldives/spa_menu/2026_Imron-Zulfikar_Wellness-menu_web.pdf</t>
        </is>
      </c>
      <c r="R538" t="inlineStr">
        <is>
          <t>current</t>
        </is>
      </c>
      <c r="S538" t="inlineStr">
        <is>
          <t>N</t>
        </is>
      </c>
      <c r="T538" t="inlineStr">
        <is>
          <t>needs-review</t>
        </is>
      </c>
      <c r="U538" t="inlineStr">
        <is>
          <t>2026-10-05</t>
        </is>
      </c>
      <c r="V538" t="inlineStr">
        <is>
          <t>ambiguous match [33, 165]</t>
        </is>
      </c>
    </row>
    <row r="539">
      <c r="A539" t="n">
        <v>33</v>
      </c>
      <c r="B539" t="inlineStr">
        <is>
          <t>Dhigali Maldives</t>
        </is>
      </c>
      <c r="C539" t="inlineStr">
        <is>
          <t>spa_menu</t>
        </is>
      </c>
      <c r="D539" t="inlineStr">
        <is>
          <t>2026_Easter-Brochure_LittleBunnySpa-April-Spa-Special-Offer.pdf</t>
        </is>
      </c>
      <c r="E539" t="n">
        <v>2026</v>
      </c>
      <c r="H539" t="n">
        <v>2</v>
      </c>
      <c r="I539" t="n">
        <v>5136</v>
      </c>
      <c r="J539" t="inlineStr">
        <is>
          <t>Y</t>
        </is>
      </c>
      <c r="K539" t="inlineStr">
        <is>
          <t>nivaresorts.com</t>
        </is>
      </c>
      <c r="L539" t="inlineStr">
        <is>
          <t>official</t>
        </is>
      </c>
      <c r="M539" t="inlineStr">
        <is>
          <t>https://www.nivahotelsandresorts.com/wp-content/uploads/2026/04/Easter-Brochure_LittleBunnySpa-April-Spa-Special-Offer.pdf</t>
        </is>
      </c>
      <c r="N539" t="inlineStr">
        <is>
          <t>https://www.nivahotelsandresorts.com/wp-content/uploads/2026/04/Easter-Brochure_LittleBunnySpa-April-Spa-Special-Offer.pdf</t>
        </is>
      </c>
      <c r="O539" t="inlineStr">
        <is>
          <t>8a6124dabf436356803f4d87dcc8f574590f9b473757f93581dc8a405017fa4c</t>
        </is>
      </c>
      <c r="P539" t="inlineStr">
        <is>
          <t>library/033_dhigali-maldives/spa_menu/2026_Easter-Brochure_LittleBunnySpa-April-Spa-Special-Offer.pdf</t>
        </is>
      </c>
      <c r="R539" t="inlineStr">
        <is>
          <t>current</t>
        </is>
      </c>
      <c r="S539" t="inlineStr">
        <is>
          <t>N</t>
        </is>
      </c>
      <c r="T539" t="inlineStr">
        <is>
          <t>needs-review</t>
        </is>
      </c>
      <c r="U539" t="inlineStr">
        <is>
          <t>2026-10-05</t>
        </is>
      </c>
      <c r="V539" t="inlineStr">
        <is>
          <t>ambiguous match [33, 165]</t>
        </is>
      </c>
    </row>
    <row r="540">
      <c r="A540" t="n">
        <v>165</v>
      </c>
      <c r="B540" t="inlineStr">
        <is>
          <t>Velassaru Maldives</t>
        </is>
      </c>
      <c r="C540" t="inlineStr">
        <is>
          <t>spa_menu</t>
        </is>
      </c>
      <c r="D540" t="inlineStr">
        <is>
          <t>2026_Easter-Brochure_LittleBunnySpa-April-Spa-Special-Offer.pdf</t>
        </is>
      </c>
      <c r="E540" t="n">
        <v>2026</v>
      </c>
      <c r="H540" t="n">
        <v>2</v>
      </c>
      <c r="I540" t="n">
        <v>5136</v>
      </c>
      <c r="J540" t="inlineStr">
        <is>
          <t>Y</t>
        </is>
      </c>
      <c r="K540" t="inlineStr">
        <is>
          <t>nivaresorts.com</t>
        </is>
      </c>
      <c r="L540" t="inlineStr">
        <is>
          <t>official</t>
        </is>
      </c>
      <c r="M540" t="inlineStr">
        <is>
          <t>https://www.nivahotelsandresorts.com/wp-content/uploads/2026/04/Easter-Brochure_LittleBunnySpa-April-Spa-Special-Offer.pdf</t>
        </is>
      </c>
      <c r="N540" t="inlineStr">
        <is>
          <t>https://www.nivahotelsandresorts.com/wp-content/uploads/2026/04/Easter-Brochure_LittleBunnySpa-April-Spa-Special-Offer.pdf</t>
        </is>
      </c>
      <c r="O540" t="inlineStr">
        <is>
          <t>8a6124dabf436356803f4d87dcc8f574590f9b473757f93581dc8a405017fa4c</t>
        </is>
      </c>
      <c r="P540" t="inlineStr">
        <is>
          <t>library/033_dhigali-maldives/spa_menu/2026_Easter-Brochure_LittleBunnySpa-April-Spa-Special-Offer.pdf</t>
        </is>
      </c>
      <c r="R540" t="inlineStr">
        <is>
          <t>current</t>
        </is>
      </c>
      <c r="S540" t="inlineStr">
        <is>
          <t>N</t>
        </is>
      </c>
      <c r="T540" t="inlineStr">
        <is>
          <t>needs-review</t>
        </is>
      </c>
      <c r="U540" t="inlineStr">
        <is>
          <t>2026-10-05</t>
        </is>
      </c>
      <c r="V540" t="inlineStr">
        <is>
          <t>ambiguous match [33, 165]</t>
        </is>
      </c>
    </row>
    <row r="541">
      <c r="A541" t="n">
        <v>33</v>
      </c>
      <c r="B541" t="inlineStr">
        <is>
          <t>Dhigali Maldives</t>
        </is>
      </c>
      <c r="C541" t="inlineStr">
        <is>
          <t>spa_menu</t>
        </is>
      </c>
      <c r="D541" t="inlineStr">
        <is>
          <t>2026_Dhigali-Wellness-Week-LR.pdf</t>
        </is>
      </c>
      <c r="E541" t="n">
        <v>2026</v>
      </c>
      <c r="H541" t="n">
        <v>11</v>
      </c>
      <c r="I541" t="n">
        <v>1401</v>
      </c>
      <c r="J541" t="inlineStr">
        <is>
          <t>Y</t>
        </is>
      </c>
      <c r="K541" t="inlineStr">
        <is>
          <t>nivaresorts.com</t>
        </is>
      </c>
      <c r="L541" t="inlineStr">
        <is>
          <t>official</t>
        </is>
      </c>
      <c r="M541" t="inlineStr">
        <is>
          <t>https://www.nivahotelsandresorts.com/wp-content/uploads/2026/04/Dhigali-Wellness-Week-LR.pdf</t>
        </is>
      </c>
      <c r="N541" t="inlineStr">
        <is>
          <t>https://www.nivahotelsandresorts.com/wp-content/uploads/2026/04/Dhigali-Wellness-Week-LR.pdf</t>
        </is>
      </c>
      <c r="O541" t="inlineStr">
        <is>
          <t>ee6f638d22d1b7a25c6563610321ea49a144b0d16289a735c6f8fc922c0b34fd</t>
        </is>
      </c>
      <c r="P541" t="inlineStr">
        <is>
          <t>library/033_dhigali-maldives/spa_menu/2026_Dhigali-Wellness-Week-LR.pdf</t>
        </is>
      </c>
      <c r="R541" t="inlineStr">
        <is>
          <t>current</t>
        </is>
      </c>
      <c r="S541" t="inlineStr">
        <is>
          <t>Y</t>
        </is>
      </c>
      <c r="T541" t="inlineStr">
        <is>
          <t>matched</t>
        </is>
      </c>
      <c r="U541" t="inlineStr">
        <is>
          <t>2026-10-05</t>
        </is>
      </c>
      <c r="V541" t="inlineStr"/>
    </row>
    <row r="542">
      <c r="A542" t="n">
        <v>33</v>
      </c>
      <c r="B542" t="inlineStr">
        <is>
          <t>Dhigali Maldives</t>
        </is>
      </c>
      <c r="C542" t="inlineStr">
        <is>
          <t>dining_menu</t>
        </is>
      </c>
      <c r="D542" t="inlineStr">
        <is>
          <t>2026_Halloween-Island-Style-1.pdf</t>
        </is>
      </c>
      <c r="E542" t="n">
        <v>2026</v>
      </c>
      <c r="H542" t="n">
        <v>2</v>
      </c>
      <c r="I542" t="n">
        <v>3188</v>
      </c>
      <c r="J542" t="inlineStr">
        <is>
          <t>Y</t>
        </is>
      </c>
      <c r="K542" t="inlineStr">
        <is>
          <t>dhigali.com</t>
        </is>
      </c>
      <c r="L542" t="inlineStr">
        <is>
          <t>official</t>
        </is>
      </c>
      <c r="M542" t="inlineStr">
        <is>
          <t>https://www.nivadhigali.com/wp-content/uploads/2026/09/Halloween-Island-Style-1.pdf</t>
        </is>
      </c>
      <c r="N542" t="inlineStr">
        <is>
          <t>https://www.nivadhigali.com/wp-content/uploads/2026/09/Halloween-Island-Style-1.pdf</t>
        </is>
      </c>
      <c r="O542" t="inlineStr">
        <is>
          <t>78ed4123f7ccdc42be619682318df07cd18716f2097cce308d428eada6f40e25</t>
        </is>
      </c>
      <c r="P542" t="inlineStr">
        <is>
          <t>library/033_dhigali-maldives/dining_menu/2026_Halloween-Island-Style-1.pdf</t>
        </is>
      </c>
      <c r="R542" t="inlineStr">
        <is>
          <t>current</t>
        </is>
      </c>
      <c r="S542" t="inlineStr">
        <is>
          <t>N</t>
        </is>
      </c>
      <c r="T542" t="inlineStr">
        <is>
          <t>matched</t>
        </is>
      </c>
      <c r="U542" t="inlineStr">
        <is>
          <t>2026-10-04</t>
        </is>
      </c>
      <c r="V542" t="inlineStr"/>
    </row>
    <row r="543">
      <c r="A543" t="n">
        <v>33</v>
      </c>
      <c r="B543" t="inlineStr">
        <is>
          <t>Dhigali Maldives</t>
        </is>
      </c>
      <c r="C543" t="inlineStr">
        <is>
          <t>dining_menu</t>
        </is>
      </c>
      <c r="D543" t="inlineStr">
        <is>
          <t>2026_International-Coffee-Day.pdf</t>
        </is>
      </c>
      <c r="E543" t="n">
        <v>2026</v>
      </c>
      <c r="H543" t="n">
        <v>2</v>
      </c>
      <c r="I543" t="n">
        <v>2157</v>
      </c>
      <c r="J543" t="inlineStr">
        <is>
          <t>Y</t>
        </is>
      </c>
      <c r="K543" t="inlineStr">
        <is>
          <t>dhigali.com</t>
        </is>
      </c>
      <c r="L543" t="inlineStr">
        <is>
          <t>official</t>
        </is>
      </c>
      <c r="M543" t="inlineStr">
        <is>
          <t>https://www.nivadhigali.com/wp-content/uploads/2026/09/International-Coffee-Day.pdf</t>
        </is>
      </c>
      <c r="N543" t="inlineStr">
        <is>
          <t>https://www.nivadhigali.com/wp-content/uploads/2026/09/International-Coffee-Day.pdf</t>
        </is>
      </c>
      <c r="O543" t="inlineStr">
        <is>
          <t>aa9f97fc52d711f0043a722612dbde5505ec574fc3d6c828cc329b5ef20a9be1</t>
        </is>
      </c>
      <c r="P543" t="inlineStr">
        <is>
          <t>library/033_dhigali-maldives/dining_menu/2026_International-Coffee-Day.pdf</t>
        </is>
      </c>
      <c r="R543" t="inlineStr">
        <is>
          <t>current</t>
        </is>
      </c>
      <c r="S543" t="inlineStr">
        <is>
          <t>N</t>
        </is>
      </c>
      <c r="T543" t="inlineStr">
        <is>
          <t>matched</t>
        </is>
      </c>
      <c r="U543" t="inlineStr">
        <is>
          <t>2026-10-04</t>
        </is>
      </c>
      <c r="V543" t="inlineStr"/>
    </row>
    <row r="544">
      <c r="A544" t="n">
        <v>33</v>
      </c>
      <c r="B544" t="inlineStr">
        <is>
          <t>Dhigali Maldives</t>
        </is>
      </c>
      <c r="C544" t="inlineStr">
        <is>
          <t>dining_menu</t>
        </is>
      </c>
      <c r="D544" t="inlineStr">
        <is>
          <t>2026_Halloween-Island-Style.pdf</t>
        </is>
      </c>
      <c r="E544" t="n">
        <v>2026</v>
      </c>
      <c r="H544" t="n">
        <v>2</v>
      </c>
      <c r="I544" t="n">
        <v>3186</v>
      </c>
      <c r="J544" t="inlineStr">
        <is>
          <t>Y</t>
        </is>
      </c>
      <c r="K544" t="inlineStr">
        <is>
          <t>dhigali.com</t>
        </is>
      </c>
      <c r="L544" t="inlineStr">
        <is>
          <t>official</t>
        </is>
      </c>
      <c r="M544" t="inlineStr">
        <is>
          <t>https://www.nivadhigali.com/wp-content/uploads/2026/09/Halloween-Island-Style.pdf</t>
        </is>
      </c>
      <c r="N544" t="inlineStr">
        <is>
          <t>https://www.nivadhigali.com/wp-content/uploads/2026/09/Halloween-Island-Style.pdf</t>
        </is>
      </c>
      <c r="O544" t="inlineStr">
        <is>
          <t>3016209f82ab378d090ae3efc87475f75ad37b76615fe9f4591d09d29a12176d</t>
        </is>
      </c>
      <c r="P544" t="inlineStr">
        <is>
          <t>library/033_dhigali-maldives/dining_menu/2026_Halloween-Island-Style.pdf</t>
        </is>
      </c>
      <c r="R544" t="inlineStr">
        <is>
          <t>current</t>
        </is>
      </c>
      <c r="S544" t="inlineStr">
        <is>
          <t>N</t>
        </is>
      </c>
      <c r="T544" t="inlineStr">
        <is>
          <t>matched</t>
        </is>
      </c>
      <c r="U544" t="inlineStr">
        <is>
          <t>2026-10-04</t>
        </is>
      </c>
      <c r="V544" t="inlineStr"/>
    </row>
    <row r="545">
      <c r="A545" t="n">
        <v>33</v>
      </c>
      <c r="B545" t="inlineStr">
        <is>
          <t>Dhigali Maldives</t>
        </is>
      </c>
      <c r="C545" t="inlineStr">
        <is>
          <t>dining_menu</t>
        </is>
      </c>
      <c r="D545" t="inlineStr">
        <is>
          <t>2026_Full-Moon-Lobster-Feast.pdf</t>
        </is>
      </c>
      <c r="E545" t="n">
        <v>2026</v>
      </c>
      <c r="H545" t="n">
        <v>3</v>
      </c>
      <c r="I545" t="n">
        <v>2989</v>
      </c>
      <c r="J545" t="inlineStr">
        <is>
          <t>Y</t>
        </is>
      </c>
      <c r="K545" t="inlineStr">
        <is>
          <t>dhigali.com</t>
        </is>
      </c>
      <c r="L545" t="inlineStr">
        <is>
          <t>official</t>
        </is>
      </c>
      <c r="M545" t="inlineStr">
        <is>
          <t>https://www.nivadhigali.com/wp-content/uploads/2026/09/Full-Moon-Lobster-Feast.pdf</t>
        </is>
      </c>
      <c r="N545" t="inlineStr">
        <is>
          <t>https://www.nivadhigali.com/wp-content/uploads/2026/09/Full-Moon-Lobster-Feast.pdf</t>
        </is>
      </c>
      <c r="O545" t="inlineStr">
        <is>
          <t>93e78236452b665a414988bbc80b364e9aa90121f04a676277afdbed5898eb85</t>
        </is>
      </c>
      <c r="P545" t="inlineStr">
        <is>
          <t>library/033_dhigali-maldives/dining_menu/2026_Full-Moon-Lobster-Feast.pdf</t>
        </is>
      </c>
      <c r="R545" t="inlineStr">
        <is>
          <t>current</t>
        </is>
      </c>
      <c r="S545" t="inlineStr">
        <is>
          <t>N</t>
        </is>
      </c>
      <c r="T545" t="inlineStr">
        <is>
          <t>matched</t>
        </is>
      </c>
      <c r="U545" t="inlineStr">
        <is>
          <t>2026-10-04</t>
        </is>
      </c>
      <c r="V545" t="inlineStr"/>
    </row>
    <row r="546">
      <c r="A546" t="n">
        <v>33</v>
      </c>
      <c r="B546" t="inlineStr">
        <is>
          <t>Dhigali Maldives</t>
        </is>
      </c>
      <c r="C546" t="inlineStr">
        <is>
          <t>dining_menu</t>
        </is>
      </c>
      <c r="D546" t="inlineStr">
        <is>
          <t>2026_Website_FaruDinner_Niva_06Sep26.pdf</t>
        </is>
      </c>
      <c r="E546" t="n">
        <v>2026</v>
      </c>
      <c r="H546" t="n">
        <v>2</v>
      </c>
      <c r="I546" t="n">
        <v>330</v>
      </c>
      <c r="J546" t="inlineStr">
        <is>
          <t>Y</t>
        </is>
      </c>
      <c r="K546" t="inlineStr">
        <is>
          <t>dhigali.com</t>
        </is>
      </c>
      <c r="L546" t="inlineStr">
        <is>
          <t>official</t>
        </is>
      </c>
      <c r="M546" t="inlineStr">
        <is>
          <t>https://www.nivadhigali.com/wp-content/uploads/2025/09/Website_FaruDinner_Niva_06Sep26.pdf</t>
        </is>
      </c>
      <c r="N546" t="inlineStr">
        <is>
          <t>https://www.nivadhigali.com/wp-content/uploads/2025/09/Website_FaruDinner_Niva_06Sep26.pdf | https://www.nivahotelsandresorts.com/wp-content/uploads/2026/09/Website_FaruDinner_Niva_06Sep26.pdf</t>
        </is>
      </c>
      <c r="O546" t="inlineStr">
        <is>
          <t>5ee8d5f72386d0e3c657563ea62f2f6a23a7fc12d674bded19d7a768f3accee6</t>
        </is>
      </c>
      <c r="P546" t="inlineStr">
        <is>
          <t>library/033_dhigali-maldives/dining_menu/2026_Website_FaruDinner_Niva_06Sep26.pdf</t>
        </is>
      </c>
      <c r="R546" t="inlineStr">
        <is>
          <t>current</t>
        </is>
      </c>
      <c r="S546" t="inlineStr">
        <is>
          <t>N</t>
        </is>
      </c>
      <c r="T546" t="inlineStr">
        <is>
          <t>matched</t>
        </is>
      </c>
      <c r="U546" t="inlineStr">
        <is>
          <t>2026-10-04</t>
        </is>
      </c>
      <c r="V546" t="inlineStr"/>
    </row>
    <row r="547">
      <c r="A547" t="n">
        <v>33</v>
      </c>
      <c r="B547" t="inlineStr">
        <is>
          <t>Dhigali Maldives</t>
        </is>
      </c>
      <c r="C547" t="inlineStr">
        <is>
          <t>dining_menu</t>
        </is>
      </c>
      <c r="D547" t="inlineStr">
        <is>
          <t>2026_Website_FaruLunch_Niva_06Sep.pdf</t>
        </is>
      </c>
      <c r="E547" t="n">
        <v>2026</v>
      </c>
      <c r="H547" t="n">
        <v>3</v>
      </c>
      <c r="I547" t="n">
        <v>363</v>
      </c>
      <c r="J547" t="inlineStr">
        <is>
          <t>Y</t>
        </is>
      </c>
      <c r="K547" t="inlineStr">
        <is>
          <t>dhigali.com</t>
        </is>
      </c>
      <c r="L547" t="inlineStr">
        <is>
          <t>official</t>
        </is>
      </c>
      <c r="M547" t="inlineStr">
        <is>
          <t>https://www.nivadhigali.com/wp-content/uploads/2025/09/Website_FaruLunch_Niva_06Sep.pdf</t>
        </is>
      </c>
      <c r="N547" t="inlineStr">
        <is>
          <t>https://www.nivadhigali.com/wp-content/uploads/2025/09/Website_FaruLunch_Niva_06Sep.pdf | https://www.nivahotelsandresorts.com/wp-content/uploads/2026/09/Website_FaruLunch_Niva_06Sep.pdf</t>
        </is>
      </c>
      <c r="O547" t="inlineStr">
        <is>
          <t>f1b72bf47d3420a8b6904da60e92ffdefb149a9d087795a6a91f0bb469141dd2</t>
        </is>
      </c>
      <c r="P547" t="inlineStr">
        <is>
          <t>library/033_dhigali-maldives/dining_menu/2026_Website_FaruLunch_Niva_06Sep.pdf</t>
        </is>
      </c>
      <c r="R547" t="inlineStr">
        <is>
          <t>current</t>
        </is>
      </c>
      <c r="S547" t="inlineStr">
        <is>
          <t>N</t>
        </is>
      </c>
      <c r="T547" t="inlineStr">
        <is>
          <t>matched</t>
        </is>
      </c>
      <c r="U547" t="inlineStr">
        <is>
          <t>2026-10-04</t>
        </is>
      </c>
      <c r="V547" t="inlineStr"/>
    </row>
    <row r="548">
      <c r="A548" t="n">
        <v>33</v>
      </c>
      <c r="B548" t="inlineStr">
        <is>
          <t>Dhigali Maldives</t>
        </is>
      </c>
      <c r="C548" t="inlineStr">
        <is>
          <t>dining_menu</t>
        </is>
      </c>
      <c r="D548" t="inlineStr">
        <is>
          <t>2026_Website_Battuta_Menu_06Sep26.pdf</t>
        </is>
      </c>
      <c r="E548" t="n">
        <v>2026</v>
      </c>
      <c r="H548" t="n">
        <v>6</v>
      </c>
      <c r="I548" t="n">
        <v>642</v>
      </c>
      <c r="J548" t="inlineStr">
        <is>
          <t>Y</t>
        </is>
      </c>
      <c r="K548" t="inlineStr">
        <is>
          <t>dhigali.com</t>
        </is>
      </c>
      <c r="L548" t="inlineStr">
        <is>
          <t>official</t>
        </is>
      </c>
      <c r="M548" t="inlineStr">
        <is>
          <t>https://www.nivadhigali.com/wp-content/uploads/2025/09/Website_Battuta_Menu_06Sep26.pdf</t>
        </is>
      </c>
      <c r="N548" t="inlineStr">
        <is>
          <t>https://www.nivadhigali.com/wp-content/uploads/2025/09/Website_Battuta_Menu_06Sep26.pdf | https://www.nivahotelsandresorts.com/wp-content/uploads/2026/09/Website_Battuta_Menu_06Sep26.pdf</t>
        </is>
      </c>
      <c r="O548" t="inlineStr">
        <is>
          <t>0544e93e3a9efe2af9b88ec5aee73e64f7a66ed3eb0bb91a8d066faa0e308d3f</t>
        </is>
      </c>
      <c r="P548" t="inlineStr">
        <is>
          <t>library/033_dhigali-maldives/dining_menu/2026_Website_Battuta_Menu_06Sep26.pdf</t>
        </is>
      </c>
      <c r="R548" t="inlineStr">
        <is>
          <t>current</t>
        </is>
      </c>
      <c r="S548" t="inlineStr">
        <is>
          <t>N</t>
        </is>
      </c>
      <c r="T548" t="inlineStr">
        <is>
          <t>matched</t>
        </is>
      </c>
      <c r="U548" t="inlineStr">
        <is>
          <t>2026-10-04</t>
        </is>
      </c>
      <c r="V548" t="inlineStr"/>
    </row>
    <row r="549">
      <c r="A549" t="n">
        <v>33</v>
      </c>
      <c r="B549" t="inlineStr">
        <is>
          <t>Dhigali Maldives</t>
        </is>
      </c>
      <c r="C549" t="inlineStr">
        <is>
          <t>dining_menu</t>
        </is>
      </c>
      <c r="D549" t="inlineStr">
        <is>
          <t>2026_Website_Jade-Menu_Niva_17Aug26.pdf</t>
        </is>
      </c>
      <c r="E549" t="n">
        <v>2026</v>
      </c>
      <c r="H549" t="n">
        <v>4</v>
      </c>
      <c r="I549" t="n">
        <v>597</v>
      </c>
      <c r="J549" t="inlineStr">
        <is>
          <t>Y</t>
        </is>
      </c>
      <c r="K549" t="inlineStr">
        <is>
          <t>dhigali.com</t>
        </is>
      </c>
      <c r="L549" t="inlineStr">
        <is>
          <t>official</t>
        </is>
      </c>
      <c r="M549" t="inlineStr">
        <is>
          <t>https://www.nivadhigali.com/wp-content/uploads/2026/08/Website_Jade-Menu_Niva_17Aug26.pdf</t>
        </is>
      </c>
      <c r="N549" t="inlineStr">
        <is>
          <t>https://www.nivadhigali.com/wp-content/uploads/2026/08/Website_Jade-Menu_Niva_17Aug26.pdf | https://www.nivahotelsandresorts.com/wp-content/uploads/2026/08/Website_Jade-Menu_Niva_17Aug26.pdf</t>
        </is>
      </c>
      <c r="O549" t="inlineStr">
        <is>
          <t>b689ac7fbcc82331140fc127eee95237e745bf9dd17c2910e6dc4dae26a6ea2e</t>
        </is>
      </c>
      <c r="P549" t="inlineStr">
        <is>
          <t>library/033_dhigali-maldives/dining_menu/2026_Website_Jade-Menu_Niva_17Aug26.pdf</t>
        </is>
      </c>
      <c r="R549" t="inlineStr">
        <is>
          <t>current</t>
        </is>
      </c>
      <c r="S549" t="inlineStr">
        <is>
          <t>N</t>
        </is>
      </c>
      <c r="T549" t="inlineStr">
        <is>
          <t>matched</t>
        </is>
      </c>
      <c r="U549" t="inlineStr">
        <is>
          <t>2026-10-04</t>
        </is>
      </c>
      <c r="V549" t="inlineStr"/>
    </row>
    <row r="550">
      <c r="A550" t="n">
        <v>33</v>
      </c>
      <c r="B550" t="inlineStr">
        <is>
          <t>Dhigali Maldives</t>
        </is>
      </c>
      <c r="C550" t="inlineStr">
        <is>
          <t>dining_menu</t>
        </is>
      </c>
      <c r="D550" t="inlineStr">
        <is>
          <t>2026_Website_Battuta_Menu_12Aug26.pdf</t>
        </is>
      </c>
      <c r="E550" t="n">
        <v>2026</v>
      </c>
      <c r="H550" t="n">
        <v>6</v>
      </c>
      <c r="I550" t="n">
        <v>631</v>
      </c>
      <c r="J550" t="inlineStr">
        <is>
          <t>Y</t>
        </is>
      </c>
      <c r="K550" t="inlineStr">
        <is>
          <t>dhigali.com</t>
        </is>
      </c>
      <c r="L550" t="inlineStr">
        <is>
          <t>official</t>
        </is>
      </c>
      <c r="M550" t="inlineStr">
        <is>
          <t>https://www.nivadhigali.com/wp-content/uploads/2026/08/Website_Battuta_Menu_12Aug26.pdf</t>
        </is>
      </c>
      <c r="N550" t="inlineStr">
        <is>
          <t>https://www.nivadhigali.com/wp-content/uploads/2026/08/Website_Battuta_Menu_12Aug26.pdf | https://www.nivahotelsandresorts.com/wp-content/uploads/2026/08/Website_Battuta_Menu_12Aug26-1.pdf | https://www.nivahotelsandresorts.com/wp-content/uploads/2026/08/Website_Battuta_Menu_12Aug26.pdf</t>
        </is>
      </c>
      <c r="O550" t="inlineStr">
        <is>
          <t>5b14410b9f2125e82d0800cd48044c66462c2f2b1cd4db24053824c53e2d4c84</t>
        </is>
      </c>
      <c r="P550" t="inlineStr">
        <is>
          <t>library/033_dhigali-maldives/dining_menu/2026_Website_Battuta_Menu_12Aug26.pdf</t>
        </is>
      </c>
      <c r="R550" t="inlineStr">
        <is>
          <t>current</t>
        </is>
      </c>
      <c r="S550" t="inlineStr">
        <is>
          <t>N</t>
        </is>
      </c>
      <c r="T550" t="inlineStr">
        <is>
          <t>matched</t>
        </is>
      </c>
      <c r="U550" t="inlineStr">
        <is>
          <t>2026-10-04</t>
        </is>
      </c>
      <c r="V550" t="inlineStr"/>
    </row>
    <row r="551">
      <c r="A551" t="n">
        <v>33</v>
      </c>
      <c r="B551" t="inlineStr">
        <is>
          <t>Dhigali Maldives</t>
        </is>
      </c>
      <c r="C551" t="inlineStr">
        <is>
          <t>dining_menu</t>
        </is>
      </c>
      <c r="D551" t="inlineStr">
        <is>
          <t>2026_Website_NIVA_BeverageMenu_HaaliBar_6Aug26.pdf</t>
        </is>
      </c>
      <c r="E551" t="n">
        <v>2026</v>
      </c>
      <c r="H551" t="n">
        <v>5</v>
      </c>
      <c r="I551" t="n">
        <v>254</v>
      </c>
      <c r="J551" t="inlineStr">
        <is>
          <t>Y</t>
        </is>
      </c>
      <c r="K551" t="inlineStr">
        <is>
          <t>dhigali.com</t>
        </is>
      </c>
      <c r="L551" t="inlineStr">
        <is>
          <t>official</t>
        </is>
      </c>
      <c r="M551" t="inlineStr">
        <is>
          <t>https://www.nivadhigali.com/wp-content/uploads/2025/09/Website_NIVA_BeverageMenu_HaaliBar_6Aug26.pdf</t>
        </is>
      </c>
      <c r="N551" t="inlineStr">
        <is>
          <t>https://www.nivadhigali.com/wp-content/uploads/2025/09/Website_NIVA_BeverageMenu_HaaliBar_6Aug26.pdf | https://www.nivahotelsandresorts.com/wp-content/uploads/2026/08/Website_NIVA_BeverageMenu_HaaliBar_6Aug26.pdf</t>
        </is>
      </c>
      <c r="O551" t="inlineStr">
        <is>
          <t>c38071a1782ec9db0de7f10bb52c3abdabefa54599519810026c083b406ce673</t>
        </is>
      </c>
      <c r="P551" t="inlineStr">
        <is>
          <t>library/033_dhigali-maldives/dining_menu/2026_Website_NIVA_BeverageMenu_HaaliBar_6Aug26.pdf</t>
        </is>
      </c>
      <c r="R551" t="inlineStr">
        <is>
          <t>current</t>
        </is>
      </c>
      <c r="S551" t="inlineStr">
        <is>
          <t>N</t>
        </is>
      </c>
      <c r="T551" t="inlineStr">
        <is>
          <t>matched</t>
        </is>
      </c>
      <c r="U551" t="inlineStr">
        <is>
          <t>2026-10-04</t>
        </is>
      </c>
      <c r="V551" t="inlineStr"/>
    </row>
    <row r="552">
      <c r="A552" t="n">
        <v>33</v>
      </c>
      <c r="B552" t="inlineStr">
        <is>
          <t>Dhigali Maldives</t>
        </is>
      </c>
      <c r="C552" t="inlineStr">
        <is>
          <t>dining_menu</t>
        </is>
      </c>
      <c r="D552" t="inlineStr">
        <is>
          <t>2026_Website_NIVA_BeverageMenu_BeachBar_6Aug26.pdf</t>
        </is>
      </c>
      <c r="E552" t="n">
        <v>2026</v>
      </c>
      <c r="H552" t="n">
        <v>4</v>
      </c>
      <c r="I552" t="n">
        <v>196</v>
      </c>
      <c r="J552" t="inlineStr">
        <is>
          <t>Y</t>
        </is>
      </c>
      <c r="K552" t="inlineStr">
        <is>
          <t>dhigali.com</t>
        </is>
      </c>
      <c r="L552" t="inlineStr">
        <is>
          <t>official</t>
        </is>
      </c>
      <c r="M552" t="inlineStr">
        <is>
          <t>https://www.nivadhigali.com/wp-content/uploads/2025/09/Website_NIVA_BeverageMenu_BeachBar_6Aug26.pdf</t>
        </is>
      </c>
      <c r="N552" t="inlineStr">
        <is>
          <t>https://www.nivadhigali.com/wp-content/uploads/2025/09/Website_NIVA_BeverageMenu_BeachBar_6Aug26.pdf | https://www.nivahotelsandresorts.com/wp-content/uploads/2026/08/Website_NIVA_BeverageMenu_BeachBar_6Aug26.pdf</t>
        </is>
      </c>
      <c r="O552" t="inlineStr">
        <is>
          <t>bfca6cc126e77dd25770829de849b4342a9dd781f0f2e72c8e35d117becb0673</t>
        </is>
      </c>
      <c r="P552" t="inlineStr">
        <is>
          <t>library/033_dhigali-maldives/dining_menu/2026_Website_NIVA_BeverageMenu_BeachBar_6Aug26.pdf</t>
        </is>
      </c>
      <c r="R552" t="inlineStr">
        <is>
          <t>current</t>
        </is>
      </c>
      <c r="S552" t="inlineStr">
        <is>
          <t>N</t>
        </is>
      </c>
      <c r="T552" t="inlineStr">
        <is>
          <t>matched</t>
        </is>
      </c>
      <c r="U552" t="inlineStr">
        <is>
          <t>2026-10-04</t>
        </is>
      </c>
      <c r="V552" t="inlineStr"/>
    </row>
    <row r="553">
      <c r="A553" t="n">
        <v>33</v>
      </c>
      <c r="B553" t="inlineStr">
        <is>
          <t>Dhigali Maldives</t>
        </is>
      </c>
      <c r="C553" t="inlineStr">
        <is>
          <t>dining_menu</t>
        </is>
      </c>
      <c r="D553" t="inlineStr">
        <is>
          <t>2026_Website_NIVA_BeverageMenu_EastBar_6Aug26.pdf</t>
        </is>
      </c>
      <c r="E553" t="n">
        <v>2026</v>
      </c>
      <c r="H553" t="n">
        <v>5</v>
      </c>
      <c r="I553" t="n">
        <v>245</v>
      </c>
      <c r="J553" t="inlineStr">
        <is>
          <t>Y</t>
        </is>
      </c>
      <c r="K553" t="inlineStr">
        <is>
          <t>dhigali.com</t>
        </is>
      </c>
      <c r="L553" t="inlineStr">
        <is>
          <t>official</t>
        </is>
      </c>
      <c r="M553" t="inlineStr">
        <is>
          <t>https://www.nivadhigali.com/wp-content/uploads/2025/09/Website_NIVA_BeverageMenu_EastBar_6Aug26.pdf</t>
        </is>
      </c>
      <c r="N553" t="inlineStr">
        <is>
          <t>https://www.nivadhigali.com/wp-content/uploads/2025/09/Website_NIVA_BeverageMenu_EastBar_6Aug26.pdf | https://www.nivahotelsandresorts.com/wp-content/uploads/2026/08/Website_NIVA_BeverageMenu_EastBar_6Aug26.pdf</t>
        </is>
      </c>
      <c r="O553" t="inlineStr">
        <is>
          <t>2d88605dda5b52ad03a037b99a16dc17c59321100057e32e40eb9bf432ccfcd1</t>
        </is>
      </c>
      <c r="P553" t="inlineStr">
        <is>
          <t>library/033_dhigali-maldives/dining_menu/2026_Website_NIVA_BeverageMenu_EastBar_6Aug26.pdf</t>
        </is>
      </c>
      <c r="R553" t="inlineStr">
        <is>
          <t>current</t>
        </is>
      </c>
      <c r="S553" t="inlineStr">
        <is>
          <t>N</t>
        </is>
      </c>
      <c r="T553" t="inlineStr">
        <is>
          <t>matched</t>
        </is>
      </c>
      <c r="U553" t="inlineStr">
        <is>
          <t>2026-10-04</t>
        </is>
      </c>
      <c r="V553" t="inlineStr"/>
    </row>
    <row r="554">
      <c r="A554" t="n">
        <v>33</v>
      </c>
      <c r="B554" t="inlineStr">
        <is>
          <t>Dhigali Maldives</t>
        </is>
      </c>
      <c r="C554" t="inlineStr">
        <is>
          <t>dining_menu</t>
        </is>
      </c>
      <c r="D554" t="inlineStr">
        <is>
          <t>2026_Website_NIVA_BeverageMenu_Faru_Battuta_6Aug26.pdf</t>
        </is>
      </c>
      <c r="E554" t="n">
        <v>2026</v>
      </c>
      <c r="H554" t="n">
        <v>4</v>
      </c>
      <c r="I554" t="n">
        <v>201</v>
      </c>
      <c r="J554" t="inlineStr">
        <is>
          <t>Y</t>
        </is>
      </c>
      <c r="K554" t="inlineStr">
        <is>
          <t>dhigali.com</t>
        </is>
      </c>
      <c r="L554" t="inlineStr">
        <is>
          <t>official</t>
        </is>
      </c>
      <c r="M554" t="inlineStr">
        <is>
          <t>https://www.nivadhigali.com/wp-content/uploads/2025/09/Website_NIVA_BeverageMenu_Faru_Battuta_6Aug26.pdf</t>
        </is>
      </c>
      <c r="N554" t="inlineStr">
        <is>
          <t>https://www.nivadhigali.com/wp-content/uploads/2025/09/Website_NIVA_BeverageMenu_Faru_Battuta_6Aug26.pdf | https://www.nivahotelsandresorts.com/wp-content/uploads/2026/08/Website_NIVA_BeverageMenu_Faru_Battuta_6Aug26.pdf</t>
        </is>
      </c>
      <c r="O554" t="inlineStr">
        <is>
          <t>28fdbe4c93f1f33ef1f324de7ca1a4eb24ac1805ceeb78480c963ecbb104be35</t>
        </is>
      </c>
      <c r="P554" t="inlineStr">
        <is>
          <t>library/033_dhigali-maldives/dining_menu/2026_Website_NIVA_BeverageMenu_Faru_Battuta_6Aug26.pdf</t>
        </is>
      </c>
      <c r="R554" t="inlineStr">
        <is>
          <t>current</t>
        </is>
      </c>
      <c r="S554" t="inlineStr">
        <is>
          <t>N</t>
        </is>
      </c>
      <c r="T554" t="inlineStr">
        <is>
          <t>matched</t>
        </is>
      </c>
      <c r="U554" t="inlineStr">
        <is>
          <t>2026-10-04</t>
        </is>
      </c>
      <c r="V554" t="inlineStr"/>
    </row>
    <row r="555">
      <c r="A555" t="n">
        <v>33</v>
      </c>
      <c r="B555" t="inlineStr">
        <is>
          <t>Dhigali Maldives</t>
        </is>
      </c>
      <c r="C555" t="inlineStr">
        <is>
          <t>dining_menu</t>
        </is>
      </c>
      <c r="D555" t="inlineStr">
        <is>
          <t>2026_Website_NIVA_BeverageMenu_Capers_Jade_6Aug26-1.pdf</t>
        </is>
      </c>
      <c r="E555" t="n">
        <v>2026</v>
      </c>
      <c r="H555" t="n">
        <v>4</v>
      </c>
      <c r="I555" t="n">
        <v>203</v>
      </c>
      <c r="J555" t="inlineStr">
        <is>
          <t>Y</t>
        </is>
      </c>
      <c r="K555" t="inlineStr">
        <is>
          <t>dhigali.com</t>
        </is>
      </c>
      <c r="L555" t="inlineStr">
        <is>
          <t>official</t>
        </is>
      </c>
      <c r="M555" t="inlineStr">
        <is>
          <t>https://www.nivadhigali.com/wp-content/uploads/2025/09/Website_NIVA_BeverageMenu_Capers_Jade_6Aug26-1.pdf</t>
        </is>
      </c>
      <c r="N555" t="inlineStr">
        <is>
          <t>https://www.nivadhigali.com/wp-content/uploads/2025/09/Website_NIVA_BeverageMenu_Capers_Jade_6Aug26-1.pdf | https://www.nivadhigali.com/wp-content/uploads/2025/09/Website_NIVA_BeverageMenu_Capers_Jade_6Aug26.pdf | https://www.nivahotelsandresorts.com/wp-content/uploads/2026/08/Website_NIVA_BeverageMenu_Capers_Jade_6Aug26-1.pdf | https://www.nivahotelsandresorts.com/wp-content/uploads/2026/08/Website_NIVA_BeverageMenu_Capers_Jade_6Aug26.pdf</t>
        </is>
      </c>
      <c r="O555" t="inlineStr">
        <is>
          <t>406a1d2086eb46db0ed91ae95d55b657172b75ac3d156f3171f8b03402258329</t>
        </is>
      </c>
      <c r="P555" t="inlineStr">
        <is>
          <t>library/033_dhigali-maldives/dining_menu/2026_Website_NIVA_BeverageMenu_Capers_Jade_6Aug26-1.pdf</t>
        </is>
      </c>
      <c r="R555" t="inlineStr">
        <is>
          <t>current</t>
        </is>
      </c>
      <c r="S555" t="inlineStr">
        <is>
          <t>N</t>
        </is>
      </c>
      <c r="T555" t="inlineStr">
        <is>
          <t>matched</t>
        </is>
      </c>
      <c r="U555" t="inlineStr">
        <is>
          <t>2026-10-04</t>
        </is>
      </c>
      <c r="V555" t="inlineStr"/>
    </row>
    <row r="556">
      <c r="A556" t="n">
        <v>33</v>
      </c>
      <c r="B556" t="inlineStr">
        <is>
          <t>Dhigali Maldives</t>
        </is>
      </c>
      <c r="C556" t="inlineStr">
        <is>
          <t>dining_menu</t>
        </is>
      </c>
      <c r="D556" t="inlineStr">
        <is>
          <t>2026_Website_FaruDinner_Niva_03Aug26.pdf</t>
        </is>
      </c>
      <c r="E556" t="n">
        <v>2026</v>
      </c>
      <c r="H556" t="n">
        <v>2</v>
      </c>
      <c r="I556" t="n">
        <v>315</v>
      </c>
      <c r="J556" t="inlineStr">
        <is>
          <t>Y</t>
        </is>
      </c>
      <c r="K556" t="inlineStr">
        <is>
          <t>dhigali.com</t>
        </is>
      </c>
      <c r="L556" t="inlineStr">
        <is>
          <t>official</t>
        </is>
      </c>
      <c r="M556" t="inlineStr">
        <is>
          <t>https://www.nivadhigali.com/wp-content/uploads/2026/08/Website_FaruDinner_Niva_03Aug26.pdf</t>
        </is>
      </c>
      <c r="N556" t="inlineStr">
        <is>
          <t>https://www.nivadhigali.com/wp-content/uploads/2026/08/Website_FaruDinner_Niva_03Aug26.pdf | https://www.nivahotelsandresorts.com/wp-content/uploads/2026/08/Website_FaruDinner_Niva_03Aug26.pdf</t>
        </is>
      </c>
      <c r="O556" t="inlineStr">
        <is>
          <t>5ccc0d3baba7c955da2d51e5304dd36af79d454d8a6759dd2570b9f3900e2747</t>
        </is>
      </c>
      <c r="P556" t="inlineStr">
        <is>
          <t>library/033_dhigali-maldives/dining_menu/2026_Website_FaruDinner_Niva_03Aug26.pdf</t>
        </is>
      </c>
      <c r="R556" t="inlineStr">
        <is>
          <t>current</t>
        </is>
      </c>
      <c r="S556" t="inlineStr">
        <is>
          <t>N</t>
        </is>
      </c>
      <c r="T556" t="inlineStr">
        <is>
          <t>matched</t>
        </is>
      </c>
      <c r="U556" t="inlineStr">
        <is>
          <t>2026-10-04</t>
        </is>
      </c>
      <c r="V556" t="inlineStr"/>
    </row>
    <row r="557">
      <c r="A557" t="n">
        <v>33</v>
      </c>
      <c r="B557" t="inlineStr">
        <is>
          <t>Dhigali Maldives</t>
        </is>
      </c>
      <c r="C557" t="inlineStr">
        <is>
          <t>dining_menu</t>
        </is>
      </c>
      <c r="D557" t="inlineStr">
        <is>
          <t>2026_Website_FaruLunch_Niva-29JUL26-1.pdf</t>
        </is>
      </c>
      <c r="E557" t="n">
        <v>2026</v>
      </c>
      <c r="H557" t="n">
        <v>3</v>
      </c>
      <c r="I557" t="n">
        <v>363</v>
      </c>
      <c r="J557" t="inlineStr">
        <is>
          <t>Y</t>
        </is>
      </c>
      <c r="K557" t="inlineStr">
        <is>
          <t>dhigali.com</t>
        </is>
      </c>
      <c r="L557" t="inlineStr">
        <is>
          <t>official</t>
        </is>
      </c>
      <c r="M557" t="inlineStr">
        <is>
          <t>https://www.nivadhigali.com/wp-content/uploads/2025/09/Website_FaruLunch_Niva-29JUL26-1.pdf</t>
        </is>
      </c>
      <c r="N557" t="inlineStr">
        <is>
          <t>https://www.nivadhigali.com/wp-content/uploads/2025/09/Website_FaruLunch_Niva-29JUL26-1.pdf | https://www.nivahotelsandresorts.com/wp-content/uploads/2026/08/Website_FaruLunch_Niva-29JUL26-1.pdf</t>
        </is>
      </c>
      <c r="O557" t="inlineStr">
        <is>
          <t>0869cd50b2f72458fa86847b3296a524f21d45921ec7b9cd02917e3d0a1a2bef</t>
        </is>
      </c>
      <c r="P557" t="inlineStr">
        <is>
          <t>library/033_dhigali-maldives/dining_menu/2026_Website_FaruLunch_Niva-29JUL26-1.pdf</t>
        </is>
      </c>
      <c r="R557" t="inlineStr">
        <is>
          <t>current</t>
        </is>
      </c>
      <c r="S557" t="inlineStr">
        <is>
          <t>N</t>
        </is>
      </c>
      <c r="T557" t="inlineStr">
        <is>
          <t>matched</t>
        </is>
      </c>
      <c r="U557" t="inlineStr">
        <is>
          <t>2026-10-04</t>
        </is>
      </c>
      <c r="V557" t="inlineStr"/>
    </row>
    <row r="558">
      <c r="A558" t="n">
        <v>33</v>
      </c>
      <c r="B558" t="inlineStr">
        <is>
          <t>Dhigali Maldives</t>
        </is>
      </c>
      <c r="C558" t="inlineStr">
        <is>
          <t>dining_menu</t>
        </is>
      </c>
      <c r="D558" t="inlineStr">
        <is>
          <t>2026_LIMESpaMenu-Dhigali.pdf</t>
        </is>
      </c>
      <c r="E558" t="n">
        <v>2026</v>
      </c>
      <c r="H558" t="n">
        <v>26</v>
      </c>
      <c r="I558" t="n">
        <v>2815</v>
      </c>
      <c r="J558" t="inlineStr">
        <is>
          <t>Y</t>
        </is>
      </c>
      <c r="K558" t="inlineStr">
        <is>
          <t>dhigali.com</t>
        </is>
      </c>
      <c r="L558" t="inlineStr">
        <is>
          <t>official</t>
        </is>
      </c>
      <c r="M558" t="inlineStr">
        <is>
          <t>https://www.nivadhigali.com/wp-content/uploads/2026/07/LIMESpaMenu-Dhigali.pdf</t>
        </is>
      </c>
      <c r="N558" t="inlineStr">
        <is>
          <t>https://www.nivadhigali.com/wp-content/uploads/2026/07/LIMESpaMenu-Dhigali.pdf</t>
        </is>
      </c>
      <c r="O558" t="inlineStr">
        <is>
          <t>e1af31b02f83404cb7f0be4cad8c3dabef28e8e7d6dd88284dde73357192ca61</t>
        </is>
      </c>
      <c r="P558" t="inlineStr">
        <is>
          <t>library/033_dhigali-maldives/dining_menu/2026_LIMESpaMenu-Dhigali.pdf</t>
        </is>
      </c>
      <c r="R558" t="inlineStr">
        <is>
          <t>current</t>
        </is>
      </c>
      <c r="S558" t="inlineStr">
        <is>
          <t>Y</t>
        </is>
      </c>
      <c r="T558" t="inlineStr">
        <is>
          <t>matched</t>
        </is>
      </c>
      <c r="U558" t="inlineStr">
        <is>
          <t>2026-10-04</t>
        </is>
      </c>
      <c r="V558" t="inlineStr"/>
    </row>
    <row r="559">
      <c r="A559" t="n">
        <v>33</v>
      </c>
      <c r="B559" t="inlineStr">
        <is>
          <t>Dhigali Maldives</t>
        </is>
      </c>
      <c r="C559" t="inlineStr">
        <is>
          <t>dining_menu</t>
        </is>
      </c>
      <c r="D559" t="inlineStr">
        <is>
          <t>2026_Website_Battuta_Menu_6July26.pdf</t>
        </is>
      </c>
      <c r="E559" t="n">
        <v>2026</v>
      </c>
      <c r="H559" t="n">
        <v>6</v>
      </c>
      <c r="I559" t="n">
        <v>594</v>
      </c>
      <c r="J559" t="inlineStr">
        <is>
          <t>Y</t>
        </is>
      </c>
      <c r="K559" t="inlineStr">
        <is>
          <t>dhigali.com</t>
        </is>
      </c>
      <c r="L559" t="inlineStr">
        <is>
          <t>official</t>
        </is>
      </c>
      <c r="M559" t="inlineStr">
        <is>
          <t>https://www.nivadhigali.com/wp-content/uploads/2025/09/Website_Battuta_Menu_6July26.pdf</t>
        </is>
      </c>
      <c r="N559" t="inlineStr">
        <is>
          <t>https://www.nivadhigali.com/wp-content/uploads/2025/09/Website_Battuta_Menu_6July26.pdf | https://www.nivahotelsandresorts.com/wp-content/uploads/2026/07/Website_Battuta_Menu_6July26.pdf</t>
        </is>
      </c>
      <c r="O559" t="inlineStr">
        <is>
          <t>a5d2f43eeee9a1d8253b801d40e55a449a04055073c922724ca4fa0a6a08c96e</t>
        </is>
      </c>
      <c r="P559" t="inlineStr">
        <is>
          <t>library/033_dhigali-maldives/dining_menu/2026_Website_Battuta_Menu_6July26.pdf</t>
        </is>
      </c>
      <c r="R559" t="inlineStr">
        <is>
          <t>current</t>
        </is>
      </c>
      <c r="S559" t="inlineStr">
        <is>
          <t>N</t>
        </is>
      </c>
      <c r="T559" t="inlineStr">
        <is>
          <t>matched</t>
        </is>
      </c>
      <c r="U559" t="inlineStr">
        <is>
          <t>2026-10-04</t>
        </is>
      </c>
      <c r="V559" t="inlineStr"/>
    </row>
    <row r="560">
      <c r="A560" t="n">
        <v>33</v>
      </c>
      <c r="B560" t="inlineStr">
        <is>
          <t>Dhigali Maldives</t>
        </is>
      </c>
      <c r="C560" t="inlineStr">
        <is>
          <t>dining_menu</t>
        </is>
      </c>
      <c r="D560" t="inlineStr">
        <is>
          <t>2026_Website_FaruLunch_Niva-1-1.pdf</t>
        </is>
      </c>
      <c r="E560" t="n">
        <v>2026</v>
      </c>
      <c r="H560" t="n">
        <v>3</v>
      </c>
      <c r="I560" t="n">
        <v>333</v>
      </c>
      <c r="J560" t="inlineStr">
        <is>
          <t>Y</t>
        </is>
      </c>
      <c r="K560" t="inlineStr">
        <is>
          <t>dhigali.com</t>
        </is>
      </c>
      <c r="L560" t="inlineStr">
        <is>
          <t>official</t>
        </is>
      </c>
      <c r="M560" t="inlineStr">
        <is>
          <t>https://www.nivadhigali.com/wp-content/uploads/2025/09/Website_FaruLunch_Niva-1-1.pdf</t>
        </is>
      </c>
      <c r="N560" t="inlineStr">
        <is>
          <t>https://www.nivadhigali.com/wp-content/uploads/2025/09/Website_FaruLunch_Niva-1-1.pdf | https://www.nivahotelsandresorts.com/wp-content/uploads/2026/05/Website_FaruLunch_Niva-1-1.pdf</t>
        </is>
      </c>
      <c r="O560" t="inlineStr">
        <is>
          <t>307b22e3da1e57a6c456e71e52cadba4fc764ce4b1125c9ed14b8c721cef762b</t>
        </is>
      </c>
      <c r="P560" t="inlineStr">
        <is>
          <t>library/033_dhigali-maldives/dining_menu/2026_Website_FaruLunch_Niva-1-1.pdf</t>
        </is>
      </c>
      <c r="R560" t="inlineStr">
        <is>
          <t>current</t>
        </is>
      </c>
      <c r="S560" t="inlineStr">
        <is>
          <t>N</t>
        </is>
      </c>
      <c r="T560" t="inlineStr">
        <is>
          <t>matched</t>
        </is>
      </c>
      <c r="U560" t="inlineStr">
        <is>
          <t>2026-10-04</t>
        </is>
      </c>
      <c r="V560" t="inlineStr"/>
    </row>
    <row r="561">
      <c r="A561" t="n">
        <v>33</v>
      </c>
      <c r="B561" t="inlineStr">
        <is>
          <t>Dhigali Maldives</t>
        </is>
      </c>
      <c r="C561" t="inlineStr">
        <is>
          <t>dining_menu</t>
        </is>
      </c>
      <c r="D561" t="inlineStr">
        <is>
          <t>2026_Website_NIVA_BeverageMenu_HaaliBar-1.pdf</t>
        </is>
      </c>
      <c r="E561" t="n">
        <v>2026</v>
      </c>
      <c r="H561" t="n">
        <v>5</v>
      </c>
      <c r="I561" t="n">
        <v>252</v>
      </c>
      <c r="J561" t="inlineStr">
        <is>
          <t>Y</t>
        </is>
      </c>
      <c r="K561" t="inlineStr">
        <is>
          <t>dhigali.com</t>
        </is>
      </c>
      <c r="L561" t="inlineStr">
        <is>
          <t>official</t>
        </is>
      </c>
      <c r="M561" t="inlineStr">
        <is>
          <t>https://www.nivadhigali.com/wp-content/uploads/2025/09/Website_NIVA_BeverageMenu_HaaliBar-1.pdf</t>
        </is>
      </c>
      <c r="N561" t="inlineStr">
        <is>
          <t>https://www.nivadhigali.com/wp-content/uploads/2025/09/Website_NIVA_BeverageMenu_HaaliBar-1.pdf | https://www.nivahotelsandresorts.com/wp-content/uploads/2026/05/Website_NIVA_BeverageMenu_HaaliBar-1.pdf</t>
        </is>
      </c>
      <c r="O561" t="inlineStr">
        <is>
          <t>13e640597eed866a283125f88dc31912f88abcdac636b99a70e74aad3b9ea561</t>
        </is>
      </c>
      <c r="P561" t="inlineStr">
        <is>
          <t>library/033_dhigali-maldives/dining_menu/2026_Website_NIVA_BeverageMenu_HaaliBar-1.pdf</t>
        </is>
      </c>
      <c r="R561" t="inlineStr">
        <is>
          <t>current</t>
        </is>
      </c>
      <c r="S561" t="inlineStr">
        <is>
          <t>N</t>
        </is>
      </c>
      <c r="T561" t="inlineStr">
        <is>
          <t>matched</t>
        </is>
      </c>
      <c r="U561" t="inlineStr">
        <is>
          <t>2026-10-04</t>
        </is>
      </c>
      <c r="V561" t="inlineStr"/>
    </row>
    <row r="562">
      <c r="A562" t="n">
        <v>33</v>
      </c>
      <c r="B562" t="inlineStr">
        <is>
          <t>Dhigali Maldives</t>
        </is>
      </c>
      <c r="C562" t="inlineStr">
        <is>
          <t>dining_menu</t>
        </is>
      </c>
      <c r="D562" t="inlineStr">
        <is>
          <t>2026_Website_NIVA_BeverageMenu_BeachBar-1.pdf</t>
        </is>
      </c>
      <c r="E562" t="n">
        <v>2026</v>
      </c>
      <c r="H562" t="n">
        <v>4</v>
      </c>
      <c r="I562" t="n">
        <v>193</v>
      </c>
      <c r="J562" t="inlineStr">
        <is>
          <t>Y</t>
        </is>
      </c>
      <c r="K562" t="inlineStr">
        <is>
          <t>dhigali.com</t>
        </is>
      </c>
      <c r="L562" t="inlineStr">
        <is>
          <t>official</t>
        </is>
      </c>
      <c r="M562" t="inlineStr">
        <is>
          <t>https://www.nivadhigali.com/wp-content/uploads/2025/09/Website_NIVA_BeverageMenu_BeachBar-1.pdf</t>
        </is>
      </c>
      <c r="N562" t="inlineStr">
        <is>
          <t>https://www.nivadhigali.com/wp-content/uploads/2025/09/Website_NIVA_BeverageMenu_BeachBar-1.pdf | https://www.nivahotelsandresorts.com/wp-content/uploads/2026/05/Website_NIVA_BeverageMenu_BeachBar-1.pdf</t>
        </is>
      </c>
      <c r="O562" t="inlineStr">
        <is>
          <t>1f120d6063fd0234e7ab5778563152f1d467bcb4bedd2ef1da0ad59c70501902</t>
        </is>
      </c>
      <c r="P562" t="inlineStr">
        <is>
          <t>library/033_dhigali-maldives/dining_menu/2026_Website_NIVA_BeverageMenu_BeachBar-1.pdf</t>
        </is>
      </c>
      <c r="R562" t="inlineStr">
        <is>
          <t>current</t>
        </is>
      </c>
      <c r="S562" t="inlineStr">
        <is>
          <t>N</t>
        </is>
      </c>
      <c r="T562" t="inlineStr">
        <is>
          <t>matched</t>
        </is>
      </c>
      <c r="U562" t="inlineStr">
        <is>
          <t>2026-10-04</t>
        </is>
      </c>
      <c r="V562" t="inlineStr"/>
    </row>
    <row r="563">
      <c r="A563" t="n">
        <v>33</v>
      </c>
      <c r="B563" t="inlineStr">
        <is>
          <t>Dhigali Maldives</t>
        </is>
      </c>
      <c r="C563" t="inlineStr">
        <is>
          <t>dining_menu</t>
        </is>
      </c>
      <c r="D563" t="inlineStr">
        <is>
          <t>2026_Website_NIVA_BeverageMenu_EastBar-1.pdf</t>
        </is>
      </c>
      <c r="E563" t="n">
        <v>2026</v>
      </c>
      <c r="H563" t="n">
        <v>5</v>
      </c>
      <c r="I563" t="n">
        <v>243</v>
      </c>
      <c r="J563" t="inlineStr">
        <is>
          <t>Y</t>
        </is>
      </c>
      <c r="K563" t="inlineStr">
        <is>
          <t>dhigali.com</t>
        </is>
      </c>
      <c r="L563" t="inlineStr">
        <is>
          <t>official</t>
        </is>
      </c>
      <c r="M563" t="inlineStr">
        <is>
          <t>https://www.nivadhigali.com/wp-content/uploads/2025/09/Website_NIVA_BeverageMenu_EastBar-1.pdf</t>
        </is>
      </c>
      <c r="N563" t="inlineStr">
        <is>
          <t>https://www.nivadhigali.com/wp-content/uploads/2025/09/Website_NIVA_BeverageMenu_EastBar-1.pdf | https://www.nivahotelsandresorts.com/wp-content/uploads/2026/05/Website_NIVA_BeverageMenu_EastBar-1.pdf</t>
        </is>
      </c>
      <c r="O563" t="inlineStr">
        <is>
          <t>ca32d504716f16a7f92aebf889872e4aa942cb63bd389849bdeb2e2ff8ac0a68</t>
        </is>
      </c>
      <c r="P563" t="inlineStr">
        <is>
          <t>library/033_dhigali-maldives/dining_menu/2026_Website_NIVA_BeverageMenu_EastBar-1.pdf</t>
        </is>
      </c>
      <c r="R563" t="inlineStr">
        <is>
          <t>current</t>
        </is>
      </c>
      <c r="S563" t="inlineStr">
        <is>
          <t>N</t>
        </is>
      </c>
      <c r="T563" t="inlineStr">
        <is>
          <t>matched</t>
        </is>
      </c>
      <c r="U563" t="inlineStr">
        <is>
          <t>2026-10-04</t>
        </is>
      </c>
      <c r="V563" t="inlineStr"/>
    </row>
    <row r="564">
      <c r="A564" t="n">
        <v>33</v>
      </c>
      <c r="B564" t="inlineStr">
        <is>
          <t>Dhigali Maldives</t>
        </is>
      </c>
      <c r="C564" t="inlineStr">
        <is>
          <t>dining_menu</t>
        </is>
      </c>
      <c r="D564" t="inlineStr">
        <is>
          <t>2026_Website_NIVA_BeverageMenu_Faru_Battuta-3.pdf</t>
        </is>
      </c>
      <c r="E564" t="n">
        <v>2026</v>
      </c>
      <c r="H564" t="n">
        <v>4</v>
      </c>
      <c r="I564" t="n">
        <v>199</v>
      </c>
      <c r="J564" t="inlineStr">
        <is>
          <t>Y</t>
        </is>
      </c>
      <c r="K564" t="inlineStr">
        <is>
          <t>dhigali.com</t>
        </is>
      </c>
      <c r="L564" t="inlineStr">
        <is>
          <t>official</t>
        </is>
      </c>
      <c r="M564" t="inlineStr">
        <is>
          <t>https://www.nivadhigali.com/wp-content/uploads/2025/09/Website_NIVA_BeverageMenu_Faru_Battuta-3.pdf</t>
        </is>
      </c>
      <c r="N564" t="inlineStr">
        <is>
          <t>https://www.nivadhigali.com/wp-content/uploads/2025/09/Website_NIVA_BeverageMenu_Faru_Battuta-3.pdf | https://www.nivadhigali.com/wp-content/uploads/2025/09/Website_NIVA_BeverageMenu_Faru_Battuta-2.pdf | https://www.nivahotelsandresorts.com/wp-content/uploads/2026/05/Website_NIVA_BeverageMenu_Faru_Battuta-3.pdf | https://www.nivahotelsandresorts.com/wp-content/uploads/2026/05/Website_NIVA_BeverageMenu_Faru_Battuta-2.pdf</t>
        </is>
      </c>
      <c r="O564" t="inlineStr">
        <is>
          <t>52cc0ce4380faf5bb01429be29f461e763f204d50f66f54cdbe48c754e5817ed</t>
        </is>
      </c>
      <c r="P564" t="inlineStr">
        <is>
          <t>library/033_dhigali-maldives/dining_menu/2026_Website_NIVA_BeverageMenu_Faru_Battuta-3.pdf</t>
        </is>
      </c>
      <c r="R564" t="inlineStr">
        <is>
          <t>current</t>
        </is>
      </c>
      <c r="S564" t="inlineStr">
        <is>
          <t>N</t>
        </is>
      </c>
      <c r="T564" t="inlineStr">
        <is>
          <t>matched</t>
        </is>
      </c>
      <c r="U564" t="inlineStr">
        <is>
          <t>2026-10-04</t>
        </is>
      </c>
      <c r="V564" t="inlineStr"/>
    </row>
    <row r="565">
      <c r="A565" t="n">
        <v>33</v>
      </c>
      <c r="B565" t="inlineStr">
        <is>
          <t>Dhigali Maldives</t>
        </is>
      </c>
      <c r="C565" t="inlineStr">
        <is>
          <t>dining_menu</t>
        </is>
      </c>
      <c r="D565" t="inlineStr">
        <is>
          <t>2026_Website_Battuta_Menu.pdf</t>
        </is>
      </c>
      <c r="E565" t="n">
        <v>2026</v>
      </c>
      <c r="H565" t="n">
        <v>6</v>
      </c>
      <c r="I565" t="n">
        <v>591</v>
      </c>
      <c r="J565" t="inlineStr">
        <is>
          <t>Y</t>
        </is>
      </c>
      <c r="K565" t="inlineStr">
        <is>
          <t>dhigali.com</t>
        </is>
      </c>
      <c r="L565" t="inlineStr">
        <is>
          <t>official</t>
        </is>
      </c>
      <c r="M565" t="inlineStr">
        <is>
          <t>https://www.nivadhigali.com/wp-content/uploads/2025/09/Website_Battuta_Menu.pdf</t>
        </is>
      </c>
      <c r="N565" t="inlineStr">
        <is>
          <t>https://www.nivadhigali.com/wp-content/uploads/2025/09/Website_Battuta_Menu.pdf | https://www.nivahotelsandresorts.com/wp-content/uploads/2026/05/Website_Battuta_Menu.pdf</t>
        </is>
      </c>
      <c r="O565" t="inlineStr">
        <is>
          <t>945f9cae507f80002ea9767b979b466e59487e06533731a87253211e81c540ef</t>
        </is>
      </c>
      <c r="P565" t="inlineStr">
        <is>
          <t>library/033_dhigali-maldives/dining_menu/2026_Website_Battuta_Menu.pdf</t>
        </is>
      </c>
      <c r="R565" t="inlineStr">
        <is>
          <t>current</t>
        </is>
      </c>
      <c r="S565" t="inlineStr">
        <is>
          <t>N</t>
        </is>
      </c>
      <c r="T565" t="inlineStr">
        <is>
          <t>matched</t>
        </is>
      </c>
      <c r="U565" t="inlineStr">
        <is>
          <t>2026-10-04</t>
        </is>
      </c>
      <c r="V565" t="inlineStr"/>
    </row>
    <row r="566">
      <c r="A566" t="n">
        <v>33</v>
      </c>
      <c r="B566" t="inlineStr">
        <is>
          <t>Dhigali Maldives</t>
        </is>
      </c>
      <c r="C566" t="inlineStr">
        <is>
          <t>dining_menu</t>
        </is>
      </c>
      <c r="D566" t="inlineStr">
        <is>
          <t>2026_Website_NIVA_BeverageMenu_Capers_Jade-3.pdf</t>
        </is>
      </c>
      <c r="E566" t="n">
        <v>2026</v>
      </c>
      <c r="H566" t="n">
        <v>4</v>
      </c>
      <c r="I566" t="n">
        <v>200</v>
      </c>
      <c r="J566" t="inlineStr">
        <is>
          <t>Y</t>
        </is>
      </c>
      <c r="K566" t="inlineStr">
        <is>
          <t>dhigali.com</t>
        </is>
      </c>
      <c r="L566" t="inlineStr">
        <is>
          <t>official</t>
        </is>
      </c>
      <c r="M566" t="inlineStr">
        <is>
          <t>https://www.nivadhigali.com/wp-content/uploads/2025/09/Website_NIVA_BeverageMenu_Capers_Jade-3.pdf</t>
        </is>
      </c>
      <c r="N566" t="inlineStr">
        <is>
          <t>https://www.nivadhigali.com/wp-content/uploads/2025/09/Website_NIVA_BeverageMenu_Capers_Jade-3.pdf | https://www.nivadhigali.com/wp-content/uploads/2025/09/Website_NIVA_BeverageMenu_Capers_Jade-2.pdf | https://www.nivahotelsandresorts.com/wp-content/uploads/2026/05/Website_NIVA_BeverageMenu_Capers_Jade-3.pdf | https://www.nivahotelsandresorts.com/wp-content/uploads/2026/05/Website_NIVA_BeverageMenu_Capers_Jade-2.pdf</t>
        </is>
      </c>
      <c r="O566" t="inlineStr">
        <is>
          <t>e81a43595081dbf73c07aff507be5a203ed1f4fa7ea125912bc80ce6c25a9a5b</t>
        </is>
      </c>
      <c r="P566" t="inlineStr">
        <is>
          <t>library/033_dhigali-maldives/dining_menu/2026_Website_NIVA_BeverageMenu_Capers_Jade-3.pdf</t>
        </is>
      </c>
      <c r="R566" t="inlineStr">
        <is>
          <t>current</t>
        </is>
      </c>
      <c r="S566" t="inlineStr">
        <is>
          <t>N</t>
        </is>
      </c>
      <c r="T566" t="inlineStr">
        <is>
          <t>matched</t>
        </is>
      </c>
      <c r="U566" t="inlineStr">
        <is>
          <t>2026-10-04</t>
        </is>
      </c>
      <c r="V566" t="inlineStr"/>
    </row>
    <row r="567">
      <c r="A567" t="n">
        <v>33</v>
      </c>
      <c r="B567" t="inlineStr">
        <is>
          <t>Dhigali Maldives</t>
        </is>
      </c>
      <c r="C567" t="inlineStr">
        <is>
          <t>dining_menu</t>
        </is>
      </c>
      <c r="D567" t="inlineStr">
        <is>
          <t>2026_Website_Jade_Menu.pdf</t>
        </is>
      </c>
      <c r="E567" t="n">
        <v>2026</v>
      </c>
      <c r="H567" t="n">
        <v>4</v>
      </c>
      <c r="I567" t="n">
        <v>561</v>
      </c>
      <c r="J567" t="inlineStr">
        <is>
          <t>Y</t>
        </is>
      </c>
      <c r="K567" t="inlineStr">
        <is>
          <t>dhigali.com</t>
        </is>
      </c>
      <c r="L567" t="inlineStr">
        <is>
          <t>official</t>
        </is>
      </c>
      <c r="M567" t="inlineStr">
        <is>
          <t>https://www.nivadhigali.com/wp-content/uploads/2025/09/Website_Jade_Menu.pdf</t>
        </is>
      </c>
      <c r="N567" t="inlineStr">
        <is>
          <t>https://www.nivadhigali.com/wp-content/uploads/2025/09/Website_Jade_Menu.pdf | https://www.nivadhigali.com/wp-content/uploads/2025/09/Website_Jade-Menu_Niva-2.pdf | https://www.nivahotelsandresorts.com/wp-content/uploads/2026/05/Website_Jade_Menu.pdf | https://www.nivahotelsandresorts.com/wp-content/uploads/2026/05/Website_Jade-Menu_Niva-2.pdf</t>
        </is>
      </c>
      <c r="O567" t="inlineStr">
        <is>
          <t>279861a957b584057f6566a36b8120b31dbcfbd13286a87b84de349fc141b3ba</t>
        </is>
      </c>
      <c r="P567" t="inlineStr">
        <is>
          <t>library/033_dhigali-maldives/dining_menu/2026_Website_Jade_Menu.pdf</t>
        </is>
      </c>
      <c r="R567" t="inlineStr">
        <is>
          <t>current</t>
        </is>
      </c>
      <c r="S567" t="inlineStr">
        <is>
          <t>N</t>
        </is>
      </c>
      <c r="T567" t="inlineStr">
        <is>
          <t>matched</t>
        </is>
      </c>
      <c r="U567" t="inlineStr">
        <is>
          <t>2026-10-04</t>
        </is>
      </c>
      <c r="V567" t="inlineStr"/>
    </row>
    <row r="568">
      <c r="A568" t="n">
        <v>33</v>
      </c>
      <c r="B568" t="inlineStr">
        <is>
          <t>Dhigali Maldives</t>
        </is>
      </c>
      <c r="C568" t="inlineStr">
        <is>
          <t>dining_menu</t>
        </is>
      </c>
      <c r="D568" t="inlineStr">
        <is>
          <t>2026_Website_NIVA_BeverageMenu_HaaliBar_05Apr26.pdf</t>
        </is>
      </c>
      <c r="E568" t="n">
        <v>2026</v>
      </c>
      <c r="H568" t="n">
        <v>5</v>
      </c>
      <c r="I568" t="n">
        <v>251</v>
      </c>
      <c r="J568" t="inlineStr">
        <is>
          <t>Y</t>
        </is>
      </c>
      <c r="K568" t="inlineStr">
        <is>
          <t>dhigali.com</t>
        </is>
      </c>
      <c r="L568" t="inlineStr">
        <is>
          <t>official</t>
        </is>
      </c>
      <c r="M568" t="inlineStr">
        <is>
          <t>https://www.nivadhigali.com/wp-content/uploads/2025/09/Website_NIVA_BeverageMenu_HaaliBar_05Apr26.pdf</t>
        </is>
      </c>
      <c r="N568" t="inlineStr">
        <is>
          <t>https://www.nivadhigali.com/wp-content/uploads/2025/09/Website_NIVA_BeverageMenu_HaaliBar_05Apr26.pdf</t>
        </is>
      </c>
      <c r="O568" t="inlineStr">
        <is>
          <t>b4e07b340c849dda0b0295554b0df4562cd5dbbbeb4a385c4274ceb6bb16c8a4</t>
        </is>
      </c>
      <c r="P568" t="inlineStr">
        <is>
          <t>library/033_dhigali-maldives/dining_menu/2026_Website_NIVA_BeverageMenu_HaaliBar_05Apr26.pdf</t>
        </is>
      </c>
      <c r="R568" t="inlineStr">
        <is>
          <t>current</t>
        </is>
      </c>
      <c r="S568" t="inlineStr">
        <is>
          <t>N</t>
        </is>
      </c>
      <c r="T568" t="inlineStr">
        <is>
          <t>matched</t>
        </is>
      </c>
      <c r="U568" t="inlineStr">
        <is>
          <t>2026-10-04</t>
        </is>
      </c>
      <c r="V568" t="inlineStr"/>
    </row>
    <row r="569">
      <c r="A569" t="n">
        <v>33</v>
      </c>
      <c r="B569" t="inlineStr">
        <is>
          <t>Dhigali Maldives</t>
        </is>
      </c>
      <c r="C569" t="inlineStr">
        <is>
          <t>dining_menu</t>
        </is>
      </c>
      <c r="D569" t="inlineStr">
        <is>
          <t>2026_Website_NIVA_BeverageMenu_BeachBar_05Apr26.pdf</t>
        </is>
      </c>
      <c r="E569" t="n">
        <v>2026</v>
      </c>
      <c r="H569" t="n">
        <v>4</v>
      </c>
      <c r="I569" t="n">
        <v>193</v>
      </c>
      <c r="J569" t="inlineStr">
        <is>
          <t>Y</t>
        </is>
      </c>
      <c r="K569" t="inlineStr">
        <is>
          <t>dhigali.com</t>
        </is>
      </c>
      <c r="L569" t="inlineStr">
        <is>
          <t>official</t>
        </is>
      </c>
      <c r="M569" t="inlineStr">
        <is>
          <t>https://www.nivadhigali.com/wp-content/uploads/2025/09/Website_NIVA_BeverageMenu_BeachBar_05Apr26.pdf</t>
        </is>
      </c>
      <c r="N569" t="inlineStr">
        <is>
          <t>https://www.nivadhigali.com/wp-content/uploads/2025/09/Website_NIVA_BeverageMenu_BeachBar_05Apr26.pdf</t>
        </is>
      </c>
      <c r="O569" t="inlineStr">
        <is>
          <t>cea68a579122b7df332a7242919ff1a480c364dca23eca5f01bf9270c650a54d</t>
        </is>
      </c>
      <c r="P569" t="inlineStr">
        <is>
          <t>library/033_dhigali-maldives/dining_menu/2026_Website_NIVA_BeverageMenu_BeachBar_05Apr26.pdf</t>
        </is>
      </c>
      <c r="R569" t="inlineStr">
        <is>
          <t>current</t>
        </is>
      </c>
      <c r="S569" t="inlineStr">
        <is>
          <t>N</t>
        </is>
      </c>
      <c r="T569" t="inlineStr">
        <is>
          <t>matched</t>
        </is>
      </c>
      <c r="U569" t="inlineStr">
        <is>
          <t>2026-10-04</t>
        </is>
      </c>
      <c r="V569" t="inlineStr"/>
    </row>
    <row r="570">
      <c r="A570" t="n">
        <v>33</v>
      </c>
      <c r="B570" t="inlineStr">
        <is>
          <t>Dhigali Maldives</t>
        </is>
      </c>
      <c r="C570" t="inlineStr">
        <is>
          <t>dining_menu</t>
        </is>
      </c>
      <c r="D570" t="inlineStr">
        <is>
          <t>2026_Website_NIVA_BeverageMenu_Faru_Battuta_05Apr26-1.pdf</t>
        </is>
      </c>
      <c r="E570" t="n">
        <v>2026</v>
      </c>
      <c r="H570" t="n">
        <v>4</v>
      </c>
      <c r="I570" t="n">
        <v>199</v>
      </c>
      <c r="J570" t="inlineStr">
        <is>
          <t>Y</t>
        </is>
      </c>
      <c r="K570" t="inlineStr">
        <is>
          <t>dhigali.com</t>
        </is>
      </c>
      <c r="L570" t="inlineStr">
        <is>
          <t>official</t>
        </is>
      </c>
      <c r="M570" t="inlineStr">
        <is>
          <t>https://www.nivadhigali.com/wp-content/uploads/2025/09/Website_NIVA_BeverageMenu_Faru_Battuta_05Apr26-1.pdf</t>
        </is>
      </c>
      <c r="N570" t="inlineStr">
        <is>
          <t>https://www.nivadhigali.com/wp-content/uploads/2025/09/Website_NIVA_BeverageMenu_Faru_Battuta_05Apr26-1.pdf | https://www.nivadhigali.com/wp-content/uploads/2025/09/Website_NIVA_BeverageMenu_Faru_Battuta_05Apr26.pdf</t>
        </is>
      </c>
      <c r="O570" t="inlineStr">
        <is>
          <t>5578ee3dfc292c97497393971bfe9c9bae8c958fa96a12034e842ddadd86e6db</t>
        </is>
      </c>
      <c r="P570" t="inlineStr">
        <is>
          <t>library/033_dhigali-maldives/dining_menu/2026_Website_NIVA_BeverageMenu_Faru_Battuta_05Apr26-1.pdf</t>
        </is>
      </c>
      <c r="R570" t="inlineStr">
        <is>
          <t>current</t>
        </is>
      </c>
      <c r="S570" t="inlineStr">
        <is>
          <t>N</t>
        </is>
      </c>
      <c r="T570" t="inlineStr">
        <is>
          <t>matched</t>
        </is>
      </c>
      <c r="U570" t="inlineStr">
        <is>
          <t>2026-10-04</t>
        </is>
      </c>
      <c r="V570" t="inlineStr"/>
    </row>
    <row r="571">
      <c r="A571" t="n">
        <v>33</v>
      </c>
      <c r="B571" t="inlineStr">
        <is>
          <t>Dhigali Maldives</t>
        </is>
      </c>
      <c r="C571" t="inlineStr">
        <is>
          <t>dining_menu</t>
        </is>
      </c>
      <c r="D571" t="inlineStr">
        <is>
          <t>2026_Website-Cigar-Menu-1.pdf</t>
        </is>
      </c>
      <c r="E571" t="n">
        <v>2026</v>
      </c>
      <c r="H571" t="n">
        <v>1</v>
      </c>
      <c r="I571" t="n">
        <v>168</v>
      </c>
      <c r="J571" t="inlineStr">
        <is>
          <t>Y</t>
        </is>
      </c>
      <c r="K571" t="inlineStr">
        <is>
          <t>dhigali.com</t>
        </is>
      </c>
      <c r="L571" t="inlineStr">
        <is>
          <t>official</t>
        </is>
      </c>
      <c r="M571" t="inlineStr">
        <is>
          <t>https://www.nivadhigali.com/wp-content/uploads/2025/09/Website-Cigar-Menu-1.pdf</t>
        </is>
      </c>
      <c r="N571" t="inlineStr">
        <is>
          <t>https://www.nivadhigali.com/wp-content/uploads/2025/09/Website-Cigar-Menu-1.pdf</t>
        </is>
      </c>
      <c r="O571" t="inlineStr">
        <is>
          <t>56c7b0349c7125ab9045bf956aa151749a570f7f4b40ee4f284d46bb53fd0f60</t>
        </is>
      </c>
      <c r="P571" t="inlineStr">
        <is>
          <t>library/033_dhigali-maldives/dining_menu/2026_Website-Cigar-Menu-1.pdf</t>
        </is>
      </c>
      <c r="R571" t="inlineStr">
        <is>
          <t>current</t>
        </is>
      </c>
      <c r="S571" t="inlineStr">
        <is>
          <t>N</t>
        </is>
      </c>
      <c r="T571" t="inlineStr">
        <is>
          <t>matched</t>
        </is>
      </c>
      <c r="U571" t="inlineStr">
        <is>
          <t>2026-10-04</t>
        </is>
      </c>
      <c r="V571" t="inlineStr"/>
    </row>
    <row r="572">
      <c r="A572" t="n">
        <v>33</v>
      </c>
      <c r="B572" t="inlineStr">
        <is>
          <t>Dhigali Maldives</t>
        </is>
      </c>
      <c r="C572" t="inlineStr">
        <is>
          <t>dining_menu</t>
        </is>
      </c>
      <c r="D572" t="inlineStr">
        <is>
          <t>2026_Website-Shisha-Menu-1.pdf</t>
        </is>
      </c>
      <c r="E572" t="n">
        <v>2026</v>
      </c>
      <c r="H572" t="n">
        <v>1</v>
      </c>
      <c r="I572" t="n">
        <v>114</v>
      </c>
      <c r="J572" t="inlineStr">
        <is>
          <t>Y</t>
        </is>
      </c>
      <c r="K572" t="inlineStr">
        <is>
          <t>dhigali.com</t>
        </is>
      </c>
      <c r="L572" t="inlineStr">
        <is>
          <t>official</t>
        </is>
      </c>
      <c r="M572" t="inlineStr">
        <is>
          <t>https://www.nivadhigali.com/wp-content/uploads/2025/09/Website-Shisha-Menu-1.pdf</t>
        </is>
      </c>
      <c r="N572" t="inlineStr">
        <is>
          <t>https://www.nivadhigali.com/wp-content/uploads/2025/09/Website-Shisha-Menu-1.pdf</t>
        </is>
      </c>
      <c r="O572" t="inlineStr">
        <is>
          <t>73f66206a8222b77808908ac714383bd8c55df56c8c70bb46fc5a61133a8a08f</t>
        </is>
      </c>
      <c r="P572" t="inlineStr">
        <is>
          <t>library/033_dhigali-maldives/dining_menu/2026_Website-Shisha-Menu-1.pdf</t>
        </is>
      </c>
      <c r="R572" t="inlineStr">
        <is>
          <t>current</t>
        </is>
      </c>
      <c r="S572" t="inlineStr">
        <is>
          <t>N</t>
        </is>
      </c>
      <c r="T572" t="inlineStr">
        <is>
          <t>matched</t>
        </is>
      </c>
      <c r="U572" t="inlineStr">
        <is>
          <t>2026-10-04</t>
        </is>
      </c>
      <c r="V572" t="inlineStr"/>
    </row>
    <row r="573">
      <c r="A573" t="n">
        <v>33</v>
      </c>
      <c r="B573" t="inlineStr">
        <is>
          <t>Dhigali Maldives</t>
        </is>
      </c>
      <c r="C573" t="inlineStr">
        <is>
          <t>dining_menu</t>
        </is>
      </c>
      <c r="D573" t="inlineStr">
        <is>
          <t>2026_Pizzeria-Menu.pdf</t>
        </is>
      </c>
      <c r="E573" t="n">
        <v>2026</v>
      </c>
      <c r="H573" t="n">
        <v>1</v>
      </c>
      <c r="I573" t="n">
        <v>27</v>
      </c>
      <c r="J573" t="inlineStr">
        <is>
          <t>Y</t>
        </is>
      </c>
      <c r="K573" t="inlineStr">
        <is>
          <t>dhigali.com</t>
        </is>
      </c>
      <c r="L573" t="inlineStr">
        <is>
          <t>official</t>
        </is>
      </c>
      <c r="M573" t="inlineStr">
        <is>
          <t>https://www.nivadhigali.com/wp-content/uploads/2025/09/Pizzeria-Menu.pdf</t>
        </is>
      </c>
      <c r="N573" t="inlineStr">
        <is>
          <t>https://www.nivadhigali.com/wp-content/uploads/2025/09/Pizzeria-Menu.pdf | https://www.nivavelassaru.com/wp-content/uploads/2025/09/Pizzeria-Menu.pdf | https://www.nivakurumba.com/wp-content/uploads/2025/09/Pizzeria-Menu.pdf</t>
        </is>
      </c>
      <c r="O573" t="inlineStr">
        <is>
          <t>940eda923e79053de3750dbfbb52a44fc0f3597ff64b98dbfcc1e2448b8434d8</t>
        </is>
      </c>
      <c r="P573" t="inlineStr">
        <is>
          <t>library/033_dhigali-maldives/dining_menu/2026_Pizzeria-Menu.pdf</t>
        </is>
      </c>
      <c r="R573" t="inlineStr">
        <is>
          <t>current</t>
        </is>
      </c>
      <c r="S573" t="inlineStr">
        <is>
          <t>N</t>
        </is>
      </c>
      <c r="T573" t="inlineStr">
        <is>
          <t>matched</t>
        </is>
      </c>
      <c r="U573" t="inlineStr">
        <is>
          <t>2026-10-04</t>
        </is>
      </c>
      <c r="V573" t="inlineStr"/>
    </row>
    <row r="574">
      <c r="A574" t="n">
        <v>33</v>
      </c>
      <c r="B574" t="inlineStr">
        <is>
          <t>Dhigali Maldives</t>
        </is>
      </c>
      <c r="C574" t="inlineStr">
        <is>
          <t>dining_menu</t>
        </is>
      </c>
      <c r="D574" t="inlineStr">
        <is>
          <t>2026_Faru-Kids-Menu.pdf</t>
        </is>
      </c>
      <c r="E574" t="n">
        <v>2026</v>
      </c>
      <c r="H574" t="n">
        <v>1</v>
      </c>
      <c r="I574" t="n">
        <v>105</v>
      </c>
      <c r="J574" t="inlineStr">
        <is>
          <t>Y</t>
        </is>
      </c>
      <c r="K574" t="inlineStr">
        <is>
          <t>dhigali.com</t>
        </is>
      </c>
      <c r="L574" t="inlineStr">
        <is>
          <t>official</t>
        </is>
      </c>
      <c r="M574" t="inlineStr">
        <is>
          <t>https://www.nivadhigali.com/wp-content/uploads/2025/09/Faru-Kids-Menu.pdf</t>
        </is>
      </c>
      <c r="N574" t="inlineStr">
        <is>
          <t>https://www.nivadhigali.com/wp-content/uploads/2025/09/Faru-Kids-Menu.pdf | https://www.nivavelassaru.com/wp-content/uploads/2025/09/Faru-Kids-Menu.pdf | https://www.nivakurumba.com/wp-content/uploads/2025/09/Faru-Kids-Menu.pdf</t>
        </is>
      </c>
      <c r="O574" t="inlineStr">
        <is>
          <t>9f419b53e9be78f10ac1fc9181d2aadebf571d527e889a0cf664c061a8006a08</t>
        </is>
      </c>
      <c r="P574" t="inlineStr">
        <is>
          <t>library/033_dhigali-maldives/dining_menu/2026_Faru-Kids-Menu.pdf</t>
        </is>
      </c>
      <c r="R574" t="inlineStr">
        <is>
          <t>current</t>
        </is>
      </c>
      <c r="S574" t="inlineStr">
        <is>
          <t>N</t>
        </is>
      </c>
      <c r="T574" t="inlineStr">
        <is>
          <t>matched</t>
        </is>
      </c>
      <c r="U574" t="inlineStr">
        <is>
          <t>2026-10-04</t>
        </is>
      </c>
      <c r="V574" t="inlineStr"/>
    </row>
    <row r="575">
      <c r="A575" t="n">
        <v>33</v>
      </c>
      <c r="B575" t="inlineStr">
        <is>
          <t>Dhigali Maldives</t>
        </is>
      </c>
      <c r="C575" t="inlineStr">
        <is>
          <t>dining_menu</t>
        </is>
      </c>
      <c r="D575" t="inlineStr">
        <is>
          <t>2026_Website_CafeMenu_Niva.pdf</t>
        </is>
      </c>
      <c r="E575" t="n">
        <v>2026</v>
      </c>
      <c r="H575" t="n">
        <v>1</v>
      </c>
      <c r="I575" t="n">
        <v>36</v>
      </c>
      <c r="J575" t="inlineStr">
        <is>
          <t>Y</t>
        </is>
      </c>
      <c r="K575" t="inlineStr">
        <is>
          <t>dhigali.com</t>
        </is>
      </c>
      <c r="L575" t="inlineStr">
        <is>
          <t>official</t>
        </is>
      </c>
      <c r="M575" t="inlineStr">
        <is>
          <t>https://www.nivadhigali.com/wp-content/uploads/2025/09/Website_CafeMenu_Niva.pdf</t>
        </is>
      </c>
      <c r="N575" t="inlineStr">
        <is>
          <t>https://www.nivadhigali.com/wp-content/uploads/2025/09/Website_CafeMenu_Niva.pdf</t>
        </is>
      </c>
      <c r="O575" t="inlineStr">
        <is>
          <t>aac4617e0531abc0e6f754455cec6b85a70c14d2f7512ffded4e6fa187c160e5</t>
        </is>
      </c>
      <c r="P575" t="inlineStr">
        <is>
          <t>library/033_dhigali-maldives/dining_menu/2026_Website_CafeMenu_Niva.pdf</t>
        </is>
      </c>
      <c r="R575" t="inlineStr">
        <is>
          <t>current</t>
        </is>
      </c>
      <c r="S575" t="inlineStr">
        <is>
          <t>N</t>
        </is>
      </c>
      <c r="T575" t="inlineStr">
        <is>
          <t>matched</t>
        </is>
      </c>
      <c r="U575" t="inlineStr">
        <is>
          <t>2026-10-04</t>
        </is>
      </c>
      <c r="V575" t="inlineStr"/>
    </row>
    <row r="576">
      <c r="A576" t="n">
        <v>33</v>
      </c>
      <c r="B576" t="inlineStr">
        <is>
          <t>Dhigali Maldives</t>
        </is>
      </c>
      <c r="C576" t="inlineStr">
        <is>
          <t>dining_menu</t>
        </is>
      </c>
      <c r="D576" t="inlineStr">
        <is>
          <t>2026_MIL_PressRelease_New-Chapter-of-Batheli-A-return-to-Maldivian-family-style-dining.pdf</t>
        </is>
      </c>
      <c r="E576" t="n">
        <v>2026</v>
      </c>
      <c r="H576" t="n">
        <v>3</v>
      </c>
      <c r="I576" t="n">
        <v>332</v>
      </c>
      <c r="J576" t="inlineStr">
        <is>
          <t>Y</t>
        </is>
      </c>
      <c r="K576" t="inlineStr">
        <is>
          <t>milaidhoo.com</t>
        </is>
      </c>
      <c r="L576" t="inlineStr">
        <is>
          <t>official</t>
        </is>
      </c>
      <c r="M576" t="inlineStr">
        <is>
          <t>https://d1l3wviaauwkfu.cloudfront.net/2026/03/MIL_PressRelease_New-Chapter-of-Batheli-A-return-to-Maldivian-family-style-dining.pdf</t>
        </is>
      </c>
      <c r="N576" t="inlineStr">
        <is>
          <t>https://d1l3wviaauwkfu.cloudfront.net/2026/03/MIL_PressRelease_New-Chapter-of-Batheli-A-return-to-Maldivian-family-style-dining.pdf</t>
        </is>
      </c>
      <c r="O576" t="inlineStr">
        <is>
          <t>0bef2d7d178829d2d824f03ff0b77c1a3200e80ba1e3fd1772ac960f7a967be9</t>
        </is>
      </c>
      <c r="P576" t="inlineStr">
        <is>
          <t>library/033_dhigali-maldives/dining_menu/2026_MIL_PressRelease_New-Chapter-of-Batheli-A-return-to-Maldivian-family-style-dining.pdf</t>
        </is>
      </c>
      <c r="R576" t="inlineStr">
        <is>
          <t>current</t>
        </is>
      </c>
      <c r="S576" t="inlineStr">
        <is>
          <t>N</t>
        </is>
      </c>
      <c r="T576" t="inlineStr">
        <is>
          <t>needs-review</t>
        </is>
      </c>
      <c r="U576" t="inlineStr">
        <is>
          <t>2026-10-04</t>
        </is>
      </c>
      <c r="V576" t="inlineStr">
        <is>
          <t>ambiguous match [33, 167]</t>
        </is>
      </c>
    </row>
    <row r="577">
      <c r="A577" t="n">
        <v>167</v>
      </c>
      <c r="B577" t="inlineStr">
        <is>
          <t>Milaidhoo Island Maldives</t>
        </is>
      </c>
      <c r="C577" t="inlineStr">
        <is>
          <t>dining_menu</t>
        </is>
      </c>
      <c r="D577" t="inlineStr">
        <is>
          <t>2026_MIL_PressRelease_New-Chapter-of-Batheli-A-return-to-Maldivian-family-style-dining.pdf</t>
        </is>
      </c>
      <c r="E577" t="n">
        <v>2026</v>
      </c>
      <c r="H577" t="n">
        <v>3</v>
      </c>
      <c r="I577" t="n">
        <v>332</v>
      </c>
      <c r="J577" t="inlineStr">
        <is>
          <t>Y</t>
        </is>
      </c>
      <c r="K577" t="inlineStr">
        <is>
          <t>milaidhoo.com</t>
        </is>
      </c>
      <c r="L577" t="inlineStr">
        <is>
          <t>official</t>
        </is>
      </c>
      <c r="M577" t="inlineStr">
        <is>
          <t>https://d1l3wviaauwkfu.cloudfront.net/2026/03/MIL_PressRelease_New-Chapter-of-Batheli-A-return-to-Maldivian-family-style-dining.pdf</t>
        </is>
      </c>
      <c r="N577" t="inlineStr">
        <is>
          <t>https://d1l3wviaauwkfu.cloudfront.net/2026/03/MIL_PressRelease_New-Chapter-of-Batheli-A-return-to-Maldivian-family-style-dining.pdf</t>
        </is>
      </c>
      <c r="O577" t="inlineStr">
        <is>
          <t>0bef2d7d178829d2d824f03ff0b77c1a3200e80ba1e3fd1772ac960f7a967be9</t>
        </is>
      </c>
      <c r="P577" t="inlineStr">
        <is>
          <t>library/033_dhigali-maldives/dining_menu/2026_MIL_PressRelease_New-Chapter-of-Batheli-A-return-to-Maldivian-family-style-dining.pdf</t>
        </is>
      </c>
      <c r="R577" t="inlineStr">
        <is>
          <t>current</t>
        </is>
      </c>
      <c r="S577" t="inlineStr">
        <is>
          <t>N</t>
        </is>
      </c>
      <c r="T577" t="inlineStr">
        <is>
          <t>needs-review</t>
        </is>
      </c>
      <c r="U577" t="inlineStr">
        <is>
          <t>2026-10-04</t>
        </is>
      </c>
      <c r="V577" t="inlineStr">
        <is>
          <t>ambiguous match [33, 167]</t>
        </is>
      </c>
    </row>
    <row r="578">
      <c r="A578" t="n">
        <v>33</v>
      </c>
      <c r="B578" t="inlineStr">
        <is>
          <t>Dhigali Maldives</t>
        </is>
      </c>
      <c r="C578" t="inlineStr">
        <is>
          <t>dining_menu</t>
        </is>
      </c>
      <c r="D578" t="inlineStr">
        <is>
          <t>2026_Cigar-Menu-1.pdf</t>
        </is>
      </c>
      <c r="E578" t="n">
        <v>2026</v>
      </c>
      <c r="H578" t="n">
        <v>2</v>
      </c>
      <c r="I578" t="n">
        <v>175</v>
      </c>
      <c r="J578" t="inlineStr">
        <is>
          <t>Y</t>
        </is>
      </c>
      <c r="K578" t="inlineStr">
        <is>
          <t>nivaresorts.com</t>
        </is>
      </c>
      <c r="L578" t="inlineStr">
        <is>
          <t>official</t>
        </is>
      </c>
      <c r="M578" t="inlineStr">
        <is>
          <t>https://www.nivahotelsandresorts.com/wp-content/uploads/2026/09/Cigar-Menu-1.pdf</t>
        </is>
      </c>
      <c r="N578" t="inlineStr">
        <is>
          <t>https://www.nivahotelsandresorts.com/wp-content/uploads/2026/09/Cigar-Menu-1.pdf</t>
        </is>
      </c>
      <c r="O578" t="inlineStr">
        <is>
          <t>b22c1e62f39403f68ab6cfd74f9cbddd7bba5f7f1a3a875dd1a39ae4bfa160e8</t>
        </is>
      </c>
      <c r="P578" t="inlineStr">
        <is>
          <t>library/033_dhigali-maldives/dining_menu/2026_Cigar-Menu-1.pdf</t>
        </is>
      </c>
      <c r="R578" t="inlineStr">
        <is>
          <t>current</t>
        </is>
      </c>
      <c r="S578" t="inlineStr">
        <is>
          <t>N</t>
        </is>
      </c>
      <c r="T578" t="inlineStr">
        <is>
          <t>needs-review</t>
        </is>
      </c>
      <c r="U578" t="inlineStr">
        <is>
          <t>2026-10-05</t>
        </is>
      </c>
      <c r="V578" t="inlineStr">
        <is>
          <t>ambiguous match [33, 165]</t>
        </is>
      </c>
    </row>
    <row r="579">
      <c r="A579" t="n">
        <v>165</v>
      </c>
      <c r="B579" t="inlineStr">
        <is>
          <t>Velassaru Maldives</t>
        </is>
      </c>
      <c r="C579" t="inlineStr">
        <is>
          <t>dining_menu</t>
        </is>
      </c>
      <c r="D579" t="inlineStr">
        <is>
          <t>2026_Cigar-Menu-1.pdf</t>
        </is>
      </c>
      <c r="E579" t="n">
        <v>2026</v>
      </c>
      <c r="H579" t="n">
        <v>2</v>
      </c>
      <c r="I579" t="n">
        <v>175</v>
      </c>
      <c r="J579" t="inlineStr">
        <is>
          <t>Y</t>
        </is>
      </c>
      <c r="K579" t="inlineStr">
        <is>
          <t>nivaresorts.com</t>
        </is>
      </c>
      <c r="L579" t="inlineStr">
        <is>
          <t>official</t>
        </is>
      </c>
      <c r="M579" t="inlineStr">
        <is>
          <t>https://www.nivahotelsandresorts.com/wp-content/uploads/2026/09/Cigar-Menu-1.pdf</t>
        </is>
      </c>
      <c r="N579" t="inlineStr">
        <is>
          <t>https://www.nivahotelsandresorts.com/wp-content/uploads/2026/09/Cigar-Menu-1.pdf</t>
        </is>
      </c>
      <c r="O579" t="inlineStr">
        <is>
          <t>b22c1e62f39403f68ab6cfd74f9cbddd7bba5f7f1a3a875dd1a39ae4bfa160e8</t>
        </is>
      </c>
      <c r="P579" t="inlineStr">
        <is>
          <t>library/033_dhigali-maldives/dining_menu/2026_Cigar-Menu-1.pdf</t>
        </is>
      </c>
      <c r="R579" t="inlineStr">
        <is>
          <t>current</t>
        </is>
      </c>
      <c r="S579" t="inlineStr">
        <is>
          <t>N</t>
        </is>
      </c>
      <c r="T579" t="inlineStr">
        <is>
          <t>needs-review</t>
        </is>
      </c>
      <c r="U579" t="inlineStr">
        <is>
          <t>2026-10-05</t>
        </is>
      </c>
      <c r="V579" t="inlineStr">
        <is>
          <t>ambiguous match [33, 165]</t>
        </is>
      </c>
    </row>
    <row r="580">
      <c r="A580" t="n">
        <v>33</v>
      </c>
      <c r="B580" t="inlineStr">
        <is>
          <t>Dhigali Maldives</t>
        </is>
      </c>
      <c r="C580" t="inlineStr">
        <is>
          <t>dining_menu</t>
        </is>
      </c>
      <c r="D580" t="inlineStr">
        <is>
          <t>2026_Champagne-Loft-Menu-August-2026.pdf</t>
        </is>
      </c>
      <c r="E580" t="n">
        <v>2026</v>
      </c>
      <c r="H580" t="n">
        <v>8</v>
      </c>
      <c r="I580" t="n">
        <v>429</v>
      </c>
      <c r="J580" t="inlineStr">
        <is>
          <t>Y</t>
        </is>
      </c>
      <c r="K580" t="inlineStr">
        <is>
          <t>nivaresorts.com</t>
        </is>
      </c>
      <c r="L580" t="inlineStr">
        <is>
          <t>official</t>
        </is>
      </c>
      <c r="M580" t="inlineStr">
        <is>
          <t>https://www.nivahotelsandresorts.com/wp-content/uploads/2026/08/Champagne-Loft-Menu-August-2026.pdf</t>
        </is>
      </c>
      <c r="N580" t="inlineStr">
        <is>
          <t>https://www.nivahotelsandresorts.com/wp-content/uploads/2026/08/Champagne-Loft-Menu-August-2026.pdf</t>
        </is>
      </c>
      <c r="O580" t="inlineStr">
        <is>
          <t>34a85ef47570963afd30f52d9b34eef596771ba80b12d9f14344cd9d7db5c819</t>
        </is>
      </c>
      <c r="P580" t="inlineStr">
        <is>
          <t>library/033_dhigali-maldives/dining_menu/2026_Champagne-Loft-Menu-August-2026.pdf</t>
        </is>
      </c>
      <c r="R580" t="inlineStr">
        <is>
          <t>current</t>
        </is>
      </c>
      <c r="S580" t="inlineStr">
        <is>
          <t>N</t>
        </is>
      </c>
      <c r="T580" t="inlineStr">
        <is>
          <t>needs-review</t>
        </is>
      </c>
      <c r="U580" t="inlineStr">
        <is>
          <t>2026-10-05</t>
        </is>
      </c>
      <c r="V580" t="inlineStr">
        <is>
          <t>ambiguous match [33, 165]</t>
        </is>
      </c>
    </row>
    <row r="581">
      <c r="A581" t="n">
        <v>165</v>
      </c>
      <c r="B581" t="inlineStr">
        <is>
          <t>Velassaru Maldives</t>
        </is>
      </c>
      <c r="C581" t="inlineStr">
        <is>
          <t>dining_menu</t>
        </is>
      </c>
      <c r="D581" t="inlineStr">
        <is>
          <t>2026_Champagne-Loft-Menu-August-2026.pdf</t>
        </is>
      </c>
      <c r="E581" t="n">
        <v>2026</v>
      </c>
      <c r="H581" t="n">
        <v>8</v>
      </c>
      <c r="I581" t="n">
        <v>429</v>
      </c>
      <c r="J581" t="inlineStr">
        <is>
          <t>Y</t>
        </is>
      </c>
      <c r="K581" t="inlineStr">
        <is>
          <t>nivaresorts.com</t>
        </is>
      </c>
      <c r="L581" t="inlineStr">
        <is>
          <t>official</t>
        </is>
      </c>
      <c r="M581" t="inlineStr">
        <is>
          <t>https://www.nivahotelsandresorts.com/wp-content/uploads/2026/08/Champagne-Loft-Menu-August-2026.pdf</t>
        </is>
      </c>
      <c r="N581" t="inlineStr">
        <is>
          <t>https://www.nivahotelsandresorts.com/wp-content/uploads/2026/08/Champagne-Loft-Menu-August-2026.pdf</t>
        </is>
      </c>
      <c r="O581" t="inlineStr">
        <is>
          <t>34a85ef47570963afd30f52d9b34eef596771ba80b12d9f14344cd9d7db5c819</t>
        </is>
      </c>
      <c r="P581" t="inlineStr">
        <is>
          <t>library/033_dhigali-maldives/dining_menu/2026_Champagne-Loft-Menu-August-2026.pdf</t>
        </is>
      </c>
      <c r="R581" t="inlineStr">
        <is>
          <t>current</t>
        </is>
      </c>
      <c r="S581" t="inlineStr">
        <is>
          <t>N</t>
        </is>
      </c>
      <c r="T581" t="inlineStr">
        <is>
          <t>needs-review</t>
        </is>
      </c>
      <c r="U581" t="inlineStr">
        <is>
          <t>2026-10-05</t>
        </is>
      </c>
      <c r="V581" t="inlineStr">
        <is>
          <t>ambiguous match [33, 165]</t>
        </is>
      </c>
    </row>
    <row r="582">
      <c r="A582" t="n">
        <v>33</v>
      </c>
      <c r="B582" t="inlineStr">
        <is>
          <t>Dhigali Maldives</t>
        </is>
      </c>
      <c r="C582" t="inlineStr">
        <is>
          <t>dining_menu</t>
        </is>
      </c>
      <c r="D582" t="inlineStr">
        <is>
          <t>2026_Website_FaruLunch_Niva-29JUL26.pdf</t>
        </is>
      </c>
      <c r="E582" t="n">
        <v>2026</v>
      </c>
      <c r="H582" t="n">
        <v>3</v>
      </c>
      <c r="I582" t="n">
        <v>352</v>
      </c>
      <c r="J582" t="inlineStr">
        <is>
          <t>Y</t>
        </is>
      </c>
      <c r="K582" t="inlineStr">
        <is>
          <t>nivaresorts.com</t>
        </is>
      </c>
      <c r="L582" t="inlineStr">
        <is>
          <t>official</t>
        </is>
      </c>
      <c r="M582" t="inlineStr">
        <is>
          <t>https://www.nivahotelsandresorts.com/wp-content/uploads/2026/07/Website_FaruLunch_Niva-29JUL26.pdf</t>
        </is>
      </c>
      <c r="N582" t="inlineStr">
        <is>
          <t>https://www.nivahotelsandresorts.com/wp-content/uploads/2026/07/Website_FaruLunch_Niva-29JUL26.pdf</t>
        </is>
      </c>
      <c r="O582" t="inlineStr">
        <is>
          <t>c7d7464f5ca909d1d5ea381756c459c05f09b212bf0e360e8438a2101c3d02c6</t>
        </is>
      </c>
      <c r="P582" t="inlineStr">
        <is>
          <t>library/033_dhigali-maldives/dining_menu/2026_Website_FaruLunch_Niva-29JUL26.pdf</t>
        </is>
      </c>
      <c r="R582" t="inlineStr">
        <is>
          <t>current</t>
        </is>
      </c>
      <c r="S582" t="inlineStr">
        <is>
          <t>N</t>
        </is>
      </c>
      <c r="T582" t="inlineStr">
        <is>
          <t>matched</t>
        </is>
      </c>
      <c r="U582" t="inlineStr">
        <is>
          <t>2026-10-05</t>
        </is>
      </c>
      <c r="V582" t="inlineStr"/>
    </row>
    <row r="583">
      <c r="A583" t="n">
        <v>33</v>
      </c>
      <c r="B583" t="inlineStr">
        <is>
          <t>Dhigali Maldives</t>
        </is>
      </c>
      <c r="C583" t="inlineStr">
        <is>
          <t>dining_menu</t>
        </is>
      </c>
      <c r="D583" t="inlineStr">
        <is>
          <t>2026_Website_FaruDinner_Niva-1.pdf</t>
        </is>
      </c>
      <c r="E583" t="n">
        <v>2026</v>
      </c>
      <c r="H583" t="n">
        <v>2</v>
      </c>
      <c r="I583" t="n">
        <v>292</v>
      </c>
      <c r="J583" t="inlineStr">
        <is>
          <t>Y</t>
        </is>
      </c>
      <c r="K583" t="inlineStr">
        <is>
          <t>nivaresorts.com</t>
        </is>
      </c>
      <c r="L583" t="inlineStr">
        <is>
          <t>official</t>
        </is>
      </c>
      <c r="M583" t="inlineStr">
        <is>
          <t>https://www.nivahotelsandresorts.com/wp-content/uploads/2026/05/Website_FaruDinner_Niva-1.pdf</t>
        </is>
      </c>
      <c r="N583" t="inlineStr">
        <is>
          <t>https://www.nivahotelsandresorts.com/wp-content/uploads/2026/05/Website_FaruDinner_Niva-1.pdf</t>
        </is>
      </c>
      <c r="O583" t="inlineStr">
        <is>
          <t>18833044c7b88919743bffc9880f332d3bb9734575645ef22eeaa64bec90d482</t>
        </is>
      </c>
      <c r="P583" t="inlineStr">
        <is>
          <t>library/033_dhigali-maldives/dining_menu/2026_Website_FaruDinner_Niva-1.pdf</t>
        </is>
      </c>
      <c r="R583" t="inlineStr">
        <is>
          <t>current</t>
        </is>
      </c>
      <c r="S583" t="inlineStr">
        <is>
          <t>N</t>
        </is>
      </c>
      <c r="T583" t="inlineStr">
        <is>
          <t>matched</t>
        </is>
      </c>
      <c r="U583" t="inlineStr">
        <is>
          <t>2026-10-05</t>
        </is>
      </c>
      <c r="V583" t="inlineStr"/>
    </row>
    <row r="584">
      <c r="A584" t="n">
        <v>33</v>
      </c>
      <c r="B584" t="inlineStr">
        <is>
          <t>Dhigali Maldives</t>
        </is>
      </c>
      <c r="C584" t="inlineStr">
        <is>
          <t>dining_menu</t>
        </is>
      </c>
      <c r="D584" t="inlineStr">
        <is>
          <t>2026_Epicurean-Dining-Feburary-24.pdf</t>
        </is>
      </c>
      <c r="E584" t="n">
        <v>2026</v>
      </c>
      <c r="H584" t="n">
        <v>10</v>
      </c>
      <c r="I584" t="n">
        <v>606</v>
      </c>
      <c r="J584" t="inlineStr">
        <is>
          <t>Y</t>
        </is>
      </c>
      <c r="K584" t="inlineStr">
        <is>
          <t>nivadhigali.com</t>
        </is>
      </c>
      <c r="L584" t="inlineStr">
        <is>
          <t>official</t>
        </is>
      </c>
      <c r="M584" t="inlineStr">
        <is>
          <t>https://www.nivadhigali.com/wp-content/uploads/2026/02/Epicurean-Dining-Feburary-24.pdf</t>
        </is>
      </c>
      <c r="N584" t="inlineStr">
        <is>
          <t>https://www.nivadhigali.com/wp-content/uploads/2026/02/Epicurean-Dining-Feburary-24.pdf</t>
        </is>
      </c>
      <c r="O584" t="inlineStr">
        <is>
          <t>e344c5a734aa56e489d5a3cf7663a5f6f4766fda75f2cf6fd7529f1550d11c9e</t>
        </is>
      </c>
      <c r="P584" t="inlineStr">
        <is>
          <t>library/033_dhigali-maldives/dining_menu/2026_Epicurean-Dining-Feburary-24.pdf</t>
        </is>
      </c>
      <c r="R584" t="inlineStr">
        <is>
          <t>current</t>
        </is>
      </c>
      <c r="S584" t="inlineStr">
        <is>
          <t>N</t>
        </is>
      </c>
      <c r="T584" t="inlineStr">
        <is>
          <t>matched</t>
        </is>
      </c>
      <c r="U584" t="inlineStr">
        <is>
          <t>2026-10-05</t>
        </is>
      </c>
      <c r="V584" t="inlineStr"/>
    </row>
    <row r="585">
      <c r="A585" t="n">
        <v>33</v>
      </c>
      <c r="B585" t="inlineStr">
        <is>
          <t>Dhigali Maldives</t>
        </is>
      </c>
      <c r="C585" t="inlineStr">
        <is>
          <t>dining_menu</t>
        </is>
      </c>
      <c r="D585" t="inlineStr">
        <is>
          <t>2021_Website_Wine-Menu_6August26-5.pdf</t>
        </is>
      </c>
      <c r="E585" t="n">
        <v>2021</v>
      </c>
      <c r="H585" t="n">
        <v>3</v>
      </c>
      <c r="I585" t="n">
        <v>137</v>
      </c>
      <c r="J585" t="inlineStr">
        <is>
          <t>Y</t>
        </is>
      </c>
      <c r="K585" t="inlineStr">
        <is>
          <t>dhigali.com</t>
        </is>
      </c>
      <c r="L585" t="inlineStr">
        <is>
          <t>official</t>
        </is>
      </c>
      <c r="M585" t="inlineStr">
        <is>
          <t>https://www.nivadhigali.com/wp-content/uploads/2025/09/Website_Wine-Menu_6August26-5.pdf</t>
        </is>
      </c>
      <c r="N585" t="inlineStr">
        <is>
          <t>https://www.nivadhigali.com/wp-content/uploads/2025/09/Website_Wine-Menu_6August26-5.pdf | https://www.nivadhigali.com/wp-content/uploads/2025/09/Website_Wine-Menu_6August26-4.pdf | https://www.nivadhigali.com/wp-content/uploads/2025/09/Website_Wine-Menu_6August26-3.pdf | https://www.nivadhigali.com/wp-content/uploads/2025/09/Website_Wine-Menu_6August26-2.pdf | https://www.nivadhigali.com/wp-content/uploads/2025/09/Website_Wine-Menu_6August26-1.pdf | https://www.nivadhigali.com/wp-content/uploads/2025/09/Website_Wine-Menu_6August26.pdf | https://www.nivahotelsandresorts.com/wp-content/uploads/2026/08/Website_Wine-Menu_6August26-5.pdf | https://www.nivahotelsandresorts.com/wp-content/uploads/2026/08/Website_Wine-Menu_6August26-4.pdf | https://www.nivahotelsandresorts.com/wp-content/uploads/2026/08/Website_Wine-Menu_6August26-3.pdf | https://www.nivahotelsandresorts.com/wp-content/uploads/2026/08/Website_Wine-Menu_6August26-2.pdf | https://www.nivahotelsandresorts.com/wp-content/uploads/2026/08/Website_Wine-Menu_6August26-1.pdf | https://www.nivahotelsandresorts.com/wp-content/uploads/2026/08/Website_Wine-Menu_6August26.pdf</t>
        </is>
      </c>
      <c r="O585" t="inlineStr">
        <is>
          <t>bce338360c3768151c0628d189fe2454661a7dc230e889777028a7c0a19e8db2</t>
        </is>
      </c>
      <c r="P585" t="inlineStr">
        <is>
          <t>library/033_dhigali-maldives/dining_menu/2021_Website_Wine-Menu_6August26-5.pdf</t>
        </is>
      </c>
      <c r="R585" t="inlineStr">
        <is>
          <t>outdated</t>
        </is>
      </c>
      <c r="S585" t="inlineStr">
        <is>
          <t>N</t>
        </is>
      </c>
      <c r="T585" t="inlineStr">
        <is>
          <t>matched</t>
        </is>
      </c>
      <c r="U585" t="inlineStr">
        <is>
          <t>2026-10-04</t>
        </is>
      </c>
      <c r="V585" t="inlineStr"/>
    </row>
    <row r="586">
      <c r="A586" t="n">
        <v>33</v>
      </c>
      <c r="B586" t="inlineStr">
        <is>
          <t>Dhigali Maldives</t>
        </is>
      </c>
      <c r="C586" t="inlineStr">
        <is>
          <t>dining_menu</t>
        </is>
      </c>
      <c r="D586" t="inlineStr">
        <is>
          <t>2021_Website_Haali_Wine-Menu-1.pdf</t>
        </is>
      </c>
      <c r="E586" t="n">
        <v>2021</v>
      </c>
      <c r="H586" t="n">
        <v>3</v>
      </c>
      <c r="I586" t="n">
        <v>134</v>
      </c>
      <c r="J586" t="inlineStr">
        <is>
          <t>Y</t>
        </is>
      </c>
      <c r="K586" t="inlineStr">
        <is>
          <t>dhigali.com</t>
        </is>
      </c>
      <c r="L586" t="inlineStr">
        <is>
          <t>official</t>
        </is>
      </c>
      <c r="M586" t="inlineStr">
        <is>
          <t>https://www.nivadhigali.com/wp-content/uploads/2025/09/Website_Haali_Wine-Menu-1.pdf</t>
        </is>
      </c>
      <c r="N586" t="inlineStr">
        <is>
          <t>https://www.nivadhigali.com/wp-content/uploads/2025/09/Website_Haali_Wine-Menu-1.pdf | https://www.nivahotelsandresorts.com/wp-content/uploads/2026/05/Website_Haali_Wine-Menu-1.pdf</t>
        </is>
      </c>
      <c r="O586" t="inlineStr">
        <is>
          <t>1475e27329aaae8145b0b23ca8c2c5dbb157a63037ec53f1ea8ec74bc023f2f7</t>
        </is>
      </c>
      <c r="P586" t="inlineStr">
        <is>
          <t>library/033_dhigali-maldives/dining_menu/2021_Website_Haali_Wine-Menu-1.pdf</t>
        </is>
      </c>
      <c r="R586" t="inlineStr">
        <is>
          <t>outdated</t>
        </is>
      </c>
      <c r="S586" t="inlineStr">
        <is>
          <t>N</t>
        </is>
      </c>
      <c r="T586" t="inlineStr">
        <is>
          <t>matched</t>
        </is>
      </c>
      <c r="U586" t="inlineStr">
        <is>
          <t>2026-10-04</t>
        </is>
      </c>
      <c r="V586" t="inlineStr"/>
    </row>
    <row r="587">
      <c r="A587" t="n">
        <v>33</v>
      </c>
      <c r="B587" t="inlineStr">
        <is>
          <t>Dhigali Maldives</t>
        </is>
      </c>
      <c r="C587" t="inlineStr">
        <is>
          <t>dining_menu</t>
        </is>
      </c>
      <c r="D587" t="inlineStr">
        <is>
          <t>2021_Website_East_Wine-Menu-1.pdf</t>
        </is>
      </c>
      <c r="E587" t="n">
        <v>2021</v>
      </c>
      <c r="H587" t="n">
        <v>3</v>
      </c>
      <c r="I587" t="n">
        <v>134</v>
      </c>
      <c r="J587" t="inlineStr">
        <is>
          <t>Y</t>
        </is>
      </c>
      <c r="K587" t="inlineStr">
        <is>
          <t>dhigali.com</t>
        </is>
      </c>
      <c r="L587" t="inlineStr">
        <is>
          <t>official</t>
        </is>
      </c>
      <c r="M587" t="inlineStr">
        <is>
          <t>https://www.nivadhigali.com/wp-content/uploads/2025/09/Website_East_Wine-Menu-1.pdf</t>
        </is>
      </c>
      <c r="N587" t="inlineStr">
        <is>
          <t>https://www.nivadhigali.com/wp-content/uploads/2025/09/Website_East_Wine-Menu-1.pdf | https://www.nivahotelsandresorts.com/wp-content/uploads/2026/05/Website_East_Wine-Menu-1.pdf</t>
        </is>
      </c>
      <c r="O587" t="inlineStr">
        <is>
          <t>22b24db9c0f99c86b3f5fc54ed0ca95fcede6d0554afc3c2e114f8a723c4676f</t>
        </is>
      </c>
      <c r="P587" t="inlineStr">
        <is>
          <t>library/033_dhigali-maldives/dining_menu/2021_Website_East_Wine-Menu-1.pdf</t>
        </is>
      </c>
      <c r="R587" t="inlineStr">
        <is>
          <t>outdated</t>
        </is>
      </c>
      <c r="S587" t="inlineStr">
        <is>
          <t>N</t>
        </is>
      </c>
      <c r="T587" t="inlineStr">
        <is>
          <t>matched</t>
        </is>
      </c>
      <c r="U587" t="inlineStr">
        <is>
          <t>2026-10-04</t>
        </is>
      </c>
      <c r="V587" t="inlineStr"/>
    </row>
    <row r="588">
      <c r="A588" t="n">
        <v>33</v>
      </c>
      <c r="B588" t="inlineStr">
        <is>
          <t>Dhigali Maldives</t>
        </is>
      </c>
      <c r="C588" t="inlineStr">
        <is>
          <t>dining_menu</t>
        </is>
      </c>
      <c r="D588" t="inlineStr">
        <is>
          <t>2021_Website_Faru_Wine-Menu-1.pdf</t>
        </is>
      </c>
      <c r="E588" t="n">
        <v>2021</v>
      </c>
      <c r="H588" t="n">
        <v>3</v>
      </c>
      <c r="I588" t="n">
        <v>142</v>
      </c>
      <c r="J588" t="inlineStr">
        <is>
          <t>Y</t>
        </is>
      </c>
      <c r="K588" t="inlineStr">
        <is>
          <t>dhigali.com</t>
        </is>
      </c>
      <c r="L588" t="inlineStr">
        <is>
          <t>official</t>
        </is>
      </c>
      <c r="M588" t="inlineStr">
        <is>
          <t>https://www.nivadhigali.com/wp-content/uploads/2025/09/Website_Faru_Wine-Menu-1.pdf</t>
        </is>
      </c>
      <c r="N588" t="inlineStr">
        <is>
          <t>https://www.nivadhigali.com/wp-content/uploads/2025/09/Website_Faru_Wine-Menu-1.pdf | https://www.nivahotelsandresorts.com/wp-content/uploads/2026/05/Website_Faru_Wine-Menu-1.pdf</t>
        </is>
      </c>
      <c r="O588" t="inlineStr">
        <is>
          <t>0c6ef94274f03cf6d869a99f2cedc54de40eb3726ca378a878b4a0a22fb99e74</t>
        </is>
      </c>
      <c r="P588" t="inlineStr">
        <is>
          <t>library/033_dhigali-maldives/dining_menu/2021_Website_Faru_Wine-Menu-1.pdf</t>
        </is>
      </c>
      <c r="R588" t="inlineStr">
        <is>
          <t>outdated</t>
        </is>
      </c>
      <c r="S588" t="inlineStr">
        <is>
          <t>N</t>
        </is>
      </c>
      <c r="T588" t="inlineStr">
        <is>
          <t>matched</t>
        </is>
      </c>
      <c r="U588" t="inlineStr">
        <is>
          <t>2026-10-04</t>
        </is>
      </c>
      <c r="V588" t="inlineStr"/>
    </row>
    <row r="589">
      <c r="A589" t="n">
        <v>33</v>
      </c>
      <c r="B589" t="inlineStr">
        <is>
          <t>Dhigali Maldives</t>
        </is>
      </c>
      <c r="C589" t="inlineStr">
        <is>
          <t>dining_menu</t>
        </is>
      </c>
      <c r="D589" t="inlineStr">
        <is>
          <t>2021_Website_Battuta_Wine-Menu-1.pdf</t>
        </is>
      </c>
      <c r="E589" t="n">
        <v>2021</v>
      </c>
      <c r="H589" t="n">
        <v>3</v>
      </c>
      <c r="I589" t="n">
        <v>142</v>
      </c>
      <c r="J589" t="inlineStr">
        <is>
          <t>Y</t>
        </is>
      </c>
      <c r="K589" t="inlineStr">
        <is>
          <t>dhigali.com</t>
        </is>
      </c>
      <c r="L589" t="inlineStr">
        <is>
          <t>official</t>
        </is>
      </c>
      <c r="M589" t="inlineStr">
        <is>
          <t>https://www.nivadhigali.com/wp-content/uploads/2025/09/Website_Battuta_Wine-Menu-1.pdf</t>
        </is>
      </c>
      <c r="N589" t="inlineStr">
        <is>
          <t>https://www.nivadhigali.com/wp-content/uploads/2025/09/Website_Battuta_Wine-Menu-1.pdf | https://www.nivahotelsandresorts.com/wp-content/uploads/2026/05/Website_Battuta_Wine-Menu-1.pdf</t>
        </is>
      </c>
      <c r="O589" t="inlineStr">
        <is>
          <t>1ac01ebd45d40cde208d71911c11c01a924b6cca3fd24c982da1d7c60501478b</t>
        </is>
      </c>
      <c r="P589" t="inlineStr">
        <is>
          <t>library/033_dhigali-maldives/dining_menu/2021_Website_Battuta_Wine-Menu-1.pdf</t>
        </is>
      </c>
      <c r="R589" t="inlineStr">
        <is>
          <t>outdated</t>
        </is>
      </c>
      <c r="S589" t="inlineStr">
        <is>
          <t>N</t>
        </is>
      </c>
      <c r="T589" t="inlineStr">
        <is>
          <t>matched</t>
        </is>
      </c>
      <c r="U589" t="inlineStr">
        <is>
          <t>2026-10-04</t>
        </is>
      </c>
      <c r="V589" t="inlineStr"/>
    </row>
    <row r="590">
      <c r="A590" t="n">
        <v>33</v>
      </c>
      <c r="B590" t="inlineStr">
        <is>
          <t>Dhigali Maldives</t>
        </is>
      </c>
      <c r="C590" t="inlineStr">
        <is>
          <t>dining_menu</t>
        </is>
      </c>
      <c r="D590" t="inlineStr">
        <is>
          <t>2021_Website_Capers_Wine-Menu-1.pdf</t>
        </is>
      </c>
      <c r="E590" t="n">
        <v>2021</v>
      </c>
      <c r="H590" t="n">
        <v>3</v>
      </c>
      <c r="I590" t="n">
        <v>134</v>
      </c>
      <c r="J590" t="inlineStr">
        <is>
          <t>Y</t>
        </is>
      </c>
      <c r="K590" t="inlineStr">
        <is>
          <t>dhigali.com</t>
        </is>
      </c>
      <c r="L590" t="inlineStr">
        <is>
          <t>official</t>
        </is>
      </c>
      <c r="M590" t="inlineStr">
        <is>
          <t>https://www.nivadhigali.com/wp-content/uploads/2025/09/Website_Capers_Wine-Menu-1.pdf</t>
        </is>
      </c>
      <c r="N590" t="inlineStr">
        <is>
          <t>https://www.nivadhigali.com/wp-content/uploads/2025/09/Website_Capers_Wine-Menu-1.pdf | https://www.nivahotelsandresorts.com/wp-content/uploads/2026/05/Website_Capers_Wine-Menu-1.pdf</t>
        </is>
      </c>
      <c r="O590" t="inlineStr">
        <is>
          <t>f5509e8a4289736a7b44f53320ad6aac7c23d4e03ffd313207772809a84e09b8</t>
        </is>
      </c>
      <c r="P590" t="inlineStr">
        <is>
          <t>library/033_dhigali-maldives/dining_menu/2021_Website_Capers_Wine-Menu-1.pdf</t>
        </is>
      </c>
      <c r="R590" t="inlineStr">
        <is>
          <t>outdated</t>
        </is>
      </c>
      <c r="S590" t="inlineStr">
        <is>
          <t>N</t>
        </is>
      </c>
      <c r="T590" t="inlineStr">
        <is>
          <t>matched</t>
        </is>
      </c>
      <c r="U590" t="inlineStr">
        <is>
          <t>2026-10-04</t>
        </is>
      </c>
      <c r="V590" t="inlineStr"/>
    </row>
    <row r="591">
      <c r="A591" t="n">
        <v>33</v>
      </c>
      <c r="B591" t="inlineStr">
        <is>
          <t>Dhigali Maldives</t>
        </is>
      </c>
      <c r="C591" t="inlineStr">
        <is>
          <t>dining_menu</t>
        </is>
      </c>
      <c r="D591" t="inlineStr">
        <is>
          <t>2021_Website_Jade_Wine-Menu-1.pdf</t>
        </is>
      </c>
      <c r="E591" t="n">
        <v>2021</v>
      </c>
      <c r="H591" t="n">
        <v>3</v>
      </c>
      <c r="I591" t="n">
        <v>134</v>
      </c>
      <c r="J591" t="inlineStr">
        <is>
          <t>Y</t>
        </is>
      </c>
      <c r="K591" t="inlineStr">
        <is>
          <t>dhigali.com</t>
        </is>
      </c>
      <c r="L591" t="inlineStr">
        <is>
          <t>official</t>
        </is>
      </c>
      <c r="M591" t="inlineStr">
        <is>
          <t>https://www.nivadhigali.com/wp-content/uploads/2025/09/Website_Jade_Wine-Menu-1.pdf</t>
        </is>
      </c>
      <c r="N591" t="inlineStr">
        <is>
          <t>https://www.nivadhigali.com/wp-content/uploads/2025/09/Website_Jade_Wine-Menu-1.pdf | https://www.nivahotelsandresorts.com/wp-content/uploads/2026/05/Website_Jade_Wine-Menu-1.pdf</t>
        </is>
      </c>
      <c r="O591" t="inlineStr">
        <is>
          <t>4693a5704bed9491d6e99bc4f4e61d97d126df127a846a846d88ae105ad1f9f9</t>
        </is>
      </c>
      <c r="P591" t="inlineStr">
        <is>
          <t>library/033_dhigali-maldives/dining_menu/2021_Website_Jade_Wine-Menu-1.pdf</t>
        </is>
      </c>
      <c r="R591" t="inlineStr">
        <is>
          <t>outdated</t>
        </is>
      </c>
      <c r="S591" t="inlineStr">
        <is>
          <t>N</t>
        </is>
      </c>
      <c r="T591" t="inlineStr">
        <is>
          <t>matched</t>
        </is>
      </c>
      <c r="U591" t="inlineStr">
        <is>
          <t>2026-10-04</t>
        </is>
      </c>
      <c r="V591" t="inlineStr"/>
    </row>
    <row r="592">
      <c r="A592" t="n">
        <v>33</v>
      </c>
      <c r="B592" t="inlineStr">
        <is>
          <t>Dhigali Maldives</t>
        </is>
      </c>
      <c r="C592" t="inlineStr">
        <is>
          <t>dining_menu</t>
        </is>
      </c>
      <c r="D592" t="inlineStr">
        <is>
          <t>2021_Website_Haali_Wine-Menu_05Apr26.pdf</t>
        </is>
      </c>
      <c r="E592" t="n">
        <v>2021</v>
      </c>
      <c r="H592" t="n">
        <v>3</v>
      </c>
      <c r="I592" t="n">
        <v>133</v>
      </c>
      <c r="J592" t="inlineStr">
        <is>
          <t>Y</t>
        </is>
      </c>
      <c r="K592" t="inlineStr">
        <is>
          <t>dhigali.com</t>
        </is>
      </c>
      <c r="L592" t="inlineStr">
        <is>
          <t>official</t>
        </is>
      </c>
      <c r="M592" t="inlineStr">
        <is>
          <t>https://www.nivadhigali.com/wp-content/uploads/2025/09/Website_Haali_Wine-Menu_05Apr26.pdf</t>
        </is>
      </c>
      <c r="N592" t="inlineStr">
        <is>
          <t>https://www.nivadhigali.com/wp-content/uploads/2025/09/Website_Haali_Wine-Menu_05Apr26.pdf</t>
        </is>
      </c>
      <c r="O592" t="inlineStr">
        <is>
          <t>a1eed65339dd20d414c6d77c0cf011f9c71a0f74b994e5849cd2bdaa23db1a04</t>
        </is>
      </c>
      <c r="P592" t="inlineStr">
        <is>
          <t>library/033_dhigali-maldives/dining_menu/2021_Website_Haali_Wine-Menu_05Apr26.pdf</t>
        </is>
      </c>
      <c r="R592" t="inlineStr">
        <is>
          <t>outdated</t>
        </is>
      </c>
      <c r="S592" t="inlineStr">
        <is>
          <t>N</t>
        </is>
      </c>
      <c r="T592" t="inlineStr">
        <is>
          <t>matched</t>
        </is>
      </c>
      <c r="U592" t="inlineStr">
        <is>
          <t>2026-10-04</t>
        </is>
      </c>
      <c r="V592" t="inlineStr"/>
    </row>
    <row r="593">
      <c r="A593" t="n">
        <v>33</v>
      </c>
      <c r="B593" t="inlineStr">
        <is>
          <t>Dhigali Maldives</t>
        </is>
      </c>
      <c r="C593" t="inlineStr">
        <is>
          <t>dining_menu</t>
        </is>
      </c>
      <c r="D593" t="inlineStr">
        <is>
          <t>2021_Website_East_Wine-Menu_05Apr26.pdf</t>
        </is>
      </c>
      <c r="E593" t="n">
        <v>2021</v>
      </c>
      <c r="H593" t="n">
        <v>3</v>
      </c>
      <c r="I593" t="n">
        <v>133</v>
      </c>
      <c r="J593" t="inlineStr">
        <is>
          <t>Y</t>
        </is>
      </c>
      <c r="K593" t="inlineStr">
        <is>
          <t>dhigali.com</t>
        </is>
      </c>
      <c r="L593" t="inlineStr">
        <is>
          <t>official</t>
        </is>
      </c>
      <c r="M593" t="inlineStr">
        <is>
          <t>https://www.nivadhigali.com/wp-content/uploads/2025/09/Website_East_Wine-Menu_05Apr26.pdf</t>
        </is>
      </c>
      <c r="N593" t="inlineStr">
        <is>
          <t>https://www.nivadhigali.com/wp-content/uploads/2025/09/Website_East_Wine-Menu_05Apr26.pdf</t>
        </is>
      </c>
      <c r="O593" t="inlineStr">
        <is>
          <t>439fc3d28ab04cae88896095b598dc275be0a694bfdc4e495789e0c0ee36239d</t>
        </is>
      </c>
      <c r="P593" t="inlineStr">
        <is>
          <t>library/033_dhigali-maldives/dining_menu/2021_Website_East_Wine-Menu_05Apr26.pdf</t>
        </is>
      </c>
      <c r="R593" t="inlineStr">
        <is>
          <t>outdated</t>
        </is>
      </c>
      <c r="S593" t="inlineStr">
        <is>
          <t>N</t>
        </is>
      </c>
      <c r="T593" t="inlineStr">
        <is>
          <t>matched</t>
        </is>
      </c>
      <c r="U593" t="inlineStr">
        <is>
          <t>2026-10-04</t>
        </is>
      </c>
      <c r="V593" t="inlineStr"/>
    </row>
    <row r="594">
      <c r="A594" t="n">
        <v>33</v>
      </c>
      <c r="B594" t="inlineStr">
        <is>
          <t>Dhigali Maldives</t>
        </is>
      </c>
      <c r="C594" t="inlineStr">
        <is>
          <t>dining_menu</t>
        </is>
      </c>
      <c r="D594" t="inlineStr">
        <is>
          <t>2021_Website_Faru_Wine-Menu_05Apr26.pdf</t>
        </is>
      </c>
      <c r="E594" t="n">
        <v>2021</v>
      </c>
      <c r="H594" t="n">
        <v>3</v>
      </c>
      <c r="I594" t="n">
        <v>142</v>
      </c>
      <c r="J594" t="inlineStr">
        <is>
          <t>Y</t>
        </is>
      </c>
      <c r="K594" t="inlineStr">
        <is>
          <t>dhigali.com</t>
        </is>
      </c>
      <c r="L594" t="inlineStr">
        <is>
          <t>official</t>
        </is>
      </c>
      <c r="M594" t="inlineStr">
        <is>
          <t>https://www.nivadhigali.com/wp-content/uploads/2025/09/Website_Faru_Wine-Menu_05Apr26.pdf</t>
        </is>
      </c>
      <c r="N594" t="inlineStr">
        <is>
          <t>https://www.nivadhigali.com/wp-content/uploads/2025/09/Website_Faru_Wine-Menu_05Apr26.pdf</t>
        </is>
      </c>
      <c r="O594" t="inlineStr">
        <is>
          <t>9cace3497371ceb77ccea77959c686e583363e7ed1f5454f68f12caf61af42df</t>
        </is>
      </c>
      <c r="P594" t="inlineStr">
        <is>
          <t>library/033_dhigali-maldives/dining_menu/2021_Website_Faru_Wine-Menu_05Apr26.pdf</t>
        </is>
      </c>
      <c r="R594" t="inlineStr">
        <is>
          <t>outdated</t>
        </is>
      </c>
      <c r="S594" t="inlineStr">
        <is>
          <t>N</t>
        </is>
      </c>
      <c r="T594" t="inlineStr">
        <is>
          <t>matched</t>
        </is>
      </c>
      <c r="U594" t="inlineStr">
        <is>
          <t>2026-10-04</t>
        </is>
      </c>
      <c r="V594" t="inlineStr"/>
    </row>
    <row r="595">
      <c r="A595" t="n">
        <v>33</v>
      </c>
      <c r="B595" t="inlineStr">
        <is>
          <t>Dhigali Maldives</t>
        </is>
      </c>
      <c r="C595" t="inlineStr">
        <is>
          <t>dining_menu</t>
        </is>
      </c>
      <c r="D595" t="inlineStr">
        <is>
          <t>2021_Website_Battuta_Wine-Menu_05Apr26.pdf</t>
        </is>
      </c>
      <c r="E595" t="n">
        <v>2021</v>
      </c>
      <c r="H595" t="n">
        <v>3</v>
      </c>
      <c r="I595" t="n">
        <v>142</v>
      </c>
      <c r="J595" t="inlineStr">
        <is>
          <t>Y</t>
        </is>
      </c>
      <c r="K595" t="inlineStr">
        <is>
          <t>dhigali.com</t>
        </is>
      </c>
      <c r="L595" t="inlineStr">
        <is>
          <t>official</t>
        </is>
      </c>
      <c r="M595" t="inlineStr">
        <is>
          <t>https://www.nivadhigali.com/wp-content/uploads/2025/09/Website_Battuta_Wine-Menu_05Apr26.pdf</t>
        </is>
      </c>
      <c r="N595" t="inlineStr">
        <is>
          <t>https://www.nivadhigali.com/wp-content/uploads/2025/09/Website_Battuta_Wine-Menu_05Apr26.pdf</t>
        </is>
      </c>
      <c r="O595" t="inlineStr">
        <is>
          <t>f6667c8fbe420b932846bef02841d650a11151751310fcc7a30792158e991819</t>
        </is>
      </c>
      <c r="P595" t="inlineStr">
        <is>
          <t>library/033_dhigali-maldives/dining_menu/2021_Website_Battuta_Wine-Menu_05Apr26.pdf</t>
        </is>
      </c>
      <c r="R595" t="inlineStr">
        <is>
          <t>outdated</t>
        </is>
      </c>
      <c r="S595" t="inlineStr">
        <is>
          <t>N</t>
        </is>
      </c>
      <c r="T595" t="inlineStr">
        <is>
          <t>matched</t>
        </is>
      </c>
      <c r="U595" t="inlineStr">
        <is>
          <t>2026-10-04</t>
        </is>
      </c>
      <c r="V595" t="inlineStr"/>
    </row>
    <row r="596">
      <c r="A596" t="n">
        <v>33</v>
      </c>
      <c r="B596" t="inlineStr">
        <is>
          <t>Dhigali Maldives</t>
        </is>
      </c>
      <c r="C596" t="inlineStr">
        <is>
          <t>dive_prices</t>
        </is>
      </c>
      <c r="D596" t="inlineStr">
        <is>
          <t>2026_Snorkeling-Pricelist_Rev200826.pdf</t>
        </is>
      </c>
      <c r="E596" t="n">
        <v>2026</v>
      </c>
      <c r="H596" t="n">
        <v>2</v>
      </c>
      <c r="I596" t="n">
        <v>2580</v>
      </c>
      <c r="J596" t="inlineStr">
        <is>
          <t>Y</t>
        </is>
      </c>
      <c r="K596" t="inlineStr">
        <is>
          <t>dhigali.com</t>
        </is>
      </c>
      <c r="L596" t="inlineStr">
        <is>
          <t>official</t>
        </is>
      </c>
      <c r="M596" t="inlineStr">
        <is>
          <t>https://www.nivadhigali.com/wp-content/uploads/2026/08/Snorkeling-Pricelist_Rev200826.pdf</t>
        </is>
      </c>
      <c r="N596" t="inlineStr">
        <is>
          <t>https://www.nivadhigali.com/wp-content/uploads/2026/08/Snorkeling-Pricelist_Rev200826.pdf</t>
        </is>
      </c>
      <c r="O596" t="inlineStr">
        <is>
          <t>ab298717dec468c7996e4cde50abb486ece21fc86dac98a303b948f266ae8aac</t>
        </is>
      </c>
      <c r="P596" t="inlineStr">
        <is>
          <t>library/033_dhigali-maldives/dive_prices/2026_Snorkeling-Pricelist_Rev200826.pdf</t>
        </is>
      </c>
      <c r="R596" t="inlineStr">
        <is>
          <t>current</t>
        </is>
      </c>
      <c r="S596" t="inlineStr">
        <is>
          <t>Y</t>
        </is>
      </c>
      <c r="T596" t="inlineStr">
        <is>
          <t>matched</t>
        </is>
      </c>
      <c r="U596" t="inlineStr">
        <is>
          <t>2026-10-04</t>
        </is>
      </c>
      <c r="V596" t="inlineStr"/>
    </row>
    <row r="597">
      <c r="A597" t="n">
        <v>33</v>
      </c>
      <c r="B597" t="inlineStr">
        <is>
          <t>Dhigali Maldives</t>
        </is>
      </c>
      <c r="C597" t="inlineStr">
        <is>
          <t>dive_prices</t>
        </is>
      </c>
      <c r="D597" t="inlineStr">
        <is>
          <t>2026_Snorkeling-Pricelist_Rev200826_updated.pdf</t>
        </is>
      </c>
      <c r="E597" t="n">
        <v>2026</v>
      </c>
      <c r="H597" t="n">
        <v>2</v>
      </c>
      <c r="I597" t="n">
        <v>479</v>
      </c>
      <c r="J597" t="inlineStr">
        <is>
          <t>Y</t>
        </is>
      </c>
      <c r="K597" t="inlineStr">
        <is>
          <t>dhigali.com</t>
        </is>
      </c>
      <c r="L597" t="inlineStr">
        <is>
          <t>official</t>
        </is>
      </c>
      <c r="M597" t="inlineStr">
        <is>
          <t>https://www.nivadhigali.com/wp-content/uploads/2026/08/Snorkeling-Pricelist_Rev200826_updated.pdf</t>
        </is>
      </c>
      <c r="N597" t="inlineStr">
        <is>
          <t>https://www.nivadhigali.com/wp-content/uploads/2026/08/Snorkeling-Pricelist_Rev200826_updated.pdf</t>
        </is>
      </c>
      <c r="O597" t="inlineStr">
        <is>
          <t>d3fc780522906ed9cb687b248e17c95c69d0e819e84e6f21c57359eb1d7f4dd4</t>
        </is>
      </c>
      <c r="P597" t="inlineStr">
        <is>
          <t>library/033_dhigali-maldives/dive_prices/2026_Snorkeling-Pricelist_Rev200826_updated.pdf</t>
        </is>
      </c>
      <c r="R597" t="inlineStr">
        <is>
          <t>current</t>
        </is>
      </c>
      <c r="S597" t="inlineStr">
        <is>
          <t>N</t>
        </is>
      </c>
      <c r="T597" t="inlineStr">
        <is>
          <t>matched</t>
        </is>
      </c>
      <c r="U597" t="inlineStr">
        <is>
          <t>2026-10-04</t>
        </is>
      </c>
      <c r="V597" t="inlineStr"/>
    </row>
    <row r="598">
      <c r="A598" t="n">
        <v>33</v>
      </c>
      <c r="B598" t="inlineStr">
        <is>
          <t>Dhigali Maldives</t>
        </is>
      </c>
      <c r="C598" t="inlineStr">
        <is>
          <t>dive_prices</t>
        </is>
      </c>
      <c r="D598" t="inlineStr">
        <is>
          <t>2026_Snorkeling-Pricelist_Rev050726.pdf</t>
        </is>
      </c>
      <c r="E598" t="n">
        <v>2026</v>
      </c>
      <c r="H598" t="n">
        <v>2</v>
      </c>
      <c r="I598" t="n">
        <v>2580</v>
      </c>
      <c r="J598" t="inlineStr">
        <is>
          <t>Y</t>
        </is>
      </c>
      <c r="K598" t="inlineStr">
        <is>
          <t>dhigali.com</t>
        </is>
      </c>
      <c r="L598" t="inlineStr">
        <is>
          <t>official</t>
        </is>
      </c>
      <c r="M598" t="inlineStr">
        <is>
          <t>https://www.nivadhigali.com/wp-content/uploads/2026/07/Snorkeling-Pricelist_Rev050726.pdf</t>
        </is>
      </c>
      <c r="N598" t="inlineStr">
        <is>
          <t>https://www.nivadhigali.com/wp-content/uploads/2026/07/Snorkeling-Pricelist_Rev050726.pdf</t>
        </is>
      </c>
      <c r="O598" t="inlineStr">
        <is>
          <t>5adbf2b2546408cd70141ad03eda69a9245e0ca5fa699719d067eea5cea84d5e</t>
        </is>
      </c>
      <c r="P598" t="inlineStr">
        <is>
          <t>library/033_dhigali-maldives/dive_prices/2026_Snorkeling-Pricelist_Rev050726.pdf</t>
        </is>
      </c>
      <c r="R598" t="inlineStr">
        <is>
          <t>current</t>
        </is>
      </c>
      <c r="S598" t="inlineStr">
        <is>
          <t>N</t>
        </is>
      </c>
      <c r="T598" t="inlineStr">
        <is>
          <t>matched</t>
        </is>
      </c>
      <c r="U598" t="inlineStr">
        <is>
          <t>2026-10-04</t>
        </is>
      </c>
      <c r="V598" t="inlineStr"/>
    </row>
    <row r="599">
      <c r="A599" t="n">
        <v>33</v>
      </c>
      <c r="B599" t="inlineStr">
        <is>
          <t>Dhigali Maldives</t>
        </is>
      </c>
      <c r="C599" t="inlineStr">
        <is>
          <t>dive_prices</t>
        </is>
      </c>
      <c r="D599" t="inlineStr">
        <is>
          <t>2026_Dhigali-Snorkeling-Code-of-Conduct.pdf</t>
        </is>
      </c>
      <c r="E599" t="n">
        <v>2026</v>
      </c>
      <c r="H599" t="n">
        <v>2</v>
      </c>
      <c r="I599" t="n">
        <v>4180</v>
      </c>
      <c r="J599" t="inlineStr">
        <is>
          <t>Y</t>
        </is>
      </c>
      <c r="K599" t="inlineStr">
        <is>
          <t>dhigali.com</t>
        </is>
      </c>
      <c r="L599" t="inlineStr">
        <is>
          <t>official</t>
        </is>
      </c>
      <c r="M599" t="inlineStr">
        <is>
          <t>https://www.nivadhigali.com/wp-content/uploads/2026/07/Dhigali-Snorkeling-Code-of-Conduct.pdf</t>
        </is>
      </c>
      <c r="N599" t="inlineStr">
        <is>
          <t>https://www.nivadhigali.com/wp-content/uploads/2026/07/Dhigali-Snorkeling-Code-of-Conduct.pdf</t>
        </is>
      </c>
      <c r="O599" t="inlineStr">
        <is>
          <t>76b92002bc1ddd8f945547a47eb8bba079c891711ec56471728b8b438b7fe8e6</t>
        </is>
      </c>
      <c r="P599" t="inlineStr">
        <is>
          <t>library/033_dhigali-maldives/dive_prices/2026_Dhigali-Snorkeling-Code-of-Conduct.pdf</t>
        </is>
      </c>
      <c r="R599" t="inlineStr">
        <is>
          <t>current</t>
        </is>
      </c>
      <c r="S599" t="inlineStr">
        <is>
          <t>N</t>
        </is>
      </c>
      <c r="T599" t="inlineStr">
        <is>
          <t>matched</t>
        </is>
      </c>
      <c r="U599" t="inlineStr">
        <is>
          <t>2026-10-04</t>
        </is>
      </c>
      <c r="V599" t="inlineStr"/>
    </row>
    <row r="600">
      <c r="A600" t="n">
        <v>33</v>
      </c>
      <c r="B600" t="inlineStr">
        <is>
          <t>Dhigali Maldives</t>
        </is>
      </c>
      <c r="C600" t="inlineStr">
        <is>
          <t>dive_prices</t>
        </is>
      </c>
      <c r="D600" t="inlineStr">
        <is>
          <t>2026_PADI-Womens-Dive-Day-1.pdf</t>
        </is>
      </c>
      <c r="E600" t="n">
        <v>2026</v>
      </c>
      <c r="H600" t="n">
        <v>2</v>
      </c>
      <c r="I600" t="n">
        <v>9748</v>
      </c>
      <c r="J600" t="inlineStr">
        <is>
          <t>Y</t>
        </is>
      </c>
      <c r="K600" t="inlineStr">
        <is>
          <t>dhigali.com</t>
        </is>
      </c>
      <c r="L600" t="inlineStr">
        <is>
          <t>official</t>
        </is>
      </c>
      <c r="M600" t="inlineStr">
        <is>
          <t>https://www.nivadhigali.com/wp-content/uploads/2026/07/PADI-Womens-Dive-Day-1.pdf</t>
        </is>
      </c>
      <c r="N600" t="inlineStr">
        <is>
          <t>https://www.nivadhigali.com/wp-content/uploads/2026/07/PADI-Womens-Dive-Day-1.pdf | https://www.nivahotelsandresorts.com/wp-content/uploads/2026/07/PADI-Womens-Dive-Day-1.pdf</t>
        </is>
      </c>
      <c r="O600" t="inlineStr">
        <is>
          <t>a8a66799d1551c15e3de4b7ead70c1bb8e5f19f4ccbda192dc0514ea8b90a0f6</t>
        </is>
      </c>
      <c r="P600" t="inlineStr">
        <is>
          <t>library/033_dhigali-maldives/dive_prices/2026_PADI-Womens-Dive-Day-1.pdf</t>
        </is>
      </c>
      <c r="R600" t="inlineStr">
        <is>
          <t>current</t>
        </is>
      </c>
      <c r="S600" t="inlineStr">
        <is>
          <t>N</t>
        </is>
      </c>
      <c r="T600" t="inlineStr">
        <is>
          <t>matched</t>
        </is>
      </c>
      <c r="U600" t="inlineStr">
        <is>
          <t>2026-10-04</t>
        </is>
      </c>
      <c r="V600" t="inlineStr"/>
    </row>
    <row r="601">
      <c r="A601" t="n">
        <v>33</v>
      </c>
      <c r="B601" t="inlineStr">
        <is>
          <t>Dhigali Maldives</t>
        </is>
      </c>
      <c r="C601" t="inlineStr">
        <is>
          <t>dive_prices</t>
        </is>
      </c>
      <c r="D601" t="inlineStr">
        <is>
          <t>2026_PADI-Womens-Dive-Day-2.pdf</t>
        </is>
      </c>
      <c r="E601" t="n">
        <v>2026</v>
      </c>
      <c r="H601" t="n">
        <v>2</v>
      </c>
      <c r="I601" t="n">
        <v>9748</v>
      </c>
      <c r="J601" t="inlineStr">
        <is>
          <t>Y</t>
        </is>
      </c>
      <c r="K601" t="inlineStr">
        <is>
          <t>dhigali.com</t>
        </is>
      </c>
      <c r="L601" t="inlineStr">
        <is>
          <t>official</t>
        </is>
      </c>
      <c r="M601" t="inlineStr">
        <is>
          <t>https://www.nivadhigali.com/wp-content/uploads/2026/07/PADI-Womens-Dive-Day-2.pdf</t>
        </is>
      </c>
      <c r="N601" t="inlineStr">
        <is>
          <t>https://www.nivadhigali.com/wp-content/uploads/2026/07/PADI-Womens-Dive-Day-2.pdf | https://www.nivahotelsandresorts.com/wp-content/uploads/2026/07/PADI-Womens-Dive-Day-2.pdf</t>
        </is>
      </c>
      <c r="O601" t="inlineStr">
        <is>
          <t>29fac44bf663ad800ac6f7fb112d1a02d3bdadfcf557ba3b23eedc7f9fbaf155</t>
        </is>
      </c>
      <c r="P601" t="inlineStr">
        <is>
          <t>library/033_dhigali-maldives/dive_prices/2026_PADI-Womens-Dive-Day-2.pdf</t>
        </is>
      </c>
      <c r="R601" t="inlineStr">
        <is>
          <t>current</t>
        </is>
      </c>
      <c r="S601" t="inlineStr">
        <is>
          <t>N</t>
        </is>
      </c>
      <c r="T601" t="inlineStr">
        <is>
          <t>matched</t>
        </is>
      </c>
      <c r="U601" t="inlineStr">
        <is>
          <t>2026-10-04</t>
        </is>
      </c>
      <c r="V601" t="inlineStr"/>
    </row>
    <row r="602">
      <c r="A602" t="n">
        <v>33</v>
      </c>
      <c r="B602" t="inlineStr">
        <is>
          <t>Dhigali Maldives</t>
        </is>
      </c>
      <c r="C602" t="inlineStr">
        <is>
          <t>dive_prices</t>
        </is>
      </c>
      <c r="D602" t="inlineStr">
        <is>
          <t>2026_PADI-Womens-Dive-Day.pdf</t>
        </is>
      </c>
      <c r="E602" t="n">
        <v>2026</v>
      </c>
      <c r="H602" t="n">
        <v>1</v>
      </c>
      <c r="I602" t="n">
        <v>4824</v>
      </c>
      <c r="J602" t="inlineStr">
        <is>
          <t>Y</t>
        </is>
      </c>
      <c r="K602" t="inlineStr">
        <is>
          <t>dhigali.com</t>
        </is>
      </c>
      <c r="L602" t="inlineStr">
        <is>
          <t>official</t>
        </is>
      </c>
      <c r="M602" t="inlineStr">
        <is>
          <t>https://www.nivadhigali.com/wp-content/uploads/2026/07/PADI-Womens-Dive-Day.pdf</t>
        </is>
      </c>
      <c r="N602" t="inlineStr">
        <is>
          <t>https://www.nivadhigali.com/wp-content/uploads/2026/07/PADI-Womens-Dive-Day.pdf | https://www.nivahotelsandresorts.com/wp-content/uploads/2026/07/PADI-Womens-Dive-Day.pdf</t>
        </is>
      </c>
      <c r="O602" t="inlineStr">
        <is>
          <t>841b77918a10151c3ca2352791b5915cccfd11be7f7fe203da89f042f09baa48</t>
        </is>
      </c>
      <c r="P602" t="inlineStr">
        <is>
          <t>library/033_dhigali-maldives/dive_prices/2026_PADI-Womens-Dive-Day.pdf</t>
        </is>
      </c>
      <c r="R602" t="inlineStr">
        <is>
          <t>current</t>
        </is>
      </c>
      <c r="S602" t="inlineStr">
        <is>
          <t>N</t>
        </is>
      </c>
      <c r="T602" t="inlineStr">
        <is>
          <t>matched</t>
        </is>
      </c>
      <c r="U602" t="inlineStr">
        <is>
          <t>2026-10-04</t>
        </is>
      </c>
      <c r="V602" t="inlineStr"/>
    </row>
    <row r="603">
      <c r="A603" t="n">
        <v>33</v>
      </c>
      <c r="B603" t="inlineStr">
        <is>
          <t>Dhigali Maldives</t>
        </is>
      </c>
      <c r="C603" t="inlineStr">
        <is>
          <t>dive_prices</t>
        </is>
      </c>
      <c r="D603" t="inlineStr">
        <is>
          <t>2026_Shark-Awareness-Day-Special-Dive.pdf</t>
        </is>
      </c>
      <c r="E603" t="n">
        <v>2026</v>
      </c>
      <c r="H603" t="n">
        <v>1</v>
      </c>
      <c r="I603" t="n">
        <v>3563</v>
      </c>
      <c r="J603" t="inlineStr">
        <is>
          <t>Y</t>
        </is>
      </c>
      <c r="K603" t="inlineStr">
        <is>
          <t>dhigali.com</t>
        </is>
      </c>
      <c r="L603" t="inlineStr">
        <is>
          <t>official</t>
        </is>
      </c>
      <c r="M603" t="inlineStr">
        <is>
          <t>https://www.nivadhigali.com/wp-content/uploads/2026/07/Shark-Awareness-Day-Special-Dive.pdf</t>
        </is>
      </c>
      <c r="N603" t="inlineStr">
        <is>
          <t>https://www.nivadhigali.com/wp-content/uploads/2026/07/Shark-Awareness-Day-Special-Dive.pdf | https://www.nivahotelsandresorts.com/wp-content/uploads/2026/07/Shark-Awareness-Day-Special-Dive.pdf</t>
        </is>
      </c>
      <c r="O603" t="inlineStr">
        <is>
          <t>a5ba94ca7aa909b202009b6ea931ce384196cfc29c5fdfc04c33e0b8b8e9a402</t>
        </is>
      </c>
      <c r="P603" t="inlineStr">
        <is>
          <t>library/033_dhigali-maldives/dive_prices/2026_Shark-Awareness-Day-Special-Dive.pdf</t>
        </is>
      </c>
      <c r="R603" t="inlineStr">
        <is>
          <t>current</t>
        </is>
      </c>
      <c r="S603" t="inlineStr">
        <is>
          <t>N</t>
        </is>
      </c>
      <c r="T603" t="inlineStr">
        <is>
          <t>matched</t>
        </is>
      </c>
      <c r="U603" t="inlineStr">
        <is>
          <t>2026-10-04</t>
        </is>
      </c>
      <c r="V603" t="inlineStr"/>
    </row>
    <row r="604">
      <c r="A604" t="n">
        <v>33</v>
      </c>
      <c r="B604" t="inlineStr">
        <is>
          <t>Dhigali Maldives</t>
        </is>
      </c>
      <c r="C604" t="inlineStr">
        <is>
          <t>dive_prices</t>
        </is>
      </c>
      <c r="D604" t="inlineStr">
        <is>
          <t>2026_Niva-Dhigali-Dive-English.pdf</t>
        </is>
      </c>
      <c r="E604" t="n">
        <v>2026</v>
      </c>
      <c r="H604" t="n">
        <v>2</v>
      </c>
      <c r="I604" t="n">
        <v>83</v>
      </c>
      <c r="J604" t="inlineStr">
        <is>
          <t>Y</t>
        </is>
      </c>
      <c r="K604" t="inlineStr">
        <is>
          <t>dhigali.com</t>
        </is>
      </c>
      <c r="L604" t="inlineStr">
        <is>
          <t>official</t>
        </is>
      </c>
      <c r="M604" t="inlineStr">
        <is>
          <t>https://www.nivadhigali.com/wp-content/uploads/2026/06/Niva-Dhigali-Dive-English.pdf</t>
        </is>
      </c>
      <c r="N604" t="inlineStr">
        <is>
          <t>https://www.nivadhigali.com/wp-content/uploads/2026/06/Niva-Dhigali-Dive-English.pdf</t>
        </is>
      </c>
      <c r="O604" t="inlineStr">
        <is>
          <t>faa7056ef3aa6259a462271aa9256f06c0d6711b6c72e7ab8a21009aa274bbc6</t>
        </is>
      </c>
      <c r="P604" t="inlineStr">
        <is>
          <t>library/033_dhigali-maldives/dive_prices/2026_Niva-Dhigali-Dive-English.pdf</t>
        </is>
      </c>
      <c r="R604" t="inlineStr">
        <is>
          <t>current</t>
        </is>
      </c>
      <c r="S604" t="inlineStr">
        <is>
          <t>N</t>
        </is>
      </c>
      <c r="T604" t="inlineStr">
        <is>
          <t>matched</t>
        </is>
      </c>
      <c r="U604" t="inlineStr">
        <is>
          <t>2026-10-04</t>
        </is>
      </c>
      <c r="V604" t="inlineStr"/>
    </row>
    <row r="605">
      <c r="A605" t="n">
        <v>33</v>
      </c>
      <c r="B605" t="inlineStr">
        <is>
          <t>Dhigali Maldives</t>
        </is>
      </c>
      <c r="C605" t="inlineStr">
        <is>
          <t>dive_prices</t>
        </is>
      </c>
      <c r="D605" t="inlineStr">
        <is>
          <t>2026_Diving-Price-List.pdf</t>
        </is>
      </c>
      <c r="E605" t="n">
        <v>2026</v>
      </c>
      <c r="H605" t="n">
        <v>2</v>
      </c>
      <c r="I605" t="n">
        <v>79</v>
      </c>
      <c r="J605" t="inlineStr">
        <is>
          <t>Y</t>
        </is>
      </c>
      <c r="K605" t="inlineStr">
        <is>
          <t>velassaru.com</t>
        </is>
      </c>
      <c r="L605" t="inlineStr">
        <is>
          <t>official</t>
        </is>
      </c>
      <c r="M605" t="inlineStr">
        <is>
          <t>https://www.nivavelassaru.com/wp-content/uploads/2026/01/Diving-Price-List.pdf</t>
        </is>
      </c>
      <c r="N605" t="inlineStr">
        <is>
          <t>https://www.nivavelassaru.com/wp-content/uploads/2026/01/Diving-Price-List.pdf | https://www.nivakurumba.com/wp-content/uploads/2026/01/Diving-Price-List.pdf</t>
        </is>
      </c>
      <c r="O605" t="inlineStr">
        <is>
          <t>f0357d3a180056bba316637d1a69331ddb382d2a9c67658602051d4dcb266b98</t>
        </is>
      </c>
      <c r="P605" t="inlineStr">
        <is>
          <t>library/033_dhigali-maldives/dive_prices/2026_Diving-Price-List.pdf</t>
        </is>
      </c>
      <c r="R605" t="inlineStr">
        <is>
          <t>current</t>
        </is>
      </c>
      <c r="S605" t="inlineStr">
        <is>
          <t>N</t>
        </is>
      </c>
      <c r="T605" t="inlineStr">
        <is>
          <t>needs-review</t>
        </is>
      </c>
      <c r="U605" t="inlineStr">
        <is>
          <t>2026-10-04</t>
        </is>
      </c>
      <c r="V605" t="inlineStr">
        <is>
          <t>ambiguous match [33, 165]</t>
        </is>
      </c>
    </row>
    <row r="606">
      <c r="A606" t="n">
        <v>165</v>
      </c>
      <c r="B606" t="inlineStr">
        <is>
          <t>Velassaru Maldives</t>
        </is>
      </c>
      <c r="C606" t="inlineStr">
        <is>
          <t>dive_prices</t>
        </is>
      </c>
      <c r="D606" t="inlineStr">
        <is>
          <t>2026_Diving-Price-List.pdf</t>
        </is>
      </c>
      <c r="E606" t="n">
        <v>2026</v>
      </c>
      <c r="H606" t="n">
        <v>2</v>
      </c>
      <c r="I606" t="n">
        <v>79</v>
      </c>
      <c r="J606" t="inlineStr">
        <is>
          <t>Y</t>
        </is>
      </c>
      <c r="K606" t="inlineStr">
        <is>
          <t>velassaru.com</t>
        </is>
      </c>
      <c r="L606" t="inlineStr">
        <is>
          <t>official</t>
        </is>
      </c>
      <c r="M606" t="inlineStr">
        <is>
          <t>https://www.nivavelassaru.com/wp-content/uploads/2026/01/Diving-Price-List.pdf</t>
        </is>
      </c>
      <c r="N606" t="inlineStr">
        <is>
          <t>https://www.nivavelassaru.com/wp-content/uploads/2026/01/Diving-Price-List.pdf | https://www.nivakurumba.com/wp-content/uploads/2026/01/Diving-Price-List.pdf</t>
        </is>
      </c>
      <c r="O606" t="inlineStr">
        <is>
          <t>f0357d3a180056bba316637d1a69331ddb382d2a9c67658602051d4dcb266b98</t>
        </is>
      </c>
      <c r="P606" t="inlineStr">
        <is>
          <t>library/033_dhigali-maldives/dive_prices/2026_Diving-Price-List.pdf</t>
        </is>
      </c>
      <c r="R606" t="inlineStr">
        <is>
          <t>current</t>
        </is>
      </c>
      <c r="S606" t="inlineStr">
        <is>
          <t>N</t>
        </is>
      </c>
      <c r="T606" t="inlineStr">
        <is>
          <t>needs-review</t>
        </is>
      </c>
      <c r="U606" t="inlineStr">
        <is>
          <t>2026-10-04</t>
        </is>
      </c>
      <c r="V606" t="inlineStr">
        <is>
          <t>ambiguous match [33, 165]</t>
        </is>
      </c>
    </row>
    <row r="607">
      <c r="A607" t="n">
        <v>33</v>
      </c>
      <c r="B607" t="inlineStr">
        <is>
          <t>Dhigali Maldives</t>
        </is>
      </c>
      <c r="C607" t="inlineStr">
        <is>
          <t>dive_prices</t>
        </is>
      </c>
      <c r="D607" t="inlineStr">
        <is>
          <t>2026_Watersports-Pricelist-18-February-NIVA.pdf</t>
        </is>
      </c>
      <c r="E607" t="n">
        <v>2026</v>
      </c>
      <c r="H607" t="n">
        <v>2</v>
      </c>
      <c r="I607" t="n">
        <v>12900</v>
      </c>
      <c r="J607" t="inlineStr">
        <is>
          <t>Y</t>
        </is>
      </c>
      <c r="K607" t="inlineStr">
        <is>
          <t>nivadhigali.com</t>
        </is>
      </c>
      <c r="L607" t="inlineStr">
        <is>
          <t>official</t>
        </is>
      </c>
      <c r="M607" t="inlineStr">
        <is>
          <t>https://www.nivadhigali.com/wp-content/uploads/2026/02/Watersports-Pricelist-18-February-NIVA.pdf</t>
        </is>
      </c>
      <c r="N607" t="inlineStr">
        <is>
          <t>https://www.nivadhigali.com/wp-content/uploads/2026/02/Watersports-Pricelist-18-February-NIVA.pdf</t>
        </is>
      </c>
      <c r="O607" t="inlineStr">
        <is>
          <t>7d4d3d447739bd9bffb8adaa99e7a09ba7c6f84d9cdf23ba134140a441e046e6</t>
        </is>
      </c>
      <c r="P607" t="inlineStr">
        <is>
          <t>library/033_dhigali-maldives/dive_prices/2026_Watersports-Pricelist-18-February-NIVA.pdf</t>
        </is>
      </c>
      <c r="R607" t="inlineStr">
        <is>
          <t>current</t>
        </is>
      </c>
      <c r="S607" t="inlineStr">
        <is>
          <t>N</t>
        </is>
      </c>
      <c r="T607" t="inlineStr">
        <is>
          <t>matched</t>
        </is>
      </c>
      <c r="U607" t="inlineStr">
        <is>
          <t>2026-10-05</t>
        </is>
      </c>
      <c r="V607" t="inlineStr"/>
    </row>
    <row r="608">
      <c r="A608" t="n">
        <v>33</v>
      </c>
      <c r="B608" t="inlineStr">
        <is>
          <t>Dhigali Maldives</t>
        </is>
      </c>
      <c r="C608" t="inlineStr">
        <is>
          <t>excursions</t>
        </is>
      </c>
      <c r="D608" t="inlineStr">
        <is>
          <t>2026_Plastic-Recycling-Workshop.pdf</t>
        </is>
      </c>
      <c r="E608" t="n">
        <v>2026</v>
      </c>
      <c r="H608" t="n">
        <v>1</v>
      </c>
      <c r="I608" t="n">
        <v>2255</v>
      </c>
      <c r="J608" t="inlineStr">
        <is>
          <t>Y</t>
        </is>
      </c>
      <c r="K608" t="inlineStr">
        <is>
          <t>dhigali.com</t>
        </is>
      </c>
      <c r="L608" t="inlineStr">
        <is>
          <t>official</t>
        </is>
      </c>
      <c r="M608" t="inlineStr">
        <is>
          <t>https://www.nivadhigali.com/wp-content/uploads/2026/08/Plastic-Recycling-Workshop.pdf</t>
        </is>
      </c>
      <c r="N608" t="inlineStr">
        <is>
          <t>https://www.nivadhigali.com/wp-content/uploads/2026/08/Plastic-Recycling-Workshop.pdf</t>
        </is>
      </c>
      <c r="O608" t="inlineStr">
        <is>
          <t>febac0c6cf5f7db859e6e16fa275e86c4dfe435f414df36a21066af69f13d4c5</t>
        </is>
      </c>
      <c r="P608" t="inlineStr">
        <is>
          <t>library/033_dhigali-maldives/excursions/2026_Plastic-Recycling-Workshop.pdf</t>
        </is>
      </c>
      <c r="R608" t="inlineStr">
        <is>
          <t>current</t>
        </is>
      </c>
      <c r="S608" t="inlineStr">
        <is>
          <t>Y</t>
        </is>
      </c>
      <c r="T608" t="inlineStr">
        <is>
          <t>matched</t>
        </is>
      </c>
      <c r="U608" t="inlineStr">
        <is>
          <t>2026-10-04</t>
        </is>
      </c>
      <c r="V608" t="inlineStr"/>
    </row>
    <row r="609">
      <c r="A609" t="n">
        <v>33</v>
      </c>
      <c r="B609" t="inlineStr">
        <is>
          <t>Dhigali Maldives</t>
        </is>
      </c>
      <c r="C609" t="inlineStr">
        <is>
          <t>excursions</t>
        </is>
      </c>
      <c r="D609" t="inlineStr">
        <is>
          <t>2026_Fit-_-Fun-NIVA-Feb-07-LR.pdf</t>
        </is>
      </c>
      <c r="E609" t="n">
        <v>2026</v>
      </c>
      <c r="H609" t="n">
        <v>1</v>
      </c>
      <c r="I609" t="n">
        <v>334</v>
      </c>
      <c r="J609" t="inlineStr">
        <is>
          <t>Y</t>
        </is>
      </c>
      <c r="K609" t="inlineStr">
        <is>
          <t>nivaresorts.com</t>
        </is>
      </c>
      <c r="L609" t="inlineStr">
        <is>
          <t>official</t>
        </is>
      </c>
      <c r="M609" t="inlineStr">
        <is>
          <t>https://www.nivahotelsandresorts.com/wp-content/uploads/2026/05/Fit-_-Fun-NIVA-Feb-07-LR.pdf</t>
        </is>
      </c>
      <c r="N609" t="inlineStr">
        <is>
          <t>https://www.nivahotelsandresorts.com/wp-content/uploads/2026/05/Fit-_-Fun-NIVA-Feb-07-LR.pdf | https://www.nivadhigali.com/wp-content/uploads/2026/01/Fit-_-Fun-NIVA-Feb-07-LR.pdf</t>
        </is>
      </c>
      <c r="O609" t="inlineStr">
        <is>
          <t>418e4128c7851f59eed520d93966e8489bd751272ad76a0d2bd0c1e0b44ecaa1</t>
        </is>
      </c>
      <c r="P609" t="inlineStr">
        <is>
          <t>library/033_dhigali-maldives/excursions/2026_Fit-_-Fun-NIVA-Feb-07-LR.pdf</t>
        </is>
      </c>
      <c r="R609" t="inlineStr">
        <is>
          <t>current</t>
        </is>
      </c>
      <c r="S609" t="inlineStr">
        <is>
          <t>N</t>
        </is>
      </c>
      <c r="T609" t="inlineStr">
        <is>
          <t>matched</t>
        </is>
      </c>
      <c r="U609" t="inlineStr">
        <is>
          <t>2026-10-05</t>
        </is>
      </c>
      <c r="V609" t="inlineStr"/>
    </row>
    <row r="610">
      <c r="A610" t="n">
        <v>33</v>
      </c>
      <c r="B610" t="inlineStr">
        <is>
          <t>Dhigali Maldives</t>
        </is>
      </c>
      <c r="C610" t="inlineStr">
        <is>
          <t>kids</t>
        </is>
      </c>
      <c r="D610" t="inlineStr">
        <is>
          <t>2026_Kids-Club-Program_Rev2May26.pdf</t>
        </is>
      </c>
      <c r="E610" t="n">
        <v>2026</v>
      </c>
      <c r="H610" t="n">
        <v>9</v>
      </c>
      <c r="I610" t="n">
        <v>4167</v>
      </c>
      <c r="J610" t="inlineStr">
        <is>
          <t>Y</t>
        </is>
      </c>
      <c r="K610" t="inlineStr">
        <is>
          <t>dhigali.com</t>
        </is>
      </c>
      <c r="L610" t="inlineStr">
        <is>
          <t>official</t>
        </is>
      </c>
      <c r="M610" t="inlineStr">
        <is>
          <t>https://www.nivadhigali.com/wp-content/uploads/2026/06/Kids-Club-Program_Rev2May26.pdf</t>
        </is>
      </c>
      <c r="N610" t="inlineStr">
        <is>
          <t>https://www.nivadhigali.com/wp-content/uploads/2026/06/Kids-Club-Program_Rev2May26.pdf | https://www.nivadhigali.com/wp-content/uploads/2026/01/Kids-Club-Program_Rev2May26.pdf | https://www.nivahotelsandresorts.com/wp-content/uploads/2026/06/Kids-Club-Program_Rev2May26.pdf</t>
        </is>
      </c>
      <c r="O610" t="inlineStr">
        <is>
          <t>8b0b17e665db38cbbf5d999a9fd1aa1256746118b4497d4e16e359261293bfca</t>
        </is>
      </c>
      <c r="P610" t="inlineStr">
        <is>
          <t>library/033_dhigali-maldives/kids/2026_Kids-Club-Program_Rev2May26.pdf</t>
        </is>
      </c>
      <c r="R610" t="inlineStr">
        <is>
          <t>current</t>
        </is>
      </c>
      <c r="S610" t="inlineStr">
        <is>
          <t>Y</t>
        </is>
      </c>
      <c r="T610" t="inlineStr">
        <is>
          <t>matched</t>
        </is>
      </c>
      <c r="U610" t="inlineStr">
        <is>
          <t>2026-10-04</t>
        </is>
      </c>
      <c r="V610" t="inlineStr"/>
    </row>
    <row r="611">
      <c r="A611" t="n">
        <v>33</v>
      </c>
      <c r="B611" t="inlineStr">
        <is>
          <t>Dhigali Maldives</t>
        </is>
      </c>
      <c r="C611" t="inlineStr">
        <is>
          <t>kids</t>
        </is>
      </c>
      <c r="D611" t="inlineStr">
        <is>
          <t>2026_Kids-Festive-2026.pdf</t>
        </is>
      </c>
      <c r="E611" t="n">
        <v>2026</v>
      </c>
      <c r="H611" t="n">
        <v>2</v>
      </c>
      <c r="I611" t="n">
        <v>1021</v>
      </c>
      <c r="J611" t="inlineStr">
        <is>
          <t>Y</t>
        </is>
      </c>
      <c r="K611" t="inlineStr">
        <is>
          <t>nivaresorts.com</t>
        </is>
      </c>
      <c r="L611" t="inlineStr">
        <is>
          <t>official</t>
        </is>
      </c>
      <c r="M611" t="inlineStr">
        <is>
          <t>https://www.nivahotelsandresorts.com/wp-content/uploads/2026/08/Kids-Festive-2026.pdf</t>
        </is>
      </c>
      <c r="N611" t="inlineStr">
        <is>
          <t>https://www.nivahotelsandresorts.com/wp-content/uploads/2026/08/Kids-Festive-2026.pdf</t>
        </is>
      </c>
      <c r="O611" t="inlineStr">
        <is>
          <t>11008dfcb3afa318fc11da26ae535fc337241f25453d25c8d88c94439b8c5e72</t>
        </is>
      </c>
      <c r="P611" t="inlineStr">
        <is>
          <t>library/033_dhigali-maldives/kids/2026_Kids-Festive-2026.pdf</t>
        </is>
      </c>
      <c r="R611" t="inlineStr">
        <is>
          <t>current</t>
        </is>
      </c>
      <c r="S611" t="inlineStr">
        <is>
          <t>N</t>
        </is>
      </c>
      <c r="T611" t="inlineStr">
        <is>
          <t>needs-review</t>
        </is>
      </c>
      <c r="U611" t="inlineStr">
        <is>
          <t>2026-10-05</t>
        </is>
      </c>
      <c r="V611" t="inlineStr">
        <is>
          <t>ambiguous match [33, 165]</t>
        </is>
      </c>
    </row>
    <row r="612">
      <c r="A612" t="n">
        <v>165</v>
      </c>
      <c r="B612" t="inlineStr">
        <is>
          <t>Velassaru Maldives</t>
        </is>
      </c>
      <c r="C612" t="inlineStr">
        <is>
          <t>kids</t>
        </is>
      </c>
      <c r="D612" t="inlineStr">
        <is>
          <t>2026_Kids-Festive-2026.pdf</t>
        </is>
      </c>
      <c r="E612" t="n">
        <v>2026</v>
      </c>
      <c r="H612" t="n">
        <v>2</v>
      </c>
      <c r="I612" t="n">
        <v>1021</v>
      </c>
      <c r="J612" t="inlineStr">
        <is>
          <t>Y</t>
        </is>
      </c>
      <c r="K612" t="inlineStr">
        <is>
          <t>nivaresorts.com</t>
        </is>
      </c>
      <c r="L612" t="inlineStr">
        <is>
          <t>official</t>
        </is>
      </c>
      <c r="M612" t="inlineStr">
        <is>
          <t>https://www.nivahotelsandresorts.com/wp-content/uploads/2026/08/Kids-Festive-2026.pdf</t>
        </is>
      </c>
      <c r="N612" t="inlineStr">
        <is>
          <t>https://www.nivahotelsandresorts.com/wp-content/uploads/2026/08/Kids-Festive-2026.pdf</t>
        </is>
      </c>
      <c r="O612" t="inlineStr">
        <is>
          <t>11008dfcb3afa318fc11da26ae535fc337241f25453d25c8d88c94439b8c5e72</t>
        </is>
      </c>
      <c r="P612" t="inlineStr">
        <is>
          <t>library/033_dhigali-maldives/kids/2026_Kids-Festive-2026.pdf</t>
        </is>
      </c>
      <c r="R612" t="inlineStr">
        <is>
          <t>current</t>
        </is>
      </c>
      <c r="S612" t="inlineStr">
        <is>
          <t>N</t>
        </is>
      </c>
      <c r="T612" t="inlineStr">
        <is>
          <t>needs-review</t>
        </is>
      </c>
      <c r="U612" t="inlineStr">
        <is>
          <t>2026-10-05</t>
        </is>
      </c>
      <c r="V612" t="inlineStr">
        <is>
          <t>ambiguous match [33, 165]</t>
        </is>
      </c>
    </row>
    <row r="613">
      <c r="A613" t="n">
        <v>33</v>
      </c>
      <c r="B613" t="inlineStr">
        <is>
          <t>Dhigali Maldives</t>
        </is>
      </c>
      <c r="C613" t="inlineStr">
        <is>
          <t>kids</t>
        </is>
      </c>
      <c r="D613" t="inlineStr">
        <is>
          <t>2026_Kids-Club-Program_Rev07Mar26.pdf</t>
        </is>
      </c>
      <c r="E613" t="n">
        <v>2026</v>
      </c>
      <c r="H613" t="n">
        <v>9</v>
      </c>
      <c r="I613" t="n">
        <v>4146</v>
      </c>
      <c r="J613" t="inlineStr">
        <is>
          <t>Y</t>
        </is>
      </c>
      <c r="K613" t="inlineStr">
        <is>
          <t>nivaresorts.com</t>
        </is>
      </c>
      <c r="L613" t="inlineStr">
        <is>
          <t>official</t>
        </is>
      </c>
      <c r="M613" t="inlineStr">
        <is>
          <t>https://www.nivahotelsandresorts.com/wp-content/uploads/2026/05/Kids-Club-Program_Rev07Mar26.pdf</t>
        </is>
      </c>
      <c r="N613" t="inlineStr">
        <is>
          <t>https://www.nivahotelsandresorts.com/wp-content/uploads/2026/05/Kids-Club-Program_Rev07Mar26.pdf</t>
        </is>
      </c>
      <c r="O613" t="inlineStr">
        <is>
          <t>6ecec2a147c3f7651d106440e682328ea6d1de030e5b600f93105130cbf0b17d</t>
        </is>
      </c>
      <c r="P613" t="inlineStr">
        <is>
          <t>library/033_dhigali-maldives/kids/2026_Kids-Club-Program_Rev07Mar26.pdf</t>
        </is>
      </c>
      <c r="R613" t="inlineStr">
        <is>
          <t>current</t>
        </is>
      </c>
      <c r="S613" t="inlineStr">
        <is>
          <t>N</t>
        </is>
      </c>
      <c r="T613" t="inlineStr">
        <is>
          <t>needs-review</t>
        </is>
      </c>
      <c r="U613" t="inlineStr">
        <is>
          <t>2026-10-05</t>
        </is>
      </c>
      <c r="V613" t="inlineStr">
        <is>
          <t>ambiguous match [33, 165]</t>
        </is>
      </c>
    </row>
    <row r="614">
      <c r="A614" t="n">
        <v>165</v>
      </c>
      <c r="B614" t="inlineStr">
        <is>
          <t>Velassaru Maldives</t>
        </is>
      </c>
      <c r="C614" t="inlineStr">
        <is>
          <t>kids</t>
        </is>
      </c>
      <c r="D614" t="inlineStr">
        <is>
          <t>2026_Kids-Club-Program_Rev07Mar26.pdf</t>
        </is>
      </c>
      <c r="E614" t="n">
        <v>2026</v>
      </c>
      <c r="H614" t="n">
        <v>9</v>
      </c>
      <c r="I614" t="n">
        <v>4146</v>
      </c>
      <c r="J614" t="inlineStr">
        <is>
          <t>Y</t>
        </is>
      </c>
      <c r="K614" t="inlineStr">
        <is>
          <t>nivaresorts.com</t>
        </is>
      </c>
      <c r="L614" t="inlineStr">
        <is>
          <t>official</t>
        </is>
      </c>
      <c r="M614" t="inlineStr">
        <is>
          <t>https://www.nivahotelsandresorts.com/wp-content/uploads/2026/05/Kids-Club-Program_Rev07Mar26.pdf</t>
        </is>
      </c>
      <c r="N614" t="inlineStr">
        <is>
          <t>https://www.nivahotelsandresorts.com/wp-content/uploads/2026/05/Kids-Club-Program_Rev07Mar26.pdf</t>
        </is>
      </c>
      <c r="O614" t="inlineStr">
        <is>
          <t>6ecec2a147c3f7651d106440e682328ea6d1de030e5b600f93105130cbf0b17d</t>
        </is>
      </c>
      <c r="P614" t="inlineStr">
        <is>
          <t>library/033_dhigali-maldives/kids/2026_Kids-Club-Program_Rev07Mar26.pdf</t>
        </is>
      </c>
      <c r="R614" t="inlineStr">
        <is>
          <t>current</t>
        </is>
      </c>
      <c r="S614" t="inlineStr">
        <is>
          <t>N</t>
        </is>
      </c>
      <c r="T614" t="inlineStr">
        <is>
          <t>needs-review</t>
        </is>
      </c>
      <c r="U614" t="inlineStr">
        <is>
          <t>2026-10-05</t>
        </is>
      </c>
      <c r="V614" t="inlineStr">
        <is>
          <t>ambiguous match [33, 165]</t>
        </is>
      </c>
    </row>
    <row r="615">
      <c r="A615" t="n">
        <v>33</v>
      </c>
      <c r="B615" t="inlineStr">
        <is>
          <t>Dhigali Maldives</t>
        </is>
      </c>
      <c r="C615" t="inlineStr">
        <is>
          <t>all_inclusive</t>
        </is>
      </c>
      <c r="D615" t="inlineStr">
        <is>
          <t>2026_Coconut-Ease.pdf</t>
        </is>
      </c>
      <c r="E615" t="n">
        <v>2026</v>
      </c>
      <c r="H615" t="n">
        <v>1</v>
      </c>
      <c r="I615" t="n">
        <v>3727</v>
      </c>
      <c r="J615" t="inlineStr">
        <is>
          <t>Y</t>
        </is>
      </c>
      <c r="K615" t="inlineStr">
        <is>
          <t>dhigali.com</t>
        </is>
      </c>
      <c r="L615" t="inlineStr">
        <is>
          <t>official</t>
        </is>
      </c>
      <c r="M615" t="inlineStr">
        <is>
          <t>https://www.nivadhigali.com/wp-content/uploads/2026/09/Coconut-Ease.pdf</t>
        </is>
      </c>
      <c r="N615" t="inlineStr">
        <is>
          <t>https://www.nivadhigali.com/wp-content/uploads/2026/09/Coconut-Ease.pdf</t>
        </is>
      </c>
      <c r="O615" t="inlineStr">
        <is>
          <t>4064b34a49237a980c4bc9ac4e416d5558954fb3125384512ec7bc65524cf8f6</t>
        </is>
      </c>
      <c r="P615" t="inlineStr">
        <is>
          <t>library/033_dhigali-maldives/all_inclusive/2026_Coconut-Ease.pdf</t>
        </is>
      </c>
      <c r="R615" t="inlineStr">
        <is>
          <t>current</t>
        </is>
      </c>
      <c r="S615" t="inlineStr">
        <is>
          <t>N</t>
        </is>
      </c>
      <c r="T615" t="inlineStr">
        <is>
          <t>matched</t>
        </is>
      </c>
      <c r="U615" t="inlineStr">
        <is>
          <t>2026-10-04</t>
        </is>
      </c>
      <c r="V615" t="inlineStr"/>
    </row>
    <row r="616">
      <c r="A616" t="n">
        <v>33</v>
      </c>
      <c r="B616" t="inlineStr">
        <is>
          <t>Dhigali Maldives</t>
        </is>
      </c>
      <c r="C616" t="inlineStr">
        <is>
          <t>all_inclusive</t>
        </is>
      </c>
      <c r="D616" t="inlineStr">
        <is>
          <t>2026_Awaken-Glow_merged.pdf</t>
        </is>
      </c>
      <c r="E616" t="n">
        <v>2026</v>
      </c>
      <c r="H616" t="n">
        <v>2</v>
      </c>
      <c r="I616" t="n">
        <v>4139</v>
      </c>
      <c r="J616" t="inlineStr">
        <is>
          <t>Y</t>
        </is>
      </c>
      <c r="K616" t="inlineStr">
        <is>
          <t>dhigali.com</t>
        </is>
      </c>
      <c r="L616" t="inlineStr">
        <is>
          <t>official</t>
        </is>
      </c>
      <c r="M616" t="inlineStr">
        <is>
          <t>https://www.nivadhigali.com/wp-content/uploads/2026/09/Awaken-Glow_merged.pdf</t>
        </is>
      </c>
      <c r="N616" t="inlineStr">
        <is>
          <t>https://www.nivadhigali.com/wp-content/uploads/2026/09/Awaken-Glow_merged.pdf</t>
        </is>
      </c>
      <c r="O616" t="inlineStr">
        <is>
          <t>254020f7547c2fcae2ab498951f911032f1f7fd940c7e63e950782c5d91b2468</t>
        </is>
      </c>
      <c r="P616" t="inlineStr">
        <is>
          <t>library/033_dhigali-maldives/all_inclusive/2026_Awaken-Glow_merged.pdf</t>
        </is>
      </c>
      <c r="R616" t="inlineStr">
        <is>
          <t>current</t>
        </is>
      </c>
      <c r="S616" t="inlineStr">
        <is>
          <t>Y</t>
        </is>
      </c>
      <c r="T616" t="inlineStr">
        <is>
          <t>matched</t>
        </is>
      </c>
      <c r="U616" t="inlineStr">
        <is>
          <t>2026-10-04</t>
        </is>
      </c>
      <c r="V616" t="inlineStr"/>
    </row>
    <row r="617">
      <c r="A617" t="n">
        <v>33</v>
      </c>
      <c r="B617" t="inlineStr">
        <is>
          <t>Dhigali Maldives</t>
        </is>
      </c>
      <c r="C617" t="inlineStr">
        <is>
          <t>all_inclusive</t>
        </is>
      </c>
      <c r="D617" t="inlineStr">
        <is>
          <t>2026_Awaken-Glow.pdf</t>
        </is>
      </c>
      <c r="E617" t="n">
        <v>2026</v>
      </c>
      <c r="H617" t="n">
        <v>1</v>
      </c>
      <c r="I617" t="n">
        <v>1141</v>
      </c>
      <c r="J617" t="inlineStr">
        <is>
          <t>Y</t>
        </is>
      </c>
      <c r="K617" t="inlineStr">
        <is>
          <t>dhigali.com</t>
        </is>
      </c>
      <c r="L617" t="inlineStr">
        <is>
          <t>official</t>
        </is>
      </c>
      <c r="M617" t="inlineStr">
        <is>
          <t>https://www.nivadhigali.com/wp-content/uploads/2026/09/Awaken-Glow.pdf</t>
        </is>
      </c>
      <c r="N617" t="inlineStr">
        <is>
          <t>https://www.nivadhigali.com/wp-content/uploads/2026/09/Awaken-Glow.pdf</t>
        </is>
      </c>
      <c r="O617" t="inlineStr">
        <is>
          <t>f14c7c6ed2e66afb3e878dc99b81eede9e93333b79e40cbc80b85e13faa2e7b3</t>
        </is>
      </c>
      <c r="P617" t="inlineStr">
        <is>
          <t>library/033_dhigali-maldives/all_inclusive/2026_Awaken-Glow.pdf</t>
        </is>
      </c>
      <c r="R617" t="inlineStr">
        <is>
          <t>current</t>
        </is>
      </c>
      <c r="S617" t="inlineStr">
        <is>
          <t>N</t>
        </is>
      </c>
      <c r="T617" t="inlineStr">
        <is>
          <t>matched</t>
        </is>
      </c>
      <c r="U617" t="inlineStr">
        <is>
          <t>2026-10-04</t>
        </is>
      </c>
      <c r="V617" t="inlineStr"/>
    </row>
    <row r="618">
      <c r="A618" t="n">
        <v>33</v>
      </c>
      <c r="B618" t="inlineStr">
        <is>
          <t>Dhigali Maldives</t>
        </is>
      </c>
      <c r="C618" t="inlineStr">
        <is>
          <t>all_inclusive</t>
        </is>
      </c>
      <c r="D618" t="inlineStr">
        <is>
          <t>2026_Giant-Chess-Tournament.pdf</t>
        </is>
      </c>
      <c r="E618" t="n">
        <v>2026</v>
      </c>
      <c r="H618" t="n">
        <v>1</v>
      </c>
      <c r="I618" t="n">
        <v>7895</v>
      </c>
      <c r="J618" t="inlineStr">
        <is>
          <t>Y</t>
        </is>
      </c>
      <c r="K618" t="inlineStr">
        <is>
          <t>dhigali.com</t>
        </is>
      </c>
      <c r="L618" t="inlineStr">
        <is>
          <t>official</t>
        </is>
      </c>
      <c r="M618" t="inlineStr">
        <is>
          <t>https://www.nivadhigali.com/wp-content/uploads/2026/07/Giant-Chess-Tournament.pdf</t>
        </is>
      </c>
      <c r="N618" t="inlineStr">
        <is>
          <t>https://www.nivadhigali.com/wp-content/uploads/2026/07/Giant-Chess-Tournament.pdf | https://www.nivahotelsandresorts.com/wp-content/uploads/2026/07/Giant-Chess-Tournament.pdf</t>
        </is>
      </c>
      <c r="O618" t="inlineStr">
        <is>
          <t>7b23a07986152126aeaa906b009b44935c95bb6ab2a34ab8d96494160c5ab4e5</t>
        </is>
      </c>
      <c r="P618" t="inlineStr">
        <is>
          <t>library/033_dhigali-maldives/all_inclusive/2026_Giant-Chess-Tournament.pdf</t>
        </is>
      </c>
      <c r="R618" t="inlineStr">
        <is>
          <t>current</t>
        </is>
      </c>
      <c r="S618" t="inlineStr">
        <is>
          <t>N</t>
        </is>
      </c>
      <c r="T618" t="inlineStr">
        <is>
          <t>matched</t>
        </is>
      </c>
      <c r="U618" t="inlineStr">
        <is>
          <t>2026-10-04</t>
        </is>
      </c>
      <c r="V618" t="inlineStr"/>
    </row>
    <row r="619">
      <c r="A619" t="n">
        <v>33</v>
      </c>
      <c r="B619" t="inlineStr">
        <is>
          <t>Dhigali Maldives</t>
        </is>
      </c>
      <c r="C619" t="inlineStr">
        <is>
          <t>all_inclusive</t>
        </is>
      </c>
      <c r="D619" t="inlineStr">
        <is>
          <t>2026_June-Special-Offer-LR.pdf</t>
        </is>
      </c>
      <c r="E619" t="n">
        <v>2026</v>
      </c>
      <c r="H619" t="n">
        <v>1</v>
      </c>
      <c r="I619" t="n">
        <v>216</v>
      </c>
      <c r="J619" t="inlineStr">
        <is>
          <t>Y</t>
        </is>
      </c>
      <c r="K619" t="inlineStr">
        <is>
          <t>dhigali.com</t>
        </is>
      </c>
      <c r="L619" t="inlineStr">
        <is>
          <t>official</t>
        </is>
      </c>
      <c r="M619" t="inlineStr">
        <is>
          <t>https://www.nivadhigali.com/wp-content/uploads/2026/06/June-Special-Offer-LR.pdf</t>
        </is>
      </c>
      <c r="N619" t="inlineStr">
        <is>
          <t>https://www.nivadhigali.com/wp-content/uploads/2026/06/June-Special-Offer-LR.pdf | https://www.nivahotelsandresorts.com/wp-content/uploads/2026/06/June-Special-Offer-LR.pdf</t>
        </is>
      </c>
      <c r="O619" t="inlineStr">
        <is>
          <t>ee08ba436b293c87d3797ff9e45de5bffec98311bcf52de0bb21117f62a38245</t>
        </is>
      </c>
      <c r="P619" t="inlineStr">
        <is>
          <t>library/033_dhigali-maldives/all_inclusive/2026_June-Special-Offer-LR.pdf</t>
        </is>
      </c>
      <c r="R619" t="inlineStr">
        <is>
          <t>current</t>
        </is>
      </c>
      <c r="S619" t="inlineStr">
        <is>
          <t>N</t>
        </is>
      </c>
      <c r="T619" t="inlineStr">
        <is>
          <t>matched</t>
        </is>
      </c>
      <c r="U619" t="inlineStr">
        <is>
          <t>2026-10-04</t>
        </is>
      </c>
      <c r="V619" t="inlineStr"/>
    </row>
    <row r="620">
      <c r="A620" t="n">
        <v>33</v>
      </c>
      <c r="B620" t="inlineStr">
        <is>
          <t>Dhigali Maldives</t>
        </is>
      </c>
      <c r="C620" t="inlineStr">
        <is>
          <t>all_inclusive</t>
        </is>
      </c>
      <c r="D620" t="inlineStr">
        <is>
          <t>2020_DHIGALI_PERSONAL_DATA_PROTECTION_POLICY-unlocked.pdf</t>
        </is>
      </c>
      <c r="E620" t="n">
        <v>2020</v>
      </c>
      <c r="H620" t="n">
        <v>7</v>
      </c>
      <c r="I620" t="n">
        <v>185</v>
      </c>
      <c r="J620" t="inlineStr">
        <is>
          <t>Y</t>
        </is>
      </c>
      <c r="K620" t="inlineStr">
        <is>
          <t>dhigali.com</t>
        </is>
      </c>
      <c r="L620" t="inlineStr">
        <is>
          <t>official</t>
        </is>
      </c>
      <c r="M620" t="inlineStr">
        <is>
          <t>https://www.nivadhigali.com/wp-content/uploads/2026/01/DHIGALI_PERSONAL_DATA_PROTECTION_POLICY-unlocked.pdf</t>
        </is>
      </c>
      <c r="N620" t="inlineStr">
        <is>
          <t>https://www.nivadhigali.com/wp-content/uploads/2026/01/DHIGALI_PERSONAL_DATA_PROTECTION_POLICY-unlocked.pdf | https://www.nivavelassaru.com/wp-content/uploads/2026/01/DHIGALI_PERSONAL_DATA_PROTECTION_POLICY-unlocked.pdf | https://www.nivakurumba.com/wp-content/uploads/2026/01/DHIGALI_PERSONAL_DATA_PROTECTION_POLICY-unlocked.pdf</t>
        </is>
      </c>
      <c r="O620" t="inlineStr">
        <is>
          <t>b21a694dc66693f9bc15193c6a9ace36529a51285738fd68a101edc25232a4eb</t>
        </is>
      </c>
      <c r="P620" t="inlineStr">
        <is>
          <t>library/033_dhigali-maldives/all_inclusive/2020_DHIGALI_PERSONAL_DATA_PROTECTION_POLICY-unlocked.pdf</t>
        </is>
      </c>
      <c r="R620" t="inlineStr">
        <is>
          <t>outdated</t>
        </is>
      </c>
      <c r="S620" t="inlineStr">
        <is>
          <t>N</t>
        </is>
      </c>
      <c r="T620" t="inlineStr">
        <is>
          <t>matched</t>
        </is>
      </c>
      <c r="U620" t="inlineStr">
        <is>
          <t>2026-10-04</t>
        </is>
      </c>
      <c r="V620" t="inlineStr"/>
    </row>
    <row r="621">
      <c r="A621" t="n">
        <v>33</v>
      </c>
      <c r="B621" t="inlineStr">
        <is>
          <t>Dhigali Maldives</t>
        </is>
      </c>
      <c r="C621" t="inlineStr">
        <is>
          <t>sustainability</t>
        </is>
      </c>
      <c r="D621" t="inlineStr">
        <is>
          <t>2026_Dhigali-Waste-Management-Policy.pdf</t>
        </is>
      </c>
      <c r="E621" t="n">
        <v>2026</v>
      </c>
      <c r="H621" t="n">
        <v>2</v>
      </c>
      <c r="I621" t="n">
        <v>2658</v>
      </c>
      <c r="J621" t="inlineStr">
        <is>
          <t>Y</t>
        </is>
      </c>
      <c r="K621" t="inlineStr">
        <is>
          <t>dhigali.com</t>
        </is>
      </c>
      <c r="L621" t="inlineStr">
        <is>
          <t>official</t>
        </is>
      </c>
      <c r="M621" t="inlineStr">
        <is>
          <t>https://www.nivadhigali.com/wp-content/uploads/2026/07/Dhigali-Waste-Management-Policy.pdf</t>
        </is>
      </c>
      <c r="N621" t="inlineStr">
        <is>
          <t>https://www.nivadhigali.com/wp-content/uploads/2026/07/Dhigali-Waste-Management-Policy.pdf</t>
        </is>
      </c>
      <c r="O621" t="inlineStr">
        <is>
          <t>fe55f2943692c799a8b4223a92c91cb06eee95101be15598e340249c338abfdd</t>
        </is>
      </c>
      <c r="P621" t="inlineStr">
        <is>
          <t>library/033_dhigali-maldives/sustainability/2026_Dhigali-Waste-Management-Policy.pdf</t>
        </is>
      </c>
      <c r="R621" t="inlineStr">
        <is>
          <t>current</t>
        </is>
      </c>
      <c r="S621" t="inlineStr">
        <is>
          <t>N</t>
        </is>
      </c>
      <c r="T621" t="inlineStr">
        <is>
          <t>matched</t>
        </is>
      </c>
      <c r="U621" t="inlineStr">
        <is>
          <t>2026-10-04</t>
        </is>
      </c>
      <c r="V621" t="inlineStr"/>
    </row>
    <row r="622">
      <c r="A622" t="n">
        <v>33</v>
      </c>
      <c r="B622" t="inlineStr">
        <is>
          <t>Dhigali Maldives</t>
        </is>
      </c>
      <c r="C622" t="inlineStr">
        <is>
          <t>sustainability</t>
        </is>
      </c>
      <c r="D622" t="inlineStr">
        <is>
          <t>2026_Dhigali-Environement-Policy.pdf</t>
        </is>
      </c>
      <c r="E622" t="n">
        <v>2026</v>
      </c>
      <c r="H622" t="n">
        <v>2</v>
      </c>
      <c r="I622" t="n">
        <v>2679</v>
      </c>
      <c r="J622" t="inlineStr">
        <is>
          <t>Y</t>
        </is>
      </c>
      <c r="K622" t="inlineStr">
        <is>
          <t>dhigali.com</t>
        </is>
      </c>
      <c r="L622" t="inlineStr">
        <is>
          <t>official</t>
        </is>
      </c>
      <c r="M622" t="inlineStr">
        <is>
          <t>https://www.nivadhigali.com/wp-content/uploads/2026/07/Dhigali-Environement-Policy.pdf</t>
        </is>
      </c>
      <c r="N622" t="inlineStr">
        <is>
          <t>https://www.nivadhigali.com/wp-content/uploads/2026/07/Dhigali-Environement-Policy.pdf</t>
        </is>
      </c>
      <c r="O622" t="inlineStr">
        <is>
          <t>205b7651684185e8bd7cdf7226ba5e79c8e1bfe0006bf37c056ea33c316bf1fc</t>
        </is>
      </c>
      <c r="P622" t="inlineStr">
        <is>
          <t>library/033_dhigali-maldives/sustainability/2026_Dhigali-Environement-Policy.pdf</t>
        </is>
      </c>
      <c r="R622" t="inlineStr">
        <is>
          <t>current</t>
        </is>
      </c>
      <c r="S622" t="inlineStr">
        <is>
          <t>N</t>
        </is>
      </c>
      <c r="T622" t="inlineStr">
        <is>
          <t>matched</t>
        </is>
      </c>
      <c r="U622" t="inlineStr">
        <is>
          <t>2026-10-04</t>
        </is>
      </c>
      <c r="V622" t="inlineStr"/>
    </row>
    <row r="623">
      <c r="A623" t="n">
        <v>33</v>
      </c>
      <c r="B623" t="inlineStr">
        <is>
          <t>Dhigali Maldives</t>
        </is>
      </c>
      <c r="C623" t="inlineStr">
        <is>
          <t>sustainability</t>
        </is>
      </c>
      <c r="D623" t="inlineStr">
        <is>
          <t>2026_Dhigali-Pollution-Management-Policy-1.pdf</t>
        </is>
      </c>
      <c r="E623" t="n">
        <v>2026</v>
      </c>
      <c r="H623" t="n">
        <v>2</v>
      </c>
      <c r="I623" t="n">
        <v>2796</v>
      </c>
      <c r="J623" t="inlineStr">
        <is>
          <t>Y</t>
        </is>
      </c>
      <c r="K623" t="inlineStr">
        <is>
          <t>dhigali.com</t>
        </is>
      </c>
      <c r="L623" t="inlineStr">
        <is>
          <t>official</t>
        </is>
      </c>
      <c r="M623" t="inlineStr">
        <is>
          <t>https://www.nivadhigali.com/wp-content/uploads/2026/07/Dhigali-Pollution-Management-Policy-1.pdf</t>
        </is>
      </c>
      <c r="N623" t="inlineStr">
        <is>
          <t>https://www.nivadhigali.com/wp-content/uploads/2026/07/Dhigali-Pollution-Management-Policy-1.pdf | https://www.nivadhigali.com/wp-content/uploads/2026/07/Dhigali-Pollution-Management-Policy.pdf</t>
        </is>
      </c>
      <c r="O623" t="inlineStr">
        <is>
          <t>eeac072cfcd195b845eef9013d759134818793a219a4d32a305ae7c4060a458a</t>
        </is>
      </c>
      <c r="P623" t="inlineStr">
        <is>
          <t>library/033_dhigali-maldives/sustainability/2026_Dhigali-Pollution-Management-Policy-1.pdf</t>
        </is>
      </c>
      <c r="R623" t="inlineStr">
        <is>
          <t>current</t>
        </is>
      </c>
      <c r="S623" t="inlineStr">
        <is>
          <t>N</t>
        </is>
      </c>
      <c r="T623" t="inlineStr">
        <is>
          <t>matched</t>
        </is>
      </c>
      <c r="U623" t="inlineStr">
        <is>
          <t>2026-10-04</t>
        </is>
      </c>
      <c r="V623" t="inlineStr"/>
    </row>
    <row r="624">
      <c r="A624" t="n">
        <v>33</v>
      </c>
      <c r="B624" t="inlineStr">
        <is>
          <t>Dhigali Maldives</t>
        </is>
      </c>
      <c r="C624" t="inlineStr">
        <is>
          <t>sustainability</t>
        </is>
      </c>
      <c r="D624" t="inlineStr">
        <is>
          <t>2026_Niva-Dhigali-Sunscreen-Recommendation.pdf</t>
        </is>
      </c>
      <c r="E624" t="n">
        <v>2026</v>
      </c>
      <c r="H624" t="n">
        <v>1</v>
      </c>
      <c r="I624" t="n">
        <v>239</v>
      </c>
      <c r="J624" t="inlineStr">
        <is>
          <t>Y</t>
        </is>
      </c>
      <c r="K624" t="inlineStr">
        <is>
          <t>dhigali.com</t>
        </is>
      </c>
      <c r="L624" t="inlineStr">
        <is>
          <t>official</t>
        </is>
      </c>
      <c r="M624" t="inlineStr">
        <is>
          <t>https://www.nivadhigali.com/wp-content/uploads/2026/07/Niva-Dhigali-Sunscreen-Recommendation.pdf</t>
        </is>
      </c>
      <c r="N624" t="inlineStr">
        <is>
          <t>https://www.nivadhigali.com/wp-content/uploads/2026/07/Niva-Dhigali-Sunscreen-Recommendation.pdf</t>
        </is>
      </c>
      <c r="O624" t="inlineStr">
        <is>
          <t>294fcb786df757cd3f0daa05a387e647d6d27d0e97502e818e2bada6feec61af</t>
        </is>
      </c>
      <c r="P624" t="inlineStr">
        <is>
          <t>library/033_dhigali-maldives/sustainability/2026_Niva-Dhigali-Sunscreen-Recommendation.pdf</t>
        </is>
      </c>
      <c r="R624" t="inlineStr">
        <is>
          <t>current</t>
        </is>
      </c>
      <c r="S624" t="inlineStr">
        <is>
          <t>N</t>
        </is>
      </c>
      <c r="T624" t="inlineStr">
        <is>
          <t>matched</t>
        </is>
      </c>
      <c r="U624" t="inlineStr">
        <is>
          <t>2026-10-04</t>
        </is>
      </c>
      <c r="V624" t="inlineStr"/>
    </row>
    <row r="625">
      <c r="A625" t="n">
        <v>33</v>
      </c>
      <c r="B625" t="inlineStr">
        <is>
          <t>Dhigali Maldives</t>
        </is>
      </c>
      <c r="C625" t="inlineStr">
        <is>
          <t>sustainability</t>
        </is>
      </c>
      <c r="D625" t="inlineStr">
        <is>
          <t>2026_Niva-Dhigali-Responsible-Guest-Guide.pdf</t>
        </is>
      </c>
      <c r="E625" t="n">
        <v>2026</v>
      </c>
      <c r="H625" t="n">
        <v>3</v>
      </c>
      <c r="I625" t="n">
        <v>6043</v>
      </c>
      <c r="J625" t="inlineStr">
        <is>
          <t>Y</t>
        </is>
      </c>
      <c r="K625" t="inlineStr">
        <is>
          <t>dhigali.com</t>
        </is>
      </c>
      <c r="L625" t="inlineStr">
        <is>
          <t>official</t>
        </is>
      </c>
      <c r="M625" t="inlineStr">
        <is>
          <t>https://www.nivadhigali.com/wp-content/uploads/2026/07/Niva-Dhigali-Responsible-Guest-Guide.pdf</t>
        </is>
      </c>
      <c r="N625" t="inlineStr">
        <is>
          <t>https://www.nivadhigali.com/wp-content/uploads/2026/07/Niva-Dhigali-Responsible-Guest-Guide.pdf</t>
        </is>
      </c>
      <c r="O625" t="inlineStr">
        <is>
          <t>d6d6e1b775e7c6211a1a6d9df3daa66802f7a90e5681765ff463d822c109c15e</t>
        </is>
      </c>
      <c r="P625" t="inlineStr">
        <is>
          <t>library/033_dhigali-maldives/sustainability/2026_Niva-Dhigali-Responsible-Guest-Guide.pdf</t>
        </is>
      </c>
      <c r="R625" t="inlineStr">
        <is>
          <t>current</t>
        </is>
      </c>
      <c r="S625" t="inlineStr">
        <is>
          <t>Y</t>
        </is>
      </c>
      <c r="T625" t="inlineStr">
        <is>
          <t>matched</t>
        </is>
      </c>
      <c r="U625" t="inlineStr">
        <is>
          <t>2026-10-04</t>
        </is>
      </c>
      <c r="V625" t="inlineStr"/>
    </row>
    <row r="626">
      <c r="A626" t="n">
        <v>33</v>
      </c>
      <c r="B626" t="inlineStr">
        <is>
          <t>Dhigali Maldives</t>
        </is>
      </c>
      <c r="C626" t="inlineStr">
        <is>
          <t>sustainability</t>
        </is>
      </c>
      <c r="D626" t="inlineStr">
        <is>
          <t>2026_Dhigali-Green-Team-Policy.pdf</t>
        </is>
      </c>
      <c r="E626" t="n">
        <v>2026</v>
      </c>
      <c r="H626" t="n">
        <v>2</v>
      </c>
      <c r="I626" t="n">
        <v>3073</v>
      </c>
      <c r="J626" t="inlineStr">
        <is>
          <t>Y</t>
        </is>
      </c>
      <c r="K626" t="inlineStr">
        <is>
          <t>dhigali.com</t>
        </is>
      </c>
      <c r="L626" t="inlineStr">
        <is>
          <t>official</t>
        </is>
      </c>
      <c r="M626" t="inlineStr">
        <is>
          <t>https://www.nivadhigali.com/wp-content/uploads/2026/07/Dhigali-Green-Team-Policy.pdf</t>
        </is>
      </c>
      <c r="N626" t="inlineStr">
        <is>
          <t>https://www.nivadhigali.com/wp-content/uploads/2026/07/Dhigali-Green-Team-Policy.pdf</t>
        </is>
      </c>
      <c r="O626" t="inlineStr">
        <is>
          <t>6f795e2a7893e7c40568582d49ca9db25ff8a108fd5a8947a30b5916f1029a51</t>
        </is>
      </c>
      <c r="P626" t="inlineStr">
        <is>
          <t>library/033_dhigali-maldives/sustainability/2026_Dhigali-Green-Team-Policy.pdf</t>
        </is>
      </c>
      <c r="R626" t="inlineStr">
        <is>
          <t>current</t>
        </is>
      </c>
      <c r="S626" t="inlineStr">
        <is>
          <t>N</t>
        </is>
      </c>
      <c r="T626" t="inlineStr">
        <is>
          <t>matched</t>
        </is>
      </c>
      <c r="U626" t="inlineStr">
        <is>
          <t>2026-10-04</t>
        </is>
      </c>
      <c r="V626" t="inlineStr"/>
    </row>
    <row r="627">
      <c r="A627" t="n">
        <v>33</v>
      </c>
      <c r="B627" t="inlineStr">
        <is>
          <t>Dhigali Maldives</t>
        </is>
      </c>
      <c r="C627" t="inlineStr">
        <is>
          <t>sustainability</t>
        </is>
      </c>
      <c r="D627" t="inlineStr">
        <is>
          <t>2026_Biodiversity-Policy.pdf</t>
        </is>
      </c>
      <c r="E627" t="n">
        <v>2026</v>
      </c>
      <c r="H627" t="n">
        <v>2</v>
      </c>
      <c r="I627" t="n">
        <v>2851</v>
      </c>
      <c r="J627" t="inlineStr">
        <is>
          <t>Y</t>
        </is>
      </c>
      <c r="K627" t="inlineStr">
        <is>
          <t>dhigali.com</t>
        </is>
      </c>
      <c r="L627" t="inlineStr">
        <is>
          <t>official</t>
        </is>
      </c>
      <c r="M627" t="inlineStr">
        <is>
          <t>https://www.nivadhigali.com/wp-content/uploads/2026/07/Biodiversity-Policy.pdf</t>
        </is>
      </c>
      <c r="N627" t="inlineStr">
        <is>
          <t>https://www.nivadhigali.com/wp-content/uploads/2026/07/Biodiversity-Policy.pdf</t>
        </is>
      </c>
      <c r="O627" t="inlineStr">
        <is>
          <t>7bc27afcfeeafeed351df5b8f45fe4e4cb69563a8579b70b82d56e6aa2a63ddc</t>
        </is>
      </c>
      <c r="P627" t="inlineStr">
        <is>
          <t>library/033_dhigali-maldives/sustainability/2026_Biodiversity-Policy.pdf</t>
        </is>
      </c>
      <c r="R627" t="inlineStr">
        <is>
          <t>current</t>
        </is>
      </c>
      <c r="S627" t="inlineStr">
        <is>
          <t>N</t>
        </is>
      </c>
      <c r="T627" t="inlineStr">
        <is>
          <t>matched</t>
        </is>
      </c>
      <c r="U627" t="inlineStr">
        <is>
          <t>2026-10-04</t>
        </is>
      </c>
      <c r="V627" t="inlineStr"/>
    </row>
    <row r="628">
      <c r="A628" t="n">
        <v>33</v>
      </c>
      <c r="B628" t="inlineStr">
        <is>
          <t>Dhigali Maldives</t>
        </is>
      </c>
      <c r="C628" t="inlineStr">
        <is>
          <t>sustainability</t>
        </is>
      </c>
      <c r="D628" t="inlineStr">
        <is>
          <t>2025_Dhigali-Sustainability-Management-Policy.pdf</t>
        </is>
      </c>
      <c r="E628" t="n">
        <v>2025</v>
      </c>
      <c r="H628" t="n">
        <v>6</v>
      </c>
      <c r="I628" t="n">
        <v>13762</v>
      </c>
      <c r="J628" t="inlineStr">
        <is>
          <t>Y</t>
        </is>
      </c>
      <c r="K628" t="inlineStr">
        <is>
          <t>dhigali.com</t>
        </is>
      </c>
      <c r="L628" t="inlineStr">
        <is>
          <t>official</t>
        </is>
      </c>
      <c r="M628" t="inlineStr">
        <is>
          <t>https://www.nivadhigali.com/wp-content/uploads/2026/07/Dhigali-Sustainability-Management-Policy.pdf</t>
        </is>
      </c>
      <c r="N628" t="inlineStr">
        <is>
          <t>https://www.nivadhigali.com/wp-content/uploads/2026/07/Dhigali-Sustainability-Management-Policy.pdf</t>
        </is>
      </c>
      <c r="O628" t="inlineStr">
        <is>
          <t>6889138f6da1d7bd3c3abf79ccf5d15ffd3ab2c4e6a5d5e5e6efbb1ff2001a4b</t>
        </is>
      </c>
      <c r="P628" t="inlineStr">
        <is>
          <t>library/033_dhigali-maldives/sustainability/2025_Dhigali-Sustainability-Management-Policy.pdf</t>
        </is>
      </c>
      <c r="R628" t="inlineStr">
        <is>
          <t>current</t>
        </is>
      </c>
      <c r="S628" t="inlineStr">
        <is>
          <t>N</t>
        </is>
      </c>
      <c r="T628" t="inlineStr">
        <is>
          <t>matched</t>
        </is>
      </c>
      <c r="U628" t="inlineStr">
        <is>
          <t>2026-10-04</t>
        </is>
      </c>
      <c r="V628" t="inlineStr"/>
    </row>
    <row r="629">
      <c r="A629" t="n">
        <v>33</v>
      </c>
      <c r="B629" t="inlineStr">
        <is>
          <t>Dhigali Maldives</t>
        </is>
      </c>
      <c r="C629" t="inlineStr">
        <is>
          <t>calendar</t>
        </is>
      </c>
      <c r="D629" t="inlineStr">
        <is>
          <t>2026_Christmas-Cake-Mixing.pdf</t>
        </is>
      </c>
      <c r="E629" t="n">
        <v>2026</v>
      </c>
      <c r="H629" t="n">
        <v>1</v>
      </c>
      <c r="I629" t="n">
        <v>3583</v>
      </c>
      <c r="J629" t="inlineStr">
        <is>
          <t>Y</t>
        </is>
      </c>
      <c r="K629" t="inlineStr">
        <is>
          <t>dhigali.com</t>
        </is>
      </c>
      <c r="L629" t="inlineStr">
        <is>
          <t>official</t>
        </is>
      </c>
      <c r="M629" t="inlineStr">
        <is>
          <t>https://www.nivadhigali.com/wp-content/uploads/2026/09/Christmas-Cake-Mixing.pdf</t>
        </is>
      </c>
      <c r="N629" t="inlineStr">
        <is>
          <t>https://www.nivadhigali.com/wp-content/uploads/2026/09/Christmas-Cake-Mixing.pdf</t>
        </is>
      </c>
      <c r="O629" t="inlineStr">
        <is>
          <t>78b773437010a364f3fabed3d81babb9265190930eaae86be36c38befe5c419b</t>
        </is>
      </c>
      <c r="P629" t="inlineStr">
        <is>
          <t>library/033_dhigali-maldives/calendar/2026_Christmas-Cake-Mixing.pdf</t>
        </is>
      </c>
      <c r="R629" t="inlineStr">
        <is>
          <t>current</t>
        </is>
      </c>
      <c r="S629" t="inlineStr">
        <is>
          <t>N</t>
        </is>
      </c>
      <c r="T629" t="inlineStr">
        <is>
          <t>matched</t>
        </is>
      </c>
      <c r="U629" t="inlineStr">
        <is>
          <t>2026-10-04</t>
        </is>
      </c>
      <c r="V629" t="inlineStr"/>
    </row>
    <row r="630">
      <c r="A630" t="n">
        <v>33</v>
      </c>
      <c r="B630" t="inlineStr">
        <is>
          <t>Dhigali Maldives</t>
        </is>
      </c>
      <c r="C630" t="inlineStr">
        <is>
          <t>calendar</t>
        </is>
      </c>
      <c r="D630" t="inlineStr">
        <is>
          <t>2026_Niva-Dhigali_Festive-2026_web-1.pdf</t>
        </is>
      </c>
      <c r="E630" t="n">
        <v>2026</v>
      </c>
      <c r="H630" t="n">
        <v>30</v>
      </c>
      <c r="I630" t="n">
        <v>10879</v>
      </c>
      <c r="J630" t="inlineStr">
        <is>
          <t>Y</t>
        </is>
      </c>
      <c r="K630" t="inlineStr">
        <is>
          <t>dhigali.com</t>
        </is>
      </c>
      <c r="L630" t="inlineStr">
        <is>
          <t>official</t>
        </is>
      </c>
      <c r="M630" t="inlineStr">
        <is>
          <t>https://www.nivadhigali.com/wp-content/uploads/2026/05/Niva-Dhigali_Festive-2026_web-1.pdf</t>
        </is>
      </c>
      <c r="N630" t="inlineStr">
        <is>
          <t>https://www.nivadhigali.com/wp-content/uploads/2026/05/Niva-Dhigali_Festive-2026_web-1.pdf | https://www.nivadhigali.com/wp-content/uploads/2026/05/Niva-Dhigali_Festive-2026_web.pdf | https://www.nivahotelsandresorts.com/wp-content/uploads/2026/07/Niva-Dhigali_Festive-2026_web-1.pdf | https://www.nivahotelsandresorts.com/wp-content/uploads/2026/07/Niva-Dhigali_Festive-2026_web.pdf</t>
        </is>
      </c>
      <c r="O630" t="inlineStr">
        <is>
          <t>f2674b9b5c1bff3b07e79c584f645fd63a18acf96b0f07e8da3c605452f7dc5a</t>
        </is>
      </c>
      <c r="P630" t="inlineStr">
        <is>
          <t>library/033_dhigali-maldives/calendar/2026_Niva-Dhigali_Festive-2026_web-1.pdf</t>
        </is>
      </c>
      <c r="R630" t="inlineStr">
        <is>
          <t>current</t>
        </is>
      </c>
      <c r="S630" t="inlineStr">
        <is>
          <t>Y</t>
        </is>
      </c>
      <c r="T630" t="inlineStr">
        <is>
          <t>matched</t>
        </is>
      </c>
      <c r="U630" t="inlineStr">
        <is>
          <t>2026-10-04</t>
        </is>
      </c>
      <c r="V630" t="inlineStr"/>
    </row>
    <row r="631">
      <c r="A631" t="n">
        <v>33</v>
      </c>
      <c r="B631" t="inlineStr">
        <is>
          <t>Dhigali Maldives</t>
        </is>
      </c>
      <c r="C631" t="inlineStr">
        <is>
          <t>calendar</t>
        </is>
      </c>
      <c r="D631" t="inlineStr">
        <is>
          <t>2026_Niva-Dhigali_Festive-2026.pdf</t>
        </is>
      </c>
      <c r="E631" t="n">
        <v>2026</v>
      </c>
      <c r="H631" t="n">
        <v>30</v>
      </c>
      <c r="I631" t="n">
        <v>10876</v>
      </c>
      <c r="J631" t="inlineStr">
        <is>
          <t>Y</t>
        </is>
      </c>
      <c r="K631" t="inlineStr">
        <is>
          <t>dhigali.com</t>
        </is>
      </c>
      <c r="L631" t="inlineStr">
        <is>
          <t>official</t>
        </is>
      </c>
      <c r="M631" t="inlineStr">
        <is>
          <t>https://www.nivadhigali.com/wp-content/uploads/2026/05/Niva-Dhigali_Festive-2026.pdf</t>
        </is>
      </c>
      <c r="N631" t="inlineStr">
        <is>
          <t>https://www.nivadhigali.com/wp-content/uploads/2026/05/Niva-Dhigali_Festive-2026.pdf | https://www.nivahotelsandresorts.com/wp-content/uploads/2026/05/Niva-Dhigali_Festive-2026.pdf</t>
        </is>
      </c>
      <c r="O631" t="inlineStr">
        <is>
          <t>195f2e3977da34bc7615d31a5fd3353a738453ca4864801e1b0a76225ff2e02b</t>
        </is>
      </c>
      <c r="P631" t="inlineStr">
        <is>
          <t>library/033_dhigali-maldives/calendar/2026_Niva-Dhigali_Festive-2026.pdf</t>
        </is>
      </c>
      <c r="R631" t="inlineStr">
        <is>
          <t>current</t>
        </is>
      </c>
      <c r="S631" t="inlineStr">
        <is>
          <t>N</t>
        </is>
      </c>
      <c r="T631" t="inlineStr">
        <is>
          <t>matched</t>
        </is>
      </c>
      <c r="U631" t="inlineStr">
        <is>
          <t>2026-10-04</t>
        </is>
      </c>
      <c r="V631" t="inlineStr"/>
    </row>
    <row r="632">
      <c r="A632" t="n">
        <v>33</v>
      </c>
      <c r="B632" t="inlineStr">
        <is>
          <t>Dhigali Maldives</t>
        </is>
      </c>
      <c r="C632" t="inlineStr">
        <is>
          <t>calendar</t>
        </is>
      </c>
      <c r="D632" t="inlineStr">
        <is>
          <t>2026_Niva-Labriz_Festive-2026.pdf</t>
        </is>
      </c>
      <c r="E632" t="n">
        <v>2026</v>
      </c>
      <c r="H632" t="n">
        <v>15</v>
      </c>
      <c r="I632" t="n">
        <v>3533</v>
      </c>
      <c r="J632" t="inlineStr">
        <is>
          <t>Y</t>
        </is>
      </c>
      <c r="K632" t="inlineStr">
        <is>
          <t>nivaresorts.com</t>
        </is>
      </c>
      <c r="L632" t="inlineStr">
        <is>
          <t>official</t>
        </is>
      </c>
      <c r="M632" t="inlineStr">
        <is>
          <t>https://www.nivahotelsandresorts.com/wp-content/uploads/2026/08/Niva-Labriz_Festive-2026.pdf</t>
        </is>
      </c>
      <c r="N632" t="inlineStr">
        <is>
          <t>https://www.nivahotelsandresorts.com/wp-content/uploads/2026/08/Niva-Labriz_Festive-2026.pdf</t>
        </is>
      </c>
      <c r="O632" t="inlineStr">
        <is>
          <t>f06011850db1236d141e235b372e20052178a3deb8bacc4799a59bd6057e15d7</t>
        </is>
      </c>
      <c r="P632" t="inlineStr">
        <is>
          <t>library/033_dhigali-maldives/calendar/2026_Niva-Labriz_Festive-2026.pdf</t>
        </is>
      </c>
      <c r="R632" t="inlineStr">
        <is>
          <t>current</t>
        </is>
      </c>
      <c r="S632" t="inlineStr">
        <is>
          <t>N</t>
        </is>
      </c>
      <c r="T632" t="inlineStr">
        <is>
          <t>needs-review</t>
        </is>
      </c>
      <c r="U632" t="inlineStr">
        <is>
          <t>2026-10-05</t>
        </is>
      </c>
      <c r="V632" t="inlineStr">
        <is>
          <t>ambiguous match [33, 165]</t>
        </is>
      </c>
    </row>
    <row r="633">
      <c r="A633" t="n">
        <v>165</v>
      </c>
      <c r="B633" t="inlineStr">
        <is>
          <t>Velassaru Maldives</t>
        </is>
      </c>
      <c r="C633" t="inlineStr">
        <is>
          <t>calendar</t>
        </is>
      </c>
      <c r="D633" t="inlineStr">
        <is>
          <t>2026_Niva-Labriz_Festive-2026.pdf</t>
        </is>
      </c>
      <c r="E633" t="n">
        <v>2026</v>
      </c>
      <c r="H633" t="n">
        <v>15</v>
      </c>
      <c r="I633" t="n">
        <v>3533</v>
      </c>
      <c r="J633" t="inlineStr">
        <is>
          <t>Y</t>
        </is>
      </c>
      <c r="K633" t="inlineStr">
        <is>
          <t>nivaresorts.com</t>
        </is>
      </c>
      <c r="L633" t="inlineStr">
        <is>
          <t>official</t>
        </is>
      </c>
      <c r="M633" t="inlineStr">
        <is>
          <t>https://www.nivahotelsandresorts.com/wp-content/uploads/2026/08/Niva-Labriz_Festive-2026.pdf</t>
        </is>
      </c>
      <c r="N633" t="inlineStr">
        <is>
          <t>https://www.nivahotelsandresorts.com/wp-content/uploads/2026/08/Niva-Labriz_Festive-2026.pdf</t>
        </is>
      </c>
      <c r="O633" t="inlineStr">
        <is>
          <t>f06011850db1236d141e235b372e20052178a3deb8bacc4799a59bd6057e15d7</t>
        </is>
      </c>
      <c r="P633" t="inlineStr">
        <is>
          <t>library/033_dhigali-maldives/calendar/2026_Niva-Labriz_Festive-2026.pdf</t>
        </is>
      </c>
      <c r="R633" t="inlineStr">
        <is>
          <t>current</t>
        </is>
      </c>
      <c r="S633" t="inlineStr">
        <is>
          <t>N</t>
        </is>
      </c>
      <c r="T633" t="inlineStr">
        <is>
          <t>needs-review</t>
        </is>
      </c>
      <c r="U633" t="inlineStr">
        <is>
          <t>2026-10-05</t>
        </is>
      </c>
      <c r="V633" t="inlineStr">
        <is>
          <t>ambiguous match [33, 165]</t>
        </is>
      </c>
    </row>
    <row r="634">
      <c r="A634" t="n">
        <v>33</v>
      </c>
      <c r="B634" t="inlineStr">
        <is>
          <t>Dhigali Maldives</t>
        </is>
      </c>
      <c r="C634" t="inlineStr">
        <is>
          <t>other</t>
        </is>
      </c>
      <c r="D634" t="inlineStr">
        <is>
          <t>2026_Maldives-Independence-Day.pdf</t>
        </is>
      </c>
      <c r="E634" t="n">
        <v>2026</v>
      </c>
      <c r="H634" t="n">
        <v>1</v>
      </c>
      <c r="I634" t="n">
        <v>7722</v>
      </c>
      <c r="J634" t="inlineStr">
        <is>
          <t>Y</t>
        </is>
      </c>
      <c r="K634" t="inlineStr">
        <is>
          <t>dhigali.com</t>
        </is>
      </c>
      <c r="L634" t="inlineStr">
        <is>
          <t>official</t>
        </is>
      </c>
      <c r="M634" t="inlineStr">
        <is>
          <t>https://www.nivadhigali.com/wp-content/uploads/2026/07/Maldives-Independence-Day.pdf</t>
        </is>
      </c>
      <c r="N634" t="inlineStr">
        <is>
          <t>https://www.nivadhigali.com/wp-content/uploads/2026/07/Maldives-Independence-Day.pdf | https://www.nivahotelsandresorts.com/wp-content/uploads/2026/07/Maldives-Independence-Day.pdf</t>
        </is>
      </c>
      <c r="O634" t="inlineStr">
        <is>
          <t>842c8fcfa3a86ed9a95fd2f058e5c5ce6cbe91f0671da9da3d87f5ddf95182ae</t>
        </is>
      </c>
      <c r="P634" t="inlineStr">
        <is>
          <t>library/033_dhigali-maldives/other/2026_Maldives-Independence-Day.pdf</t>
        </is>
      </c>
      <c r="R634" t="inlineStr">
        <is>
          <t>current</t>
        </is>
      </c>
      <c r="S634" t="inlineStr">
        <is>
          <t>Y</t>
        </is>
      </c>
      <c r="T634" t="inlineStr">
        <is>
          <t>matched</t>
        </is>
      </c>
      <c r="U634" t="inlineStr">
        <is>
          <t>2026-10-04</t>
        </is>
      </c>
      <c r="V634" t="inlineStr"/>
    </row>
    <row r="635">
      <c r="A635" t="n">
        <v>33</v>
      </c>
      <c r="B635" t="inlineStr">
        <is>
          <t>Dhigali Maldives</t>
        </is>
      </c>
      <c r="C635" t="inlineStr">
        <is>
          <t>other</t>
        </is>
      </c>
      <c r="D635" t="inlineStr">
        <is>
          <t>2026_MARIE-CLAIRE.pdf</t>
        </is>
      </c>
      <c r="E635" t="n">
        <v>2026</v>
      </c>
      <c r="H635" t="n">
        <v>1</v>
      </c>
      <c r="I635" t="n">
        <v>3056</v>
      </c>
      <c r="J635" t="inlineStr">
        <is>
          <t>N</t>
        </is>
      </c>
      <c r="K635" t="inlineStr">
        <is>
          <t>nivaresorts.com</t>
        </is>
      </c>
      <c r="L635" t="inlineStr">
        <is>
          <t>official</t>
        </is>
      </c>
      <c r="M635" t="inlineStr">
        <is>
          <t>https://www.nivahotelsandresorts.com/wp-content/uploads/2026/07/MARIE-CLAIRE.pdf</t>
        </is>
      </c>
      <c r="N635" t="inlineStr">
        <is>
          <t>https://www.nivahotelsandresorts.com/wp-content/uploads/2026/07/MARIE-CLAIRE.pdf</t>
        </is>
      </c>
      <c r="O635" t="inlineStr">
        <is>
          <t>561f871d8b19a8ef3d35e352dbe8a57c4afa4bd87e65398b2c0029e5b0860386</t>
        </is>
      </c>
      <c r="P635" t="inlineStr">
        <is>
          <t>library/033_dhigali-maldives/other/2026_MARIE-CLAIRE.pdf</t>
        </is>
      </c>
      <c r="R635" t="inlineStr">
        <is>
          <t>current</t>
        </is>
      </c>
      <c r="S635" t="inlineStr">
        <is>
          <t>N</t>
        </is>
      </c>
      <c r="T635" t="inlineStr">
        <is>
          <t>needs-review</t>
        </is>
      </c>
      <c r="U635" t="inlineStr">
        <is>
          <t>2026-10-05</t>
        </is>
      </c>
      <c r="V635" t="inlineStr">
        <is>
          <t>ambiguous match [33, 165]</t>
        </is>
      </c>
    </row>
    <row r="636">
      <c r="A636" t="n">
        <v>165</v>
      </c>
      <c r="B636" t="inlineStr">
        <is>
          <t>Velassaru Maldives</t>
        </is>
      </c>
      <c r="C636" t="inlineStr">
        <is>
          <t>other</t>
        </is>
      </c>
      <c r="D636" t="inlineStr">
        <is>
          <t>2026_MARIE-CLAIRE.pdf</t>
        </is>
      </c>
      <c r="E636" t="n">
        <v>2026</v>
      </c>
      <c r="H636" t="n">
        <v>1</v>
      </c>
      <c r="I636" t="n">
        <v>3056</v>
      </c>
      <c r="J636" t="inlineStr">
        <is>
          <t>N</t>
        </is>
      </c>
      <c r="K636" t="inlineStr">
        <is>
          <t>nivaresorts.com</t>
        </is>
      </c>
      <c r="L636" t="inlineStr">
        <is>
          <t>official</t>
        </is>
      </c>
      <c r="M636" t="inlineStr">
        <is>
          <t>https://www.nivahotelsandresorts.com/wp-content/uploads/2026/07/MARIE-CLAIRE.pdf</t>
        </is>
      </c>
      <c r="N636" t="inlineStr">
        <is>
          <t>https://www.nivahotelsandresorts.com/wp-content/uploads/2026/07/MARIE-CLAIRE.pdf</t>
        </is>
      </c>
      <c r="O636" t="inlineStr">
        <is>
          <t>561f871d8b19a8ef3d35e352dbe8a57c4afa4bd87e65398b2c0029e5b0860386</t>
        </is>
      </c>
      <c r="P636" t="inlineStr">
        <is>
          <t>library/033_dhigali-maldives/other/2026_MARIE-CLAIRE.pdf</t>
        </is>
      </c>
      <c r="R636" t="inlineStr">
        <is>
          <t>current</t>
        </is>
      </c>
      <c r="S636" t="inlineStr">
        <is>
          <t>N</t>
        </is>
      </c>
      <c r="T636" t="inlineStr">
        <is>
          <t>needs-review</t>
        </is>
      </c>
      <c r="U636" t="inlineStr">
        <is>
          <t>2026-10-05</t>
        </is>
      </c>
      <c r="V636" t="inlineStr">
        <is>
          <t>ambiguous match [33, 165]</t>
        </is>
      </c>
    </row>
    <row r="637">
      <c r="A637" t="n">
        <v>34</v>
      </c>
      <c r="B637" t="inlineStr">
        <is>
          <t>Adaaran Select Meedhupparu</t>
        </is>
      </c>
      <c r="C637" t="inlineStr">
        <is>
          <t>factsheet</t>
        </is>
      </c>
      <c r="D637" t="inlineStr">
        <is>
          <t>2026_document.pdf</t>
        </is>
      </c>
      <c r="E637" t="n">
        <v>2026</v>
      </c>
      <c r="H637" t="n">
        <v>13</v>
      </c>
      <c r="I637" t="n">
        <v>5274</v>
      </c>
      <c r="J637" t="inlineStr">
        <is>
          <t>Y</t>
        </is>
      </c>
      <c r="K637" t="inlineStr">
        <is>
          <t>adaaran.com</t>
        </is>
      </c>
      <c r="L637" t="inlineStr">
        <is>
          <t>official</t>
        </is>
      </c>
      <c r="M637" t="inlineStr">
        <is>
          <t>https://www.adaaran.com/selectmeedhupparu/view-download/?id=asm-factsheet</t>
        </is>
      </c>
      <c r="N637" t="inlineStr">
        <is>
          <t>https://www.adaaran.com/selectmeedhupparu/view-download/?id=asm-factsheet</t>
        </is>
      </c>
      <c r="O637" t="inlineStr">
        <is>
          <t>7a4fb3ef3d8d44fd15ee9bb2889f34b1c79e356dd9dc7115b2d3c570f2e889aa</t>
        </is>
      </c>
      <c r="P637" t="inlineStr">
        <is>
          <t>library/034_adaaran-select-meedhupparu/factsheet/2026_document.pdf</t>
        </is>
      </c>
      <c r="R637" t="inlineStr">
        <is>
          <t>current</t>
        </is>
      </c>
      <c r="S637" t="inlineStr">
        <is>
          <t>Y</t>
        </is>
      </c>
      <c r="T637" t="inlineStr">
        <is>
          <t>matched</t>
        </is>
      </c>
      <c r="U637" t="inlineStr">
        <is>
          <t>2026-10-04</t>
        </is>
      </c>
      <c r="V637" t="inlineStr"/>
    </row>
    <row r="638">
      <c r="A638" t="n">
        <v>34</v>
      </c>
      <c r="B638" t="inlineStr">
        <is>
          <t>Adaaran Select Meedhupparu</t>
        </is>
      </c>
      <c r="C638" t="inlineStr">
        <is>
          <t>wedding</t>
        </is>
      </c>
      <c r="D638" t="inlineStr">
        <is>
          <t>2026_document.pdf</t>
        </is>
      </c>
      <c r="E638" t="n">
        <v>2026</v>
      </c>
      <c r="H638" t="n">
        <v>5</v>
      </c>
      <c r="I638" t="n">
        <v>14280</v>
      </c>
      <c r="J638" t="inlineStr">
        <is>
          <t>Y</t>
        </is>
      </c>
      <c r="K638" t="inlineStr">
        <is>
          <t>adaaran.com</t>
        </is>
      </c>
      <c r="L638" t="inlineStr">
        <is>
          <t>official</t>
        </is>
      </c>
      <c r="M638" t="inlineStr">
        <is>
          <t>https://www.adaaran.com/selectmeedhupparu/view-download/?id=ASMW</t>
        </is>
      </c>
      <c r="N638" t="inlineStr">
        <is>
          <t>https://www.adaaran.com/selectmeedhupparu/view-download/?id=ASMW</t>
        </is>
      </c>
      <c r="O638" t="inlineStr">
        <is>
          <t>befdca09a1092f8d2341dffd19e1cc9f080dd0e9ecec7e759b3210c802b82449</t>
        </is>
      </c>
      <c r="P638" t="inlineStr">
        <is>
          <t>library/034_adaaran-select-meedhupparu/wedding/2026_document.pdf</t>
        </is>
      </c>
      <c r="R638" t="inlineStr">
        <is>
          <t>current</t>
        </is>
      </c>
      <c r="S638" t="inlineStr">
        <is>
          <t>Y</t>
        </is>
      </c>
      <c r="T638" t="inlineStr">
        <is>
          <t>matched</t>
        </is>
      </c>
      <c r="U638" t="inlineStr">
        <is>
          <t>2026-10-04</t>
        </is>
      </c>
      <c r="V638" t="inlineStr"/>
    </row>
    <row r="639">
      <c r="A639" t="n">
        <v>34</v>
      </c>
      <c r="B639" t="inlineStr">
        <is>
          <t>Adaaran Select Meedhupparu</t>
        </is>
      </c>
      <c r="C639" t="inlineStr">
        <is>
          <t>dining_menu</t>
        </is>
      </c>
      <c r="D639" t="inlineStr">
        <is>
          <t>2025_document.pdf</t>
        </is>
      </c>
      <c r="E639" t="n">
        <v>2025</v>
      </c>
      <c r="H639" t="n">
        <v>7</v>
      </c>
      <c r="I639" t="n">
        <v>836</v>
      </c>
      <c r="J639" t="inlineStr">
        <is>
          <t>Y</t>
        </is>
      </c>
      <c r="K639" t="inlineStr">
        <is>
          <t>adaaran.com</t>
        </is>
      </c>
      <c r="L639" t="inlineStr">
        <is>
          <t>official</t>
        </is>
      </c>
      <c r="M639" t="inlineStr">
        <is>
          <t>https://www.adaaran.com/selectmeedhupparu/view-download/?id=asm-spa-menu</t>
        </is>
      </c>
      <c r="N639" t="inlineStr">
        <is>
          <t>https://www.adaaran.com/selectmeedhupparu/view-download/?id=asm-spa-menu</t>
        </is>
      </c>
      <c r="O639" t="inlineStr">
        <is>
          <t>23d0b413d0426099808e8a9450adfc51f427310c973bea4b14c272dfd0d31442</t>
        </is>
      </c>
      <c r="P639" t="inlineStr">
        <is>
          <t>library/034_adaaran-select-meedhupparu/dining_menu/2025_document.pdf</t>
        </is>
      </c>
      <c r="R639" t="inlineStr">
        <is>
          <t>current</t>
        </is>
      </c>
      <c r="S639" t="inlineStr">
        <is>
          <t>Y</t>
        </is>
      </c>
      <c r="T639" t="inlineStr">
        <is>
          <t>matched</t>
        </is>
      </c>
      <c r="U639" t="inlineStr">
        <is>
          <t>2026-10-04</t>
        </is>
      </c>
      <c r="V639" t="inlineStr"/>
    </row>
    <row r="640">
      <c r="A640" t="n">
        <v>34</v>
      </c>
      <c r="B640" t="inlineStr">
        <is>
          <t>Adaaran Select Meedhupparu</t>
        </is>
      </c>
      <c r="C640" t="inlineStr">
        <is>
          <t>dive_prices</t>
        </is>
      </c>
      <c r="D640" t="inlineStr">
        <is>
          <t>2026_document.pdf</t>
        </is>
      </c>
      <c r="E640" t="n">
        <v>2026</v>
      </c>
      <c r="H640" t="n">
        <v>19</v>
      </c>
      <c r="I640" t="n">
        <v>2220</v>
      </c>
      <c r="J640" t="inlineStr">
        <is>
          <t>Y</t>
        </is>
      </c>
      <c r="K640" t="inlineStr">
        <is>
          <t>adaaran.com</t>
        </is>
      </c>
      <c r="L640" t="inlineStr">
        <is>
          <t>official</t>
        </is>
      </c>
      <c r="M640" t="inlineStr">
        <is>
          <t>https://www.adaaran.com/selectmeedhupparu/view-download/?id=asm-watersport</t>
        </is>
      </c>
      <c r="N640" t="inlineStr">
        <is>
          <t>https://www.adaaran.com/selectmeedhupparu/view-download/?id=asm-watersport</t>
        </is>
      </c>
      <c r="O640" t="inlineStr">
        <is>
          <t>c375430b29ebefc70671ca8daac20c7d1f3beaee22bc35e25b5ba49c2b7c3a9c</t>
        </is>
      </c>
      <c r="P640" t="inlineStr">
        <is>
          <t>library/034_adaaran-select-meedhupparu/dive_prices/2026_document.pdf</t>
        </is>
      </c>
      <c r="R640" t="inlineStr">
        <is>
          <t>current</t>
        </is>
      </c>
      <c r="S640" t="inlineStr">
        <is>
          <t>Y</t>
        </is>
      </c>
      <c r="T640" t="inlineStr">
        <is>
          <t>matched</t>
        </is>
      </c>
      <c r="U640" t="inlineStr">
        <is>
          <t>2026-10-04</t>
        </is>
      </c>
      <c r="V640" t="inlineStr"/>
    </row>
    <row r="641">
      <c r="A641" t="n">
        <v>34</v>
      </c>
      <c r="B641" t="inlineStr">
        <is>
          <t>Adaaran Select Meedhupparu</t>
        </is>
      </c>
      <c r="C641" t="inlineStr">
        <is>
          <t>dive_prices</t>
        </is>
      </c>
      <c r="D641" t="inlineStr">
        <is>
          <t>2025_dive-point-price-list.pdf</t>
        </is>
      </c>
      <c r="E641" t="n">
        <v>2025</v>
      </c>
      <c r="H641" t="n">
        <v>2</v>
      </c>
      <c r="I641" t="n">
        <v>261</v>
      </c>
      <c r="J641" t="inlineStr">
        <is>
          <t>Y</t>
        </is>
      </c>
      <c r="K641" t="inlineStr">
        <is>
          <t>adaaran.com</t>
        </is>
      </c>
      <c r="L641" t="inlineStr">
        <is>
          <t>official</t>
        </is>
      </c>
      <c r="M641" t="inlineStr">
        <is>
          <t>https://adaaran.eme-devops.com/sites/5/2025/08/dive-point-price-list.pdf</t>
        </is>
      </c>
      <c r="N641" t="inlineStr">
        <is>
          <t>https://adaaran.eme-devops.com/sites/5/2025/08/dive-point-price-list.pdf | https://www.adaaran.com/selectmeedhupparu/view-download/?id=spot-dive-price | https://adaaran.eme-devops.com/sites/6/2025/08/dive-point-price-list.pdf</t>
        </is>
      </c>
      <c r="O641" t="inlineStr">
        <is>
          <t>cc91816ea1115380a37f929a62b23406d383b5377d2c37d9f52cab51359d3a14</t>
        </is>
      </c>
      <c r="P641" t="inlineStr">
        <is>
          <t>library/034_adaaran-select-meedhupparu/dive_prices/2025_dive-point-price-list.pdf</t>
        </is>
      </c>
      <c r="R641" t="inlineStr">
        <is>
          <t>current</t>
        </is>
      </c>
      <c r="S641" t="inlineStr">
        <is>
          <t>N</t>
        </is>
      </c>
      <c r="T641" t="inlineStr">
        <is>
          <t>matched</t>
        </is>
      </c>
      <c r="U641" t="inlineStr">
        <is>
          <t>2026-10-04</t>
        </is>
      </c>
      <c r="V641" t="inlineStr"/>
    </row>
    <row r="642">
      <c r="A642" t="n">
        <v>34</v>
      </c>
      <c r="B642" t="inlineStr">
        <is>
          <t>Adaaran Select Meedhupparu</t>
        </is>
      </c>
      <c r="C642" t="inlineStr">
        <is>
          <t>kids</t>
        </is>
      </c>
      <c r="D642" t="inlineStr">
        <is>
          <t>2025_document.pdf</t>
        </is>
      </c>
      <c r="E642" t="n">
        <v>2025</v>
      </c>
      <c r="H642" t="n">
        <v>7</v>
      </c>
      <c r="I642" t="n">
        <v>1615</v>
      </c>
      <c r="J642" t="inlineStr">
        <is>
          <t>Y</t>
        </is>
      </c>
      <c r="K642" t="inlineStr">
        <is>
          <t>adaaran.com</t>
        </is>
      </c>
      <c r="L642" t="inlineStr">
        <is>
          <t>official</t>
        </is>
      </c>
      <c r="M642" t="inlineStr">
        <is>
          <t>https://www.adaaran.com/selectmeedhupparu/view-download/?id=kid-act-plan</t>
        </is>
      </c>
      <c r="N642" t="inlineStr">
        <is>
          <t>https://www.adaaran.com/selectmeedhupparu/view-download/?id=kid-act-plan</t>
        </is>
      </c>
      <c r="O642" t="inlineStr">
        <is>
          <t>67779f1b846dc301608a2f18cb5d87816408413076f9031f40052c8b86fb5d07</t>
        </is>
      </c>
      <c r="P642" t="inlineStr">
        <is>
          <t>library/034_adaaran-select-meedhupparu/kids/2025_document.pdf</t>
        </is>
      </c>
      <c r="R642" t="inlineStr">
        <is>
          <t>current</t>
        </is>
      </c>
      <c r="S642" t="inlineStr">
        <is>
          <t>Y</t>
        </is>
      </c>
      <c r="T642" t="inlineStr">
        <is>
          <t>matched</t>
        </is>
      </c>
      <c r="U642" t="inlineStr">
        <is>
          <t>2026-10-04</t>
        </is>
      </c>
      <c r="V642" t="inlineStr"/>
    </row>
    <row r="643">
      <c r="A643" t="n">
        <v>34</v>
      </c>
      <c r="B643" t="inlineStr">
        <is>
          <t>Adaaran Select Meedhupparu</t>
        </is>
      </c>
      <c r="C643" t="inlineStr">
        <is>
          <t>all_inclusive</t>
        </is>
      </c>
      <c r="D643" t="inlineStr">
        <is>
          <t>2026_document.pdf</t>
        </is>
      </c>
      <c r="E643" t="n">
        <v>2026</v>
      </c>
      <c r="H643" t="n">
        <v>12</v>
      </c>
      <c r="I643" t="n">
        <v>2411</v>
      </c>
      <c r="J643" t="inlineStr">
        <is>
          <t>Y</t>
        </is>
      </c>
      <c r="K643" t="inlineStr">
        <is>
          <t>adaaran.com</t>
        </is>
      </c>
      <c r="L643" t="inlineStr">
        <is>
          <t>official</t>
        </is>
      </c>
      <c r="M643" t="inlineStr">
        <is>
          <t>https://www.adaaran.com/selectmeedhupparu/view-download/?id=asm-premium-all</t>
        </is>
      </c>
      <c r="N643" t="inlineStr">
        <is>
          <t>https://www.adaaran.com/selectmeedhupparu/view-download/?id=asm-premium-all</t>
        </is>
      </c>
      <c r="O643" t="inlineStr">
        <is>
          <t>b3f2a56cd3f56d879392add7d8690681f844974c4551f278c2a169d33f7db36b</t>
        </is>
      </c>
      <c r="P643" t="inlineStr">
        <is>
          <t>library/034_adaaran-select-meedhupparu/all_inclusive/2026_document.pdf</t>
        </is>
      </c>
      <c r="R643" t="inlineStr">
        <is>
          <t>current</t>
        </is>
      </c>
      <c r="S643" t="inlineStr">
        <is>
          <t>Y</t>
        </is>
      </c>
      <c r="T643" t="inlineStr">
        <is>
          <t>matched</t>
        </is>
      </c>
      <c r="U643" t="inlineStr">
        <is>
          <t>2026-10-04</t>
        </is>
      </c>
      <c r="V643" t="inlineStr"/>
    </row>
    <row r="644">
      <c r="A644" t="n">
        <v>34</v>
      </c>
      <c r="B644" t="inlineStr">
        <is>
          <t>Adaaran Select Meedhupparu</t>
        </is>
      </c>
      <c r="C644" t="inlineStr">
        <is>
          <t>sustainability</t>
        </is>
      </c>
      <c r="D644" t="inlineStr">
        <is>
          <t>2025_Sustainabilty-Report-ASM-2025-26-compressed.pdf</t>
        </is>
      </c>
      <c r="E644" t="n">
        <v>2025</v>
      </c>
      <c r="H644" t="n">
        <v>21</v>
      </c>
      <c r="I644" t="n">
        <v>5686</v>
      </c>
      <c r="J644" t="inlineStr">
        <is>
          <t>Y</t>
        </is>
      </c>
      <c r="K644" t="inlineStr">
        <is>
          <t>adaaran.com</t>
        </is>
      </c>
      <c r="L644" t="inlineStr">
        <is>
          <t>official</t>
        </is>
      </c>
      <c r="M644" t="inlineStr">
        <is>
          <t>https://adaaran.eme-devops.com/2026/05/Sustainabilty-Report-ASM-2025-26-compressed.pdf</t>
        </is>
      </c>
      <c r="N644" t="inlineStr">
        <is>
          <t>https://adaaran.eme-devops.com/2026/05/Sustainabilty-Report-ASM-2025-26-compressed.pdf</t>
        </is>
      </c>
      <c r="O644" t="inlineStr">
        <is>
          <t>6b3907d79837723d7b58333fbda16c186296fa8802208f39ffa378ad10ebdbb6</t>
        </is>
      </c>
      <c r="P644" t="inlineStr">
        <is>
          <t>library/034_adaaran-select-meedhupparu/sustainability/2025_Sustainabilty-Report-ASM-2025-26-compressed.pdf</t>
        </is>
      </c>
      <c r="R644" t="inlineStr">
        <is>
          <t>current</t>
        </is>
      </c>
      <c r="S644" t="inlineStr">
        <is>
          <t>Y</t>
        </is>
      </c>
      <c r="T644" t="inlineStr">
        <is>
          <t>matched</t>
        </is>
      </c>
      <c r="U644" t="inlineStr">
        <is>
          <t>2026-10-04</t>
        </is>
      </c>
      <c r="V644" t="inlineStr"/>
    </row>
    <row r="645">
      <c r="A645" t="n">
        <v>34</v>
      </c>
      <c r="B645" t="inlineStr">
        <is>
          <t>Adaaran Select Meedhupparu</t>
        </is>
      </c>
      <c r="C645" t="inlineStr">
        <is>
          <t>sustainability</t>
        </is>
      </c>
      <c r="D645" t="inlineStr">
        <is>
          <t>2024_2024-25-Adaaran-Select-Meedhupparu-Sustainability-Report-2024-25.pdf</t>
        </is>
      </c>
      <c r="E645" t="n">
        <v>2024</v>
      </c>
      <c r="H645" t="n">
        <v>19</v>
      </c>
      <c r="I645" t="n">
        <v>2975</v>
      </c>
      <c r="J645" t="inlineStr">
        <is>
          <t>Y</t>
        </is>
      </c>
      <c r="K645" t="inlineStr">
        <is>
          <t>adaaran.com</t>
        </is>
      </c>
      <c r="L645" t="inlineStr">
        <is>
          <t>official</t>
        </is>
      </c>
      <c r="M645" t="inlineStr">
        <is>
          <t>https://adaaran.eme-devops.com/2025/08/2024-25-Adaaran-Select-Meedhupparu-Sustainability-Report-2024-25.pdf</t>
        </is>
      </c>
      <c r="N645" t="inlineStr">
        <is>
          <t>https://adaaran.eme-devops.com/2025/08/2024-25-Adaaran-Select-Meedhupparu-Sustainability-Report-2024-25.pdf</t>
        </is>
      </c>
      <c r="O645" t="inlineStr">
        <is>
          <t>45cc90e49dcac418986e36b772c8abea0554537404edcfec9b91cd7ae066ac21</t>
        </is>
      </c>
      <c r="P645" t="inlineStr">
        <is>
          <t>library/034_adaaran-select-meedhupparu/sustainability/2024_2024-25-Adaaran-Select-Meedhupparu-Sustainability-Report-2024-25.pdf</t>
        </is>
      </c>
      <c r="R645" t="inlineStr">
        <is>
          <t>outdated</t>
        </is>
      </c>
      <c r="S645" t="inlineStr">
        <is>
          <t>N</t>
        </is>
      </c>
      <c r="T645" t="inlineStr">
        <is>
          <t>matched</t>
        </is>
      </c>
      <c r="U645" t="inlineStr">
        <is>
          <t>2026-10-04</t>
        </is>
      </c>
      <c r="V645" t="inlineStr"/>
    </row>
    <row r="646">
      <c r="A646" t="n">
        <v>34</v>
      </c>
      <c r="B646" t="inlineStr">
        <is>
          <t>Adaaran Select Meedhupparu</t>
        </is>
      </c>
      <c r="C646" t="inlineStr">
        <is>
          <t>sustainability</t>
        </is>
      </c>
      <c r="D646" t="inlineStr">
        <is>
          <t>2023_Adaaran-Select-Meedhupparu-Sustainability-Report-2023-24.pdf</t>
        </is>
      </c>
      <c r="E646" t="n">
        <v>2023</v>
      </c>
      <c r="H646" t="n">
        <v>17</v>
      </c>
      <c r="I646" t="n">
        <v>2418</v>
      </c>
      <c r="J646" t="inlineStr">
        <is>
          <t>Y</t>
        </is>
      </c>
      <c r="K646" t="inlineStr">
        <is>
          <t>adaaran.com</t>
        </is>
      </c>
      <c r="L646" t="inlineStr">
        <is>
          <t>official</t>
        </is>
      </c>
      <c r="M646" t="inlineStr">
        <is>
          <t>https://adaaran.eme-devops.com/2025/08/Adaaran-Select-Meedhupparu-Sustainability-Report-2023-24.pdf</t>
        </is>
      </c>
      <c r="N646" t="inlineStr">
        <is>
          <t>https://adaaran.eme-devops.com/2025/08/Adaaran-Select-Meedhupparu-Sustainability-Report-2023-24.pdf</t>
        </is>
      </c>
      <c r="O646" t="inlineStr">
        <is>
          <t>63f67c08439a61af521e4d32244ac493a9c99019c4ee4fb31799b08c195af488</t>
        </is>
      </c>
      <c r="P646" t="inlineStr">
        <is>
          <t>library/034_adaaran-select-meedhupparu/sustainability/2023_Adaaran-Select-Meedhupparu-Sustainability-Report-2023-24.pdf</t>
        </is>
      </c>
      <c r="R646" t="inlineStr">
        <is>
          <t>outdated</t>
        </is>
      </c>
      <c r="S646" t="inlineStr">
        <is>
          <t>N</t>
        </is>
      </c>
      <c r="T646" t="inlineStr">
        <is>
          <t>matched</t>
        </is>
      </c>
      <c r="U646" t="inlineStr">
        <is>
          <t>2026-10-04</t>
        </is>
      </c>
      <c r="V646" t="inlineStr"/>
    </row>
    <row r="647">
      <c r="A647" t="n">
        <v>34</v>
      </c>
      <c r="B647" t="inlineStr">
        <is>
          <t>Adaaran Select Meedhupparu</t>
        </is>
      </c>
      <c r="C647" t="inlineStr">
        <is>
          <t>sustainability</t>
        </is>
      </c>
      <c r="D647" t="inlineStr">
        <is>
          <t>2022_Adaaran-Select-Meedhupparu-Sustainability-Report-2022-23.pdf</t>
        </is>
      </c>
      <c r="E647" t="n">
        <v>2022</v>
      </c>
      <c r="H647" t="n">
        <v>17</v>
      </c>
      <c r="I647" t="n">
        <v>5050</v>
      </c>
      <c r="J647" t="inlineStr">
        <is>
          <t>Y</t>
        </is>
      </c>
      <c r="K647" t="inlineStr">
        <is>
          <t>adaaran.com</t>
        </is>
      </c>
      <c r="L647" t="inlineStr">
        <is>
          <t>official</t>
        </is>
      </c>
      <c r="M647" t="inlineStr">
        <is>
          <t>https://adaaran.eme-devops.com/2025/08/Adaaran-Select-Meedhupparu-Sustainability-Report-2022-23.pdf</t>
        </is>
      </c>
      <c r="N647" t="inlineStr">
        <is>
          <t>https://adaaran.eme-devops.com/2025/08/Adaaran-Select-Meedhupparu-Sustainability-Report-2022-23.pdf</t>
        </is>
      </c>
      <c r="O647" t="inlineStr">
        <is>
          <t>fed83de8c673acc9a6aaf9bf98b4201ce561bb277f8dedfe103adf1c3ba6e3eb</t>
        </is>
      </c>
      <c r="P647" t="inlineStr">
        <is>
          <t>library/034_adaaran-select-meedhupparu/sustainability/2022_Adaaran-Select-Meedhupparu-Sustainability-Report-2022-23.pdf</t>
        </is>
      </c>
      <c r="R647" t="inlineStr">
        <is>
          <t>outdated</t>
        </is>
      </c>
      <c r="S647" t="inlineStr">
        <is>
          <t>N</t>
        </is>
      </c>
      <c r="T647" t="inlineStr">
        <is>
          <t>matched</t>
        </is>
      </c>
      <c r="U647" t="inlineStr">
        <is>
          <t>2026-10-04</t>
        </is>
      </c>
      <c r="V647" t="inlineStr"/>
    </row>
    <row r="648">
      <c r="A648" t="n">
        <v>34</v>
      </c>
      <c r="B648" t="inlineStr">
        <is>
          <t>Adaaran Select Meedhupparu</t>
        </is>
      </c>
      <c r="C648" t="inlineStr">
        <is>
          <t>sustainability</t>
        </is>
      </c>
      <c r="D648" t="inlineStr">
        <is>
          <t>2021_Adaaran-Select-Meedhupparu-Sustainability-Report-2021-22.pdf</t>
        </is>
      </c>
      <c r="E648" t="n">
        <v>2021</v>
      </c>
      <c r="H648" t="n">
        <v>20</v>
      </c>
      <c r="I648" t="n">
        <v>5447</v>
      </c>
      <c r="J648" t="inlineStr">
        <is>
          <t>Y</t>
        </is>
      </c>
      <c r="K648" t="inlineStr">
        <is>
          <t>adaaran.com</t>
        </is>
      </c>
      <c r="L648" t="inlineStr">
        <is>
          <t>official</t>
        </is>
      </c>
      <c r="M648" t="inlineStr">
        <is>
          <t>https://adaaran.eme-devops.com/2025/08/Adaaran-Select-Meedhupparu-Sustainability-Report-2021-22.pdf</t>
        </is>
      </c>
      <c r="N648" t="inlineStr">
        <is>
          <t>https://adaaran.eme-devops.com/2025/08/Adaaran-Select-Meedhupparu-Sustainability-Report-2021-22.pdf</t>
        </is>
      </c>
      <c r="O648" t="inlineStr">
        <is>
          <t>33b5432724621e74c3ce07215dc14ca93e1f76bbd6da90b6e87ffe630dc7721c</t>
        </is>
      </c>
      <c r="P648" t="inlineStr">
        <is>
          <t>library/034_adaaran-select-meedhupparu/sustainability/2021_Adaaran-Select-Meedhupparu-Sustainability-Report-2021-22.pdf</t>
        </is>
      </c>
      <c r="R648" t="inlineStr">
        <is>
          <t>outdated</t>
        </is>
      </c>
      <c r="S648" t="inlineStr">
        <is>
          <t>N</t>
        </is>
      </c>
      <c r="T648" t="inlineStr">
        <is>
          <t>matched</t>
        </is>
      </c>
      <c r="U648" t="inlineStr">
        <is>
          <t>2026-10-04</t>
        </is>
      </c>
      <c r="V648" t="inlineStr"/>
    </row>
    <row r="649">
      <c r="A649" t="n">
        <v>34</v>
      </c>
      <c r="B649" t="inlineStr">
        <is>
          <t>Adaaran Select Meedhupparu</t>
        </is>
      </c>
      <c r="C649" t="inlineStr">
        <is>
          <t>sustainability</t>
        </is>
      </c>
      <c r="D649" t="inlineStr">
        <is>
          <t>2021_Adaaran-Select-Meedhupparu-Sustainability-Report-_-2019-2020-2021.pdf</t>
        </is>
      </c>
      <c r="E649" t="n">
        <v>2021</v>
      </c>
      <c r="H649" t="n">
        <v>20</v>
      </c>
      <c r="I649" t="n">
        <v>4534</v>
      </c>
      <c r="J649" t="inlineStr">
        <is>
          <t>N</t>
        </is>
      </c>
      <c r="K649" t="inlineStr">
        <is>
          <t>adaaran.com</t>
        </is>
      </c>
      <c r="L649" t="inlineStr">
        <is>
          <t>official</t>
        </is>
      </c>
      <c r="M649" t="inlineStr">
        <is>
          <t>https://adaaran.eme-devops.com/2025/08/Adaaran-Select-Meedhupparu-Sustainability-Report-%E2%80%93-2019-2020-2021.pdf</t>
        </is>
      </c>
      <c r="N649" t="inlineStr">
        <is>
          <t>https://adaaran.eme-devops.com/2025/08/Adaaran-Select-Meedhupparu-Sustainability-Report-%E2%80%93-2019-2020-2021.pdf</t>
        </is>
      </c>
      <c r="O649" t="inlineStr">
        <is>
          <t>40c51d0b2955bffa72d2229baa9ae55beba209dc66ad471f578a068a8d0721b3</t>
        </is>
      </c>
      <c r="P649" t="inlineStr">
        <is>
          <t>library/034_adaaran-select-meedhupparu/sustainability/2021_Adaaran-Select-Meedhupparu-Sustainability-Report-_-2019-2020-2021.pdf</t>
        </is>
      </c>
      <c r="R649" t="inlineStr">
        <is>
          <t>outdated</t>
        </is>
      </c>
      <c r="S649" t="inlineStr">
        <is>
          <t>N</t>
        </is>
      </c>
      <c r="T649" t="inlineStr">
        <is>
          <t>matched</t>
        </is>
      </c>
      <c r="U649" t="inlineStr">
        <is>
          <t>2026-10-04</t>
        </is>
      </c>
      <c r="V649" t="inlineStr"/>
    </row>
    <row r="650">
      <c r="A650" t="n">
        <v>35</v>
      </c>
      <c r="B650" t="inlineStr">
        <is>
          <t>Heritance Aarah</t>
        </is>
      </c>
      <c r="C650" t="inlineStr">
        <is>
          <t>factsheet</t>
        </is>
      </c>
      <c r="D650" t="inlineStr">
        <is>
          <t>2026_Heritance-Aarah-Fact-Sheet.pdf</t>
        </is>
      </c>
      <c r="E650" t="n">
        <v>2026</v>
      </c>
      <c r="H650" t="n">
        <v>9</v>
      </c>
      <c r="I650" t="n">
        <v>6257</v>
      </c>
      <c r="J650" t="inlineStr">
        <is>
          <t>Y</t>
        </is>
      </c>
      <c r="K650" t="inlineStr">
        <is>
          <t>heritancehotels.com</t>
        </is>
      </c>
      <c r="L650" t="inlineStr">
        <is>
          <t>official</t>
        </is>
      </c>
      <c r="M650" t="inlineStr">
        <is>
          <t>https://heritancehotels.eme-devops.com/sites/2/2026/09/Heritance-Aarah-Fact-Sheet.pdf</t>
        </is>
      </c>
      <c r="N650" t="inlineStr">
        <is>
          <t>https://heritancehotels.eme-devops.com/sites/2/2026/09/Heritance-Aarah-Fact-Sheet.pdf</t>
        </is>
      </c>
      <c r="O650" t="inlineStr">
        <is>
          <t>b3b7ea310901423b6aa69bbc0d1cf522da7e1802b7b4d3bb048406a8c59a07f5</t>
        </is>
      </c>
      <c r="P650" t="inlineStr">
        <is>
          <t>library/035_heritance-aarah/factsheet/2026_Heritance-Aarah-Fact-Sheet.pdf</t>
        </is>
      </c>
      <c r="R650" t="inlineStr">
        <is>
          <t>current</t>
        </is>
      </c>
      <c r="S650" t="inlineStr">
        <is>
          <t>Y</t>
        </is>
      </c>
      <c r="T650" t="inlineStr">
        <is>
          <t>matched</t>
        </is>
      </c>
      <c r="U650" t="inlineStr">
        <is>
          <t>2026-10-04</t>
        </is>
      </c>
      <c r="V650" t="inlineStr"/>
    </row>
    <row r="651">
      <c r="A651" t="n">
        <v>35</v>
      </c>
      <c r="B651" t="inlineStr">
        <is>
          <t>Heritance Aarah</t>
        </is>
      </c>
      <c r="C651" t="inlineStr">
        <is>
          <t>factsheet</t>
        </is>
      </c>
      <c r="D651" t="inlineStr">
        <is>
          <t>2025_aarah-fact-sheet-2025-new.pdf</t>
        </is>
      </c>
      <c r="E651" t="n">
        <v>2025</v>
      </c>
      <c r="H651" t="n">
        <v>9</v>
      </c>
      <c r="I651" t="n">
        <v>6655</v>
      </c>
      <c r="J651" t="inlineStr">
        <is>
          <t>Y</t>
        </is>
      </c>
      <c r="K651" t="inlineStr">
        <is>
          <t>heritancehotels.com</t>
        </is>
      </c>
      <c r="L651" t="inlineStr">
        <is>
          <t>official</t>
        </is>
      </c>
      <c r="M651" t="inlineStr">
        <is>
          <t>https://heritancehotels.eme-devops.com/2025/08/aarah-fact-sheet-2025-new.pdf</t>
        </is>
      </c>
      <c r="N651" t="inlineStr">
        <is>
          <t>https://heritancehotels.eme-devops.com/2025/08/aarah-fact-sheet-2025-new.pdf</t>
        </is>
      </c>
      <c r="O651" t="inlineStr">
        <is>
          <t>af642d9fc0b830a2c8bfe10488db5b0e5cc4e1461f7e6d03897e3e28dffb7c3c</t>
        </is>
      </c>
      <c r="P651" t="inlineStr">
        <is>
          <t>library/035_heritance-aarah/factsheet/2025_aarah-fact-sheet-2025-new.pdf</t>
        </is>
      </c>
      <c r="R651" t="inlineStr">
        <is>
          <t>current</t>
        </is>
      </c>
      <c r="S651" t="inlineStr">
        <is>
          <t>N</t>
        </is>
      </c>
      <c r="T651" t="inlineStr">
        <is>
          <t>matched</t>
        </is>
      </c>
      <c r="U651" t="inlineStr">
        <is>
          <t>2026-10-04</t>
        </is>
      </c>
      <c r="V651" t="inlineStr"/>
    </row>
    <row r="652">
      <c r="A652" t="n">
        <v>35</v>
      </c>
      <c r="B652" t="inlineStr">
        <is>
          <t>Heritance Aarah</t>
        </is>
      </c>
      <c r="C652" t="inlineStr">
        <is>
          <t>factsheet</t>
        </is>
      </c>
      <c r="D652" t="inlineStr">
        <is>
          <t>2023_HAR-FO-FACT-SHEET-7.pdf</t>
        </is>
      </c>
      <c r="E652" t="n">
        <v>2023</v>
      </c>
      <c r="H652" t="n">
        <v>8</v>
      </c>
      <c r="I652" t="n">
        <v>1695</v>
      </c>
      <c r="J652" t="inlineStr">
        <is>
          <t>Y</t>
        </is>
      </c>
      <c r="K652" t="inlineStr">
        <is>
          <t>heritancehotels.com</t>
        </is>
      </c>
      <c r="L652" t="inlineStr">
        <is>
          <t>official</t>
        </is>
      </c>
      <c r="M652" t="inlineStr">
        <is>
          <t>https://heritancehotels.eme-devops.com/2025/02/HAR-FO-FACT-SHEET-7.pdf</t>
        </is>
      </c>
      <c r="N652" t="inlineStr">
        <is>
          <t>https://heritancehotels.eme-devops.com/2025/02/HAR-FO-FACT-SHEET-7.pdf</t>
        </is>
      </c>
      <c r="O652" t="inlineStr">
        <is>
          <t>c82fb0f5e0e4b3d20ad11cbf707d446b91414c5a95bd6ee0e4db1903d1a010fe</t>
        </is>
      </c>
      <c r="P652" t="inlineStr">
        <is>
          <t>library/035_heritance-aarah/factsheet/2023_HAR-FO-FACT-SHEET-7.pdf</t>
        </is>
      </c>
      <c r="R652" t="inlineStr">
        <is>
          <t>outdated</t>
        </is>
      </c>
      <c r="S652" t="inlineStr">
        <is>
          <t>N</t>
        </is>
      </c>
      <c r="T652" t="inlineStr">
        <is>
          <t>matched</t>
        </is>
      </c>
      <c r="U652" t="inlineStr">
        <is>
          <t>2026-10-04</t>
        </is>
      </c>
      <c r="V652" t="inlineStr"/>
    </row>
    <row r="653">
      <c r="A653" t="n">
        <v>35</v>
      </c>
      <c r="B653" t="inlineStr">
        <is>
          <t>Heritance Aarah</t>
        </is>
      </c>
      <c r="C653" t="inlineStr">
        <is>
          <t>factsheet</t>
        </is>
      </c>
      <c r="D653" t="inlineStr">
        <is>
          <t>2020_Heritance-Aarah-Fact-Sheet_Dec-V2.pdf</t>
        </is>
      </c>
      <c r="E653" t="n">
        <v>2020</v>
      </c>
      <c r="H653" t="n">
        <v>6</v>
      </c>
      <c r="I653" t="n">
        <v>1721</v>
      </c>
      <c r="J653" t="inlineStr">
        <is>
          <t>Y</t>
        </is>
      </c>
      <c r="K653" t="inlineStr">
        <is>
          <t>neoscapesmaldives.com</t>
        </is>
      </c>
      <c r="L653" t="inlineStr">
        <is>
          <t>dmc-agency</t>
        </is>
      </c>
      <c r="M653" t="inlineStr">
        <is>
          <t>https://www.neoscapesmaldives.com/wp-content/uploads/Heritance-Aarah-Fact-Sheet_Dec-V2.pdf</t>
        </is>
      </c>
      <c r="N653" t="inlineStr">
        <is>
          <t>https://www.neoscapesmaldives.com/wp-content/uploads/Heritance-Aarah-Fact-Sheet_Dec-V2.pdf</t>
        </is>
      </c>
      <c r="O653" t="inlineStr">
        <is>
          <t>6965adc3b09f579b553b32c86575f64d34744f44408a084d8fd16b581ee62a84</t>
        </is>
      </c>
      <c r="P653" t="inlineStr">
        <is>
          <t>library/035_heritance-aarah/factsheet/2020_Heritance-Aarah-Fact-Sheet_Dec-V2.pdf</t>
        </is>
      </c>
      <c r="R653" t="inlineStr">
        <is>
          <t>outdated</t>
        </is>
      </c>
      <c r="S653" t="inlineStr">
        <is>
          <t>N</t>
        </is>
      </c>
      <c r="T653" t="inlineStr">
        <is>
          <t>matched</t>
        </is>
      </c>
      <c r="U653" t="inlineStr">
        <is>
          <t>2026-10-04</t>
        </is>
      </c>
      <c r="V653" t="inlineStr"/>
    </row>
    <row r="654">
      <c r="A654" t="n">
        <v>35</v>
      </c>
      <c r="B654" t="inlineStr">
        <is>
          <t>Heritance Aarah</t>
        </is>
      </c>
      <c r="C654" t="inlineStr">
        <is>
          <t>factsheet</t>
        </is>
      </c>
      <c r="D654" t="inlineStr">
        <is>
          <t>2020_RUSSIAN-RESORT-INFORMATION.pdf</t>
        </is>
      </c>
      <c r="E654" t="n">
        <v>2020</v>
      </c>
      <c r="H654" t="n">
        <v>2</v>
      </c>
      <c r="I654" t="n">
        <v>777</v>
      </c>
      <c r="J654" t="inlineStr">
        <is>
          <t>Y</t>
        </is>
      </c>
      <c r="K654" t="inlineStr">
        <is>
          <t>heritancehotels.com</t>
        </is>
      </c>
      <c r="L654" t="inlineStr">
        <is>
          <t>official</t>
        </is>
      </c>
      <c r="M654" t="inlineStr">
        <is>
          <t>https://heritancehotels.eme-devops.com/2025/03/RUSSIAN-RESORT-INFORMATION.pdf</t>
        </is>
      </c>
      <c r="N654" t="inlineStr">
        <is>
          <t>https://heritancehotels.eme-devops.com/2025/03/RUSSIAN-RESORT-INFORMATION.pdf</t>
        </is>
      </c>
      <c r="O654" t="inlineStr">
        <is>
          <t>9fde27a77cbe8e2bf5a14d3753738f9f3392cc19fba9ab916d93f9478dbdc0f8</t>
        </is>
      </c>
      <c r="P654" t="inlineStr">
        <is>
          <t>library/035_heritance-aarah/factsheet/2020_RUSSIAN-RESORT-INFORMATION.pdf</t>
        </is>
      </c>
      <c r="R654" t="inlineStr">
        <is>
          <t>outdated</t>
        </is>
      </c>
      <c r="S654" t="inlineStr">
        <is>
          <t>N</t>
        </is>
      </c>
      <c r="T654" t="inlineStr">
        <is>
          <t>matched</t>
        </is>
      </c>
      <c r="U654" t="inlineStr">
        <is>
          <t>2026-10-04</t>
        </is>
      </c>
      <c r="V654" t="inlineStr"/>
    </row>
    <row r="655">
      <c r="A655" t="n">
        <v>35</v>
      </c>
      <c r="B655" t="inlineStr">
        <is>
          <t>Heritance Aarah</t>
        </is>
      </c>
      <c r="C655" t="inlineStr">
        <is>
          <t>factsheet</t>
        </is>
      </c>
      <c r="D655" t="inlineStr">
        <is>
          <t>2020_ENGLISH-RESORT-INFORMATION-1.pdf</t>
        </is>
      </c>
      <c r="E655" t="n">
        <v>2020</v>
      </c>
      <c r="H655" t="n">
        <v>2</v>
      </c>
      <c r="I655" t="n">
        <v>963</v>
      </c>
      <c r="J655" t="inlineStr">
        <is>
          <t>Y</t>
        </is>
      </c>
      <c r="K655" t="inlineStr">
        <is>
          <t>heritancehotels.com</t>
        </is>
      </c>
      <c r="L655" t="inlineStr">
        <is>
          <t>official</t>
        </is>
      </c>
      <c r="M655" t="inlineStr">
        <is>
          <t>https://heritancehotels.eme-devops.com/2025/03/ENGLISH-RESORT-INFORMATION-1.pdf</t>
        </is>
      </c>
      <c r="N655" t="inlineStr">
        <is>
          <t>https://heritancehotels.eme-devops.com/2025/03/ENGLISH-RESORT-INFORMATION-1.pdf</t>
        </is>
      </c>
      <c r="O655" t="inlineStr">
        <is>
          <t>ac1e3292022a25f0bdc7d7e265bfdbefd3d5df5324a38ab03d0d0d5b1ee1cdc5</t>
        </is>
      </c>
      <c r="P655" t="inlineStr">
        <is>
          <t>library/035_heritance-aarah/factsheet/2020_ENGLISH-RESORT-INFORMATION-1.pdf</t>
        </is>
      </c>
      <c r="R655" t="inlineStr">
        <is>
          <t>outdated</t>
        </is>
      </c>
      <c r="S655" t="inlineStr">
        <is>
          <t>N</t>
        </is>
      </c>
      <c r="T655" t="inlineStr">
        <is>
          <t>matched</t>
        </is>
      </c>
      <c r="U655" t="inlineStr">
        <is>
          <t>2026-10-04</t>
        </is>
      </c>
      <c r="V655" t="inlineStr"/>
    </row>
    <row r="656">
      <c r="A656" t="n">
        <v>35</v>
      </c>
      <c r="B656" t="inlineStr">
        <is>
          <t>Heritance Aarah</t>
        </is>
      </c>
      <c r="C656" t="inlineStr">
        <is>
          <t>factsheet</t>
        </is>
      </c>
      <c r="D656" t="inlineStr">
        <is>
          <t>2020_GERMAN-RESORT-INFORMATION-1.pdf</t>
        </is>
      </c>
      <c r="E656" t="n">
        <v>2020</v>
      </c>
      <c r="H656" t="n">
        <v>2</v>
      </c>
      <c r="I656" t="n">
        <v>1255</v>
      </c>
      <c r="J656" t="inlineStr">
        <is>
          <t>Y</t>
        </is>
      </c>
      <c r="K656" t="inlineStr">
        <is>
          <t>heritancehotels.com</t>
        </is>
      </c>
      <c r="L656" t="inlineStr">
        <is>
          <t>official</t>
        </is>
      </c>
      <c r="M656" t="inlineStr">
        <is>
          <t>https://heritancehotels.eme-devops.com/2025/03/GERMAN-RESORT-INFORMATION-1.pdf</t>
        </is>
      </c>
      <c r="N656" t="inlineStr">
        <is>
          <t>https://heritancehotels.eme-devops.com/2025/03/GERMAN-RESORT-INFORMATION-1.pdf</t>
        </is>
      </c>
      <c r="O656" t="inlineStr">
        <is>
          <t>08808bedf385f38899ae5a9e43e4f1d26363d16a67916a0a4b28709c394dce2e</t>
        </is>
      </c>
      <c r="P656" t="inlineStr">
        <is>
          <t>library/035_heritance-aarah/factsheet/2020_GERMAN-RESORT-INFORMATION-1.pdf</t>
        </is>
      </c>
      <c r="R656" t="inlineStr">
        <is>
          <t>outdated</t>
        </is>
      </c>
      <c r="S656" t="inlineStr">
        <is>
          <t>N</t>
        </is>
      </c>
      <c r="T656" t="inlineStr">
        <is>
          <t>matched</t>
        </is>
      </c>
      <c r="U656" t="inlineStr">
        <is>
          <t>2026-10-04</t>
        </is>
      </c>
      <c r="V656" t="inlineStr"/>
    </row>
    <row r="657">
      <c r="A657" t="n">
        <v>35</v>
      </c>
      <c r="B657" t="inlineStr">
        <is>
          <t>Heritance Aarah</t>
        </is>
      </c>
      <c r="C657" t="inlineStr">
        <is>
          <t>factsheet</t>
        </is>
      </c>
      <c r="D657" t="inlineStr">
        <is>
          <t>2020_FRENCH-RESORT-INFORMATION.pdf</t>
        </is>
      </c>
      <c r="E657" t="n">
        <v>2020</v>
      </c>
      <c r="H657" t="n">
        <v>2</v>
      </c>
      <c r="I657" t="n">
        <v>560</v>
      </c>
      <c r="J657" t="inlineStr">
        <is>
          <t>Y</t>
        </is>
      </c>
      <c r="K657" t="inlineStr">
        <is>
          <t>heritancehotels.com</t>
        </is>
      </c>
      <c r="L657" t="inlineStr">
        <is>
          <t>official</t>
        </is>
      </c>
      <c r="M657" t="inlineStr">
        <is>
          <t>https://heritancehotels.eme-devops.com/2025/03/FRENCH-RESORT-INFORMATION.pdf</t>
        </is>
      </c>
      <c r="N657" t="inlineStr">
        <is>
          <t>https://heritancehotels.eme-devops.com/2025/03/FRENCH-RESORT-INFORMATION.pdf</t>
        </is>
      </c>
      <c r="O657" t="inlineStr">
        <is>
          <t>6d00850cbd39d75cd1596152628a7ae41bce010e2d54c119ad4dae0d260cd281</t>
        </is>
      </c>
      <c r="P657" t="inlineStr">
        <is>
          <t>library/035_heritance-aarah/factsheet/2020_FRENCH-RESORT-INFORMATION.pdf</t>
        </is>
      </c>
      <c r="R657" t="inlineStr">
        <is>
          <t>outdated</t>
        </is>
      </c>
      <c r="S657" t="inlineStr">
        <is>
          <t>N</t>
        </is>
      </c>
      <c r="T657" t="inlineStr">
        <is>
          <t>matched</t>
        </is>
      </c>
      <c r="U657" t="inlineStr">
        <is>
          <t>2026-10-04</t>
        </is>
      </c>
      <c r="V657" t="inlineStr"/>
    </row>
    <row r="658">
      <c r="A658" t="n">
        <v>35</v>
      </c>
      <c r="B658" t="inlineStr">
        <is>
          <t>Heritance Aarah</t>
        </is>
      </c>
      <c r="C658" t="inlineStr">
        <is>
          <t>factsheet</t>
        </is>
      </c>
      <c r="D658" t="inlineStr">
        <is>
          <t>2020_ITALIAN-RESORT-INFORMATION.pdf</t>
        </is>
      </c>
      <c r="E658" t="n">
        <v>2020</v>
      </c>
      <c r="H658" t="n">
        <v>2</v>
      </c>
      <c r="I658" t="n">
        <v>590</v>
      </c>
      <c r="J658" t="inlineStr">
        <is>
          <t>Y</t>
        </is>
      </c>
      <c r="K658" t="inlineStr">
        <is>
          <t>heritancehotels.com</t>
        </is>
      </c>
      <c r="L658" t="inlineStr">
        <is>
          <t>official</t>
        </is>
      </c>
      <c r="M658" t="inlineStr">
        <is>
          <t>https://heritancehotels.eme-devops.com/2025/03/ITALIAN-RESORT-INFORMATION.pdf</t>
        </is>
      </c>
      <c r="N658" t="inlineStr">
        <is>
          <t>https://heritancehotels.eme-devops.com/2025/03/ITALIAN-RESORT-INFORMATION.pdf</t>
        </is>
      </c>
      <c r="O658" t="inlineStr">
        <is>
          <t>c949d487869b0af967b5be29582df9b49d3e1789da01f6c4eb0bcbafb440f712</t>
        </is>
      </c>
      <c r="P658" t="inlineStr">
        <is>
          <t>library/035_heritance-aarah/factsheet/2020_ITALIAN-RESORT-INFORMATION.pdf</t>
        </is>
      </c>
      <c r="R658" t="inlineStr">
        <is>
          <t>outdated</t>
        </is>
      </c>
      <c r="S658" t="inlineStr">
        <is>
          <t>N</t>
        </is>
      </c>
      <c r="T658" t="inlineStr">
        <is>
          <t>matched</t>
        </is>
      </c>
      <c r="U658" t="inlineStr">
        <is>
          <t>2026-10-04</t>
        </is>
      </c>
      <c r="V658" t="inlineStr"/>
    </row>
    <row r="659">
      <c r="A659" t="n">
        <v>35</v>
      </c>
      <c r="B659" t="inlineStr">
        <is>
          <t>Heritance Aarah</t>
        </is>
      </c>
      <c r="C659" t="inlineStr">
        <is>
          <t>wedding</t>
        </is>
      </c>
      <c r="D659" t="inlineStr">
        <is>
          <t>2026_Heritance-Aarah-Wedding-Document.pdf</t>
        </is>
      </c>
      <c r="E659" t="n">
        <v>2026</v>
      </c>
      <c r="H659" t="n">
        <v>9</v>
      </c>
      <c r="I659" t="n">
        <v>4522</v>
      </c>
      <c r="J659" t="inlineStr">
        <is>
          <t>Y</t>
        </is>
      </c>
      <c r="K659" t="inlineStr">
        <is>
          <t>heritancehotels.com</t>
        </is>
      </c>
      <c r="L659" t="inlineStr">
        <is>
          <t>official</t>
        </is>
      </c>
      <c r="M659" t="inlineStr">
        <is>
          <t>https://heritancehotels.eme-devops.com/2026/09/Heritance-Aarah-Wedding-Document.pdf</t>
        </is>
      </c>
      <c r="N659" t="inlineStr">
        <is>
          <t>https://heritancehotels.eme-devops.com/2026/09/Heritance-Aarah-Wedding-Document.pdf</t>
        </is>
      </c>
      <c r="O659" t="inlineStr">
        <is>
          <t>e1af527b17d5b0c02aea110246a6d165c86eec32d0d6a4b145ea302416811716</t>
        </is>
      </c>
      <c r="P659" t="inlineStr">
        <is>
          <t>library/035_heritance-aarah/wedding/2026_Heritance-Aarah-Wedding-Document.pdf</t>
        </is>
      </c>
      <c r="R659" t="inlineStr">
        <is>
          <t>current</t>
        </is>
      </c>
      <c r="S659" t="inlineStr">
        <is>
          <t>Y</t>
        </is>
      </c>
      <c r="T659" t="inlineStr">
        <is>
          <t>matched</t>
        </is>
      </c>
      <c r="U659" t="inlineStr">
        <is>
          <t>2026-10-04</t>
        </is>
      </c>
      <c r="V659" t="inlineStr"/>
    </row>
    <row r="660">
      <c r="A660" t="n">
        <v>35</v>
      </c>
      <c r="B660" t="inlineStr">
        <is>
          <t>Heritance Aarah</t>
        </is>
      </c>
      <c r="C660" t="inlineStr">
        <is>
          <t>wedding</t>
        </is>
      </c>
      <c r="D660" t="inlineStr">
        <is>
          <t>2025_Heritance-Aarah-Wedding-Package.pdf</t>
        </is>
      </c>
      <c r="E660" t="n">
        <v>2025</v>
      </c>
      <c r="H660" t="n">
        <v>9</v>
      </c>
      <c r="I660" t="n">
        <v>2757</v>
      </c>
      <c r="J660" t="inlineStr">
        <is>
          <t>Y</t>
        </is>
      </c>
      <c r="K660" t="inlineStr">
        <is>
          <t>heritancehotels.com</t>
        </is>
      </c>
      <c r="L660" t="inlineStr">
        <is>
          <t>official</t>
        </is>
      </c>
      <c r="M660" t="inlineStr">
        <is>
          <t>https://heritancehotels.eme-devops.com/sites/2/2025/12/Heritance-Aarah-Wedding-Package.pdf</t>
        </is>
      </c>
      <c r="N660" t="inlineStr">
        <is>
          <t>https://heritancehotels.eme-devops.com/sites/2/2025/12/Heritance-Aarah-Wedding-Package.pdf</t>
        </is>
      </c>
      <c r="O660" t="inlineStr">
        <is>
          <t>0ffcc57e42182480ea04387bc2482110b5cd4c0274fe7abd4b5694c4b96df592</t>
        </is>
      </c>
      <c r="P660" t="inlineStr">
        <is>
          <t>library/035_heritance-aarah/wedding/2025_Heritance-Aarah-Wedding-Package.pdf</t>
        </is>
      </c>
      <c r="R660" t="inlineStr">
        <is>
          <t>current</t>
        </is>
      </c>
      <c r="S660" t="inlineStr">
        <is>
          <t>N</t>
        </is>
      </c>
      <c r="T660" t="inlineStr">
        <is>
          <t>matched</t>
        </is>
      </c>
      <c r="U660" t="inlineStr">
        <is>
          <t>2026-10-04</t>
        </is>
      </c>
      <c r="V660" t="inlineStr"/>
    </row>
    <row r="661">
      <c r="A661" t="n">
        <v>35</v>
      </c>
      <c r="B661" t="inlineStr">
        <is>
          <t>Heritance Aarah</t>
        </is>
      </c>
      <c r="C661" t="inlineStr">
        <is>
          <t>wedding</t>
        </is>
      </c>
      <c r="D661" t="inlineStr">
        <is>
          <t>2024_Aarah-Wedding-Packages-22.10.2024.pdf</t>
        </is>
      </c>
      <c r="E661" t="n">
        <v>2024</v>
      </c>
      <c r="H661" t="n">
        <v>14</v>
      </c>
      <c r="I661" t="n">
        <v>1317</v>
      </c>
      <c r="J661" t="inlineStr">
        <is>
          <t>Y</t>
        </is>
      </c>
      <c r="K661" t="inlineStr">
        <is>
          <t>heritancehotels.com</t>
        </is>
      </c>
      <c r="L661" t="inlineStr">
        <is>
          <t>official</t>
        </is>
      </c>
      <c r="M661" t="inlineStr">
        <is>
          <t>https://heritancehotels.eme-devops.com/2025/02/Aarah-Wedding-Packages-22.10.2024.pdf</t>
        </is>
      </c>
      <c r="N661" t="inlineStr">
        <is>
          <t>https://heritancehotels.eme-devops.com/2025/02/Aarah-Wedding-Packages-22.10.2024.pdf</t>
        </is>
      </c>
      <c r="O661" t="inlineStr">
        <is>
          <t>73cfd87b6e487016bc792910c2dcc81db3c9a57767bbffc6ba9def357303e4de</t>
        </is>
      </c>
      <c r="P661" t="inlineStr">
        <is>
          <t>library/035_heritance-aarah/wedding/2024_Aarah-Wedding-Packages-22.10.2024.pdf</t>
        </is>
      </c>
      <c r="R661" t="inlineStr">
        <is>
          <t>outdated</t>
        </is>
      </c>
      <c r="S661" t="inlineStr">
        <is>
          <t>N</t>
        </is>
      </c>
      <c r="T661" t="inlineStr">
        <is>
          <t>matched</t>
        </is>
      </c>
      <c r="U661" t="inlineStr">
        <is>
          <t>2026-10-04</t>
        </is>
      </c>
      <c r="V661" t="inlineStr"/>
    </row>
    <row r="662">
      <c r="A662" t="n">
        <v>35</v>
      </c>
      <c r="B662" t="inlineStr">
        <is>
          <t>Heritance Aarah</t>
        </is>
      </c>
      <c r="C662" t="inlineStr">
        <is>
          <t>map</t>
        </is>
      </c>
      <c r="D662" t="inlineStr">
        <is>
          <t>2020_Heritance-Aarah-Resort-map.pdf</t>
        </is>
      </c>
      <c r="E662" t="n">
        <v>2020</v>
      </c>
      <c r="H662" t="n">
        <v>1</v>
      </c>
      <c r="I662" t="n">
        <v>87</v>
      </c>
      <c r="J662" t="inlineStr">
        <is>
          <t>N</t>
        </is>
      </c>
      <c r="K662" t="inlineStr">
        <is>
          <t>neoscapesmaldives.com</t>
        </is>
      </c>
      <c r="L662" t="inlineStr">
        <is>
          <t>dmc-agency</t>
        </is>
      </c>
      <c r="M662" t="inlineStr">
        <is>
          <t>https://www.neoscapesmaldives.com/wp-content/uploads/Heritance-Aarah-Resort-map.pdf</t>
        </is>
      </c>
      <c r="N662" t="inlineStr">
        <is>
          <t>https://www.neoscapesmaldives.com/wp-content/uploads/Heritance-Aarah-Resort-map.pdf</t>
        </is>
      </c>
      <c r="O662" t="inlineStr">
        <is>
          <t>2f359de71c2ba859d96b36f11d0488b21ea1486131a93313c267bf76c1b0dde0</t>
        </is>
      </c>
      <c r="P662" t="inlineStr">
        <is>
          <t>library/035_heritance-aarah/map/2020_Heritance-Aarah-Resort-map.pdf</t>
        </is>
      </c>
      <c r="R662" t="inlineStr">
        <is>
          <t>outdated</t>
        </is>
      </c>
      <c r="S662" t="inlineStr">
        <is>
          <t>N</t>
        </is>
      </c>
      <c r="T662" t="inlineStr">
        <is>
          <t>matched</t>
        </is>
      </c>
      <c r="U662" t="inlineStr">
        <is>
          <t>2026-10-04</t>
        </is>
      </c>
      <c r="V662" t="inlineStr"/>
    </row>
    <row r="663">
      <c r="A663" t="n">
        <v>35</v>
      </c>
      <c r="B663" t="inlineStr">
        <is>
          <t>Heritance Aarah</t>
        </is>
      </c>
      <c r="C663" t="inlineStr">
        <is>
          <t>spa_menu</t>
        </is>
      </c>
      <c r="D663" t="inlineStr">
        <is>
          <t>2025_Wellness-Activities-IASO-Spa.pdf</t>
        </is>
      </c>
      <c r="E663" t="n">
        <v>2025</v>
      </c>
      <c r="H663" t="n">
        <v>2</v>
      </c>
      <c r="I663" t="n">
        <v>287</v>
      </c>
      <c r="J663" t="inlineStr">
        <is>
          <t>Y</t>
        </is>
      </c>
      <c r="K663" t="inlineStr">
        <is>
          <t>heritancehotels.com</t>
        </is>
      </c>
      <c r="L663" t="inlineStr">
        <is>
          <t>official</t>
        </is>
      </c>
      <c r="M663" t="inlineStr">
        <is>
          <t>https://heritancehotels.eme-devops.com/sites/2/2025/09/Wellness-Activities-IASO-Spa.pdf</t>
        </is>
      </c>
      <c r="N663" t="inlineStr">
        <is>
          <t>https://heritancehotels.eme-devops.com/sites/2/2025/09/Wellness-Activities-IASO-Spa.pdf</t>
        </is>
      </c>
      <c r="O663" t="inlineStr">
        <is>
          <t>709605ae0c7aa93300462294a0ceb5157840bffaee1b4454c3657b1038e7c96f</t>
        </is>
      </c>
      <c r="P663" t="inlineStr">
        <is>
          <t>library/035_heritance-aarah/spa_menu/2025_Wellness-Activities-IASO-Spa.pdf</t>
        </is>
      </c>
      <c r="R663" t="inlineStr">
        <is>
          <t>current</t>
        </is>
      </c>
      <c r="S663" t="inlineStr">
        <is>
          <t>Y</t>
        </is>
      </c>
      <c r="T663" t="inlineStr">
        <is>
          <t>needs-review</t>
        </is>
      </c>
      <c r="U663" t="inlineStr">
        <is>
          <t>2026-10-04</t>
        </is>
      </c>
      <c r="V663" t="inlineStr">
        <is>
          <t>ambiguous match [35]</t>
        </is>
      </c>
    </row>
    <row r="664">
      <c r="A664" t="n">
        <v>35</v>
      </c>
      <c r="B664" t="inlineStr">
        <is>
          <t>Heritance Aarah</t>
        </is>
      </c>
      <c r="C664" t="inlineStr">
        <is>
          <t>spa_menu</t>
        </is>
      </c>
      <c r="D664" t="inlineStr">
        <is>
          <t>2025_IASO-Spa-Promotions.pdf</t>
        </is>
      </c>
      <c r="E664" t="n">
        <v>2025</v>
      </c>
      <c r="H664" t="n">
        <v>1</v>
      </c>
      <c r="I664" t="n">
        <v>345</v>
      </c>
      <c r="J664" t="inlineStr">
        <is>
          <t>Y</t>
        </is>
      </c>
      <c r="K664" t="inlineStr">
        <is>
          <t>heritancehotels.com</t>
        </is>
      </c>
      <c r="L664" t="inlineStr">
        <is>
          <t>official</t>
        </is>
      </c>
      <c r="M664" t="inlineStr">
        <is>
          <t>https://heritancehotels.eme-devops.com/sites/2/2025/09/IASO-Spa-Promotions.pdf</t>
        </is>
      </c>
      <c r="N664" t="inlineStr">
        <is>
          <t>https://heritancehotels.eme-devops.com/sites/2/2025/09/IASO-Spa-Promotions.pdf</t>
        </is>
      </c>
      <c r="O664" t="inlineStr">
        <is>
          <t>13b183ad1e49da97f42373b17f83bd54a4dd48867f71a10f6deb2297938e39b8</t>
        </is>
      </c>
      <c r="P664" t="inlineStr">
        <is>
          <t>library/035_heritance-aarah/spa_menu/2025_IASO-Spa-Promotions.pdf</t>
        </is>
      </c>
      <c r="R664" t="inlineStr">
        <is>
          <t>current</t>
        </is>
      </c>
      <c r="S664" t="inlineStr">
        <is>
          <t>N</t>
        </is>
      </c>
      <c r="T664" t="inlineStr">
        <is>
          <t>needs-review</t>
        </is>
      </c>
      <c r="U664" t="inlineStr">
        <is>
          <t>2026-10-04</t>
        </is>
      </c>
      <c r="V664" t="inlineStr">
        <is>
          <t>ambiguous match [35]</t>
        </is>
      </c>
    </row>
    <row r="665">
      <c r="A665" t="n">
        <v>35</v>
      </c>
      <c r="B665" t="inlineStr">
        <is>
          <t>Heritance Aarah</t>
        </is>
      </c>
      <c r="C665" t="inlineStr">
        <is>
          <t>spa_menu</t>
        </is>
      </c>
      <c r="D665" t="inlineStr">
        <is>
          <t>2022_Aarah-IASO-Medi-Spa-Price-List.pdf</t>
        </is>
      </c>
      <c r="E665" t="n">
        <v>2022</v>
      </c>
      <c r="H665" t="n">
        <v>5</v>
      </c>
      <c r="I665" t="n">
        <v>179</v>
      </c>
      <c r="J665" t="inlineStr">
        <is>
          <t>Y</t>
        </is>
      </c>
      <c r="K665" t="inlineStr">
        <is>
          <t>heritancehotels.com</t>
        </is>
      </c>
      <c r="L665" t="inlineStr">
        <is>
          <t>official</t>
        </is>
      </c>
      <c r="M665" t="inlineStr">
        <is>
          <t>https://heritancehotels.eme-devops.com/2025/03/Aarah-IASO-Medi-Spa-Price-List.pdf</t>
        </is>
      </c>
      <c r="N665" t="inlineStr">
        <is>
          <t>https://heritancehotels.eme-devops.com/2025/03/Aarah-IASO-Medi-Spa-Price-List.pdf</t>
        </is>
      </c>
      <c r="O665" t="inlineStr">
        <is>
          <t>74a65c77a0a94cf848475394e916b58cfabab80f17da2e49c79a52ba0bf6a0a4</t>
        </is>
      </c>
      <c r="P665" t="inlineStr">
        <is>
          <t>library/035_heritance-aarah/spa_menu/2022_Aarah-IASO-Medi-Spa-Price-List.pdf</t>
        </is>
      </c>
      <c r="R665" t="inlineStr">
        <is>
          <t>outdated</t>
        </is>
      </c>
      <c r="S665" t="inlineStr">
        <is>
          <t>N</t>
        </is>
      </c>
      <c r="T665" t="inlineStr">
        <is>
          <t>matched</t>
        </is>
      </c>
      <c r="U665" t="inlineStr">
        <is>
          <t>2026-10-04</t>
        </is>
      </c>
      <c r="V665" t="inlineStr"/>
    </row>
    <row r="666">
      <c r="A666" t="n">
        <v>35</v>
      </c>
      <c r="B666" t="inlineStr">
        <is>
          <t>Heritance Aarah</t>
        </is>
      </c>
      <c r="C666" t="inlineStr">
        <is>
          <t>spa_menu</t>
        </is>
      </c>
      <c r="D666" t="inlineStr">
        <is>
          <t>2022_Heritance-Ayurveda-Maha-Gedara-Sustainability-Report-2021-2022.pdf</t>
        </is>
      </c>
      <c r="E666" t="n">
        <v>2022</v>
      </c>
      <c r="H666" t="n">
        <v>20</v>
      </c>
      <c r="I666" t="n">
        <v>1006</v>
      </c>
      <c r="J666" t="inlineStr">
        <is>
          <t>Y</t>
        </is>
      </c>
      <c r="K666" t="inlineStr">
        <is>
          <t>heritancehotels.com</t>
        </is>
      </c>
      <c r="L666" t="inlineStr">
        <is>
          <t>official</t>
        </is>
      </c>
      <c r="M666" t="inlineStr">
        <is>
          <t>https://heritancehotels.eme-devops.com/2025/01/Heritance-Ayurveda-Maha-Gedara-Sustainability-Report-2021-2022.pdf</t>
        </is>
      </c>
      <c r="N666" t="inlineStr">
        <is>
          <t>https://heritancehotels.eme-devops.com/2025/01/Heritance-Ayurveda-Maha-Gedara-Sustainability-Report-2021-2022.pdf</t>
        </is>
      </c>
      <c r="O666" t="inlineStr">
        <is>
          <t>010f2e475466f6365427cee4231937c2462f4fb6ebaf7bc70abcc6031e5115da</t>
        </is>
      </c>
      <c r="P666" t="inlineStr">
        <is>
          <t>library/035_heritance-aarah/spa_menu/2022_Heritance-Ayurveda-Maha-Gedara-Sustainability-Report-2021-2022.pdf</t>
        </is>
      </c>
      <c r="R666" t="inlineStr">
        <is>
          <t>outdated</t>
        </is>
      </c>
      <c r="S666" t="inlineStr">
        <is>
          <t>N</t>
        </is>
      </c>
      <c r="T666" t="inlineStr">
        <is>
          <t>needs-review</t>
        </is>
      </c>
      <c r="U666" t="inlineStr">
        <is>
          <t>2026-10-04</t>
        </is>
      </c>
      <c r="V666" t="inlineStr">
        <is>
          <t>ambiguous match [35]</t>
        </is>
      </c>
    </row>
    <row r="667">
      <c r="A667" t="n">
        <v>35</v>
      </c>
      <c r="B667" t="inlineStr">
        <is>
          <t>Heritance Aarah</t>
        </is>
      </c>
      <c r="C667" t="inlineStr">
        <is>
          <t>dining_menu</t>
        </is>
      </c>
      <c r="D667" t="inlineStr">
        <is>
          <t>2026_Sky-Bar-Nibbles-Menu-Russian.pdf</t>
        </is>
      </c>
      <c r="E667" t="n">
        <v>2026</v>
      </c>
      <c r="H667" t="n">
        <v>1</v>
      </c>
      <c r="I667" t="n">
        <v>354</v>
      </c>
      <c r="J667" t="inlineStr">
        <is>
          <t>Y</t>
        </is>
      </c>
      <c r="K667" t="inlineStr">
        <is>
          <t>heritancehotels.com</t>
        </is>
      </c>
      <c r="L667" t="inlineStr">
        <is>
          <t>official</t>
        </is>
      </c>
      <c r="M667" t="inlineStr">
        <is>
          <t>https://heritancehotels.eme-devops.com/2026/10/Sky-Bar-Nibbles-Menu-Russian.pdf</t>
        </is>
      </c>
      <c r="N667" t="inlineStr">
        <is>
          <t>https://heritancehotels.eme-devops.com/2026/10/Sky-Bar-Nibbles-Menu-Russian.pdf</t>
        </is>
      </c>
      <c r="O667" t="inlineStr">
        <is>
          <t>04bd705ef68fcecb07d1d4e0be61dc0baab358ca28360e440a3500a2b481b69d</t>
        </is>
      </c>
      <c r="P667" t="inlineStr">
        <is>
          <t>library/035_heritance-aarah/dining_menu/2026_Sky-Bar-Nibbles-Menu-Russian.pdf</t>
        </is>
      </c>
      <c r="R667" t="inlineStr">
        <is>
          <t>current</t>
        </is>
      </c>
      <c r="S667" t="inlineStr">
        <is>
          <t>N</t>
        </is>
      </c>
      <c r="T667" t="inlineStr">
        <is>
          <t>needs-review</t>
        </is>
      </c>
      <c r="U667" t="inlineStr">
        <is>
          <t>2026-10-04</t>
        </is>
      </c>
      <c r="V667" t="inlineStr">
        <is>
          <t>ambiguous match [35]</t>
        </is>
      </c>
    </row>
    <row r="668">
      <c r="A668" t="n">
        <v>35</v>
      </c>
      <c r="B668" t="inlineStr">
        <is>
          <t>Heritance Aarah</t>
        </is>
      </c>
      <c r="C668" t="inlineStr">
        <is>
          <t>dining_menu</t>
        </is>
      </c>
      <c r="D668" t="inlineStr">
        <is>
          <t>2026_Sky-Bar-Nibbles-Menu-Simplified-Chinese.pdf</t>
        </is>
      </c>
      <c r="E668" t="n">
        <v>2026</v>
      </c>
      <c r="H668" t="n">
        <v>1</v>
      </c>
      <c r="I668" t="n">
        <v>364</v>
      </c>
      <c r="J668" t="inlineStr">
        <is>
          <t>Y</t>
        </is>
      </c>
      <c r="K668" t="inlineStr">
        <is>
          <t>heritancehotels.com</t>
        </is>
      </c>
      <c r="L668" t="inlineStr">
        <is>
          <t>official</t>
        </is>
      </c>
      <c r="M668" t="inlineStr">
        <is>
          <t>https://heritancehotels.eme-devops.com/2026/10/Sky-Bar-Nibbles-Menu-Simplified-Chinese.pdf</t>
        </is>
      </c>
      <c r="N668" t="inlineStr">
        <is>
          <t>https://heritancehotels.eme-devops.com/2026/10/Sky-Bar-Nibbles-Menu-Simplified-Chinese.pdf</t>
        </is>
      </c>
      <c r="O668" t="inlineStr">
        <is>
          <t>3c941bddbce6b5f34ea454920c283a8a54c97ddb17b7f55e12dde827a570f1c0</t>
        </is>
      </c>
      <c r="P668" t="inlineStr">
        <is>
          <t>library/035_heritance-aarah/dining_menu/2026_Sky-Bar-Nibbles-Menu-Simplified-Chinese.pdf</t>
        </is>
      </c>
      <c r="R668" t="inlineStr">
        <is>
          <t>current</t>
        </is>
      </c>
      <c r="S668" t="inlineStr">
        <is>
          <t>N</t>
        </is>
      </c>
      <c r="T668" t="inlineStr">
        <is>
          <t>needs-review</t>
        </is>
      </c>
      <c r="U668" t="inlineStr">
        <is>
          <t>2026-10-04</t>
        </is>
      </c>
      <c r="V668" t="inlineStr">
        <is>
          <t>ambiguous match [35]</t>
        </is>
      </c>
    </row>
    <row r="669">
      <c r="A669" t="n">
        <v>35</v>
      </c>
      <c r="B669" t="inlineStr">
        <is>
          <t>Heritance Aarah</t>
        </is>
      </c>
      <c r="C669" t="inlineStr">
        <is>
          <t>dining_menu</t>
        </is>
      </c>
      <c r="D669" t="inlineStr">
        <is>
          <t>2026_Ralu-Afternoon-Menu-Russian-1.pdf</t>
        </is>
      </c>
      <c r="E669" t="n">
        <v>2026</v>
      </c>
      <c r="H669" t="n">
        <v>1</v>
      </c>
      <c r="I669" t="n">
        <v>399</v>
      </c>
      <c r="J669" t="inlineStr">
        <is>
          <t>Y</t>
        </is>
      </c>
      <c r="K669" t="inlineStr">
        <is>
          <t>heritancehotels.com</t>
        </is>
      </c>
      <c r="L669" t="inlineStr">
        <is>
          <t>official</t>
        </is>
      </c>
      <c r="M669" t="inlineStr">
        <is>
          <t>https://heritancehotels.eme-devops.com/2026/10/Ralu-Afternoon-Menu-Russian-1.pdf</t>
        </is>
      </c>
      <c r="N669" t="inlineStr">
        <is>
          <t>https://heritancehotels.eme-devops.com/2026/10/Ralu-Afternoon-Menu-Russian-1.pdf | https://heritancehotels.eme-devops.com/2026/10/Ralu-Afternoon-Menu-Russian.pdf</t>
        </is>
      </c>
      <c r="O669" t="inlineStr">
        <is>
          <t>cd0641823c9c5524153620a231e4117ef6669cfbd671620c8ea6134a842e3d03</t>
        </is>
      </c>
      <c r="P669" t="inlineStr">
        <is>
          <t>library/035_heritance-aarah/dining_menu/2026_Ralu-Afternoon-Menu-Russian-1.pdf</t>
        </is>
      </c>
      <c r="R669" t="inlineStr">
        <is>
          <t>current</t>
        </is>
      </c>
      <c r="S669" t="inlineStr">
        <is>
          <t>N</t>
        </is>
      </c>
      <c r="T669" t="inlineStr">
        <is>
          <t>needs-review</t>
        </is>
      </c>
      <c r="U669" t="inlineStr">
        <is>
          <t>2026-10-04</t>
        </is>
      </c>
      <c r="V669" t="inlineStr">
        <is>
          <t>ambiguous match [35]</t>
        </is>
      </c>
    </row>
    <row r="670">
      <c r="A670" t="n">
        <v>35</v>
      </c>
      <c r="B670" t="inlineStr">
        <is>
          <t>Heritance Aarah</t>
        </is>
      </c>
      <c r="C670" t="inlineStr">
        <is>
          <t>dining_menu</t>
        </is>
      </c>
      <c r="D670" t="inlineStr">
        <is>
          <t>2026_Ralu-Ala-Carte-Russian-1.pdf</t>
        </is>
      </c>
      <c r="E670" t="n">
        <v>2026</v>
      </c>
      <c r="H670" t="n">
        <v>2</v>
      </c>
      <c r="I670" t="n">
        <v>353</v>
      </c>
      <c r="J670" t="inlineStr">
        <is>
          <t>Y</t>
        </is>
      </c>
      <c r="K670" t="inlineStr">
        <is>
          <t>heritancehotels.com</t>
        </is>
      </c>
      <c r="L670" t="inlineStr">
        <is>
          <t>official</t>
        </is>
      </c>
      <c r="M670" t="inlineStr">
        <is>
          <t>https://heritancehotels.eme-devops.com/2026/10/Ralu-Ala-Carte-Russian-1.pdf</t>
        </is>
      </c>
      <c r="N670" t="inlineStr">
        <is>
          <t>https://heritancehotels.eme-devops.com/2026/10/Ralu-Ala-Carte-Russian-1.pdf | https://heritancehotels.eme-devops.com/2026/10/Ralu-Ala-Carte-Russian.pdf</t>
        </is>
      </c>
      <c r="O670" t="inlineStr">
        <is>
          <t>6054e7de3d31a00cdc1f1249f0204522393b4bde30bc19b80ffef2f62d78eba2</t>
        </is>
      </c>
      <c r="P670" t="inlineStr">
        <is>
          <t>library/035_heritance-aarah/dining_menu/2026_Ralu-Ala-Carte-Russian-1.pdf</t>
        </is>
      </c>
      <c r="R670" t="inlineStr">
        <is>
          <t>current</t>
        </is>
      </c>
      <c r="S670" t="inlineStr">
        <is>
          <t>N</t>
        </is>
      </c>
      <c r="T670" t="inlineStr">
        <is>
          <t>needs-review</t>
        </is>
      </c>
      <c r="U670" t="inlineStr">
        <is>
          <t>2026-10-04</t>
        </is>
      </c>
      <c r="V670" t="inlineStr">
        <is>
          <t>ambiguous match [35]</t>
        </is>
      </c>
    </row>
    <row r="671">
      <c r="A671" t="n">
        <v>35</v>
      </c>
      <c r="B671" t="inlineStr">
        <is>
          <t>Heritance Aarah</t>
        </is>
      </c>
      <c r="C671" t="inlineStr">
        <is>
          <t>dining_menu</t>
        </is>
      </c>
      <c r="D671" t="inlineStr">
        <is>
          <t>2026_Ralu-Vegetarian-Menu-Russian-1.pdf</t>
        </is>
      </c>
      <c r="E671" t="n">
        <v>2026</v>
      </c>
      <c r="H671" t="n">
        <v>1</v>
      </c>
      <c r="I671" t="n">
        <v>432</v>
      </c>
      <c r="J671" t="inlineStr">
        <is>
          <t>Y</t>
        </is>
      </c>
      <c r="K671" t="inlineStr">
        <is>
          <t>heritancehotels.com</t>
        </is>
      </c>
      <c r="L671" t="inlineStr">
        <is>
          <t>official</t>
        </is>
      </c>
      <c r="M671" t="inlineStr">
        <is>
          <t>https://heritancehotels.eme-devops.com/2026/10/Ralu-Vegetarian-Menu-Russian-1.pdf</t>
        </is>
      </c>
      <c r="N671" t="inlineStr">
        <is>
          <t>https://heritancehotels.eme-devops.com/2026/10/Ralu-Vegetarian-Menu-Russian-1.pdf | https://heritancehotels.eme-devops.com/2026/10/Ralu-Vegetarian-Menu-Russian.pdf</t>
        </is>
      </c>
      <c r="O671" t="inlineStr">
        <is>
          <t>92af16f5b4202a0c4bd2aad6cd1f58f10dd23087d9f52de848481e09c3f7ff18</t>
        </is>
      </c>
      <c r="P671" t="inlineStr">
        <is>
          <t>library/035_heritance-aarah/dining_menu/2026_Ralu-Vegetarian-Menu-Russian-1.pdf</t>
        </is>
      </c>
      <c r="R671" t="inlineStr">
        <is>
          <t>current</t>
        </is>
      </c>
      <c r="S671" t="inlineStr">
        <is>
          <t>N</t>
        </is>
      </c>
      <c r="T671" t="inlineStr">
        <is>
          <t>needs-review</t>
        </is>
      </c>
      <c r="U671" t="inlineStr">
        <is>
          <t>2026-10-04</t>
        </is>
      </c>
      <c r="V671" t="inlineStr">
        <is>
          <t>ambiguous match [35]</t>
        </is>
      </c>
    </row>
    <row r="672">
      <c r="A672" t="n">
        <v>35</v>
      </c>
      <c r="B672" t="inlineStr">
        <is>
          <t>Heritance Aarah</t>
        </is>
      </c>
      <c r="C672" t="inlineStr">
        <is>
          <t>dining_menu</t>
        </is>
      </c>
      <c r="D672" t="inlineStr">
        <is>
          <t>2026_Ralu-A-la-carte-Editable-Simplified-Chinese-1.pdf</t>
        </is>
      </c>
      <c r="E672" t="n">
        <v>2026</v>
      </c>
      <c r="H672" t="n">
        <v>2</v>
      </c>
      <c r="I672" t="n">
        <v>905</v>
      </c>
      <c r="J672" t="inlineStr">
        <is>
          <t>Y</t>
        </is>
      </c>
      <c r="K672" t="inlineStr">
        <is>
          <t>heritancehotels.com</t>
        </is>
      </c>
      <c r="L672" t="inlineStr">
        <is>
          <t>official</t>
        </is>
      </c>
      <c r="M672" t="inlineStr">
        <is>
          <t>https://heritancehotels.eme-devops.com/2026/10/Ralu-A-la-carte-Editable-Simplified-Chinese-1.pdf</t>
        </is>
      </c>
      <c r="N672" t="inlineStr">
        <is>
          <t>https://heritancehotels.eme-devops.com/2026/10/Ralu-A-la-carte-Editable-Simplified-Chinese-1.pdf | https://heritancehotels.eme-devops.com/2026/10/Ralu-A-la-carte-Editable-Simplified-Chinese.pdf</t>
        </is>
      </c>
      <c r="O672" t="inlineStr">
        <is>
          <t>42972821995e605f732d9f7d24483c67b170a5ecf605e9c36c81ff8b341e2209</t>
        </is>
      </c>
      <c r="P672" t="inlineStr">
        <is>
          <t>library/035_heritance-aarah/dining_menu/2026_Ralu-A-la-carte-Editable-Simplified-Chinese-1.pdf</t>
        </is>
      </c>
      <c r="R672" t="inlineStr">
        <is>
          <t>current</t>
        </is>
      </c>
      <c r="S672" t="inlineStr">
        <is>
          <t>N</t>
        </is>
      </c>
      <c r="T672" t="inlineStr">
        <is>
          <t>matched</t>
        </is>
      </c>
      <c r="U672" t="inlineStr">
        <is>
          <t>2026-10-04</t>
        </is>
      </c>
      <c r="V672" t="inlineStr"/>
    </row>
    <row r="673">
      <c r="A673" t="n">
        <v>35</v>
      </c>
      <c r="B673" t="inlineStr">
        <is>
          <t>Heritance Aarah</t>
        </is>
      </c>
      <c r="C673" t="inlineStr">
        <is>
          <t>dining_menu</t>
        </is>
      </c>
      <c r="D673" t="inlineStr">
        <is>
          <t>2026_Ralu-A-la-carte-Vegetarian-Menu-Simplified-Chinese-1.pdf</t>
        </is>
      </c>
      <c r="E673" t="n">
        <v>2026</v>
      </c>
      <c r="H673" t="n">
        <v>1</v>
      </c>
      <c r="I673" t="n">
        <v>523</v>
      </c>
      <c r="J673" t="inlineStr">
        <is>
          <t>Y</t>
        </is>
      </c>
      <c r="K673" t="inlineStr">
        <is>
          <t>heritancehotels.com</t>
        </is>
      </c>
      <c r="L673" t="inlineStr">
        <is>
          <t>official</t>
        </is>
      </c>
      <c r="M673" t="inlineStr">
        <is>
          <t>https://heritancehotels.eme-devops.com/2026/10/Ralu-A-la-carte-Vegetarian-Menu-Simplified-Chinese-1.pdf</t>
        </is>
      </c>
      <c r="N673" t="inlineStr">
        <is>
          <t>https://heritancehotels.eme-devops.com/2026/10/Ralu-A-la-carte-Vegetarian-Menu-Simplified-Chinese-1.pdf | https://heritancehotels.eme-devops.com/2026/10/Ralu-A-la-carte-Vegetarian-Menu-Simplified-Chinese.pdf</t>
        </is>
      </c>
      <c r="O673" t="inlineStr">
        <is>
          <t>ee076a75faeab25decbcf30a39969b9cbde4c05efc1d6c45fcf96a68f4159db5</t>
        </is>
      </c>
      <c r="P673" t="inlineStr">
        <is>
          <t>library/035_heritance-aarah/dining_menu/2026_Ralu-A-la-carte-Vegetarian-Menu-Simplified-Chinese-1.pdf</t>
        </is>
      </c>
      <c r="R673" t="inlineStr">
        <is>
          <t>current</t>
        </is>
      </c>
      <c r="S673" t="inlineStr">
        <is>
          <t>N</t>
        </is>
      </c>
      <c r="T673" t="inlineStr">
        <is>
          <t>needs-review</t>
        </is>
      </c>
      <c r="U673" t="inlineStr">
        <is>
          <t>2026-10-04</t>
        </is>
      </c>
      <c r="V673" t="inlineStr">
        <is>
          <t>ambiguous match [35]</t>
        </is>
      </c>
    </row>
    <row r="674">
      <c r="A674" t="n">
        <v>35</v>
      </c>
      <c r="B674" t="inlineStr">
        <is>
          <t>Heritance Aarah</t>
        </is>
      </c>
      <c r="C674" t="inlineStr">
        <is>
          <t>dining_menu</t>
        </is>
      </c>
      <c r="D674" t="inlineStr">
        <is>
          <t>2026_Ralu-Afternoon-Menu-Simplified-Chinese-1.pdf</t>
        </is>
      </c>
      <c r="E674" t="n">
        <v>2026</v>
      </c>
      <c r="H674" t="n">
        <v>1</v>
      </c>
      <c r="I674" t="n">
        <v>489</v>
      </c>
      <c r="J674" t="inlineStr">
        <is>
          <t>Y</t>
        </is>
      </c>
      <c r="K674" t="inlineStr">
        <is>
          <t>heritancehotels.com</t>
        </is>
      </c>
      <c r="L674" t="inlineStr">
        <is>
          <t>official</t>
        </is>
      </c>
      <c r="M674" t="inlineStr">
        <is>
          <t>https://heritancehotels.eme-devops.com/2026/10/Ralu-Afternoon-Menu-Simplified-Chinese-1.pdf</t>
        </is>
      </c>
      <c r="N674" t="inlineStr">
        <is>
          <t>https://heritancehotels.eme-devops.com/2026/10/Ralu-Afternoon-Menu-Simplified-Chinese-1.pdf | https://heritancehotels.eme-devops.com/2026/10/Ralu-Afternoon-Menu-Simplified-Chinese.pdf</t>
        </is>
      </c>
      <c r="O674" t="inlineStr">
        <is>
          <t>2d3b224ee3f11981570d2fbf5f14acdfbcb79a75888e46efbcdf1d3cf689b198</t>
        </is>
      </c>
      <c r="P674" t="inlineStr">
        <is>
          <t>library/035_heritance-aarah/dining_menu/2026_Ralu-Afternoon-Menu-Simplified-Chinese-1.pdf</t>
        </is>
      </c>
      <c r="R674" t="inlineStr">
        <is>
          <t>current</t>
        </is>
      </c>
      <c r="S674" t="inlineStr">
        <is>
          <t>N</t>
        </is>
      </c>
      <c r="T674" t="inlineStr">
        <is>
          <t>needs-review</t>
        </is>
      </c>
      <c r="U674" t="inlineStr">
        <is>
          <t>2026-10-04</t>
        </is>
      </c>
      <c r="V674" t="inlineStr">
        <is>
          <t>ambiguous match [35]</t>
        </is>
      </c>
    </row>
    <row r="675">
      <c r="A675" t="n">
        <v>35</v>
      </c>
      <c r="B675" t="inlineStr">
        <is>
          <t>Heritance Aarah</t>
        </is>
      </c>
      <c r="C675" t="inlineStr">
        <is>
          <t>dining_menu</t>
        </is>
      </c>
      <c r="D675" t="inlineStr">
        <is>
          <t>2026_Bandhi-Pizza-Snack-Menu-Simplified-Chinese.pdf</t>
        </is>
      </c>
      <c r="E675" t="n">
        <v>2026</v>
      </c>
      <c r="H675" t="n">
        <v>1</v>
      </c>
      <c r="I675" t="n">
        <v>208</v>
      </c>
      <c r="J675" t="inlineStr">
        <is>
          <t>Y</t>
        </is>
      </c>
      <c r="K675" t="inlineStr">
        <is>
          <t>heritancehotels.com</t>
        </is>
      </c>
      <c r="L675" t="inlineStr">
        <is>
          <t>official</t>
        </is>
      </c>
      <c r="M675" t="inlineStr">
        <is>
          <t>https://heritancehotels.eme-devops.com/2026/10/Bandhi-Pizza-Snack-Menu-Simplified-Chinese.pdf</t>
        </is>
      </c>
      <c r="N675" t="inlineStr">
        <is>
          <t>https://heritancehotels.eme-devops.com/2026/10/Bandhi-Pizza-Snack-Menu-Simplified-Chinese.pdf | https://heritancehotels.eme-devops.com/2026/09/Bandhi-Pizza-Snack-Menu-Simplified-Chinese.pdf</t>
        </is>
      </c>
      <c r="O675" t="inlineStr">
        <is>
          <t>0aba6a789d984e0f1024e6bd531f60eb9005c0f9977a62df0960cb5b4d271e98</t>
        </is>
      </c>
      <c r="P675" t="inlineStr">
        <is>
          <t>library/035_heritance-aarah/dining_menu/2026_Bandhi-Pizza-Snack-Menu-Simplified-Chinese.pdf</t>
        </is>
      </c>
      <c r="R675" t="inlineStr">
        <is>
          <t>current</t>
        </is>
      </c>
      <c r="S675" t="inlineStr">
        <is>
          <t>N</t>
        </is>
      </c>
      <c r="T675" t="inlineStr">
        <is>
          <t>needs-review</t>
        </is>
      </c>
      <c r="U675" t="inlineStr">
        <is>
          <t>2026-10-04</t>
        </is>
      </c>
      <c r="V675" t="inlineStr">
        <is>
          <t>ambiguous match [35]</t>
        </is>
      </c>
    </row>
    <row r="676">
      <c r="A676" t="n">
        <v>35</v>
      </c>
      <c r="B676" t="inlineStr">
        <is>
          <t>Heritance Aarah</t>
        </is>
      </c>
      <c r="C676" t="inlineStr">
        <is>
          <t>dining_menu</t>
        </is>
      </c>
      <c r="D676" t="inlineStr">
        <is>
          <t>2026_Ranba-Vegetarian-Menu-Russian.pdf</t>
        </is>
      </c>
      <c r="E676" t="n">
        <v>2026</v>
      </c>
      <c r="H676" t="n">
        <v>4</v>
      </c>
      <c r="I676" t="n">
        <v>178</v>
      </c>
      <c r="J676" t="inlineStr">
        <is>
          <t>Y</t>
        </is>
      </c>
      <c r="K676" t="inlineStr">
        <is>
          <t>heritancehotels.com</t>
        </is>
      </c>
      <c r="L676" t="inlineStr">
        <is>
          <t>official</t>
        </is>
      </c>
      <c r="M676" t="inlineStr">
        <is>
          <t>https://heritancehotels.eme-devops.com/2026/10/Ranba-Vegetarian-Menu-Russian.pdf</t>
        </is>
      </c>
      <c r="N676" t="inlineStr">
        <is>
          <t>https://heritancehotels.eme-devops.com/2026/10/Ranba-Vegetarian-Menu-Russian.pdf</t>
        </is>
      </c>
      <c r="O676" t="inlineStr">
        <is>
          <t>6028c9c13a8de4f0b9a8b2f74a87220c5095f195744b4569b7d3957e66842544</t>
        </is>
      </c>
      <c r="P676" t="inlineStr">
        <is>
          <t>library/035_heritance-aarah/dining_menu/2026_Ranba-Vegetarian-Menu-Russian.pdf</t>
        </is>
      </c>
      <c r="R676" t="inlineStr">
        <is>
          <t>current</t>
        </is>
      </c>
      <c r="S676" t="inlineStr">
        <is>
          <t>N</t>
        </is>
      </c>
      <c r="T676" t="inlineStr">
        <is>
          <t>needs-review</t>
        </is>
      </c>
      <c r="U676" t="inlineStr">
        <is>
          <t>2026-10-04</t>
        </is>
      </c>
      <c r="V676" t="inlineStr">
        <is>
          <t>ambiguous match [35]</t>
        </is>
      </c>
    </row>
    <row r="677">
      <c r="A677" t="n">
        <v>35</v>
      </c>
      <c r="B677" t="inlineStr">
        <is>
          <t>Heritance Aarah</t>
        </is>
      </c>
      <c r="C677" t="inlineStr">
        <is>
          <t>dining_menu</t>
        </is>
      </c>
      <c r="D677" t="inlineStr">
        <is>
          <t>2026_Ranba-A-la-carte-Lunch-Dinner-Simplified-Chinese.pdf</t>
        </is>
      </c>
      <c r="E677" t="n">
        <v>2026</v>
      </c>
      <c r="H677" t="n">
        <v>4</v>
      </c>
      <c r="I677" t="n">
        <v>270</v>
      </c>
      <c r="J677" t="inlineStr">
        <is>
          <t>Y</t>
        </is>
      </c>
      <c r="K677" t="inlineStr">
        <is>
          <t>heritancehotels.com</t>
        </is>
      </c>
      <c r="L677" t="inlineStr">
        <is>
          <t>official</t>
        </is>
      </c>
      <c r="M677" t="inlineStr">
        <is>
          <t>https://heritancehotels.eme-devops.com/2026/10/Ranba-A-la-carte-Lunch-Dinner-Simplified-Chinese.pdf</t>
        </is>
      </c>
      <c r="N677" t="inlineStr">
        <is>
          <t>https://heritancehotels.eme-devops.com/2026/10/Ranba-A-la-carte-Lunch-Dinner-Simplified-Chinese.pdf</t>
        </is>
      </c>
      <c r="O677" t="inlineStr">
        <is>
          <t>37c401e472f64ef800ceffbe6d26cb1ffcbaede4fd95c8bb91dc15e48c774080</t>
        </is>
      </c>
      <c r="P677" t="inlineStr">
        <is>
          <t>library/035_heritance-aarah/dining_menu/2026_Ranba-A-la-carte-Lunch-Dinner-Simplified-Chinese.pdf</t>
        </is>
      </c>
      <c r="R677" t="inlineStr">
        <is>
          <t>current</t>
        </is>
      </c>
      <c r="S677" t="inlineStr">
        <is>
          <t>N</t>
        </is>
      </c>
      <c r="T677" t="inlineStr">
        <is>
          <t>needs-review</t>
        </is>
      </c>
      <c r="U677" t="inlineStr">
        <is>
          <t>2026-10-04</t>
        </is>
      </c>
      <c r="V677" t="inlineStr">
        <is>
          <t>ambiguous match [35]</t>
        </is>
      </c>
    </row>
    <row r="678">
      <c r="A678" t="n">
        <v>35</v>
      </c>
      <c r="B678" t="inlineStr">
        <is>
          <t>Heritance Aarah</t>
        </is>
      </c>
      <c r="C678" t="inlineStr">
        <is>
          <t>dining_menu</t>
        </is>
      </c>
      <c r="D678" t="inlineStr">
        <is>
          <t>2026_Ambula-Set-Menu-Non-VegetarianRussian.pdf</t>
        </is>
      </c>
      <c r="E678" t="n">
        <v>2026</v>
      </c>
      <c r="H678" t="n">
        <v>1</v>
      </c>
      <c r="I678" t="n">
        <v>195</v>
      </c>
      <c r="J678" t="inlineStr">
        <is>
          <t>Y</t>
        </is>
      </c>
      <c r="K678" t="inlineStr">
        <is>
          <t>heritancehotels.com</t>
        </is>
      </c>
      <c r="L678" t="inlineStr">
        <is>
          <t>official</t>
        </is>
      </c>
      <c r="M678" t="inlineStr">
        <is>
          <t>https://heritancehotels.eme-devops.com/2026/10/Ambula-Set-Menu-Non-VegetarianRussian.pdf</t>
        </is>
      </c>
      <c r="N678" t="inlineStr">
        <is>
          <t>https://heritancehotels.eme-devops.com/2026/10/Ambula-Set-Menu-Non-VegetarianRussian.pdf</t>
        </is>
      </c>
      <c r="O678" t="inlineStr">
        <is>
          <t>49e0e5bdc74685152b99b98519f73cb416266de4c5c94966803b08ed61de4fc2</t>
        </is>
      </c>
      <c r="P678" t="inlineStr">
        <is>
          <t>library/035_heritance-aarah/dining_menu/2026_Ambula-Set-Menu-Non-VegetarianRussian.pdf</t>
        </is>
      </c>
      <c r="R678" t="inlineStr">
        <is>
          <t>current</t>
        </is>
      </c>
      <c r="S678" t="inlineStr">
        <is>
          <t>N</t>
        </is>
      </c>
      <c r="T678" t="inlineStr">
        <is>
          <t>needs-review</t>
        </is>
      </c>
      <c r="U678" t="inlineStr">
        <is>
          <t>2026-10-04</t>
        </is>
      </c>
      <c r="V678" t="inlineStr">
        <is>
          <t>ambiguous match [35]</t>
        </is>
      </c>
    </row>
    <row r="679">
      <c r="A679" t="n">
        <v>35</v>
      </c>
      <c r="B679" t="inlineStr">
        <is>
          <t>Heritance Aarah</t>
        </is>
      </c>
      <c r="C679" t="inlineStr">
        <is>
          <t>dining_menu</t>
        </is>
      </c>
      <c r="D679" t="inlineStr">
        <is>
          <t>2026_Ambula-Set-Menu-Vegetarian-Russian.pdf</t>
        </is>
      </c>
      <c r="E679" t="n">
        <v>2026</v>
      </c>
      <c r="H679" t="n">
        <v>1</v>
      </c>
      <c r="I679" t="n">
        <v>196</v>
      </c>
      <c r="J679" t="inlineStr">
        <is>
          <t>Y</t>
        </is>
      </c>
      <c r="K679" t="inlineStr">
        <is>
          <t>heritancehotels.com</t>
        </is>
      </c>
      <c r="L679" t="inlineStr">
        <is>
          <t>official</t>
        </is>
      </c>
      <c r="M679" t="inlineStr">
        <is>
          <t>https://heritancehotels.eme-devops.com/2026/10/Ambula-Set-Menu-Vegetarian-Russian.pdf</t>
        </is>
      </c>
      <c r="N679" t="inlineStr">
        <is>
          <t>https://heritancehotels.eme-devops.com/2026/10/Ambula-Set-Menu-Vegetarian-Russian.pdf</t>
        </is>
      </c>
      <c r="O679" t="inlineStr">
        <is>
          <t>e7f1f178d6c75ced3bcd20d702c7b251e97483b57a7bb6543dd401f39026d483</t>
        </is>
      </c>
      <c r="P679" t="inlineStr">
        <is>
          <t>library/035_heritance-aarah/dining_menu/2026_Ambula-Set-Menu-Vegetarian-Russian.pdf</t>
        </is>
      </c>
      <c r="R679" t="inlineStr">
        <is>
          <t>current</t>
        </is>
      </c>
      <c r="S679" t="inlineStr">
        <is>
          <t>N</t>
        </is>
      </c>
      <c r="T679" t="inlineStr">
        <is>
          <t>needs-review</t>
        </is>
      </c>
      <c r="U679" t="inlineStr">
        <is>
          <t>2026-10-04</t>
        </is>
      </c>
      <c r="V679" t="inlineStr">
        <is>
          <t>ambiguous match [35]</t>
        </is>
      </c>
    </row>
    <row r="680">
      <c r="A680" t="n">
        <v>35</v>
      </c>
      <c r="B680" t="inlineStr">
        <is>
          <t>Heritance Aarah</t>
        </is>
      </c>
      <c r="C680" t="inlineStr">
        <is>
          <t>dining_menu</t>
        </is>
      </c>
      <c r="D680" t="inlineStr">
        <is>
          <t>2026_Ambula-Vegetarian-Menu-Simplified-Chinese.pdf</t>
        </is>
      </c>
      <c r="E680" t="n">
        <v>2026</v>
      </c>
      <c r="H680" t="n">
        <v>1</v>
      </c>
      <c r="I680" t="n">
        <v>362</v>
      </c>
      <c r="J680" t="inlineStr">
        <is>
          <t>Y</t>
        </is>
      </c>
      <c r="K680" t="inlineStr">
        <is>
          <t>heritancehotels.com</t>
        </is>
      </c>
      <c r="L680" t="inlineStr">
        <is>
          <t>official</t>
        </is>
      </c>
      <c r="M680" t="inlineStr">
        <is>
          <t>https://heritancehotels.eme-devops.com/2026/10/Ambula-Vegetarian-Menu-Simplified-Chinese.pdf</t>
        </is>
      </c>
      <c r="N680" t="inlineStr">
        <is>
          <t>https://heritancehotels.eme-devops.com/2026/10/Ambula-Vegetarian-Menu-Simplified-Chinese.pdf</t>
        </is>
      </c>
      <c r="O680" t="inlineStr">
        <is>
          <t>3b5a4f7808df6f3a0657e01a38974673228902394410f604667d8ee471e89b61</t>
        </is>
      </c>
      <c r="P680" t="inlineStr">
        <is>
          <t>library/035_heritance-aarah/dining_menu/2026_Ambula-Vegetarian-Menu-Simplified-Chinese.pdf</t>
        </is>
      </c>
      <c r="R680" t="inlineStr">
        <is>
          <t>current</t>
        </is>
      </c>
      <c r="S680" t="inlineStr">
        <is>
          <t>N</t>
        </is>
      </c>
      <c r="T680" t="inlineStr">
        <is>
          <t>needs-review</t>
        </is>
      </c>
      <c r="U680" t="inlineStr">
        <is>
          <t>2026-10-04</t>
        </is>
      </c>
      <c r="V680" t="inlineStr">
        <is>
          <t>ambiguous match [35]</t>
        </is>
      </c>
    </row>
    <row r="681">
      <c r="A681" t="n">
        <v>35</v>
      </c>
      <c r="B681" t="inlineStr">
        <is>
          <t>Heritance Aarah</t>
        </is>
      </c>
      <c r="C681" t="inlineStr">
        <is>
          <t>dining_menu</t>
        </is>
      </c>
      <c r="D681" t="inlineStr">
        <is>
          <t>2026_Baani-Ala-Carte-Lunch-Russian.pdf</t>
        </is>
      </c>
      <c r="E681" t="n">
        <v>2026</v>
      </c>
      <c r="H681" t="n">
        <v>6</v>
      </c>
      <c r="I681" t="n">
        <v>2069</v>
      </c>
      <c r="J681" t="inlineStr">
        <is>
          <t>Y</t>
        </is>
      </c>
      <c r="K681" t="inlineStr">
        <is>
          <t>heritancehotels.com</t>
        </is>
      </c>
      <c r="L681" t="inlineStr">
        <is>
          <t>official</t>
        </is>
      </c>
      <c r="M681" t="inlineStr">
        <is>
          <t>https://heritancehotels.eme-devops.com/2026/10/Baani-Ala-Carte-Lunch-Russian.pdf</t>
        </is>
      </c>
      <c r="N681" t="inlineStr">
        <is>
          <t>https://heritancehotels.eme-devops.com/2026/10/Baani-Ala-Carte-Lunch-Russian.pdf</t>
        </is>
      </c>
      <c r="O681" t="inlineStr">
        <is>
          <t>397694ba5d846861ddc90ea3f49159b75970144bb3cf86e1f08053767f7aaaa8</t>
        </is>
      </c>
      <c r="P681" t="inlineStr">
        <is>
          <t>library/035_heritance-aarah/dining_menu/2026_Baani-Ala-Carte-Lunch-Russian.pdf</t>
        </is>
      </c>
      <c r="R681" t="inlineStr">
        <is>
          <t>current</t>
        </is>
      </c>
      <c r="S681" t="inlineStr">
        <is>
          <t>N</t>
        </is>
      </c>
      <c r="T681" t="inlineStr">
        <is>
          <t>needs-review</t>
        </is>
      </c>
      <c r="U681" t="inlineStr">
        <is>
          <t>2026-10-04</t>
        </is>
      </c>
      <c r="V681" t="inlineStr">
        <is>
          <t>ambiguous match [35]</t>
        </is>
      </c>
    </row>
    <row r="682">
      <c r="A682" t="n">
        <v>35</v>
      </c>
      <c r="B682" t="inlineStr">
        <is>
          <t>Heritance Aarah</t>
        </is>
      </c>
      <c r="C682" t="inlineStr">
        <is>
          <t>dining_menu</t>
        </is>
      </c>
      <c r="D682" t="inlineStr">
        <is>
          <t>2026_Baani-Veg-Ala-Carte-Russian.pdf</t>
        </is>
      </c>
      <c r="E682" t="n">
        <v>2026</v>
      </c>
      <c r="H682" t="n">
        <v>4</v>
      </c>
      <c r="I682" t="n">
        <v>715</v>
      </c>
      <c r="J682" t="inlineStr">
        <is>
          <t>Y</t>
        </is>
      </c>
      <c r="K682" t="inlineStr">
        <is>
          <t>heritancehotels.com</t>
        </is>
      </c>
      <c r="L682" t="inlineStr">
        <is>
          <t>official</t>
        </is>
      </c>
      <c r="M682" t="inlineStr">
        <is>
          <t>https://heritancehotels.eme-devops.com/2026/10/Baani-Veg-Ala-Carte-Russian.pdf</t>
        </is>
      </c>
      <c r="N682" t="inlineStr">
        <is>
          <t>https://heritancehotels.eme-devops.com/2026/10/Baani-Veg-Ala-Carte-Russian.pdf</t>
        </is>
      </c>
      <c r="O682" t="inlineStr">
        <is>
          <t>49d02e320f6a893d3789fb60b88f6e60ceaae2962cb5c05b99931aa2f665d6c7</t>
        </is>
      </c>
      <c r="P682" t="inlineStr">
        <is>
          <t>library/035_heritance-aarah/dining_menu/2026_Baani-Veg-Ala-Carte-Russian.pdf</t>
        </is>
      </c>
      <c r="R682" t="inlineStr">
        <is>
          <t>current</t>
        </is>
      </c>
      <c r="S682" t="inlineStr">
        <is>
          <t>N</t>
        </is>
      </c>
      <c r="T682" t="inlineStr">
        <is>
          <t>needs-review</t>
        </is>
      </c>
      <c r="U682" t="inlineStr">
        <is>
          <t>2026-10-04</t>
        </is>
      </c>
      <c r="V682" t="inlineStr">
        <is>
          <t>ambiguous match [35]</t>
        </is>
      </c>
    </row>
    <row r="683">
      <c r="A683" t="n">
        <v>35</v>
      </c>
      <c r="B683" t="inlineStr">
        <is>
          <t>Heritance Aarah</t>
        </is>
      </c>
      <c r="C683" t="inlineStr">
        <is>
          <t>dining_menu</t>
        </is>
      </c>
      <c r="D683" t="inlineStr">
        <is>
          <t>2026_Baani-Lunch-A-la-carte-Menu-Simplified-Chinese.pdf</t>
        </is>
      </c>
      <c r="E683" t="n">
        <v>2026</v>
      </c>
      <c r="H683" t="n">
        <v>6</v>
      </c>
      <c r="I683" t="n">
        <v>2281</v>
      </c>
      <c r="J683" t="inlineStr">
        <is>
          <t>Y</t>
        </is>
      </c>
      <c r="K683" t="inlineStr">
        <is>
          <t>heritancehotels.com</t>
        </is>
      </c>
      <c r="L683" t="inlineStr">
        <is>
          <t>official</t>
        </is>
      </c>
      <c r="M683" t="inlineStr">
        <is>
          <t>https://heritancehotels.eme-devops.com/2026/10/Baani-Lunch-A-la-carte-Menu-Simplified-Chinese.pdf</t>
        </is>
      </c>
      <c r="N683" t="inlineStr">
        <is>
          <t>https://heritancehotels.eme-devops.com/2026/10/Baani-Lunch-A-la-carte-Menu-Simplified-Chinese.pdf</t>
        </is>
      </c>
      <c r="O683" t="inlineStr">
        <is>
          <t>139fa03e4a0a2f4339775f2897ec33451226ab6bb6a55e2e2a687e49b79dbbe0</t>
        </is>
      </c>
      <c r="P683" t="inlineStr">
        <is>
          <t>library/035_heritance-aarah/dining_menu/2026_Baani-Lunch-A-la-carte-Menu-Simplified-Chinese.pdf</t>
        </is>
      </c>
      <c r="R683" t="inlineStr">
        <is>
          <t>current</t>
        </is>
      </c>
      <c r="S683" t="inlineStr">
        <is>
          <t>N</t>
        </is>
      </c>
      <c r="T683" t="inlineStr">
        <is>
          <t>needs-review</t>
        </is>
      </c>
      <c r="U683" t="inlineStr">
        <is>
          <t>2026-10-04</t>
        </is>
      </c>
      <c r="V683" t="inlineStr">
        <is>
          <t>ambiguous match [35]</t>
        </is>
      </c>
    </row>
    <row r="684">
      <c r="A684" t="n">
        <v>35</v>
      </c>
      <c r="B684" t="inlineStr">
        <is>
          <t>Heritance Aarah</t>
        </is>
      </c>
      <c r="C684" t="inlineStr">
        <is>
          <t>dining_menu</t>
        </is>
      </c>
      <c r="D684" t="inlineStr">
        <is>
          <t>2026_Baani-Veg-A-la-carte-Simplified-Chinese.pdf</t>
        </is>
      </c>
      <c r="E684" t="n">
        <v>2026</v>
      </c>
      <c r="H684" t="n">
        <v>4</v>
      </c>
      <c r="I684" t="n">
        <v>2972</v>
      </c>
      <c r="J684" t="inlineStr">
        <is>
          <t>Y</t>
        </is>
      </c>
      <c r="K684" t="inlineStr">
        <is>
          <t>heritancehotels.com</t>
        </is>
      </c>
      <c r="L684" t="inlineStr">
        <is>
          <t>official</t>
        </is>
      </c>
      <c r="M684" t="inlineStr">
        <is>
          <t>https://heritancehotels.eme-devops.com/2026/10/Baani-Veg-A-la-carte-Simplified-Chinese.pdf</t>
        </is>
      </c>
      <c r="N684" t="inlineStr">
        <is>
          <t>https://heritancehotels.eme-devops.com/2026/10/Baani-Veg-A-la-carte-Simplified-Chinese.pdf</t>
        </is>
      </c>
      <c r="O684" t="inlineStr">
        <is>
          <t>a8b28df6fdb2ca5180c4bf617655d5f090d71808c5967641cfde3737076e2b1b</t>
        </is>
      </c>
      <c r="P684" t="inlineStr">
        <is>
          <t>library/035_heritance-aarah/dining_menu/2026_Baani-Veg-A-la-carte-Simplified-Chinese.pdf</t>
        </is>
      </c>
      <c r="R684" t="inlineStr">
        <is>
          <t>current</t>
        </is>
      </c>
      <c r="S684" t="inlineStr">
        <is>
          <t>N</t>
        </is>
      </c>
      <c r="T684" t="inlineStr">
        <is>
          <t>needs-review</t>
        </is>
      </c>
      <c r="U684" t="inlineStr">
        <is>
          <t>2026-10-04</t>
        </is>
      </c>
      <c r="V684" t="inlineStr">
        <is>
          <t>ambiguous match [35]</t>
        </is>
      </c>
    </row>
    <row r="685">
      <c r="A685" t="n">
        <v>35</v>
      </c>
      <c r="B685" t="inlineStr">
        <is>
          <t>Heritance Aarah</t>
        </is>
      </c>
      <c r="C685" t="inlineStr">
        <is>
          <t>dining_menu</t>
        </is>
      </c>
      <c r="D685" t="inlineStr">
        <is>
          <t>2026_Kids-Menu-Simplified-Chinese.pdf</t>
        </is>
      </c>
      <c r="E685" t="n">
        <v>2026</v>
      </c>
      <c r="H685" t="n">
        <v>1</v>
      </c>
      <c r="I685" t="n">
        <v>230</v>
      </c>
      <c r="J685" t="inlineStr">
        <is>
          <t>Y</t>
        </is>
      </c>
      <c r="K685" t="inlineStr">
        <is>
          <t>heritancehotels.com</t>
        </is>
      </c>
      <c r="L685" t="inlineStr">
        <is>
          <t>official</t>
        </is>
      </c>
      <c r="M685" t="inlineStr">
        <is>
          <t>https://heritancehotels.eme-devops.com/2026/10/Kids-Menu-Simplified-Chinese.pdf</t>
        </is>
      </c>
      <c r="N685" t="inlineStr">
        <is>
          <t>https://heritancehotels.eme-devops.com/2026/10/Kids-Menu-Simplified-Chinese.pdf</t>
        </is>
      </c>
      <c r="O685" t="inlineStr">
        <is>
          <t>79f407ccedeb57805df2fa2d25d2827f17a7db8925106a1ab2060ba482e030c5</t>
        </is>
      </c>
      <c r="P685" t="inlineStr">
        <is>
          <t>library/035_heritance-aarah/dining_menu/2026_Kids-Menu-Simplified-Chinese.pdf</t>
        </is>
      </c>
      <c r="R685" t="inlineStr">
        <is>
          <t>current</t>
        </is>
      </c>
      <c r="S685" t="inlineStr">
        <is>
          <t>N</t>
        </is>
      </c>
      <c r="T685" t="inlineStr">
        <is>
          <t>needs-review</t>
        </is>
      </c>
      <c r="U685" t="inlineStr">
        <is>
          <t>2026-10-04</t>
        </is>
      </c>
      <c r="V685" t="inlineStr">
        <is>
          <t>ambiguous match [35]</t>
        </is>
      </c>
    </row>
    <row r="686">
      <c r="A686" t="n">
        <v>35</v>
      </c>
      <c r="B686" t="inlineStr">
        <is>
          <t>Heritance Aarah</t>
        </is>
      </c>
      <c r="C686" t="inlineStr">
        <is>
          <t>dining_menu</t>
        </is>
      </c>
      <c r="D686" t="inlineStr">
        <is>
          <t>2026_Kids-Menu-Russian.pdf</t>
        </is>
      </c>
      <c r="E686" t="n">
        <v>2026</v>
      </c>
      <c r="H686" t="n">
        <v>1</v>
      </c>
      <c r="I686" t="n">
        <v>187</v>
      </c>
      <c r="J686" t="inlineStr">
        <is>
          <t>Y</t>
        </is>
      </c>
      <c r="K686" t="inlineStr">
        <is>
          <t>heritancehotels.com</t>
        </is>
      </c>
      <c r="L686" t="inlineStr">
        <is>
          <t>official</t>
        </is>
      </c>
      <c r="M686" t="inlineStr">
        <is>
          <t>https://heritancehotels.eme-devops.com/2026/10/Kids-Menu-Russian.pdf</t>
        </is>
      </c>
      <c r="N686" t="inlineStr">
        <is>
          <t>https://heritancehotels.eme-devops.com/2026/10/Kids-Menu-Russian.pdf</t>
        </is>
      </c>
      <c r="O686" t="inlineStr">
        <is>
          <t>1c87cc434632e846a543600f5dba85503a2777fd114be5803409dccd649e1a7c</t>
        </is>
      </c>
      <c r="P686" t="inlineStr">
        <is>
          <t>library/035_heritance-aarah/dining_menu/2026_Kids-Menu-Russian.pdf</t>
        </is>
      </c>
      <c r="R686" t="inlineStr">
        <is>
          <t>current</t>
        </is>
      </c>
      <c r="S686" t="inlineStr">
        <is>
          <t>N</t>
        </is>
      </c>
      <c r="T686" t="inlineStr">
        <is>
          <t>needs-review</t>
        </is>
      </c>
      <c r="U686" t="inlineStr">
        <is>
          <t>2026-10-04</t>
        </is>
      </c>
      <c r="V686" t="inlineStr">
        <is>
          <t>ambiguous match [35]</t>
        </is>
      </c>
    </row>
    <row r="687">
      <c r="A687" t="n">
        <v>35</v>
      </c>
      <c r="B687" t="inlineStr">
        <is>
          <t>Heritance Aarah</t>
        </is>
      </c>
      <c r="C687" t="inlineStr">
        <is>
          <t>dining_menu</t>
        </is>
      </c>
      <c r="D687" t="inlineStr">
        <is>
          <t>2026_Ginifati-Menu-Option-1-Russian.pdf</t>
        </is>
      </c>
      <c r="E687" t="n">
        <v>2026</v>
      </c>
      <c r="H687" t="n">
        <v>2</v>
      </c>
      <c r="I687" t="n">
        <v>259</v>
      </c>
      <c r="J687" t="inlineStr">
        <is>
          <t>Y</t>
        </is>
      </c>
      <c r="K687" t="inlineStr">
        <is>
          <t>heritancehotels.com</t>
        </is>
      </c>
      <c r="L687" t="inlineStr">
        <is>
          <t>official</t>
        </is>
      </c>
      <c r="M687" t="inlineStr">
        <is>
          <t>https://heritancehotels.eme-devops.com/2026/09/Ginifati-Menu-Option-1-Russian.pdf</t>
        </is>
      </c>
      <c r="N687" t="inlineStr">
        <is>
          <t>https://heritancehotels.eme-devops.com/2026/09/Ginifati-Menu-Option-1-Russian.pdf</t>
        </is>
      </c>
      <c r="O687" t="inlineStr">
        <is>
          <t>f0da91e6518ffd2f54f2c2952aeda4f50734c587ea62df146e87e7b1634cb461</t>
        </is>
      </c>
      <c r="P687" t="inlineStr">
        <is>
          <t>library/035_heritance-aarah/dining_menu/2026_Ginifati-Menu-Option-1-Russian.pdf</t>
        </is>
      </c>
      <c r="R687" t="inlineStr">
        <is>
          <t>current</t>
        </is>
      </c>
      <c r="S687" t="inlineStr">
        <is>
          <t>N</t>
        </is>
      </c>
      <c r="T687" t="inlineStr">
        <is>
          <t>needs-review</t>
        </is>
      </c>
      <c r="U687" t="inlineStr">
        <is>
          <t>2026-10-04</t>
        </is>
      </c>
      <c r="V687" t="inlineStr">
        <is>
          <t>ambiguous match [35]</t>
        </is>
      </c>
    </row>
    <row r="688">
      <c r="A688" t="n">
        <v>35</v>
      </c>
      <c r="B688" t="inlineStr">
        <is>
          <t>Heritance Aarah</t>
        </is>
      </c>
      <c r="C688" t="inlineStr">
        <is>
          <t>dining_menu</t>
        </is>
      </c>
      <c r="D688" t="inlineStr">
        <is>
          <t>2026_Ginifati-Vegan-Menu-Russian.pdf</t>
        </is>
      </c>
      <c r="E688" t="n">
        <v>2026</v>
      </c>
      <c r="H688" t="n">
        <v>1</v>
      </c>
      <c r="I688" t="n">
        <v>140</v>
      </c>
      <c r="J688" t="inlineStr">
        <is>
          <t>Y</t>
        </is>
      </c>
      <c r="K688" t="inlineStr">
        <is>
          <t>heritancehotels.com</t>
        </is>
      </c>
      <c r="L688" t="inlineStr">
        <is>
          <t>official</t>
        </is>
      </c>
      <c r="M688" t="inlineStr">
        <is>
          <t>https://heritancehotels.eme-devops.com/2026/09/Ginifati-Vegan-Menu-Russian.pdf</t>
        </is>
      </c>
      <c r="N688" t="inlineStr">
        <is>
          <t>https://heritancehotels.eme-devops.com/2026/09/Ginifati-Vegan-Menu-Russian.pdf</t>
        </is>
      </c>
      <c r="O688" t="inlineStr">
        <is>
          <t>2fa5e395a753fd0397f20d2e7bf921a9c2e8ddc6b72fbe39859f2166e5ee0e13</t>
        </is>
      </c>
      <c r="P688" t="inlineStr">
        <is>
          <t>library/035_heritance-aarah/dining_menu/2026_Ginifati-Vegan-Menu-Russian.pdf</t>
        </is>
      </c>
      <c r="R688" t="inlineStr">
        <is>
          <t>current</t>
        </is>
      </c>
      <c r="S688" t="inlineStr">
        <is>
          <t>N</t>
        </is>
      </c>
      <c r="T688" t="inlineStr">
        <is>
          <t>needs-review</t>
        </is>
      </c>
      <c r="U688" t="inlineStr">
        <is>
          <t>2026-10-04</t>
        </is>
      </c>
      <c r="V688" t="inlineStr">
        <is>
          <t>ambiguous match [35]</t>
        </is>
      </c>
    </row>
    <row r="689">
      <c r="A689" t="n">
        <v>35</v>
      </c>
      <c r="B689" t="inlineStr">
        <is>
          <t>Heritance Aarah</t>
        </is>
      </c>
      <c r="C689" t="inlineStr">
        <is>
          <t>dining_menu</t>
        </is>
      </c>
      <c r="D689" t="inlineStr">
        <is>
          <t>2026_Ginifati-Menu-Option-2-Russian.pdf</t>
        </is>
      </c>
      <c r="E689" t="n">
        <v>2026</v>
      </c>
      <c r="H689" t="n">
        <v>2</v>
      </c>
      <c r="I689" t="n">
        <v>209</v>
      </c>
      <c r="J689" t="inlineStr">
        <is>
          <t>Y</t>
        </is>
      </c>
      <c r="K689" t="inlineStr">
        <is>
          <t>heritancehotels.com</t>
        </is>
      </c>
      <c r="L689" t="inlineStr">
        <is>
          <t>official</t>
        </is>
      </c>
      <c r="M689" t="inlineStr">
        <is>
          <t>https://heritancehotels.eme-devops.com/2026/09/Ginifati-Menu-Option-2-Russian.pdf</t>
        </is>
      </c>
      <c r="N689" t="inlineStr">
        <is>
          <t>https://heritancehotels.eme-devops.com/2026/09/Ginifati-Menu-Option-2-Russian.pdf</t>
        </is>
      </c>
      <c r="O689" t="inlineStr">
        <is>
          <t>a0912088e2767d4210adf6feba28cd448811d528c121beedd7b611807c1b3349</t>
        </is>
      </c>
      <c r="P689" t="inlineStr">
        <is>
          <t>library/035_heritance-aarah/dining_menu/2026_Ginifati-Menu-Option-2-Russian.pdf</t>
        </is>
      </c>
      <c r="R689" t="inlineStr">
        <is>
          <t>current</t>
        </is>
      </c>
      <c r="S689" t="inlineStr">
        <is>
          <t>N</t>
        </is>
      </c>
      <c r="T689" t="inlineStr">
        <is>
          <t>needs-review</t>
        </is>
      </c>
      <c r="U689" t="inlineStr">
        <is>
          <t>2026-10-04</t>
        </is>
      </c>
      <c r="V689" t="inlineStr">
        <is>
          <t>ambiguous match [35]</t>
        </is>
      </c>
    </row>
    <row r="690">
      <c r="A690" t="n">
        <v>35</v>
      </c>
      <c r="B690" t="inlineStr">
        <is>
          <t>Heritance Aarah</t>
        </is>
      </c>
      <c r="C690" t="inlineStr">
        <is>
          <t>dining_menu</t>
        </is>
      </c>
      <c r="D690" t="inlineStr">
        <is>
          <t>2026_Ginifati-Menu-Option-2-Simplified-Chinese.pdf</t>
        </is>
      </c>
      <c r="E690" t="n">
        <v>2026</v>
      </c>
      <c r="H690" t="n">
        <v>2</v>
      </c>
      <c r="I690" t="n">
        <v>306</v>
      </c>
      <c r="J690" t="inlineStr">
        <is>
          <t>Y</t>
        </is>
      </c>
      <c r="K690" t="inlineStr">
        <is>
          <t>heritancehotels.com</t>
        </is>
      </c>
      <c r="L690" t="inlineStr">
        <is>
          <t>official</t>
        </is>
      </c>
      <c r="M690" t="inlineStr">
        <is>
          <t>https://heritancehotels.eme-devops.com/2026/09/Ginifati-Menu-Option-2-Simplified-Chinese.pdf</t>
        </is>
      </c>
      <c r="N690" t="inlineStr">
        <is>
          <t>https://heritancehotels.eme-devops.com/2026/09/Ginifati-Menu-Option-2-Simplified-Chinese.pdf</t>
        </is>
      </c>
      <c r="O690" t="inlineStr">
        <is>
          <t>145d3765d5ce367a68fd6c3530bf798b312d7c509ad6f78ab73dbe3f3776ed6a</t>
        </is>
      </c>
      <c r="P690" t="inlineStr">
        <is>
          <t>library/035_heritance-aarah/dining_menu/2026_Ginifati-Menu-Option-2-Simplified-Chinese.pdf</t>
        </is>
      </c>
      <c r="R690" t="inlineStr">
        <is>
          <t>current</t>
        </is>
      </c>
      <c r="S690" t="inlineStr">
        <is>
          <t>N</t>
        </is>
      </c>
      <c r="T690" t="inlineStr">
        <is>
          <t>needs-review</t>
        </is>
      </c>
      <c r="U690" t="inlineStr">
        <is>
          <t>2026-10-04</t>
        </is>
      </c>
      <c r="V690" t="inlineStr">
        <is>
          <t>ambiguous match [35]</t>
        </is>
      </c>
    </row>
    <row r="691">
      <c r="A691" t="n">
        <v>35</v>
      </c>
      <c r="B691" t="inlineStr">
        <is>
          <t>Heritance Aarah</t>
        </is>
      </c>
      <c r="C691" t="inlineStr">
        <is>
          <t>dining_menu</t>
        </is>
      </c>
      <c r="D691" t="inlineStr">
        <is>
          <t>2026_Ginifati-Menu-Option-1-Simplified-Chinese.pdf</t>
        </is>
      </c>
      <c r="E691" t="n">
        <v>2026</v>
      </c>
      <c r="H691" t="n">
        <v>2</v>
      </c>
      <c r="I691" t="n">
        <v>336</v>
      </c>
      <c r="J691" t="inlineStr">
        <is>
          <t>Y</t>
        </is>
      </c>
      <c r="K691" t="inlineStr">
        <is>
          <t>heritancehotels.com</t>
        </is>
      </c>
      <c r="L691" t="inlineStr">
        <is>
          <t>official</t>
        </is>
      </c>
      <c r="M691" t="inlineStr">
        <is>
          <t>https://heritancehotels.eme-devops.com/2026/09/Ginifati-Menu-Option-1-Simplified-Chinese.pdf</t>
        </is>
      </c>
      <c r="N691" t="inlineStr">
        <is>
          <t>https://heritancehotels.eme-devops.com/2026/09/Ginifati-Menu-Option-1-Simplified-Chinese.pdf</t>
        </is>
      </c>
      <c r="O691" t="inlineStr">
        <is>
          <t>2d9ee720f7ce2c383af8aef5395e35b53e902a16918b9915a09b71c4f70f2c55</t>
        </is>
      </c>
      <c r="P691" t="inlineStr">
        <is>
          <t>library/035_heritance-aarah/dining_menu/2026_Ginifati-Menu-Option-1-Simplified-Chinese.pdf</t>
        </is>
      </c>
      <c r="R691" t="inlineStr">
        <is>
          <t>current</t>
        </is>
      </c>
      <c r="S691" t="inlineStr">
        <is>
          <t>N</t>
        </is>
      </c>
      <c r="T691" t="inlineStr">
        <is>
          <t>needs-review</t>
        </is>
      </c>
      <c r="U691" t="inlineStr">
        <is>
          <t>2026-10-04</t>
        </is>
      </c>
      <c r="V691" t="inlineStr">
        <is>
          <t>ambiguous match [35]</t>
        </is>
      </c>
    </row>
    <row r="692">
      <c r="A692" t="n">
        <v>35</v>
      </c>
      <c r="B692" t="inlineStr">
        <is>
          <t>Heritance Aarah</t>
        </is>
      </c>
      <c r="C692" t="inlineStr">
        <is>
          <t>dining_menu</t>
        </is>
      </c>
      <c r="D692" t="inlineStr">
        <is>
          <t>2026_Ginifati-Vegan-Menu-Simplified-Chinese.pdf</t>
        </is>
      </c>
      <c r="E692" t="n">
        <v>2026</v>
      </c>
      <c r="H692" t="n">
        <v>1</v>
      </c>
      <c r="I692" t="n">
        <v>194</v>
      </c>
      <c r="J692" t="inlineStr">
        <is>
          <t>Y</t>
        </is>
      </c>
      <c r="K692" t="inlineStr">
        <is>
          <t>heritancehotels.com</t>
        </is>
      </c>
      <c r="L692" t="inlineStr">
        <is>
          <t>official</t>
        </is>
      </c>
      <c r="M692" t="inlineStr">
        <is>
          <t>https://heritancehotels.eme-devops.com/2026/09/Ginifati-Vegan-Menu-Simplified-Chinese.pdf</t>
        </is>
      </c>
      <c r="N692" t="inlineStr">
        <is>
          <t>https://heritancehotels.eme-devops.com/2026/09/Ginifati-Vegan-Menu-Simplified-Chinese.pdf</t>
        </is>
      </c>
      <c r="O692" t="inlineStr">
        <is>
          <t>4fea6de0426f1c1682a07c95a2e56130b830cde83852f74b341a8bb72f3044fc</t>
        </is>
      </c>
      <c r="P692" t="inlineStr">
        <is>
          <t>library/035_heritance-aarah/dining_menu/2026_Ginifati-Vegan-Menu-Simplified-Chinese.pdf</t>
        </is>
      </c>
      <c r="R692" t="inlineStr">
        <is>
          <t>current</t>
        </is>
      </c>
      <c r="S692" t="inlineStr">
        <is>
          <t>N</t>
        </is>
      </c>
      <c r="T692" t="inlineStr">
        <is>
          <t>needs-review</t>
        </is>
      </c>
      <c r="U692" t="inlineStr">
        <is>
          <t>2026-10-04</t>
        </is>
      </c>
      <c r="V692" t="inlineStr">
        <is>
          <t>ambiguous match [35]</t>
        </is>
      </c>
    </row>
    <row r="693">
      <c r="A693" t="n">
        <v>35</v>
      </c>
      <c r="B693" t="inlineStr">
        <is>
          <t>Heritance Aarah</t>
        </is>
      </c>
      <c r="C693" t="inlineStr">
        <is>
          <t>dining_menu</t>
        </is>
      </c>
      <c r="D693" t="inlineStr">
        <is>
          <t>2026_Ginifati-Vegan-Menu-1.1.pdf</t>
        </is>
      </c>
      <c r="E693" t="n">
        <v>2026</v>
      </c>
      <c r="H693" t="n">
        <v>1</v>
      </c>
      <c r="I693" t="n">
        <v>86</v>
      </c>
      <c r="J693" t="inlineStr">
        <is>
          <t>Y</t>
        </is>
      </c>
      <c r="K693" t="inlineStr">
        <is>
          <t>heritancehotels.com</t>
        </is>
      </c>
      <c r="L693" t="inlineStr">
        <is>
          <t>official</t>
        </is>
      </c>
      <c r="M693" t="inlineStr">
        <is>
          <t>https://heritancehotels.eme-devops.com/2026/09/Ginifati-Vegan-Menu-1.1.pdf</t>
        </is>
      </c>
      <c r="N693" t="inlineStr">
        <is>
          <t>https://heritancehotels.eme-devops.com/2026/09/Ginifati-Vegan-Menu-1.1.pdf</t>
        </is>
      </c>
      <c r="O693" t="inlineStr">
        <is>
          <t>9251c93d3044a0df4d22407e5838971ea60244bb51a29bd4116fe47ce9405c97</t>
        </is>
      </c>
      <c r="P693" t="inlineStr">
        <is>
          <t>library/035_heritance-aarah/dining_menu/2026_Ginifati-Vegan-Menu-1.1.pdf</t>
        </is>
      </c>
      <c r="R693" t="inlineStr">
        <is>
          <t>current</t>
        </is>
      </c>
      <c r="S693" t="inlineStr">
        <is>
          <t>N</t>
        </is>
      </c>
      <c r="T693" t="inlineStr">
        <is>
          <t>needs-review</t>
        </is>
      </c>
      <c r="U693" t="inlineStr">
        <is>
          <t>2026-10-04</t>
        </is>
      </c>
      <c r="V693" t="inlineStr">
        <is>
          <t>ambiguous match [35]</t>
        </is>
      </c>
    </row>
    <row r="694">
      <c r="A694" t="n">
        <v>35</v>
      </c>
      <c r="B694" t="inlineStr">
        <is>
          <t>Heritance Aarah</t>
        </is>
      </c>
      <c r="C694" t="inlineStr">
        <is>
          <t>dining_menu</t>
        </is>
      </c>
      <c r="D694" t="inlineStr">
        <is>
          <t>2026_Ginifati-Menu-Option-2.1.pdf</t>
        </is>
      </c>
      <c r="E694" t="n">
        <v>2026</v>
      </c>
      <c r="H694" t="n">
        <v>2</v>
      </c>
      <c r="I694" t="n">
        <v>154</v>
      </c>
      <c r="J694" t="inlineStr">
        <is>
          <t>Y</t>
        </is>
      </c>
      <c r="K694" t="inlineStr">
        <is>
          <t>heritancehotels.com</t>
        </is>
      </c>
      <c r="L694" t="inlineStr">
        <is>
          <t>official</t>
        </is>
      </c>
      <c r="M694" t="inlineStr">
        <is>
          <t>https://heritancehotels.eme-devops.com/2026/09/Ginifati-Menu-Option-2.1.pdf</t>
        </is>
      </c>
      <c r="N694" t="inlineStr">
        <is>
          <t>https://heritancehotels.eme-devops.com/2026/09/Ginifati-Menu-Option-2.1.pdf</t>
        </is>
      </c>
      <c r="O694" t="inlineStr">
        <is>
          <t>c531e9e988565c9d3daf89d8ab2e766fe3f0dae72da01aae234c9bfbdc086894</t>
        </is>
      </c>
      <c r="P694" t="inlineStr">
        <is>
          <t>library/035_heritance-aarah/dining_menu/2026_Ginifati-Menu-Option-2.1.pdf</t>
        </is>
      </c>
      <c r="R694" t="inlineStr">
        <is>
          <t>current</t>
        </is>
      </c>
      <c r="S694" t="inlineStr">
        <is>
          <t>N</t>
        </is>
      </c>
      <c r="T694" t="inlineStr">
        <is>
          <t>needs-review</t>
        </is>
      </c>
      <c r="U694" t="inlineStr">
        <is>
          <t>2026-10-04</t>
        </is>
      </c>
      <c r="V694" t="inlineStr">
        <is>
          <t>ambiguous match [35]</t>
        </is>
      </c>
    </row>
    <row r="695">
      <c r="A695" t="n">
        <v>35</v>
      </c>
      <c r="B695" t="inlineStr">
        <is>
          <t>Heritance Aarah</t>
        </is>
      </c>
      <c r="C695" t="inlineStr">
        <is>
          <t>dining_menu</t>
        </is>
      </c>
      <c r="D695" t="inlineStr">
        <is>
          <t>2026_GInifati-Menu-Option-1.1.pdf</t>
        </is>
      </c>
      <c r="E695" t="n">
        <v>2026</v>
      </c>
      <c r="H695" t="n">
        <v>2</v>
      </c>
      <c r="I695" t="n">
        <v>189</v>
      </c>
      <c r="J695" t="inlineStr">
        <is>
          <t>Y</t>
        </is>
      </c>
      <c r="K695" t="inlineStr">
        <is>
          <t>heritancehotels.com</t>
        </is>
      </c>
      <c r="L695" t="inlineStr">
        <is>
          <t>official</t>
        </is>
      </c>
      <c r="M695" t="inlineStr">
        <is>
          <t>https://heritancehotels.eme-devops.com/2026/09/GInifati-Menu-Option-1.1.pdf</t>
        </is>
      </c>
      <c r="N695" t="inlineStr">
        <is>
          <t>https://heritancehotels.eme-devops.com/2026/09/GInifati-Menu-Option-1.1.pdf</t>
        </is>
      </c>
      <c r="O695" t="inlineStr">
        <is>
          <t>9172f385ac95627309f13f7a651b1e8b26d4c386c45491dbd8000e3f3b628cbe</t>
        </is>
      </c>
      <c r="P695" t="inlineStr">
        <is>
          <t>library/035_heritance-aarah/dining_menu/2026_GInifati-Menu-Option-1.1.pdf</t>
        </is>
      </c>
      <c r="R695" t="inlineStr">
        <is>
          <t>current</t>
        </is>
      </c>
      <c r="S695" t="inlineStr">
        <is>
          <t>N</t>
        </is>
      </c>
      <c r="T695" t="inlineStr">
        <is>
          <t>needs-review</t>
        </is>
      </c>
      <c r="U695" t="inlineStr">
        <is>
          <t>2026-10-04</t>
        </is>
      </c>
      <c r="V695" t="inlineStr">
        <is>
          <t>ambiguous match [35]</t>
        </is>
      </c>
    </row>
    <row r="696">
      <c r="A696" t="n">
        <v>35</v>
      </c>
      <c r="B696" t="inlineStr">
        <is>
          <t>Heritance Aarah</t>
        </is>
      </c>
      <c r="C696" t="inlineStr">
        <is>
          <t>dining_menu</t>
        </is>
      </c>
      <c r="D696" t="inlineStr">
        <is>
          <t>2026_Premium-All-Inclusive-Wine-Beverage-List-25.08.2026.pdf</t>
        </is>
      </c>
      <c r="E696" t="n">
        <v>2026</v>
      </c>
      <c r="H696" t="n">
        <v>16</v>
      </c>
      <c r="I696" t="n">
        <v>424</v>
      </c>
      <c r="J696" t="inlineStr">
        <is>
          <t>Y</t>
        </is>
      </c>
      <c r="K696" t="inlineStr">
        <is>
          <t>heritancehotels.com</t>
        </is>
      </c>
      <c r="L696" t="inlineStr">
        <is>
          <t>official</t>
        </is>
      </c>
      <c r="M696" t="inlineStr">
        <is>
          <t>https://heritancehotels.eme-devops.com/2026/08/Premium-All-Inclusive-Wine-Beverage-List-25.08.2026.pdf</t>
        </is>
      </c>
      <c r="N696" t="inlineStr">
        <is>
          <t>https://heritancehotels.eme-devops.com/2026/08/Premium-All-Inclusive-Wine-Beverage-List-25.08.2026.pdf</t>
        </is>
      </c>
      <c r="O696" t="inlineStr">
        <is>
          <t>2e09143005ab8e36efb65f640af2e8949448c1f41e90e27cb29fabbcfe8005a1</t>
        </is>
      </c>
      <c r="P696" t="inlineStr">
        <is>
          <t>library/035_heritance-aarah/dining_menu/2026_Premium-All-Inclusive-Wine-Beverage-List-25.08.2026.pdf</t>
        </is>
      </c>
      <c r="R696" t="inlineStr">
        <is>
          <t>current</t>
        </is>
      </c>
      <c r="S696" t="inlineStr">
        <is>
          <t>Y</t>
        </is>
      </c>
      <c r="T696" t="inlineStr">
        <is>
          <t>needs-review</t>
        </is>
      </c>
      <c r="U696" t="inlineStr">
        <is>
          <t>2026-10-04</t>
        </is>
      </c>
      <c r="V696" t="inlineStr">
        <is>
          <t>ambiguous match [35]</t>
        </is>
      </c>
    </row>
    <row r="697">
      <c r="A697" t="n">
        <v>35</v>
      </c>
      <c r="B697" t="inlineStr">
        <is>
          <t>Heritance Aarah</t>
        </is>
      </c>
      <c r="C697" t="inlineStr">
        <is>
          <t>dining_menu</t>
        </is>
      </c>
      <c r="D697" t="inlineStr">
        <is>
          <t>2026_Baani-Ala-carte-Lunch-1.pdf</t>
        </is>
      </c>
      <c r="E697" t="n">
        <v>2026</v>
      </c>
      <c r="H697" t="n">
        <v>6</v>
      </c>
      <c r="I697" t="n">
        <v>1759</v>
      </c>
      <c r="J697" t="inlineStr">
        <is>
          <t>Y</t>
        </is>
      </c>
      <c r="K697" t="inlineStr">
        <is>
          <t>heritancehotels.com</t>
        </is>
      </c>
      <c r="L697" t="inlineStr">
        <is>
          <t>official</t>
        </is>
      </c>
      <c r="M697" t="inlineStr">
        <is>
          <t>https://heritancehotels.eme-devops.com/2026/08/Baani-Ala-carte-Lunch-1.pdf</t>
        </is>
      </c>
      <c r="N697" t="inlineStr">
        <is>
          <t>https://heritancehotels.eme-devops.com/2026/08/Baani-Ala-carte-Lunch-1.pdf</t>
        </is>
      </c>
      <c r="O697" t="inlineStr">
        <is>
          <t>42a43e76025cae76328e158b56f700ce1260c8268a0b4c4e0fb751b5fbe5ba99</t>
        </is>
      </c>
      <c r="P697" t="inlineStr">
        <is>
          <t>library/035_heritance-aarah/dining_menu/2026_Baani-Ala-carte-Lunch-1.pdf</t>
        </is>
      </c>
      <c r="R697" t="inlineStr">
        <is>
          <t>current</t>
        </is>
      </c>
      <c r="S697" t="inlineStr">
        <is>
          <t>N</t>
        </is>
      </c>
      <c r="T697" t="inlineStr">
        <is>
          <t>needs-review</t>
        </is>
      </c>
      <c r="U697" t="inlineStr">
        <is>
          <t>2026-10-04</t>
        </is>
      </c>
      <c r="V697" t="inlineStr">
        <is>
          <t>ambiguous match [35]</t>
        </is>
      </c>
    </row>
    <row r="698">
      <c r="A698" t="n">
        <v>35</v>
      </c>
      <c r="B698" t="inlineStr">
        <is>
          <t>Heritance Aarah</t>
        </is>
      </c>
      <c r="C698" t="inlineStr">
        <is>
          <t>dining_menu</t>
        </is>
      </c>
      <c r="D698" t="inlineStr">
        <is>
          <t>2026_Ambula-Vegetarian-Set-Menu-Vegetarian.pdf</t>
        </is>
      </c>
      <c r="E698" t="n">
        <v>2026</v>
      </c>
      <c r="H698" t="n">
        <v>1</v>
      </c>
      <c r="I698" t="n">
        <v>313</v>
      </c>
      <c r="J698" t="inlineStr">
        <is>
          <t>Y</t>
        </is>
      </c>
      <c r="K698" t="inlineStr">
        <is>
          <t>heritancehotels.com</t>
        </is>
      </c>
      <c r="L698" t="inlineStr">
        <is>
          <t>official</t>
        </is>
      </c>
      <c r="M698" t="inlineStr">
        <is>
          <t>https://heritancehotels.eme-devops.com/2026/08/Ambula-Vegetarian-Set-Menu-Vegetarian.pdf</t>
        </is>
      </c>
      <c r="N698" t="inlineStr">
        <is>
          <t>https://heritancehotels.eme-devops.com/2026/08/Ambula-Vegetarian-Set-Menu-Vegetarian.pdf</t>
        </is>
      </c>
      <c r="O698" t="inlineStr">
        <is>
          <t>e08fa208a9187718416f8cf9a31ed35244820f53858e3dde98d00dd44fff1307</t>
        </is>
      </c>
      <c r="P698" t="inlineStr">
        <is>
          <t>library/035_heritance-aarah/dining_menu/2026_Ambula-Vegetarian-Set-Menu-Vegetarian.pdf</t>
        </is>
      </c>
      <c r="R698" t="inlineStr">
        <is>
          <t>current</t>
        </is>
      </c>
      <c r="S698" t="inlineStr">
        <is>
          <t>N</t>
        </is>
      </c>
      <c r="T698" t="inlineStr">
        <is>
          <t>needs-review</t>
        </is>
      </c>
      <c r="U698" t="inlineStr">
        <is>
          <t>2026-10-04</t>
        </is>
      </c>
      <c r="V698" t="inlineStr">
        <is>
          <t>ambiguous match [35]</t>
        </is>
      </c>
    </row>
    <row r="699">
      <c r="A699" t="n">
        <v>35</v>
      </c>
      <c r="B699" t="inlineStr">
        <is>
          <t>Heritance Aarah</t>
        </is>
      </c>
      <c r="C699" t="inlineStr">
        <is>
          <t>dining_menu</t>
        </is>
      </c>
      <c r="D699" t="inlineStr">
        <is>
          <t>2026_Ambula-Set-Menu-Non-Vegetarian.pdf</t>
        </is>
      </c>
      <c r="E699" t="n">
        <v>2026</v>
      </c>
      <c r="H699" t="n">
        <v>1</v>
      </c>
      <c r="I699" t="n">
        <v>330</v>
      </c>
      <c r="J699" t="inlineStr">
        <is>
          <t>Y</t>
        </is>
      </c>
      <c r="K699" t="inlineStr">
        <is>
          <t>heritancehotels.com</t>
        </is>
      </c>
      <c r="L699" t="inlineStr">
        <is>
          <t>official</t>
        </is>
      </c>
      <c r="M699" t="inlineStr">
        <is>
          <t>https://heritancehotels.eme-devops.com/2026/08/Ambula-Set-Menu-Non-Vegetarian.pdf</t>
        </is>
      </c>
      <c r="N699" t="inlineStr">
        <is>
          <t>https://heritancehotels.eme-devops.com/2026/08/Ambula-Set-Menu-Non-Vegetarian.pdf</t>
        </is>
      </c>
      <c r="O699" t="inlineStr">
        <is>
          <t>1b400c3132e7dbece19ddb6959a84e690d0b2b53e215e6f742211c115ccc6536</t>
        </is>
      </c>
      <c r="P699" t="inlineStr">
        <is>
          <t>library/035_heritance-aarah/dining_menu/2026_Ambula-Set-Menu-Non-Vegetarian.pdf</t>
        </is>
      </c>
      <c r="R699" t="inlineStr">
        <is>
          <t>current</t>
        </is>
      </c>
      <c r="S699" t="inlineStr">
        <is>
          <t>N</t>
        </is>
      </c>
      <c r="T699" t="inlineStr">
        <is>
          <t>needs-review</t>
        </is>
      </c>
      <c r="U699" t="inlineStr">
        <is>
          <t>2026-10-04</t>
        </is>
      </c>
      <c r="V699" t="inlineStr">
        <is>
          <t>ambiguous match [35]</t>
        </is>
      </c>
    </row>
    <row r="700">
      <c r="A700" t="n">
        <v>35</v>
      </c>
      <c r="B700" t="inlineStr">
        <is>
          <t>Heritance Aarah</t>
        </is>
      </c>
      <c r="C700" t="inlineStr">
        <is>
          <t>dining_menu</t>
        </is>
      </c>
      <c r="D700" t="inlineStr">
        <is>
          <t>2026_Sky-Bar-Nibbles-Menu.pdf</t>
        </is>
      </c>
      <c r="E700" t="n">
        <v>2026</v>
      </c>
      <c r="H700" t="n">
        <v>1</v>
      </c>
      <c r="I700" t="n">
        <v>262</v>
      </c>
      <c r="J700" t="inlineStr">
        <is>
          <t>Y</t>
        </is>
      </c>
      <c r="K700" t="inlineStr">
        <is>
          <t>heritancehotels.com</t>
        </is>
      </c>
      <c r="L700" t="inlineStr">
        <is>
          <t>official</t>
        </is>
      </c>
      <c r="M700" t="inlineStr">
        <is>
          <t>https://heritancehotels.eme-devops.com/2026/08/Sky-Bar-Nibbles-Menu.pdf</t>
        </is>
      </c>
      <c r="N700" t="inlineStr">
        <is>
          <t>https://heritancehotels.eme-devops.com/2026/08/Sky-Bar-Nibbles-Menu.pdf</t>
        </is>
      </c>
      <c r="O700" t="inlineStr">
        <is>
          <t>2a1f4334cf77a221354d7ab8890a27c4e6281a944f470b0ecf83751882e4e8aa</t>
        </is>
      </c>
      <c r="P700" t="inlineStr">
        <is>
          <t>library/035_heritance-aarah/dining_menu/2026_Sky-Bar-Nibbles-Menu.pdf</t>
        </is>
      </c>
      <c r="R700" t="inlineStr">
        <is>
          <t>current</t>
        </is>
      </c>
      <c r="S700" t="inlineStr">
        <is>
          <t>N</t>
        </is>
      </c>
      <c r="T700" t="inlineStr">
        <is>
          <t>needs-review</t>
        </is>
      </c>
      <c r="U700" t="inlineStr">
        <is>
          <t>2026-10-04</t>
        </is>
      </c>
      <c r="V700" t="inlineStr">
        <is>
          <t>ambiguous match [35]</t>
        </is>
      </c>
    </row>
    <row r="701">
      <c r="A701" t="n">
        <v>35</v>
      </c>
      <c r="B701" t="inlineStr">
        <is>
          <t>Heritance Aarah</t>
        </is>
      </c>
      <c r="C701" t="inlineStr">
        <is>
          <t>dining_menu</t>
        </is>
      </c>
      <c r="D701" t="inlineStr">
        <is>
          <t>2026_Ralu-A-la-carte-Vegetarian-Menu.pdf</t>
        </is>
      </c>
      <c r="E701" t="n">
        <v>2026</v>
      </c>
      <c r="H701" t="n">
        <v>1</v>
      </c>
      <c r="I701" t="n">
        <v>482</v>
      </c>
      <c r="J701" t="inlineStr">
        <is>
          <t>Y</t>
        </is>
      </c>
      <c r="K701" t="inlineStr">
        <is>
          <t>heritancehotels.com</t>
        </is>
      </c>
      <c r="L701" t="inlineStr">
        <is>
          <t>official</t>
        </is>
      </c>
      <c r="M701" t="inlineStr">
        <is>
          <t>https://heritancehotels.eme-devops.com/2026/08/Ralu-A-la-carte-Vegetarian-Menu.pdf</t>
        </is>
      </c>
      <c r="N701" t="inlineStr">
        <is>
          <t>https://heritancehotels.eme-devops.com/2026/08/Ralu-A-la-carte-Vegetarian-Menu.pdf</t>
        </is>
      </c>
      <c r="O701" t="inlineStr">
        <is>
          <t>0bd4031e2caaf26c5d912215afa844dfe05f2a93d622f0e6aa26cb94c941d730</t>
        </is>
      </c>
      <c r="P701" t="inlineStr">
        <is>
          <t>library/035_heritance-aarah/dining_menu/2026_Ralu-A-la-carte-Vegetarian-Menu.pdf</t>
        </is>
      </c>
      <c r="R701" t="inlineStr">
        <is>
          <t>current</t>
        </is>
      </c>
      <c r="S701" t="inlineStr">
        <is>
          <t>N</t>
        </is>
      </c>
      <c r="T701" t="inlineStr">
        <is>
          <t>needs-review</t>
        </is>
      </c>
      <c r="U701" t="inlineStr">
        <is>
          <t>2026-10-04</t>
        </is>
      </c>
      <c r="V701" t="inlineStr">
        <is>
          <t>ambiguous match [35]</t>
        </is>
      </c>
    </row>
    <row r="702">
      <c r="A702" t="n">
        <v>35</v>
      </c>
      <c r="B702" t="inlineStr">
        <is>
          <t>Heritance Aarah</t>
        </is>
      </c>
      <c r="C702" t="inlineStr">
        <is>
          <t>dining_menu</t>
        </is>
      </c>
      <c r="D702" t="inlineStr">
        <is>
          <t>2026_Ralu-A-la-carte-Editable.pdf</t>
        </is>
      </c>
      <c r="E702" t="n">
        <v>2026</v>
      </c>
      <c r="H702" t="n">
        <v>2</v>
      </c>
      <c r="I702" t="n">
        <v>961</v>
      </c>
      <c r="J702" t="inlineStr">
        <is>
          <t>Y</t>
        </is>
      </c>
      <c r="K702" t="inlineStr">
        <is>
          <t>heritancehotels.com</t>
        </is>
      </c>
      <c r="L702" t="inlineStr">
        <is>
          <t>official</t>
        </is>
      </c>
      <c r="M702" t="inlineStr">
        <is>
          <t>https://heritancehotels.eme-devops.com/2026/08/Ralu-A-la-carte-Editable.pdf</t>
        </is>
      </c>
      <c r="N702" t="inlineStr">
        <is>
          <t>https://heritancehotels.eme-devops.com/2026/08/Ralu-A-la-carte-Editable.pdf</t>
        </is>
      </c>
      <c r="O702" t="inlineStr">
        <is>
          <t>0697933cf2b341ce3809c0e33860ecd5c7f58dbd51de0fb06bd48a347c40a011</t>
        </is>
      </c>
      <c r="P702" t="inlineStr">
        <is>
          <t>library/035_heritance-aarah/dining_menu/2026_Ralu-A-la-carte-Editable.pdf</t>
        </is>
      </c>
      <c r="R702" t="inlineStr">
        <is>
          <t>current</t>
        </is>
      </c>
      <c r="S702" t="inlineStr">
        <is>
          <t>N</t>
        </is>
      </c>
      <c r="T702" t="inlineStr">
        <is>
          <t>needs-review</t>
        </is>
      </c>
      <c r="U702" t="inlineStr">
        <is>
          <t>2026-10-04</t>
        </is>
      </c>
      <c r="V702" t="inlineStr">
        <is>
          <t>ambiguous match [35]</t>
        </is>
      </c>
    </row>
    <row r="703">
      <c r="A703" t="n">
        <v>35</v>
      </c>
      <c r="B703" t="inlineStr">
        <is>
          <t>Heritance Aarah</t>
        </is>
      </c>
      <c r="C703" t="inlineStr">
        <is>
          <t>dining_menu</t>
        </is>
      </c>
      <c r="D703" t="inlineStr">
        <is>
          <t>2026_Ralu-A-la-carte-Afernoon-menu.pdf</t>
        </is>
      </c>
      <c r="E703" t="n">
        <v>2026</v>
      </c>
      <c r="H703" t="n">
        <v>1</v>
      </c>
      <c r="I703" t="n">
        <v>422</v>
      </c>
      <c r="J703" t="inlineStr">
        <is>
          <t>Y</t>
        </is>
      </c>
      <c r="K703" t="inlineStr">
        <is>
          <t>heritancehotels.com</t>
        </is>
      </c>
      <c r="L703" t="inlineStr">
        <is>
          <t>official</t>
        </is>
      </c>
      <c r="M703" t="inlineStr">
        <is>
          <t>https://heritancehotels.eme-devops.com/2026/08/Ralu-A-la-carte-Afernoon-menu.pdf</t>
        </is>
      </c>
      <c r="N703" t="inlineStr">
        <is>
          <t>https://heritancehotels.eme-devops.com/2026/08/Ralu-A-la-carte-Afernoon-menu.pdf</t>
        </is>
      </c>
      <c r="O703" t="inlineStr">
        <is>
          <t>6be9c847c00f23b3b27e9e4d7bf58d96b8db9a7b90b89faafd57cc280e382b1f</t>
        </is>
      </c>
      <c r="P703" t="inlineStr">
        <is>
          <t>library/035_heritance-aarah/dining_menu/2026_Ralu-A-la-carte-Afernoon-menu.pdf</t>
        </is>
      </c>
      <c r="R703" t="inlineStr">
        <is>
          <t>current</t>
        </is>
      </c>
      <c r="S703" t="inlineStr">
        <is>
          <t>N</t>
        </is>
      </c>
      <c r="T703" t="inlineStr">
        <is>
          <t>needs-review</t>
        </is>
      </c>
      <c r="U703" t="inlineStr">
        <is>
          <t>2026-10-04</t>
        </is>
      </c>
      <c r="V703" t="inlineStr">
        <is>
          <t>ambiguous match [35]</t>
        </is>
      </c>
    </row>
    <row r="704">
      <c r="A704" t="n">
        <v>35</v>
      </c>
      <c r="B704" t="inlineStr">
        <is>
          <t>Heritance Aarah</t>
        </is>
      </c>
      <c r="C704" t="inlineStr">
        <is>
          <t>dining_menu</t>
        </is>
      </c>
      <c r="D704" t="inlineStr">
        <is>
          <t>2026_KIDS-Menu-New.pdf</t>
        </is>
      </c>
      <c r="E704" t="n">
        <v>2026</v>
      </c>
      <c r="H704" t="n">
        <v>1</v>
      </c>
      <c r="I704" t="n">
        <v>149</v>
      </c>
      <c r="J704" t="inlineStr">
        <is>
          <t>Y</t>
        </is>
      </c>
      <c r="K704" t="inlineStr">
        <is>
          <t>heritancehotels.com</t>
        </is>
      </c>
      <c r="L704" t="inlineStr">
        <is>
          <t>official</t>
        </is>
      </c>
      <c r="M704" t="inlineStr">
        <is>
          <t>https://heritancehotels.eme-devops.com/2026/08/KIDS-Menu-New.pdf</t>
        </is>
      </c>
      <c r="N704" t="inlineStr">
        <is>
          <t>https://heritancehotels.eme-devops.com/2026/08/KIDS-Menu-New.pdf</t>
        </is>
      </c>
      <c r="O704" t="inlineStr">
        <is>
          <t>6ed9ec2e8060d0a65e6a837e208e55a8f97538f2a483d7c472663113d049a42c</t>
        </is>
      </c>
      <c r="P704" t="inlineStr">
        <is>
          <t>library/035_heritance-aarah/dining_menu/2026_KIDS-Menu-New.pdf</t>
        </is>
      </c>
      <c r="R704" t="inlineStr">
        <is>
          <t>current</t>
        </is>
      </c>
      <c r="S704" t="inlineStr">
        <is>
          <t>N</t>
        </is>
      </c>
      <c r="T704" t="inlineStr">
        <is>
          <t>needs-review</t>
        </is>
      </c>
      <c r="U704" t="inlineStr">
        <is>
          <t>2026-10-04</t>
        </is>
      </c>
      <c r="V704" t="inlineStr">
        <is>
          <t>ambiguous match [35]</t>
        </is>
      </c>
    </row>
    <row r="705">
      <c r="A705" t="n">
        <v>35</v>
      </c>
      <c r="B705" t="inlineStr">
        <is>
          <t>Heritance Aarah</t>
        </is>
      </c>
      <c r="C705" t="inlineStr">
        <is>
          <t>dining_menu</t>
        </is>
      </c>
      <c r="D705" t="inlineStr">
        <is>
          <t>2026_Ginifati-Vegan-Menu.pdf</t>
        </is>
      </c>
      <c r="E705" t="n">
        <v>2026</v>
      </c>
      <c r="H705" t="n">
        <v>1</v>
      </c>
      <c r="I705" t="n">
        <v>83</v>
      </c>
      <c r="J705" t="inlineStr">
        <is>
          <t>Y</t>
        </is>
      </c>
      <c r="K705" t="inlineStr">
        <is>
          <t>heritancehotels.com</t>
        </is>
      </c>
      <c r="L705" t="inlineStr">
        <is>
          <t>official</t>
        </is>
      </c>
      <c r="M705" t="inlineStr">
        <is>
          <t>https://heritancehotels.eme-devops.com/2026/08/Ginifati-Vegan-Menu.pdf</t>
        </is>
      </c>
      <c r="N705" t="inlineStr">
        <is>
          <t>https://heritancehotels.eme-devops.com/2026/08/Ginifati-Vegan-Menu.pdf</t>
        </is>
      </c>
      <c r="O705" t="inlineStr">
        <is>
          <t>5a9e28d931af6da2a76dabe48df1fd17769cf277912a693a65129645d6b8ea70</t>
        </is>
      </c>
      <c r="P705" t="inlineStr">
        <is>
          <t>library/035_heritance-aarah/dining_menu/2026_Ginifati-Vegan-Menu.pdf</t>
        </is>
      </c>
      <c r="R705" t="inlineStr">
        <is>
          <t>current</t>
        </is>
      </c>
      <c r="S705" t="inlineStr">
        <is>
          <t>N</t>
        </is>
      </c>
      <c r="T705" t="inlineStr">
        <is>
          <t>needs-review</t>
        </is>
      </c>
      <c r="U705" t="inlineStr">
        <is>
          <t>2026-10-04</t>
        </is>
      </c>
      <c r="V705" t="inlineStr">
        <is>
          <t>ambiguous match [35]</t>
        </is>
      </c>
    </row>
    <row r="706">
      <c r="A706" t="n">
        <v>35</v>
      </c>
      <c r="B706" t="inlineStr">
        <is>
          <t>Heritance Aarah</t>
        </is>
      </c>
      <c r="C706" t="inlineStr">
        <is>
          <t>dining_menu</t>
        </is>
      </c>
      <c r="D706" t="inlineStr">
        <is>
          <t>2026_Ginifati-Menu-Option-2.pdf</t>
        </is>
      </c>
      <c r="E706" t="n">
        <v>2026</v>
      </c>
      <c r="H706" t="n">
        <v>2</v>
      </c>
      <c r="I706" t="n">
        <v>374</v>
      </c>
      <c r="J706" t="inlineStr">
        <is>
          <t>Y</t>
        </is>
      </c>
      <c r="K706" t="inlineStr">
        <is>
          <t>heritancehotels.com</t>
        </is>
      </c>
      <c r="L706" t="inlineStr">
        <is>
          <t>official</t>
        </is>
      </c>
      <c r="M706" t="inlineStr">
        <is>
          <t>https://heritancehotels.eme-devops.com/2026/08/Ginifati-Menu-Option-2.pdf</t>
        </is>
      </c>
      <c r="N706" t="inlineStr">
        <is>
          <t>https://heritancehotels.eme-devops.com/2026/08/Ginifati-Menu-Option-2.pdf</t>
        </is>
      </c>
      <c r="O706" t="inlineStr">
        <is>
          <t>507dc303cfdb3ff8c2ba240d20d285cbc4e21dce2ca9dc54807ff61e63e6844c</t>
        </is>
      </c>
      <c r="P706" t="inlineStr">
        <is>
          <t>library/035_heritance-aarah/dining_menu/2026_Ginifati-Menu-Option-2.pdf</t>
        </is>
      </c>
      <c r="R706" t="inlineStr">
        <is>
          <t>current</t>
        </is>
      </c>
      <c r="S706" t="inlineStr">
        <is>
          <t>N</t>
        </is>
      </c>
      <c r="T706" t="inlineStr">
        <is>
          <t>needs-review</t>
        </is>
      </c>
      <c r="U706" t="inlineStr">
        <is>
          <t>2026-10-04</t>
        </is>
      </c>
      <c r="V706" t="inlineStr">
        <is>
          <t>ambiguous match [35]</t>
        </is>
      </c>
    </row>
    <row r="707">
      <c r="A707" t="n">
        <v>35</v>
      </c>
      <c r="B707" t="inlineStr">
        <is>
          <t>Heritance Aarah</t>
        </is>
      </c>
      <c r="C707" t="inlineStr">
        <is>
          <t>dining_menu</t>
        </is>
      </c>
      <c r="D707" t="inlineStr">
        <is>
          <t>2026_GInifati-Menu-Option-1.pdf</t>
        </is>
      </c>
      <c r="E707" t="n">
        <v>2026</v>
      </c>
      <c r="H707" t="n">
        <v>2</v>
      </c>
      <c r="I707" t="n">
        <v>228</v>
      </c>
      <c r="J707" t="inlineStr">
        <is>
          <t>Y</t>
        </is>
      </c>
      <c r="K707" t="inlineStr">
        <is>
          <t>heritancehotels.com</t>
        </is>
      </c>
      <c r="L707" t="inlineStr">
        <is>
          <t>official</t>
        </is>
      </c>
      <c r="M707" t="inlineStr">
        <is>
          <t>https://heritancehotels.eme-devops.com/2026/08/GInifati-Menu-Option-1.pdf</t>
        </is>
      </c>
      <c r="N707" t="inlineStr">
        <is>
          <t>https://heritancehotels.eme-devops.com/2026/08/GInifati-Menu-Option-1.pdf</t>
        </is>
      </c>
      <c r="O707" t="inlineStr">
        <is>
          <t>5c117042aec566a97b70eb7d5f4799403e2b1778150fd7624227323841451aee</t>
        </is>
      </c>
      <c r="P707" t="inlineStr">
        <is>
          <t>library/035_heritance-aarah/dining_menu/2026_GInifati-Menu-Option-1.pdf</t>
        </is>
      </c>
      <c r="R707" t="inlineStr">
        <is>
          <t>current</t>
        </is>
      </c>
      <c r="S707" t="inlineStr">
        <is>
          <t>N</t>
        </is>
      </c>
      <c r="T707" t="inlineStr">
        <is>
          <t>needs-review</t>
        </is>
      </c>
      <c r="U707" t="inlineStr">
        <is>
          <t>2026-10-04</t>
        </is>
      </c>
      <c r="V707" t="inlineStr">
        <is>
          <t>ambiguous match [35]</t>
        </is>
      </c>
    </row>
    <row r="708">
      <c r="A708" t="n">
        <v>35</v>
      </c>
      <c r="B708" t="inlineStr">
        <is>
          <t>Heritance Aarah</t>
        </is>
      </c>
      <c r="C708" t="inlineStr">
        <is>
          <t>dining_menu</t>
        </is>
      </c>
      <c r="D708" t="inlineStr">
        <is>
          <t>2026_Bandhi-Pizza-Snack-Menu.pdf</t>
        </is>
      </c>
      <c r="E708" t="n">
        <v>2026</v>
      </c>
      <c r="H708" t="n">
        <v>1</v>
      </c>
      <c r="I708" t="n">
        <v>158</v>
      </c>
      <c r="J708" t="inlineStr">
        <is>
          <t>Y</t>
        </is>
      </c>
      <c r="K708" t="inlineStr">
        <is>
          <t>heritancehotels.com</t>
        </is>
      </c>
      <c r="L708" t="inlineStr">
        <is>
          <t>official</t>
        </is>
      </c>
      <c r="M708" t="inlineStr">
        <is>
          <t>https://heritancehotels.eme-devops.com/2026/08/Bandhi-Pizza-Snack-Menu.pdf</t>
        </is>
      </c>
      <c r="N708" t="inlineStr">
        <is>
          <t>https://heritancehotels.eme-devops.com/2026/08/Bandhi-Pizza-Snack-Menu.pdf</t>
        </is>
      </c>
      <c r="O708" t="inlineStr">
        <is>
          <t>702092b0257067d248748c2bcce851909075ff64a3edd931a82ff1c0bf5ad7d0</t>
        </is>
      </c>
      <c r="P708" t="inlineStr">
        <is>
          <t>library/035_heritance-aarah/dining_menu/2026_Bandhi-Pizza-Snack-Menu.pdf</t>
        </is>
      </c>
      <c r="R708" t="inlineStr">
        <is>
          <t>current</t>
        </is>
      </c>
      <c r="S708" t="inlineStr">
        <is>
          <t>N</t>
        </is>
      </c>
      <c r="T708" t="inlineStr">
        <is>
          <t>needs-review</t>
        </is>
      </c>
      <c r="U708" t="inlineStr">
        <is>
          <t>2026-10-04</t>
        </is>
      </c>
      <c r="V708" t="inlineStr">
        <is>
          <t>ambiguous match [35]</t>
        </is>
      </c>
    </row>
    <row r="709">
      <c r="A709" t="n">
        <v>35</v>
      </c>
      <c r="B709" t="inlineStr">
        <is>
          <t>Heritance Aarah</t>
        </is>
      </c>
      <c r="C709" t="inlineStr">
        <is>
          <t>dining_menu</t>
        </is>
      </c>
      <c r="D709" t="inlineStr">
        <is>
          <t>2026_Baani-Veg-Ala-carte.pdf</t>
        </is>
      </c>
      <c r="E709" t="n">
        <v>2026</v>
      </c>
      <c r="H709" t="n">
        <v>4</v>
      </c>
      <c r="I709" t="n">
        <v>1591</v>
      </c>
      <c r="J709" t="inlineStr">
        <is>
          <t>Y</t>
        </is>
      </c>
      <c r="K709" t="inlineStr">
        <is>
          <t>heritancehotels.com</t>
        </is>
      </c>
      <c r="L709" t="inlineStr">
        <is>
          <t>official</t>
        </is>
      </c>
      <c r="M709" t="inlineStr">
        <is>
          <t>https://heritancehotels.eme-devops.com/2026/08/Baani-Veg-Ala-carte.pdf</t>
        </is>
      </c>
      <c r="N709" t="inlineStr">
        <is>
          <t>https://heritancehotels.eme-devops.com/2026/08/Baani-Veg-Ala-carte.pdf</t>
        </is>
      </c>
      <c r="O709" t="inlineStr">
        <is>
          <t>7f75e3602b3d219d327da9c336a05f7bd9e6f00220123301c1e4f2d71aef9f80</t>
        </is>
      </c>
      <c r="P709" t="inlineStr">
        <is>
          <t>library/035_heritance-aarah/dining_menu/2026_Baani-Veg-Ala-carte.pdf</t>
        </is>
      </c>
      <c r="R709" t="inlineStr">
        <is>
          <t>current</t>
        </is>
      </c>
      <c r="S709" t="inlineStr">
        <is>
          <t>N</t>
        </is>
      </c>
      <c r="T709" t="inlineStr">
        <is>
          <t>needs-review</t>
        </is>
      </c>
      <c r="U709" t="inlineStr">
        <is>
          <t>2026-10-04</t>
        </is>
      </c>
      <c r="V709" t="inlineStr">
        <is>
          <t>ambiguous match [35]</t>
        </is>
      </c>
    </row>
    <row r="710">
      <c r="A710" t="n">
        <v>35</v>
      </c>
      <c r="B710" t="inlineStr">
        <is>
          <t>Heritance Aarah</t>
        </is>
      </c>
      <c r="C710" t="inlineStr">
        <is>
          <t>dining_menu</t>
        </is>
      </c>
      <c r="D710" t="inlineStr">
        <is>
          <t>2026_HTF-Snack-Menu-26-27.pdf.pdf</t>
        </is>
      </c>
      <c r="E710" t="n">
        <v>2026</v>
      </c>
      <c r="H710" t="n">
        <v>3</v>
      </c>
      <c r="I710" t="n">
        <v>3567</v>
      </c>
      <c r="J710" t="inlineStr">
        <is>
          <t>Y</t>
        </is>
      </c>
      <c r="K710" t="inlineStr">
        <is>
          <t>heritancehotels.com</t>
        </is>
      </c>
      <c r="L710" t="inlineStr">
        <is>
          <t>official</t>
        </is>
      </c>
      <c r="M710" t="inlineStr">
        <is>
          <t>https://heritancehotels.eme-devops.com/2026/07/HTF-Snack-Menu-26-27.pdf.pdf</t>
        </is>
      </c>
      <c r="N710" t="inlineStr">
        <is>
          <t>https://heritancehotels.eme-devops.com/2026/07/HTF-Snack-Menu-26-27.pdf.pdf</t>
        </is>
      </c>
      <c r="O710" t="inlineStr">
        <is>
          <t>bc007eae411c46047c9ae6e29037690ad4115dde39a650cdd15d41526e9b6bc9</t>
        </is>
      </c>
      <c r="P710" t="inlineStr">
        <is>
          <t>library/035_heritance-aarah/dining_menu/2026_HTF-Snack-Menu-26-27.pdf.pdf</t>
        </is>
      </c>
      <c r="R710" t="inlineStr">
        <is>
          <t>current</t>
        </is>
      </c>
      <c r="S710" t="inlineStr">
        <is>
          <t>N</t>
        </is>
      </c>
      <c r="T710" t="inlineStr">
        <is>
          <t>needs-review</t>
        </is>
      </c>
      <c r="U710" t="inlineStr">
        <is>
          <t>2026-10-04</t>
        </is>
      </c>
      <c r="V710" t="inlineStr">
        <is>
          <t>ambiguous match [35]</t>
        </is>
      </c>
    </row>
    <row r="711">
      <c r="A711" t="n">
        <v>35</v>
      </c>
      <c r="B711" t="inlineStr">
        <is>
          <t>Heritance Aarah</t>
        </is>
      </c>
      <c r="C711" t="inlineStr">
        <is>
          <t>dining_menu</t>
        </is>
      </c>
      <c r="D711" t="inlineStr">
        <is>
          <t>2026_HTF-Premium-Wines-26-27.pdf.pdf</t>
        </is>
      </c>
      <c r="E711" t="n">
        <v>2026</v>
      </c>
      <c r="H711" t="n">
        <v>4</v>
      </c>
      <c r="I711" t="n">
        <v>229</v>
      </c>
      <c r="J711" t="inlineStr">
        <is>
          <t>Y</t>
        </is>
      </c>
      <c r="K711" t="inlineStr">
        <is>
          <t>heritancehotels.com</t>
        </is>
      </c>
      <c r="L711" t="inlineStr">
        <is>
          <t>official</t>
        </is>
      </c>
      <c r="M711" t="inlineStr">
        <is>
          <t>https://heritancehotels.eme-devops.com/2026/07/HTF-Premium-Wines-26-27.pdf.pdf</t>
        </is>
      </c>
      <c r="N711" t="inlineStr">
        <is>
          <t>https://heritancehotels.eme-devops.com/2026/07/HTF-Premium-Wines-26-27.pdf.pdf</t>
        </is>
      </c>
      <c r="O711" t="inlineStr">
        <is>
          <t>8592831fe7a0cf21137b8a33d87c3d7636661239db3898c01620c22adb980291</t>
        </is>
      </c>
      <c r="P711" t="inlineStr">
        <is>
          <t>library/035_heritance-aarah/dining_menu/2026_HTF-Premium-Wines-26-27.pdf.pdf</t>
        </is>
      </c>
      <c r="R711" t="inlineStr">
        <is>
          <t>current</t>
        </is>
      </c>
      <c r="S711" t="inlineStr">
        <is>
          <t>N</t>
        </is>
      </c>
      <c r="T711" t="inlineStr">
        <is>
          <t>needs-review</t>
        </is>
      </c>
      <c r="U711" t="inlineStr">
        <is>
          <t>2026-10-04</t>
        </is>
      </c>
      <c r="V711" t="inlineStr">
        <is>
          <t>ambiguous match [35]</t>
        </is>
      </c>
    </row>
    <row r="712">
      <c r="A712" t="n">
        <v>35</v>
      </c>
      <c r="B712" t="inlineStr">
        <is>
          <t>Heritance Aarah</t>
        </is>
      </c>
      <c r="C712" t="inlineStr">
        <is>
          <t>dining_menu</t>
        </is>
      </c>
      <c r="D712" t="inlineStr">
        <is>
          <t>2026_HTF-Beverage-Portfolio-26.27.pdf.pdf</t>
        </is>
      </c>
      <c r="E712" t="n">
        <v>2026</v>
      </c>
      <c r="H712" t="n">
        <v>6</v>
      </c>
      <c r="I712" t="n">
        <v>285</v>
      </c>
      <c r="J712" t="inlineStr">
        <is>
          <t>Y</t>
        </is>
      </c>
      <c r="K712" t="inlineStr">
        <is>
          <t>heritancehotels.com</t>
        </is>
      </c>
      <c r="L712" t="inlineStr">
        <is>
          <t>official</t>
        </is>
      </c>
      <c r="M712" t="inlineStr">
        <is>
          <t>https://heritancehotels.eme-devops.com/2026/07/HTF-Beverage-Portfolio-26.27.pdf.pdf</t>
        </is>
      </c>
      <c r="N712" t="inlineStr">
        <is>
          <t>https://heritancehotels.eme-devops.com/2026/07/HTF-Beverage-Portfolio-26.27.pdf.pdf</t>
        </is>
      </c>
      <c r="O712" t="inlineStr">
        <is>
          <t>63139658dcf982f2dd67e89d69cd7f7be3b04e93c1cb9a58e8533823d1222348</t>
        </is>
      </c>
      <c r="P712" t="inlineStr">
        <is>
          <t>library/035_heritance-aarah/dining_menu/2026_HTF-Beverage-Portfolio-26.27.pdf.pdf</t>
        </is>
      </c>
      <c r="R712" t="inlineStr">
        <is>
          <t>current</t>
        </is>
      </c>
      <c r="S712" t="inlineStr">
        <is>
          <t>N</t>
        </is>
      </c>
      <c r="T712" t="inlineStr">
        <is>
          <t>needs-review</t>
        </is>
      </c>
      <c r="U712" t="inlineStr">
        <is>
          <t>2026-10-04</t>
        </is>
      </c>
      <c r="V712" t="inlineStr">
        <is>
          <t>ambiguous match [35]</t>
        </is>
      </c>
    </row>
    <row r="713">
      <c r="A713" t="n">
        <v>35</v>
      </c>
      <c r="B713" t="inlineStr">
        <is>
          <t>Heritance Aarah</t>
        </is>
      </c>
      <c r="C713" t="inlineStr">
        <is>
          <t>dining_menu</t>
        </is>
      </c>
      <c r="D713" t="inlineStr">
        <is>
          <t>2026_HTF-Ala-Cart-Menu-26-27.pdf.pdf</t>
        </is>
      </c>
      <c r="E713" t="n">
        <v>2026</v>
      </c>
      <c r="H713" t="n">
        <v>4</v>
      </c>
      <c r="I713" t="n">
        <v>5965</v>
      </c>
      <c r="J713" t="inlineStr">
        <is>
          <t>Y</t>
        </is>
      </c>
      <c r="K713" t="inlineStr">
        <is>
          <t>heritancehotels.com</t>
        </is>
      </c>
      <c r="L713" t="inlineStr">
        <is>
          <t>official</t>
        </is>
      </c>
      <c r="M713" t="inlineStr">
        <is>
          <t>https://heritancehotels.eme-devops.com/2026/07/HTF-Ala-Cart-Menu-26-27.pdf.pdf</t>
        </is>
      </c>
      <c r="N713" t="inlineStr">
        <is>
          <t>https://heritancehotels.eme-devops.com/2026/07/HTF-Ala-Cart-Menu-26-27.pdf.pdf</t>
        </is>
      </c>
      <c r="O713" t="inlineStr">
        <is>
          <t>8a7ed7caa28e0b2b5b868ac0c90b23eaa25cf811d6dda09916781bcd8d508bfb</t>
        </is>
      </c>
      <c r="P713" t="inlineStr">
        <is>
          <t>library/035_heritance-aarah/dining_menu/2026_HTF-Ala-Cart-Menu-26-27.pdf.pdf</t>
        </is>
      </c>
      <c r="R713" t="inlineStr">
        <is>
          <t>current</t>
        </is>
      </c>
      <c r="S713" t="inlineStr">
        <is>
          <t>N</t>
        </is>
      </c>
      <c r="T713" t="inlineStr">
        <is>
          <t>needs-review</t>
        </is>
      </c>
      <c r="U713" t="inlineStr">
        <is>
          <t>2026-10-04</t>
        </is>
      </c>
      <c r="V713" t="inlineStr">
        <is>
          <t>ambiguous match [35]</t>
        </is>
      </c>
    </row>
    <row r="714">
      <c r="A714" t="n">
        <v>35</v>
      </c>
      <c r="B714" t="inlineStr">
        <is>
          <t>Heritance Aarah</t>
        </is>
      </c>
      <c r="C714" t="inlineStr">
        <is>
          <t>dining_menu</t>
        </is>
      </c>
      <c r="D714" t="inlineStr">
        <is>
          <t>2026_HTF-Pekoe-Trail-Picnic-Breakfast.pdf</t>
        </is>
      </c>
      <c r="E714" t="n">
        <v>2026</v>
      </c>
      <c r="H714" t="n">
        <v>4</v>
      </c>
      <c r="I714" t="n">
        <v>2496</v>
      </c>
      <c r="J714" t="inlineStr">
        <is>
          <t>Y</t>
        </is>
      </c>
      <c r="K714" t="inlineStr">
        <is>
          <t>heritancehotels.com</t>
        </is>
      </c>
      <c r="L714" t="inlineStr">
        <is>
          <t>official</t>
        </is>
      </c>
      <c r="M714" t="inlineStr">
        <is>
          <t>https://heritancehotels.eme-devops.com/2026/07/HTF-Pekoe-Trail-Picnic-Breakfast.pdf</t>
        </is>
      </c>
      <c r="N714" t="inlineStr">
        <is>
          <t>https://heritancehotels.eme-devops.com/2026/07/HTF-Pekoe-Trail-Picnic-Breakfast.pdf</t>
        </is>
      </c>
      <c r="O714" t="inlineStr">
        <is>
          <t>5ce6841e2b4d9a85d866c45ea1c4cd5d2ae39c667db6c6bca74917a304b47999</t>
        </is>
      </c>
      <c r="P714" t="inlineStr">
        <is>
          <t>library/035_heritance-aarah/dining_menu/2026_HTF-Pekoe-Trail-Picnic-Breakfast.pdf</t>
        </is>
      </c>
      <c r="R714" t="inlineStr">
        <is>
          <t>current</t>
        </is>
      </c>
      <c r="S714" t="inlineStr">
        <is>
          <t>N</t>
        </is>
      </c>
      <c r="T714" t="inlineStr">
        <is>
          <t>needs-review</t>
        </is>
      </c>
      <c r="U714" t="inlineStr">
        <is>
          <t>2026-10-04</t>
        </is>
      </c>
      <c r="V714" t="inlineStr">
        <is>
          <t>ambiguous match [35]</t>
        </is>
      </c>
    </row>
    <row r="715">
      <c r="A715" t="n">
        <v>35</v>
      </c>
      <c r="B715" t="inlineStr">
        <is>
          <t>Heritance Aarah</t>
        </is>
      </c>
      <c r="C715" t="inlineStr">
        <is>
          <t>dining_menu</t>
        </is>
      </c>
      <c r="D715" t="inlineStr">
        <is>
          <t>2026_Ceylon-Tea-Expereince-Menu.pdf</t>
        </is>
      </c>
      <c r="E715" t="n">
        <v>2026</v>
      </c>
      <c r="H715" t="n">
        <v>1</v>
      </c>
      <c r="I715" t="n">
        <v>1195</v>
      </c>
      <c r="J715" t="inlineStr">
        <is>
          <t>Y</t>
        </is>
      </c>
      <c r="K715" t="inlineStr">
        <is>
          <t>heritancehotels.com</t>
        </is>
      </c>
      <c r="L715" t="inlineStr">
        <is>
          <t>official</t>
        </is>
      </c>
      <c r="M715" t="inlineStr">
        <is>
          <t>https://heritancehotels.eme-devops.com/2026/07/Ceylon-Tea-Expereince-Menu.pdf</t>
        </is>
      </c>
      <c r="N715" t="inlineStr">
        <is>
          <t>https://heritancehotels.eme-devops.com/2026/07/Ceylon-Tea-Expereince-Menu.pdf</t>
        </is>
      </c>
      <c r="O715" t="inlineStr">
        <is>
          <t>398b0872401435e6627a68c7a8ded213a2eb0781ad7732668a8241cc3d0bae59</t>
        </is>
      </c>
      <c r="P715" t="inlineStr">
        <is>
          <t>library/035_heritance-aarah/dining_menu/2026_Ceylon-Tea-Expereince-Menu.pdf</t>
        </is>
      </c>
      <c r="R715" t="inlineStr">
        <is>
          <t>current</t>
        </is>
      </c>
      <c r="S715" t="inlineStr">
        <is>
          <t>N</t>
        </is>
      </c>
      <c r="T715" t="inlineStr">
        <is>
          <t>needs-review</t>
        </is>
      </c>
      <c r="U715" t="inlineStr">
        <is>
          <t>2026-10-04</t>
        </is>
      </c>
      <c r="V715" t="inlineStr">
        <is>
          <t>ambiguous match [35]</t>
        </is>
      </c>
    </row>
    <row r="716">
      <c r="A716" t="n">
        <v>35</v>
      </c>
      <c r="B716" t="inlineStr">
        <is>
          <t>Heritance Aarah</t>
        </is>
      </c>
      <c r="C716" t="inlineStr">
        <is>
          <t>dining_menu</t>
        </is>
      </c>
      <c r="D716" t="inlineStr">
        <is>
          <t>2026_Bon-Fire.pdf</t>
        </is>
      </c>
      <c r="E716" t="n">
        <v>2026</v>
      </c>
      <c r="H716" t="n">
        <v>1</v>
      </c>
      <c r="I716" t="n">
        <v>947</v>
      </c>
      <c r="J716" t="inlineStr">
        <is>
          <t>Y</t>
        </is>
      </c>
      <c r="K716" t="inlineStr">
        <is>
          <t>heritancehotels.com</t>
        </is>
      </c>
      <c r="L716" t="inlineStr">
        <is>
          <t>official</t>
        </is>
      </c>
      <c r="M716" t="inlineStr">
        <is>
          <t>https://heritancehotels.eme-devops.com/2026/07/Bon-Fire.pdf</t>
        </is>
      </c>
      <c r="N716" t="inlineStr">
        <is>
          <t>https://heritancehotels.eme-devops.com/2026/07/Bon-Fire.pdf</t>
        </is>
      </c>
      <c r="O716" t="inlineStr">
        <is>
          <t>7d3e8aec42b9fdbab4e2efcb69b5b5bcd6bc9cad307cd1acc7c3d9149f6c2ede</t>
        </is>
      </c>
      <c r="P716" t="inlineStr">
        <is>
          <t>library/035_heritance-aarah/dining_menu/2026_Bon-Fire.pdf</t>
        </is>
      </c>
      <c r="R716" t="inlineStr">
        <is>
          <t>current</t>
        </is>
      </c>
      <c r="S716" t="inlineStr">
        <is>
          <t>N</t>
        </is>
      </c>
      <c r="T716" t="inlineStr">
        <is>
          <t>needs-review</t>
        </is>
      </c>
      <c r="U716" t="inlineStr">
        <is>
          <t>2026-10-04</t>
        </is>
      </c>
      <c r="V716" t="inlineStr">
        <is>
          <t>ambiguous match [35]</t>
        </is>
      </c>
    </row>
    <row r="717">
      <c r="A717" t="n">
        <v>35</v>
      </c>
      <c r="B717" t="inlineStr">
        <is>
          <t>Heritance Aarah</t>
        </is>
      </c>
      <c r="C717" t="inlineStr">
        <is>
          <t>dining_menu</t>
        </is>
      </c>
      <c r="D717" t="inlineStr">
        <is>
          <t>2026_KIDS-MENU-RGB.pdf</t>
        </is>
      </c>
      <c r="E717" t="n">
        <v>2026</v>
      </c>
      <c r="H717" t="n">
        <v>1</v>
      </c>
      <c r="I717" t="n">
        <v>5078</v>
      </c>
      <c r="J717" t="inlineStr">
        <is>
          <t>Y</t>
        </is>
      </c>
      <c r="K717" t="inlineStr">
        <is>
          <t>heritancehotels.com</t>
        </is>
      </c>
      <c r="L717" t="inlineStr">
        <is>
          <t>official</t>
        </is>
      </c>
      <c r="M717" t="inlineStr">
        <is>
          <t>https://heritancehotels.eme-devops.com/2026/07/KIDS-MENU-RGB.pdf</t>
        </is>
      </c>
      <c r="N717" t="inlineStr">
        <is>
          <t>https://heritancehotels.eme-devops.com/2026/07/KIDS-MENU-RGB.pdf</t>
        </is>
      </c>
      <c r="O717" t="inlineStr">
        <is>
          <t>e501b0e7cf815da58965e19acd1caeee7bd8cec5c81a3dd8dc98ed8dfca87ad9</t>
        </is>
      </c>
      <c r="P717" t="inlineStr">
        <is>
          <t>library/035_heritance-aarah/dining_menu/2026_KIDS-MENU-RGB.pdf</t>
        </is>
      </c>
      <c r="R717" t="inlineStr">
        <is>
          <t>current</t>
        </is>
      </c>
      <c r="S717" t="inlineStr">
        <is>
          <t>N</t>
        </is>
      </c>
      <c r="T717" t="inlineStr">
        <is>
          <t>needs-review</t>
        </is>
      </c>
      <c r="U717" t="inlineStr">
        <is>
          <t>2026-10-04</t>
        </is>
      </c>
      <c r="V717" t="inlineStr">
        <is>
          <t>ambiguous match [35]</t>
        </is>
      </c>
    </row>
    <row r="718">
      <c r="A718" t="n">
        <v>35</v>
      </c>
      <c r="B718" t="inlineStr">
        <is>
          <t>Heritance Aarah</t>
        </is>
      </c>
      <c r="C718" t="inlineStr">
        <is>
          <t>dining_menu</t>
        </is>
      </c>
      <c r="D718" t="inlineStr">
        <is>
          <t>2026_EATING-INN-ALA-CARTE-May-2026-for-qr-code.pdf</t>
        </is>
      </c>
      <c r="E718" t="n">
        <v>2026</v>
      </c>
      <c r="H718" t="n">
        <v>8</v>
      </c>
      <c r="I718" t="n">
        <v>1235</v>
      </c>
      <c r="J718" t="inlineStr">
        <is>
          <t>Y</t>
        </is>
      </c>
      <c r="K718" t="inlineStr">
        <is>
          <t>heritancehotels.com</t>
        </is>
      </c>
      <c r="L718" t="inlineStr">
        <is>
          <t>official</t>
        </is>
      </c>
      <c r="M718" t="inlineStr">
        <is>
          <t>https://heritancehotels.eme-devops.com/2026/07/EATING-INN-ALA-CARTE-May-2026-for-qr-code.pdf</t>
        </is>
      </c>
      <c r="N718" t="inlineStr">
        <is>
          <t>https://heritancehotels.eme-devops.com/2026/07/EATING-INN-ALA-CARTE-May-2026-for-qr-code.pdf</t>
        </is>
      </c>
      <c r="O718" t="inlineStr">
        <is>
          <t>043a954554359ace0685f1eb3b05a4cdfd90a87f34c915e9459b53bc2171eecc</t>
        </is>
      </c>
      <c r="P718" t="inlineStr">
        <is>
          <t>library/035_heritance-aarah/dining_menu/2026_EATING-INN-ALA-CARTE-May-2026-for-qr-code.pdf</t>
        </is>
      </c>
      <c r="R718" t="inlineStr">
        <is>
          <t>current</t>
        </is>
      </c>
      <c r="S718" t="inlineStr">
        <is>
          <t>N</t>
        </is>
      </c>
      <c r="T718" t="inlineStr">
        <is>
          <t>needs-review</t>
        </is>
      </c>
      <c r="U718" t="inlineStr">
        <is>
          <t>2026-10-04</t>
        </is>
      </c>
      <c r="V718" t="inlineStr">
        <is>
          <t>ambiguous match [35]</t>
        </is>
      </c>
    </row>
    <row r="719">
      <c r="A719" t="n">
        <v>35</v>
      </c>
      <c r="B719" t="inlineStr">
        <is>
          <t>Heritance Aarah</t>
        </is>
      </c>
      <c r="C719" t="inlineStr">
        <is>
          <t>dining_menu</t>
        </is>
      </c>
      <c r="D719" t="inlineStr">
        <is>
          <t>2026_Premium-All-Inclusive-Wine-Beverage-List-10.06.2026.pdf</t>
        </is>
      </c>
      <c r="E719" t="n">
        <v>2026</v>
      </c>
      <c r="H719" t="n">
        <v>16</v>
      </c>
      <c r="I719" t="n">
        <v>1640</v>
      </c>
      <c r="J719" t="inlineStr">
        <is>
          <t>Y</t>
        </is>
      </c>
      <c r="K719" t="inlineStr">
        <is>
          <t>heritancehotels.com</t>
        </is>
      </c>
      <c r="L719" t="inlineStr">
        <is>
          <t>official</t>
        </is>
      </c>
      <c r="M719" t="inlineStr">
        <is>
          <t>https://heritancehotels.eme-devops.com/2026/06/Premium-All-Inclusive-Wine-Beverage-List-10.06.2026.pdf</t>
        </is>
      </c>
      <c r="N719" t="inlineStr">
        <is>
          <t>https://heritancehotels.eme-devops.com/2026/06/Premium-All-Inclusive-Wine-Beverage-List-10.06.2026.pdf</t>
        </is>
      </c>
      <c r="O719" t="inlineStr">
        <is>
          <t>c634b88597ebc67d86d0839043e8dcacd75027e089a39aff0ae61c6f4c97fd16</t>
        </is>
      </c>
      <c r="P719" t="inlineStr">
        <is>
          <t>library/035_heritance-aarah/dining_menu/2026_Premium-All-Inclusive-Wine-Beverage-List-10.06.2026.pdf</t>
        </is>
      </c>
      <c r="R719" t="inlineStr">
        <is>
          <t>current</t>
        </is>
      </c>
      <c r="S719" t="inlineStr">
        <is>
          <t>N</t>
        </is>
      </c>
      <c r="T719" t="inlineStr">
        <is>
          <t>needs-review</t>
        </is>
      </c>
      <c r="U719" t="inlineStr">
        <is>
          <t>2026-10-04</t>
        </is>
      </c>
      <c r="V719" t="inlineStr">
        <is>
          <t>ambiguous match [35]</t>
        </is>
      </c>
    </row>
    <row r="720">
      <c r="A720" t="n">
        <v>35</v>
      </c>
      <c r="B720" t="inlineStr">
        <is>
          <t>Heritance Aarah</t>
        </is>
      </c>
      <c r="C720" t="inlineStr">
        <is>
          <t>dining_menu</t>
        </is>
      </c>
      <c r="D720" t="inlineStr">
        <is>
          <t>2026_HK-Beverage-Menu.pdf</t>
        </is>
      </c>
      <c r="E720" t="n">
        <v>2026</v>
      </c>
      <c r="H720" t="n">
        <v>6</v>
      </c>
      <c r="I720" t="n">
        <v>104</v>
      </c>
      <c r="J720" t="inlineStr">
        <is>
          <t>Y</t>
        </is>
      </c>
      <c r="K720" t="inlineStr">
        <is>
          <t>heritancehotels.com</t>
        </is>
      </c>
      <c r="L720" t="inlineStr">
        <is>
          <t>official</t>
        </is>
      </c>
      <c r="M720" t="inlineStr">
        <is>
          <t>https://heritancehotels.eme-devops.com/2026/04/HK-Beverage-Menu.pdf</t>
        </is>
      </c>
      <c r="N720" t="inlineStr">
        <is>
          <t>https://heritancehotels.eme-devops.com/2026/04/HK-Beverage-Menu.pdf</t>
        </is>
      </c>
      <c r="O720" t="inlineStr">
        <is>
          <t>df973a1a05ea33aef4be9fba34458bfee2aa660c90eca44ecb22ff9bb5044d51</t>
        </is>
      </c>
      <c r="P720" t="inlineStr">
        <is>
          <t>library/035_heritance-aarah/dining_menu/2026_HK-Beverage-Menu.pdf</t>
        </is>
      </c>
      <c r="R720" t="inlineStr">
        <is>
          <t>current</t>
        </is>
      </c>
      <c r="S720" t="inlineStr">
        <is>
          <t>N</t>
        </is>
      </c>
      <c r="T720" t="inlineStr">
        <is>
          <t>needs-review</t>
        </is>
      </c>
      <c r="U720" t="inlineStr">
        <is>
          <t>2026-10-04</t>
        </is>
      </c>
      <c r="V720" t="inlineStr">
        <is>
          <t>ambiguous match [35]</t>
        </is>
      </c>
    </row>
    <row r="721">
      <c r="A721" t="n">
        <v>35</v>
      </c>
      <c r="B721" t="inlineStr">
        <is>
          <t>Heritance Aarah</t>
        </is>
      </c>
      <c r="C721" t="inlineStr">
        <is>
          <t>dining_menu</t>
        </is>
      </c>
      <c r="D721" t="inlineStr">
        <is>
          <t>2026_HK-A-La-Carte-kanchana.pdf</t>
        </is>
      </c>
      <c r="E721" t="n">
        <v>2026</v>
      </c>
      <c r="H721" t="n">
        <v>5</v>
      </c>
      <c r="I721" t="n">
        <v>12246</v>
      </c>
      <c r="J721" t="inlineStr">
        <is>
          <t>Y</t>
        </is>
      </c>
      <c r="K721" t="inlineStr">
        <is>
          <t>heritancehotels.com</t>
        </is>
      </c>
      <c r="L721" t="inlineStr">
        <is>
          <t>official</t>
        </is>
      </c>
      <c r="M721" t="inlineStr">
        <is>
          <t>https://heritancehotels.eme-devops.com/2026/04/HK-A-La-Carte-kanchana.pdf</t>
        </is>
      </c>
      <c r="N721" t="inlineStr">
        <is>
          <t>https://heritancehotels.eme-devops.com/2026/04/HK-A-La-Carte-kanchana.pdf</t>
        </is>
      </c>
      <c r="O721" t="inlineStr">
        <is>
          <t>087f1734ed7b0b4706e7724d315922a558034e1de7bb13cdd820638e3e77142f</t>
        </is>
      </c>
      <c r="P721" t="inlineStr">
        <is>
          <t>library/035_heritance-aarah/dining_menu/2026_HK-A-La-Carte-kanchana.pdf</t>
        </is>
      </c>
      <c r="R721" t="inlineStr">
        <is>
          <t>current</t>
        </is>
      </c>
      <c r="S721" t="inlineStr">
        <is>
          <t>N</t>
        </is>
      </c>
      <c r="T721" t="inlineStr">
        <is>
          <t>needs-review</t>
        </is>
      </c>
      <c r="U721" t="inlineStr">
        <is>
          <t>2026-10-04</t>
        </is>
      </c>
      <c r="V721" t="inlineStr">
        <is>
          <t>ambiguous match [35]</t>
        </is>
      </c>
    </row>
    <row r="722">
      <c r="A722" t="n">
        <v>35</v>
      </c>
      <c r="B722" t="inlineStr">
        <is>
          <t>Heritance Aarah</t>
        </is>
      </c>
      <c r="C722" t="inlineStr">
        <is>
          <t>dining_menu</t>
        </is>
      </c>
      <c r="D722" t="inlineStr">
        <is>
          <t>2026_HK-A-La-Carte-cafe.pdf</t>
        </is>
      </c>
      <c r="E722" t="n">
        <v>2026</v>
      </c>
      <c r="H722" t="n">
        <v>5</v>
      </c>
      <c r="I722" t="n">
        <v>12244</v>
      </c>
      <c r="J722" t="inlineStr">
        <is>
          <t>Y</t>
        </is>
      </c>
      <c r="K722" t="inlineStr">
        <is>
          <t>heritancehotels.com</t>
        </is>
      </c>
      <c r="L722" t="inlineStr">
        <is>
          <t>official</t>
        </is>
      </c>
      <c r="M722" t="inlineStr">
        <is>
          <t>https://heritancehotels.eme-devops.com/2026/04/HK-A-La-Carte-cafe.pdf</t>
        </is>
      </c>
      <c r="N722" t="inlineStr">
        <is>
          <t>https://heritancehotels.eme-devops.com/2026/04/HK-A-La-Carte-cafe.pdf</t>
        </is>
      </c>
      <c r="O722" t="inlineStr">
        <is>
          <t>2590c1f3dc5ab71dc2577675e0f56e071ab8f1bbd61d20d52b9a227d85bb5cd0</t>
        </is>
      </c>
      <c r="P722" t="inlineStr">
        <is>
          <t>library/035_heritance-aarah/dining_menu/2026_HK-A-La-Carte-cafe.pdf</t>
        </is>
      </c>
      <c r="R722" t="inlineStr">
        <is>
          <t>current</t>
        </is>
      </c>
      <c r="S722" t="inlineStr">
        <is>
          <t>N</t>
        </is>
      </c>
      <c r="T722" t="inlineStr">
        <is>
          <t>needs-review</t>
        </is>
      </c>
      <c r="U722" t="inlineStr">
        <is>
          <t>2026-10-04</t>
        </is>
      </c>
      <c r="V722" t="inlineStr">
        <is>
          <t>ambiguous match [35]</t>
        </is>
      </c>
    </row>
    <row r="723">
      <c r="A723" t="n">
        <v>35</v>
      </c>
      <c r="B723" t="inlineStr">
        <is>
          <t>Heritance Aarah</t>
        </is>
      </c>
      <c r="C723" t="inlineStr">
        <is>
          <t>dining_menu</t>
        </is>
      </c>
      <c r="D723" t="inlineStr">
        <is>
          <t>2026_Kaludiya-new-menu.pdf</t>
        </is>
      </c>
      <c r="E723" t="n">
        <v>2026</v>
      </c>
      <c r="H723" t="n">
        <v>5</v>
      </c>
      <c r="I723" t="n">
        <v>3249</v>
      </c>
      <c r="J723" t="inlineStr">
        <is>
          <t>Y</t>
        </is>
      </c>
      <c r="K723" t="inlineStr">
        <is>
          <t>heritancehotels.com</t>
        </is>
      </c>
      <c r="L723" t="inlineStr">
        <is>
          <t>official</t>
        </is>
      </c>
      <c r="M723" t="inlineStr">
        <is>
          <t>https://heritancehotels.eme-devops.com/2026/04/Kaludiya-new-menu.pdf</t>
        </is>
      </c>
      <c r="N723" t="inlineStr">
        <is>
          <t>https://heritancehotels.eme-devops.com/2026/04/Kaludiya-new-menu.pdf</t>
        </is>
      </c>
      <c r="O723" t="inlineStr">
        <is>
          <t>6db4aaf3e80c66160bf43513fc9ce2f1a4767549fcf108351df2e3d26d2673de</t>
        </is>
      </c>
      <c r="P723" t="inlineStr">
        <is>
          <t>library/035_heritance-aarah/dining_menu/2026_Kaludiya-new-menu.pdf</t>
        </is>
      </c>
      <c r="R723" t="inlineStr">
        <is>
          <t>current</t>
        </is>
      </c>
      <c r="S723" t="inlineStr">
        <is>
          <t>N</t>
        </is>
      </c>
      <c r="T723" t="inlineStr">
        <is>
          <t>needs-review</t>
        </is>
      </c>
      <c r="U723" t="inlineStr">
        <is>
          <t>2026-10-04</t>
        </is>
      </c>
      <c r="V723" t="inlineStr">
        <is>
          <t>ambiguous match [35]</t>
        </is>
      </c>
    </row>
    <row r="724">
      <c r="A724" t="n">
        <v>35</v>
      </c>
      <c r="B724" t="inlineStr">
        <is>
          <t>Heritance Aarah</t>
        </is>
      </c>
      <c r="C724" t="inlineStr">
        <is>
          <t>dining_menu</t>
        </is>
      </c>
      <c r="D724" t="inlineStr">
        <is>
          <t>2026_HK-Wine-List.pdf</t>
        </is>
      </c>
      <c r="E724" t="n">
        <v>2026</v>
      </c>
      <c r="H724" t="n">
        <v>8</v>
      </c>
      <c r="I724" t="n">
        <v>273</v>
      </c>
      <c r="J724" t="inlineStr">
        <is>
          <t>Y</t>
        </is>
      </c>
      <c r="K724" t="inlineStr">
        <is>
          <t>heritancehotels.com</t>
        </is>
      </c>
      <c r="L724" t="inlineStr">
        <is>
          <t>official</t>
        </is>
      </c>
      <c r="M724" t="inlineStr">
        <is>
          <t>https://heritancehotels.eme-devops.com/2026/04/HK-Wine-List.pdf</t>
        </is>
      </c>
      <c r="N724" t="inlineStr">
        <is>
          <t>https://heritancehotels.eme-devops.com/2026/04/HK-Wine-List.pdf</t>
        </is>
      </c>
      <c r="O724" t="inlineStr">
        <is>
          <t>5c6be286c529d7dc2ff429f53fde02870df14f2b1a087ae5a694377cc185657a</t>
        </is>
      </c>
      <c r="P724" t="inlineStr">
        <is>
          <t>library/035_heritance-aarah/dining_menu/2026_HK-Wine-List.pdf</t>
        </is>
      </c>
      <c r="R724" t="inlineStr">
        <is>
          <t>current</t>
        </is>
      </c>
      <c r="S724" t="inlineStr">
        <is>
          <t>N</t>
        </is>
      </c>
      <c r="T724" t="inlineStr">
        <is>
          <t>needs-review</t>
        </is>
      </c>
      <c r="U724" t="inlineStr">
        <is>
          <t>2026-10-04</t>
        </is>
      </c>
      <c r="V724" t="inlineStr">
        <is>
          <t>ambiguous match [35]</t>
        </is>
      </c>
    </row>
    <row r="725">
      <c r="A725" t="n">
        <v>35</v>
      </c>
      <c r="B725" t="inlineStr">
        <is>
          <t>Heritance Aarah</t>
        </is>
      </c>
      <c r="C725" t="inlineStr">
        <is>
          <t>dining_menu</t>
        </is>
      </c>
      <c r="D725" t="inlineStr">
        <is>
          <t>2026_HK-IRD-Menu.pdf</t>
        </is>
      </c>
      <c r="E725" t="n">
        <v>2026</v>
      </c>
      <c r="H725" t="n">
        <v>2</v>
      </c>
      <c r="I725" t="n">
        <v>186</v>
      </c>
      <c r="J725" t="inlineStr">
        <is>
          <t>Y</t>
        </is>
      </c>
      <c r="K725" t="inlineStr">
        <is>
          <t>heritancehotels.com</t>
        </is>
      </c>
      <c r="L725" t="inlineStr">
        <is>
          <t>official</t>
        </is>
      </c>
      <c r="M725" t="inlineStr">
        <is>
          <t>https://heritancehotels.eme-devops.com/2026/04/HK-IRD-Menu.pdf</t>
        </is>
      </c>
      <c r="N725" t="inlineStr">
        <is>
          <t>https://heritancehotels.eme-devops.com/2026/04/HK-IRD-Menu.pdf</t>
        </is>
      </c>
      <c r="O725" t="inlineStr">
        <is>
          <t>095bb756289cea3f2cad60a33aba3547346eeffa781ade73a1b44d042b4245a7</t>
        </is>
      </c>
      <c r="P725" t="inlineStr">
        <is>
          <t>library/035_heritance-aarah/dining_menu/2026_HK-IRD-Menu.pdf</t>
        </is>
      </c>
      <c r="R725" t="inlineStr">
        <is>
          <t>current</t>
        </is>
      </c>
      <c r="S725" t="inlineStr">
        <is>
          <t>N</t>
        </is>
      </c>
      <c r="T725" t="inlineStr">
        <is>
          <t>needs-review</t>
        </is>
      </c>
      <c r="U725" t="inlineStr">
        <is>
          <t>2026-10-04</t>
        </is>
      </c>
      <c r="V725" t="inlineStr">
        <is>
          <t>ambiguous match [35]</t>
        </is>
      </c>
    </row>
    <row r="726">
      <c r="A726" t="n">
        <v>35</v>
      </c>
      <c r="B726" t="inlineStr">
        <is>
          <t>Heritance Aarah</t>
        </is>
      </c>
      <c r="C726" t="inlineStr">
        <is>
          <t>dining_menu</t>
        </is>
      </c>
      <c r="D726" t="inlineStr">
        <is>
          <t>2026_HK-Cocktail-Menu-2026.pdf</t>
        </is>
      </c>
      <c r="E726" t="n">
        <v>2026</v>
      </c>
      <c r="H726" t="n">
        <v>5</v>
      </c>
      <c r="I726" t="n">
        <v>181</v>
      </c>
      <c r="J726" t="inlineStr">
        <is>
          <t>Y</t>
        </is>
      </c>
      <c r="K726" t="inlineStr">
        <is>
          <t>heritancehotels.com</t>
        </is>
      </c>
      <c r="L726" t="inlineStr">
        <is>
          <t>official</t>
        </is>
      </c>
      <c r="M726" t="inlineStr">
        <is>
          <t>https://heritancehotels.eme-devops.com/2026/04/HK-Cocktail-Menu-2026.pdf</t>
        </is>
      </c>
      <c r="N726" t="inlineStr">
        <is>
          <t>https://heritancehotels.eme-devops.com/2026/04/HK-Cocktail-Menu-2026.pdf</t>
        </is>
      </c>
      <c r="O726" t="inlineStr">
        <is>
          <t>06ac7b851e9dcf00d5796c08be8ea97979a8517cf7d3e93e754d5c26c0bb1004</t>
        </is>
      </c>
      <c r="P726" t="inlineStr">
        <is>
          <t>library/035_heritance-aarah/dining_menu/2026_HK-Cocktail-Menu-2026.pdf</t>
        </is>
      </c>
      <c r="R726" t="inlineStr">
        <is>
          <t>current</t>
        </is>
      </c>
      <c r="S726" t="inlineStr">
        <is>
          <t>N</t>
        </is>
      </c>
      <c r="T726" t="inlineStr">
        <is>
          <t>needs-review</t>
        </is>
      </c>
      <c r="U726" t="inlineStr">
        <is>
          <t>2026-10-04</t>
        </is>
      </c>
      <c r="V726" t="inlineStr">
        <is>
          <t>ambiguous match [35]</t>
        </is>
      </c>
    </row>
    <row r="727">
      <c r="A727" t="n">
        <v>35</v>
      </c>
      <c r="B727" t="inlineStr">
        <is>
          <t>Heritance Aarah</t>
        </is>
      </c>
      <c r="C727" t="inlineStr">
        <is>
          <t>dining_menu</t>
        </is>
      </c>
      <c r="D727" t="inlineStr">
        <is>
          <t>2026_4eb74b23_Ambula-Vegetarian-Set-Menu-Vegetarian.pdf</t>
        </is>
      </c>
      <c r="E727" t="n">
        <v>2026</v>
      </c>
      <c r="H727" t="n">
        <v>1</v>
      </c>
      <c r="I727" t="n">
        <v>329</v>
      </c>
      <c r="J727" t="inlineStr">
        <is>
          <t>Y</t>
        </is>
      </c>
      <c r="K727" t="inlineStr">
        <is>
          <t>heritancehotels.com</t>
        </is>
      </c>
      <c r="L727" t="inlineStr">
        <is>
          <t>official</t>
        </is>
      </c>
      <c r="M727" t="inlineStr">
        <is>
          <t>https://heritancehotels.eme-devops.com/2026/02/Ambula-Vegetarian-Set-Menu-Vegetarian.pdf</t>
        </is>
      </c>
      <c r="N727" t="inlineStr">
        <is>
          <t>https://heritancehotels.eme-devops.com/2026/02/Ambula-Vegetarian-Set-Menu-Vegetarian.pdf</t>
        </is>
      </c>
      <c r="O727" t="inlineStr">
        <is>
          <t>4eb74b23db2060610274078fc0ddaf980606df2b28e70416407ca02c41e44369</t>
        </is>
      </c>
      <c r="P727" t="inlineStr">
        <is>
          <t>library/035_heritance-aarah/dining_menu/2026_4eb74b23_Ambula-Vegetarian-Set-Menu-Vegetarian.pdf</t>
        </is>
      </c>
      <c r="R727" t="inlineStr">
        <is>
          <t>current</t>
        </is>
      </c>
      <c r="S727" t="inlineStr">
        <is>
          <t>N</t>
        </is>
      </c>
      <c r="T727" t="inlineStr">
        <is>
          <t>needs-review</t>
        </is>
      </c>
      <c r="U727" t="inlineStr">
        <is>
          <t>2026-10-04</t>
        </is>
      </c>
      <c r="V727" t="inlineStr">
        <is>
          <t>ambiguous match [35]</t>
        </is>
      </c>
    </row>
    <row r="728">
      <c r="A728" t="n">
        <v>35</v>
      </c>
      <c r="B728" t="inlineStr">
        <is>
          <t>Heritance Aarah</t>
        </is>
      </c>
      <c r="C728" t="inlineStr">
        <is>
          <t>dining_menu</t>
        </is>
      </c>
      <c r="D728" t="inlineStr">
        <is>
          <t>2026_4745cc39_Ambula-Set-Menu-Non-Vegetarian.pdf</t>
        </is>
      </c>
      <c r="E728" t="n">
        <v>2026</v>
      </c>
      <c r="H728" t="n">
        <v>1</v>
      </c>
      <c r="I728" t="n">
        <v>340</v>
      </c>
      <c r="J728" t="inlineStr">
        <is>
          <t>Y</t>
        </is>
      </c>
      <c r="K728" t="inlineStr">
        <is>
          <t>heritancehotels.com</t>
        </is>
      </c>
      <c r="L728" t="inlineStr">
        <is>
          <t>official</t>
        </is>
      </c>
      <c r="M728" t="inlineStr">
        <is>
          <t>https://heritancehotels.eme-devops.com/2026/02/Ambula-Set-Menu-Non-Vegetarian.pdf</t>
        </is>
      </c>
      <c r="N728" t="inlineStr">
        <is>
          <t>https://heritancehotels.eme-devops.com/2026/02/Ambula-Set-Menu-Non-Vegetarian.pdf</t>
        </is>
      </c>
      <c r="O728" t="inlineStr">
        <is>
          <t>4745cc39250def60460df55d21ca643e4bf8ac575a531cacdafbe457add4cd02</t>
        </is>
      </c>
      <c r="P728" t="inlineStr">
        <is>
          <t>library/035_heritance-aarah/dining_menu/2026_4745cc39_Ambula-Set-Menu-Non-Vegetarian.pdf</t>
        </is>
      </c>
      <c r="R728" t="inlineStr">
        <is>
          <t>current</t>
        </is>
      </c>
      <c r="S728" t="inlineStr">
        <is>
          <t>N</t>
        </is>
      </c>
      <c r="T728" t="inlineStr">
        <is>
          <t>needs-review</t>
        </is>
      </c>
      <c r="U728" t="inlineStr">
        <is>
          <t>2026-10-04</t>
        </is>
      </c>
      <c r="V728" t="inlineStr">
        <is>
          <t>ambiguous match [35]</t>
        </is>
      </c>
    </row>
    <row r="729">
      <c r="A729" t="n">
        <v>35</v>
      </c>
      <c r="B729" t="inlineStr">
        <is>
          <t>Heritance Aarah</t>
        </is>
      </c>
      <c r="C729" t="inlineStr">
        <is>
          <t>dining_menu</t>
        </is>
      </c>
      <c r="D729" t="inlineStr">
        <is>
          <t>2026_Ambula-Menu-Reserve-Options.pdf</t>
        </is>
      </c>
      <c r="E729" t="n">
        <v>2026</v>
      </c>
      <c r="H729" t="n">
        <v>1</v>
      </c>
      <c r="I729" t="n">
        <v>202</v>
      </c>
      <c r="J729" t="inlineStr">
        <is>
          <t>Y</t>
        </is>
      </c>
      <c r="K729" t="inlineStr">
        <is>
          <t>heritancehotels.com</t>
        </is>
      </c>
      <c r="L729" t="inlineStr">
        <is>
          <t>official</t>
        </is>
      </c>
      <c r="M729" t="inlineStr">
        <is>
          <t>https://heritancehotels.eme-devops.com/2026/02/Ambula-Menu-Reserve-Options.pdf</t>
        </is>
      </c>
      <c r="N729" t="inlineStr">
        <is>
          <t>https://heritancehotels.eme-devops.com/2026/02/Ambula-Menu-Reserve-Options.pdf</t>
        </is>
      </c>
      <c r="O729" t="inlineStr">
        <is>
          <t>17fe7868bb4104c3a7777ee2d4d2e36d2746ed34fb85535eb168653e7c97d6fd</t>
        </is>
      </c>
      <c r="P729" t="inlineStr">
        <is>
          <t>library/035_heritance-aarah/dining_menu/2026_Ambula-Menu-Reserve-Options.pdf</t>
        </is>
      </c>
      <c r="R729" t="inlineStr">
        <is>
          <t>current</t>
        </is>
      </c>
      <c r="S729" t="inlineStr">
        <is>
          <t>N</t>
        </is>
      </c>
      <c r="T729" t="inlineStr">
        <is>
          <t>needs-review</t>
        </is>
      </c>
      <c r="U729" t="inlineStr">
        <is>
          <t>2026-10-04</t>
        </is>
      </c>
      <c r="V729" t="inlineStr">
        <is>
          <t>ambiguous match [35]</t>
        </is>
      </c>
    </row>
    <row r="730">
      <c r="A730" t="n">
        <v>35</v>
      </c>
      <c r="B730" t="inlineStr">
        <is>
          <t>Heritance Aarah</t>
        </is>
      </c>
      <c r="C730" t="inlineStr">
        <is>
          <t>dining_menu</t>
        </is>
      </c>
      <c r="D730" t="inlineStr">
        <is>
          <t>2026_Aarah-Baani-Master-Wine-List-2026.pdf</t>
        </is>
      </c>
      <c r="E730" t="n">
        <v>2026</v>
      </c>
      <c r="H730" t="n">
        <v>13</v>
      </c>
      <c r="I730" t="n">
        <v>4680</v>
      </c>
      <c r="J730" t="inlineStr">
        <is>
          <t>Y</t>
        </is>
      </c>
      <c r="K730" t="inlineStr">
        <is>
          <t>heritancehotels.com</t>
        </is>
      </c>
      <c r="L730" t="inlineStr">
        <is>
          <t>official</t>
        </is>
      </c>
      <c r="M730" t="inlineStr">
        <is>
          <t>https://heritancehotels.eme-devops.com/2026/02/Aarah-Baani-Master-Wine-List-2026.pdf</t>
        </is>
      </c>
      <c r="N730" t="inlineStr">
        <is>
          <t>https://heritancehotels.eme-devops.com/2026/02/Aarah-Baani-Master-Wine-List-2026.pdf</t>
        </is>
      </c>
      <c r="O730" t="inlineStr">
        <is>
          <t>73799d4444483acf53578817dfeb558e3d8925570635a5dc4de93ba0d3035ccc</t>
        </is>
      </c>
      <c r="P730" t="inlineStr">
        <is>
          <t>library/035_heritance-aarah/dining_menu/2026_Aarah-Baani-Master-Wine-List-2026.pdf</t>
        </is>
      </c>
      <c r="R730" t="inlineStr">
        <is>
          <t>current</t>
        </is>
      </c>
      <c r="S730" t="inlineStr">
        <is>
          <t>N</t>
        </is>
      </c>
      <c r="T730" t="inlineStr">
        <is>
          <t>matched</t>
        </is>
      </c>
      <c r="U730" t="inlineStr">
        <is>
          <t>2026-10-04</t>
        </is>
      </c>
      <c r="V730" t="inlineStr"/>
    </row>
    <row r="731">
      <c r="A731" t="n">
        <v>35</v>
      </c>
      <c r="B731" t="inlineStr">
        <is>
          <t>Heritance Aarah</t>
        </is>
      </c>
      <c r="C731" t="inlineStr">
        <is>
          <t>dining_menu</t>
        </is>
      </c>
      <c r="D731" t="inlineStr">
        <is>
          <t>2026_Aarah-Ralu-Master-Wine-List-2026.pdf</t>
        </is>
      </c>
      <c r="E731" t="n">
        <v>2026</v>
      </c>
      <c r="H731" t="n">
        <v>13</v>
      </c>
      <c r="I731" t="n">
        <v>3895</v>
      </c>
      <c r="J731" t="inlineStr">
        <is>
          <t>Y</t>
        </is>
      </c>
      <c r="K731" t="inlineStr">
        <is>
          <t>heritancehotels.com</t>
        </is>
      </c>
      <c r="L731" t="inlineStr">
        <is>
          <t>official</t>
        </is>
      </c>
      <c r="M731" t="inlineStr">
        <is>
          <t>https://heritancehotels.eme-devops.com/2026/02/Aarah-Ralu-Master-Wine-List-2026.pdf</t>
        </is>
      </c>
      <c r="N731" t="inlineStr">
        <is>
          <t>https://heritancehotels.eme-devops.com/2026/02/Aarah-Ralu-Master-Wine-List-2026.pdf</t>
        </is>
      </c>
      <c r="O731" t="inlineStr">
        <is>
          <t>2c544cdd1558dc37c41e193dfb9342d8c778a4c38e2785cb0854e643221129d6</t>
        </is>
      </c>
      <c r="P731" t="inlineStr">
        <is>
          <t>library/035_heritance-aarah/dining_menu/2026_Aarah-Ralu-Master-Wine-List-2026.pdf</t>
        </is>
      </c>
      <c r="R731" t="inlineStr">
        <is>
          <t>current</t>
        </is>
      </c>
      <c r="S731" t="inlineStr">
        <is>
          <t>N</t>
        </is>
      </c>
      <c r="T731" t="inlineStr">
        <is>
          <t>matched</t>
        </is>
      </c>
      <c r="U731" t="inlineStr">
        <is>
          <t>2026-10-04</t>
        </is>
      </c>
      <c r="V731" t="inlineStr"/>
    </row>
    <row r="732">
      <c r="A732" t="n">
        <v>35</v>
      </c>
      <c r="B732" t="inlineStr">
        <is>
          <t>Heritance Aarah</t>
        </is>
      </c>
      <c r="C732" t="inlineStr">
        <is>
          <t>dining_menu</t>
        </is>
      </c>
      <c r="D732" t="inlineStr">
        <is>
          <t>2026_Aarah-Ginifati-Set-Menu-No-01-02.02.2026.pdf</t>
        </is>
      </c>
      <c r="E732" t="n">
        <v>2026</v>
      </c>
      <c r="H732" t="n">
        <v>2</v>
      </c>
      <c r="I732" t="n">
        <v>226</v>
      </c>
      <c r="J732" t="inlineStr">
        <is>
          <t>Y</t>
        </is>
      </c>
      <c r="K732" t="inlineStr">
        <is>
          <t>heritancehotels.com</t>
        </is>
      </c>
      <c r="L732" t="inlineStr">
        <is>
          <t>official</t>
        </is>
      </c>
      <c r="M732" t="inlineStr">
        <is>
          <t>https://heritancehotels.eme-devops.com/2026/02/Aarah-Ginifati-Set-Menu-No-01-02.02.2026.pdf</t>
        </is>
      </c>
      <c r="N732" t="inlineStr">
        <is>
          <t>https://heritancehotels.eme-devops.com/2026/02/Aarah-Ginifati-Set-Menu-No-01-02.02.2026.pdf</t>
        </is>
      </c>
      <c r="O732" t="inlineStr">
        <is>
          <t>c19e9191baf056ef895eb432c187328bb8457ad10e52cb3de6d82d2e11bea678</t>
        </is>
      </c>
      <c r="P732" t="inlineStr">
        <is>
          <t>library/035_heritance-aarah/dining_menu/2026_Aarah-Ginifati-Set-Menu-No-01-02.02.2026.pdf</t>
        </is>
      </c>
      <c r="R732" t="inlineStr">
        <is>
          <t>current</t>
        </is>
      </c>
      <c r="S732" t="inlineStr">
        <is>
          <t>N</t>
        </is>
      </c>
      <c r="T732" t="inlineStr">
        <is>
          <t>matched</t>
        </is>
      </c>
      <c r="U732" t="inlineStr">
        <is>
          <t>2026-10-04</t>
        </is>
      </c>
      <c r="V732" t="inlineStr"/>
    </row>
    <row r="733">
      <c r="A733" t="n">
        <v>35</v>
      </c>
      <c r="B733" t="inlineStr">
        <is>
          <t>Heritance Aarah</t>
        </is>
      </c>
      <c r="C733" t="inlineStr">
        <is>
          <t>dining_menu</t>
        </is>
      </c>
      <c r="D733" t="inlineStr">
        <is>
          <t>2026_Heritance-Tea-Factory-Wine-List-26.27.pdf</t>
        </is>
      </c>
      <c r="E733" t="n">
        <v>2026</v>
      </c>
      <c r="H733" t="n">
        <v>4</v>
      </c>
      <c r="I733" t="n">
        <v>289</v>
      </c>
      <c r="J733" t="inlineStr">
        <is>
          <t>Y</t>
        </is>
      </c>
      <c r="K733" t="inlineStr">
        <is>
          <t>heritancehotels.com</t>
        </is>
      </c>
      <c r="L733" t="inlineStr">
        <is>
          <t>official</t>
        </is>
      </c>
      <c r="M733" t="inlineStr">
        <is>
          <t>https://heritancehotels.eme-devops.com/2026/01/Heritance-Tea-Factory-Wine-List-26.27.pdf</t>
        </is>
      </c>
      <c r="N733" t="inlineStr">
        <is>
          <t>https://heritancehotels.eme-devops.com/2026/01/Heritance-Tea-Factory-Wine-List-26.27.pdf</t>
        </is>
      </c>
      <c r="O733" t="inlineStr">
        <is>
          <t>d816f2d02351f72fd09a24e47b88180a38f5c03738b6e18e6a51adeeeea58baf</t>
        </is>
      </c>
      <c r="P733" t="inlineStr">
        <is>
          <t>library/035_heritance-aarah/dining_menu/2026_Heritance-Tea-Factory-Wine-List-26.27.pdf</t>
        </is>
      </c>
      <c r="R733" t="inlineStr">
        <is>
          <t>current</t>
        </is>
      </c>
      <c r="S733" t="inlineStr">
        <is>
          <t>N</t>
        </is>
      </c>
      <c r="T733" t="inlineStr">
        <is>
          <t>needs-review</t>
        </is>
      </c>
      <c r="U733" t="inlineStr">
        <is>
          <t>2026-10-04</t>
        </is>
      </c>
      <c r="V733" t="inlineStr">
        <is>
          <t>ambiguous match [35]</t>
        </is>
      </c>
    </row>
    <row r="734">
      <c r="A734" t="n">
        <v>35</v>
      </c>
      <c r="B734" t="inlineStr">
        <is>
          <t>Heritance Aarah</t>
        </is>
      </c>
      <c r="C734" t="inlineStr">
        <is>
          <t>dining_menu</t>
        </is>
      </c>
      <c r="D734" t="inlineStr">
        <is>
          <t>2026_Heritance-Tea-Factory-Beverage-Menu-26.27.pdf</t>
        </is>
      </c>
      <c r="E734" t="n">
        <v>2026</v>
      </c>
      <c r="H734" t="n">
        <v>6</v>
      </c>
      <c r="I734" t="n">
        <v>300</v>
      </c>
      <c r="J734" t="inlineStr">
        <is>
          <t>Y</t>
        </is>
      </c>
      <c r="K734" t="inlineStr">
        <is>
          <t>heritancehotels.com</t>
        </is>
      </c>
      <c r="L734" t="inlineStr">
        <is>
          <t>official</t>
        </is>
      </c>
      <c r="M734" t="inlineStr">
        <is>
          <t>https://heritancehotels.eme-devops.com/2026/01/Heritance-Tea-Factory-Beverage-Menu-26.27.pdf</t>
        </is>
      </c>
      <c r="N734" t="inlineStr">
        <is>
          <t>https://heritancehotels.eme-devops.com/2026/01/Heritance-Tea-Factory-Beverage-Menu-26.27.pdf</t>
        </is>
      </c>
      <c r="O734" t="inlineStr">
        <is>
          <t>55a9c45a22244710b1b359bd40ec9839271be4df447ac5048d76dba8a9ceb776</t>
        </is>
      </c>
      <c r="P734" t="inlineStr">
        <is>
          <t>library/035_heritance-aarah/dining_menu/2026_Heritance-Tea-Factory-Beverage-Menu-26.27.pdf</t>
        </is>
      </c>
      <c r="R734" t="inlineStr">
        <is>
          <t>current</t>
        </is>
      </c>
      <c r="S734" t="inlineStr">
        <is>
          <t>N</t>
        </is>
      </c>
      <c r="T734" t="inlineStr">
        <is>
          <t>needs-review</t>
        </is>
      </c>
      <c r="U734" t="inlineStr">
        <is>
          <t>2026-10-04</t>
        </is>
      </c>
      <c r="V734" t="inlineStr">
        <is>
          <t>ambiguous match [35]</t>
        </is>
      </c>
    </row>
    <row r="735">
      <c r="A735" t="n">
        <v>35</v>
      </c>
      <c r="B735" t="inlineStr">
        <is>
          <t>Heritance Aarah</t>
        </is>
      </c>
      <c r="C735" t="inlineStr">
        <is>
          <t>dining_menu</t>
        </is>
      </c>
      <c r="D735" t="inlineStr">
        <is>
          <t>2026_HK-A-La-Carte-kanchana-1.pdf</t>
        </is>
      </c>
      <c r="E735" t="n">
        <v>2026</v>
      </c>
      <c r="H735" t="n">
        <v>5</v>
      </c>
      <c r="I735" t="n">
        <v>639</v>
      </c>
      <c r="J735" t="inlineStr">
        <is>
          <t>Y</t>
        </is>
      </c>
      <c r="K735" t="inlineStr">
        <is>
          <t>heritancehotels.com</t>
        </is>
      </c>
      <c r="L735" t="inlineStr">
        <is>
          <t>official</t>
        </is>
      </c>
      <c r="M735" t="inlineStr">
        <is>
          <t>https://heritancehotels.eme-devops.com/2026/01/HK-A-La-Carte-kanchana-1.pdf</t>
        </is>
      </c>
      <c r="N735" t="inlineStr">
        <is>
          <t>https://heritancehotels.eme-devops.com/2026/01/HK-A-La-Carte-kanchana-1.pdf</t>
        </is>
      </c>
      <c r="O735" t="inlineStr">
        <is>
          <t>11a0fce7efeaa59a82d4bf8802717b8efb62b7a26d7b29837869573cf39062ed</t>
        </is>
      </c>
      <c r="P735" t="inlineStr">
        <is>
          <t>library/035_heritance-aarah/dining_menu/2026_HK-A-La-Carte-kanchana-1.pdf</t>
        </is>
      </c>
      <c r="R735" t="inlineStr">
        <is>
          <t>current</t>
        </is>
      </c>
      <c r="S735" t="inlineStr">
        <is>
          <t>N</t>
        </is>
      </c>
      <c r="T735" t="inlineStr">
        <is>
          <t>needs-review</t>
        </is>
      </c>
      <c r="U735" t="inlineStr">
        <is>
          <t>2026-10-04</t>
        </is>
      </c>
      <c r="V735" t="inlineStr">
        <is>
          <t>ambiguous match [35]</t>
        </is>
      </c>
    </row>
    <row r="736">
      <c r="A736" t="n">
        <v>35</v>
      </c>
      <c r="B736" t="inlineStr">
        <is>
          <t>Heritance Aarah</t>
        </is>
      </c>
      <c r="C736" t="inlineStr">
        <is>
          <t>dining_menu</t>
        </is>
      </c>
      <c r="D736" t="inlineStr">
        <is>
          <t>2026_THE-TEA-INFUSED-SET-MENU-BY-JAMES-TAYLOR-2025-2026.pdf</t>
        </is>
      </c>
      <c r="E736" t="n">
        <v>2026</v>
      </c>
      <c r="H736" t="n">
        <v>1</v>
      </c>
      <c r="I736" t="n">
        <v>593</v>
      </c>
      <c r="J736" t="inlineStr">
        <is>
          <t>N</t>
        </is>
      </c>
      <c r="K736" t="inlineStr">
        <is>
          <t>heritancehotels.com</t>
        </is>
      </c>
      <c r="L736" t="inlineStr">
        <is>
          <t>official</t>
        </is>
      </c>
      <c r="M736" t="inlineStr">
        <is>
          <t>https://heritancehotels.eme-devops.com/2025/11/THE-TEA-INFUSED-SET-MENU-BY-JAMES-TAYLOR-2025-2026.pdf</t>
        </is>
      </c>
      <c r="N736" t="inlineStr">
        <is>
          <t>https://heritancehotels.eme-devops.com/2025/11/THE-TEA-INFUSED-SET-MENU-BY-JAMES-TAYLOR-2025-2026.pdf</t>
        </is>
      </c>
      <c r="O736" t="inlineStr">
        <is>
          <t>dfb7981065834ed720238589f4c6c85d45b9b921caf8d5cf85c261497268f474</t>
        </is>
      </c>
      <c r="P736" t="inlineStr">
        <is>
          <t>library/035_heritance-aarah/dining_menu/2026_THE-TEA-INFUSED-SET-MENU-BY-JAMES-TAYLOR-2025-2026.pdf</t>
        </is>
      </c>
      <c r="R736" t="inlineStr">
        <is>
          <t>current</t>
        </is>
      </c>
      <c r="S736" t="inlineStr">
        <is>
          <t>N</t>
        </is>
      </c>
      <c r="T736" t="inlineStr">
        <is>
          <t>needs-review</t>
        </is>
      </c>
      <c r="U736" t="inlineStr">
        <is>
          <t>2026-10-04</t>
        </is>
      </c>
      <c r="V736" t="inlineStr">
        <is>
          <t>ambiguous match [35]</t>
        </is>
      </c>
    </row>
    <row r="737">
      <c r="A737" t="n">
        <v>35</v>
      </c>
      <c r="B737" t="inlineStr">
        <is>
          <t>Heritance Aarah</t>
        </is>
      </c>
      <c r="C737" t="inlineStr">
        <is>
          <t>dining_menu</t>
        </is>
      </c>
      <c r="D737" t="inlineStr">
        <is>
          <t>2026_Hethersett-Snack-Menu-2025-2026-1.pdf</t>
        </is>
      </c>
      <c r="E737" t="n">
        <v>2026</v>
      </c>
      <c r="H737" t="n">
        <v>3</v>
      </c>
      <c r="I737" t="n">
        <v>1536</v>
      </c>
      <c r="J737" t="inlineStr">
        <is>
          <t>N</t>
        </is>
      </c>
      <c r="K737" t="inlineStr">
        <is>
          <t>heritancehotels.com</t>
        </is>
      </c>
      <c r="L737" t="inlineStr">
        <is>
          <t>official</t>
        </is>
      </c>
      <c r="M737" t="inlineStr">
        <is>
          <t>https://heritancehotels.eme-devops.com/2025/11/Hethersett-Snack-Menu-2025-2026-1.pdf</t>
        </is>
      </c>
      <c r="N737" t="inlineStr">
        <is>
          <t>https://heritancehotels.eme-devops.com/2025/11/Hethersett-Snack-Menu-2025-2026-1.pdf</t>
        </is>
      </c>
      <c r="O737" t="inlineStr">
        <is>
          <t>f3de15f521b05950cab055b2924cda49d0e926bc80b4e56675f0a65c3510e103</t>
        </is>
      </c>
      <c r="P737" t="inlineStr">
        <is>
          <t>library/035_heritance-aarah/dining_menu/2026_Hethersett-Snack-Menu-2025-2026-1.pdf</t>
        </is>
      </c>
      <c r="R737" t="inlineStr">
        <is>
          <t>current</t>
        </is>
      </c>
      <c r="S737" t="inlineStr">
        <is>
          <t>N</t>
        </is>
      </c>
      <c r="T737" t="inlineStr">
        <is>
          <t>needs-review</t>
        </is>
      </c>
      <c r="U737" t="inlineStr">
        <is>
          <t>2026-10-04</t>
        </is>
      </c>
      <c r="V737" t="inlineStr">
        <is>
          <t>ambiguous match [35]</t>
        </is>
      </c>
    </row>
    <row r="738">
      <c r="A738" t="n">
        <v>35</v>
      </c>
      <c r="B738" t="inlineStr">
        <is>
          <t>Heritance Aarah</t>
        </is>
      </c>
      <c r="C738" t="inlineStr">
        <is>
          <t>dining_menu</t>
        </is>
      </c>
      <c r="D738" t="inlineStr">
        <is>
          <t>2026_HETHERSETT-SNACK-MENU-2025-2026.pdf</t>
        </is>
      </c>
      <c r="E738" t="n">
        <v>2026</v>
      </c>
      <c r="H738" t="n">
        <v>3</v>
      </c>
      <c r="I738" t="n">
        <v>268</v>
      </c>
      <c r="J738" t="inlineStr">
        <is>
          <t>Y</t>
        </is>
      </c>
      <c r="K738" t="inlineStr">
        <is>
          <t>heritancehotels.com</t>
        </is>
      </c>
      <c r="L738" t="inlineStr">
        <is>
          <t>official</t>
        </is>
      </c>
      <c r="M738" t="inlineStr">
        <is>
          <t>https://heritancehotels.eme-devops.com/2025/09/HETHERSETT-SNACK-MENU-2025-2026.pdf</t>
        </is>
      </c>
      <c r="N738" t="inlineStr">
        <is>
          <t>https://heritancehotels.eme-devops.com/2025/09/HETHERSETT-SNACK-MENU-2025-2026.pdf</t>
        </is>
      </c>
      <c r="O738" t="inlineStr">
        <is>
          <t>eaa13d3bec2b5aaa07522e44f5854a0251422048b323227123ffcba0928ba9b6</t>
        </is>
      </c>
      <c r="P738" t="inlineStr">
        <is>
          <t>library/035_heritance-aarah/dining_menu/2026_HETHERSETT-SNACK-MENU-2025-2026.pdf</t>
        </is>
      </c>
      <c r="R738" t="inlineStr">
        <is>
          <t>current</t>
        </is>
      </c>
      <c r="S738" t="inlineStr">
        <is>
          <t>N</t>
        </is>
      </c>
      <c r="T738" t="inlineStr">
        <is>
          <t>needs-review</t>
        </is>
      </c>
      <c r="U738" t="inlineStr">
        <is>
          <t>2026-10-04</t>
        </is>
      </c>
      <c r="V738" t="inlineStr">
        <is>
          <t>ambiguous match [35]</t>
        </is>
      </c>
    </row>
    <row r="739">
      <c r="A739" t="n">
        <v>35</v>
      </c>
      <c r="B739" t="inlineStr">
        <is>
          <t>Heritance Aarah</t>
        </is>
      </c>
      <c r="C739" t="inlineStr">
        <is>
          <t>dining_menu</t>
        </is>
      </c>
      <c r="D739" t="inlineStr">
        <is>
          <t>2026_HETHERSETT-BONFIRE-MENU-2025-2026.pdf</t>
        </is>
      </c>
      <c r="E739" t="n">
        <v>2026</v>
      </c>
      <c r="H739" t="n">
        <v>1</v>
      </c>
      <c r="I739" t="n">
        <v>107</v>
      </c>
      <c r="J739" t="inlineStr">
        <is>
          <t>Y</t>
        </is>
      </c>
      <c r="K739" t="inlineStr">
        <is>
          <t>heritancehotels.com</t>
        </is>
      </c>
      <c r="L739" t="inlineStr">
        <is>
          <t>official</t>
        </is>
      </c>
      <c r="M739" t="inlineStr">
        <is>
          <t>https://heritancehotels.eme-devops.com/2025/09/HETHERSETT-BONFIRE-MENU-2025-2026.pdf</t>
        </is>
      </c>
      <c r="N739" t="inlineStr">
        <is>
          <t>https://heritancehotels.eme-devops.com/2025/09/HETHERSETT-BONFIRE-MENU-2025-2026.pdf</t>
        </is>
      </c>
      <c r="O739" t="inlineStr">
        <is>
          <t>5f7587e063872d8d519792b5268c654f4b8c2382d49f964ca810f8292db11687</t>
        </is>
      </c>
      <c r="P739" t="inlineStr">
        <is>
          <t>library/035_heritance-aarah/dining_menu/2026_HETHERSETT-BONFIRE-MENU-2025-2026.pdf</t>
        </is>
      </c>
      <c r="R739" t="inlineStr">
        <is>
          <t>current</t>
        </is>
      </c>
      <c r="S739" t="inlineStr">
        <is>
          <t>N</t>
        </is>
      </c>
      <c r="T739" t="inlineStr">
        <is>
          <t>needs-review</t>
        </is>
      </c>
      <c r="U739" t="inlineStr">
        <is>
          <t>2026-10-04</t>
        </is>
      </c>
      <c r="V739" t="inlineStr">
        <is>
          <t>ambiguous match [35]</t>
        </is>
      </c>
    </row>
    <row r="740">
      <c r="A740" t="n">
        <v>35</v>
      </c>
      <c r="B740" t="inlineStr">
        <is>
          <t>Heritance Aarah</t>
        </is>
      </c>
      <c r="C740" t="inlineStr">
        <is>
          <t>dining_menu</t>
        </is>
      </c>
      <c r="D740" t="inlineStr">
        <is>
          <t>2026_KENMARE-ALA-CART-MENU-2025-2026.pdf</t>
        </is>
      </c>
      <c r="E740" t="n">
        <v>2026</v>
      </c>
      <c r="H740" t="n">
        <v>3</v>
      </c>
      <c r="I740" t="n">
        <v>322</v>
      </c>
      <c r="J740" t="inlineStr">
        <is>
          <t>Y</t>
        </is>
      </c>
      <c r="K740" t="inlineStr">
        <is>
          <t>heritancehotels.com</t>
        </is>
      </c>
      <c r="L740" t="inlineStr">
        <is>
          <t>official</t>
        </is>
      </c>
      <c r="M740" t="inlineStr">
        <is>
          <t>https://heritancehotels.eme-devops.com/2025/09/KENMARE-ALA-CART-MENU-2025-2026.pdf</t>
        </is>
      </c>
      <c r="N740" t="inlineStr">
        <is>
          <t>https://heritancehotels.eme-devops.com/2025/09/KENMARE-ALA-CART-MENU-2025-2026.pdf</t>
        </is>
      </c>
      <c r="O740" t="inlineStr">
        <is>
          <t>2bb429c66383e7213664c4b7a0399e6c6c12e59d6b2491dcc855cb786825ddbc</t>
        </is>
      </c>
      <c r="P740" t="inlineStr">
        <is>
          <t>library/035_heritance-aarah/dining_menu/2026_KENMARE-ALA-CART-MENU-2025-2026.pdf</t>
        </is>
      </c>
      <c r="R740" t="inlineStr">
        <is>
          <t>current</t>
        </is>
      </c>
      <c r="S740" t="inlineStr">
        <is>
          <t>N</t>
        </is>
      </c>
      <c r="T740" t="inlineStr">
        <is>
          <t>needs-review</t>
        </is>
      </c>
      <c r="U740" t="inlineStr">
        <is>
          <t>2026-10-04</t>
        </is>
      </c>
      <c r="V740" t="inlineStr">
        <is>
          <t>ambiguous match [35]</t>
        </is>
      </c>
    </row>
    <row r="741">
      <c r="A741" t="n">
        <v>35</v>
      </c>
      <c r="B741" t="inlineStr">
        <is>
          <t>Heritance Aarah</t>
        </is>
      </c>
      <c r="C741" t="inlineStr">
        <is>
          <t>dining_menu</t>
        </is>
      </c>
      <c r="D741" t="inlineStr">
        <is>
          <t>2026_HTF-Beverage-Menu-2025-2026.pdf</t>
        </is>
      </c>
      <c r="E741" t="n">
        <v>2026</v>
      </c>
      <c r="H741" t="n">
        <v>5</v>
      </c>
      <c r="I741" t="n">
        <v>281</v>
      </c>
      <c r="J741" t="inlineStr">
        <is>
          <t>Y</t>
        </is>
      </c>
      <c r="K741" t="inlineStr">
        <is>
          <t>heritancehotels.com</t>
        </is>
      </c>
      <c r="L741" t="inlineStr">
        <is>
          <t>official</t>
        </is>
      </c>
      <c r="M741" t="inlineStr">
        <is>
          <t>https://heritancehotels.eme-devops.com/2025/09/HTF-Beverage-Menu-2025-2026.pdf</t>
        </is>
      </c>
      <c r="N741" t="inlineStr">
        <is>
          <t>https://heritancehotels.eme-devops.com/2025/09/HTF-Beverage-Menu-2025-2026.pdf</t>
        </is>
      </c>
      <c r="O741" t="inlineStr">
        <is>
          <t>84f99498254811a47e08a514115212af55f99a67219ec9924e2015b0674276aa</t>
        </is>
      </c>
      <c r="P741" t="inlineStr">
        <is>
          <t>library/035_heritance-aarah/dining_menu/2026_HTF-Beverage-Menu-2025-2026.pdf</t>
        </is>
      </c>
      <c r="R741" t="inlineStr">
        <is>
          <t>current</t>
        </is>
      </c>
      <c r="S741" t="inlineStr">
        <is>
          <t>N</t>
        </is>
      </c>
      <c r="T741" t="inlineStr">
        <is>
          <t>needs-review</t>
        </is>
      </c>
      <c r="U741" t="inlineStr">
        <is>
          <t>2026-10-04</t>
        </is>
      </c>
      <c r="V741" t="inlineStr">
        <is>
          <t>ambiguous match [35]</t>
        </is>
      </c>
    </row>
    <row r="742">
      <c r="A742" t="n">
        <v>35</v>
      </c>
      <c r="B742" t="inlineStr">
        <is>
          <t>Heritance Aarah</t>
        </is>
      </c>
      <c r="C742" t="inlineStr">
        <is>
          <t>dining_menu</t>
        </is>
      </c>
      <c r="D742" t="inlineStr">
        <is>
          <t>2025_Aarah-Ginifati-Set-Menu-No-02-01.12.2025.pdf</t>
        </is>
      </c>
      <c r="E742" t="n">
        <v>2025</v>
      </c>
      <c r="H742" t="n">
        <v>2</v>
      </c>
      <c r="I742" t="n">
        <v>350</v>
      </c>
      <c r="J742" t="inlineStr">
        <is>
          <t>Y</t>
        </is>
      </c>
      <c r="K742" t="inlineStr">
        <is>
          <t>heritancehotels.com</t>
        </is>
      </c>
      <c r="L742" t="inlineStr">
        <is>
          <t>official</t>
        </is>
      </c>
      <c r="M742" t="inlineStr">
        <is>
          <t>https://heritancehotels.eme-devops.com/2026/01/Aarah-Ginifati-Set-Menu-No-02-01.12.2025.pdf</t>
        </is>
      </c>
      <c r="N742" t="inlineStr">
        <is>
          <t>https://heritancehotels.eme-devops.com/2026/01/Aarah-Ginifati-Set-Menu-No-02-01.12.2025.pdf</t>
        </is>
      </c>
      <c r="O742" t="inlineStr">
        <is>
          <t>f4cb8333cdc41176ec12102d074167a37aa321e36e271b221f05b928717b5c1f</t>
        </is>
      </c>
      <c r="P742" t="inlineStr">
        <is>
          <t>library/035_heritance-aarah/dining_menu/2025_Aarah-Ginifati-Set-Menu-No-02-01.12.2025.pdf</t>
        </is>
      </c>
      <c r="R742" t="inlineStr">
        <is>
          <t>current</t>
        </is>
      </c>
      <c r="S742" t="inlineStr">
        <is>
          <t>N</t>
        </is>
      </c>
      <c r="T742" t="inlineStr">
        <is>
          <t>matched</t>
        </is>
      </c>
      <c r="U742" t="inlineStr">
        <is>
          <t>2026-10-04</t>
        </is>
      </c>
      <c r="V742" t="inlineStr"/>
    </row>
    <row r="743">
      <c r="A743" t="n">
        <v>35</v>
      </c>
      <c r="B743" t="inlineStr">
        <is>
          <t>Heritance Aarah</t>
        </is>
      </c>
      <c r="C743" t="inlineStr">
        <is>
          <t>dining_menu</t>
        </is>
      </c>
      <c r="D743" t="inlineStr">
        <is>
          <t>2025_HK-Bites-Menu.pdf</t>
        </is>
      </c>
      <c r="E743" t="n">
        <v>2025</v>
      </c>
      <c r="H743" t="n">
        <v>2</v>
      </c>
      <c r="I743" t="n">
        <v>211</v>
      </c>
      <c r="J743" t="inlineStr">
        <is>
          <t>Y</t>
        </is>
      </c>
      <c r="K743" t="inlineStr">
        <is>
          <t>heritancehotels.com</t>
        </is>
      </c>
      <c r="L743" t="inlineStr">
        <is>
          <t>official</t>
        </is>
      </c>
      <c r="M743" t="inlineStr">
        <is>
          <t>https://heritancehotels.eme-devops.com/2025/11/HK-Bites-Menu.pdf</t>
        </is>
      </c>
      <c r="N743" t="inlineStr">
        <is>
          <t>https://heritancehotels.eme-devops.com/2025/11/HK-Bites-Menu.pdf</t>
        </is>
      </c>
      <c r="O743" t="inlineStr">
        <is>
          <t>20975dae6f5fafe1722b97d56c75b183a7add505f382b8313a1464894ee164e7</t>
        </is>
      </c>
      <c r="P743" t="inlineStr">
        <is>
          <t>library/035_heritance-aarah/dining_menu/2025_HK-Bites-Menu.pdf</t>
        </is>
      </c>
      <c r="R743" t="inlineStr">
        <is>
          <t>current</t>
        </is>
      </c>
      <c r="S743" t="inlineStr">
        <is>
          <t>N</t>
        </is>
      </c>
      <c r="T743" t="inlineStr">
        <is>
          <t>needs-review</t>
        </is>
      </c>
      <c r="U743" t="inlineStr">
        <is>
          <t>2026-10-04</t>
        </is>
      </c>
      <c r="V743" t="inlineStr">
        <is>
          <t>ambiguous match [35]</t>
        </is>
      </c>
    </row>
    <row r="744">
      <c r="A744" t="n">
        <v>35</v>
      </c>
      <c r="B744" t="inlineStr">
        <is>
          <t>Heritance Aarah</t>
        </is>
      </c>
      <c r="C744" t="inlineStr">
        <is>
          <t>dining_menu</t>
        </is>
      </c>
      <c r="D744" t="inlineStr">
        <is>
          <t>2025_HK-A-La-Carte-1.pdf</t>
        </is>
      </c>
      <c r="E744" t="n">
        <v>2025</v>
      </c>
      <c r="H744" t="n">
        <v>5</v>
      </c>
      <c r="I744" t="n">
        <v>12097</v>
      </c>
      <c r="J744" t="inlineStr">
        <is>
          <t>Y</t>
        </is>
      </c>
      <c r="K744" t="inlineStr">
        <is>
          <t>heritancehotels.com</t>
        </is>
      </c>
      <c r="L744" t="inlineStr">
        <is>
          <t>official</t>
        </is>
      </c>
      <c r="M744" t="inlineStr">
        <is>
          <t>https://heritancehotels.eme-devops.com/2025/11/HK-A-La-Carte-1.pdf</t>
        </is>
      </c>
      <c r="N744" t="inlineStr">
        <is>
          <t>https://heritancehotels.eme-devops.com/2025/11/HK-A-La-Carte-1.pdf</t>
        </is>
      </c>
      <c r="O744" t="inlineStr">
        <is>
          <t>3ae1f643d0a3cc60f1492a11113e36b5831e7e361947cd7d191f2d456ccaeb7e</t>
        </is>
      </c>
      <c r="P744" t="inlineStr">
        <is>
          <t>library/035_heritance-aarah/dining_menu/2025_HK-A-La-Carte-1.pdf</t>
        </is>
      </c>
      <c r="R744" t="inlineStr">
        <is>
          <t>current</t>
        </is>
      </c>
      <c r="S744" t="inlineStr">
        <is>
          <t>N</t>
        </is>
      </c>
      <c r="T744" t="inlineStr">
        <is>
          <t>needs-review</t>
        </is>
      </c>
      <c r="U744" t="inlineStr">
        <is>
          <t>2026-10-04</t>
        </is>
      </c>
      <c r="V744" t="inlineStr">
        <is>
          <t>ambiguous match [35]</t>
        </is>
      </c>
    </row>
    <row r="745">
      <c r="A745" t="n">
        <v>35</v>
      </c>
      <c r="B745" t="inlineStr">
        <is>
          <t>Heritance Aarah</t>
        </is>
      </c>
      <c r="C745" t="inlineStr">
        <is>
          <t>dining_menu</t>
        </is>
      </c>
      <c r="D745" t="inlineStr">
        <is>
          <t>2025_Aarah-PAI-Wine-Beverage-List-18.09.2025.pdf</t>
        </is>
      </c>
      <c r="E745" t="n">
        <v>2025</v>
      </c>
      <c r="H745" t="n">
        <v>16</v>
      </c>
      <c r="I745" t="n">
        <v>487</v>
      </c>
      <c r="J745" t="inlineStr">
        <is>
          <t>Y</t>
        </is>
      </c>
      <c r="K745" t="inlineStr">
        <is>
          <t>heritancehotels.com</t>
        </is>
      </c>
      <c r="L745" t="inlineStr">
        <is>
          <t>official</t>
        </is>
      </c>
      <c r="M745" t="inlineStr">
        <is>
          <t>https://heritancehotels.eme-devops.com/2025/09/Aarah-PAI-Wine-Beverage-List-18.09.2025.pdf</t>
        </is>
      </c>
      <c r="N745" t="inlineStr">
        <is>
          <t>https://heritancehotels.eme-devops.com/2025/09/Aarah-PAI-Wine-Beverage-List-18.09.2025.pdf</t>
        </is>
      </c>
      <c r="O745" t="inlineStr">
        <is>
          <t>6869a8390c3964442b94f81a97657de7ce46ebaea2a25a5a4e3cff00a98a9ac9</t>
        </is>
      </c>
      <c r="P745" t="inlineStr">
        <is>
          <t>library/035_heritance-aarah/dining_menu/2025_Aarah-PAI-Wine-Beverage-List-18.09.2025.pdf</t>
        </is>
      </c>
      <c r="R745" t="inlineStr">
        <is>
          <t>current</t>
        </is>
      </c>
      <c r="S745" t="inlineStr">
        <is>
          <t>N</t>
        </is>
      </c>
      <c r="T745" t="inlineStr">
        <is>
          <t>matched</t>
        </is>
      </c>
      <c r="U745" t="inlineStr">
        <is>
          <t>2026-10-04</t>
        </is>
      </c>
      <c r="V745" t="inlineStr"/>
    </row>
    <row r="746">
      <c r="A746" t="n">
        <v>35</v>
      </c>
      <c r="B746" t="inlineStr">
        <is>
          <t>Heritance Aarah</t>
        </is>
      </c>
      <c r="C746" t="inlineStr">
        <is>
          <t>dining_menu</t>
        </is>
      </c>
      <c r="D746" t="inlineStr">
        <is>
          <t>2025_Aarah-Reserve-Beverage-List-20.09.2025.pdf</t>
        </is>
      </c>
      <c r="E746" t="n">
        <v>2025</v>
      </c>
      <c r="H746" t="n">
        <v>9</v>
      </c>
      <c r="I746" t="n">
        <v>304</v>
      </c>
      <c r="J746" t="inlineStr">
        <is>
          <t>Y</t>
        </is>
      </c>
      <c r="K746" t="inlineStr">
        <is>
          <t>heritancehotels.com</t>
        </is>
      </c>
      <c r="L746" t="inlineStr">
        <is>
          <t>official</t>
        </is>
      </c>
      <c r="M746" t="inlineStr">
        <is>
          <t>https://heritancehotels.eme-devops.com/2025/09/Aarah-Reserve-Beverage-List-20.09.2025.pdf</t>
        </is>
      </c>
      <c r="N746" t="inlineStr">
        <is>
          <t>https://heritancehotels.eme-devops.com/2025/09/Aarah-Reserve-Beverage-List-20.09.2025.pdf</t>
        </is>
      </c>
      <c r="O746" t="inlineStr">
        <is>
          <t>ea4d94f8a6e60dee7a76f151159644248cbab2a3a434f2bbf5d027bd8235bd03</t>
        </is>
      </c>
      <c r="P746" t="inlineStr">
        <is>
          <t>library/035_heritance-aarah/dining_menu/2025_Aarah-Reserve-Beverage-List-20.09.2025.pdf</t>
        </is>
      </c>
      <c r="R746" t="inlineStr">
        <is>
          <t>current</t>
        </is>
      </c>
      <c r="S746" t="inlineStr">
        <is>
          <t>N</t>
        </is>
      </c>
      <c r="T746" t="inlineStr">
        <is>
          <t>matched</t>
        </is>
      </c>
      <c r="U746" t="inlineStr">
        <is>
          <t>2026-10-04</t>
        </is>
      </c>
      <c r="V746" t="inlineStr"/>
    </row>
    <row r="747">
      <c r="A747" t="n">
        <v>35</v>
      </c>
      <c r="B747" t="inlineStr">
        <is>
          <t>Heritance Aarah</t>
        </is>
      </c>
      <c r="C747" t="inlineStr">
        <is>
          <t>dining_menu</t>
        </is>
      </c>
      <c r="D747" t="inlineStr">
        <is>
          <t>2025_IVD-Ala-carte-Menu-Snack-Menu-3.00-pm-to-6.00-pm.pdf</t>
        </is>
      </c>
      <c r="E747" t="n">
        <v>2025</v>
      </c>
      <c r="H747" t="n">
        <v>3</v>
      </c>
      <c r="I747" t="n">
        <v>124</v>
      </c>
      <c r="J747" t="inlineStr">
        <is>
          <t>Y</t>
        </is>
      </c>
      <c r="K747" t="inlineStr">
        <is>
          <t>heritancehotels.com</t>
        </is>
      </c>
      <c r="L747" t="inlineStr">
        <is>
          <t>official</t>
        </is>
      </c>
      <c r="M747" t="inlineStr">
        <is>
          <t>https://heritancehotels.eme-devops.com/2025/09/IVD-Ala-carte-Menu-Snack-Menu-3.00-pm-to-6.00-pm.pdf</t>
        </is>
      </c>
      <c r="N747" t="inlineStr">
        <is>
          <t>https://heritancehotels.eme-devops.com/2025/09/IVD-Ala-carte-Menu-Snack-Menu-3.00-pm-to-6.00-pm.pdf</t>
        </is>
      </c>
      <c r="O747" t="inlineStr">
        <is>
          <t>fa887fccfdd74adcf49fd065c808392b7607563d77702a25fe99ba5d654d8be1</t>
        </is>
      </c>
      <c r="P747" t="inlineStr">
        <is>
          <t>library/035_heritance-aarah/dining_menu/2025_IVD-Ala-carte-Menu-Snack-Menu-3.00-pm-to-6.00-pm.pdf</t>
        </is>
      </c>
      <c r="R747" t="inlineStr">
        <is>
          <t>current</t>
        </is>
      </c>
      <c r="S747" t="inlineStr">
        <is>
          <t>N</t>
        </is>
      </c>
      <c r="T747" t="inlineStr">
        <is>
          <t>needs-review</t>
        </is>
      </c>
      <c r="U747" t="inlineStr">
        <is>
          <t>2026-10-04</t>
        </is>
      </c>
      <c r="V747" t="inlineStr">
        <is>
          <t>ambiguous match [35]</t>
        </is>
      </c>
    </row>
    <row r="748">
      <c r="A748" t="n">
        <v>35</v>
      </c>
      <c r="B748" t="inlineStr">
        <is>
          <t>Heritance Aarah</t>
        </is>
      </c>
      <c r="C748" t="inlineStr">
        <is>
          <t>dining_menu</t>
        </is>
      </c>
      <c r="D748" t="inlineStr">
        <is>
          <t>2025_IVD-Ala-carte-Menu-A-la-carte-12.00-pm-to-3.00-pm-7.00-pm-to-11.00-pm.pdf</t>
        </is>
      </c>
      <c r="E748" t="n">
        <v>2025</v>
      </c>
      <c r="H748" t="n">
        <v>4</v>
      </c>
      <c r="I748" t="n">
        <v>146</v>
      </c>
      <c r="J748" t="inlineStr">
        <is>
          <t>Y</t>
        </is>
      </c>
      <c r="K748" t="inlineStr">
        <is>
          <t>heritancehotels.com</t>
        </is>
      </c>
      <c r="L748" t="inlineStr">
        <is>
          <t>official</t>
        </is>
      </c>
      <c r="M748" t="inlineStr">
        <is>
          <t>https://heritancehotels.eme-devops.com/2025/09/IVD-Ala-carte-Menu-A-la-carte-12.00-pm-to-3.00-pm-7.00-pm-to-11.00-pm.pdf</t>
        </is>
      </c>
      <c r="N748" t="inlineStr">
        <is>
          <t>https://heritancehotels.eme-devops.com/2025/09/IVD-Ala-carte-Menu-A-la-carte-12.00-pm-to-3.00-pm-7.00-pm-to-11.00-pm.pdf</t>
        </is>
      </c>
      <c r="O748" t="inlineStr">
        <is>
          <t>07dd49d5882a8ac74bc77b05d52e6fae3f2dab7e27aec2212904d7895609086b</t>
        </is>
      </c>
      <c r="P748" t="inlineStr">
        <is>
          <t>library/035_heritance-aarah/dining_menu/2025_IVD-Ala-carte-Menu-A-la-carte-12.00-pm-to-3.00-pm-7.00-pm-to-11.00-pm.pdf</t>
        </is>
      </c>
      <c r="R748" t="inlineStr">
        <is>
          <t>current</t>
        </is>
      </c>
      <c r="S748" t="inlineStr">
        <is>
          <t>N</t>
        </is>
      </c>
      <c r="T748" t="inlineStr">
        <is>
          <t>needs-review</t>
        </is>
      </c>
      <c r="U748" t="inlineStr">
        <is>
          <t>2026-10-04</t>
        </is>
      </c>
      <c r="V748" t="inlineStr">
        <is>
          <t>ambiguous match [35]</t>
        </is>
      </c>
    </row>
    <row r="749">
      <c r="A749" t="n">
        <v>35</v>
      </c>
      <c r="B749" t="inlineStr">
        <is>
          <t>Heritance Aarah</t>
        </is>
      </c>
      <c r="C749" t="inlineStr">
        <is>
          <t>dining_menu</t>
        </is>
      </c>
      <c r="D749" t="inlineStr">
        <is>
          <t>2025_IVD-Ala-carte-Menu-Breakfast-7.00-am-to-11.00-am.pdf</t>
        </is>
      </c>
      <c r="E749" t="n">
        <v>2025</v>
      </c>
      <c r="H749" t="n">
        <v>3</v>
      </c>
      <c r="I749" t="n">
        <v>140</v>
      </c>
      <c r="J749" t="inlineStr">
        <is>
          <t>Y</t>
        </is>
      </c>
      <c r="K749" t="inlineStr">
        <is>
          <t>heritancehotels.com</t>
        </is>
      </c>
      <c r="L749" t="inlineStr">
        <is>
          <t>official</t>
        </is>
      </c>
      <c r="M749" t="inlineStr">
        <is>
          <t>https://heritancehotels.eme-devops.com/2025/09/IVD-Ala-carte-Menu-Breakfast-7.00-am-to-11.00-am.pdf</t>
        </is>
      </c>
      <c r="N749" t="inlineStr">
        <is>
          <t>https://heritancehotels.eme-devops.com/2025/09/IVD-Ala-carte-Menu-Breakfast-7.00-am-to-11.00-am.pdf</t>
        </is>
      </c>
      <c r="O749" t="inlineStr">
        <is>
          <t>e7d5b9fce409f98fe5fdc8c37606dcfc783439b0cdcc2d47b52222bcd70a97ca</t>
        </is>
      </c>
      <c r="P749" t="inlineStr">
        <is>
          <t>library/035_heritance-aarah/dining_menu/2025_IVD-Ala-carte-Menu-Breakfast-7.00-am-to-11.00-am.pdf</t>
        </is>
      </c>
      <c r="R749" t="inlineStr">
        <is>
          <t>current</t>
        </is>
      </c>
      <c r="S749" t="inlineStr">
        <is>
          <t>N</t>
        </is>
      </c>
      <c r="T749" t="inlineStr">
        <is>
          <t>needs-review</t>
        </is>
      </c>
      <c r="U749" t="inlineStr">
        <is>
          <t>2026-10-04</t>
        </is>
      </c>
      <c r="V749" t="inlineStr">
        <is>
          <t>ambiguous match [35]</t>
        </is>
      </c>
    </row>
    <row r="750">
      <c r="A750" t="n">
        <v>35</v>
      </c>
      <c r="B750" t="inlineStr">
        <is>
          <t>Heritance Aarah</t>
        </is>
      </c>
      <c r="C750" t="inlineStr">
        <is>
          <t>dining_menu</t>
        </is>
      </c>
      <c r="D750" t="inlineStr">
        <is>
          <t>2025_Bandhi-Pizza-Snack-Menu.pdf</t>
        </is>
      </c>
      <c r="E750" t="n">
        <v>2025</v>
      </c>
      <c r="H750" t="n">
        <v>1</v>
      </c>
      <c r="I750" t="n">
        <v>115</v>
      </c>
      <c r="J750" t="inlineStr">
        <is>
          <t>Y</t>
        </is>
      </c>
      <c r="K750" t="inlineStr">
        <is>
          <t>heritancehotels.com</t>
        </is>
      </c>
      <c r="L750" t="inlineStr">
        <is>
          <t>official</t>
        </is>
      </c>
      <c r="M750" t="inlineStr">
        <is>
          <t>https://heritancehotels.eme-devops.com/2025/09/Bandhi-Pizza-Snack-Menu.pdf</t>
        </is>
      </c>
      <c r="N750" t="inlineStr">
        <is>
          <t>https://heritancehotels.eme-devops.com/2025/09/Bandhi-Pizza-Snack-Menu.pdf</t>
        </is>
      </c>
      <c r="O750" t="inlineStr">
        <is>
          <t>7698ff247dc4a34fd408c54ed85ae1147e65162a9da2339c5fe3ae9faa4557ff</t>
        </is>
      </c>
      <c r="P750" t="inlineStr">
        <is>
          <t>library/035_heritance-aarah/dining_menu/2025_Bandhi-Pizza-Snack-Menu.pdf</t>
        </is>
      </c>
      <c r="R750" t="inlineStr">
        <is>
          <t>current</t>
        </is>
      </c>
      <c r="S750" t="inlineStr">
        <is>
          <t>N</t>
        </is>
      </c>
      <c r="T750" t="inlineStr">
        <is>
          <t>needs-review</t>
        </is>
      </c>
      <c r="U750" t="inlineStr">
        <is>
          <t>2026-10-04</t>
        </is>
      </c>
      <c r="V750" t="inlineStr">
        <is>
          <t>ambiguous match [35]</t>
        </is>
      </c>
    </row>
    <row r="751">
      <c r="A751" t="n">
        <v>35</v>
      </c>
      <c r="B751" t="inlineStr">
        <is>
          <t>Heritance Aarah</t>
        </is>
      </c>
      <c r="C751" t="inlineStr">
        <is>
          <t>dining_menu</t>
        </is>
      </c>
      <c r="D751" t="inlineStr">
        <is>
          <t>2025_Ranba-Ala-carte-Lunch-Dinner-Veg.pdf</t>
        </is>
      </c>
      <c r="E751" t="n">
        <v>2025</v>
      </c>
      <c r="H751" t="n">
        <v>4</v>
      </c>
      <c r="I751" t="n">
        <v>127</v>
      </c>
      <c r="J751" t="inlineStr">
        <is>
          <t>Y</t>
        </is>
      </c>
      <c r="K751" t="inlineStr">
        <is>
          <t>heritancehotels.com</t>
        </is>
      </c>
      <c r="L751" t="inlineStr">
        <is>
          <t>official</t>
        </is>
      </c>
      <c r="M751" t="inlineStr">
        <is>
          <t>https://heritancehotels.eme-devops.com/2025/09/Ranba-Ala-carte-Lunch-Dinner-Veg.pdf</t>
        </is>
      </c>
      <c r="N751" t="inlineStr">
        <is>
          <t>https://heritancehotels.eme-devops.com/2025/09/Ranba-Ala-carte-Lunch-Dinner-Veg.pdf</t>
        </is>
      </c>
      <c r="O751" t="inlineStr">
        <is>
          <t>7456a3197c8b4a2d8b369cc87cbd3742c6f5ebb5dbd8cd5b6d70cb2ab28ae779</t>
        </is>
      </c>
      <c r="P751" t="inlineStr">
        <is>
          <t>library/035_heritance-aarah/dining_menu/2025_Ranba-Ala-carte-Lunch-Dinner-Veg.pdf</t>
        </is>
      </c>
      <c r="R751" t="inlineStr">
        <is>
          <t>current</t>
        </is>
      </c>
      <c r="S751" t="inlineStr">
        <is>
          <t>N</t>
        </is>
      </c>
      <c r="T751" t="inlineStr">
        <is>
          <t>needs-review</t>
        </is>
      </c>
      <c r="U751" t="inlineStr">
        <is>
          <t>2026-10-04</t>
        </is>
      </c>
      <c r="V751" t="inlineStr">
        <is>
          <t>ambiguous match [35]</t>
        </is>
      </c>
    </row>
    <row r="752">
      <c r="A752" t="n">
        <v>35</v>
      </c>
      <c r="B752" t="inlineStr">
        <is>
          <t>Heritance Aarah</t>
        </is>
      </c>
      <c r="C752" t="inlineStr">
        <is>
          <t>dining_menu</t>
        </is>
      </c>
      <c r="D752" t="inlineStr">
        <is>
          <t>2025_Ambula-Vegetarian-Set-Menu-Vegetarian.pdf</t>
        </is>
      </c>
      <c r="E752" t="n">
        <v>2025</v>
      </c>
      <c r="H752" t="n">
        <v>1</v>
      </c>
      <c r="I752" t="n">
        <v>177</v>
      </c>
      <c r="J752" t="inlineStr">
        <is>
          <t>Y</t>
        </is>
      </c>
      <c r="K752" t="inlineStr">
        <is>
          <t>heritancehotels.com</t>
        </is>
      </c>
      <c r="L752" t="inlineStr">
        <is>
          <t>official</t>
        </is>
      </c>
      <c r="M752" t="inlineStr">
        <is>
          <t>https://heritancehotels.eme-devops.com/2025/09/Ambula-Vegetarian-Set-Menu-Vegetarian.pdf</t>
        </is>
      </c>
      <c r="N752" t="inlineStr">
        <is>
          <t>https://heritancehotels.eme-devops.com/2025/09/Ambula-Vegetarian-Set-Menu-Vegetarian.pdf</t>
        </is>
      </c>
      <c r="O752" t="inlineStr">
        <is>
          <t>3f3e207e73338b70eda4e6e191c8d017262bd5d2aadb8bab96d07227577ce3b7</t>
        </is>
      </c>
      <c r="P752" t="inlineStr">
        <is>
          <t>library/035_heritance-aarah/dining_menu/2025_Ambula-Vegetarian-Set-Menu-Vegetarian.pdf</t>
        </is>
      </c>
      <c r="R752" t="inlineStr">
        <is>
          <t>current</t>
        </is>
      </c>
      <c r="S752" t="inlineStr">
        <is>
          <t>N</t>
        </is>
      </c>
      <c r="T752" t="inlineStr">
        <is>
          <t>needs-review</t>
        </is>
      </c>
      <c r="U752" t="inlineStr">
        <is>
          <t>2026-10-04</t>
        </is>
      </c>
      <c r="V752" t="inlineStr">
        <is>
          <t>ambiguous match [35]</t>
        </is>
      </c>
    </row>
    <row r="753">
      <c r="A753" t="n">
        <v>35</v>
      </c>
      <c r="B753" t="inlineStr">
        <is>
          <t>Heritance Aarah</t>
        </is>
      </c>
      <c r="C753" t="inlineStr">
        <is>
          <t>dining_menu</t>
        </is>
      </c>
      <c r="D753" t="inlineStr">
        <is>
          <t>2025_KIDS-Menu-Ginifati.pdf</t>
        </is>
      </c>
      <c r="E753" t="n">
        <v>2025</v>
      </c>
      <c r="H753" t="n">
        <v>1</v>
      </c>
      <c r="I753" t="n">
        <v>101</v>
      </c>
      <c r="J753" t="inlineStr">
        <is>
          <t>Y</t>
        </is>
      </c>
      <c r="K753" t="inlineStr">
        <is>
          <t>heritancehotels.com</t>
        </is>
      </c>
      <c r="L753" t="inlineStr">
        <is>
          <t>official</t>
        </is>
      </c>
      <c r="M753" t="inlineStr">
        <is>
          <t>https://heritancehotels.eme-devops.com/2025/09/KIDS-Menu-Ginifati.pdf</t>
        </is>
      </c>
      <c r="N753" t="inlineStr">
        <is>
          <t>https://heritancehotels.eme-devops.com/2025/09/KIDS-Menu-Ginifati.pdf</t>
        </is>
      </c>
      <c r="O753" t="inlineStr">
        <is>
          <t>04435b41fd0416c7665086671f8aa521c9c092906f8232fb5161e34743235fa1</t>
        </is>
      </c>
      <c r="P753" t="inlineStr">
        <is>
          <t>library/035_heritance-aarah/dining_menu/2025_KIDS-Menu-Ginifati.pdf</t>
        </is>
      </c>
      <c r="R753" t="inlineStr">
        <is>
          <t>current</t>
        </is>
      </c>
      <c r="S753" t="inlineStr">
        <is>
          <t>N</t>
        </is>
      </c>
      <c r="T753" t="inlineStr">
        <is>
          <t>needs-review</t>
        </is>
      </c>
      <c r="U753" t="inlineStr">
        <is>
          <t>2026-10-04</t>
        </is>
      </c>
      <c r="V753" t="inlineStr">
        <is>
          <t>ambiguous match [35]</t>
        </is>
      </c>
    </row>
    <row r="754">
      <c r="A754" t="n">
        <v>35</v>
      </c>
      <c r="B754" t="inlineStr">
        <is>
          <t>Heritance Aarah</t>
        </is>
      </c>
      <c r="C754" t="inlineStr">
        <is>
          <t>dining_menu</t>
        </is>
      </c>
      <c r="D754" t="inlineStr">
        <is>
          <t>2025_GInifati-Editable-OP1-1.pdf</t>
        </is>
      </c>
      <c r="E754" t="n">
        <v>2025</v>
      </c>
      <c r="H754" t="n">
        <v>2</v>
      </c>
      <c r="I754" t="n">
        <v>194</v>
      </c>
      <c r="J754" t="inlineStr">
        <is>
          <t>Y</t>
        </is>
      </c>
      <c r="K754" t="inlineStr">
        <is>
          <t>heritancehotels.com</t>
        </is>
      </c>
      <c r="L754" t="inlineStr">
        <is>
          <t>official</t>
        </is>
      </c>
      <c r="M754" t="inlineStr">
        <is>
          <t>https://heritancehotels.eme-devops.com/2025/09/GInifati-Editable-OP1-1.pdf</t>
        </is>
      </c>
      <c r="N754" t="inlineStr">
        <is>
          <t>https://heritancehotels.eme-devops.com/2025/09/GInifati-Editable-OP1-1.pdf</t>
        </is>
      </c>
      <c r="O754" t="inlineStr">
        <is>
          <t>b4b341850a8639b3a14921e8cec4a49ef9ad38951b0b78c85f9452061a20782f</t>
        </is>
      </c>
      <c r="P754" t="inlineStr">
        <is>
          <t>library/035_heritance-aarah/dining_menu/2025_GInifati-Editable-OP1-1.pdf</t>
        </is>
      </c>
      <c r="R754" t="inlineStr">
        <is>
          <t>current</t>
        </is>
      </c>
      <c r="S754" t="inlineStr">
        <is>
          <t>N</t>
        </is>
      </c>
      <c r="T754" t="inlineStr">
        <is>
          <t>needs-review</t>
        </is>
      </c>
      <c r="U754" t="inlineStr">
        <is>
          <t>2026-10-04</t>
        </is>
      </c>
      <c r="V754" t="inlineStr">
        <is>
          <t>ambiguous match [35]</t>
        </is>
      </c>
    </row>
    <row r="755">
      <c r="A755" t="n">
        <v>35</v>
      </c>
      <c r="B755" t="inlineStr">
        <is>
          <t>Heritance Aarah</t>
        </is>
      </c>
      <c r="C755" t="inlineStr">
        <is>
          <t>dining_menu</t>
        </is>
      </c>
      <c r="D755" t="inlineStr">
        <is>
          <t>2025_GInifati-Editable-OP2-2.pdf</t>
        </is>
      </c>
      <c r="E755" t="n">
        <v>2025</v>
      </c>
      <c r="H755" t="n">
        <v>2</v>
      </c>
      <c r="I755" t="n">
        <v>201</v>
      </c>
      <c r="J755" t="inlineStr">
        <is>
          <t>Y</t>
        </is>
      </c>
      <c r="K755" t="inlineStr">
        <is>
          <t>heritancehotels.com</t>
        </is>
      </c>
      <c r="L755" t="inlineStr">
        <is>
          <t>official</t>
        </is>
      </c>
      <c r="M755" t="inlineStr">
        <is>
          <t>https://heritancehotels.eme-devops.com/2025/09/GInifati-Editable-OP2-2.pdf</t>
        </is>
      </c>
      <c r="N755" t="inlineStr">
        <is>
          <t>https://heritancehotels.eme-devops.com/2025/09/GInifati-Editable-OP2-2.pdf</t>
        </is>
      </c>
      <c r="O755" t="inlineStr">
        <is>
          <t>a33ea97dab62e22d1a346d72a1826c30291f0db6ec25ec6d08a99f06108ad40c</t>
        </is>
      </c>
      <c r="P755" t="inlineStr">
        <is>
          <t>library/035_heritance-aarah/dining_menu/2025_GInifati-Editable-OP2-2.pdf</t>
        </is>
      </c>
      <c r="R755" t="inlineStr">
        <is>
          <t>current</t>
        </is>
      </c>
      <c r="S755" t="inlineStr">
        <is>
          <t>N</t>
        </is>
      </c>
      <c r="T755" t="inlineStr">
        <is>
          <t>needs-review</t>
        </is>
      </c>
      <c r="U755" t="inlineStr">
        <is>
          <t>2026-10-04</t>
        </is>
      </c>
      <c r="V755" t="inlineStr">
        <is>
          <t>ambiguous match [35]</t>
        </is>
      </c>
    </row>
    <row r="756">
      <c r="A756" t="n">
        <v>35</v>
      </c>
      <c r="B756" t="inlineStr">
        <is>
          <t>Heritance Aarah</t>
        </is>
      </c>
      <c r="C756" t="inlineStr">
        <is>
          <t>dining_menu</t>
        </is>
      </c>
      <c r="D756" t="inlineStr">
        <is>
          <t>2025_Baani-Ala-carte-Lunch.pdf</t>
        </is>
      </c>
      <c r="E756" t="n">
        <v>2025</v>
      </c>
      <c r="H756" t="n">
        <v>6</v>
      </c>
      <c r="I756" t="n">
        <v>1470</v>
      </c>
      <c r="J756" t="inlineStr">
        <is>
          <t>Y</t>
        </is>
      </c>
      <c r="K756" t="inlineStr">
        <is>
          <t>heritancehotels.com</t>
        </is>
      </c>
      <c r="L756" t="inlineStr">
        <is>
          <t>official</t>
        </is>
      </c>
      <c r="M756" t="inlineStr">
        <is>
          <t>https://heritancehotels.eme-devops.com/2025/09/Baani-Ala-carte-Lunch.pdf</t>
        </is>
      </c>
      <c r="N756" t="inlineStr">
        <is>
          <t>https://heritancehotels.eme-devops.com/2025/09/Baani-Ala-carte-Lunch.pdf</t>
        </is>
      </c>
      <c r="O756" t="inlineStr">
        <is>
          <t>605f2b0b5288876e7c1ac7678c41380ccb1df83ed3faa9d9bc71d5cf0de2ac6d</t>
        </is>
      </c>
      <c r="P756" t="inlineStr">
        <is>
          <t>library/035_heritance-aarah/dining_menu/2025_Baani-Ala-carte-Lunch.pdf</t>
        </is>
      </c>
      <c r="R756" t="inlineStr">
        <is>
          <t>current</t>
        </is>
      </c>
      <c r="S756" t="inlineStr">
        <is>
          <t>N</t>
        </is>
      </c>
      <c r="T756" t="inlineStr">
        <is>
          <t>needs-review</t>
        </is>
      </c>
      <c r="U756" t="inlineStr">
        <is>
          <t>2026-10-04</t>
        </is>
      </c>
      <c r="V756" t="inlineStr">
        <is>
          <t>ambiguous match [35]</t>
        </is>
      </c>
    </row>
    <row r="757">
      <c r="A757" t="n">
        <v>35</v>
      </c>
      <c r="B757" t="inlineStr">
        <is>
          <t>Heritance Aarah</t>
        </is>
      </c>
      <c r="C757" t="inlineStr">
        <is>
          <t>dining_menu</t>
        </is>
      </c>
      <c r="D757" t="inlineStr">
        <is>
          <t>2025_Ralu-A-la-carte-Editable-002-1-1.pdf</t>
        </is>
      </c>
      <c r="E757" t="n">
        <v>2025</v>
      </c>
      <c r="H757" t="n">
        <v>2</v>
      </c>
      <c r="I757" t="n">
        <v>583</v>
      </c>
      <c r="J757" t="inlineStr">
        <is>
          <t>Y</t>
        </is>
      </c>
      <c r="K757" t="inlineStr">
        <is>
          <t>heritancehotels.com</t>
        </is>
      </c>
      <c r="L757" t="inlineStr">
        <is>
          <t>official</t>
        </is>
      </c>
      <c r="M757" t="inlineStr">
        <is>
          <t>https://heritancehotels.eme-devops.com/2025/09/Ralu-A-la-carte-Editable-002-1-1.pdf</t>
        </is>
      </c>
      <c r="N757" t="inlineStr">
        <is>
          <t>https://heritancehotels.eme-devops.com/2025/09/Ralu-A-la-carte-Editable-002-1-1.pdf | https://heritancehotels.eme-devops.com/2025/09/Ralu-A-la-carte-Editable-002-1.pdf</t>
        </is>
      </c>
      <c r="O757" t="inlineStr">
        <is>
          <t>6f321d5daa342dfe05c60949cb39ea2662d47c2c965a2b664fc62250318be72c</t>
        </is>
      </c>
      <c r="P757" t="inlineStr">
        <is>
          <t>library/035_heritance-aarah/dining_menu/2025_Ralu-A-la-carte-Editable-002-1-1.pdf</t>
        </is>
      </c>
      <c r="R757" t="inlineStr">
        <is>
          <t>current</t>
        </is>
      </c>
      <c r="S757" t="inlineStr">
        <is>
          <t>N</t>
        </is>
      </c>
      <c r="T757" t="inlineStr">
        <is>
          <t>matched</t>
        </is>
      </c>
      <c r="U757" t="inlineStr">
        <is>
          <t>2026-10-04</t>
        </is>
      </c>
      <c r="V757" t="inlineStr"/>
    </row>
    <row r="758">
      <c r="A758" t="n">
        <v>35</v>
      </c>
      <c r="B758" t="inlineStr">
        <is>
          <t>Heritance Aarah</t>
        </is>
      </c>
      <c r="C758" t="inlineStr">
        <is>
          <t>dining_menu</t>
        </is>
      </c>
      <c r="D758" t="inlineStr">
        <is>
          <t>2025_Premium-All-Inclusive-Wine-Beverage-List-01.09.2025.pdf</t>
        </is>
      </c>
      <c r="E758" t="n">
        <v>2025</v>
      </c>
      <c r="H758" t="n">
        <v>16</v>
      </c>
      <c r="I758" t="n">
        <v>344</v>
      </c>
      <c r="J758" t="inlineStr">
        <is>
          <t>Y</t>
        </is>
      </c>
      <c r="K758" t="inlineStr">
        <is>
          <t>heritancehotels.com</t>
        </is>
      </c>
      <c r="L758" t="inlineStr">
        <is>
          <t>official</t>
        </is>
      </c>
      <c r="M758" t="inlineStr">
        <is>
          <t>https://heritancehotels.eme-devops.com/2025/09/Premium-All-Inclusive-Wine-Beverage-List-01.09.2025.pdf</t>
        </is>
      </c>
      <c r="N758" t="inlineStr">
        <is>
          <t>https://heritancehotels.eme-devops.com/2025/09/Premium-All-Inclusive-Wine-Beverage-List-01.09.2025.pdf</t>
        </is>
      </c>
      <c r="O758" t="inlineStr">
        <is>
          <t>a7d847bda7d696733433ca25c46520c5e0a39bda53a3ae9a29c67d312be6f087</t>
        </is>
      </c>
      <c r="P758" t="inlineStr">
        <is>
          <t>library/035_heritance-aarah/dining_menu/2025_Premium-All-Inclusive-Wine-Beverage-List-01.09.2025.pdf</t>
        </is>
      </c>
      <c r="R758" t="inlineStr">
        <is>
          <t>current</t>
        </is>
      </c>
      <c r="S758" t="inlineStr">
        <is>
          <t>N</t>
        </is>
      </c>
      <c r="T758" t="inlineStr">
        <is>
          <t>needs-review</t>
        </is>
      </c>
      <c r="U758" t="inlineStr">
        <is>
          <t>2026-10-04</t>
        </is>
      </c>
      <c r="V758" t="inlineStr">
        <is>
          <t>ambiguous match [35]</t>
        </is>
      </c>
    </row>
    <row r="759">
      <c r="A759" t="n">
        <v>35</v>
      </c>
      <c r="B759" t="inlineStr">
        <is>
          <t>Heritance Aarah</t>
        </is>
      </c>
      <c r="C759" t="inlineStr">
        <is>
          <t>dining_menu</t>
        </is>
      </c>
      <c r="D759" t="inlineStr">
        <is>
          <t>2025_KIDS-Menu.pdf</t>
        </is>
      </c>
      <c r="E759" t="n">
        <v>2025</v>
      </c>
      <c r="H759" t="n">
        <v>1</v>
      </c>
      <c r="I759" t="n">
        <v>104</v>
      </c>
      <c r="J759" t="inlineStr">
        <is>
          <t>Y</t>
        </is>
      </c>
      <c r="K759" t="inlineStr">
        <is>
          <t>heritancehotels.com</t>
        </is>
      </c>
      <c r="L759" t="inlineStr">
        <is>
          <t>official</t>
        </is>
      </c>
      <c r="M759" t="inlineStr">
        <is>
          <t>https://heritancehotels.eme-devops.com/2025/09/KIDS-Menu.pdf</t>
        </is>
      </c>
      <c r="N759" t="inlineStr">
        <is>
          <t>https://heritancehotels.eme-devops.com/2025/09/KIDS-Menu.pdf</t>
        </is>
      </c>
      <c r="O759" t="inlineStr">
        <is>
          <t>c51420bbd0ac85f668f4cee4763920d195daf89d695774c1560ae8bf97a47886</t>
        </is>
      </c>
      <c r="P759" t="inlineStr">
        <is>
          <t>library/035_heritance-aarah/dining_menu/2025_KIDS-Menu.pdf</t>
        </is>
      </c>
      <c r="R759" t="inlineStr">
        <is>
          <t>current</t>
        </is>
      </c>
      <c r="S759" t="inlineStr">
        <is>
          <t>N</t>
        </is>
      </c>
      <c r="T759" t="inlineStr">
        <is>
          <t>needs-review</t>
        </is>
      </c>
      <c r="U759" t="inlineStr">
        <is>
          <t>2026-10-04</t>
        </is>
      </c>
      <c r="V759" t="inlineStr">
        <is>
          <t>ambiguous match [35]</t>
        </is>
      </c>
    </row>
    <row r="760">
      <c r="A760" t="n">
        <v>35</v>
      </c>
      <c r="B760" t="inlineStr">
        <is>
          <t>Heritance Aarah</t>
        </is>
      </c>
      <c r="C760" t="inlineStr">
        <is>
          <t>dining_menu</t>
        </is>
      </c>
      <c r="D760" t="inlineStr">
        <is>
          <t>2025_Ralu-A-la-carte-Vegetarian-Menu.pdf</t>
        </is>
      </c>
      <c r="E760" t="n">
        <v>2025</v>
      </c>
      <c r="H760" t="n">
        <v>1</v>
      </c>
      <c r="I760" t="n">
        <v>317</v>
      </c>
      <c r="J760" t="inlineStr">
        <is>
          <t>Y</t>
        </is>
      </c>
      <c r="K760" t="inlineStr">
        <is>
          <t>heritancehotels.com</t>
        </is>
      </c>
      <c r="L760" t="inlineStr">
        <is>
          <t>official</t>
        </is>
      </c>
      <c r="M760" t="inlineStr">
        <is>
          <t>https://heritancehotels.eme-devops.com/2025/09/Ralu-A-la-carte-Vegetarian-Menu.pdf</t>
        </is>
      </c>
      <c r="N760" t="inlineStr">
        <is>
          <t>https://heritancehotels.eme-devops.com/2025/09/Ralu-A-la-carte-Vegetarian-Menu.pdf</t>
        </is>
      </c>
      <c r="O760" t="inlineStr">
        <is>
          <t>1ef3d60057bf0e8f5eac0173db37c8238eb72b9d111872382148173498ccb5a5</t>
        </is>
      </c>
      <c r="P760" t="inlineStr">
        <is>
          <t>library/035_heritance-aarah/dining_menu/2025_Ralu-A-la-carte-Vegetarian-Menu.pdf</t>
        </is>
      </c>
      <c r="R760" t="inlineStr">
        <is>
          <t>current</t>
        </is>
      </c>
      <c r="S760" t="inlineStr">
        <is>
          <t>N</t>
        </is>
      </c>
      <c r="T760" t="inlineStr">
        <is>
          <t>needs-review</t>
        </is>
      </c>
      <c r="U760" t="inlineStr">
        <is>
          <t>2026-10-04</t>
        </is>
      </c>
      <c r="V760" t="inlineStr">
        <is>
          <t>ambiguous match [35]</t>
        </is>
      </c>
    </row>
    <row r="761">
      <c r="A761" t="n">
        <v>35</v>
      </c>
      <c r="B761" t="inlineStr">
        <is>
          <t>Heritance Aarah</t>
        </is>
      </c>
      <c r="C761" t="inlineStr">
        <is>
          <t>dining_menu</t>
        </is>
      </c>
      <c r="D761" t="inlineStr">
        <is>
          <t>2025_Aarah-Ralu-A-la-carte-Menu-05.08.2025.pdf</t>
        </is>
      </c>
      <c r="E761" t="n">
        <v>2025</v>
      </c>
      <c r="H761" t="n">
        <v>2</v>
      </c>
      <c r="I761" t="n">
        <v>577</v>
      </c>
      <c r="J761" t="inlineStr">
        <is>
          <t>Y</t>
        </is>
      </c>
      <c r="K761" t="inlineStr">
        <is>
          <t>heritancehotels.com</t>
        </is>
      </c>
      <c r="L761" t="inlineStr">
        <is>
          <t>official</t>
        </is>
      </c>
      <c r="M761" t="inlineStr">
        <is>
          <t>https://heritancehotels.eme-devops.com/2025/08/Aarah-Ralu-A-la-carte-Menu-05.08.2025.pdf</t>
        </is>
      </c>
      <c r="N761" t="inlineStr">
        <is>
          <t>https://heritancehotels.eme-devops.com/2025/08/Aarah-Ralu-A-la-carte-Menu-05.08.2025.pdf | https://heritancehotels.eme-devops.com/2025/08/Aarah-Ralu-A-la-carte-Menu-05.08.2025-1.pdf</t>
        </is>
      </c>
      <c r="O761" t="inlineStr">
        <is>
          <t>60514103506359ea0d64d1a0e11ab501dc13e830a07f522aed90b5cad32a9fdf</t>
        </is>
      </c>
      <c r="P761" t="inlineStr">
        <is>
          <t>library/035_heritance-aarah/dining_menu/2025_Aarah-Ralu-A-la-carte-Menu-05.08.2025.pdf</t>
        </is>
      </c>
      <c r="R761" t="inlineStr">
        <is>
          <t>current</t>
        </is>
      </c>
      <c r="S761" t="inlineStr">
        <is>
          <t>N</t>
        </is>
      </c>
      <c r="T761" t="inlineStr">
        <is>
          <t>matched</t>
        </is>
      </c>
      <c r="U761" t="inlineStr">
        <is>
          <t>2026-10-04</t>
        </is>
      </c>
      <c r="V761" t="inlineStr"/>
    </row>
    <row r="762">
      <c r="A762" t="n">
        <v>35</v>
      </c>
      <c r="B762" t="inlineStr">
        <is>
          <t>Heritance Aarah</t>
        </is>
      </c>
      <c r="C762" t="inlineStr">
        <is>
          <t>dining_menu</t>
        </is>
      </c>
      <c r="D762" t="inlineStr">
        <is>
          <t>2025_Aarah-Ambula-Set-Menu-Vegetarian-05.08.2025.pdf</t>
        </is>
      </c>
      <c r="E762" t="n">
        <v>2025</v>
      </c>
      <c r="H762" t="n">
        <v>1</v>
      </c>
      <c r="I762" t="n">
        <v>176</v>
      </c>
      <c r="J762" t="inlineStr">
        <is>
          <t>Y</t>
        </is>
      </c>
      <c r="K762" t="inlineStr">
        <is>
          <t>heritancehotels.com</t>
        </is>
      </c>
      <c r="L762" t="inlineStr">
        <is>
          <t>official</t>
        </is>
      </c>
      <c r="M762" t="inlineStr">
        <is>
          <t>https://heritancehotels.eme-devops.com/2025/08/Aarah-Ambula-Set-Menu-Vegetarian-05.08.2025.pdf</t>
        </is>
      </c>
      <c r="N762" t="inlineStr">
        <is>
          <t>https://heritancehotels.eme-devops.com/2025/08/Aarah-Ambula-Set-Menu-Vegetarian-05.08.2025.pdf | https://heritancehotels.eme-devops.com/2025/08/aarh-ambula-set-menu-non-veg.pdf</t>
        </is>
      </c>
      <c r="O762" t="inlineStr">
        <is>
          <t>ddddef422d0490f6deca7ab5004215076cca678f416b868b2999c5ded6de737d</t>
        </is>
      </c>
      <c r="P762" t="inlineStr">
        <is>
          <t>library/035_heritance-aarah/dining_menu/2025_Aarah-Ambula-Set-Menu-Vegetarian-05.08.2025.pdf</t>
        </is>
      </c>
      <c r="R762" t="inlineStr">
        <is>
          <t>current</t>
        </is>
      </c>
      <c r="S762" t="inlineStr">
        <is>
          <t>N</t>
        </is>
      </c>
      <c r="T762" t="inlineStr">
        <is>
          <t>matched</t>
        </is>
      </c>
      <c r="U762" t="inlineStr">
        <is>
          <t>2026-10-04</t>
        </is>
      </c>
      <c r="V762" t="inlineStr"/>
    </row>
    <row r="763">
      <c r="A763" t="n">
        <v>35</v>
      </c>
      <c r="B763" t="inlineStr">
        <is>
          <t>Heritance Aarah</t>
        </is>
      </c>
      <c r="C763" t="inlineStr">
        <is>
          <t>dining_menu</t>
        </is>
      </c>
      <c r="D763" t="inlineStr">
        <is>
          <t>2025_Aarah-Ambula-Set-Menu-Non-Vegetarian-05.08.2025.pdf</t>
        </is>
      </c>
      <c r="E763" t="n">
        <v>2025</v>
      </c>
      <c r="H763" t="n">
        <v>1</v>
      </c>
      <c r="I763" t="n">
        <v>184</v>
      </c>
      <c r="J763" t="inlineStr">
        <is>
          <t>Y</t>
        </is>
      </c>
      <c r="K763" t="inlineStr">
        <is>
          <t>heritancehotels.com</t>
        </is>
      </c>
      <c r="L763" t="inlineStr">
        <is>
          <t>official</t>
        </is>
      </c>
      <c r="M763" t="inlineStr">
        <is>
          <t>https://heritancehotels.eme-devops.com/2025/08/Aarah-Ambula-Set-Menu-Non-Vegetarian-05.08.2025.pdf</t>
        </is>
      </c>
      <c r="N763" t="inlineStr">
        <is>
          <t>https://heritancehotels.eme-devops.com/2025/08/Aarah-Ambula-Set-Menu-Non-Vegetarian-05.08.2025.pdf</t>
        </is>
      </c>
      <c r="O763" t="inlineStr">
        <is>
          <t>5c2b61b799dab8f29f1940ceb9d74f5bc1c1874d9383e2f6cbbf489acd206462</t>
        </is>
      </c>
      <c r="P763" t="inlineStr">
        <is>
          <t>library/035_heritance-aarah/dining_menu/2025_Aarah-Ambula-Set-Menu-Non-Vegetarian-05.08.2025.pdf</t>
        </is>
      </c>
      <c r="R763" t="inlineStr">
        <is>
          <t>current</t>
        </is>
      </c>
      <c r="S763" t="inlineStr">
        <is>
          <t>N</t>
        </is>
      </c>
      <c r="T763" t="inlineStr">
        <is>
          <t>matched</t>
        </is>
      </c>
      <c r="U763" t="inlineStr">
        <is>
          <t>2026-10-04</t>
        </is>
      </c>
      <c r="V763" t="inlineStr"/>
    </row>
    <row r="764">
      <c r="A764" t="n">
        <v>35</v>
      </c>
      <c r="B764" t="inlineStr">
        <is>
          <t>Heritance Aarah</t>
        </is>
      </c>
      <c r="C764" t="inlineStr">
        <is>
          <t>dining_menu</t>
        </is>
      </c>
      <c r="D764" t="inlineStr">
        <is>
          <t>2025_Aarah-IVD-A-la-carte-Menu-Snack-Menu-OS-OR-01.07.2025.pdf</t>
        </is>
      </c>
      <c r="E764" t="n">
        <v>2025</v>
      </c>
      <c r="H764" t="n">
        <v>3</v>
      </c>
      <c r="I764" t="n">
        <v>108</v>
      </c>
      <c r="J764" t="inlineStr">
        <is>
          <t>Y</t>
        </is>
      </c>
      <c r="K764" t="inlineStr">
        <is>
          <t>heritancehotels.com</t>
        </is>
      </c>
      <c r="L764" t="inlineStr">
        <is>
          <t>official</t>
        </is>
      </c>
      <c r="M764" t="inlineStr">
        <is>
          <t>https://heritancehotels.eme-devops.com/2025/07/Aarah-IVD-A-la-carte-Menu-Snack-Menu-OS-OR-01.07.2025.pdf</t>
        </is>
      </c>
      <c r="N764" t="inlineStr">
        <is>
          <t>https://heritancehotels.eme-devops.com/2025/07/Aarah-IVD-A-la-carte-Menu-Snack-Menu-OS-OR-01.07.2025.pdf</t>
        </is>
      </c>
      <c r="O764" t="inlineStr">
        <is>
          <t>f6592968d5541b8c303f2da35708598b4841460fd35ff177a85e1a71f88fd027</t>
        </is>
      </c>
      <c r="P764" t="inlineStr">
        <is>
          <t>library/035_heritance-aarah/dining_menu/2025_Aarah-IVD-A-la-carte-Menu-Snack-Menu-OS-OR-01.07.2025.pdf</t>
        </is>
      </c>
      <c r="R764" t="inlineStr">
        <is>
          <t>current</t>
        </is>
      </c>
      <c r="S764" t="inlineStr">
        <is>
          <t>N</t>
        </is>
      </c>
      <c r="T764" t="inlineStr">
        <is>
          <t>matched</t>
        </is>
      </c>
      <c r="U764" t="inlineStr">
        <is>
          <t>2026-10-04</t>
        </is>
      </c>
      <c r="V764" t="inlineStr"/>
    </row>
    <row r="765">
      <c r="A765" t="n">
        <v>35</v>
      </c>
      <c r="B765" t="inlineStr">
        <is>
          <t>Heritance Aarah</t>
        </is>
      </c>
      <c r="C765" t="inlineStr">
        <is>
          <t>dining_menu</t>
        </is>
      </c>
      <c r="D765" t="inlineStr">
        <is>
          <t>2025_Aarah-IVD-A-la-carte-Menu-OV-BV-01.07.2025.pdf</t>
        </is>
      </c>
      <c r="E765" t="n">
        <v>2025</v>
      </c>
      <c r="H765" t="n">
        <v>5</v>
      </c>
      <c r="I765" t="n">
        <v>163</v>
      </c>
      <c r="J765" t="inlineStr">
        <is>
          <t>Y</t>
        </is>
      </c>
      <c r="K765" t="inlineStr">
        <is>
          <t>heritancehotels.com</t>
        </is>
      </c>
      <c r="L765" t="inlineStr">
        <is>
          <t>official</t>
        </is>
      </c>
      <c r="M765" t="inlineStr">
        <is>
          <t>https://heritancehotels.eme-devops.com/2025/07/Aarah-IVD-A-la-carte-Menu-OV-BV-01.07.2025.pdf</t>
        </is>
      </c>
      <c r="N765" t="inlineStr">
        <is>
          <t>https://heritancehotels.eme-devops.com/2025/07/Aarah-IVD-A-la-carte-Menu-OV-BV-01.07.2025.pdf</t>
        </is>
      </c>
      <c r="O765" t="inlineStr">
        <is>
          <t>7547ee1d97cd603215d7301fbc7fd0b73a223966a41f1b506dc9cf4f73c1c1e4</t>
        </is>
      </c>
      <c r="P765" t="inlineStr">
        <is>
          <t>library/035_heritance-aarah/dining_menu/2025_Aarah-IVD-A-la-carte-Menu-OV-BV-01.07.2025.pdf</t>
        </is>
      </c>
      <c r="R765" t="inlineStr">
        <is>
          <t>current</t>
        </is>
      </c>
      <c r="S765" t="inlineStr">
        <is>
          <t>N</t>
        </is>
      </c>
      <c r="T765" t="inlineStr">
        <is>
          <t>matched</t>
        </is>
      </c>
      <c r="U765" t="inlineStr">
        <is>
          <t>2026-10-04</t>
        </is>
      </c>
      <c r="V765" t="inlineStr"/>
    </row>
    <row r="766">
      <c r="A766" t="n">
        <v>35</v>
      </c>
      <c r="B766" t="inlineStr">
        <is>
          <t>Heritance Aarah</t>
        </is>
      </c>
      <c r="C766" t="inlineStr">
        <is>
          <t>dining_menu</t>
        </is>
      </c>
      <c r="D766" t="inlineStr">
        <is>
          <t>2025_Aarah-IVD-A-la-carte-Menu-Lunch-Dinner-OS-OR-01.07.2025.pdf</t>
        </is>
      </c>
      <c r="E766" t="n">
        <v>2025</v>
      </c>
      <c r="H766" t="n">
        <v>4</v>
      </c>
      <c r="I766" t="n">
        <v>131</v>
      </c>
      <c r="J766" t="inlineStr">
        <is>
          <t>Y</t>
        </is>
      </c>
      <c r="K766" t="inlineStr">
        <is>
          <t>heritancehotels.com</t>
        </is>
      </c>
      <c r="L766" t="inlineStr">
        <is>
          <t>official</t>
        </is>
      </c>
      <c r="M766" t="inlineStr">
        <is>
          <t>https://heritancehotels.eme-devops.com/2025/07/Aarah-IVD-A-la-carte-Menu-Lunch-Dinner-OS-OR-01.07.2025.pdf</t>
        </is>
      </c>
      <c r="N766" t="inlineStr">
        <is>
          <t>https://heritancehotels.eme-devops.com/2025/07/Aarah-IVD-A-la-carte-Menu-Lunch-Dinner-OS-OR-01.07.2025.pdf</t>
        </is>
      </c>
      <c r="O766" t="inlineStr">
        <is>
          <t>aa37d492304f14903024369cfdf47cb64bd62dbf9803e9706678cb760a09b11b</t>
        </is>
      </c>
      <c r="P766" t="inlineStr">
        <is>
          <t>library/035_heritance-aarah/dining_menu/2025_Aarah-IVD-A-la-carte-Menu-Lunch-Dinner-OS-OR-01.07.2025.pdf</t>
        </is>
      </c>
      <c r="R766" t="inlineStr">
        <is>
          <t>current</t>
        </is>
      </c>
      <c r="S766" t="inlineStr">
        <is>
          <t>N</t>
        </is>
      </c>
      <c r="T766" t="inlineStr">
        <is>
          <t>matched</t>
        </is>
      </c>
      <c r="U766" t="inlineStr">
        <is>
          <t>2026-10-04</t>
        </is>
      </c>
      <c r="V766" t="inlineStr"/>
    </row>
    <row r="767">
      <c r="A767" t="n">
        <v>35</v>
      </c>
      <c r="B767" t="inlineStr">
        <is>
          <t>Heritance Aarah</t>
        </is>
      </c>
      <c r="C767" t="inlineStr">
        <is>
          <t>dining_menu</t>
        </is>
      </c>
      <c r="D767" t="inlineStr">
        <is>
          <t>2025_Aarah-IVD-A-la-carte-Menu-Breakfast-OS-OR-01.07.2025.pdf</t>
        </is>
      </c>
      <c r="E767" t="n">
        <v>2025</v>
      </c>
      <c r="H767" t="n">
        <v>3</v>
      </c>
      <c r="I767" t="n">
        <v>124</v>
      </c>
      <c r="J767" t="inlineStr">
        <is>
          <t>Y</t>
        </is>
      </c>
      <c r="K767" t="inlineStr">
        <is>
          <t>heritancehotels.com</t>
        </is>
      </c>
      <c r="L767" t="inlineStr">
        <is>
          <t>official</t>
        </is>
      </c>
      <c r="M767" t="inlineStr">
        <is>
          <t>https://heritancehotels.eme-devops.com/2025/07/Aarah-IVD-A-la-carte-Menu-Breakfast-OS-OR-01.07.2025.pdf</t>
        </is>
      </c>
      <c r="N767" t="inlineStr">
        <is>
          <t>https://heritancehotels.eme-devops.com/2025/07/Aarah-IVD-A-la-carte-Menu-Breakfast-OS-OR-01.07.2025.pdf</t>
        </is>
      </c>
      <c r="O767" t="inlineStr">
        <is>
          <t>757f547b7e91de18d20c08453d6999bb4edf5f2fa93199da88f99a7abe49fbec</t>
        </is>
      </c>
      <c r="P767" t="inlineStr">
        <is>
          <t>library/035_heritance-aarah/dining_menu/2025_Aarah-IVD-A-la-carte-Menu-Breakfast-OS-OR-01.07.2025.pdf</t>
        </is>
      </c>
      <c r="R767" t="inlineStr">
        <is>
          <t>current</t>
        </is>
      </c>
      <c r="S767" t="inlineStr">
        <is>
          <t>N</t>
        </is>
      </c>
      <c r="T767" t="inlineStr">
        <is>
          <t>matched</t>
        </is>
      </c>
      <c r="U767" t="inlineStr">
        <is>
          <t>2026-10-04</t>
        </is>
      </c>
      <c r="V767" t="inlineStr"/>
    </row>
    <row r="768">
      <c r="A768" t="n">
        <v>35</v>
      </c>
      <c r="B768" t="inlineStr">
        <is>
          <t>Heritance Aarah</t>
        </is>
      </c>
      <c r="C768" t="inlineStr">
        <is>
          <t>dining_menu</t>
        </is>
      </c>
      <c r="D768" t="inlineStr">
        <is>
          <t>2025_Aarah-Reserve-Beverage-List-01.07.2025.pdf</t>
        </is>
      </c>
      <c r="E768" t="n">
        <v>2025</v>
      </c>
      <c r="H768" t="n">
        <v>9</v>
      </c>
      <c r="I768" t="n">
        <v>304</v>
      </c>
      <c r="J768" t="inlineStr">
        <is>
          <t>Y</t>
        </is>
      </c>
      <c r="K768" t="inlineStr">
        <is>
          <t>heritancehotels.com</t>
        </is>
      </c>
      <c r="L768" t="inlineStr">
        <is>
          <t>official</t>
        </is>
      </c>
      <c r="M768" t="inlineStr">
        <is>
          <t>https://heritancehotels.eme-devops.com/2025/07/Aarah-Reserve-Beverage-List-01.07.2025.pdf</t>
        </is>
      </c>
      <c r="N768" t="inlineStr">
        <is>
          <t>https://heritancehotels.eme-devops.com/2025/07/Aarah-Reserve-Beverage-List-01.07.2025.pdf</t>
        </is>
      </c>
      <c r="O768" t="inlineStr">
        <is>
          <t>d767d1748854f29fde0409ac3aeff071583a05c74c8891bd150c67e9a43bc20a</t>
        </is>
      </c>
      <c r="P768" t="inlineStr">
        <is>
          <t>library/035_heritance-aarah/dining_menu/2025_Aarah-Reserve-Beverage-List-01.07.2025.pdf</t>
        </is>
      </c>
      <c r="R768" t="inlineStr">
        <is>
          <t>current</t>
        </is>
      </c>
      <c r="S768" t="inlineStr">
        <is>
          <t>N</t>
        </is>
      </c>
      <c r="T768" t="inlineStr">
        <is>
          <t>matched</t>
        </is>
      </c>
      <c r="U768" t="inlineStr">
        <is>
          <t>2026-10-04</t>
        </is>
      </c>
      <c r="V768" t="inlineStr"/>
    </row>
    <row r="769">
      <c r="A769" t="n">
        <v>35</v>
      </c>
      <c r="B769" t="inlineStr">
        <is>
          <t>Heritance Aarah</t>
        </is>
      </c>
      <c r="C769" t="inlineStr">
        <is>
          <t>dining_menu</t>
        </is>
      </c>
      <c r="D769" t="inlineStr">
        <is>
          <t>2025_Aarah-Baani-A-la-carte-Menu-Lunch-01.07.2025.pdf</t>
        </is>
      </c>
      <c r="E769" t="n">
        <v>2025</v>
      </c>
      <c r="H769" t="n">
        <v>6</v>
      </c>
      <c r="I769" t="n">
        <v>1464</v>
      </c>
      <c r="J769" t="inlineStr">
        <is>
          <t>Y</t>
        </is>
      </c>
      <c r="K769" t="inlineStr">
        <is>
          <t>heritancehotels.com</t>
        </is>
      </c>
      <c r="L769" t="inlineStr">
        <is>
          <t>official</t>
        </is>
      </c>
      <c r="M769" t="inlineStr">
        <is>
          <t>https://heritancehotels.eme-devops.com/2025/07/Aarah-Baani-A-la-carte-Menu-Lunch-01.07.2025.pdf</t>
        </is>
      </c>
      <c r="N769" t="inlineStr">
        <is>
          <t>https://heritancehotels.eme-devops.com/2025/07/Aarah-Baani-A-la-carte-Menu-Lunch-01.07.2025.pdf</t>
        </is>
      </c>
      <c r="O769" t="inlineStr">
        <is>
          <t>ebf30e0f30a469eaf3606d5d7fa6513df6db168489af8fb227ffa1aed09e23ae</t>
        </is>
      </c>
      <c r="P769" t="inlineStr">
        <is>
          <t>library/035_heritance-aarah/dining_menu/2025_Aarah-Baani-A-la-carte-Menu-Lunch-01.07.2025.pdf</t>
        </is>
      </c>
      <c r="R769" t="inlineStr">
        <is>
          <t>current</t>
        </is>
      </c>
      <c r="S769" t="inlineStr">
        <is>
          <t>N</t>
        </is>
      </c>
      <c r="T769" t="inlineStr">
        <is>
          <t>matched</t>
        </is>
      </c>
      <c r="U769" t="inlineStr">
        <is>
          <t>2026-10-04</t>
        </is>
      </c>
      <c r="V769" t="inlineStr"/>
    </row>
    <row r="770">
      <c r="A770" t="n">
        <v>35</v>
      </c>
      <c r="B770" t="inlineStr">
        <is>
          <t>Heritance Aarah</t>
        </is>
      </c>
      <c r="C770" t="inlineStr">
        <is>
          <t>dining_menu</t>
        </is>
      </c>
      <c r="D770" t="inlineStr">
        <is>
          <t>2025_Aarah-PAI-Wine-Beverage-List-25.06.2025.pdf</t>
        </is>
      </c>
      <c r="E770" t="n">
        <v>2025</v>
      </c>
      <c r="H770" t="n">
        <v>16</v>
      </c>
      <c r="I770" t="n">
        <v>300</v>
      </c>
      <c r="J770" t="inlineStr">
        <is>
          <t>Y</t>
        </is>
      </c>
      <c r="K770" t="inlineStr">
        <is>
          <t>heritancehotels.com</t>
        </is>
      </c>
      <c r="L770" t="inlineStr">
        <is>
          <t>official</t>
        </is>
      </c>
      <c r="M770" t="inlineStr">
        <is>
          <t>https://heritancehotels.eme-devops.com/2025/06/Aarah-PAI-Wine-Beverage-List-25.06.2025.pdf</t>
        </is>
      </c>
      <c r="N770" t="inlineStr">
        <is>
          <t>https://heritancehotels.eme-devops.com/2025/06/Aarah-PAI-Wine-Beverage-List-25.06.2025.pdf</t>
        </is>
      </c>
      <c r="O770" t="inlineStr">
        <is>
          <t>48349bd2f6e410bbb3367bc1d8e1b4423f515d62ce6a2bc75c20d3d89448a028</t>
        </is>
      </c>
      <c r="P770" t="inlineStr">
        <is>
          <t>library/035_heritance-aarah/dining_menu/2025_Aarah-PAI-Wine-Beverage-List-25.06.2025.pdf</t>
        </is>
      </c>
      <c r="R770" t="inlineStr">
        <is>
          <t>current</t>
        </is>
      </c>
      <c r="S770" t="inlineStr">
        <is>
          <t>N</t>
        </is>
      </c>
      <c r="T770" t="inlineStr">
        <is>
          <t>matched</t>
        </is>
      </c>
      <c r="U770" t="inlineStr">
        <is>
          <t>2026-10-04</t>
        </is>
      </c>
      <c r="V770" t="inlineStr"/>
    </row>
    <row r="771">
      <c r="A771" t="n">
        <v>35</v>
      </c>
      <c r="B771" t="inlineStr">
        <is>
          <t>Heritance Aarah</t>
        </is>
      </c>
      <c r="C771" t="inlineStr">
        <is>
          <t>dining_menu</t>
        </is>
      </c>
      <c r="D771" t="inlineStr">
        <is>
          <t>2025_HTF-Snack-Menu-2024-2025.pdf</t>
        </is>
      </c>
      <c r="E771" t="n">
        <v>2025</v>
      </c>
      <c r="H771" t="n">
        <v>1</v>
      </c>
      <c r="I771" t="n">
        <v>148</v>
      </c>
      <c r="J771" t="inlineStr">
        <is>
          <t>Y</t>
        </is>
      </c>
      <c r="K771" t="inlineStr">
        <is>
          <t>heritancehotels.com</t>
        </is>
      </c>
      <c r="L771" t="inlineStr">
        <is>
          <t>official</t>
        </is>
      </c>
      <c r="M771" t="inlineStr">
        <is>
          <t>https://heritancehotels.eme-devops.com/2025/06/HTF-Snack-Menu-2024-2025.pdf</t>
        </is>
      </c>
      <c r="N771" t="inlineStr">
        <is>
          <t>https://heritancehotels.eme-devops.com/2025/06/HTF-Snack-Menu-2024-2025.pdf | https://heritancehotels.eme-devops.com/2025/02/HTF-Snack-Menu-2024-2025.pdf</t>
        </is>
      </c>
      <c r="O771" t="inlineStr">
        <is>
          <t>d4c456c32daf20f4efa057f82e0326aeab046396124de830e159c4b6931a25e6</t>
        </is>
      </c>
      <c r="P771" t="inlineStr">
        <is>
          <t>library/035_heritance-aarah/dining_menu/2025_HTF-Snack-Menu-2024-2025.pdf</t>
        </is>
      </c>
      <c r="R771" t="inlineStr">
        <is>
          <t>current</t>
        </is>
      </c>
      <c r="S771" t="inlineStr">
        <is>
          <t>N</t>
        </is>
      </c>
      <c r="T771" t="inlineStr">
        <is>
          <t>needs-review</t>
        </is>
      </c>
      <c r="U771" t="inlineStr">
        <is>
          <t>2026-10-04</t>
        </is>
      </c>
      <c r="V771" t="inlineStr">
        <is>
          <t>ambiguous match [35]</t>
        </is>
      </c>
    </row>
    <row r="772">
      <c r="A772" t="n">
        <v>35</v>
      </c>
      <c r="B772" t="inlineStr">
        <is>
          <t>Heritance Aarah</t>
        </is>
      </c>
      <c r="C772" t="inlineStr">
        <is>
          <t>dining_menu</t>
        </is>
      </c>
      <c r="D772" t="inlineStr">
        <is>
          <t>2025_HTF-High-Tea-Menu-2024-2025.pdf</t>
        </is>
      </c>
      <c r="E772" t="n">
        <v>2025</v>
      </c>
      <c r="H772" t="n">
        <v>1</v>
      </c>
      <c r="I772" t="n">
        <v>154</v>
      </c>
      <c r="J772" t="inlineStr">
        <is>
          <t>Y</t>
        </is>
      </c>
      <c r="K772" t="inlineStr">
        <is>
          <t>heritancehotels.com</t>
        </is>
      </c>
      <c r="L772" t="inlineStr">
        <is>
          <t>official</t>
        </is>
      </c>
      <c r="M772" t="inlineStr">
        <is>
          <t>https://heritancehotels.eme-devops.com/2025/06/HTF-High-Tea-Menu-2024-2025.pdf</t>
        </is>
      </c>
      <c r="N772" t="inlineStr">
        <is>
          <t>https://heritancehotels.eme-devops.com/2025/06/HTF-High-Tea-Menu-2024-2025.pdf | https://heritancehotels.eme-devops.com/2025/02/HTF-High-Tea-Menu-2024-2025-1.pdf</t>
        </is>
      </c>
      <c r="O772" t="inlineStr">
        <is>
          <t>a8f26ea491d8e512ed934baee17248f9d357a5dd9bce74f5990a7d3a4c60d100</t>
        </is>
      </c>
      <c r="P772" t="inlineStr">
        <is>
          <t>library/035_heritance-aarah/dining_menu/2025_HTF-High-Tea-Menu-2024-2025.pdf</t>
        </is>
      </c>
      <c r="R772" t="inlineStr">
        <is>
          <t>current</t>
        </is>
      </c>
      <c r="S772" t="inlineStr">
        <is>
          <t>N</t>
        </is>
      </c>
      <c r="T772" t="inlineStr">
        <is>
          <t>needs-review</t>
        </is>
      </c>
      <c r="U772" t="inlineStr">
        <is>
          <t>2026-10-04</t>
        </is>
      </c>
      <c r="V772" t="inlineStr">
        <is>
          <t>ambiguous match [35]</t>
        </is>
      </c>
    </row>
    <row r="773">
      <c r="A773" t="n">
        <v>35</v>
      </c>
      <c r="B773" t="inlineStr">
        <is>
          <t>Heritance Aarah</t>
        </is>
      </c>
      <c r="C773" t="inlineStr">
        <is>
          <t>dining_menu</t>
        </is>
      </c>
      <c r="D773" t="inlineStr">
        <is>
          <t>2025_HTF-GOURMET-MOMENTS-BESIDE-A-LEGACY.pdf</t>
        </is>
      </c>
      <c r="E773" t="n">
        <v>2025</v>
      </c>
      <c r="H773" t="n">
        <v>1</v>
      </c>
      <c r="I773" t="n">
        <v>136</v>
      </c>
      <c r="J773" t="inlineStr">
        <is>
          <t>Y</t>
        </is>
      </c>
      <c r="K773" t="inlineStr">
        <is>
          <t>heritancehotels.com</t>
        </is>
      </c>
      <c r="L773" t="inlineStr">
        <is>
          <t>official</t>
        </is>
      </c>
      <c r="M773" t="inlineStr">
        <is>
          <t>https://heritancehotels.eme-devops.com/2025/06/HTF-GOURMET-MOMENTS-BESIDE-A-LEGACY.pdf</t>
        </is>
      </c>
      <c r="N773" t="inlineStr">
        <is>
          <t>https://heritancehotels.eme-devops.com/2025/06/HTF-GOURMET-MOMENTS-BESIDE-A-LEGACY.pdf</t>
        </is>
      </c>
      <c r="O773" t="inlineStr">
        <is>
          <t>1f5be01d625ca4c14baca26added642d2bc12e0c421cde5dc1f0aa6df7eba98c</t>
        </is>
      </c>
      <c r="P773" t="inlineStr">
        <is>
          <t>library/035_heritance-aarah/dining_menu/2025_HTF-GOURMET-MOMENTS-BESIDE-A-LEGACY.pdf</t>
        </is>
      </c>
      <c r="R773" t="inlineStr">
        <is>
          <t>current</t>
        </is>
      </c>
      <c r="S773" t="inlineStr">
        <is>
          <t>N</t>
        </is>
      </c>
      <c r="T773" t="inlineStr">
        <is>
          <t>needs-review</t>
        </is>
      </c>
      <c r="U773" t="inlineStr">
        <is>
          <t>2026-10-04</t>
        </is>
      </c>
      <c r="V773" t="inlineStr">
        <is>
          <t>ambiguous match [35]</t>
        </is>
      </c>
    </row>
    <row r="774">
      <c r="A774" t="n">
        <v>35</v>
      </c>
      <c r="B774" t="inlineStr">
        <is>
          <t>Heritance Aarah</t>
        </is>
      </c>
      <c r="C774" t="inlineStr">
        <is>
          <t>dining_menu</t>
        </is>
      </c>
      <c r="D774" t="inlineStr">
        <is>
          <t>2025_HTF-bon-fire-Menu-2024-2025.pdf</t>
        </is>
      </c>
      <c r="E774" t="n">
        <v>2025</v>
      </c>
      <c r="H774" t="n">
        <v>1</v>
      </c>
      <c r="I774" t="n">
        <v>139</v>
      </c>
      <c r="J774" t="inlineStr">
        <is>
          <t>Y</t>
        </is>
      </c>
      <c r="K774" t="inlineStr">
        <is>
          <t>heritancehotels.com</t>
        </is>
      </c>
      <c r="L774" t="inlineStr">
        <is>
          <t>official</t>
        </is>
      </c>
      <c r="M774" t="inlineStr">
        <is>
          <t>https://heritancehotels.eme-devops.com/2025/06/HTF-bon-fire-Menu-2024-2025.pdf</t>
        </is>
      </c>
      <c r="N774" t="inlineStr">
        <is>
          <t>https://heritancehotels.eme-devops.com/2025/06/HTF-bon-fire-Menu-2024-2025.pdf | https://heritancehotels.eme-devops.com/2025/02/HTF-bon-fire-Menu-2024-2025.pdf</t>
        </is>
      </c>
      <c r="O774" t="inlineStr">
        <is>
          <t>27170f70659a6f05ddcf713acb19429adf7757299a02a664cc2d051949908ec7</t>
        </is>
      </c>
      <c r="P774" t="inlineStr">
        <is>
          <t>library/035_heritance-aarah/dining_menu/2025_HTF-bon-fire-Menu-2024-2025.pdf</t>
        </is>
      </c>
      <c r="R774" t="inlineStr">
        <is>
          <t>current</t>
        </is>
      </c>
      <c r="S774" t="inlineStr">
        <is>
          <t>N</t>
        </is>
      </c>
      <c r="T774" t="inlineStr">
        <is>
          <t>needs-review</t>
        </is>
      </c>
      <c r="U774" t="inlineStr">
        <is>
          <t>2026-10-04</t>
        </is>
      </c>
      <c r="V774" t="inlineStr">
        <is>
          <t>ambiguous match [35]</t>
        </is>
      </c>
    </row>
    <row r="775">
      <c r="A775" t="n">
        <v>35</v>
      </c>
      <c r="B775" t="inlineStr">
        <is>
          <t>Heritance Aarah</t>
        </is>
      </c>
      <c r="C775" t="inlineStr">
        <is>
          <t>dining_menu</t>
        </is>
      </c>
      <c r="D775" t="inlineStr">
        <is>
          <t>2025_HTF-Pekoe-Trail-Picnic-Breakfast.pdf</t>
        </is>
      </c>
      <c r="E775" t="n">
        <v>2025</v>
      </c>
      <c r="H775" t="n">
        <v>4</v>
      </c>
      <c r="I775" t="n">
        <v>1687</v>
      </c>
      <c r="J775" t="inlineStr">
        <is>
          <t>N</t>
        </is>
      </c>
      <c r="K775" t="inlineStr">
        <is>
          <t>heritancehotels.com</t>
        </is>
      </c>
      <c r="L775" t="inlineStr">
        <is>
          <t>official</t>
        </is>
      </c>
      <c r="M775" t="inlineStr">
        <is>
          <t>https://heritancehotels.eme-devops.com/2025/06/HTF-Pekoe-Trail-Picnic-Breakfast.pdf</t>
        </is>
      </c>
      <c r="N775" t="inlineStr">
        <is>
          <t>https://heritancehotels.eme-devops.com/2025/06/HTF-Pekoe-Trail-Picnic-Breakfast.pdf</t>
        </is>
      </c>
      <c r="O775" t="inlineStr">
        <is>
          <t>4a54a5d394c914ee59898f4790ddf2fc93f1e60805d89a21f764f8dcbefd769f</t>
        </is>
      </c>
      <c r="P775" t="inlineStr">
        <is>
          <t>library/035_heritance-aarah/dining_menu/2025_HTF-Pekoe-Trail-Picnic-Breakfast.pdf</t>
        </is>
      </c>
      <c r="R775" t="inlineStr">
        <is>
          <t>current</t>
        </is>
      </c>
      <c r="S775" t="inlineStr">
        <is>
          <t>N</t>
        </is>
      </c>
      <c r="T775" t="inlineStr">
        <is>
          <t>needs-review</t>
        </is>
      </c>
      <c r="U775" t="inlineStr">
        <is>
          <t>2026-10-04</t>
        </is>
      </c>
      <c r="V775" t="inlineStr">
        <is>
          <t>ambiguous match [35]</t>
        </is>
      </c>
    </row>
    <row r="776">
      <c r="A776" t="n">
        <v>35</v>
      </c>
      <c r="B776" t="inlineStr">
        <is>
          <t>Heritance Aarah</t>
        </is>
      </c>
      <c r="C776" t="inlineStr">
        <is>
          <t>dining_menu</t>
        </is>
      </c>
      <c r="D776" t="inlineStr">
        <is>
          <t>2025_Aarah-Ginifati-Set-Menu-No-02-12.06.2025.pdf</t>
        </is>
      </c>
      <c r="E776" t="n">
        <v>2025</v>
      </c>
      <c r="H776" t="n">
        <v>2</v>
      </c>
      <c r="I776" t="n">
        <v>4814</v>
      </c>
      <c r="J776" t="inlineStr">
        <is>
          <t>Y</t>
        </is>
      </c>
      <c r="K776" t="inlineStr">
        <is>
          <t>heritancehotels.com</t>
        </is>
      </c>
      <c r="L776" t="inlineStr">
        <is>
          <t>official</t>
        </is>
      </c>
      <c r="M776" t="inlineStr">
        <is>
          <t>https://heritancehotels.eme-devops.com/2025/06/Aarah-Ginifati-Set-Menu-No-02-12.06.2025.pdf</t>
        </is>
      </c>
      <c r="N776" t="inlineStr">
        <is>
          <t>https://heritancehotels.eme-devops.com/2025/06/Aarah-Ginifati-Set-Menu-No-02-12.06.2025.pdf</t>
        </is>
      </c>
      <c r="O776" t="inlineStr">
        <is>
          <t>1873fb6e0e7362cbbdb1806ea1f698388df5807408f6c1837c6ba21956ff3e15</t>
        </is>
      </c>
      <c r="P776" t="inlineStr">
        <is>
          <t>library/035_heritance-aarah/dining_menu/2025_Aarah-Ginifati-Set-Menu-No-02-12.06.2025.pdf</t>
        </is>
      </c>
      <c r="R776" t="inlineStr">
        <is>
          <t>current</t>
        </is>
      </c>
      <c r="S776" t="inlineStr">
        <is>
          <t>N</t>
        </is>
      </c>
      <c r="T776" t="inlineStr">
        <is>
          <t>matched</t>
        </is>
      </c>
      <c r="U776" t="inlineStr">
        <is>
          <t>2026-10-04</t>
        </is>
      </c>
      <c r="V776" t="inlineStr"/>
    </row>
    <row r="777">
      <c r="A777" t="n">
        <v>35</v>
      </c>
      <c r="B777" t="inlineStr">
        <is>
          <t>Heritance Aarah</t>
        </is>
      </c>
      <c r="C777" t="inlineStr">
        <is>
          <t>dining_menu</t>
        </is>
      </c>
      <c r="D777" t="inlineStr">
        <is>
          <t>2025_Aarah-PAI-Wine-Beverage-List-27.05.2025.pdf</t>
        </is>
      </c>
      <c r="E777" t="n">
        <v>2025</v>
      </c>
      <c r="H777" t="n">
        <v>16</v>
      </c>
      <c r="I777" t="n">
        <v>340</v>
      </c>
      <c r="J777" t="inlineStr">
        <is>
          <t>Y</t>
        </is>
      </c>
      <c r="K777" t="inlineStr">
        <is>
          <t>heritancehotels.com</t>
        </is>
      </c>
      <c r="L777" t="inlineStr">
        <is>
          <t>official</t>
        </is>
      </c>
      <c r="M777" t="inlineStr">
        <is>
          <t>https://heritancehotels.eme-devops.com/2025/05/Aarah-PAI-Wine-Beverage-List-27.05.2025.pdf</t>
        </is>
      </c>
      <c r="N777" t="inlineStr">
        <is>
          <t>https://heritancehotels.eme-devops.com/2025/05/Aarah-PAI-Wine-Beverage-List-27.05.2025.pdf</t>
        </is>
      </c>
      <c r="O777" t="inlineStr">
        <is>
          <t>f037be09ae4c043bf6b0400dd5a305a3a82c7fb3b48f8ae0bc633cb4d9a478df</t>
        </is>
      </c>
      <c r="P777" t="inlineStr">
        <is>
          <t>library/035_heritance-aarah/dining_menu/2025_Aarah-PAI-Wine-Beverage-List-27.05.2025.pdf</t>
        </is>
      </c>
      <c r="R777" t="inlineStr">
        <is>
          <t>current</t>
        </is>
      </c>
      <c r="S777" t="inlineStr">
        <is>
          <t>N</t>
        </is>
      </c>
      <c r="T777" t="inlineStr">
        <is>
          <t>matched</t>
        </is>
      </c>
      <c r="U777" t="inlineStr">
        <is>
          <t>2026-10-04</t>
        </is>
      </c>
      <c r="V777" t="inlineStr"/>
    </row>
    <row r="778">
      <c r="A778" t="n">
        <v>35</v>
      </c>
      <c r="B778" t="inlineStr">
        <is>
          <t>Heritance Aarah</t>
        </is>
      </c>
      <c r="C778" t="inlineStr">
        <is>
          <t>dining_menu</t>
        </is>
      </c>
      <c r="D778" t="inlineStr">
        <is>
          <t>2025_Aarah-IVD-A-la-carte-Menu-OV-BV-03.04.2025.pdf</t>
        </is>
      </c>
      <c r="E778" t="n">
        <v>2025</v>
      </c>
      <c r="H778" t="n">
        <v>5</v>
      </c>
      <c r="I778" t="n">
        <v>165</v>
      </c>
      <c r="J778" t="inlineStr">
        <is>
          <t>Y</t>
        </is>
      </c>
      <c r="K778" t="inlineStr">
        <is>
          <t>heritancehotels.com</t>
        </is>
      </c>
      <c r="L778" t="inlineStr">
        <is>
          <t>official</t>
        </is>
      </c>
      <c r="M778" t="inlineStr">
        <is>
          <t>https://heritancehotels.eme-devops.com/2025/04/Aarah-IVD-A-la-carte-Menu-OV-BV-03.04.2025.pdf</t>
        </is>
      </c>
      <c r="N778" t="inlineStr">
        <is>
          <t>https://heritancehotels.eme-devops.com/2025/04/Aarah-IVD-A-la-carte-Menu-OV-BV-03.04.2025.pdf</t>
        </is>
      </c>
      <c r="O778" t="inlineStr">
        <is>
          <t>0465c2044cceb9f9ae45b0ac5ecf49d4c1089e34c0db9e3a23a5007f565adff6</t>
        </is>
      </c>
      <c r="P778" t="inlineStr">
        <is>
          <t>library/035_heritance-aarah/dining_menu/2025_Aarah-IVD-A-la-carte-Menu-OV-BV-03.04.2025.pdf</t>
        </is>
      </c>
      <c r="R778" t="inlineStr">
        <is>
          <t>current</t>
        </is>
      </c>
      <c r="S778" t="inlineStr">
        <is>
          <t>N</t>
        </is>
      </c>
      <c r="T778" t="inlineStr">
        <is>
          <t>matched</t>
        </is>
      </c>
      <c r="U778" t="inlineStr">
        <is>
          <t>2026-10-04</t>
        </is>
      </c>
      <c r="V778" t="inlineStr"/>
    </row>
    <row r="779">
      <c r="A779" t="n">
        <v>35</v>
      </c>
      <c r="B779" t="inlineStr">
        <is>
          <t>Heritance Aarah</t>
        </is>
      </c>
      <c r="C779" t="inlineStr">
        <is>
          <t>dining_menu</t>
        </is>
      </c>
      <c r="D779" t="inlineStr">
        <is>
          <t>2025_Aarah-Ralu-A-la-carte-Menu-Vegetarian-20.03.2025.pdf</t>
        </is>
      </c>
      <c r="E779" t="n">
        <v>2025</v>
      </c>
      <c r="H779" t="n">
        <v>1</v>
      </c>
      <c r="I779" t="n">
        <v>300</v>
      </c>
      <c r="J779" t="inlineStr">
        <is>
          <t>Y</t>
        </is>
      </c>
      <c r="K779" t="inlineStr">
        <is>
          <t>heritancehotels.com</t>
        </is>
      </c>
      <c r="L779" t="inlineStr">
        <is>
          <t>official</t>
        </is>
      </c>
      <c r="M779" t="inlineStr">
        <is>
          <t>https://heritancehotels.eme-devops.com/2025/03/Aarah-Ralu-A-la-carte-Menu-Vegetarian-20.03.2025.pdf</t>
        </is>
      </c>
      <c r="N779" t="inlineStr">
        <is>
          <t>https://heritancehotels.eme-devops.com/2025/03/Aarah-Ralu-A-la-carte-Menu-Vegetarian-20.03.2025.pdf</t>
        </is>
      </c>
      <c r="O779" t="inlineStr">
        <is>
          <t>6a17057d07cf59a97dd578014cfed33a1ba421306e6efef24ff3000556a44625</t>
        </is>
      </c>
      <c r="P779" t="inlineStr">
        <is>
          <t>library/035_heritance-aarah/dining_menu/2025_Aarah-Ralu-A-la-carte-Menu-Vegetarian-20.03.2025.pdf</t>
        </is>
      </c>
      <c r="R779" t="inlineStr">
        <is>
          <t>current</t>
        </is>
      </c>
      <c r="S779" t="inlineStr">
        <is>
          <t>N</t>
        </is>
      </c>
      <c r="T779" t="inlineStr">
        <is>
          <t>matched</t>
        </is>
      </c>
      <c r="U779" t="inlineStr">
        <is>
          <t>2026-10-04</t>
        </is>
      </c>
      <c r="V779" t="inlineStr"/>
    </row>
    <row r="780">
      <c r="A780" t="n">
        <v>35</v>
      </c>
      <c r="B780" t="inlineStr">
        <is>
          <t>Heritance Aarah</t>
        </is>
      </c>
      <c r="C780" t="inlineStr">
        <is>
          <t>dining_menu</t>
        </is>
      </c>
      <c r="D780" t="inlineStr">
        <is>
          <t>2025_Aarah-Baani-A-la-carte-Menu-Veg-15.03.2025.pdf</t>
        </is>
      </c>
      <c r="E780" t="n">
        <v>2025</v>
      </c>
      <c r="H780" t="n">
        <v>4</v>
      </c>
      <c r="I780" t="n">
        <v>1448</v>
      </c>
      <c r="J780" t="inlineStr">
        <is>
          <t>Y</t>
        </is>
      </c>
      <c r="K780" t="inlineStr">
        <is>
          <t>heritancehotels.com</t>
        </is>
      </c>
      <c r="L780" t="inlineStr">
        <is>
          <t>official</t>
        </is>
      </c>
      <c r="M780" t="inlineStr">
        <is>
          <t>https://heritancehotels.eme-devops.com/2025/03/Aarah-Baani-A-la-carte-Menu-Veg-15.03.2025.pdf</t>
        </is>
      </c>
      <c r="N780" t="inlineStr">
        <is>
          <t>https://heritancehotels.eme-devops.com/2025/03/Aarah-Baani-A-la-carte-Menu-Veg-15.03.2025.pdf</t>
        </is>
      </c>
      <c r="O780" t="inlineStr">
        <is>
          <t>67f26ee40b2eee286739c5cbd84a33fea36c7e8a99dadfd15f8c0f2c466c4b43</t>
        </is>
      </c>
      <c r="P780" t="inlineStr">
        <is>
          <t>library/035_heritance-aarah/dining_menu/2025_Aarah-Baani-A-la-carte-Menu-Veg-15.03.2025.pdf</t>
        </is>
      </c>
      <c r="R780" t="inlineStr">
        <is>
          <t>current</t>
        </is>
      </c>
      <c r="S780" t="inlineStr">
        <is>
          <t>N</t>
        </is>
      </c>
      <c r="T780" t="inlineStr">
        <is>
          <t>matched</t>
        </is>
      </c>
      <c r="U780" t="inlineStr">
        <is>
          <t>2026-10-04</t>
        </is>
      </c>
      <c r="V780" t="inlineStr"/>
    </row>
    <row r="781">
      <c r="A781" t="n">
        <v>35</v>
      </c>
      <c r="B781" t="inlineStr">
        <is>
          <t>Heritance Aarah</t>
        </is>
      </c>
      <c r="C781" t="inlineStr">
        <is>
          <t>dining_menu</t>
        </is>
      </c>
      <c r="D781" t="inlineStr">
        <is>
          <t>2025_Kaludiya-Menu.pdf</t>
        </is>
      </c>
      <c r="E781" t="n">
        <v>2025</v>
      </c>
      <c r="H781" t="n">
        <v>4</v>
      </c>
      <c r="I781" t="n">
        <v>9293</v>
      </c>
      <c r="J781" t="inlineStr">
        <is>
          <t>Y</t>
        </is>
      </c>
      <c r="K781" t="inlineStr">
        <is>
          <t>heritancehotels.com</t>
        </is>
      </c>
      <c r="L781" t="inlineStr">
        <is>
          <t>official</t>
        </is>
      </c>
      <c r="M781" t="inlineStr">
        <is>
          <t>https://heritancehotels.eme-devops.com/2025/02/Kaludiya-Menu.pdf</t>
        </is>
      </c>
      <c r="N781" t="inlineStr">
        <is>
          <t>https://heritancehotels.eme-devops.com/2025/02/Kaludiya-Menu.pdf</t>
        </is>
      </c>
      <c r="O781" t="inlineStr">
        <is>
          <t>993c36f6e8c778275fd626163d48338d42f33b45b47f9b3705b50f7baa63cf81</t>
        </is>
      </c>
      <c r="P781" t="inlineStr">
        <is>
          <t>library/035_heritance-aarah/dining_menu/2025_Kaludiya-Menu.pdf</t>
        </is>
      </c>
      <c r="R781" t="inlineStr">
        <is>
          <t>current</t>
        </is>
      </c>
      <c r="S781" t="inlineStr">
        <is>
          <t>N</t>
        </is>
      </c>
      <c r="T781" t="inlineStr">
        <is>
          <t>needs-review</t>
        </is>
      </c>
      <c r="U781" t="inlineStr">
        <is>
          <t>2026-10-04</t>
        </is>
      </c>
      <c r="V781" t="inlineStr">
        <is>
          <t>ambiguous match [35]</t>
        </is>
      </c>
    </row>
    <row r="782">
      <c r="A782" t="n">
        <v>35</v>
      </c>
      <c r="B782" t="inlineStr">
        <is>
          <t>Heritance Aarah</t>
        </is>
      </c>
      <c r="C782" t="inlineStr">
        <is>
          <t>dining_menu</t>
        </is>
      </c>
      <c r="D782" t="inlineStr">
        <is>
          <t>2025_HK-Wine-Menu-1.pdf</t>
        </is>
      </c>
      <c r="E782" t="n">
        <v>2025</v>
      </c>
      <c r="H782" t="n">
        <v>9</v>
      </c>
      <c r="I782" t="n">
        <v>583</v>
      </c>
      <c r="J782" t="inlineStr">
        <is>
          <t>Y</t>
        </is>
      </c>
      <c r="K782" t="inlineStr">
        <is>
          <t>heritancehotels.com</t>
        </is>
      </c>
      <c r="L782" t="inlineStr">
        <is>
          <t>official</t>
        </is>
      </c>
      <c r="M782" t="inlineStr">
        <is>
          <t>https://heritancehotels.eme-devops.com/2025/02/HK-Wine-Menu-1.pdf</t>
        </is>
      </c>
      <c r="N782" t="inlineStr">
        <is>
          <t>https://heritancehotels.eme-devops.com/2025/02/HK-Wine-Menu-1.pdf</t>
        </is>
      </c>
      <c r="O782" t="inlineStr">
        <is>
          <t>ce26c36b6a5696c315e5d4cf1575b6064ff0cb9bd0c66596d0983f4e6da4ac75</t>
        </is>
      </c>
      <c r="P782" t="inlineStr">
        <is>
          <t>library/035_heritance-aarah/dining_menu/2025_HK-Wine-Menu-1.pdf</t>
        </is>
      </c>
      <c r="R782" t="inlineStr">
        <is>
          <t>current</t>
        </is>
      </c>
      <c r="S782" t="inlineStr">
        <is>
          <t>N</t>
        </is>
      </c>
      <c r="T782" t="inlineStr">
        <is>
          <t>needs-review</t>
        </is>
      </c>
      <c r="U782" t="inlineStr">
        <is>
          <t>2026-10-04</t>
        </is>
      </c>
      <c r="V782" t="inlineStr">
        <is>
          <t>ambiguous match [35]</t>
        </is>
      </c>
    </row>
    <row r="783">
      <c r="A783" t="n">
        <v>35</v>
      </c>
      <c r="B783" t="inlineStr">
        <is>
          <t>Heritance Aarah</t>
        </is>
      </c>
      <c r="C783" t="inlineStr">
        <is>
          <t>dining_menu</t>
        </is>
      </c>
      <c r="D783" t="inlineStr">
        <is>
          <t>2025_Aarah-PAI-21.08.2025.pdf</t>
        </is>
      </c>
      <c r="E783" t="n">
        <v>2025</v>
      </c>
      <c r="H783" t="n">
        <v>17</v>
      </c>
      <c r="I783" t="n">
        <v>4584</v>
      </c>
      <c r="J783" t="inlineStr">
        <is>
          <t>Y</t>
        </is>
      </c>
      <c r="K783" t="inlineStr">
        <is>
          <t>heritancehotels.com</t>
        </is>
      </c>
      <c r="L783" t="inlineStr">
        <is>
          <t>official</t>
        </is>
      </c>
      <c r="M783" t="inlineStr">
        <is>
          <t>https://heritancehotels.eme-devops.com/sites/2/2025/08/Aarah-PAI-21.08.2025.pdf</t>
        </is>
      </c>
      <c r="N783" t="inlineStr">
        <is>
          <t>https://heritancehotels.eme-devops.com/sites/2/2025/08/Aarah-PAI-21.08.2025.pdf</t>
        </is>
      </c>
      <c r="O783" t="inlineStr">
        <is>
          <t>d291663426e07172a8cf38a8efaf4b9a13373537c3cd9bbdd770e2ea3ad52e48</t>
        </is>
      </c>
      <c r="P783" t="inlineStr">
        <is>
          <t>library/035_heritance-aarah/dining_menu/2025_Aarah-PAI-21.08.2025.pdf</t>
        </is>
      </c>
      <c r="R783" t="inlineStr">
        <is>
          <t>current</t>
        </is>
      </c>
      <c r="S783" t="inlineStr">
        <is>
          <t>N</t>
        </is>
      </c>
      <c r="T783" t="inlineStr">
        <is>
          <t>matched</t>
        </is>
      </c>
      <c r="U783" t="inlineStr">
        <is>
          <t>2026-10-04</t>
        </is>
      </c>
      <c r="V783" t="inlineStr"/>
    </row>
    <row r="784">
      <c r="A784" t="n">
        <v>35</v>
      </c>
      <c r="B784" t="inlineStr">
        <is>
          <t>Heritance Aarah</t>
        </is>
      </c>
      <c r="C784" t="inlineStr">
        <is>
          <t>dining_menu</t>
        </is>
      </c>
      <c r="D784" t="inlineStr">
        <is>
          <t>2024_Ranba-Ala-carte-Lunch-Dinner-08.12.2024.pdf</t>
        </is>
      </c>
      <c r="E784" t="n">
        <v>2024</v>
      </c>
      <c r="H784" t="n">
        <v>4</v>
      </c>
      <c r="I784" t="n">
        <v>264</v>
      </c>
      <c r="J784" t="inlineStr">
        <is>
          <t>Y</t>
        </is>
      </c>
      <c r="K784" t="inlineStr">
        <is>
          <t>heritancehotels.com</t>
        </is>
      </c>
      <c r="L784" t="inlineStr">
        <is>
          <t>official</t>
        </is>
      </c>
      <c r="M784" t="inlineStr">
        <is>
          <t>https://heritancehotels.eme-devops.com/2026/08/Ranba-Ala-carte-Lunch-Dinner-08.12.2024.pdf</t>
        </is>
      </c>
      <c r="N784" t="inlineStr">
        <is>
          <t>https://heritancehotels.eme-devops.com/2026/08/Ranba-Ala-carte-Lunch-Dinner-08.12.2024.pdf</t>
        </is>
      </c>
      <c r="O784" t="inlineStr">
        <is>
          <t>00c125c1f2d8684ab62ecb8c72d74402c2ed9b915fa6fde586bbb55749de6f70</t>
        </is>
      </c>
      <c r="P784" t="inlineStr">
        <is>
          <t>library/035_heritance-aarah/dining_menu/2024_Ranba-Ala-carte-Lunch-Dinner-08.12.2024.pdf</t>
        </is>
      </c>
      <c r="R784" t="inlineStr">
        <is>
          <t>outdated</t>
        </is>
      </c>
      <c r="S784" t="inlineStr">
        <is>
          <t>N</t>
        </is>
      </c>
      <c r="T784" t="inlineStr">
        <is>
          <t>needs-review</t>
        </is>
      </c>
      <c r="U784" t="inlineStr">
        <is>
          <t>2026-10-04</t>
        </is>
      </c>
      <c r="V784" t="inlineStr">
        <is>
          <t>ambiguous match [35]</t>
        </is>
      </c>
    </row>
    <row r="785">
      <c r="A785" t="n">
        <v>35</v>
      </c>
      <c r="B785" t="inlineStr">
        <is>
          <t>Heritance Aarah</t>
        </is>
      </c>
      <c r="C785" t="inlineStr">
        <is>
          <t>dining_menu</t>
        </is>
      </c>
      <c r="D785" t="inlineStr">
        <is>
          <t>2024_Beverage-Menu-HTF-1-1.pdf</t>
        </is>
      </c>
      <c r="E785" t="n">
        <v>2024</v>
      </c>
      <c r="H785" t="n">
        <v>8</v>
      </c>
      <c r="I785" t="n">
        <v>615</v>
      </c>
      <c r="J785" t="inlineStr">
        <is>
          <t>N</t>
        </is>
      </c>
      <c r="K785" t="inlineStr">
        <is>
          <t>heritancehotels.com</t>
        </is>
      </c>
      <c r="L785" t="inlineStr">
        <is>
          <t>official</t>
        </is>
      </c>
      <c r="M785" t="inlineStr">
        <is>
          <t>https://heritancehotels.eme-devops.com/2025/02/Beverage-Menu-HTF-1-1.pdf</t>
        </is>
      </c>
      <c r="N785" t="inlineStr">
        <is>
          <t>https://heritancehotels.eme-devops.com/2025/02/Beverage-Menu-HTF-1-1.pdf</t>
        </is>
      </c>
      <c r="O785" t="inlineStr">
        <is>
          <t>d493022832b86317b4697ad7636e2c220f2a54fa08029af496a892fd5bd40976</t>
        </is>
      </c>
      <c r="P785" t="inlineStr">
        <is>
          <t>library/035_heritance-aarah/dining_menu/2024_Beverage-Menu-HTF-1-1.pdf</t>
        </is>
      </c>
      <c r="R785" t="inlineStr">
        <is>
          <t>outdated</t>
        </is>
      </c>
      <c r="S785" t="inlineStr">
        <is>
          <t>N</t>
        </is>
      </c>
      <c r="T785" t="inlineStr">
        <is>
          <t>needs-review</t>
        </is>
      </c>
      <c r="U785" t="inlineStr">
        <is>
          <t>2026-10-04</t>
        </is>
      </c>
      <c r="V785" t="inlineStr">
        <is>
          <t>ambiguous match [35]</t>
        </is>
      </c>
    </row>
    <row r="786">
      <c r="A786" t="n">
        <v>35</v>
      </c>
      <c r="B786" t="inlineStr">
        <is>
          <t>Heritance Aarah</t>
        </is>
      </c>
      <c r="C786" t="inlineStr">
        <is>
          <t>dining_menu</t>
        </is>
      </c>
      <c r="D786" t="inlineStr">
        <is>
          <t>2024_Wine-Menu-HTF-1-1-1.pdf</t>
        </is>
      </c>
      <c r="E786" t="n">
        <v>2024</v>
      </c>
      <c r="H786" t="n">
        <v>4</v>
      </c>
      <c r="I786" t="n">
        <v>814</v>
      </c>
      <c r="J786" t="inlineStr">
        <is>
          <t>Y</t>
        </is>
      </c>
      <c r="K786" t="inlineStr">
        <is>
          <t>heritancehotels.com</t>
        </is>
      </c>
      <c r="L786" t="inlineStr">
        <is>
          <t>official</t>
        </is>
      </c>
      <c r="M786" t="inlineStr">
        <is>
          <t>https://heritancehotels.eme-devops.com/2025/02/Wine-Menu-HTF-1-1-1.pdf</t>
        </is>
      </c>
      <c r="N786" t="inlineStr">
        <is>
          <t>https://heritancehotels.eme-devops.com/2025/02/Wine-Menu-HTF-1-1-1.pdf</t>
        </is>
      </c>
      <c r="O786" t="inlineStr">
        <is>
          <t>cf8fe617636f5257c6f1663475b081325b5a08fe89ab86f217e39274d2c86fe3</t>
        </is>
      </c>
      <c r="P786" t="inlineStr">
        <is>
          <t>library/035_heritance-aarah/dining_menu/2024_Wine-Menu-HTF-1-1-1.pdf</t>
        </is>
      </c>
      <c r="R786" t="inlineStr">
        <is>
          <t>outdated</t>
        </is>
      </c>
      <c r="S786" t="inlineStr">
        <is>
          <t>N</t>
        </is>
      </c>
      <c r="T786" t="inlineStr">
        <is>
          <t>needs-review</t>
        </is>
      </c>
      <c r="U786" t="inlineStr">
        <is>
          <t>2026-10-04</t>
        </is>
      </c>
      <c r="V786" t="inlineStr">
        <is>
          <t>ambiguous match [35]</t>
        </is>
      </c>
    </row>
    <row r="787">
      <c r="A787" t="n">
        <v>35</v>
      </c>
      <c r="B787" t="inlineStr">
        <is>
          <t>Heritance Aarah</t>
        </is>
      </c>
      <c r="C787" t="inlineStr">
        <is>
          <t>dining_menu</t>
        </is>
      </c>
      <c r="D787" t="inlineStr">
        <is>
          <t>2024_HK-Snack-Menu.pdf</t>
        </is>
      </c>
      <c r="E787" t="n">
        <v>2024</v>
      </c>
      <c r="H787" t="n">
        <v>4</v>
      </c>
      <c r="I787" t="n">
        <v>381</v>
      </c>
      <c r="J787" t="inlineStr">
        <is>
          <t>Y</t>
        </is>
      </c>
      <c r="K787" t="inlineStr">
        <is>
          <t>heritancehotels.com</t>
        </is>
      </c>
      <c r="L787" t="inlineStr">
        <is>
          <t>official</t>
        </is>
      </c>
      <c r="M787" t="inlineStr">
        <is>
          <t>https://heritancehotels.eme-devops.com/2025/02/HK-Snack-Menu.pdf</t>
        </is>
      </c>
      <c r="N787" t="inlineStr">
        <is>
          <t>https://heritancehotels.eme-devops.com/2025/02/HK-Snack-Menu.pdf</t>
        </is>
      </c>
      <c r="O787" t="inlineStr">
        <is>
          <t>eb227e6af17060ac94230a562af261349b0224218e3bb8646b8abb87be38c63e</t>
        </is>
      </c>
      <c r="P787" t="inlineStr">
        <is>
          <t>library/035_heritance-aarah/dining_menu/2024_HK-Snack-Menu.pdf</t>
        </is>
      </c>
      <c r="R787" t="inlineStr">
        <is>
          <t>outdated</t>
        </is>
      </c>
      <c r="S787" t="inlineStr">
        <is>
          <t>N</t>
        </is>
      </c>
      <c r="T787" t="inlineStr">
        <is>
          <t>needs-review</t>
        </is>
      </c>
      <c r="U787" t="inlineStr">
        <is>
          <t>2026-10-04</t>
        </is>
      </c>
      <c r="V787" t="inlineStr">
        <is>
          <t>ambiguous match [35]</t>
        </is>
      </c>
    </row>
    <row r="788">
      <c r="A788" t="n">
        <v>35</v>
      </c>
      <c r="B788" t="inlineStr">
        <is>
          <t>Heritance Aarah</t>
        </is>
      </c>
      <c r="C788" t="inlineStr">
        <is>
          <t>dining_menu</t>
        </is>
      </c>
      <c r="D788" t="inlineStr">
        <is>
          <t>2024_HK-Cocktail-List.pdf</t>
        </is>
      </c>
      <c r="E788" t="n">
        <v>2024</v>
      </c>
      <c r="H788" t="n">
        <v>5</v>
      </c>
      <c r="I788" t="n">
        <v>312</v>
      </c>
      <c r="J788" t="inlineStr">
        <is>
          <t>Y</t>
        </is>
      </c>
      <c r="K788" t="inlineStr">
        <is>
          <t>heritancehotels.com</t>
        </is>
      </c>
      <c r="L788" t="inlineStr">
        <is>
          <t>official</t>
        </is>
      </c>
      <c r="M788" t="inlineStr">
        <is>
          <t>https://heritancehotels.eme-devops.com/2025/02/HK-Cocktail-List.pdf</t>
        </is>
      </c>
      <c r="N788" t="inlineStr">
        <is>
          <t>https://heritancehotels.eme-devops.com/2025/02/HK-Cocktail-List.pdf</t>
        </is>
      </c>
      <c r="O788" t="inlineStr">
        <is>
          <t>77caa13bde63dc6006e70732170f990d62cc62544bd393d5e21c37a82fee8173</t>
        </is>
      </c>
      <c r="P788" t="inlineStr">
        <is>
          <t>library/035_heritance-aarah/dining_menu/2024_HK-Cocktail-List.pdf</t>
        </is>
      </c>
      <c r="R788" t="inlineStr">
        <is>
          <t>outdated</t>
        </is>
      </c>
      <c r="S788" t="inlineStr">
        <is>
          <t>N</t>
        </is>
      </c>
      <c r="T788" t="inlineStr">
        <is>
          <t>needs-review</t>
        </is>
      </c>
      <c r="U788" t="inlineStr">
        <is>
          <t>2026-10-04</t>
        </is>
      </c>
      <c r="V788" t="inlineStr">
        <is>
          <t>ambiguous match [35]</t>
        </is>
      </c>
    </row>
    <row r="789">
      <c r="A789" t="n">
        <v>35</v>
      </c>
      <c r="B789" t="inlineStr">
        <is>
          <t>Heritance Aarah</t>
        </is>
      </c>
      <c r="C789" t="inlineStr">
        <is>
          <t>dining_menu</t>
        </is>
      </c>
      <c r="D789" t="inlineStr">
        <is>
          <t>2024_HK-Vegetarian-Food-Menu.pdf</t>
        </is>
      </c>
      <c r="E789" t="n">
        <v>2024</v>
      </c>
      <c r="H789" t="n">
        <v>1</v>
      </c>
      <c r="I789" t="n">
        <v>2194</v>
      </c>
      <c r="J789" t="inlineStr">
        <is>
          <t>Y</t>
        </is>
      </c>
      <c r="K789" t="inlineStr">
        <is>
          <t>heritancehotels.com</t>
        </is>
      </c>
      <c r="L789" t="inlineStr">
        <is>
          <t>official</t>
        </is>
      </c>
      <c r="M789" t="inlineStr">
        <is>
          <t>https://heritancehotels.eme-devops.com/2025/02/HK-Vegetarian-Food-Menu.pdf</t>
        </is>
      </c>
      <c r="N789" t="inlineStr">
        <is>
          <t>https://heritancehotels.eme-devops.com/2025/02/HK-Vegetarian-Food-Menu.pdf</t>
        </is>
      </c>
      <c r="O789" t="inlineStr">
        <is>
          <t>04e879988ff897a8a1c0407603005fad18983aa47172f77cf7fd94a9c7e7ac35</t>
        </is>
      </c>
      <c r="P789" t="inlineStr">
        <is>
          <t>library/035_heritance-aarah/dining_menu/2024_HK-Vegetarian-Food-Menu.pdf</t>
        </is>
      </c>
      <c r="R789" t="inlineStr">
        <is>
          <t>outdated</t>
        </is>
      </c>
      <c r="S789" t="inlineStr">
        <is>
          <t>N</t>
        </is>
      </c>
      <c r="T789" t="inlineStr">
        <is>
          <t>needs-review</t>
        </is>
      </c>
      <c r="U789" t="inlineStr">
        <is>
          <t>2026-10-04</t>
        </is>
      </c>
      <c r="V789" t="inlineStr">
        <is>
          <t>ambiguous match [35]</t>
        </is>
      </c>
    </row>
    <row r="790">
      <c r="A790" t="n">
        <v>35</v>
      </c>
      <c r="B790" t="inlineStr">
        <is>
          <t>Heritance Aarah</t>
        </is>
      </c>
      <c r="C790" t="inlineStr">
        <is>
          <t>dining_menu</t>
        </is>
      </c>
      <c r="D790" t="inlineStr">
        <is>
          <t>2024_HK-Pan-Asian-Menu.pdf</t>
        </is>
      </c>
      <c r="E790" t="n">
        <v>2024</v>
      </c>
      <c r="H790" t="n">
        <v>4</v>
      </c>
      <c r="I790" t="n">
        <v>4996</v>
      </c>
      <c r="J790" t="inlineStr">
        <is>
          <t>Y</t>
        </is>
      </c>
      <c r="K790" t="inlineStr">
        <is>
          <t>heritancehotels.com</t>
        </is>
      </c>
      <c r="L790" t="inlineStr">
        <is>
          <t>official</t>
        </is>
      </c>
      <c r="M790" t="inlineStr">
        <is>
          <t>https://heritancehotels.eme-devops.com/2025/02/HK-Pan-Asian-Menu.pdf</t>
        </is>
      </c>
      <c r="N790" t="inlineStr">
        <is>
          <t>https://heritancehotels.eme-devops.com/2025/02/HK-Pan-Asian-Menu.pdf</t>
        </is>
      </c>
      <c r="O790" t="inlineStr">
        <is>
          <t>b938392d3877b368c4f6e877520f27ffba83652574447fa2d56d7e702c99fd51</t>
        </is>
      </c>
      <c r="P790" t="inlineStr">
        <is>
          <t>library/035_heritance-aarah/dining_menu/2024_HK-Pan-Asian-Menu.pdf</t>
        </is>
      </c>
      <c r="R790" t="inlineStr">
        <is>
          <t>outdated</t>
        </is>
      </c>
      <c r="S790" t="inlineStr">
        <is>
          <t>N</t>
        </is>
      </c>
      <c r="T790" t="inlineStr">
        <is>
          <t>needs-review</t>
        </is>
      </c>
      <c r="U790" t="inlineStr">
        <is>
          <t>2026-10-04</t>
        </is>
      </c>
      <c r="V790" t="inlineStr">
        <is>
          <t>ambiguous match [35]</t>
        </is>
      </c>
    </row>
    <row r="791">
      <c r="A791" t="n">
        <v>35</v>
      </c>
      <c r="B791" t="inlineStr">
        <is>
          <t>Heritance Aarah</t>
        </is>
      </c>
      <c r="C791" t="inlineStr">
        <is>
          <t>dining_menu</t>
        </is>
      </c>
      <c r="D791" t="inlineStr">
        <is>
          <t>2024_HK-A-La-Carte.pdf</t>
        </is>
      </c>
      <c r="E791" t="n">
        <v>2024</v>
      </c>
      <c r="H791" t="n">
        <v>4</v>
      </c>
      <c r="I791" t="n">
        <v>9667</v>
      </c>
      <c r="J791" t="inlineStr">
        <is>
          <t>Y</t>
        </is>
      </c>
      <c r="K791" t="inlineStr">
        <is>
          <t>heritancehotels.com</t>
        </is>
      </c>
      <c r="L791" t="inlineStr">
        <is>
          <t>official</t>
        </is>
      </c>
      <c r="M791" t="inlineStr">
        <is>
          <t>https://heritancehotels.eme-devops.com/2025/02/HK-A-La-Carte.pdf</t>
        </is>
      </c>
      <c r="N791" t="inlineStr">
        <is>
          <t>https://heritancehotels.eme-devops.com/2025/02/HK-A-La-Carte.pdf</t>
        </is>
      </c>
      <c r="O791" t="inlineStr">
        <is>
          <t>bff319206f5a72dc99a114f3cb471933acd6391f5e553872c649e552d07b0238</t>
        </is>
      </c>
      <c r="P791" t="inlineStr">
        <is>
          <t>library/035_heritance-aarah/dining_menu/2024_HK-A-La-Carte.pdf</t>
        </is>
      </c>
      <c r="R791" t="inlineStr">
        <is>
          <t>outdated</t>
        </is>
      </c>
      <c r="S791" t="inlineStr">
        <is>
          <t>N</t>
        </is>
      </c>
      <c r="T791" t="inlineStr">
        <is>
          <t>needs-review</t>
        </is>
      </c>
      <c r="U791" t="inlineStr">
        <is>
          <t>2026-10-04</t>
        </is>
      </c>
      <c r="V791" t="inlineStr">
        <is>
          <t>ambiguous match [35]</t>
        </is>
      </c>
    </row>
    <row r="792">
      <c r="A792" t="n">
        <v>35</v>
      </c>
      <c r="B792" t="inlineStr">
        <is>
          <t>Heritance Aarah</t>
        </is>
      </c>
      <c r="C792" t="inlineStr">
        <is>
          <t>dining_menu</t>
        </is>
      </c>
      <c r="D792" t="inlineStr">
        <is>
          <t>2024_Aarah-Ginifati-Kids-Menu-25.11.2024.pdf</t>
        </is>
      </c>
      <c r="E792" t="n">
        <v>2024</v>
      </c>
      <c r="H792" t="n">
        <v>1</v>
      </c>
      <c r="I792" t="n">
        <v>65</v>
      </c>
      <c r="J792" t="inlineStr">
        <is>
          <t>Y</t>
        </is>
      </c>
      <c r="K792" t="inlineStr">
        <is>
          <t>heritancehotels.com</t>
        </is>
      </c>
      <c r="L792" t="inlineStr">
        <is>
          <t>official</t>
        </is>
      </c>
      <c r="M792" t="inlineStr">
        <is>
          <t>https://heritancehotels.eme-devops.com/2025/02/Aarah-Ginifati-Kids-Menu-25.11.2024.pdf</t>
        </is>
      </c>
      <c r="N792" t="inlineStr">
        <is>
          <t>https://heritancehotels.eme-devops.com/2025/02/Aarah-Ginifati-Kids-Menu-25.11.2024.pdf</t>
        </is>
      </c>
      <c r="O792" t="inlineStr">
        <is>
          <t>ae5bdfa477861a70711d2959c65e6bb747b3d4d162ff802b9be66a06a5117707</t>
        </is>
      </c>
      <c r="P792" t="inlineStr">
        <is>
          <t>library/035_heritance-aarah/dining_menu/2024_Aarah-Ginifati-Kids-Menu-25.11.2024.pdf</t>
        </is>
      </c>
      <c r="R792" t="inlineStr">
        <is>
          <t>outdated</t>
        </is>
      </c>
      <c r="S792" t="inlineStr">
        <is>
          <t>N</t>
        </is>
      </c>
      <c r="T792" t="inlineStr">
        <is>
          <t>matched</t>
        </is>
      </c>
      <c r="U792" t="inlineStr">
        <is>
          <t>2026-10-04</t>
        </is>
      </c>
      <c r="V792" t="inlineStr"/>
    </row>
    <row r="793">
      <c r="A793" t="n">
        <v>35</v>
      </c>
      <c r="B793" t="inlineStr">
        <is>
          <t>Heritance Aarah</t>
        </is>
      </c>
      <c r="C793" t="inlineStr">
        <is>
          <t>dining_menu</t>
        </is>
      </c>
      <c r="D793" t="inlineStr">
        <is>
          <t>2024_Aarah-Kids-Menu-25.11.2024.pdf</t>
        </is>
      </c>
      <c r="E793" t="n">
        <v>2024</v>
      </c>
      <c r="H793" t="n">
        <v>1</v>
      </c>
      <c r="I793" t="n">
        <v>67</v>
      </c>
      <c r="J793" t="inlineStr">
        <is>
          <t>Y</t>
        </is>
      </c>
      <c r="K793" t="inlineStr">
        <is>
          <t>heritancehotels.com</t>
        </is>
      </c>
      <c r="L793" t="inlineStr">
        <is>
          <t>official</t>
        </is>
      </c>
      <c r="M793" t="inlineStr">
        <is>
          <t>https://heritancehotels.eme-devops.com/2025/02/Aarah-Kids-Menu-25.11.2024.pdf</t>
        </is>
      </c>
      <c r="N793" t="inlineStr">
        <is>
          <t>https://heritancehotels.eme-devops.com/2025/02/Aarah-Kids-Menu-25.11.2024.pdf</t>
        </is>
      </c>
      <c r="O793" t="inlineStr">
        <is>
          <t>aff3c496e233372d659ab169569cb0babc18f9789a9f69438a27e1802db2a84a</t>
        </is>
      </c>
      <c r="P793" t="inlineStr">
        <is>
          <t>library/035_heritance-aarah/dining_menu/2024_Aarah-Kids-Menu-25.11.2024.pdf</t>
        </is>
      </c>
      <c r="R793" t="inlineStr">
        <is>
          <t>outdated</t>
        </is>
      </c>
      <c r="S793" t="inlineStr">
        <is>
          <t>N</t>
        </is>
      </c>
      <c r="T793" t="inlineStr">
        <is>
          <t>matched</t>
        </is>
      </c>
      <c r="U793" t="inlineStr">
        <is>
          <t>2026-10-04</t>
        </is>
      </c>
      <c r="V793" t="inlineStr"/>
    </row>
    <row r="794">
      <c r="A794" t="n">
        <v>35</v>
      </c>
      <c r="B794" t="inlineStr">
        <is>
          <t>Heritance Aarah</t>
        </is>
      </c>
      <c r="C794" t="inlineStr">
        <is>
          <t>dining_menu</t>
        </is>
      </c>
      <c r="D794" t="inlineStr">
        <is>
          <t>2023_WINE-MENU-UPDATED-Feb.-2023.pdf</t>
        </is>
      </c>
      <c r="E794" t="n">
        <v>2023</v>
      </c>
      <c r="H794" t="n">
        <v>2</v>
      </c>
      <c r="I794" t="n">
        <v>101</v>
      </c>
      <c r="J794" t="inlineStr">
        <is>
          <t>Y</t>
        </is>
      </c>
      <c r="K794" t="inlineStr">
        <is>
          <t>heritancehotels.com</t>
        </is>
      </c>
      <c r="L794" t="inlineStr">
        <is>
          <t>official</t>
        </is>
      </c>
      <c r="M794" t="inlineStr">
        <is>
          <t>https://heritancehotels.eme-devops.com/2025/02/WINE-MENU-UPDATED-Feb.-2023.pdf</t>
        </is>
      </c>
      <c r="N794" t="inlineStr">
        <is>
          <t>https://heritancehotels.eme-devops.com/2025/02/WINE-MENU-UPDATED-Feb.-2023.pdf</t>
        </is>
      </c>
      <c r="O794" t="inlineStr">
        <is>
          <t>09efba928a1332e477ea542ce7927a2a1c6f7d08e981774dec5bcfe636355c03</t>
        </is>
      </c>
      <c r="P794" t="inlineStr">
        <is>
          <t>library/035_heritance-aarah/dining_menu/2023_WINE-MENU-UPDATED-Feb.-2023.pdf</t>
        </is>
      </c>
      <c r="R794" t="inlineStr">
        <is>
          <t>outdated</t>
        </is>
      </c>
      <c r="S794" t="inlineStr">
        <is>
          <t>N</t>
        </is>
      </c>
      <c r="T794" t="inlineStr">
        <is>
          <t>needs-review</t>
        </is>
      </c>
      <c r="U794" t="inlineStr">
        <is>
          <t>2026-10-04</t>
        </is>
      </c>
      <c r="V794" t="inlineStr">
        <is>
          <t>ambiguous match [35]</t>
        </is>
      </c>
    </row>
    <row r="795">
      <c r="A795" t="n">
        <v>35</v>
      </c>
      <c r="B795" t="inlineStr">
        <is>
          <t>Heritance Aarah</t>
        </is>
      </c>
      <c r="C795" t="inlineStr">
        <is>
          <t>dining_menu</t>
        </is>
      </c>
      <c r="D795" t="inlineStr">
        <is>
          <t>2023_In-Room-Dining-Menu-updated-Feb.-2023.pdf</t>
        </is>
      </c>
      <c r="E795" t="n">
        <v>2023</v>
      </c>
      <c r="H795" t="n">
        <v>2</v>
      </c>
      <c r="I795" t="n">
        <v>239</v>
      </c>
      <c r="J795" t="inlineStr">
        <is>
          <t>Y</t>
        </is>
      </c>
      <c r="K795" t="inlineStr">
        <is>
          <t>heritancehotels.com</t>
        </is>
      </c>
      <c r="L795" t="inlineStr">
        <is>
          <t>official</t>
        </is>
      </c>
      <c r="M795" t="inlineStr">
        <is>
          <t>https://heritancehotels.eme-devops.com/2025/02/In-Room-Dining-Menu-updated-Feb.-2023.pdf</t>
        </is>
      </c>
      <c r="N795" t="inlineStr">
        <is>
          <t>https://heritancehotels.eme-devops.com/2025/02/In-Room-Dining-Menu-updated-Feb.-2023.pdf</t>
        </is>
      </c>
      <c r="O795" t="inlineStr">
        <is>
          <t>69c1999f7e66d2b38f657224732ea04fed9302dc7f29c38c649f6096957ed95d</t>
        </is>
      </c>
      <c r="P795" t="inlineStr">
        <is>
          <t>library/035_heritance-aarah/dining_menu/2023_In-Room-Dining-Menu-updated-Feb.-2023.pdf</t>
        </is>
      </c>
      <c r="R795" t="inlineStr">
        <is>
          <t>outdated</t>
        </is>
      </c>
      <c r="S795" t="inlineStr">
        <is>
          <t>N</t>
        </is>
      </c>
      <c r="T795" t="inlineStr">
        <is>
          <t>needs-review</t>
        </is>
      </c>
      <c r="U795" t="inlineStr">
        <is>
          <t>2026-10-04</t>
        </is>
      </c>
      <c r="V795" t="inlineStr">
        <is>
          <t>ambiguous match [35]</t>
        </is>
      </c>
    </row>
    <row r="796">
      <c r="A796" t="n">
        <v>35</v>
      </c>
      <c r="B796" t="inlineStr">
        <is>
          <t>Heritance Aarah</t>
        </is>
      </c>
      <c r="C796" t="inlineStr">
        <is>
          <t>dining_menu</t>
        </is>
      </c>
      <c r="D796" t="inlineStr">
        <is>
          <t>2023_ALA-CARTE-updated-Feb-2023.pdf</t>
        </is>
      </c>
      <c r="E796" t="n">
        <v>2023</v>
      </c>
      <c r="H796" t="n">
        <v>4</v>
      </c>
      <c r="I796" t="n">
        <v>470</v>
      </c>
      <c r="J796" t="inlineStr">
        <is>
          <t>Y</t>
        </is>
      </c>
      <c r="K796" t="inlineStr">
        <is>
          <t>heritancehotels.com</t>
        </is>
      </c>
      <c r="L796" t="inlineStr">
        <is>
          <t>official</t>
        </is>
      </c>
      <c r="M796" t="inlineStr">
        <is>
          <t>https://heritancehotels.eme-devops.com/2025/02/ALA-CARTE-updated-Feb-2023.pdf</t>
        </is>
      </c>
      <c r="N796" t="inlineStr">
        <is>
          <t>https://heritancehotels.eme-devops.com/2025/02/ALA-CARTE-updated-Feb-2023.pdf</t>
        </is>
      </c>
      <c r="O796" t="inlineStr">
        <is>
          <t>71379e668cd85a93e388c8847c730cd684288275c1182ba3c35748b855b7f728</t>
        </is>
      </c>
      <c r="P796" t="inlineStr">
        <is>
          <t>library/035_heritance-aarah/dining_menu/2023_ALA-CARTE-updated-Feb-2023.pdf</t>
        </is>
      </c>
      <c r="R796" t="inlineStr">
        <is>
          <t>outdated</t>
        </is>
      </c>
      <c r="S796" t="inlineStr">
        <is>
          <t>N</t>
        </is>
      </c>
      <c r="T796" t="inlineStr">
        <is>
          <t>needs-review</t>
        </is>
      </c>
      <c r="U796" t="inlineStr">
        <is>
          <t>2026-10-04</t>
        </is>
      </c>
      <c r="V796" t="inlineStr">
        <is>
          <t>ambiguous match [35]</t>
        </is>
      </c>
    </row>
    <row r="797">
      <c r="A797" t="n">
        <v>35</v>
      </c>
      <c r="B797" t="inlineStr">
        <is>
          <t>Heritance Aarah</t>
        </is>
      </c>
      <c r="C797" t="inlineStr">
        <is>
          <t>dining_menu</t>
        </is>
      </c>
      <c r="D797" t="inlineStr">
        <is>
          <t>2023_Snack-menu-updated-Feb.-2023.pdf</t>
        </is>
      </c>
      <c r="E797" t="n">
        <v>2023</v>
      </c>
      <c r="H797" t="n">
        <v>1</v>
      </c>
      <c r="I797" t="n">
        <v>212</v>
      </c>
      <c r="J797" t="inlineStr">
        <is>
          <t>Y</t>
        </is>
      </c>
      <c r="K797" t="inlineStr">
        <is>
          <t>heritancehotels.com</t>
        </is>
      </c>
      <c r="L797" t="inlineStr">
        <is>
          <t>official</t>
        </is>
      </c>
      <c r="M797" t="inlineStr">
        <is>
          <t>https://heritancehotels.eme-devops.com/2025/02/Snack-menu-updated-Feb.-2023.pdf</t>
        </is>
      </c>
      <c r="N797" t="inlineStr">
        <is>
          <t>https://heritancehotels.eme-devops.com/2025/02/Snack-menu-updated-Feb.-2023.pdf</t>
        </is>
      </c>
      <c r="O797" t="inlineStr">
        <is>
          <t>cc5ce47c942b98443bb6c6d3aa67a5fce4ebb2a92db48577a78ebf4cfe828994</t>
        </is>
      </c>
      <c r="P797" t="inlineStr">
        <is>
          <t>library/035_heritance-aarah/dining_menu/2023_Snack-menu-updated-Feb.-2023.pdf</t>
        </is>
      </c>
      <c r="R797" t="inlineStr">
        <is>
          <t>outdated</t>
        </is>
      </c>
      <c r="S797" t="inlineStr">
        <is>
          <t>N</t>
        </is>
      </c>
      <c r="T797" t="inlineStr">
        <is>
          <t>needs-review</t>
        </is>
      </c>
      <c r="U797" t="inlineStr">
        <is>
          <t>2026-10-04</t>
        </is>
      </c>
      <c r="V797" t="inlineStr">
        <is>
          <t>ambiguous match [35]</t>
        </is>
      </c>
    </row>
    <row r="798">
      <c r="A798" t="n">
        <v>35</v>
      </c>
      <c r="B798" t="inlineStr">
        <is>
          <t>Heritance Aarah</t>
        </is>
      </c>
      <c r="C798" t="inlineStr">
        <is>
          <t>dining_menu</t>
        </is>
      </c>
      <c r="D798" t="inlineStr">
        <is>
          <t>2023_BEVERAGE-MENU-updated-Feb.-2023.pdf</t>
        </is>
      </c>
      <c r="E798" t="n">
        <v>2023</v>
      </c>
      <c r="H798" t="n">
        <v>6</v>
      </c>
      <c r="I798" t="n">
        <v>974</v>
      </c>
      <c r="J798" t="inlineStr">
        <is>
          <t>Y</t>
        </is>
      </c>
      <c r="K798" t="inlineStr">
        <is>
          <t>heritancehotels.com</t>
        </is>
      </c>
      <c r="L798" t="inlineStr">
        <is>
          <t>official</t>
        </is>
      </c>
      <c r="M798" t="inlineStr">
        <is>
          <t>https://heritancehotels.eme-devops.com/2025/02/BEVERAGE-MENU-updated-Feb.-2023.pdf</t>
        </is>
      </c>
      <c r="N798" t="inlineStr">
        <is>
          <t>https://heritancehotels.eme-devops.com/2025/02/BEVERAGE-MENU-updated-Feb.-2023.pdf</t>
        </is>
      </c>
      <c r="O798" t="inlineStr">
        <is>
          <t>c316e74a4a4b8ba21564ec71975eeb3a96fb90bb670b46d8e18e66e35eb0afda</t>
        </is>
      </c>
      <c r="P798" t="inlineStr">
        <is>
          <t>library/035_heritance-aarah/dining_menu/2023_BEVERAGE-MENU-updated-Feb.-2023.pdf</t>
        </is>
      </c>
      <c r="R798" t="inlineStr">
        <is>
          <t>outdated</t>
        </is>
      </c>
      <c r="S798" t="inlineStr">
        <is>
          <t>N</t>
        </is>
      </c>
      <c r="T798" t="inlineStr">
        <is>
          <t>needs-review</t>
        </is>
      </c>
      <c r="U798" t="inlineStr">
        <is>
          <t>2026-10-04</t>
        </is>
      </c>
      <c r="V798" t="inlineStr">
        <is>
          <t>ambiguous match [35]</t>
        </is>
      </c>
    </row>
    <row r="799">
      <c r="A799" t="n">
        <v>35</v>
      </c>
      <c r="B799" t="inlineStr">
        <is>
          <t>Heritance Aarah</t>
        </is>
      </c>
      <c r="C799" t="inlineStr">
        <is>
          <t>dining_menu</t>
        </is>
      </c>
      <c r="D799" t="inlineStr">
        <is>
          <t>2023_Aarah-Bandhi-Pool-Bar-Pizza-Snack-Menu-04.12.2023.pdf</t>
        </is>
      </c>
      <c r="E799" t="n">
        <v>2023</v>
      </c>
      <c r="H799" t="n">
        <v>1</v>
      </c>
      <c r="I799" t="n">
        <v>109</v>
      </c>
      <c r="J799" t="inlineStr">
        <is>
          <t>Y</t>
        </is>
      </c>
      <c r="K799" t="inlineStr">
        <is>
          <t>heritancehotels.com</t>
        </is>
      </c>
      <c r="L799" t="inlineStr">
        <is>
          <t>official</t>
        </is>
      </c>
      <c r="M799" t="inlineStr">
        <is>
          <t>https://heritancehotels.eme-devops.com/2025/02/Aarah-Bandhi-Pool-Bar-Pizza-Snack-Menu-04.12.2023.pdf</t>
        </is>
      </c>
      <c r="N799" t="inlineStr">
        <is>
          <t>https://heritancehotels.eme-devops.com/2025/02/Aarah-Bandhi-Pool-Bar-Pizza-Snack-Menu-04.12.2023.pdf</t>
        </is>
      </c>
      <c r="O799" t="inlineStr">
        <is>
          <t>672f092bf91bdb6eab379f13f67e307676221593fcd3485a64a493d394db2de9</t>
        </is>
      </c>
      <c r="P799" t="inlineStr">
        <is>
          <t>library/035_heritance-aarah/dining_menu/2023_Aarah-Bandhi-Pool-Bar-Pizza-Snack-Menu-04.12.2023.pdf</t>
        </is>
      </c>
      <c r="R799" t="inlineStr">
        <is>
          <t>outdated</t>
        </is>
      </c>
      <c r="S799" t="inlineStr">
        <is>
          <t>N</t>
        </is>
      </c>
      <c r="T799" t="inlineStr">
        <is>
          <t>matched</t>
        </is>
      </c>
      <c r="U799" t="inlineStr">
        <is>
          <t>2026-10-04</t>
        </is>
      </c>
      <c r="V799" t="inlineStr"/>
    </row>
    <row r="800">
      <c r="A800" t="n">
        <v>35</v>
      </c>
      <c r="B800" t="inlineStr">
        <is>
          <t>Heritance Aarah</t>
        </is>
      </c>
      <c r="C800" t="inlineStr">
        <is>
          <t>dining_menu</t>
        </is>
      </c>
      <c r="D800" t="inlineStr">
        <is>
          <t>2020_All-Inclusive-Wines.pdf</t>
        </is>
      </c>
      <c r="E800" t="n">
        <v>2020</v>
      </c>
      <c r="H800" t="n">
        <v>5</v>
      </c>
      <c r="I800" t="n">
        <v>244</v>
      </c>
      <c r="J800" t="inlineStr">
        <is>
          <t>Y</t>
        </is>
      </c>
      <c r="K800" t="inlineStr">
        <is>
          <t>heritancehotels.com</t>
        </is>
      </c>
      <c r="L800" t="inlineStr">
        <is>
          <t>official</t>
        </is>
      </c>
      <c r="M800" t="inlineStr">
        <is>
          <t>https://heritancehotels.eme-devops.com/2025/02/All-Inclusive-Wines.pdf</t>
        </is>
      </c>
      <c r="N800" t="inlineStr">
        <is>
          <t>https://heritancehotels.eme-devops.com/2025/02/All-Inclusive-Wines.pdf</t>
        </is>
      </c>
      <c r="O800" t="inlineStr">
        <is>
          <t>efcd7fcfe1d6c04c9ab4305b9663d8587d6eb0161fcd0582daf93a52d9ce7d7f</t>
        </is>
      </c>
      <c r="P800" t="inlineStr">
        <is>
          <t>library/035_heritance-aarah/dining_menu/2020_All-Inclusive-Wines.pdf</t>
        </is>
      </c>
      <c r="R800" t="inlineStr">
        <is>
          <t>outdated</t>
        </is>
      </c>
      <c r="S800" t="inlineStr">
        <is>
          <t>N</t>
        </is>
      </c>
      <c r="T800" t="inlineStr">
        <is>
          <t>matched</t>
        </is>
      </c>
      <c r="U800" t="inlineStr">
        <is>
          <t>2026-10-04</t>
        </is>
      </c>
      <c r="V800" t="inlineStr"/>
    </row>
    <row r="801">
      <c r="A801" t="n">
        <v>35</v>
      </c>
      <c r="B801" t="inlineStr">
        <is>
          <t>Heritance Aarah</t>
        </is>
      </c>
      <c r="C801" t="inlineStr">
        <is>
          <t>dining_menu</t>
        </is>
      </c>
      <c r="D801" t="inlineStr">
        <is>
          <t>2020_All-Inclusive-Easy-Drinks-.pdf</t>
        </is>
      </c>
      <c r="E801" t="n">
        <v>2020</v>
      </c>
      <c r="H801" t="n">
        <v>6</v>
      </c>
      <c r="I801" t="n">
        <v>277</v>
      </c>
      <c r="J801" t="inlineStr">
        <is>
          <t>Y</t>
        </is>
      </c>
      <c r="K801" t="inlineStr">
        <is>
          <t>heritancehotels.com</t>
        </is>
      </c>
      <c r="L801" t="inlineStr">
        <is>
          <t>official</t>
        </is>
      </c>
      <c r="M801" t="inlineStr">
        <is>
          <t>https://heritancehotels.eme-devops.com/2025/02/All-Inclusive-Easy-Drinks-.pdf</t>
        </is>
      </c>
      <c r="N801" t="inlineStr">
        <is>
          <t>https://heritancehotels.eme-devops.com/2025/02/All-Inclusive-Easy-Drinks-.pdf</t>
        </is>
      </c>
      <c r="O801" t="inlineStr">
        <is>
          <t>072ed0a21ba3da3a0018b267210c1741a56ab53bbe8017ea25afa9ad0f5c9793</t>
        </is>
      </c>
      <c r="P801" t="inlineStr">
        <is>
          <t>library/035_heritance-aarah/dining_menu/2020_All-Inclusive-Easy-Drinks-.pdf</t>
        </is>
      </c>
      <c r="R801" t="inlineStr">
        <is>
          <t>outdated</t>
        </is>
      </c>
      <c r="S801" t="inlineStr">
        <is>
          <t>N</t>
        </is>
      </c>
      <c r="T801" t="inlineStr">
        <is>
          <t>needs-review</t>
        </is>
      </c>
      <c r="U801" t="inlineStr">
        <is>
          <t>2026-10-04</t>
        </is>
      </c>
      <c r="V801" t="inlineStr">
        <is>
          <t>ambiguous match [35]</t>
        </is>
      </c>
    </row>
    <row r="802">
      <c r="A802" t="n">
        <v>35</v>
      </c>
      <c r="B802" t="inlineStr">
        <is>
          <t>Heritance Aarah</t>
        </is>
      </c>
      <c r="C802" t="inlineStr">
        <is>
          <t>dive_prices</t>
        </is>
      </c>
      <c r="D802" t="inlineStr">
        <is>
          <t>2025_Kaito-Water-Sports-Brochure_compressed.pdf</t>
        </is>
      </c>
      <c r="E802" t="n">
        <v>2025</v>
      </c>
      <c r="H802" t="n">
        <v>2</v>
      </c>
      <c r="I802" t="n">
        <v>7283</v>
      </c>
      <c r="J802" t="inlineStr">
        <is>
          <t>Y</t>
        </is>
      </c>
      <c r="K802" t="inlineStr">
        <is>
          <t>heritancehotels.com</t>
        </is>
      </c>
      <c r="L802" t="inlineStr">
        <is>
          <t>official</t>
        </is>
      </c>
      <c r="M802" t="inlineStr">
        <is>
          <t>https://heritancehotels.eme-devops.com/sites/2/2026/03/Kaito-Water-Sports-Brochure_compressed.pdf</t>
        </is>
      </c>
      <c r="N802" t="inlineStr">
        <is>
          <t>https://heritancehotels.eme-devops.com/sites/2/2026/03/Kaito-Water-Sports-Brochure_compressed.pdf | https://www.heritancehotels.com/aarah/view-menus/?id=watersport-menu</t>
        </is>
      </c>
      <c r="O802" t="inlineStr">
        <is>
          <t>40fe5c50ca6f8029cba8da052bbf36d54709e3d7be04a3753f580e5bb63f49ce</t>
        </is>
      </c>
      <c r="P802" t="inlineStr">
        <is>
          <t>library/035_heritance-aarah/dive_prices/2025_Kaito-Water-Sports-Brochure_compressed.pdf</t>
        </is>
      </c>
      <c r="R802" t="inlineStr">
        <is>
          <t>current</t>
        </is>
      </c>
      <c r="S802" t="inlineStr">
        <is>
          <t>Y</t>
        </is>
      </c>
      <c r="T802" t="inlineStr">
        <is>
          <t>needs-review</t>
        </is>
      </c>
      <c r="U802" t="inlineStr">
        <is>
          <t>2026-10-04</t>
        </is>
      </c>
      <c r="V802" t="inlineStr">
        <is>
          <t>ambiguous match [35]</t>
        </is>
      </c>
    </row>
    <row r="803">
      <c r="A803" t="n">
        <v>35</v>
      </c>
      <c r="B803" t="inlineStr">
        <is>
          <t>Heritance Aarah</t>
        </is>
      </c>
      <c r="C803" t="inlineStr">
        <is>
          <t>dive_prices</t>
        </is>
      </c>
      <c r="D803" t="inlineStr">
        <is>
          <t>2025_Kaito-Dive-Brochure_compressed.pdf</t>
        </is>
      </c>
      <c r="E803" t="n">
        <v>2025</v>
      </c>
      <c r="H803" t="n">
        <v>2</v>
      </c>
      <c r="I803" t="n">
        <v>6728</v>
      </c>
      <c r="J803" t="inlineStr">
        <is>
          <t>Y</t>
        </is>
      </c>
      <c r="K803" t="inlineStr">
        <is>
          <t>heritancehotels.com</t>
        </is>
      </c>
      <c r="L803" t="inlineStr">
        <is>
          <t>official</t>
        </is>
      </c>
      <c r="M803" t="inlineStr">
        <is>
          <t>https://heritancehotels.eme-devops.com/sites/2/2026/03/Kaito-Dive-Brochure_compressed.pdf</t>
        </is>
      </c>
      <c r="N803" t="inlineStr">
        <is>
          <t>https://heritancehotels.eme-devops.com/sites/2/2026/03/Kaito-Dive-Brochure_compressed.pdf</t>
        </is>
      </c>
      <c r="O803" t="inlineStr">
        <is>
          <t>3de72a321921ef635159e4c6c65535e30937e3bc3640de5c8074f1279baef17e</t>
        </is>
      </c>
      <c r="P803" t="inlineStr">
        <is>
          <t>library/035_heritance-aarah/dive_prices/2025_Kaito-Dive-Brochure_compressed.pdf</t>
        </is>
      </c>
      <c r="R803" t="inlineStr">
        <is>
          <t>current</t>
        </is>
      </c>
      <c r="S803" t="inlineStr">
        <is>
          <t>N</t>
        </is>
      </c>
      <c r="T803" t="inlineStr">
        <is>
          <t>matched</t>
        </is>
      </c>
      <c r="U803" t="inlineStr">
        <is>
          <t>2026-10-04</t>
        </is>
      </c>
      <c r="V803" t="inlineStr"/>
    </row>
    <row r="804">
      <c r="A804" t="n">
        <v>35</v>
      </c>
      <c r="B804" t="inlineStr">
        <is>
          <t>Heritance Aarah</t>
        </is>
      </c>
      <c r="C804" t="inlineStr">
        <is>
          <t>excursions</t>
        </is>
      </c>
      <c r="D804" t="inlineStr">
        <is>
          <t>2026_Excursion-Brochure_HAR.pdf</t>
        </is>
      </c>
      <c r="E804" t="n">
        <v>2026</v>
      </c>
      <c r="H804" t="n">
        <v>11</v>
      </c>
      <c r="I804" t="n">
        <v>4244</v>
      </c>
      <c r="J804" t="inlineStr">
        <is>
          <t>Y</t>
        </is>
      </c>
      <c r="K804" t="inlineStr">
        <is>
          <t>heritancehotels.com</t>
        </is>
      </c>
      <c r="L804" t="inlineStr">
        <is>
          <t>official</t>
        </is>
      </c>
      <c r="M804" t="inlineStr">
        <is>
          <t>https://heritancehotels.eme-devops.com/sites/2/2026/04/Excursion-Brochure_HAR.pdf</t>
        </is>
      </c>
      <c r="N804" t="inlineStr">
        <is>
          <t>https://heritancehotels.eme-devops.com/sites/2/2026/04/Excursion-Brochure_HAR.pdf</t>
        </is>
      </c>
      <c r="O804" t="inlineStr">
        <is>
          <t>4902889fd662c13c08ccc356b10e3b12008c2a5157b53681c0c6ab81a6525c5d</t>
        </is>
      </c>
      <c r="P804" t="inlineStr">
        <is>
          <t>library/035_heritance-aarah/excursions/2026_Excursion-Brochure_HAR.pdf</t>
        </is>
      </c>
      <c r="R804" t="inlineStr">
        <is>
          <t>current</t>
        </is>
      </c>
      <c r="S804" t="inlineStr">
        <is>
          <t>Y</t>
        </is>
      </c>
      <c r="T804" t="inlineStr">
        <is>
          <t>matched</t>
        </is>
      </c>
      <c r="U804" t="inlineStr">
        <is>
          <t>2026-10-04</t>
        </is>
      </c>
      <c r="V804" t="inlineStr"/>
    </row>
    <row r="805">
      <c r="A805" t="n">
        <v>35</v>
      </c>
      <c r="B805" t="inlineStr">
        <is>
          <t>Heritance Aarah</t>
        </is>
      </c>
      <c r="C805" t="inlineStr">
        <is>
          <t>excursions</t>
        </is>
      </c>
      <c r="D805" t="inlineStr">
        <is>
          <t>2025_Heritance-Aarah-Zing-Swing-2025.06.25.pdf</t>
        </is>
      </c>
      <c r="E805" t="n">
        <v>2025</v>
      </c>
      <c r="H805" t="n">
        <v>1</v>
      </c>
      <c r="I805" t="n">
        <v>1512</v>
      </c>
      <c r="J805" t="inlineStr">
        <is>
          <t>Y</t>
        </is>
      </c>
      <c r="K805" t="inlineStr">
        <is>
          <t>heritancehotels.com</t>
        </is>
      </c>
      <c r="L805" t="inlineStr">
        <is>
          <t>official</t>
        </is>
      </c>
      <c r="M805" t="inlineStr">
        <is>
          <t>https://heritancehotels.eme-devops.com/sites/2/2025/06/Heritance-Aarah-Zing-Swing-2025.06.25.pdf</t>
        </is>
      </c>
      <c r="N805" t="inlineStr">
        <is>
          <t>https://heritancehotels.eme-devops.com/sites/2/2025/06/Heritance-Aarah-Zing-Swing-2025.06.25.pdf</t>
        </is>
      </c>
      <c r="O805" t="inlineStr">
        <is>
          <t>01897c3aa0cebbd144a972b5ab4886b086cb65236c3bb27795fd4bda82c8593c</t>
        </is>
      </c>
      <c r="P805" t="inlineStr">
        <is>
          <t>library/035_heritance-aarah/excursions/2025_Heritance-Aarah-Zing-Swing-2025.06.25.pdf</t>
        </is>
      </c>
      <c r="R805" t="inlineStr">
        <is>
          <t>current</t>
        </is>
      </c>
      <c r="S805" t="inlineStr">
        <is>
          <t>N</t>
        </is>
      </c>
      <c r="T805" t="inlineStr">
        <is>
          <t>matched</t>
        </is>
      </c>
      <c r="U805" t="inlineStr">
        <is>
          <t>2026-10-04</t>
        </is>
      </c>
      <c r="V805" t="inlineStr"/>
    </row>
    <row r="806">
      <c r="A806" t="n">
        <v>35</v>
      </c>
      <c r="B806" t="inlineStr">
        <is>
          <t>Heritance Aarah</t>
        </is>
      </c>
      <c r="C806" t="inlineStr">
        <is>
          <t>excursions</t>
        </is>
      </c>
      <c r="D806" t="inlineStr">
        <is>
          <t>2024_Excursion-List.pdf</t>
        </is>
      </c>
      <c r="E806" t="n">
        <v>2024</v>
      </c>
      <c r="H806" t="n">
        <v>2</v>
      </c>
      <c r="I806" t="n">
        <v>353</v>
      </c>
      <c r="J806" t="inlineStr">
        <is>
          <t>Y</t>
        </is>
      </c>
      <c r="K806" t="inlineStr">
        <is>
          <t>heritancehotels.com</t>
        </is>
      </c>
      <c r="L806" t="inlineStr">
        <is>
          <t>official</t>
        </is>
      </c>
      <c r="M806" t="inlineStr">
        <is>
          <t>https://heritancehotels.eme-devops.com/2025/02/Excursion-List.pdf</t>
        </is>
      </c>
      <c r="N806" t="inlineStr">
        <is>
          <t>https://heritancehotels.eme-devops.com/2025/02/Excursion-List.pdf</t>
        </is>
      </c>
      <c r="O806" t="inlineStr">
        <is>
          <t>826efb63dabc870db21512f45b6a35cc60e4f527719813b943d14146de876c8d</t>
        </is>
      </c>
      <c r="P806" t="inlineStr">
        <is>
          <t>library/035_heritance-aarah/excursions/2024_Excursion-List.pdf</t>
        </is>
      </c>
      <c r="R806" t="inlineStr">
        <is>
          <t>outdated</t>
        </is>
      </c>
      <c r="S806" t="inlineStr">
        <is>
          <t>N</t>
        </is>
      </c>
      <c r="T806" t="inlineStr">
        <is>
          <t>needs-review</t>
        </is>
      </c>
      <c r="U806" t="inlineStr">
        <is>
          <t>2026-10-04</t>
        </is>
      </c>
      <c r="V806" t="inlineStr">
        <is>
          <t>ambiguous match [35]</t>
        </is>
      </c>
    </row>
    <row r="807">
      <c r="A807" t="n">
        <v>35</v>
      </c>
      <c r="B807" t="inlineStr">
        <is>
          <t>Heritance Aarah</t>
        </is>
      </c>
      <c r="C807" t="inlineStr">
        <is>
          <t>excursions</t>
        </is>
      </c>
      <c r="D807" t="inlineStr">
        <is>
          <t>2024_HAR-Kokaa-Kids-Club-Weekly-Activity.pdf</t>
        </is>
      </c>
      <c r="E807" t="n">
        <v>2024</v>
      </c>
      <c r="H807" t="n">
        <v>1</v>
      </c>
      <c r="I807" t="n">
        <v>209</v>
      </c>
      <c r="J807" t="inlineStr">
        <is>
          <t>Y</t>
        </is>
      </c>
      <c r="K807" t="inlineStr">
        <is>
          <t>heritancehotels.com</t>
        </is>
      </c>
      <c r="L807" t="inlineStr">
        <is>
          <t>official</t>
        </is>
      </c>
      <c r="M807" t="inlineStr">
        <is>
          <t>https://heritancehotels.eme-devops.com/sites/2/2024/12/HAR-Kokaa-Kids-Club-Weekly-Activity.pdf</t>
        </is>
      </c>
      <c r="N807" t="inlineStr">
        <is>
          <t>https://heritancehotels.eme-devops.com/sites/2/2024/12/HAR-Kokaa-Kids-Club-Weekly-Activity.pdf</t>
        </is>
      </c>
      <c r="O807" t="inlineStr">
        <is>
          <t>56271cc19375f1da0a333bfcf9725bb61719d5ba5eece344016908cf4ddbf453</t>
        </is>
      </c>
      <c r="P807" t="inlineStr">
        <is>
          <t>library/035_heritance-aarah/excursions/2024_HAR-Kokaa-Kids-Club-Weekly-Activity.pdf</t>
        </is>
      </c>
      <c r="R807" t="inlineStr">
        <is>
          <t>outdated</t>
        </is>
      </c>
      <c r="S807" t="inlineStr">
        <is>
          <t>N</t>
        </is>
      </c>
      <c r="T807" t="inlineStr">
        <is>
          <t>needs-review</t>
        </is>
      </c>
      <c r="U807" t="inlineStr">
        <is>
          <t>2026-10-04</t>
        </is>
      </c>
      <c r="V807" t="inlineStr">
        <is>
          <t>ambiguous match [35]</t>
        </is>
      </c>
    </row>
    <row r="808">
      <c r="A808" t="n">
        <v>35</v>
      </c>
      <c r="B808" t="inlineStr">
        <is>
          <t>Heritance Aarah</t>
        </is>
      </c>
      <c r="C808" t="inlineStr">
        <is>
          <t>excursions</t>
        </is>
      </c>
      <c r="D808" t="inlineStr">
        <is>
          <t>2022_Aarah-Paradise-Unfolded-The-Heritance-Experience.pdf</t>
        </is>
      </c>
      <c r="E808" t="n">
        <v>2022</v>
      </c>
      <c r="H808" t="n">
        <v>11</v>
      </c>
      <c r="I808" t="n">
        <v>2208</v>
      </c>
      <c r="J808" t="inlineStr">
        <is>
          <t>N</t>
        </is>
      </c>
      <c r="K808" t="inlineStr">
        <is>
          <t>heritancehotels.com</t>
        </is>
      </c>
      <c r="L808" t="inlineStr">
        <is>
          <t>official</t>
        </is>
      </c>
      <c r="M808" t="inlineStr">
        <is>
          <t>https://heritancehotels.eme-devops.com/2025/03/Aarah-Paradise-Unfolded-The-Heritance-Experience.pdf</t>
        </is>
      </c>
      <c r="N808" t="inlineStr">
        <is>
          <t>https://heritancehotels.eme-devops.com/2025/03/Aarah-Paradise-Unfolded-The-Heritance-Experience.pdf</t>
        </is>
      </c>
      <c r="O808" t="inlineStr">
        <is>
          <t>fee62f08618572def9d7f7970e42570912dc3280d368f8a268e9caa24f5aad98</t>
        </is>
      </c>
      <c r="P808" t="inlineStr">
        <is>
          <t>library/035_heritance-aarah/excursions/2022_Aarah-Paradise-Unfolded-The-Heritance-Experience.pdf</t>
        </is>
      </c>
      <c r="R808" t="inlineStr">
        <is>
          <t>outdated</t>
        </is>
      </c>
      <c r="S808" t="inlineStr">
        <is>
          <t>N</t>
        </is>
      </c>
      <c r="T808" t="inlineStr">
        <is>
          <t>matched</t>
        </is>
      </c>
      <c r="U808" t="inlineStr">
        <is>
          <t>2026-10-04</t>
        </is>
      </c>
      <c r="V808" t="inlineStr"/>
    </row>
    <row r="809">
      <c r="A809" t="n">
        <v>35</v>
      </c>
      <c r="B809" t="inlineStr">
        <is>
          <t>Heritance Aarah</t>
        </is>
      </c>
      <c r="C809" t="inlineStr">
        <is>
          <t>kids</t>
        </is>
      </c>
      <c r="D809" t="inlineStr">
        <is>
          <t>2021_Aarah-Kids-Club-Baby-Sitting-Services.pdf</t>
        </is>
      </c>
      <c r="E809" t="n">
        <v>2021</v>
      </c>
      <c r="H809" t="n">
        <v>2</v>
      </c>
      <c r="I809" t="n">
        <v>256</v>
      </c>
      <c r="J809" t="inlineStr">
        <is>
          <t>Y</t>
        </is>
      </c>
      <c r="K809" t="inlineStr">
        <is>
          <t>heritancehotels.com</t>
        </is>
      </c>
      <c r="L809" t="inlineStr">
        <is>
          <t>official</t>
        </is>
      </c>
      <c r="M809" t="inlineStr">
        <is>
          <t>https://heritancehotels.eme-devops.com/2025/03/Aarah-Kids-Club-Baby-Sitting-Services.pdf</t>
        </is>
      </c>
      <c r="N809" t="inlineStr">
        <is>
          <t>https://heritancehotels.eme-devops.com/2025/03/Aarah-Kids-Club-Baby-Sitting-Services.pdf</t>
        </is>
      </c>
      <c r="O809" t="inlineStr">
        <is>
          <t>8493fe29faddf12c995ef5ac3e012ebaccd0ca515d397acdb65f2041f22935ac</t>
        </is>
      </c>
      <c r="P809" t="inlineStr">
        <is>
          <t>library/035_heritance-aarah/kids/2021_Aarah-Kids-Club-Baby-Sitting-Services.pdf</t>
        </is>
      </c>
      <c r="R809" t="inlineStr">
        <is>
          <t>outdated</t>
        </is>
      </c>
      <c r="S809" t="inlineStr">
        <is>
          <t>Y</t>
        </is>
      </c>
      <c r="T809" t="inlineStr">
        <is>
          <t>matched</t>
        </is>
      </c>
      <c r="U809" t="inlineStr">
        <is>
          <t>2026-10-04</t>
        </is>
      </c>
      <c r="V809" t="inlineStr"/>
    </row>
    <row r="810">
      <c r="A810" t="n">
        <v>35</v>
      </c>
      <c r="B810" t="inlineStr">
        <is>
          <t>Heritance Aarah</t>
        </is>
      </c>
      <c r="C810" t="inlineStr">
        <is>
          <t>kids</t>
        </is>
      </c>
      <c r="D810" t="inlineStr">
        <is>
          <t>2021_Koka-Kids-Club-Babysitting-Services-November-2021-onward.pdf</t>
        </is>
      </c>
      <c r="E810" t="n">
        <v>2021</v>
      </c>
      <c r="H810" t="n">
        <v>2</v>
      </c>
      <c r="I810" t="n">
        <v>256</v>
      </c>
      <c r="J810" t="inlineStr">
        <is>
          <t>Y</t>
        </is>
      </c>
      <c r="K810" t="inlineStr">
        <is>
          <t>heritancehotels.com</t>
        </is>
      </c>
      <c r="L810" t="inlineStr">
        <is>
          <t>official</t>
        </is>
      </c>
      <c r="M810" t="inlineStr">
        <is>
          <t>https://heritancehotels.eme-devops.com/sites/2/2024/12/Koka-Kids-Club-Babysitting-Services-November-2021-onward.pdf</t>
        </is>
      </c>
      <c r="N810" t="inlineStr">
        <is>
          <t>https://heritancehotels.eme-devops.com/sites/2/2024/12/Koka-Kids-Club-Babysitting-Services-November-2021-onward.pdf</t>
        </is>
      </c>
      <c r="O810" t="inlineStr">
        <is>
          <t>7672d317c7540056062e9dd97c6e78c29acb931b36ba22e8c5fd45a1b8fe5cfd</t>
        </is>
      </c>
      <c r="P810" t="inlineStr">
        <is>
          <t>library/035_heritance-aarah/kids/2021_Koka-Kids-Club-Babysitting-Services-November-2021-onward.pdf</t>
        </is>
      </c>
      <c r="R810" t="inlineStr">
        <is>
          <t>outdated</t>
        </is>
      </c>
      <c r="S810" t="inlineStr">
        <is>
          <t>N</t>
        </is>
      </c>
      <c r="T810" t="inlineStr">
        <is>
          <t>matched</t>
        </is>
      </c>
      <c r="U810" t="inlineStr">
        <is>
          <t>2026-10-04</t>
        </is>
      </c>
      <c r="V810" t="inlineStr"/>
    </row>
    <row r="811">
      <c r="A811" t="n">
        <v>35</v>
      </c>
      <c r="B811" t="inlineStr">
        <is>
          <t>Heritance Aarah</t>
        </is>
      </c>
      <c r="C811" t="inlineStr">
        <is>
          <t>all_inclusive</t>
        </is>
      </c>
      <c r="D811" t="inlineStr">
        <is>
          <t>2026_Heritance-Aarah-Premium-All-Inclusive.pdf</t>
        </is>
      </c>
      <c r="E811" t="n">
        <v>2026</v>
      </c>
      <c r="H811" t="n">
        <v>17</v>
      </c>
      <c r="I811" t="n">
        <v>6402</v>
      </c>
      <c r="J811" t="inlineStr">
        <is>
          <t>Y</t>
        </is>
      </c>
      <c r="K811" t="inlineStr">
        <is>
          <t>heritancehotels.com</t>
        </is>
      </c>
      <c r="L811" t="inlineStr">
        <is>
          <t>official</t>
        </is>
      </c>
      <c r="M811" t="inlineStr">
        <is>
          <t>https://heritancehotels.eme-devops.com/sites/2/2026/09/Heritance-Aarah-Premium-All-Inclusive.pdf</t>
        </is>
      </c>
      <c r="N811" t="inlineStr">
        <is>
          <t>https://heritancehotels.eme-devops.com/sites/2/2026/09/Heritance-Aarah-Premium-All-Inclusive.pdf</t>
        </is>
      </c>
      <c r="O811" t="inlineStr">
        <is>
          <t>02acdd56e1c8c4d007003480bf63ff4dc3ff68a9f78797d56d4e1ce5ccc65859</t>
        </is>
      </c>
      <c r="P811" t="inlineStr">
        <is>
          <t>library/035_heritance-aarah/all_inclusive/2026_Heritance-Aarah-Premium-All-Inclusive.pdf</t>
        </is>
      </c>
      <c r="R811" t="inlineStr">
        <is>
          <t>current</t>
        </is>
      </c>
      <c r="S811" t="inlineStr">
        <is>
          <t>Y</t>
        </is>
      </c>
      <c r="T811" t="inlineStr">
        <is>
          <t>matched</t>
        </is>
      </c>
      <c r="U811" t="inlineStr">
        <is>
          <t>2026-10-04</t>
        </is>
      </c>
      <c r="V811" t="inlineStr"/>
    </row>
    <row r="812">
      <c r="A812" t="n">
        <v>35</v>
      </c>
      <c r="B812" t="inlineStr">
        <is>
          <t>Heritance Aarah</t>
        </is>
      </c>
      <c r="C812" t="inlineStr">
        <is>
          <t>all_inclusive</t>
        </is>
      </c>
      <c r="D812" t="inlineStr">
        <is>
          <t>2025_HAH_003-FB-Promotions-Booklet.pdf</t>
        </is>
      </c>
      <c r="E812" t="n">
        <v>2025</v>
      </c>
      <c r="H812" t="n">
        <v>21</v>
      </c>
      <c r="I812" t="n">
        <v>1472</v>
      </c>
      <c r="J812" t="inlineStr">
        <is>
          <t>Y</t>
        </is>
      </c>
      <c r="K812" t="inlineStr">
        <is>
          <t>heritancehotels.com</t>
        </is>
      </c>
      <c r="L812" t="inlineStr">
        <is>
          <t>official</t>
        </is>
      </c>
      <c r="M812" t="inlineStr">
        <is>
          <t>https://heritancehotels.eme-devops.com/2026/09/HAH_003-FB-Promotions-Booklet.pdf</t>
        </is>
      </c>
      <c r="N812" t="inlineStr">
        <is>
          <t>https://heritancehotels.eme-devops.com/2026/09/HAH_003-FB-Promotions-Booklet.pdf | https://heritancehotels.eme-devops.com/sites/2/2025/07/HAR-FB-Promotions-Booklet-03.07.2025.pdf</t>
        </is>
      </c>
      <c r="O812" t="inlineStr">
        <is>
          <t>1bf469b0ffcc47777c61dcccd8182e9cac3d17a097542d68031d3a8b9407e8b9</t>
        </is>
      </c>
      <c r="P812" t="inlineStr">
        <is>
          <t>library/035_heritance-aarah/all_inclusive/2025_HAH_003-FB-Promotions-Booklet.pdf</t>
        </is>
      </c>
      <c r="R812" t="inlineStr">
        <is>
          <t>current</t>
        </is>
      </c>
      <c r="S812" t="inlineStr">
        <is>
          <t>N</t>
        </is>
      </c>
      <c r="T812" t="inlineStr">
        <is>
          <t>matched</t>
        </is>
      </c>
      <c r="U812" t="inlineStr">
        <is>
          <t>2026-10-04</t>
        </is>
      </c>
      <c r="V812" t="inlineStr"/>
    </row>
    <row r="813">
      <c r="A813" t="n">
        <v>35</v>
      </c>
      <c r="B813" t="inlineStr">
        <is>
          <t>Heritance Aarah</t>
        </is>
      </c>
      <c r="C813" t="inlineStr">
        <is>
          <t>all_inclusive</t>
        </is>
      </c>
      <c r="D813" t="inlineStr">
        <is>
          <t>2025_Heritance-Aarah-FB-Promotions-Booklet-13.06.2025.pdf</t>
        </is>
      </c>
      <c r="E813" t="n">
        <v>2025</v>
      </c>
      <c r="H813" t="n">
        <v>21</v>
      </c>
      <c r="I813" t="n">
        <v>1471</v>
      </c>
      <c r="J813" t="inlineStr">
        <is>
          <t>Y</t>
        </is>
      </c>
      <c r="K813" t="inlineStr">
        <is>
          <t>heritancehotels.com</t>
        </is>
      </c>
      <c r="L813" t="inlineStr">
        <is>
          <t>official</t>
        </is>
      </c>
      <c r="M813" t="inlineStr">
        <is>
          <t>https://heritancehotels.eme-devops.com/2025/06/Heritance-Aarah-FB-Promotions-Booklet-13.06.2025.pdf</t>
        </is>
      </c>
      <c r="N813" t="inlineStr">
        <is>
          <t>https://heritancehotels.eme-devops.com/2025/06/Heritance-Aarah-FB-Promotions-Booklet-13.06.2025.pdf</t>
        </is>
      </c>
      <c r="O813" t="inlineStr">
        <is>
          <t>35bd2b70420428198ea4bbbd4bbaa568c44835be1fc159b01b3b9ee15505966a</t>
        </is>
      </c>
      <c r="P813" t="inlineStr">
        <is>
          <t>library/035_heritance-aarah/all_inclusive/2025_Heritance-Aarah-FB-Promotions-Booklet-13.06.2025.pdf</t>
        </is>
      </c>
      <c r="R813" t="inlineStr">
        <is>
          <t>current</t>
        </is>
      </c>
      <c r="S813" t="inlineStr">
        <is>
          <t>N</t>
        </is>
      </c>
      <c r="T813" t="inlineStr">
        <is>
          <t>matched</t>
        </is>
      </c>
      <c r="U813" t="inlineStr">
        <is>
          <t>2026-10-04</t>
        </is>
      </c>
      <c r="V813" t="inlineStr"/>
    </row>
    <row r="814">
      <c r="A814" t="n">
        <v>35</v>
      </c>
      <c r="B814" t="inlineStr">
        <is>
          <t>Heritance Aarah</t>
        </is>
      </c>
      <c r="C814" t="inlineStr">
        <is>
          <t>all_inclusive</t>
        </is>
      </c>
      <c r="D814" t="inlineStr">
        <is>
          <t>2025_DN_HAH_003-FB-Promotions-Booklet.pdf</t>
        </is>
      </c>
      <c r="E814" t="n">
        <v>2025</v>
      </c>
      <c r="H814" t="n">
        <v>21</v>
      </c>
      <c r="I814" t="n">
        <v>1464</v>
      </c>
      <c r="J814" t="inlineStr">
        <is>
          <t>Y</t>
        </is>
      </c>
      <c r="K814" t="inlineStr">
        <is>
          <t>heritancehotels.com</t>
        </is>
      </c>
      <c r="L814" t="inlineStr">
        <is>
          <t>official</t>
        </is>
      </c>
      <c r="M814" t="inlineStr">
        <is>
          <t>https://heritancehotels.eme-devops.com/sites/2/2025/07/DN_HAH_003-FB-Promotions-Booklet.pdf</t>
        </is>
      </c>
      <c r="N814" t="inlineStr">
        <is>
          <t>https://heritancehotels.eme-devops.com/sites/2/2025/07/DN_HAH_003-FB-Promotions-Booklet.pdf</t>
        </is>
      </c>
      <c r="O814" t="inlineStr">
        <is>
          <t>b6e93e4da12ab9c10bf68134b0823850ee6cb3db24eb510fdf031dfa9c155449</t>
        </is>
      </c>
      <c r="P814" t="inlineStr">
        <is>
          <t>library/035_heritance-aarah/all_inclusive/2025_DN_HAH_003-FB-Promotions-Booklet.pdf</t>
        </is>
      </c>
      <c r="R814" t="inlineStr">
        <is>
          <t>current</t>
        </is>
      </c>
      <c r="S814" t="inlineStr">
        <is>
          <t>N</t>
        </is>
      </c>
      <c r="T814" t="inlineStr">
        <is>
          <t>matched</t>
        </is>
      </c>
      <c r="U814" t="inlineStr">
        <is>
          <t>2026-10-04</t>
        </is>
      </c>
      <c r="V814" t="inlineStr"/>
    </row>
    <row r="815">
      <c r="A815" t="n">
        <v>35</v>
      </c>
      <c r="B815" t="inlineStr">
        <is>
          <t>Heritance Aarah</t>
        </is>
      </c>
      <c r="C815" t="inlineStr">
        <is>
          <t>all_inclusive</t>
        </is>
      </c>
      <c r="D815" t="inlineStr">
        <is>
          <t>2016_ASH-Integrated-Sustainability-Policy-1.pdf</t>
        </is>
      </c>
      <c r="E815" t="n">
        <v>2016</v>
      </c>
      <c r="H815" t="n">
        <v>1</v>
      </c>
      <c r="I815" t="n">
        <v>75</v>
      </c>
      <c r="J815" t="inlineStr">
        <is>
          <t>Y</t>
        </is>
      </c>
      <c r="K815" t="inlineStr">
        <is>
          <t>heritancehotels.com</t>
        </is>
      </c>
      <c r="L815" t="inlineStr">
        <is>
          <t>official</t>
        </is>
      </c>
      <c r="M815" t="inlineStr">
        <is>
          <t>https://heritancehotels.eme-devops.com/2025/01/ASH-Integrated-Sustainability-Policy-1.pdf</t>
        </is>
      </c>
      <c r="N815" t="inlineStr">
        <is>
          <t>https://heritancehotels.eme-devops.com/2025/01/ASH-Integrated-Sustainability-Policy-1.pdf</t>
        </is>
      </c>
      <c r="O815" t="inlineStr">
        <is>
          <t>1c2523d813d1867ded6ac18d45f316843723129906dd2c78436c933d0387e759</t>
        </is>
      </c>
      <c r="P815" t="inlineStr">
        <is>
          <t>library/035_heritance-aarah/all_inclusive/2016_ASH-Integrated-Sustainability-Policy-1.pdf</t>
        </is>
      </c>
      <c r="R815" t="inlineStr">
        <is>
          <t>outdated</t>
        </is>
      </c>
      <c r="S815" t="inlineStr">
        <is>
          <t>N</t>
        </is>
      </c>
      <c r="T815" t="inlineStr">
        <is>
          <t>needs-review</t>
        </is>
      </c>
      <c r="U815" t="inlineStr">
        <is>
          <t>2026-10-04</t>
        </is>
      </c>
      <c r="V815" t="inlineStr">
        <is>
          <t>ambiguous match [35]</t>
        </is>
      </c>
    </row>
    <row r="816">
      <c r="A816" t="n">
        <v>35</v>
      </c>
      <c r="B816" t="inlineStr">
        <is>
          <t>Heritance Aarah</t>
        </is>
      </c>
      <c r="C816" t="inlineStr">
        <is>
          <t>sustainability</t>
        </is>
      </c>
      <c r="D816" t="inlineStr">
        <is>
          <t>2026_Heritance-Aarah-SMP-2026.pdf</t>
        </is>
      </c>
      <c r="E816" t="n">
        <v>2026</v>
      </c>
      <c r="H816" t="n">
        <v>23</v>
      </c>
      <c r="I816" t="n">
        <v>2196</v>
      </c>
      <c r="J816" t="inlineStr">
        <is>
          <t>Y</t>
        </is>
      </c>
      <c r="K816" t="inlineStr">
        <is>
          <t>heritancehotels.com</t>
        </is>
      </c>
      <c r="L816" t="inlineStr">
        <is>
          <t>official</t>
        </is>
      </c>
      <c r="M816" t="inlineStr">
        <is>
          <t>https://heritancehotels.eme-devops.com/sites/2/2026/06/Heritance-Aarah-SMP-2026.pdf</t>
        </is>
      </c>
      <c r="N816" t="inlineStr">
        <is>
          <t>https://heritancehotels.eme-devops.com/sites/2/2026/06/Heritance-Aarah-SMP-2026.pdf</t>
        </is>
      </c>
      <c r="O816" t="inlineStr">
        <is>
          <t>44c7ee7536f32e015ca5e5ba952d558df5d83a051c6707ecc28fd3a62482ca98</t>
        </is>
      </c>
      <c r="P816" t="inlineStr">
        <is>
          <t>library/035_heritance-aarah/sustainability/2026_Heritance-Aarah-SMP-2026.pdf</t>
        </is>
      </c>
      <c r="R816" t="inlineStr">
        <is>
          <t>current</t>
        </is>
      </c>
      <c r="S816" t="inlineStr">
        <is>
          <t>Y</t>
        </is>
      </c>
      <c r="T816" t="inlineStr">
        <is>
          <t>matched</t>
        </is>
      </c>
      <c r="U816" t="inlineStr">
        <is>
          <t>2026-10-04</t>
        </is>
      </c>
      <c r="V816" t="inlineStr"/>
    </row>
    <row r="817">
      <c r="A817" t="n">
        <v>35</v>
      </c>
      <c r="B817" t="inlineStr">
        <is>
          <t>Heritance Aarah</t>
        </is>
      </c>
      <c r="C817" t="inlineStr">
        <is>
          <t>sustainability</t>
        </is>
      </c>
      <c r="D817" t="inlineStr">
        <is>
          <t>2026_2026-Environment-Policy-Heritance-Aarah.pdf</t>
        </is>
      </c>
      <c r="E817" t="n">
        <v>2026</v>
      </c>
      <c r="H817" t="n">
        <v>5</v>
      </c>
      <c r="I817" t="n">
        <v>361</v>
      </c>
      <c r="J817" t="inlineStr">
        <is>
          <t>Y</t>
        </is>
      </c>
      <c r="K817" t="inlineStr">
        <is>
          <t>heritancehotels.com</t>
        </is>
      </c>
      <c r="L817" t="inlineStr">
        <is>
          <t>official</t>
        </is>
      </c>
      <c r="M817" t="inlineStr">
        <is>
          <t>https://heritancehotels.eme-devops.com/sites/2/2026/06/2026-Environment-Policy-Heritance-Aarah.pdf</t>
        </is>
      </c>
      <c r="N817" t="inlineStr">
        <is>
          <t>https://heritancehotels.eme-devops.com/sites/2/2026/06/2026-Environment-Policy-Heritance-Aarah.pdf</t>
        </is>
      </c>
      <c r="O817" t="inlineStr">
        <is>
          <t>0281f2c7cb18138c4a515c423952371e0ccdb95a5c2ec2c715fd60254f03e4a0</t>
        </is>
      </c>
      <c r="P817" t="inlineStr">
        <is>
          <t>library/035_heritance-aarah/sustainability/2026_2026-Environment-Policy-Heritance-Aarah.pdf</t>
        </is>
      </c>
      <c r="R817" t="inlineStr">
        <is>
          <t>current</t>
        </is>
      </c>
      <c r="S817" t="inlineStr">
        <is>
          <t>N</t>
        </is>
      </c>
      <c r="T817" t="inlineStr">
        <is>
          <t>matched</t>
        </is>
      </c>
      <c r="U817" t="inlineStr">
        <is>
          <t>2026-10-04</t>
        </is>
      </c>
      <c r="V817" t="inlineStr"/>
    </row>
    <row r="818">
      <c r="A818" t="n">
        <v>35</v>
      </c>
      <c r="B818" t="inlineStr">
        <is>
          <t>Heritance Aarah</t>
        </is>
      </c>
      <c r="C818" t="inlineStr">
        <is>
          <t>sustainability</t>
        </is>
      </c>
      <c r="D818" t="inlineStr">
        <is>
          <t>2025_SHN-Sustainability-report-2025_compressed.pdf</t>
        </is>
      </c>
      <c r="E818" t="n">
        <v>2025</v>
      </c>
      <c r="H818" t="n">
        <v>25</v>
      </c>
      <c r="I818" t="n">
        <v>1899</v>
      </c>
      <c r="J818" t="inlineStr">
        <is>
          <t>Y</t>
        </is>
      </c>
      <c r="K818" t="inlineStr">
        <is>
          <t>heritancehotels.com</t>
        </is>
      </c>
      <c r="L818" t="inlineStr">
        <is>
          <t>official</t>
        </is>
      </c>
      <c r="M818" t="inlineStr">
        <is>
          <t>https://heritancehotels.eme-devops.com/2026/09/SHN-Sustainability-report-2025_compressed.pdf</t>
        </is>
      </c>
      <c r="N818" t="inlineStr">
        <is>
          <t>https://heritancehotels.eme-devops.com/2026/09/SHN-Sustainability-report-2025_compressed.pdf</t>
        </is>
      </c>
      <c r="O818" t="inlineStr">
        <is>
          <t>c06b57c7a4dd467e6692d9fd67f11921b5c38fc4fc6b1a1d43c30563ae7ef7ca</t>
        </is>
      </c>
      <c r="P818" t="inlineStr">
        <is>
          <t>library/035_heritance-aarah/sustainability/2025_SHN-Sustainability-report-2025_compressed.pdf</t>
        </is>
      </c>
      <c r="R818" t="inlineStr">
        <is>
          <t>current</t>
        </is>
      </c>
      <c r="S818" t="inlineStr">
        <is>
          <t>N</t>
        </is>
      </c>
      <c r="T818" t="inlineStr">
        <is>
          <t>needs-review</t>
        </is>
      </c>
      <c r="U818" t="inlineStr">
        <is>
          <t>2026-10-04</t>
        </is>
      </c>
      <c r="V818" t="inlineStr">
        <is>
          <t>ambiguous match [35]</t>
        </is>
      </c>
    </row>
    <row r="819">
      <c r="A819" t="n">
        <v>35</v>
      </c>
      <c r="B819" t="inlineStr">
        <is>
          <t>Heritance Aarah</t>
        </is>
      </c>
      <c r="C819" t="inlineStr">
        <is>
          <t>sustainability</t>
        </is>
      </c>
      <c r="D819" t="inlineStr">
        <is>
          <t>2025_Sustainabilty-Report-HA-2025-26-Compressed.pdf</t>
        </is>
      </c>
      <c r="E819" t="n">
        <v>2025</v>
      </c>
      <c r="H819" t="n">
        <v>23</v>
      </c>
      <c r="I819" t="n">
        <v>5080</v>
      </c>
      <c r="J819" t="inlineStr">
        <is>
          <t>Y</t>
        </is>
      </c>
      <c r="K819" t="inlineStr">
        <is>
          <t>heritancehotels.com</t>
        </is>
      </c>
      <c r="L819" t="inlineStr">
        <is>
          <t>official</t>
        </is>
      </c>
      <c r="M819" t="inlineStr">
        <is>
          <t>https://heritancehotels.eme-devops.com/2026/05/Sustainabilty-Report-HA-2025-26-Compressed.pdf</t>
        </is>
      </c>
      <c r="N819" t="inlineStr">
        <is>
          <t>https://heritancehotels.eme-devops.com/2026/05/Sustainabilty-Report-HA-2025-26-Compressed.pdf | https://heritancehotels.eme-devops.com/sites/2/2026/05/Sustainabilty-Report-HA-2025-26-Compressed.pdf</t>
        </is>
      </c>
      <c r="O819" t="inlineStr">
        <is>
          <t>e200ef634d191c75041149878a7e4530fbbee4dcb2783b4ab09e6aaa3cbfb0c9</t>
        </is>
      </c>
      <c r="P819" t="inlineStr">
        <is>
          <t>library/035_heritance-aarah/sustainability/2025_Sustainabilty-Report-HA-2025-26-Compressed.pdf</t>
        </is>
      </c>
      <c r="R819" t="inlineStr">
        <is>
          <t>current</t>
        </is>
      </c>
      <c r="S819" t="inlineStr">
        <is>
          <t>N</t>
        </is>
      </c>
      <c r="T819" t="inlineStr">
        <is>
          <t>matched</t>
        </is>
      </c>
      <c r="U819" t="inlineStr">
        <is>
          <t>2026-10-04</t>
        </is>
      </c>
      <c r="V819" t="inlineStr"/>
    </row>
    <row r="820">
      <c r="A820" t="n">
        <v>35</v>
      </c>
      <c r="B820" t="inlineStr">
        <is>
          <t>Heritance Aarah</t>
        </is>
      </c>
      <c r="C820" t="inlineStr">
        <is>
          <t>sustainability</t>
        </is>
      </c>
      <c r="D820" t="inlineStr">
        <is>
          <t>2024_Heritance-Aarah-Sustainability-Report-2024-25_compressed-1.pdf</t>
        </is>
      </c>
      <c r="E820" t="n">
        <v>2024</v>
      </c>
      <c r="H820" t="n">
        <v>20</v>
      </c>
      <c r="I820" t="n">
        <v>3253</v>
      </c>
      <c r="J820" t="inlineStr">
        <is>
          <t>Y</t>
        </is>
      </c>
      <c r="K820" t="inlineStr">
        <is>
          <t>heritancehotels.com</t>
        </is>
      </c>
      <c r="L820" t="inlineStr">
        <is>
          <t>official</t>
        </is>
      </c>
      <c r="M820" t="inlineStr">
        <is>
          <t>https://d3a2q5al71qg9.cloudfront.net/2025/05/Heritance-Aarah-Sustainability-Report-2024-25_compressed-1.pdf</t>
        </is>
      </c>
      <c r="N820" t="inlineStr">
        <is>
          <t>https://d3a2q5al71qg9.cloudfront.net/2025/05/Heritance-Aarah-Sustainability-Report-2024-25_compressed-1.pdf</t>
        </is>
      </c>
      <c r="O820" t="inlineStr">
        <is>
          <t>003cdc7f1102eb250ee49c67bcf3aca68cc0efd3ec779bf23b600167196c316b</t>
        </is>
      </c>
      <c r="P820" t="inlineStr">
        <is>
          <t>library/035_heritance-aarah/sustainability/2024_Heritance-Aarah-Sustainability-Report-2024-25_compressed-1.pdf</t>
        </is>
      </c>
      <c r="R820" t="inlineStr">
        <is>
          <t>outdated</t>
        </is>
      </c>
      <c r="S820" t="inlineStr">
        <is>
          <t>N</t>
        </is>
      </c>
      <c r="T820" t="inlineStr">
        <is>
          <t>matched</t>
        </is>
      </c>
      <c r="U820" t="inlineStr">
        <is>
          <t>2026-10-04</t>
        </is>
      </c>
      <c r="V820" t="inlineStr"/>
    </row>
    <row r="821">
      <c r="A821" t="n">
        <v>35</v>
      </c>
      <c r="B821" t="inlineStr">
        <is>
          <t>Heritance Aarah</t>
        </is>
      </c>
      <c r="C821" t="inlineStr">
        <is>
          <t>sustainability</t>
        </is>
      </c>
      <c r="D821" t="inlineStr">
        <is>
          <t>2023_Heritance-Aarah-Sustainability-Report-2023-24-_compressed.pdf</t>
        </is>
      </c>
      <c r="E821" t="n">
        <v>2023</v>
      </c>
      <c r="H821" t="n">
        <v>18</v>
      </c>
      <c r="I821" t="n">
        <v>2884</v>
      </c>
      <c r="J821" t="inlineStr">
        <is>
          <t>Y</t>
        </is>
      </c>
      <c r="K821" t="inlineStr">
        <is>
          <t>heritancehotels.com</t>
        </is>
      </c>
      <c r="L821" t="inlineStr">
        <is>
          <t>official</t>
        </is>
      </c>
      <c r="M821" t="inlineStr">
        <is>
          <t>https://heritancehotels.eme-devops.com/2025/01/Heritance-Aarah-Sustainability-Report-2023-24-_compressed.pdf</t>
        </is>
      </c>
      <c r="N821" t="inlineStr">
        <is>
          <t>https://heritancehotels.eme-devops.com/2025/01/Heritance-Aarah-Sustainability-Report-2023-24-_compressed.pdf | https://d3a2q5al71qg9.cloudfront.net/2024/09/Heritance-Aarah-Sustainability-Report-2023-24-_compressed.pdf</t>
        </is>
      </c>
      <c r="O821" t="inlineStr">
        <is>
          <t>d7130ea4f5c6a1248d43a856a3c9a9792f86df0e99d0d44b140b8bf18f2658f4</t>
        </is>
      </c>
      <c r="P821" t="inlineStr">
        <is>
          <t>library/035_heritance-aarah/sustainability/2023_Heritance-Aarah-Sustainability-Report-2023-24-_compressed.pdf</t>
        </is>
      </c>
      <c r="R821" t="inlineStr">
        <is>
          <t>outdated</t>
        </is>
      </c>
      <c r="S821" t="inlineStr">
        <is>
          <t>N</t>
        </is>
      </c>
      <c r="T821" t="inlineStr">
        <is>
          <t>matched</t>
        </is>
      </c>
      <c r="U821" t="inlineStr">
        <is>
          <t>2026-10-04</t>
        </is>
      </c>
      <c r="V821" t="inlineStr"/>
    </row>
    <row r="822">
      <c r="A822" t="n">
        <v>35</v>
      </c>
      <c r="B822" t="inlineStr">
        <is>
          <t>Heritance Aarah</t>
        </is>
      </c>
      <c r="C822" t="inlineStr">
        <is>
          <t>sustainability</t>
        </is>
      </c>
      <c r="D822" t="inlineStr">
        <is>
          <t>2023_SHN-Sustainability-Progress-Report-2023-24.pdf</t>
        </is>
      </c>
      <c r="E822" t="n">
        <v>2023</v>
      </c>
      <c r="H822" t="n">
        <v>18</v>
      </c>
      <c r="I822" t="n">
        <v>7677</v>
      </c>
      <c r="J822" t="inlineStr">
        <is>
          <t>Y</t>
        </is>
      </c>
      <c r="K822" t="inlineStr">
        <is>
          <t>heritancehotels.com</t>
        </is>
      </c>
      <c r="L822" t="inlineStr">
        <is>
          <t>official</t>
        </is>
      </c>
      <c r="M822" t="inlineStr">
        <is>
          <t>https://heritancehotels.eme-devops.com/2025/01/SHN-Sustainability-Progress-Report-2023-24.pdf</t>
        </is>
      </c>
      <c r="N822" t="inlineStr">
        <is>
          <t>https://heritancehotels.eme-devops.com/2025/01/SHN-Sustainability-Progress-Report-2023-24.pdf</t>
        </is>
      </c>
      <c r="O822" t="inlineStr">
        <is>
          <t>3e0570607e14f37fe1b499e1d27bf5d4fa8250ef6496c48aa11254fc2fd584cd</t>
        </is>
      </c>
      <c r="P822" t="inlineStr">
        <is>
          <t>library/035_heritance-aarah/sustainability/2023_SHN-Sustainability-Progress-Report-2023-24.pdf</t>
        </is>
      </c>
      <c r="R822" t="inlineStr">
        <is>
          <t>outdated</t>
        </is>
      </c>
      <c r="S822" t="inlineStr">
        <is>
          <t>N</t>
        </is>
      </c>
      <c r="T822" t="inlineStr">
        <is>
          <t>needs-review</t>
        </is>
      </c>
      <c r="U822" t="inlineStr">
        <is>
          <t>2026-10-04</t>
        </is>
      </c>
      <c r="V822" t="inlineStr">
        <is>
          <t>ambiguous match [35]</t>
        </is>
      </c>
    </row>
    <row r="823">
      <c r="A823" t="n">
        <v>35</v>
      </c>
      <c r="B823" t="inlineStr">
        <is>
          <t>Heritance Aarah</t>
        </is>
      </c>
      <c r="C823" t="inlineStr">
        <is>
          <t>sustainability</t>
        </is>
      </c>
      <c r="D823" t="inlineStr">
        <is>
          <t>2023_HTF-Sustainability-Report-2023-24.pdf</t>
        </is>
      </c>
      <c r="E823" t="n">
        <v>2023</v>
      </c>
      <c r="H823" t="n">
        <v>17</v>
      </c>
      <c r="I823" t="n">
        <v>848</v>
      </c>
      <c r="J823" t="inlineStr">
        <is>
          <t>Y</t>
        </is>
      </c>
      <c r="K823" t="inlineStr">
        <is>
          <t>heritancehotels.com</t>
        </is>
      </c>
      <c r="L823" t="inlineStr">
        <is>
          <t>official</t>
        </is>
      </c>
      <c r="M823" t="inlineStr">
        <is>
          <t>https://heritancehotels.eme-devops.com/2025/01/HTF-Sustainability-Report-2023-24.pdf</t>
        </is>
      </c>
      <c r="N823" t="inlineStr">
        <is>
          <t>https://heritancehotels.eme-devops.com/2025/01/HTF-Sustainability-Report-2023-24.pdf</t>
        </is>
      </c>
      <c r="O823" t="inlineStr">
        <is>
          <t>def9da3d3771930300a774507964d6d949b4e26e4e71fa2f1f3f65398e46ac93</t>
        </is>
      </c>
      <c r="P823" t="inlineStr">
        <is>
          <t>library/035_heritance-aarah/sustainability/2023_HTF-Sustainability-Report-2023-24.pdf</t>
        </is>
      </c>
      <c r="R823" t="inlineStr">
        <is>
          <t>outdated</t>
        </is>
      </c>
      <c r="S823" t="inlineStr">
        <is>
          <t>N</t>
        </is>
      </c>
      <c r="T823" t="inlineStr">
        <is>
          <t>needs-review</t>
        </is>
      </c>
      <c r="U823" t="inlineStr">
        <is>
          <t>2026-10-04</t>
        </is>
      </c>
      <c r="V823" t="inlineStr">
        <is>
          <t>ambiguous match [35]</t>
        </is>
      </c>
    </row>
    <row r="824">
      <c r="A824" t="n">
        <v>35</v>
      </c>
      <c r="B824" t="inlineStr">
        <is>
          <t>Heritance Aarah</t>
        </is>
      </c>
      <c r="C824" t="inlineStr">
        <is>
          <t>sustainability</t>
        </is>
      </c>
      <c r="D824" t="inlineStr">
        <is>
          <t>2023_HAMG-Sustainability-Report-2023-24.pdf</t>
        </is>
      </c>
      <c r="E824" t="n">
        <v>2023</v>
      </c>
      <c r="H824" t="n">
        <v>21</v>
      </c>
      <c r="I824" t="n">
        <v>5149</v>
      </c>
      <c r="J824" t="inlineStr">
        <is>
          <t>Y</t>
        </is>
      </c>
      <c r="K824" t="inlineStr">
        <is>
          <t>heritancehotels.com</t>
        </is>
      </c>
      <c r="L824" t="inlineStr">
        <is>
          <t>official</t>
        </is>
      </c>
      <c r="M824" t="inlineStr">
        <is>
          <t>https://heritancehotels.eme-devops.com/2025/01/HAMG-Sustainability-Report-2023-24.pdf</t>
        </is>
      </c>
      <c r="N824" t="inlineStr">
        <is>
          <t>https://heritancehotels.eme-devops.com/2025/01/HAMG-Sustainability-Report-2023-24.pdf</t>
        </is>
      </c>
      <c r="O824" t="inlineStr">
        <is>
          <t>b933ca71611cb41a13c3bdd01c2f56ac734a7d4e9aa1964ba1f0143f60595ad4</t>
        </is>
      </c>
      <c r="P824" t="inlineStr">
        <is>
          <t>library/035_heritance-aarah/sustainability/2023_HAMG-Sustainability-Report-2023-24.pdf</t>
        </is>
      </c>
      <c r="R824" t="inlineStr">
        <is>
          <t>outdated</t>
        </is>
      </c>
      <c r="S824" t="inlineStr">
        <is>
          <t>N</t>
        </is>
      </c>
      <c r="T824" t="inlineStr">
        <is>
          <t>needs-review</t>
        </is>
      </c>
      <c r="U824" t="inlineStr">
        <is>
          <t>2026-10-04</t>
        </is>
      </c>
      <c r="V824" t="inlineStr">
        <is>
          <t>ambiguous match [35]</t>
        </is>
      </c>
    </row>
    <row r="825">
      <c r="A825" t="n">
        <v>35</v>
      </c>
      <c r="B825" t="inlineStr">
        <is>
          <t>Heritance Aarah</t>
        </is>
      </c>
      <c r="C825" t="inlineStr">
        <is>
          <t>sustainability</t>
        </is>
      </c>
      <c r="D825" t="inlineStr">
        <is>
          <t>2023_HA-Sustainability-Report-2023-24.pdf</t>
        </is>
      </c>
      <c r="E825" t="n">
        <v>2023</v>
      </c>
      <c r="H825" t="n">
        <v>31</v>
      </c>
      <c r="I825" t="n">
        <v>5652</v>
      </c>
      <c r="J825" t="inlineStr">
        <is>
          <t>Y</t>
        </is>
      </c>
      <c r="K825" t="inlineStr">
        <is>
          <t>heritancehotels.com</t>
        </is>
      </c>
      <c r="L825" t="inlineStr">
        <is>
          <t>official</t>
        </is>
      </c>
      <c r="M825" t="inlineStr">
        <is>
          <t>https://heritancehotels.eme-devops.com/2025/01/HA-Sustainability-Report-2023-24.pdf</t>
        </is>
      </c>
      <c r="N825" t="inlineStr">
        <is>
          <t>https://heritancehotels.eme-devops.com/2025/01/HA-Sustainability-Report-2023-24.pdf</t>
        </is>
      </c>
      <c r="O825" t="inlineStr">
        <is>
          <t>0a33c9a5685eb219a1ead7382cb54e4a4b2f58cd797261956424a1b0b054421f</t>
        </is>
      </c>
      <c r="P825" t="inlineStr">
        <is>
          <t>library/035_heritance-aarah/sustainability/2023_HA-Sustainability-Report-2023-24.pdf</t>
        </is>
      </c>
      <c r="R825" t="inlineStr">
        <is>
          <t>outdated</t>
        </is>
      </c>
      <c r="S825" t="inlineStr">
        <is>
          <t>N</t>
        </is>
      </c>
      <c r="T825" t="inlineStr">
        <is>
          <t>needs-review</t>
        </is>
      </c>
      <c r="U825" t="inlineStr">
        <is>
          <t>2026-10-04</t>
        </is>
      </c>
      <c r="V825" t="inlineStr">
        <is>
          <t>ambiguous match [35]</t>
        </is>
      </c>
    </row>
    <row r="826">
      <c r="A826" t="n">
        <v>35</v>
      </c>
      <c r="B826" t="inlineStr">
        <is>
          <t>Heritance Aarah</t>
        </is>
      </c>
      <c r="C826" t="inlineStr">
        <is>
          <t>sustainability</t>
        </is>
      </c>
      <c r="D826" t="inlineStr">
        <is>
          <t>2023_Heritance-Hotels-Community-Engagement-Policy-V2.pdf</t>
        </is>
      </c>
      <c r="E826" t="n">
        <v>2023</v>
      </c>
      <c r="H826" t="n">
        <v>1</v>
      </c>
      <c r="I826" t="n">
        <v>118</v>
      </c>
      <c r="J826" t="inlineStr">
        <is>
          <t>Y</t>
        </is>
      </c>
      <c r="K826" t="inlineStr">
        <is>
          <t>heritancehotels.com</t>
        </is>
      </c>
      <c r="L826" t="inlineStr">
        <is>
          <t>official</t>
        </is>
      </c>
      <c r="M826" t="inlineStr">
        <is>
          <t>https://heritancehotels.eme-devops.com/2025/01/Heritance-Hotels-Community-Engagement-Policy-V2.pdf</t>
        </is>
      </c>
      <c r="N826" t="inlineStr">
        <is>
          <t>https://heritancehotels.eme-devops.com/2025/01/Heritance-Hotels-Community-Engagement-Policy-V2.pdf</t>
        </is>
      </c>
      <c r="O826" t="inlineStr">
        <is>
          <t>d35d03006b4add2b2c20fa72b6ec5e31e4af1daa5e71c5f9e16dbd908ae125bd</t>
        </is>
      </c>
      <c r="P826" t="inlineStr">
        <is>
          <t>library/035_heritance-aarah/sustainability/2023_Heritance-Hotels-Community-Engagement-Policy-V2.pdf</t>
        </is>
      </c>
      <c r="R826" t="inlineStr">
        <is>
          <t>outdated</t>
        </is>
      </c>
      <c r="S826" t="inlineStr">
        <is>
          <t>N</t>
        </is>
      </c>
      <c r="T826" t="inlineStr">
        <is>
          <t>needs-review</t>
        </is>
      </c>
      <c r="U826" t="inlineStr">
        <is>
          <t>2026-10-04</t>
        </is>
      </c>
      <c r="V826" t="inlineStr">
        <is>
          <t>ambiguous match [35]</t>
        </is>
      </c>
    </row>
    <row r="827">
      <c r="A827" t="n">
        <v>35</v>
      </c>
      <c r="B827" t="inlineStr">
        <is>
          <t>Heritance Aarah</t>
        </is>
      </c>
      <c r="C827" t="inlineStr">
        <is>
          <t>sustainability</t>
        </is>
      </c>
      <c r="D827" t="inlineStr">
        <is>
          <t>2023_Heritance-Hotels-Environmental-Policy-V3.pdf</t>
        </is>
      </c>
      <c r="E827" t="n">
        <v>2023</v>
      </c>
      <c r="H827" t="n">
        <v>1</v>
      </c>
      <c r="I827" t="n">
        <v>116</v>
      </c>
      <c r="J827" t="inlineStr">
        <is>
          <t>Y</t>
        </is>
      </c>
      <c r="K827" t="inlineStr">
        <is>
          <t>heritancehotels.com</t>
        </is>
      </c>
      <c r="L827" t="inlineStr">
        <is>
          <t>official</t>
        </is>
      </c>
      <c r="M827" t="inlineStr">
        <is>
          <t>https://heritancehotels.eme-devops.com/2025/01/Heritance-Hotels-Environmental-Policy-V3.pdf</t>
        </is>
      </c>
      <c r="N827" t="inlineStr">
        <is>
          <t>https://heritancehotels.eme-devops.com/2025/01/Heritance-Hotels-Environmental-Policy-V3.pdf</t>
        </is>
      </c>
      <c r="O827" t="inlineStr">
        <is>
          <t>eee981660b132a9edd2799b11f3212dfdc5a9498fc56416c6e0a4015e245c10a</t>
        </is>
      </c>
      <c r="P827" t="inlineStr">
        <is>
          <t>library/035_heritance-aarah/sustainability/2023_Heritance-Hotels-Environmental-Policy-V3.pdf</t>
        </is>
      </c>
      <c r="R827" t="inlineStr">
        <is>
          <t>outdated</t>
        </is>
      </c>
      <c r="S827" t="inlineStr">
        <is>
          <t>N</t>
        </is>
      </c>
      <c r="T827" t="inlineStr">
        <is>
          <t>needs-review</t>
        </is>
      </c>
      <c r="U827" t="inlineStr">
        <is>
          <t>2026-10-04</t>
        </is>
      </c>
      <c r="V827" t="inlineStr">
        <is>
          <t>ambiguous match [35]</t>
        </is>
      </c>
    </row>
    <row r="828">
      <c r="A828" t="n">
        <v>35</v>
      </c>
      <c r="B828" t="inlineStr">
        <is>
          <t>Heritance Aarah</t>
        </is>
      </c>
      <c r="C828" t="inlineStr">
        <is>
          <t>sustainability</t>
        </is>
      </c>
      <c r="D828" t="inlineStr">
        <is>
          <t>2022_1.-HA-Sustainability-Report-2022-23.pdf</t>
        </is>
      </c>
      <c r="E828" t="n">
        <v>2022</v>
      </c>
      <c r="H828" t="n">
        <v>18</v>
      </c>
      <c r="I828" t="n">
        <v>5247</v>
      </c>
      <c r="J828" t="inlineStr">
        <is>
          <t>Y</t>
        </is>
      </c>
      <c r="K828" t="inlineStr">
        <is>
          <t>heritancehotels.com</t>
        </is>
      </c>
      <c r="L828" t="inlineStr">
        <is>
          <t>official</t>
        </is>
      </c>
      <c r="M828" t="inlineStr">
        <is>
          <t>https://heritancehotels.eme-devops.com/2025/01/1.-HA-Sustainability-Report-2022-23.pdf</t>
        </is>
      </c>
      <c r="N828" t="inlineStr">
        <is>
          <t>https://heritancehotels.eme-devops.com/2025/01/1.-HA-Sustainability-Report-2022-23.pdf | https://d3a2q5al71qg9.cloudfront.net/2023/09/1.-HA-Sustainability-Report-2022-23.pdf</t>
        </is>
      </c>
      <c r="O828" t="inlineStr">
        <is>
          <t>e4c5bfe614adf0bcd166b0b6e4a9fcf7a61de952a835b6a45b38b188e49d0001</t>
        </is>
      </c>
      <c r="P828" t="inlineStr">
        <is>
          <t>library/035_heritance-aarah/sustainability/2022_1.-HA-Sustainability-Report-2022-23.pdf</t>
        </is>
      </c>
      <c r="R828" t="inlineStr">
        <is>
          <t>outdated</t>
        </is>
      </c>
      <c r="S828" t="inlineStr">
        <is>
          <t>N</t>
        </is>
      </c>
      <c r="T828" t="inlineStr">
        <is>
          <t>matched</t>
        </is>
      </c>
      <c r="U828" t="inlineStr">
        <is>
          <t>2026-10-04</t>
        </is>
      </c>
      <c r="V828" t="inlineStr"/>
    </row>
    <row r="829">
      <c r="A829" t="n">
        <v>35</v>
      </c>
      <c r="B829" t="inlineStr">
        <is>
          <t>Heritance Aarah</t>
        </is>
      </c>
      <c r="C829" t="inlineStr">
        <is>
          <t>sustainability</t>
        </is>
      </c>
      <c r="D829" t="inlineStr">
        <is>
          <t>2022_Heritance-Tea-Factory-Sustainability-Report-2021-2022.pdf</t>
        </is>
      </c>
      <c r="E829" t="n">
        <v>2022</v>
      </c>
      <c r="H829" t="n">
        <v>19</v>
      </c>
      <c r="I829" t="n">
        <v>2227</v>
      </c>
      <c r="J829" t="inlineStr">
        <is>
          <t>Y</t>
        </is>
      </c>
      <c r="K829" t="inlineStr">
        <is>
          <t>heritancehotels.com</t>
        </is>
      </c>
      <c r="L829" t="inlineStr">
        <is>
          <t>official</t>
        </is>
      </c>
      <c r="M829" t="inlineStr">
        <is>
          <t>https://heritancehotels.eme-devops.com/2025/01/Heritance-Tea-Factory-Sustainability-Report-2021-2022.pdf</t>
        </is>
      </c>
      <c r="N829" t="inlineStr">
        <is>
          <t>https://heritancehotels.eme-devops.com/2025/01/Heritance-Tea-Factory-Sustainability-Report-2021-2022.pdf</t>
        </is>
      </c>
      <c r="O829" t="inlineStr">
        <is>
          <t>37de6ed396244ddeab630f94e2019b2702d5e1b5da9c84bb4fece637efcabff2</t>
        </is>
      </c>
      <c r="P829" t="inlineStr">
        <is>
          <t>library/035_heritance-aarah/sustainability/2022_Heritance-Tea-Factory-Sustainability-Report-2021-2022.pdf</t>
        </is>
      </c>
      <c r="R829" t="inlineStr">
        <is>
          <t>outdated</t>
        </is>
      </c>
      <c r="S829" t="inlineStr">
        <is>
          <t>N</t>
        </is>
      </c>
      <c r="T829" t="inlineStr">
        <is>
          <t>needs-review</t>
        </is>
      </c>
      <c r="U829" t="inlineStr">
        <is>
          <t>2026-10-04</t>
        </is>
      </c>
      <c r="V829" t="inlineStr">
        <is>
          <t>ambiguous match [35]</t>
        </is>
      </c>
    </row>
    <row r="830">
      <c r="A830" t="n">
        <v>35</v>
      </c>
      <c r="B830" t="inlineStr">
        <is>
          <t>Heritance Aarah</t>
        </is>
      </c>
      <c r="C830" t="inlineStr">
        <is>
          <t>sustainability</t>
        </is>
      </c>
      <c r="D830" t="inlineStr">
        <is>
          <t>2022_Heritance-Ahungalla-Sustainability-Report-2021-2022.pdf</t>
        </is>
      </c>
      <c r="E830" t="n">
        <v>2022</v>
      </c>
      <c r="H830" t="n">
        <v>31</v>
      </c>
      <c r="I830" t="n">
        <v>6044</v>
      </c>
      <c r="J830" t="inlineStr">
        <is>
          <t>Y</t>
        </is>
      </c>
      <c r="K830" t="inlineStr">
        <is>
          <t>heritancehotels.com</t>
        </is>
      </c>
      <c r="L830" t="inlineStr">
        <is>
          <t>official</t>
        </is>
      </c>
      <c r="M830" t="inlineStr">
        <is>
          <t>https://heritancehotels.eme-devops.com/2025/01/Heritance-Ahungalla-Sustainability-Report-2021-2022.pdf</t>
        </is>
      </c>
      <c r="N830" t="inlineStr">
        <is>
          <t>https://heritancehotels.eme-devops.com/2025/01/Heritance-Ahungalla-Sustainability-Report-2021-2022.pdf</t>
        </is>
      </c>
      <c r="O830" t="inlineStr">
        <is>
          <t>93381f1d00b31a937f0b25699e541361c0c157d7b8e153a5cbbf669735f16ed9</t>
        </is>
      </c>
      <c r="P830" t="inlineStr">
        <is>
          <t>library/035_heritance-aarah/sustainability/2022_Heritance-Ahungalla-Sustainability-Report-2021-2022.pdf</t>
        </is>
      </c>
      <c r="R830" t="inlineStr">
        <is>
          <t>outdated</t>
        </is>
      </c>
      <c r="S830" t="inlineStr">
        <is>
          <t>N</t>
        </is>
      </c>
      <c r="T830" t="inlineStr">
        <is>
          <t>needs-review</t>
        </is>
      </c>
      <c r="U830" t="inlineStr">
        <is>
          <t>2026-10-04</t>
        </is>
      </c>
      <c r="V830" t="inlineStr">
        <is>
          <t>ambiguous match [35]</t>
        </is>
      </c>
    </row>
    <row r="831">
      <c r="A831" t="n">
        <v>35</v>
      </c>
      <c r="B831" t="inlineStr">
        <is>
          <t>Heritance Aarah</t>
        </is>
      </c>
      <c r="C831" t="inlineStr">
        <is>
          <t>sustainability</t>
        </is>
      </c>
      <c r="D831" t="inlineStr">
        <is>
          <t>2022_Heritance-Kandalama-Sustainability-Report-2021-2022.pdf</t>
        </is>
      </c>
      <c r="E831" t="n">
        <v>2022</v>
      </c>
      <c r="H831" t="n">
        <v>32</v>
      </c>
      <c r="I831" t="n">
        <v>5436</v>
      </c>
      <c r="J831" t="inlineStr">
        <is>
          <t>Y</t>
        </is>
      </c>
      <c r="K831" t="inlineStr">
        <is>
          <t>heritancehotels.com</t>
        </is>
      </c>
      <c r="L831" t="inlineStr">
        <is>
          <t>official</t>
        </is>
      </c>
      <c r="M831" t="inlineStr">
        <is>
          <t>https://heritancehotels.eme-devops.com/2025/01/Heritance-Kandalama-Sustainability-Report-2021-2022.pdf</t>
        </is>
      </c>
      <c r="N831" t="inlineStr">
        <is>
          <t>https://heritancehotels.eme-devops.com/2025/01/Heritance-Kandalama-Sustainability-Report-2021-2022.pdf</t>
        </is>
      </c>
      <c r="O831" t="inlineStr">
        <is>
          <t>f992b907a713ff853cd076f83956b5bc3af03c9cbd9e0bec99bf095aba5555af</t>
        </is>
      </c>
      <c r="P831" t="inlineStr">
        <is>
          <t>library/035_heritance-aarah/sustainability/2022_Heritance-Kandalama-Sustainability-Report-2021-2022.pdf</t>
        </is>
      </c>
      <c r="R831" t="inlineStr">
        <is>
          <t>outdated</t>
        </is>
      </c>
      <c r="S831" t="inlineStr">
        <is>
          <t>N</t>
        </is>
      </c>
      <c r="T831" t="inlineStr">
        <is>
          <t>needs-review</t>
        </is>
      </c>
      <c r="U831" t="inlineStr">
        <is>
          <t>2026-10-04</t>
        </is>
      </c>
      <c r="V831" t="inlineStr">
        <is>
          <t>ambiguous match [35]</t>
        </is>
      </c>
    </row>
    <row r="832">
      <c r="A832" t="n">
        <v>35</v>
      </c>
      <c r="B832" t="inlineStr">
        <is>
          <t>Heritance Aarah</t>
        </is>
      </c>
      <c r="C832" t="inlineStr">
        <is>
          <t>sustainability</t>
        </is>
      </c>
      <c r="D832" t="inlineStr">
        <is>
          <t>2021_Heritance-Aaarah-Sustainability-Report-2019-2020-2021.pdf</t>
        </is>
      </c>
      <c r="E832" t="n">
        <v>2021</v>
      </c>
      <c r="H832" t="n">
        <v>24</v>
      </c>
      <c r="I832" t="n">
        <v>6969</v>
      </c>
      <c r="J832" t="inlineStr">
        <is>
          <t>Y</t>
        </is>
      </c>
      <c r="K832" t="inlineStr">
        <is>
          <t>heritancehotels.com</t>
        </is>
      </c>
      <c r="L832" t="inlineStr">
        <is>
          <t>official</t>
        </is>
      </c>
      <c r="M832" t="inlineStr">
        <is>
          <t>https://heritancehotels.eme-devops.com/2025/01/Heritance-Aaarah-Sustainability-Report-2019-2020-2021.pdf</t>
        </is>
      </c>
      <c r="N832" t="inlineStr">
        <is>
          <t>https://heritancehotels.eme-devops.com/2025/01/Heritance-Aaarah-Sustainability-Report-2019-2020-2021.pdf | https://d3a2q5al71qg9.cloudfront.net/2023/09/Heritance-Aaarah-Sustainability-Report-2019-2020-2021.pdf</t>
        </is>
      </c>
      <c r="O832" t="inlineStr">
        <is>
          <t>ab29779c64d4fe79324a282a4e7ca56c12d7b162721542bbea675a3a56278129</t>
        </is>
      </c>
      <c r="P832" t="inlineStr">
        <is>
          <t>library/035_heritance-aarah/sustainability/2021_Heritance-Aaarah-Sustainability-Report-2019-2020-2021.pdf</t>
        </is>
      </c>
      <c r="R832" t="inlineStr">
        <is>
          <t>outdated</t>
        </is>
      </c>
      <c r="S832" t="inlineStr">
        <is>
          <t>N</t>
        </is>
      </c>
      <c r="T832" t="inlineStr">
        <is>
          <t>matched</t>
        </is>
      </c>
      <c r="U832" t="inlineStr">
        <is>
          <t>2026-10-04</t>
        </is>
      </c>
      <c r="V832" t="inlineStr"/>
    </row>
    <row r="833">
      <c r="A833" t="n">
        <v>35</v>
      </c>
      <c r="B833" t="inlineStr">
        <is>
          <t>Heritance Aarah</t>
        </is>
      </c>
      <c r="C833" t="inlineStr">
        <is>
          <t>sustainability</t>
        </is>
      </c>
      <c r="D833" t="inlineStr">
        <is>
          <t>2021_HA-Sustainability-Report-2021-22.pdf</t>
        </is>
      </c>
      <c r="E833" t="n">
        <v>2021</v>
      </c>
      <c r="H833" t="n">
        <v>21</v>
      </c>
      <c r="I833" t="n">
        <v>5920</v>
      </c>
      <c r="J833" t="inlineStr">
        <is>
          <t>Y</t>
        </is>
      </c>
      <c r="K833" t="inlineStr">
        <is>
          <t>heritancehotels.com</t>
        </is>
      </c>
      <c r="L833" t="inlineStr">
        <is>
          <t>official</t>
        </is>
      </c>
      <c r="M833" t="inlineStr">
        <is>
          <t>https://heritancehotels.eme-devops.com/2025/01/HA-Sustainability-Report-2021-22.pdf</t>
        </is>
      </c>
      <c r="N833" t="inlineStr">
        <is>
          <t>https://heritancehotels.eme-devops.com/2025/01/HA-Sustainability-Report-2021-22.pdf | https://d3a2q5al71qg9.cloudfront.net/2023/06/HA-Sustainability-Report-2021-22.pdf</t>
        </is>
      </c>
      <c r="O833" t="inlineStr">
        <is>
          <t>ea2d54ec983c4ed21363bb047d80c7b0f8fcc914d8b595957f8da1de8728eba8</t>
        </is>
      </c>
      <c r="P833" t="inlineStr">
        <is>
          <t>library/035_heritance-aarah/sustainability/2021_HA-Sustainability-Report-2021-22.pdf</t>
        </is>
      </c>
      <c r="R833" t="inlineStr">
        <is>
          <t>outdated</t>
        </is>
      </c>
      <c r="S833" t="inlineStr">
        <is>
          <t>N</t>
        </is>
      </c>
      <c r="T833" t="inlineStr">
        <is>
          <t>matched</t>
        </is>
      </c>
      <c r="U833" t="inlineStr">
        <is>
          <t>2026-10-04</t>
        </is>
      </c>
      <c r="V833" t="inlineStr"/>
    </row>
    <row r="834">
      <c r="A834" t="n">
        <v>35</v>
      </c>
      <c r="B834" t="inlineStr">
        <is>
          <t>Heritance Aarah</t>
        </is>
      </c>
      <c r="C834" t="inlineStr">
        <is>
          <t>brochure</t>
        </is>
      </c>
      <c r="D834" t="inlineStr">
        <is>
          <t>2026_Bandhi-Pizza-Light-Snacks-Russian.pdf</t>
        </is>
      </c>
      <c r="E834" t="n">
        <v>2026</v>
      </c>
      <c r="H834" t="n">
        <v>1</v>
      </c>
      <c r="I834" t="n">
        <v>209</v>
      </c>
      <c r="J834" t="inlineStr">
        <is>
          <t>Y</t>
        </is>
      </c>
      <c r="K834" t="inlineStr">
        <is>
          <t>heritancehotels.com</t>
        </is>
      </c>
      <c r="L834" t="inlineStr">
        <is>
          <t>official</t>
        </is>
      </c>
      <c r="M834" t="inlineStr">
        <is>
          <t>https://heritancehotels.eme-devops.com/2026/10/Bandhi-Pizza-Light-Snacks-Russian.pdf</t>
        </is>
      </c>
      <c r="N834" t="inlineStr">
        <is>
          <t>https://heritancehotels.eme-devops.com/2026/10/Bandhi-Pizza-Light-Snacks-Russian.pdf</t>
        </is>
      </c>
      <c r="O834" t="inlineStr">
        <is>
          <t>0e800c6d33c73538a6772b06874d863ab05a72dd45dd29edd7b48973ab969d5d</t>
        </is>
      </c>
      <c r="P834" t="inlineStr">
        <is>
          <t>library/035_heritance-aarah/brochure/2026_Bandhi-Pizza-Light-Snacks-Russian.pdf</t>
        </is>
      </c>
      <c r="R834" t="inlineStr">
        <is>
          <t>current</t>
        </is>
      </c>
      <c r="S834" t="inlineStr">
        <is>
          <t>Y</t>
        </is>
      </c>
      <c r="T834" t="inlineStr">
        <is>
          <t>needs-review</t>
        </is>
      </c>
      <c r="U834" t="inlineStr">
        <is>
          <t>2026-10-04</t>
        </is>
      </c>
      <c r="V834" t="inlineStr">
        <is>
          <t>ambiguous match [35]</t>
        </is>
      </c>
    </row>
    <row r="835">
      <c r="A835" t="n">
        <v>35</v>
      </c>
      <c r="B835" t="inlineStr">
        <is>
          <t>Heritance Aarah</t>
        </is>
      </c>
      <c r="C835" t="inlineStr">
        <is>
          <t>brochure</t>
        </is>
      </c>
      <c r="D835" t="inlineStr">
        <is>
          <t>2020_RESORT-SAFETY-INFORMATION.pdf</t>
        </is>
      </c>
      <c r="E835" t="n">
        <v>2020</v>
      </c>
      <c r="H835" t="n">
        <v>4</v>
      </c>
      <c r="I835" t="n">
        <v>617</v>
      </c>
      <c r="J835" t="inlineStr">
        <is>
          <t>Y</t>
        </is>
      </c>
      <c r="K835" t="inlineStr">
        <is>
          <t>heritancehotels.com</t>
        </is>
      </c>
      <c r="L835" t="inlineStr">
        <is>
          <t>official</t>
        </is>
      </c>
      <c r="M835" t="inlineStr">
        <is>
          <t>https://heritancehotels.eme-devops.com/2025/03/RESORT-SAFETY-INFORMATION.pdf</t>
        </is>
      </c>
      <c r="N835" t="inlineStr">
        <is>
          <t>https://heritancehotels.eme-devops.com/2025/03/RESORT-SAFETY-INFORMATION.pdf</t>
        </is>
      </c>
      <c r="O835" t="inlineStr">
        <is>
          <t>f607a7069baab8fa2763bae496289c131e155f7317c143dd6332e606c6bbc37a</t>
        </is>
      </c>
      <c r="P835" t="inlineStr">
        <is>
          <t>library/035_heritance-aarah/brochure/2020_RESORT-SAFETY-INFORMATION.pdf</t>
        </is>
      </c>
      <c r="R835" t="inlineStr">
        <is>
          <t>outdated</t>
        </is>
      </c>
      <c r="S835" t="inlineStr">
        <is>
          <t>N</t>
        </is>
      </c>
      <c r="T835" t="inlineStr">
        <is>
          <t>matched</t>
        </is>
      </c>
      <c r="U835" t="inlineStr">
        <is>
          <t>2026-10-04</t>
        </is>
      </c>
      <c r="V835" t="inlineStr"/>
    </row>
    <row r="836">
      <c r="A836" t="n">
        <v>35</v>
      </c>
      <c r="B836" t="inlineStr">
        <is>
          <t>Heritance Aarah</t>
        </is>
      </c>
      <c r="C836" t="inlineStr">
        <is>
          <t>other</t>
        </is>
      </c>
      <c r="D836" t="inlineStr">
        <is>
          <t>2026_Ambula-Non-Vegetarian-Simplified-Chinese.pdf</t>
        </is>
      </c>
      <c r="E836" t="n">
        <v>2026</v>
      </c>
      <c r="H836" t="n">
        <v>1</v>
      </c>
      <c r="I836" t="n">
        <v>378</v>
      </c>
      <c r="J836" t="inlineStr">
        <is>
          <t>Y</t>
        </is>
      </c>
      <c r="K836" t="inlineStr">
        <is>
          <t>heritancehotels.com</t>
        </is>
      </c>
      <c r="L836" t="inlineStr">
        <is>
          <t>official</t>
        </is>
      </c>
      <c r="M836" t="inlineStr">
        <is>
          <t>https://heritancehotels.eme-devops.com/2026/10/Ambula-Non-Vegetarian-Simplified-Chinese.pdf</t>
        </is>
      </c>
      <c r="N836" t="inlineStr">
        <is>
          <t>https://heritancehotels.eme-devops.com/2026/10/Ambula-Non-Vegetarian-Simplified-Chinese.pdf</t>
        </is>
      </c>
      <c r="O836" t="inlineStr">
        <is>
          <t>fdeab58bb406f44bc70490c688e581410732df483f2af7777dc376114961f93f</t>
        </is>
      </c>
      <c r="P836" t="inlineStr">
        <is>
          <t>library/035_heritance-aarah/other/2026_Ambula-Non-Vegetarian-Simplified-Chinese.pdf</t>
        </is>
      </c>
      <c r="R836" t="inlineStr">
        <is>
          <t>current</t>
        </is>
      </c>
      <c r="S836" t="inlineStr">
        <is>
          <t>Y</t>
        </is>
      </c>
      <c r="T836" t="inlineStr">
        <is>
          <t>needs-review</t>
        </is>
      </c>
      <c r="U836" t="inlineStr">
        <is>
          <t>2026-10-04</t>
        </is>
      </c>
      <c r="V836" t="inlineStr">
        <is>
          <t>ambiguous match [35]</t>
        </is>
      </c>
    </row>
    <row r="837">
      <c r="A837" t="n">
        <v>35</v>
      </c>
      <c r="B837" t="inlineStr">
        <is>
          <t>Heritance Aarah</t>
        </is>
      </c>
      <c r="C837" t="inlineStr">
        <is>
          <t>other</t>
        </is>
      </c>
      <c r="D837" t="inlineStr">
        <is>
          <t>2022_Aarah-Kaito-Prices.pdf</t>
        </is>
      </c>
      <c r="E837" t="n">
        <v>2022</v>
      </c>
      <c r="H837" t="n">
        <v>2</v>
      </c>
      <c r="I837" t="n">
        <v>3583</v>
      </c>
      <c r="J837" t="inlineStr">
        <is>
          <t>N</t>
        </is>
      </c>
      <c r="K837" t="inlineStr">
        <is>
          <t>heritancehotels.com</t>
        </is>
      </c>
      <c r="L837" t="inlineStr">
        <is>
          <t>official</t>
        </is>
      </c>
      <c r="M837" t="inlineStr">
        <is>
          <t>https://heritancehotels.eme-devops.com/2025/03/Aarah-Kaito-Prices.pdf</t>
        </is>
      </c>
      <c r="N837" t="inlineStr">
        <is>
          <t>https://heritancehotels.eme-devops.com/2025/03/Aarah-Kaito-Prices.pdf</t>
        </is>
      </c>
      <c r="O837" t="inlineStr">
        <is>
          <t>9d4f9d785db08b88a8cba1a07f7af63f730ba8f1a4b50c1064694961ab09c446</t>
        </is>
      </c>
      <c r="P837" t="inlineStr">
        <is>
          <t>library/035_heritance-aarah/other/2022_Aarah-Kaito-Prices.pdf</t>
        </is>
      </c>
      <c r="R837" t="inlineStr">
        <is>
          <t>outdated</t>
        </is>
      </c>
      <c r="S837" t="inlineStr">
        <is>
          <t>N</t>
        </is>
      </c>
      <c r="T837" t="inlineStr">
        <is>
          <t>matched</t>
        </is>
      </c>
      <c r="U837" t="inlineStr">
        <is>
          <t>2026-10-04</t>
        </is>
      </c>
      <c r="V837" t="inlineStr"/>
    </row>
    <row r="838">
      <c r="A838" t="n">
        <v>37</v>
      </c>
      <c r="B838" t="inlineStr">
        <is>
          <t>The Ritz Carlton Maldives Fari Islands</t>
        </is>
      </c>
      <c r="C838" t="inlineStr">
        <is>
          <t>factsheet</t>
        </is>
      </c>
      <c r="D838" t="inlineStr">
        <is>
          <t>2021_The-Ritz-Carlton-Maldives-Factsheet.pdf</t>
        </is>
      </c>
      <c r="E838" t="n">
        <v>2021</v>
      </c>
      <c r="H838" t="n">
        <v>6</v>
      </c>
      <c r="I838" t="n">
        <v>1283</v>
      </c>
      <c r="J838" t="inlineStr">
        <is>
          <t>Y</t>
        </is>
      </c>
      <c r="K838" t="inlineStr">
        <is>
          <t>neoscapesmaldives.com</t>
        </is>
      </c>
      <c r="L838" t="inlineStr">
        <is>
          <t>dmc-agency</t>
        </is>
      </c>
      <c r="M838" t="inlineStr">
        <is>
          <t>https://www.neoscapesmaldives.com/wp-content/uploads/The-Ritz-Carlton-Maldives-Factsheet.pdf</t>
        </is>
      </c>
      <c r="N838" t="inlineStr">
        <is>
          <t>https://www.neoscapesmaldives.com/wp-content/uploads/The-Ritz-Carlton-Maldives-Factsheet.pdf</t>
        </is>
      </c>
      <c r="O838" t="inlineStr">
        <is>
          <t>0b999049304d5753eb91ffd06f2ee4e827d28951f546b20354aa977ac2cd5c07</t>
        </is>
      </c>
      <c r="P838" t="inlineStr">
        <is>
          <t>library/037_the-ritz-carlton-maldives-fari-islands/factsheet/2021_The-Ritz-Carlton-Maldives-Factsheet.pdf</t>
        </is>
      </c>
      <c r="R838" t="inlineStr">
        <is>
          <t>outdated</t>
        </is>
      </c>
      <c r="S838" t="inlineStr">
        <is>
          <t>Y</t>
        </is>
      </c>
      <c r="T838" t="inlineStr">
        <is>
          <t>matched</t>
        </is>
      </c>
      <c r="U838" t="inlineStr">
        <is>
          <t>2026-10-04</t>
        </is>
      </c>
      <c r="V838" t="inlineStr"/>
    </row>
    <row r="839">
      <c r="A839" t="n">
        <v>37</v>
      </c>
      <c r="B839" t="inlineStr">
        <is>
          <t>The Ritz Carlton Maldives Fari Islands</t>
        </is>
      </c>
      <c r="C839" t="inlineStr">
        <is>
          <t>map</t>
        </is>
      </c>
      <c r="D839" t="inlineStr">
        <is>
          <t>2022_The-Ritz-Carlton-Maldives-Fari-Islands-Map.pdf</t>
        </is>
      </c>
      <c r="E839" t="n">
        <v>2022</v>
      </c>
      <c r="H839" t="n">
        <v>1</v>
      </c>
      <c r="I839" t="n">
        <v>556</v>
      </c>
      <c r="J839" t="inlineStr">
        <is>
          <t>N</t>
        </is>
      </c>
      <c r="K839" t="inlineStr">
        <is>
          <t>neoscapesmaldives.com</t>
        </is>
      </c>
      <c r="L839" t="inlineStr">
        <is>
          <t>dmc-agency</t>
        </is>
      </c>
      <c r="M839" t="inlineStr">
        <is>
          <t>https://www.neoscapesmaldives.com/wp-content/uploads/The-Ritz-Carlton-Maldives-Fari-Islands-Map.pdf</t>
        </is>
      </c>
      <c r="N839" t="inlineStr">
        <is>
          <t>https://www.neoscapesmaldives.com/wp-content/uploads/The-Ritz-Carlton-Maldives-Fari-Islands-Map.pdf</t>
        </is>
      </c>
      <c r="O839" t="inlineStr">
        <is>
          <t>51c0e6b1be1c78a77d4f5143dba4aa74bf4d9ddb25e423e81455f51e63e55730</t>
        </is>
      </c>
      <c r="P839" t="inlineStr">
        <is>
          <t>library/037_the-ritz-carlton-maldives-fari-islands/map/2022_The-Ritz-Carlton-Maldives-Fari-Islands-Map.pdf</t>
        </is>
      </c>
      <c r="R839" t="inlineStr">
        <is>
          <t>outdated</t>
        </is>
      </c>
      <c r="S839" t="inlineStr">
        <is>
          <t>Y</t>
        </is>
      </c>
      <c r="T839" t="inlineStr">
        <is>
          <t>matched</t>
        </is>
      </c>
      <c r="U839" t="inlineStr">
        <is>
          <t>2026-10-04</t>
        </is>
      </c>
      <c r="V839" t="inlineStr"/>
    </row>
    <row r="840">
      <c r="A840" t="n">
        <v>38</v>
      </c>
      <c r="B840" t="inlineStr">
        <is>
          <t>Veligandu Maldives Resort Island</t>
        </is>
      </c>
      <c r="C840" t="inlineStr">
        <is>
          <t>factsheet</t>
        </is>
      </c>
      <c r="D840" t="inlineStr">
        <is>
          <t>2026_Factsheet-W25-26S26Ver17062025.pdf</t>
        </is>
      </c>
      <c r="E840" t="n">
        <v>2026</v>
      </c>
      <c r="H840" t="n">
        <v>18</v>
      </c>
      <c r="I840" t="n">
        <v>2977</v>
      </c>
      <c r="J840" t="inlineStr">
        <is>
          <t>Y</t>
        </is>
      </c>
      <c r="K840" t="inlineStr">
        <is>
          <t>veligandu.com</t>
        </is>
      </c>
      <c r="L840" t="inlineStr">
        <is>
          <t>official</t>
        </is>
      </c>
      <c r="M840" t="inlineStr">
        <is>
          <t>https://veligandu.com/wp-content/uploads/2025/06/Factsheet-W25-26S26Ver17062025.pdf</t>
        </is>
      </c>
      <c r="N840" t="inlineStr">
        <is>
          <t>https://veligandu.com/wp-content/uploads/2025/06/Factsheet-W25-26S26Ver17062025.pdf</t>
        </is>
      </c>
      <c r="O840" t="inlineStr">
        <is>
          <t>5335b3af3563d2b820d6ad132391241cd55311ddebff76e5a804208ff618ab34</t>
        </is>
      </c>
      <c r="P840" t="inlineStr">
        <is>
          <t>library/038_veligandu-maldives-resort-island/factsheet/2026_Factsheet-W25-26S26Ver17062025.pdf</t>
        </is>
      </c>
      <c r="R840" t="inlineStr">
        <is>
          <t>current</t>
        </is>
      </c>
      <c r="S840" t="inlineStr">
        <is>
          <t>Y</t>
        </is>
      </c>
      <c r="T840" t="inlineStr">
        <is>
          <t>matched</t>
        </is>
      </c>
      <c r="U840" t="inlineStr">
        <is>
          <t>2026-10-04</t>
        </is>
      </c>
      <c r="V840" t="inlineStr"/>
    </row>
    <row r="841">
      <c r="A841" t="n">
        <v>38</v>
      </c>
      <c r="B841" t="inlineStr">
        <is>
          <t>Veligandu Maldives Resort Island</t>
        </is>
      </c>
      <c r="C841" t="inlineStr">
        <is>
          <t>factsheet</t>
        </is>
      </c>
      <c r="D841" t="inlineStr">
        <is>
          <t>2025_Veli-Factsheet-W25-26S26Ver17062025.pdf</t>
        </is>
      </c>
      <c r="E841" t="n">
        <v>2025</v>
      </c>
      <c r="H841" t="n">
        <v>18</v>
      </c>
      <c r="I841" t="n">
        <v>1995</v>
      </c>
      <c r="J841" t="inlineStr">
        <is>
          <t>N</t>
        </is>
      </c>
      <c r="K841" t="inlineStr">
        <is>
          <t>sales.crownandchamparesorts.com</t>
        </is>
      </c>
      <c r="L841" t="inlineStr">
        <is>
          <t>brand-cdn</t>
        </is>
      </c>
      <c r="M841" t="inlineStr">
        <is>
          <t>https://sales.crownandchamparesorts.com/wp-content/uploads/2025/08/Veli-Factsheet-W25-26S26Ver17062025.pdf</t>
        </is>
      </c>
      <c r="N841" t="inlineStr">
        <is>
          <t>https://sales.crownandchamparesorts.com/wp-content/uploads/2025/08/Veli-Factsheet-W25-26S26Ver17062025.pdf</t>
        </is>
      </c>
      <c r="O841" t="inlineStr">
        <is>
          <t>18a080bf8ba1859116b360ff14bff70325c4113d16f27acb988554b11321fa86</t>
        </is>
      </c>
      <c r="P841" t="inlineStr">
        <is>
          <t>library/038_veligandu-maldives-resort-island/factsheet/2025_Veli-Factsheet-W25-26S26Ver17062025.pdf</t>
        </is>
      </c>
      <c r="R841" t="inlineStr">
        <is>
          <t>current</t>
        </is>
      </c>
      <c r="S841" t="inlineStr">
        <is>
          <t>N</t>
        </is>
      </c>
      <c r="T841" t="inlineStr">
        <is>
          <t>needs-review</t>
        </is>
      </c>
      <c r="U841" t="inlineStr">
        <is>
          <t>2026-10-04</t>
        </is>
      </c>
      <c r="V841" t="inlineStr">
        <is>
          <t>ambiguous match [38]</t>
        </is>
      </c>
    </row>
    <row r="842">
      <c r="A842" t="n">
        <v>38</v>
      </c>
      <c r="B842" t="inlineStr">
        <is>
          <t>Veligandu Maldives Resort Island</t>
        </is>
      </c>
      <c r="C842" t="inlineStr">
        <is>
          <t>factsheet</t>
        </is>
      </c>
      <c r="D842" t="inlineStr">
        <is>
          <t>2019_FactSheetVeligandu110119103120Rev111619.pdf</t>
        </is>
      </c>
      <c r="E842" t="n">
        <v>2019</v>
      </c>
      <c r="F842" t="inlineStr">
        <is>
          <t>2019-11-01</t>
        </is>
      </c>
      <c r="G842" t="inlineStr">
        <is>
          <t>2020-10-31</t>
        </is>
      </c>
      <c r="H842" t="n">
        <v>3</v>
      </c>
      <c r="I842" t="n">
        <v>803</v>
      </c>
      <c r="J842" t="inlineStr">
        <is>
          <t>Y</t>
        </is>
      </c>
      <c r="K842" t="inlineStr">
        <is>
          <t>sales.crownandchamparesorts.com</t>
        </is>
      </c>
      <c r="L842" t="inlineStr">
        <is>
          <t>brand-cdn</t>
        </is>
      </c>
      <c r="M842" t="inlineStr">
        <is>
          <t>https://sales.crownandchamparesorts.com/wp-content/uploads/2018/04/FactSheetVeligandu110119103120Rev111619.pdf</t>
        </is>
      </c>
      <c r="N842" t="inlineStr">
        <is>
          <t>https://sales.crownandchamparesorts.com/wp-content/uploads/2018/04/FactSheetVeligandu110119103120Rev111619.pdf</t>
        </is>
      </c>
      <c r="O842" t="inlineStr">
        <is>
          <t>c46fa7037910af809b77bcbbb3798430a89add4ecfedbc897f5158b9285272b5</t>
        </is>
      </c>
      <c r="P842" t="inlineStr">
        <is>
          <t>library/038_veligandu-maldives-resort-island/factsheet/2019_FactSheetVeligandu110119103120Rev111619.pdf</t>
        </is>
      </c>
      <c r="R842" t="inlineStr">
        <is>
          <t>outdated</t>
        </is>
      </c>
      <c r="S842" t="inlineStr">
        <is>
          <t>N</t>
        </is>
      </c>
      <c r="T842" t="inlineStr">
        <is>
          <t>matched</t>
        </is>
      </c>
      <c r="U842" t="inlineStr">
        <is>
          <t>2026-10-04</t>
        </is>
      </c>
      <c r="V842" t="inlineStr"/>
    </row>
    <row r="843">
      <c r="A843" t="n">
        <v>38</v>
      </c>
      <c r="B843" t="inlineStr">
        <is>
          <t>Veligandu Maldives Resort Island</t>
        </is>
      </c>
      <c r="C843" t="inlineStr">
        <is>
          <t>wedding</t>
        </is>
      </c>
      <c r="D843" t="inlineStr">
        <is>
          <t>2025_Veli-HoneymoonGuestInfoRenewalsOfVows_110124-103125_Rev081524-240924.pdf</t>
        </is>
      </c>
      <c r="E843" t="n">
        <v>2025</v>
      </c>
      <c r="H843" t="n">
        <v>9</v>
      </c>
      <c r="I843" t="n">
        <v>171</v>
      </c>
      <c r="J843" t="inlineStr">
        <is>
          <t>Y</t>
        </is>
      </c>
      <c r="K843" t="inlineStr">
        <is>
          <t>veligandu.com</t>
        </is>
      </c>
      <c r="L843" t="inlineStr">
        <is>
          <t>official</t>
        </is>
      </c>
      <c r="M843" t="inlineStr">
        <is>
          <t>https://veligandu.com/wp-content/uploads/2024/09/Veli-HoneymoonGuestInfoRenewalsOfVows_110124-103125_Rev081524-240924.pdf</t>
        </is>
      </c>
      <c r="N843" t="inlineStr">
        <is>
          <t>https://veligandu.com/wp-content/uploads/2024/09/Veli-HoneymoonGuestInfoRenewalsOfVows_110124-103125_Rev081524-240924.pdf</t>
        </is>
      </c>
      <c r="O843" t="inlineStr">
        <is>
          <t>96db0da86705518932cf907e5c4818575c802ddc8df27b97aa60d2005aa6a9ef</t>
        </is>
      </c>
      <c r="P843" t="inlineStr">
        <is>
          <t>library/038_veligandu-maldives-resort-island/wedding/2025_Veli-HoneymoonGuestInfoRenewalsOfVows_110124-103125_Rev081524-240924.pdf</t>
        </is>
      </c>
      <c r="R843" t="inlineStr">
        <is>
          <t>current</t>
        </is>
      </c>
      <c r="S843" t="inlineStr">
        <is>
          <t>Y</t>
        </is>
      </c>
      <c r="T843" t="inlineStr">
        <is>
          <t>matched</t>
        </is>
      </c>
      <c r="U843" t="inlineStr">
        <is>
          <t>2026-10-04</t>
        </is>
      </c>
      <c r="V843" t="inlineStr"/>
    </row>
    <row r="844">
      <c r="A844" t="n">
        <v>38</v>
      </c>
      <c r="B844" t="inlineStr">
        <is>
          <t>Veligandu Maldives Resort Island</t>
        </is>
      </c>
      <c r="C844" t="inlineStr">
        <is>
          <t>map</t>
        </is>
      </c>
      <c r="D844" t="inlineStr">
        <is>
          <t>2026_Veli-IslandMapFY2026Ver092126.pdf</t>
        </is>
      </c>
      <c r="E844" t="n">
        <v>2026</v>
      </c>
      <c r="H844" t="n">
        <v>1</v>
      </c>
      <c r="I844" t="n">
        <v>415</v>
      </c>
      <c r="J844" t="inlineStr">
        <is>
          <t>N</t>
        </is>
      </c>
      <c r="K844" t="inlineStr">
        <is>
          <t>veligandu.com</t>
        </is>
      </c>
      <c r="L844" t="inlineStr">
        <is>
          <t>official</t>
        </is>
      </c>
      <c r="M844" t="inlineStr">
        <is>
          <t>https://veligandu.com/wp-content/uploads/2026/09/Veli-IslandMapFY2026Ver092126.pdf</t>
        </is>
      </c>
      <c r="N844" t="inlineStr">
        <is>
          <t>https://veligandu.com/wp-content/uploads/2026/09/Veli-IslandMapFY2026Ver092126.pdf</t>
        </is>
      </c>
      <c r="O844" t="inlineStr">
        <is>
          <t>9e97bed1fdb2a0e8b5d1aeba828ec3fbb8d3cac9d7b4c9f75628bc072d082ddb</t>
        </is>
      </c>
      <c r="P844" t="inlineStr">
        <is>
          <t>library/038_veligandu-maldives-resort-island/map/2026_Veli-IslandMapFY2026Ver092126.pdf</t>
        </is>
      </c>
      <c r="R844" t="inlineStr">
        <is>
          <t>current</t>
        </is>
      </c>
      <c r="S844" t="inlineStr">
        <is>
          <t>Y</t>
        </is>
      </c>
      <c r="T844" t="inlineStr">
        <is>
          <t>matched</t>
        </is>
      </c>
      <c r="U844" t="inlineStr">
        <is>
          <t>2026-10-04</t>
        </is>
      </c>
      <c r="V844" t="inlineStr"/>
    </row>
    <row r="845">
      <c r="A845" t="n">
        <v>38</v>
      </c>
      <c r="B845" t="inlineStr">
        <is>
          <t>Veligandu Maldives Resort Island</t>
        </is>
      </c>
      <c r="C845" t="inlineStr">
        <is>
          <t>map</t>
        </is>
      </c>
      <c r="D845" t="inlineStr">
        <is>
          <t>2025_Veli-IslandMap110125103126Ver140625.pdf</t>
        </is>
      </c>
      <c r="E845" t="n">
        <v>2025</v>
      </c>
      <c r="F845" t="inlineStr">
        <is>
          <t>2025-11-01</t>
        </is>
      </c>
      <c r="G845" t="inlineStr">
        <is>
          <t>2026-10-31</t>
        </is>
      </c>
      <c r="H845" t="n">
        <v>1</v>
      </c>
      <c r="I845" t="n">
        <v>1499</v>
      </c>
      <c r="J845" t="inlineStr">
        <is>
          <t>N</t>
        </is>
      </c>
      <c r="K845" t="inlineStr">
        <is>
          <t>sales.crownandchamparesorts.com</t>
        </is>
      </c>
      <c r="L845" t="inlineStr">
        <is>
          <t>brand-cdn</t>
        </is>
      </c>
      <c r="M845" t="inlineStr">
        <is>
          <t>https://sales.crownandchamparesorts.com/wp-content/uploads/2025/08/Veli-IslandMap110125103126Ver140625.pdf</t>
        </is>
      </c>
      <c r="N845" t="inlineStr">
        <is>
          <t>https://sales.crownandchamparesorts.com/wp-content/uploads/2025/08/Veli-IslandMap110125103126Ver140625.pdf</t>
        </is>
      </c>
      <c r="O845" t="inlineStr">
        <is>
          <t>4e815a1b8b2556fe0727cafe9aba2ef9dfeb5076ba5568782a2aeb42f6bd3b06</t>
        </is>
      </c>
      <c r="P845" t="inlineStr">
        <is>
          <t>library/038_veligandu-maldives-resort-island/map/2025_Veli-IslandMap110125103126Ver140625.pdf</t>
        </is>
      </c>
      <c r="R845" t="inlineStr">
        <is>
          <t>current</t>
        </is>
      </c>
      <c r="S845" t="inlineStr">
        <is>
          <t>N</t>
        </is>
      </c>
      <c r="T845" t="inlineStr">
        <is>
          <t>needs-review</t>
        </is>
      </c>
      <c r="U845" t="inlineStr">
        <is>
          <t>2026-10-04</t>
        </is>
      </c>
      <c r="V845" t="inlineStr">
        <is>
          <t>ambiguous match [38]</t>
        </is>
      </c>
    </row>
    <row r="846">
      <c r="A846" t="n">
        <v>38</v>
      </c>
      <c r="B846" t="inlineStr">
        <is>
          <t>Veligandu Maldives Resort Island</t>
        </is>
      </c>
      <c r="C846" t="inlineStr">
        <is>
          <t>map</t>
        </is>
      </c>
      <c r="D846" t="inlineStr">
        <is>
          <t>2025_Veli-IslandMapVer140625.pdf</t>
        </is>
      </c>
      <c r="E846" t="n">
        <v>2025</v>
      </c>
      <c r="H846" t="n">
        <v>1</v>
      </c>
      <c r="I846" t="n">
        <v>266</v>
      </c>
      <c r="J846" t="inlineStr">
        <is>
          <t>N</t>
        </is>
      </c>
      <c r="K846" t="inlineStr">
        <is>
          <t>veligandu.com</t>
        </is>
      </c>
      <c r="L846" t="inlineStr">
        <is>
          <t>official</t>
        </is>
      </c>
      <c r="M846" t="inlineStr">
        <is>
          <t>https://veligandu.com/wp-content/uploads/2025/06/Veli-IslandMapVer140625.pdf</t>
        </is>
      </c>
      <c r="N846" t="inlineStr">
        <is>
          <t>https://veligandu.com/wp-content/uploads/2025/06/Veli-IslandMapVer140625.pdf</t>
        </is>
      </c>
      <c r="O846" t="inlineStr">
        <is>
          <t>561ded314cf21f5cc7384ae89f068706f769da46b07558ceb2e513b903509048</t>
        </is>
      </c>
      <c r="P846" t="inlineStr">
        <is>
          <t>library/038_veligandu-maldives-resort-island/map/2025_Veli-IslandMapVer140625.pdf</t>
        </is>
      </c>
      <c r="R846" t="inlineStr">
        <is>
          <t>current</t>
        </is>
      </c>
      <c r="S846" t="inlineStr">
        <is>
          <t>N</t>
        </is>
      </c>
      <c r="T846" t="inlineStr">
        <is>
          <t>matched</t>
        </is>
      </c>
      <c r="U846" t="inlineStr">
        <is>
          <t>2026-10-04</t>
        </is>
      </c>
      <c r="V846" t="inlineStr"/>
    </row>
    <row r="847">
      <c r="A847" t="n">
        <v>38</v>
      </c>
      <c r="B847" t="inlineStr">
        <is>
          <t>Veligandu Maldives Resort Island</t>
        </is>
      </c>
      <c r="C847" t="inlineStr">
        <is>
          <t>map</t>
        </is>
      </c>
      <c r="D847" t="inlineStr">
        <is>
          <t>2024_Veligandu-Island-Map-290724.pdf</t>
        </is>
      </c>
      <c r="E847" t="n">
        <v>2024</v>
      </c>
      <c r="H847" t="n">
        <v>1</v>
      </c>
      <c r="I847" t="n">
        <v>1012</v>
      </c>
      <c r="J847" t="inlineStr">
        <is>
          <t>N</t>
        </is>
      </c>
      <c r="K847" t="inlineStr">
        <is>
          <t>sales.crownandchamparesorts.com</t>
        </is>
      </c>
      <c r="L847" t="inlineStr">
        <is>
          <t>brand-cdn</t>
        </is>
      </c>
      <c r="M847" t="inlineStr">
        <is>
          <t>https://sales.crownandchamparesorts.com/wp-content/uploads/2025/06/Veligandu-Island-Map-290724.pdf</t>
        </is>
      </c>
      <c r="N847" t="inlineStr">
        <is>
          <t>https://sales.crownandchamparesorts.com/wp-content/uploads/2025/06/Veligandu-Island-Map-290724.pdf</t>
        </is>
      </c>
      <c r="O847" t="inlineStr">
        <is>
          <t>dceeaeb28b408bf03995679784cfa56c97434293c6b21b340327692ecebb4876</t>
        </is>
      </c>
      <c r="P847" t="inlineStr">
        <is>
          <t>library/038_veligandu-maldives-resort-island/map/2024_Veligandu-Island-Map-290724.pdf</t>
        </is>
      </c>
      <c r="R847" t="inlineStr">
        <is>
          <t>outdated</t>
        </is>
      </c>
      <c r="S847" t="inlineStr">
        <is>
          <t>N</t>
        </is>
      </c>
      <c r="T847" t="inlineStr">
        <is>
          <t>matched</t>
        </is>
      </c>
      <c r="U847" t="inlineStr">
        <is>
          <t>2026-10-04</t>
        </is>
      </c>
      <c r="V847" t="inlineStr"/>
    </row>
    <row r="848">
      <c r="A848" t="n">
        <v>38</v>
      </c>
      <c r="B848" t="inlineStr">
        <is>
          <t>Veligandu Maldives Resort Island</t>
        </is>
      </c>
      <c r="C848" t="inlineStr">
        <is>
          <t>map</t>
        </is>
      </c>
      <c r="D848" t="inlineStr">
        <is>
          <t>2024_Veli-FloorPlan3D_Rev062524.pdf</t>
        </is>
      </c>
      <c r="E848" t="n">
        <v>2024</v>
      </c>
      <c r="H848" t="n">
        <v>9</v>
      </c>
      <c r="I848" t="n">
        <v>2609</v>
      </c>
      <c r="J848" t="inlineStr">
        <is>
          <t>Y</t>
        </is>
      </c>
      <c r="K848" t="inlineStr">
        <is>
          <t>veligandu.com</t>
        </is>
      </c>
      <c r="L848" t="inlineStr">
        <is>
          <t>official</t>
        </is>
      </c>
      <c r="M848" t="inlineStr">
        <is>
          <t>https://veligandu.com/wp-content/uploads/2024/09/Veli-FloorPlan3D_Rev062524.pdf</t>
        </is>
      </c>
      <c r="N848" t="inlineStr">
        <is>
          <t>https://veligandu.com/wp-content/uploads/2024/09/Veli-FloorPlan3D_Rev062524.pdf</t>
        </is>
      </c>
      <c r="O848" t="inlineStr">
        <is>
          <t>f79a1c1fae227dce6cd014ab5f192c600d51566c01c18411ceea345d36d2901f</t>
        </is>
      </c>
      <c r="P848" t="inlineStr">
        <is>
          <t>library/038_veligandu-maldives-resort-island/map/2024_Veli-FloorPlan3D_Rev062524.pdf</t>
        </is>
      </c>
      <c r="R848" t="inlineStr">
        <is>
          <t>outdated</t>
        </is>
      </c>
      <c r="S848" t="inlineStr">
        <is>
          <t>N</t>
        </is>
      </c>
      <c r="T848" t="inlineStr">
        <is>
          <t>matched</t>
        </is>
      </c>
      <c r="U848" t="inlineStr">
        <is>
          <t>2026-10-04</t>
        </is>
      </c>
      <c r="V848" t="inlineStr"/>
    </row>
    <row r="849">
      <c r="A849" t="n">
        <v>38</v>
      </c>
      <c r="B849" t="inlineStr">
        <is>
          <t>Veligandu Maldives Resort Island</t>
        </is>
      </c>
      <c r="C849" t="inlineStr">
        <is>
          <t>map</t>
        </is>
      </c>
      <c r="D849" t="inlineStr">
        <is>
          <t>2019_IslandMapColourRev060219.pdf</t>
        </is>
      </c>
      <c r="E849" t="n">
        <v>2019</v>
      </c>
      <c r="H849" t="n">
        <v>1</v>
      </c>
      <c r="I849" t="n">
        <v>70</v>
      </c>
      <c r="J849" t="inlineStr">
        <is>
          <t>Y</t>
        </is>
      </c>
      <c r="K849" t="inlineStr">
        <is>
          <t>sales.crownandchamparesorts.com</t>
        </is>
      </c>
      <c r="L849" t="inlineStr">
        <is>
          <t>brand-cdn</t>
        </is>
      </c>
      <c r="M849" t="inlineStr">
        <is>
          <t>https://sales.crownandchamparesorts.com/wp-content/uploads/2018/03/IslandMapColourRev060219.pdf</t>
        </is>
      </c>
      <c r="N849" t="inlineStr">
        <is>
          <t>https://sales.crownandchamparesorts.com/wp-content/uploads/2018/03/IslandMapColourRev060219.pdf</t>
        </is>
      </c>
      <c r="O849" t="inlineStr">
        <is>
          <t>b46067de679f1783d5b0bae639d967585c5f2896315aa7e1bc7de87c0749e853</t>
        </is>
      </c>
      <c r="P849" t="inlineStr">
        <is>
          <t>library/038_veligandu-maldives-resort-island/map/2019_IslandMapColourRev060219.pdf</t>
        </is>
      </c>
      <c r="R849" t="inlineStr">
        <is>
          <t>outdated</t>
        </is>
      </c>
      <c r="S849" t="inlineStr">
        <is>
          <t>N</t>
        </is>
      </c>
      <c r="T849" t="inlineStr">
        <is>
          <t>needs-review</t>
        </is>
      </c>
      <c r="U849" t="inlineStr">
        <is>
          <t>2026-10-04</t>
        </is>
      </c>
      <c r="V849" t="inlineStr">
        <is>
          <t>ambiguous match [38, 159]</t>
        </is>
      </c>
    </row>
    <row r="850">
      <c r="A850" t="n">
        <v>159</v>
      </c>
      <c r="B850" t="inlineStr">
        <is>
          <t>Cinnamon Dhonveli Maldives</t>
        </is>
      </c>
      <c r="C850" t="inlineStr">
        <is>
          <t>map</t>
        </is>
      </c>
      <c r="D850" t="inlineStr">
        <is>
          <t>2019_IslandMapColourRev060219.pdf</t>
        </is>
      </c>
      <c r="E850" t="n">
        <v>2019</v>
      </c>
      <c r="H850" t="n">
        <v>1</v>
      </c>
      <c r="I850" t="n">
        <v>70</v>
      </c>
      <c r="J850" t="inlineStr">
        <is>
          <t>Y</t>
        </is>
      </c>
      <c r="K850" t="inlineStr">
        <is>
          <t>sales.crownandchamparesorts.com</t>
        </is>
      </c>
      <c r="L850" t="inlineStr">
        <is>
          <t>brand-cdn</t>
        </is>
      </c>
      <c r="M850" t="inlineStr">
        <is>
          <t>https://sales.crownandchamparesorts.com/wp-content/uploads/2018/03/IslandMapColourRev060219.pdf</t>
        </is>
      </c>
      <c r="N850" t="inlineStr">
        <is>
          <t>https://sales.crownandchamparesorts.com/wp-content/uploads/2018/03/IslandMapColourRev060219.pdf</t>
        </is>
      </c>
      <c r="O850" t="inlineStr">
        <is>
          <t>b46067de679f1783d5b0bae639d967585c5f2896315aa7e1bc7de87c0749e853</t>
        </is>
      </c>
      <c r="P850" t="inlineStr">
        <is>
          <t>library/038_veligandu-maldives-resort-island/map/2019_IslandMapColourRev060219.pdf</t>
        </is>
      </c>
      <c r="R850" t="inlineStr">
        <is>
          <t>outdated</t>
        </is>
      </c>
      <c r="S850" t="inlineStr">
        <is>
          <t>N</t>
        </is>
      </c>
      <c r="T850" t="inlineStr">
        <is>
          <t>needs-review</t>
        </is>
      </c>
      <c r="U850" t="inlineStr">
        <is>
          <t>2026-10-04</t>
        </is>
      </c>
      <c r="V850" t="inlineStr">
        <is>
          <t>ambiguous match [38, 159]</t>
        </is>
      </c>
    </row>
    <row r="851">
      <c r="A851" t="n">
        <v>38</v>
      </c>
      <c r="B851" t="inlineStr">
        <is>
          <t>Veligandu Maldives Resort Island</t>
        </is>
      </c>
      <c r="C851" t="inlineStr">
        <is>
          <t>map</t>
        </is>
      </c>
      <c r="D851" t="inlineStr">
        <is>
          <t>2017_MapVeliganduColor110117.pdf</t>
        </is>
      </c>
      <c r="E851" t="n">
        <v>2017</v>
      </c>
      <c r="H851" t="n">
        <v>1</v>
      </c>
      <c r="I851" t="n">
        <v>84</v>
      </c>
      <c r="J851" t="inlineStr">
        <is>
          <t>Y</t>
        </is>
      </c>
      <c r="K851" t="inlineStr">
        <is>
          <t>sales.crownandchamparesorts.com</t>
        </is>
      </c>
      <c r="L851" t="inlineStr">
        <is>
          <t>brand-cdn</t>
        </is>
      </c>
      <c r="M851" t="inlineStr">
        <is>
          <t>https://sales.crownandchamparesorts.com/wp-content/uploads/2018/04/MapVeliganduColor110117.pdf</t>
        </is>
      </c>
      <c r="N851" t="inlineStr">
        <is>
          <t>https://sales.crownandchamparesorts.com/wp-content/uploads/2018/04/MapVeliganduColor110117.pdf</t>
        </is>
      </c>
      <c r="O851" t="inlineStr">
        <is>
          <t>af611da61efadde8cf8d0b493c7d4fa80e881aaeb4c87e0a850c336d6d49c3d3</t>
        </is>
      </c>
      <c r="P851" t="inlineStr">
        <is>
          <t>library/038_veligandu-maldives-resort-island/map/2017_MapVeliganduColor110117.pdf</t>
        </is>
      </c>
      <c r="R851" t="inlineStr">
        <is>
          <t>outdated</t>
        </is>
      </c>
      <c r="S851" t="inlineStr">
        <is>
          <t>N</t>
        </is>
      </c>
      <c r="T851" t="inlineStr">
        <is>
          <t>matched</t>
        </is>
      </c>
      <c r="U851" t="inlineStr">
        <is>
          <t>2026-10-04</t>
        </is>
      </c>
      <c r="V851" t="inlineStr"/>
    </row>
    <row r="852">
      <c r="A852" t="n">
        <v>38</v>
      </c>
      <c r="B852" t="inlineStr">
        <is>
          <t>Veligandu Maldives Resort Island</t>
        </is>
      </c>
      <c r="C852" t="inlineStr">
        <is>
          <t>dive_map</t>
        </is>
      </c>
      <c r="D852" t="inlineStr">
        <is>
          <t>2026_Veli-IslandSnorkelingMapFY2026Ver092126.pdf</t>
        </is>
      </c>
      <c r="E852" t="n">
        <v>2026</v>
      </c>
      <c r="H852" t="n">
        <v>1</v>
      </c>
      <c r="I852" t="n">
        <v>469</v>
      </c>
      <c r="J852" t="inlineStr">
        <is>
          <t>N</t>
        </is>
      </c>
      <c r="K852" t="inlineStr">
        <is>
          <t>veligandu.com</t>
        </is>
      </c>
      <c r="L852" t="inlineStr">
        <is>
          <t>official</t>
        </is>
      </c>
      <c r="M852" t="inlineStr">
        <is>
          <t>https://veligandu.com/wp-content/uploads/2026/09/Veli-IslandSnorkelingMapFY2026Ver092126.pdf</t>
        </is>
      </c>
      <c r="N852" t="inlineStr">
        <is>
          <t>https://veligandu.com/wp-content/uploads/2026/09/Veli-IslandSnorkelingMapFY2026Ver092126.pdf</t>
        </is>
      </c>
      <c r="O852" t="inlineStr">
        <is>
          <t>dede035755fdc865fc52d1958a12b570f75e7fea8401af22bf013e70828d4eda</t>
        </is>
      </c>
      <c r="P852" t="inlineStr">
        <is>
          <t>library/038_veligandu-maldives-resort-island/dive_map/2026_Veli-IslandSnorkelingMapFY2026Ver092126.pdf</t>
        </is>
      </c>
      <c r="R852" t="inlineStr">
        <is>
          <t>current</t>
        </is>
      </c>
      <c r="S852" t="inlineStr">
        <is>
          <t>Y</t>
        </is>
      </c>
      <c r="T852" t="inlineStr">
        <is>
          <t>matched</t>
        </is>
      </c>
      <c r="U852" t="inlineStr">
        <is>
          <t>2026-10-04</t>
        </is>
      </c>
      <c r="V852" t="inlineStr"/>
    </row>
    <row r="853">
      <c r="A853" t="n">
        <v>38</v>
      </c>
      <c r="B853" t="inlineStr">
        <is>
          <t>Veligandu Maldives Resort Island</t>
        </is>
      </c>
      <c r="C853" t="inlineStr">
        <is>
          <t>spa_menu</t>
        </is>
      </c>
      <c r="D853" t="inlineStr">
        <is>
          <t>2025_HimeynSpaMenuVer300425.pdf</t>
        </is>
      </c>
      <c r="E853" t="n">
        <v>2025</v>
      </c>
      <c r="H853" t="n">
        <v>10</v>
      </c>
      <c r="I853" t="n">
        <v>271</v>
      </c>
      <c r="J853" t="inlineStr">
        <is>
          <t>Y</t>
        </is>
      </c>
      <c r="K853" t="inlineStr">
        <is>
          <t>veligandu.com</t>
        </is>
      </c>
      <c r="L853" t="inlineStr">
        <is>
          <t>official</t>
        </is>
      </c>
      <c r="M853" t="inlineStr">
        <is>
          <t>https://veligandu.com/wp-content/uploads/2025/06/HimeynSpaMenuVer300425.pdf</t>
        </is>
      </c>
      <c r="N853" t="inlineStr">
        <is>
          <t>https://veligandu.com/wp-content/uploads/2025/06/HimeynSpaMenuVer300425.pdf</t>
        </is>
      </c>
      <c r="O853" t="inlineStr">
        <is>
          <t>46c9dc9e08245b49edac1172fce5a4b612f61015ee76eeb51f01b6fe307d82b8</t>
        </is>
      </c>
      <c r="P853" t="inlineStr">
        <is>
          <t>library/038_veligandu-maldives-resort-island/spa_menu/2025_HimeynSpaMenuVer300425.pdf</t>
        </is>
      </c>
      <c r="R853" t="inlineStr">
        <is>
          <t>current</t>
        </is>
      </c>
      <c r="S853" t="inlineStr">
        <is>
          <t>Y</t>
        </is>
      </c>
      <c r="T853" t="inlineStr">
        <is>
          <t>matched</t>
        </is>
      </c>
      <c r="U853" t="inlineStr">
        <is>
          <t>2026-10-04</t>
        </is>
      </c>
      <c r="V853" t="inlineStr"/>
    </row>
    <row r="854">
      <c r="A854" t="n">
        <v>38</v>
      </c>
      <c r="B854" t="inlineStr">
        <is>
          <t>Veligandu Maldives Resort Island</t>
        </is>
      </c>
      <c r="C854" t="inlineStr">
        <is>
          <t>dining_menu</t>
        </is>
      </c>
      <c r="D854" t="inlineStr">
        <is>
          <t>2024_Veligandu_TeppanyakiSetMenu_09-11-2024.pdf</t>
        </is>
      </c>
      <c r="E854" t="n">
        <v>2024</v>
      </c>
      <c r="H854" t="n">
        <v>1</v>
      </c>
      <c r="I854" t="n">
        <v>64</v>
      </c>
      <c r="J854" t="inlineStr">
        <is>
          <t>Y</t>
        </is>
      </c>
      <c r="K854" t="inlineStr">
        <is>
          <t>veligandu.com</t>
        </is>
      </c>
      <c r="L854" t="inlineStr">
        <is>
          <t>official</t>
        </is>
      </c>
      <c r="M854" t="inlineStr">
        <is>
          <t>https://veligandu.com/wp-content/uploads/2024/11/Veligandu_TeppanyakiSetMenu_09-11-2024.pdf</t>
        </is>
      </c>
      <c r="N854" t="inlineStr">
        <is>
          <t>https://veligandu.com/wp-content/uploads/2024/11/Veligandu_TeppanyakiSetMenu_09-11-2024.pdf</t>
        </is>
      </c>
      <c r="O854" t="inlineStr">
        <is>
          <t>b2d0ad6860f762472a6b4c5043b12bd9273e97be9968d909cc2198a7a9cbaeb9</t>
        </is>
      </c>
      <c r="P854" t="inlineStr">
        <is>
          <t>library/038_veligandu-maldives-resort-island/dining_menu/2024_Veligandu_TeppanyakiSetMenu_09-11-2024.pdf</t>
        </is>
      </c>
      <c r="R854" t="inlineStr">
        <is>
          <t>outdated</t>
        </is>
      </c>
      <c r="S854" t="inlineStr">
        <is>
          <t>N</t>
        </is>
      </c>
      <c r="T854" t="inlineStr">
        <is>
          <t>matched</t>
        </is>
      </c>
      <c r="U854" t="inlineStr">
        <is>
          <t>2026-10-04</t>
        </is>
      </c>
      <c r="V854" t="inlineStr"/>
    </row>
    <row r="855">
      <c r="A855" t="n">
        <v>38</v>
      </c>
      <c r="B855" t="inlineStr">
        <is>
          <t>Veligandu Maldives Resort Island</t>
        </is>
      </c>
      <c r="C855" t="inlineStr">
        <is>
          <t>dining_menu</t>
        </is>
      </c>
      <c r="D855" t="inlineStr">
        <is>
          <t>2024_Veligandu_SushiSashimiMenu-09-11-2024.pdf</t>
        </is>
      </c>
      <c r="E855" t="n">
        <v>2024</v>
      </c>
      <c r="H855" t="n">
        <v>1</v>
      </c>
      <c r="I855" t="n">
        <v>64</v>
      </c>
      <c r="J855" t="inlineStr">
        <is>
          <t>Y</t>
        </is>
      </c>
      <c r="K855" t="inlineStr">
        <is>
          <t>veligandu.com</t>
        </is>
      </c>
      <c r="L855" t="inlineStr">
        <is>
          <t>official</t>
        </is>
      </c>
      <c r="M855" t="inlineStr">
        <is>
          <t>https://veligandu.com/wp-content/uploads/2024/11/Veligandu_SushiSashimiMenu-09-11-2024.pdf</t>
        </is>
      </c>
      <c r="N855" t="inlineStr">
        <is>
          <t>https://veligandu.com/wp-content/uploads/2024/11/Veligandu_SushiSashimiMenu-09-11-2024.pdf</t>
        </is>
      </c>
      <c r="O855" t="inlineStr">
        <is>
          <t>0f4c6c688b85ed7f3ba845940667acb714c26caffe7b786f9de2a1030802599b</t>
        </is>
      </c>
      <c r="P855" t="inlineStr">
        <is>
          <t>library/038_veligandu-maldives-resort-island/dining_menu/2024_Veligandu_SushiSashimiMenu-09-11-2024.pdf</t>
        </is>
      </c>
      <c r="R855" t="inlineStr">
        <is>
          <t>outdated</t>
        </is>
      </c>
      <c r="S855" t="inlineStr">
        <is>
          <t>N</t>
        </is>
      </c>
      <c r="T855" t="inlineStr">
        <is>
          <t>matched</t>
        </is>
      </c>
      <c r="U855" t="inlineStr">
        <is>
          <t>2026-10-04</t>
        </is>
      </c>
      <c r="V855" t="inlineStr"/>
    </row>
    <row r="856">
      <c r="A856" t="n">
        <v>38</v>
      </c>
      <c r="B856" t="inlineStr">
        <is>
          <t>Veligandu Maldives Resort Island</t>
        </is>
      </c>
      <c r="C856" t="inlineStr">
        <is>
          <t>dining_menu</t>
        </is>
      </c>
      <c r="D856" t="inlineStr">
        <is>
          <t>2024_Veligandu_RaalhuWineMenu_Landscape-09-11-2024.pdf</t>
        </is>
      </c>
      <c r="E856" t="n">
        <v>2024</v>
      </c>
      <c r="H856" t="n">
        <v>8</v>
      </c>
      <c r="I856" t="n">
        <v>188</v>
      </c>
      <c r="J856" t="inlineStr">
        <is>
          <t>Y</t>
        </is>
      </c>
      <c r="K856" t="inlineStr">
        <is>
          <t>veligandu.com</t>
        </is>
      </c>
      <c r="L856" t="inlineStr">
        <is>
          <t>official</t>
        </is>
      </c>
      <c r="M856" t="inlineStr">
        <is>
          <t>https://veligandu.com/wp-content/uploads/2024/11/Veligandu_RaalhuWineMenu_Landscape-09-11-2024.pdf</t>
        </is>
      </c>
      <c r="N856" t="inlineStr">
        <is>
          <t>https://veligandu.com/wp-content/uploads/2024/11/Veligandu_RaalhuWineMenu_Landscape-09-11-2024.pdf</t>
        </is>
      </c>
      <c r="O856" t="inlineStr">
        <is>
          <t>9927097b5c7a5318e35c06e8894c6062fee5f06a5821b1beb1c8dc8cba3bab19</t>
        </is>
      </c>
      <c r="P856" t="inlineStr">
        <is>
          <t>library/038_veligandu-maldives-resort-island/dining_menu/2024_Veligandu_RaalhuWineMenu_Landscape-09-11-2024.pdf</t>
        </is>
      </c>
      <c r="R856" t="inlineStr">
        <is>
          <t>outdated</t>
        </is>
      </c>
      <c r="S856" t="inlineStr">
        <is>
          <t>N</t>
        </is>
      </c>
      <c r="T856" t="inlineStr">
        <is>
          <t>matched</t>
        </is>
      </c>
      <c r="U856" t="inlineStr">
        <is>
          <t>2026-10-04</t>
        </is>
      </c>
      <c r="V856" t="inlineStr"/>
    </row>
    <row r="857">
      <c r="A857" t="n">
        <v>38</v>
      </c>
      <c r="B857" t="inlineStr">
        <is>
          <t>Veligandu Maldives Resort Island</t>
        </is>
      </c>
      <c r="C857" t="inlineStr">
        <is>
          <t>dining_menu</t>
        </is>
      </c>
      <c r="D857" t="inlineStr">
        <is>
          <t>2024_Veligandu_MasterWineMenu_Landscape_09-11-2024.pdf</t>
        </is>
      </c>
      <c r="E857" t="n">
        <v>2024</v>
      </c>
      <c r="H857" t="n">
        <v>15</v>
      </c>
      <c r="I857" t="n">
        <v>258</v>
      </c>
      <c r="J857" t="inlineStr">
        <is>
          <t>Y</t>
        </is>
      </c>
      <c r="K857" t="inlineStr">
        <is>
          <t>veligandu.com</t>
        </is>
      </c>
      <c r="L857" t="inlineStr">
        <is>
          <t>official</t>
        </is>
      </c>
      <c r="M857" t="inlineStr">
        <is>
          <t>https://veligandu.com/wp-content/uploads/2024/11/Veligandu_MasterWineMenu_Landscape_09-11-2024.pdf</t>
        </is>
      </c>
      <c r="N857" t="inlineStr">
        <is>
          <t>https://veligandu.com/wp-content/uploads/2024/11/Veligandu_MasterWineMenu_Landscape_09-11-2024.pdf</t>
        </is>
      </c>
      <c r="O857" t="inlineStr">
        <is>
          <t>f1fd7c8a1e2a96d8e35f7eb6f46b70d59c902b6e357266940049558f271a44f6</t>
        </is>
      </c>
      <c r="P857" t="inlineStr">
        <is>
          <t>library/038_veligandu-maldives-resort-island/dining_menu/2024_Veligandu_MasterWineMenu_Landscape_09-11-2024.pdf</t>
        </is>
      </c>
      <c r="R857" t="inlineStr">
        <is>
          <t>outdated</t>
        </is>
      </c>
      <c r="S857" t="inlineStr">
        <is>
          <t>Y</t>
        </is>
      </c>
      <c r="T857" t="inlineStr">
        <is>
          <t>matched</t>
        </is>
      </c>
      <c r="U857" t="inlineStr">
        <is>
          <t>2026-10-04</t>
        </is>
      </c>
      <c r="V857" t="inlineStr"/>
    </row>
    <row r="858">
      <c r="A858" t="n">
        <v>38</v>
      </c>
      <c r="B858" t="inlineStr">
        <is>
          <t>Veligandu Maldives Resort Island</t>
        </is>
      </c>
      <c r="C858" t="inlineStr">
        <is>
          <t>dining_menu</t>
        </is>
      </c>
      <c r="D858" t="inlineStr">
        <is>
          <t>2024_Veligandu_MadivaruWineMenu_Landscape_09-11-2024.pdf</t>
        </is>
      </c>
      <c r="E858" t="n">
        <v>2024</v>
      </c>
      <c r="H858" t="n">
        <v>9</v>
      </c>
      <c r="I858" t="n">
        <v>349</v>
      </c>
      <c r="J858" t="inlineStr">
        <is>
          <t>Y</t>
        </is>
      </c>
      <c r="K858" t="inlineStr">
        <is>
          <t>veligandu.com</t>
        </is>
      </c>
      <c r="L858" t="inlineStr">
        <is>
          <t>official</t>
        </is>
      </c>
      <c r="M858" t="inlineStr">
        <is>
          <t>https://veligandu.com/wp-content/uploads/2024/11/Veligandu_MadivaruWineMenu_Landscape_09-11-2024.pdf</t>
        </is>
      </c>
      <c r="N858" t="inlineStr">
        <is>
          <t>https://veligandu.com/wp-content/uploads/2024/11/Veligandu_MadivaruWineMenu_Landscape_09-11-2024.pdf</t>
        </is>
      </c>
      <c r="O858" t="inlineStr">
        <is>
          <t>9fb5001fa26f5a4e331f7114e8e66ba458047ddb109c62ca4099057869c602fa</t>
        </is>
      </c>
      <c r="P858" t="inlineStr">
        <is>
          <t>library/038_veligandu-maldives-resort-island/dining_menu/2024_Veligandu_MadivaruWineMenu_Landscape_09-11-2024.pdf</t>
        </is>
      </c>
      <c r="R858" t="inlineStr">
        <is>
          <t>outdated</t>
        </is>
      </c>
      <c r="S858" t="inlineStr">
        <is>
          <t>N</t>
        </is>
      </c>
      <c r="T858" t="inlineStr">
        <is>
          <t>matched</t>
        </is>
      </c>
      <c r="U858" t="inlineStr">
        <is>
          <t>2026-10-04</t>
        </is>
      </c>
      <c r="V858" t="inlineStr"/>
    </row>
    <row r="859">
      <c r="A859" t="n">
        <v>38</v>
      </c>
      <c r="B859" t="inlineStr">
        <is>
          <t>Veligandu Maldives Resort Island</t>
        </is>
      </c>
      <c r="C859" t="inlineStr">
        <is>
          <t>dining_menu</t>
        </is>
      </c>
      <c r="D859" t="inlineStr">
        <is>
          <t>2024_Veligandu_MadivaruFoodMenu_09-11-2024.pdf</t>
        </is>
      </c>
      <c r="E859" t="n">
        <v>2024</v>
      </c>
      <c r="H859" t="n">
        <v>2</v>
      </c>
      <c r="I859" t="n">
        <v>263</v>
      </c>
      <c r="J859" t="inlineStr">
        <is>
          <t>Y</t>
        </is>
      </c>
      <c r="K859" t="inlineStr">
        <is>
          <t>veligandu.com</t>
        </is>
      </c>
      <c r="L859" t="inlineStr">
        <is>
          <t>official</t>
        </is>
      </c>
      <c r="M859" t="inlineStr">
        <is>
          <t>https://veligandu.com/wp-content/uploads/2024/11/Veligandu_MadivaruFoodMenu_09-11-2024.pdf</t>
        </is>
      </c>
      <c r="N859" t="inlineStr">
        <is>
          <t>https://veligandu.com/wp-content/uploads/2024/11/Veligandu_MadivaruFoodMenu_09-11-2024.pdf</t>
        </is>
      </c>
      <c r="O859" t="inlineStr">
        <is>
          <t>5dca7d20694b9e9578b3439c51d88c00ea9a87000408e0a26a46134029e54df7</t>
        </is>
      </c>
      <c r="P859" t="inlineStr">
        <is>
          <t>library/038_veligandu-maldives-resort-island/dining_menu/2024_Veligandu_MadivaruFoodMenu_09-11-2024.pdf</t>
        </is>
      </c>
      <c r="R859" t="inlineStr">
        <is>
          <t>outdated</t>
        </is>
      </c>
      <c r="S859" t="inlineStr">
        <is>
          <t>N</t>
        </is>
      </c>
      <c r="T859" t="inlineStr">
        <is>
          <t>matched</t>
        </is>
      </c>
      <c r="U859" t="inlineStr">
        <is>
          <t>2026-10-04</t>
        </is>
      </c>
      <c r="V859" t="inlineStr"/>
    </row>
    <row r="860">
      <c r="A860" t="n">
        <v>38</v>
      </c>
      <c r="B860" t="inlineStr">
        <is>
          <t>Veligandu Maldives Resort Island</t>
        </is>
      </c>
      <c r="C860" t="inlineStr">
        <is>
          <t>dining_menu</t>
        </is>
      </c>
      <c r="D860" t="inlineStr">
        <is>
          <t>2024_Veligandu_IVD-Menu_09-11-2024.pdf</t>
        </is>
      </c>
      <c r="E860" t="n">
        <v>2024</v>
      </c>
      <c r="H860" t="n">
        <v>2</v>
      </c>
      <c r="I860" t="n">
        <v>62</v>
      </c>
      <c r="J860" t="inlineStr">
        <is>
          <t>Y</t>
        </is>
      </c>
      <c r="K860" t="inlineStr">
        <is>
          <t>veligandu.com</t>
        </is>
      </c>
      <c r="L860" t="inlineStr">
        <is>
          <t>official</t>
        </is>
      </c>
      <c r="M860" t="inlineStr">
        <is>
          <t>https://veligandu.com/wp-content/uploads/2024/11/Veligandu_IVD-Menu_09-11-2024.pdf</t>
        </is>
      </c>
      <c r="N860" t="inlineStr">
        <is>
          <t>https://veligandu.com/wp-content/uploads/2024/11/Veligandu_IVD-Menu_09-11-2024.pdf</t>
        </is>
      </c>
      <c r="O860" t="inlineStr">
        <is>
          <t>9de4e2d91667a92714a789a7b8d7dbc6cc3ee74439b78777048b9cab57e07127</t>
        </is>
      </c>
      <c r="P860" t="inlineStr">
        <is>
          <t>library/038_veligandu-maldives-resort-island/dining_menu/2024_Veligandu_IVD-Menu_09-11-2024.pdf</t>
        </is>
      </c>
      <c r="R860" t="inlineStr">
        <is>
          <t>outdated</t>
        </is>
      </c>
      <c r="S860" t="inlineStr">
        <is>
          <t>N</t>
        </is>
      </c>
      <c r="T860" t="inlineStr">
        <is>
          <t>matched</t>
        </is>
      </c>
      <c r="U860" t="inlineStr">
        <is>
          <t>2026-10-04</t>
        </is>
      </c>
      <c r="V860" t="inlineStr"/>
    </row>
    <row r="861">
      <c r="A861" t="n">
        <v>38</v>
      </c>
      <c r="B861" t="inlineStr">
        <is>
          <t>Veligandu Maldives Resort Island</t>
        </is>
      </c>
      <c r="C861" t="inlineStr">
        <is>
          <t>dining_menu</t>
        </is>
      </c>
      <c r="D861" t="inlineStr">
        <is>
          <t>2023_MasterWineList_050226.pdf</t>
        </is>
      </c>
      <c r="E861" t="n">
        <v>2023</v>
      </c>
      <c r="H861" t="n">
        <v>13</v>
      </c>
      <c r="I861" t="n">
        <v>675</v>
      </c>
      <c r="J861" t="inlineStr">
        <is>
          <t>Y</t>
        </is>
      </c>
      <c r="K861" t="inlineStr">
        <is>
          <t>veligandu.com</t>
        </is>
      </c>
      <c r="L861" t="inlineStr">
        <is>
          <t>official</t>
        </is>
      </c>
      <c r="M861" t="inlineStr">
        <is>
          <t>https://veligandu.com/wp-content/uploads/2026/05/MasterWineList_050226.pdf</t>
        </is>
      </c>
      <c r="N861" t="inlineStr">
        <is>
          <t>https://veligandu.com/wp-content/uploads/2026/05/MasterWineList_050226.pdf</t>
        </is>
      </c>
      <c r="O861" t="inlineStr">
        <is>
          <t>de7b3e4be2799e10230b5049ee6026eefcd383d4bd976b8f6b66a34d50994abc</t>
        </is>
      </c>
      <c r="P861" t="inlineStr">
        <is>
          <t>library/038_veligandu-maldives-resort-island/dining_menu/2023_MasterWineList_050226.pdf</t>
        </is>
      </c>
      <c r="R861" t="inlineStr">
        <is>
          <t>outdated</t>
        </is>
      </c>
      <c r="S861" t="inlineStr">
        <is>
          <t>N</t>
        </is>
      </c>
      <c r="T861" t="inlineStr">
        <is>
          <t>matched</t>
        </is>
      </c>
      <c r="U861" t="inlineStr">
        <is>
          <t>2026-10-04</t>
        </is>
      </c>
      <c r="V861" t="inlineStr"/>
    </row>
    <row r="862">
      <c r="A862" t="n">
        <v>38</v>
      </c>
      <c r="B862" t="inlineStr">
        <is>
          <t>Veligandu Maldives Resort Island</t>
        </is>
      </c>
      <c r="C862" t="inlineStr">
        <is>
          <t>dining_menu</t>
        </is>
      </c>
      <c r="D862" t="inlineStr">
        <is>
          <t>2022_MasterWineList_030326.pdf</t>
        </is>
      </c>
      <c r="E862" t="n">
        <v>2022</v>
      </c>
      <c r="H862" t="n">
        <v>14</v>
      </c>
      <c r="I862" t="n">
        <v>396</v>
      </c>
      <c r="J862" t="inlineStr">
        <is>
          <t>Y</t>
        </is>
      </c>
      <c r="K862" t="inlineStr">
        <is>
          <t>veligandu.com</t>
        </is>
      </c>
      <c r="L862" t="inlineStr">
        <is>
          <t>official</t>
        </is>
      </c>
      <c r="M862" t="inlineStr">
        <is>
          <t>https://veligandu.com/wp-content/uploads/2026/05/MasterWineList_030326.pdf</t>
        </is>
      </c>
      <c r="N862" t="inlineStr">
        <is>
          <t>https://veligandu.com/wp-content/uploads/2026/05/MasterWineList_030326.pdf</t>
        </is>
      </c>
      <c r="O862" t="inlineStr">
        <is>
          <t>a67fa2555b873f86751c8ae3788bbb2e7b11d9b2ae9ff89ea6d90c9d48f0c44c</t>
        </is>
      </c>
      <c r="P862" t="inlineStr">
        <is>
          <t>library/038_veligandu-maldives-resort-island/dining_menu/2022_MasterWineList_030326.pdf</t>
        </is>
      </c>
      <c r="R862" t="inlineStr">
        <is>
          <t>outdated</t>
        </is>
      </c>
      <c r="S862" t="inlineStr">
        <is>
          <t>N</t>
        </is>
      </c>
      <c r="T862" t="inlineStr">
        <is>
          <t>matched</t>
        </is>
      </c>
      <c r="U862" t="inlineStr">
        <is>
          <t>2026-10-04</t>
        </is>
      </c>
      <c r="V862" t="inlineStr"/>
    </row>
    <row r="863">
      <c r="A863" t="n">
        <v>38</v>
      </c>
      <c r="B863" t="inlineStr">
        <is>
          <t>Veligandu Maldives Resort Island</t>
        </is>
      </c>
      <c r="C863" t="inlineStr">
        <is>
          <t>dive_prices</t>
        </is>
      </c>
      <c r="D863" t="inlineStr">
        <is>
          <t>2026_VeliExcursionPriceList2026_010126-123126.pdf</t>
        </is>
      </c>
      <c r="E863" t="n">
        <v>2026</v>
      </c>
      <c r="H863" t="n">
        <v>1</v>
      </c>
      <c r="I863" t="n">
        <v>63</v>
      </c>
      <c r="J863" t="inlineStr">
        <is>
          <t>Y</t>
        </is>
      </c>
      <c r="K863" t="inlineStr">
        <is>
          <t>veligandu.com</t>
        </is>
      </c>
      <c r="L863" t="inlineStr">
        <is>
          <t>official</t>
        </is>
      </c>
      <c r="M863" t="inlineStr">
        <is>
          <t>https://veligandu.com/wp-content/uploads/2026/01/VeliExcursionPriceList2026_010126-123126.pdf</t>
        </is>
      </c>
      <c r="N863" t="inlineStr">
        <is>
          <t>https://veligandu.com/wp-content/uploads/2026/01/VeliExcursionPriceList2026_010126-123126.pdf</t>
        </is>
      </c>
      <c r="O863" t="inlineStr">
        <is>
          <t>08b9bebd294b938426ecd5f04046d7262560ab5ecc031db015dec9b05b720593</t>
        </is>
      </c>
      <c r="P863" t="inlineStr">
        <is>
          <t>library/038_veligandu-maldives-resort-island/dive_prices/2026_VeliExcursionPriceList2026_010126-123126.pdf</t>
        </is>
      </c>
      <c r="R863" t="inlineStr">
        <is>
          <t>current</t>
        </is>
      </c>
      <c r="S863" t="inlineStr">
        <is>
          <t>N</t>
        </is>
      </c>
      <c r="T863" t="inlineStr">
        <is>
          <t>matched</t>
        </is>
      </c>
      <c r="U863" t="inlineStr">
        <is>
          <t>2026-10-04</t>
        </is>
      </c>
      <c r="V863" t="inlineStr"/>
    </row>
    <row r="864">
      <c r="A864" t="n">
        <v>38</v>
      </c>
      <c r="B864" t="inlineStr">
        <is>
          <t>Veligandu Maldives Resort Island</t>
        </is>
      </c>
      <c r="C864" t="inlineStr">
        <is>
          <t>dive_prices</t>
        </is>
      </c>
      <c r="D864" t="inlineStr">
        <is>
          <t>2026_VeliWaterSportsCentre2026_010126-123126.pdf</t>
        </is>
      </c>
      <c r="E864" t="n">
        <v>2026</v>
      </c>
      <c r="H864" t="n">
        <v>17</v>
      </c>
      <c r="I864" t="n">
        <v>26859</v>
      </c>
      <c r="J864" t="inlineStr">
        <is>
          <t>Y</t>
        </is>
      </c>
      <c r="K864" t="inlineStr">
        <is>
          <t>veligandu.com</t>
        </is>
      </c>
      <c r="L864" t="inlineStr">
        <is>
          <t>official</t>
        </is>
      </c>
      <c r="M864" t="inlineStr">
        <is>
          <t>https://veligandu.com/wp-content/uploads/2026/01/VeliWaterSportsCentre2026_010126-123126.pdf</t>
        </is>
      </c>
      <c r="N864" t="inlineStr">
        <is>
          <t>https://veligandu.com/wp-content/uploads/2026/01/VeliWaterSportsCentre2026_010126-123126.pdf</t>
        </is>
      </c>
      <c r="O864" t="inlineStr">
        <is>
          <t>9f8c67f880aaab787c9ec660fe170e3d6812609ef75e5872d3e40c78e18ea3de</t>
        </is>
      </c>
      <c r="P864" t="inlineStr">
        <is>
          <t>library/038_veligandu-maldives-resort-island/dive_prices/2026_VeliWaterSportsCentre2026_010126-123126.pdf</t>
        </is>
      </c>
      <c r="R864" t="inlineStr">
        <is>
          <t>current</t>
        </is>
      </c>
      <c r="S864" t="inlineStr">
        <is>
          <t>Y</t>
        </is>
      </c>
      <c r="T864" t="inlineStr">
        <is>
          <t>matched</t>
        </is>
      </c>
      <c r="U864" t="inlineStr">
        <is>
          <t>2026-10-04</t>
        </is>
      </c>
      <c r="V864" t="inlineStr"/>
    </row>
    <row r="865">
      <c r="A865" t="n">
        <v>38</v>
      </c>
      <c r="B865" t="inlineStr">
        <is>
          <t>Veligandu Maldives Resort Island</t>
        </is>
      </c>
      <c r="C865" t="inlineStr">
        <is>
          <t>dive_prices</t>
        </is>
      </c>
      <c r="D865" t="inlineStr">
        <is>
          <t>2026_VMomentsPacakgesVer041525.pdf</t>
        </is>
      </c>
      <c r="E865" t="n">
        <v>2026</v>
      </c>
      <c r="H865" t="n">
        <v>2</v>
      </c>
      <c r="I865" t="n">
        <v>46</v>
      </c>
      <c r="J865" t="inlineStr">
        <is>
          <t>Y</t>
        </is>
      </c>
      <c r="K865" t="inlineStr">
        <is>
          <t>veligandu.com</t>
        </is>
      </c>
      <c r="L865" t="inlineStr">
        <is>
          <t>official</t>
        </is>
      </c>
      <c r="M865" t="inlineStr">
        <is>
          <t>https://veligandu.com/wp-content/uploads/2025/06/VMomentsPacakgesVer041525.pdf</t>
        </is>
      </c>
      <c r="N865" t="inlineStr">
        <is>
          <t>https://veligandu.com/wp-content/uploads/2025/06/VMomentsPacakgesVer041525.pdf</t>
        </is>
      </c>
      <c r="O865" t="inlineStr">
        <is>
          <t>9495f4db9a30b474330c2f4cbbffb0fc635154380a56ca96addb3b5708043872</t>
        </is>
      </c>
      <c r="P865" t="inlineStr">
        <is>
          <t>library/038_veligandu-maldives-resort-island/dive_prices/2026_VMomentsPacakgesVer041525.pdf</t>
        </is>
      </c>
      <c r="R865" t="inlineStr">
        <is>
          <t>current</t>
        </is>
      </c>
      <c r="S865" t="inlineStr">
        <is>
          <t>N</t>
        </is>
      </c>
      <c r="T865" t="inlineStr">
        <is>
          <t>matched</t>
        </is>
      </c>
      <c r="U865" t="inlineStr">
        <is>
          <t>2026-10-04</t>
        </is>
      </c>
      <c r="V865" t="inlineStr"/>
    </row>
    <row r="866">
      <c r="A866" t="n">
        <v>38</v>
      </c>
      <c r="B866" t="inlineStr">
        <is>
          <t>Veligandu Maldives Resort Island</t>
        </is>
      </c>
      <c r="C866" t="inlineStr">
        <is>
          <t>dive_prices</t>
        </is>
      </c>
      <c r="D866" t="inlineStr">
        <is>
          <t>2026_VeliDiveCentreCatalogue2026_010126-123126.pdf</t>
        </is>
      </c>
      <c r="E866" t="n">
        <v>2026</v>
      </c>
      <c r="H866" t="n">
        <v>11</v>
      </c>
      <c r="I866" t="n">
        <v>46704</v>
      </c>
      <c r="J866" t="inlineStr">
        <is>
          <t>Y</t>
        </is>
      </c>
      <c r="K866" t="inlineStr">
        <is>
          <t>veligandu.com</t>
        </is>
      </c>
      <c r="L866" t="inlineStr">
        <is>
          <t>official</t>
        </is>
      </c>
      <c r="M866" t="inlineStr">
        <is>
          <t>https://veligandu.com/wp-content/uploads/2026/01/VeliDiveCentreCatalogue2026_010126-123126.pdf</t>
        </is>
      </c>
      <c r="N866" t="inlineStr">
        <is>
          <t>https://veligandu.com/wp-content/uploads/2026/01/VeliDiveCentreCatalogue2026_010126-123126.pdf</t>
        </is>
      </c>
      <c r="O866" t="inlineStr">
        <is>
          <t>be4ec7b5b9a6a82519c72f799060834e5f63199aa421d3d42db8b3c5f1b3c152</t>
        </is>
      </c>
      <c r="P866" t="inlineStr">
        <is>
          <t>library/038_veligandu-maldives-resort-island/dive_prices/2026_VeliDiveCentreCatalogue2026_010126-123126.pdf</t>
        </is>
      </c>
      <c r="R866" t="inlineStr">
        <is>
          <t>current</t>
        </is>
      </c>
      <c r="S866" t="inlineStr">
        <is>
          <t>N</t>
        </is>
      </c>
      <c r="T866" t="inlineStr">
        <is>
          <t>matched</t>
        </is>
      </c>
      <c r="U866" t="inlineStr">
        <is>
          <t>2026-10-04</t>
        </is>
      </c>
      <c r="V866" t="inlineStr"/>
    </row>
    <row r="867">
      <c r="A867" t="n">
        <v>38</v>
      </c>
      <c r="B867" t="inlineStr">
        <is>
          <t>Veligandu Maldives Resort Island</t>
        </is>
      </c>
      <c r="C867" t="inlineStr">
        <is>
          <t>dive_prices</t>
        </is>
      </c>
      <c r="D867" t="inlineStr">
        <is>
          <t>2025_Veli-ExcursionPriceList110125103126_Rev050126.pdf</t>
        </is>
      </c>
      <c r="E867" t="n">
        <v>2025</v>
      </c>
      <c r="F867" t="inlineStr">
        <is>
          <t>2025-11-01</t>
        </is>
      </c>
      <c r="G867" t="inlineStr">
        <is>
          <t>2026-10-31</t>
        </is>
      </c>
      <c r="H867" t="n">
        <v>1</v>
      </c>
      <c r="I867" t="n">
        <v>65</v>
      </c>
      <c r="J867" t="inlineStr">
        <is>
          <t>Y</t>
        </is>
      </c>
      <c r="K867" t="inlineStr">
        <is>
          <t>veligandu.com</t>
        </is>
      </c>
      <c r="L867" t="inlineStr">
        <is>
          <t>official</t>
        </is>
      </c>
      <c r="M867" t="inlineStr">
        <is>
          <t>https://veligandu.com/wp-content/uploads/2026/05/Veli-ExcursionPriceList110125103126_Rev050126.pdf</t>
        </is>
      </c>
      <c r="N867" t="inlineStr">
        <is>
          <t>https://veligandu.com/wp-content/uploads/2026/05/Veli-ExcursionPriceList110125103126_Rev050126.pdf</t>
        </is>
      </c>
      <c r="O867" t="inlineStr">
        <is>
          <t>515a16443b3c0312c5868d2595ff1661f4a3fca4f57b30229da21ca0a5cd4a52</t>
        </is>
      </c>
      <c r="P867" t="inlineStr">
        <is>
          <t>library/038_veligandu-maldives-resort-island/dive_prices/2025_Veli-ExcursionPriceList110125103126_Rev050126.pdf</t>
        </is>
      </c>
      <c r="R867" t="inlineStr">
        <is>
          <t>current</t>
        </is>
      </c>
      <c r="S867" t="inlineStr">
        <is>
          <t>N</t>
        </is>
      </c>
      <c r="T867" t="inlineStr">
        <is>
          <t>matched</t>
        </is>
      </c>
      <c r="U867" t="inlineStr">
        <is>
          <t>2026-10-04</t>
        </is>
      </c>
      <c r="V867" t="inlineStr"/>
    </row>
    <row r="868">
      <c r="A868" t="n">
        <v>38</v>
      </c>
      <c r="B868" t="inlineStr">
        <is>
          <t>Veligandu Maldives Resort Island</t>
        </is>
      </c>
      <c r="C868" t="inlineStr">
        <is>
          <t>dive_prices</t>
        </is>
      </c>
      <c r="D868" t="inlineStr">
        <is>
          <t>2025_Veli-DiveCenterCatalog110125103126_Rev050126.pdf</t>
        </is>
      </c>
      <c r="E868" t="n">
        <v>2025</v>
      </c>
      <c r="F868" t="inlineStr">
        <is>
          <t>2025-11-01</t>
        </is>
      </c>
      <c r="G868" t="inlineStr">
        <is>
          <t>2026-10-31</t>
        </is>
      </c>
      <c r="H868" t="n">
        <v>11</v>
      </c>
      <c r="I868" t="n">
        <v>17934</v>
      </c>
      <c r="J868" t="inlineStr">
        <is>
          <t>Y</t>
        </is>
      </c>
      <c r="K868" t="inlineStr">
        <is>
          <t>veligandu.com</t>
        </is>
      </c>
      <c r="L868" t="inlineStr">
        <is>
          <t>official</t>
        </is>
      </c>
      <c r="M868" t="inlineStr">
        <is>
          <t>https://veligandu.com/wp-content/uploads/2026/05/Veli-DiveCenterCatalog110125103126_Rev050126.pdf</t>
        </is>
      </c>
      <c r="N868" t="inlineStr">
        <is>
          <t>https://veligandu.com/wp-content/uploads/2026/05/Veli-DiveCenterCatalog110125103126_Rev050126.pdf</t>
        </is>
      </c>
      <c r="O868" t="inlineStr">
        <is>
          <t>65cbaf428339a160e127ead2a9ebb82ec7569366d12174ba074c3c33cce978fa</t>
        </is>
      </c>
      <c r="P868" t="inlineStr">
        <is>
          <t>library/038_veligandu-maldives-resort-island/dive_prices/2025_Veli-DiveCenterCatalog110125103126_Rev050126.pdf</t>
        </is>
      </c>
      <c r="R868" t="inlineStr">
        <is>
          <t>current</t>
        </is>
      </c>
      <c r="S868" t="inlineStr">
        <is>
          <t>N</t>
        </is>
      </c>
      <c r="T868" t="inlineStr">
        <is>
          <t>matched</t>
        </is>
      </c>
      <c r="U868" t="inlineStr">
        <is>
          <t>2026-10-04</t>
        </is>
      </c>
      <c r="V868" t="inlineStr"/>
    </row>
    <row r="869">
      <c r="A869" t="n">
        <v>38</v>
      </c>
      <c r="B869" t="inlineStr">
        <is>
          <t>Veligandu Maldives Resort Island</t>
        </is>
      </c>
      <c r="C869" t="inlineStr">
        <is>
          <t>dive_prices</t>
        </is>
      </c>
      <c r="D869" t="inlineStr">
        <is>
          <t>2025_Veli-WaterSportsCatalog110125103126_Rev050126.pdf</t>
        </is>
      </c>
      <c r="E869" t="n">
        <v>2025</v>
      </c>
      <c r="F869" t="inlineStr">
        <is>
          <t>2025-11-01</t>
        </is>
      </c>
      <c r="G869" t="inlineStr">
        <is>
          <t>2026-10-31</t>
        </is>
      </c>
      <c r="H869" t="n">
        <v>17</v>
      </c>
      <c r="I869" t="n">
        <v>9596</v>
      </c>
      <c r="J869" t="inlineStr">
        <is>
          <t>Y</t>
        </is>
      </c>
      <c r="K869" t="inlineStr">
        <is>
          <t>veligandu.com</t>
        </is>
      </c>
      <c r="L869" t="inlineStr">
        <is>
          <t>official</t>
        </is>
      </c>
      <c r="M869" t="inlineStr">
        <is>
          <t>https://veligandu.com/wp-content/uploads/2026/05/Veli-WaterSportsCatalog110125103126_Rev050126.pdf</t>
        </is>
      </c>
      <c r="N869" t="inlineStr">
        <is>
          <t>https://veligandu.com/wp-content/uploads/2026/05/Veli-WaterSportsCatalog110125103126_Rev050126.pdf</t>
        </is>
      </c>
      <c r="O869" t="inlineStr">
        <is>
          <t>fa51dee6a4b1f64e6f907dd345bbf374c90b66694aa0c20dbc882ed908c805f7</t>
        </is>
      </c>
      <c r="P869" t="inlineStr">
        <is>
          <t>library/038_veligandu-maldives-resort-island/dive_prices/2025_Veli-WaterSportsCatalog110125103126_Rev050126.pdf</t>
        </is>
      </c>
      <c r="R869" t="inlineStr">
        <is>
          <t>current</t>
        </is>
      </c>
      <c r="S869" t="inlineStr">
        <is>
          <t>N</t>
        </is>
      </c>
      <c r="T869" t="inlineStr">
        <is>
          <t>matched</t>
        </is>
      </c>
      <c r="U869" t="inlineStr">
        <is>
          <t>2026-10-04</t>
        </is>
      </c>
      <c r="V869" t="inlineStr"/>
    </row>
    <row r="870">
      <c r="A870" t="n">
        <v>38</v>
      </c>
      <c r="B870" t="inlineStr">
        <is>
          <t>Veligandu Maldives Resort Island</t>
        </is>
      </c>
      <c r="C870" t="inlineStr">
        <is>
          <t>dive_prices</t>
        </is>
      </c>
      <c r="D870" t="inlineStr">
        <is>
          <t>2024_15.-Veli-WatersportsCatalog_110124-113024_Rev072424-240924.pdf</t>
        </is>
      </c>
      <c r="E870" t="n">
        <v>2024</v>
      </c>
      <c r="H870" t="n">
        <v>17</v>
      </c>
      <c r="I870" t="n">
        <v>1332</v>
      </c>
      <c r="J870" t="inlineStr">
        <is>
          <t>Y</t>
        </is>
      </c>
      <c r="K870" t="inlineStr">
        <is>
          <t>veligandu.com</t>
        </is>
      </c>
      <c r="L870" t="inlineStr">
        <is>
          <t>official</t>
        </is>
      </c>
      <c r="M870" t="inlineStr">
        <is>
          <t>https://veligandu.com/wp-content/uploads/2024/09/15.-Veli-WatersportsCatalog_110124-113024_Rev072424-240924.pdf</t>
        </is>
      </c>
      <c r="N870" t="inlineStr">
        <is>
          <t>https://veligandu.com/wp-content/uploads/2024/09/15.-Veli-WatersportsCatalog_110124-113024_Rev072424-240924.pdf</t>
        </is>
      </c>
      <c r="O870" t="inlineStr">
        <is>
          <t>ab70d56df22c9e81292eca323fff82ee483a70f44affd6c6b71a646fa7e32eaf</t>
        </is>
      </c>
      <c r="P870" t="inlineStr">
        <is>
          <t>library/038_veligandu-maldives-resort-island/dive_prices/2024_15.-Veli-WatersportsCatalog_110124-113024_Rev072424-240924.pdf</t>
        </is>
      </c>
      <c r="R870" t="inlineStr">
        <is>
          <t>outdated</t>
        </is>
      </c>
      <c r="S870" t="inlineStr">
        <is>
          <t>N</t>
        </is>
      </c>
      <c r="T870" t="inlineStr">
        <is>
          <t>matched</t>
        </is>
      </c>
      <c r="U870" t="inlineStr">
        <is>
          <t>2026-10-04</t>
        </is>
      </c>
      <c r="V870" t="inlineStr"/>
    </row>
    <row r="871">
      <c r="A871" t="n">
        <v>38</v>
      </c>
      <c r="B871" t="inlineStr">
        <is>
          <t>Veligandu Maldives Resort Island</t>
        </is>
      </c>
      <c r="C871" t="inlineStr">
        <is>
          <t>dive_prices</t>
        </is>
      </c>
      <c r="D871" t="inlineStr">
        <is>
          <t>2024_11.-Veli-DiveCatalog_110124-113025_Rev072324_240924.pdf</t>
        </is>
      </c>
      <c r="E871" t="n">
        <v>2024</v>
      </c>
      <c r="H871" t="n">
        <v>11</v>
      </c>
      <c r="I871" t="n">
        <v>1288</v>
      </c>
      <c r="J871" t="inlineStr">
        <is>
          <t>Y</t>
        </is>
      </c>
      <c r="K871" t="inlineStr">
        <is>
          <t>veligandu.com</t>
        </is>
      </c>
      <c r="L871" t="inlineStr">
        <is>
          <t>official</t>
        </is>
      </c>
      <c r="M871" t="inlineStr">
        <is>
          <t>https://veligandu.com/wp-content/uploads/2024/09/11.-Veli-DiveCatalog_110124-113025_Rev072324_240924.pdf</t>
        </is>
      </c>
      <c r="N871" t="inlineStr">
        <is>
          <t>https://veligandu.com/wp-content/uploads/2024/09/11.-Veli-DiveCatalog_110124-113025_Rev072324_240924.pdf</t>
        </is>
      </c>
      <c r="O871" t="inlineStr">
        <is>
          <t>ec246af80ed6b51505136a81a40458e1089fc7f90d7e673fb0fde95a2e009de8</t>
        </is>
      </c>
      <c r="P871" t="inlineStr">
        <is>
          <t>library/038_veligandu-maldives-resort-island/dive_prices/2024_11.-Veli-DiveCatalog_110124-113025_Rev072324_240924.pdf</t>
        </is>
      </c>
      <c r="R871" t="inlineStr">
        <is>
          <t>outdated</t>
        </is>
      </c>
      <c r="S871" t="inlineStr">
        <is>
          <t>N</t>
        </is>
      </c>
      <c r="T871" t="inlineStr">
        <is>
          <t>matched</t>
        </is>
      </c>
      <c r="U871" t="inlineStr">
        <is>
          <t>2026-10-04</t>
        </is>
      </c>
      <c r="V871" t="inlineStr"/>
    </row>
    <row r="872">
      <c r="A872" t="n">
        <v>38</v>
      </c>
      <c r="B872" t="inlineStr">
        <is>
          <t>Veligandu Maldives Resort Island</t>
        </is>
      </c>
      <c r="C872" t="inlineStr">
        <is>
          <t>dive_prices</t>
        </is>
      </c>
      <c r="D872" t="inlineStr">
        <is>
          <t>2020_OceanDiveandSportsCenterSOP-071720VELI.pdf</t>
        </is>
      </c>
      <c r="E872" t="n">
        <v>2020</v>
      </c>
      <c r="H872" t="n">
        <v>7</v>
      </c>
      <c r="I872" t="n">
        <v>97</v>
      </c>
      <c r="J872" t="inlineStr">
        <is>
          <t>Y</t>
        </is>
      </c>
      <c r="K872" t="inlineStr">
        <is>
          <t>sales.crownandchamparesorts.com</t>
        </is>
      </c>
      <c r="L872" t="inlineStr">
        <is>
          <t>brand-cdn</t>
        </is>
      </c>
      <c r="M872" t="inlineStr">
        <is>
          <t>https://sales.crownandchamparesorts.com/wp-content/uploads/2020/07/OceanDiveandSportsCenterSOP-071720VELI.pdf</t>
        </is>
      </c>
      <c r="N872" t="inlineStr">
        <is>
          <t>https://sales.crownandchamparesorts.com/wp-content/uploads/2020/07/OceanDiveandSportsCenterSOP-071720VELI.pdf</t>
        </is>
      </c>
      <c r="O872" t="inlineStr">
        <is>
          <t>9ecdc49cbf1f018e65bd21112dd46389caec9dbf1cc73f41c7a1c915d7667433</t>
        </is>
      </c>
      <c r="P872" t="inlineStr">
        <is>
          <t>library/038_veligandu-maldives-resort-island/dive_prices/2020_OceanDiveandSportsCenterSOP-071720VELI.pdf</t>
        </is>
      </c>
      <c r="R872" t="inlineStr">
        <is>
          <t>outdated</t>
        </is>
      </c>
      <c r="S872" t="inlineStr">
        <is>
          <t>N</t>
        </is>
      </c>
      <c r="T872" t="inlineStr">
        <is>
          <t>needs-review</t>
        </is>
      </c>
      <c r="U872" t="inlineStr">
        <is>
          <t>2026-10-04</t>
        </is>
      </c>
      <c r="V872" t="inlineStr">
        <is>
          <t>ambiguous match [38]</t>
        </is>
      </c>
    </row>
    <row r="873">
      <c r="A873" t="n">
        <v>38</v>
      </c>
      <c r="B873" t="inlineStr">
        <is>
          <t>Veligandu Maldives Resort Island</t>
        </is>
      </c>
      <c r="C873" t="inlineStr">
        <is>
          <t>excursions</t>
        </is>
      </c>
      <c r="D873" t="inlineStr">
        <is>
          <t>2026_ListIndoorOutdoorSportsActivitiesVer072926-1.pdf</t>
        </is>
      </c>
      <c r="E873" t="n">
        <v>2026</v>
      </c>
      <c r="H873" t="n">
        <v>1</v>
      </c>
      <c r="I873" t="n">
        <v>117</v>
      </c>
      <c r="J873" t="inlineStr">
        <is>
          <t>Y</t>
        </is>
      </c>
      <c r="K873" t="inlineStr">
        <is>
          <t>veligandu.com</t>
        </is>
      </c>
      <c r="L873" t="inlineStr">
        <is>
          <t>official</t>
        </is>
      </c>
      <c r="M873" t="inlineStr">
        <is>
          <t>https://veligandu.com/wp-content/uploads/2026/07/ListIndoorOutdoorSportsActivitiesVer072926-1.pdf</t>
        </is>
      </c>
      <c r="N873" t="inlineStr">
        <is>
          <t>https://veligandu.com/wp-content/uploads/2026/07/ListIndoorOutdoorSportsActivitiesVer072926-1.pdf</t>
        </is>
      </c>
      <c r="O873" t="inlineStr">
        <is>
          <t>9330ff20623f38d711e80b161fc6c5b163d9d1653efa43d917084d45f76ac580</t>
        </is>
      </c>
      <c r="P873" t="inlineStr">
        <is>
          <t>library/038_veligandu-maldives-resort-island/excursions/2026_ListIndoorOutdoorSportsActivitiesVer072926-1.pdf</t>
        </is>
      </c>
      <c r="R873" t="inlineStr">
        <is>
          <t>current</t>
        </is>
      </c>
      <c r="S873" t="inlineStr">
        <is>
          <t>N</t>
        </is>
      </c>
      <c r="T873" t="inlineStr">
        <is>
          <t>matched</t>
        </is>
      </c>
      <c r="U873" t="inlineStr">
        <is>
          <t>2026-10-04</t>
        </is>
      </c>
      <c r="V873" t="inlineStr"/>
    </row>
    <row r="874">
      <c r="A874" t="n">
        <v>38</v>
      </c>
      <c r="B874" t="inlineStr">
        <is>
          <t>Veligandu Maldives Resort Island</t>
        </is>
      </c>
      <c r="C874" t="inlineStr">
        <is>
          <t>excursions</t>
        </is>
      </c>
      <c r="D874" t="inlineStr">
        <is>
          <t>2026_VeliWeeklyExcursionSchedule2026_010126-123126.pdf</t>
        </is>
      </c>
      <c r="E874" t="n">
        <v>2026</v>
      </c>
      <c r="H874" t="n">
        <v>1</v>
      </c>
      <c r="I874" t="n">
        <v>258</v>
      </c>
      <c r="J874" t="inlineStr">
        <is>
          <t>N</t>
        </is>
      </c>
      <c r="K874" t="inlineStr">
        <is>
          <t>veligandu.com</t>
        </is>
      </c>
      <c r="L874" t="inlineStr">
        <is>
          <t>official</t>
        </is>
      </c>
      <c r="M874" t="inlineStr">
        <is>
          <t>https://veligandu.com/wp-content/uploads/2026/01/VeliWeeklyExcursionSchedule2026_010126-123126.pdf</t>
        </is>
      </c>
      <c r="N874" t="inlineStr">
        <is>
          <t>https://veligandu.com/wp-content/uploads/2026/01/VeliWeeklyExcursionSchedule2026_010126-123126.pdf</t>
        </is>
      </c>
      <c r="O874" t="inlineStr">
        <is>
          <t>6cee7f5d1dccd6b7401d0bc2a56df72627aec2a4e5a08a9ec6406353c50636a2</t>
        </is>
      </c>
      <c r="P874" t="inlineStr">
        <is>
          <t>library/038_veligandu-maldives-resort-island/excursions/2026_VeliWeeklyExcursionSchedule2026_010126-123126.pdf</t>
        </is>
      </c>
      <c r="R874" t="inlineStr">
        <is>
          <t>current</t>
        </is>
      </c>
      <c r="S874" t="inlineStr">
        <is>
          <t>N</t>
        </is>
      </c>
      <c r="T874" t="inlineStr">
        <is>
          <t>matched</t>
        </is>
      </c>
      <c r="U874" t="inlineStr">
        <is>
          <t>2026-10-04</t>
        </is>
      </c>
      <c r="V874" t="inlineStr"/>
    </row>
    <row r="875">
      <c r="A875" t="n">
        <v>38</v>
      </c>
      <c r="B875" t="inlineStr">
        <is>
          <t>Veligandu Maldives Resort Island</t>
        </is>
      </c>
      <c r="C875" t="inlineStr">
        <is>
          <t>excursions</t>
        </is>
      </c>
      <c r="D875" t="inlineStr">
        <is>
          <t>2026_VeliExcursionsCentreCatalogue2026_010126-123126_.pdf</t>
        </is>
      </c>
      <c r="E875" t="n">
        <v>2026</v>
      </c>
      <c r="H875" t="n">
        <v>22</v>
      </c>
      <c r="I875" t="n">
        <v>2087</v>
      </c>
      <c r="J875" t="inlineStr">
        <is>
          <t>Y</t>
        </is>
      </c>
      <c r="K875" t="inlineStr">
        <is>
          <t>veligandu.com</t>
        </is>
      </c>
      <c r="L875" t="inlineStr">
        <is>
          <t>official</t>
        </is>
      </c>
      <c r="M875" t="inlineStr">
        <is>
          <t>https://veligandu.com/wp-content/uploads/2026/01/VeliExcursionsCentreCatalogue2026_010126-123126_.pdf</t>
        </is>
      </c>
      <c r="N875" t="inlineStr">
        <is>
          <t>https://veligandu.com/wp-content/uploads/2026/01/VeliExcursionsCentreCatalogue2026_010126-123126_.pdf</t>
        </is>
      </c>
      <c r="O875" t="inlineStr">
        <is>
          <t>c6795a50850b2ba0c7828ece40f0291b871f58d758c1e1c92977ab79dfafa176</t>
        </is>
      </c>
      <c r="P875" t="inlineStr">
        <is>
          <t>library/038_veligandu-maldives-resort-island/excursions/2026_VeliExcursionsCentreCatalogue2026_010126-123126_.pdf</t>
        </is>
      </c>
      <c r="R875" t="inlineStr">
        <is>
          <t>current</t>
        </is>
      </c>
      <c r="S875" t="inlineStr">
        <is>
          <t>Y</t>
        </is>
      </c>
      <c r="T875" t="inlineStr">
        <is>
          <t>matched</t>
        </is>
      </c>
      <c r="U875" t="inlineStr">
        <is>
          <t>2026-10-04</t>
        </is>
      </c>
      <c r="V875" t="inlineStr"/>
    </row>
    <row r="876">
      <c r="A876" t="n">
        <v>38</v>
      </c>
      <c r="B876" t="inlineStr">
        <is>
          <t>Veligandu Maldives Resort Island</t>
        </is>
      </c>
      <c r="C876" t="inlineStr">
        <is>
          <t>excursions</t>
        </is>
      </c>
      <c r="D876" t="inlineStr">
        <is>
          <t>2026_ListIndoorOutdoorSportsActivitiesVer041525.pdf</t>
        </is>
      </c>
      <c r="E876" t="n">
        <v>2026</v>
      </c>
      <c r="H876" t="n">
        <v>1</v>
      </c>
      <c r="I876" t="n">
        <v>45</v>
      </c>
      <c r="J876" t="inlineStr">
        <is>
          <t>Y</t>
        </is>
      </c>
      <c r="K876" t="inlineStr">
        <is>
          <t>veligandu.com</t>
        </is>
      </c>
      <c r="L876" t="inlineStr">
        <is>
          <t>official</t>
        </is>
      </c>
      <c r="M876" t="inlineStr">
        <is>
          <t>https://veligandu.com/wp-content/uploads/2025/06/ListIndoorOutdoorSportsActivitiesVer041525.pdf</t>
        </is>
      </c>
      <c r="N876" t="inlineStr">
        <is>
          <t>https://veligandu.com/wp-content/uploads/2025/06/ListIndoorOutdoorSportsActivitiesVer041525.pdf</t>
        </is>
      </c>
      <c r="O876" t="inlineStr">
        <is>
          <t>cb2afc5ce8c792da0a1f08ee6fe1d102283d37015ea3a30b094adaea5e928232</t>
        </is>
      </c>
      <c r="P876" t="inlineStr">
        <is>
          <t>library/038_veligandu-maldives-resort-island/excursions/2026_ListIndoorOutdoorSportsActivitiesVer041525.pdf</t>
        </is>
      </c>
      <c r="R876" t="inlineStr">
        <is>
          <t>current</t>
        </is>
      </c>
      <c r="S876" t="inlineStr">
        <is>
          <t>N</t>
        </is>
      </c>
      <c r="T876" t="inlineStr">
        <is>
          <t>matched</t>
        </is>
      </c>
      <c r="U876" t="inlineStr">
        <is>
          <t>2026-10-04</t>
        </is>
      </c>
      <c r="V876" t="inlineStr"/>
    </row>
    <row r="877">
      <c r="A877" t="n">
        <v>38</v>
      </c>
      <c r="B877" t="inlineStr">
        <is>
          <t>Veligandu Maldives Resort Island</t>
        </is>
      </c>
      <c r="C877" t="inlineStr">
        <is>
          <t>excursions</t>
        </is>
      </c>
      <c r="D877" t="inlineStr">
        <is>
          <t>2025_Veli-ExcursionWeeklySchedule110125103126_Rev050126.pdf</t>
        </is>
      </c>
      <c r="E877" t="n">
        <v>2025</v>
      </c>
      <c r="F877" t="inlineStr">
        <is>
          <t>2025-11-01</t>
        </is>
      </c>
      <c r="G877" t="inlineStr">
        <is>
          <t>2026-10-31</t>
        </is>
      </c>
      <c r="H877" t="n">
        <v>1</v>
      </c>
      <c r="I877" t="n">
        <v>125</v>
      </c>
      <c r="J877" t="inlineStr">
        <is>
          <t>Y</t>
        </is>
      </c>
      <c r="K877" t="inlineStr">
        <is>
          <t>veligandu.com</t>
        </is>
      </c>
      <c r="L877" t="inlineStr">
        <is>
          <t>official</t>
        </is>
      </c>
      <c r="M877" t="inlineStr">
        <is>
          <t>https://veligandu.com/wp-content/uploads/2026/05/Veli-ExcursionWeeklySchedule110125103126_Rev050126.pdf</t>
        </is>
      </c>
      <c r="N877" t="inlineStr">
        <is>
          <t>https://veligandu.com/wp-content/uploads/2026/05/Veli-ExcursionWeeklySchedule110125103126_Rev050126.pdf</t>
        </is>
      </c>
      <c r="O877" t="inlineStr">
        <is>
          <t>4b40c47c4f04c18038356f765ae438ec05e9a8019c771367c40d514e7946de74</t>
        </is>
      </c>
      <c r="P877" t="inlineStr">
        <is>
          <t>library/038_veligandu-maldives-resort-island/excursions/2025_Veli-ExcursionWeeklySchedule110125103126_Rev050126.pdf</t>
        </is>
      </c>
      <c r="R877" t="inlineStr">
        <is>
          <t>current</t>
        </is>
      </c>
      <c r="S877" t="inlineStr">
        <is>
          <t>N</t>
        </is>
      </c>
      <c r="T877" t="inlineStr">
        <is>
          <t>matched</t>
        </is>
      </c>
      <c r="U877" t="inlineStr">
        <is>
          <t>2026-10-04</t>
        </is>
      </c>
      <c r="V877" t="inlineStr"/>
    </row>
    <row r="878">
      <c r="A878" t="n">
        <v>38</v>
      </c>
      <c r="B878" t="inlineStr">
        <is>
          <t>Veligandu Maldives Resort Island</t>
        </is>
      </c>
      <c r="C878" t="inlineStr">
        <is>
          <t>excursions</t>
        </is>
      </c>
      <c r="D878" t="inlineStr">
        <is>
          <t>2025_Veli-ExcursionCatalog110125103126_Rev050126.pdf</t>
        </is>
      </c>
      <c r="E878" t="n">
        <v>2025</v>
      </c>
      <c r="F878" t="inlineStr">
        <is>
          <t>2025-11-01</t>
        </is>
      </c>
      <c r="G878" t="inlineStr">
        <is>
          <t>2026-10-31</t>
        </is>
      </c>
      <c r="H878" t="n">
        <v>22</v>
      </c>
      <c r="I878" t="n">
        <v>30893</v>
      </c>
      <c r="J878" t="inlineStr">
        <is>
          <t>Y</t>
        </is>
      </c>
      <c r="K878" t="inlineStr">
        <is>
          <t>veligandu.com</t>
        </is>
      </c>
      <c r="L878" t="inlineStr">
        <is>
          <t>official</t>
        </is>
      </c>
      <c r="M878" t="inlineStr">
        <is>
          <t>https://veligandu.com/wp-content/uploads/2026/05/Veli-ExcursionCatalog110125103126_Rev050126.pdf</t>
        </is>
      </c>
      <c r="N878" t="inlineStr">
        <is>
          <t>https://veligandu.com/wp-content/uploads/2026/05/Veli-ExcursionCatalog110125103126_Rev050126.pdf</t>
        </is>
      </c>
      <c r="O878" t="inlineStr">
        <is>
          <t>6169caf4296d7de3f9f2c5ae153c9dd1e061913da5e4c2558d19029c1102faed</t>
        </is>
      </c>
      <c r="P878" t="inlineStr">
        <is>
          <t>library/038_veligandu-maldives-resort-island/excursions/2025_Veli-ExcursionCatalog110125103126_Rev050126.pdf</t>
        </is>
      </c>
      <c r="R878" t="inlineStr">
        <is>
          <t>current</t>
        </is>
      </c>
      <c r="S878" t="inlineStr">
        <is>
          <t>N</t>
        </is>
      </c>
      <c r="T878" t="inlineStr">
        <is>
          <t>matched</t>
        </is>
      </c>
      <c r="U878" t="inlineStr">
        <is>
          <t>2026-10-04</t>
        </is>
      </c>
      <c r="V878" t="inlineStr"/>
    </row>
    <row r="879">
      <c r="A879" t="n">
        <v>38</v>
      </c>
      <c r="B879" t="inlineStr">
        <is>
          <t>Veligandu Maldives Resort Island</t>
        </is>
      </c>
      <c r="C879" t="inlineStr">
        <is>
          <t>excursions</t>
        </is>
      </c>
      <c r="D879" t="inlineStr">
        <is>
          <t>2025_ListIndoorOutdoorSportsActivitiesVer081524.pdf</t>
        </is>
      </c>
      <c r="E879" t="n">
        <v>2025</v>
      </c>
      <c r="H879" t="n">
        <v>1</v>
      </c>
      <c r="I879" t="n">
        <v>234</v>
      </c>
      <c r="J879" t="inlineStr">
        <is>
          <t>Y</t>
        </is>
      </c>
      <c r="K879" t="inlineStr">
        <is>
          <t>veligandu.com</t>
        </is>
      </c>
      <c r="L879" t="inlineStr">
        <is>
          <t>official</t>
        </is>
      </c>
      <c r="M879" t="inlineStr">
        <is>
          <t>https://veligandu.com/wp-content/uploads/2025/09/ListIndoorOutdoorSportsActivitiesVer081524.pdf</t>
        </is>
      </c>
      <c r="N879" t="inlineStr">
        <is>
          <t>https://veligandu.com/wp-content/uploads/2025/09/ListIndoorOutdoorSportsActivitiesVer081524.pdf</t>
        </is>
      </c>
      <c r="O879" t="inlineStr">
        <is>
          <t>ecb300cfc33d66ce8c812e9754d021183e2a1f8989be8d8124240c510730af58</t>
        </is>
      </c>
      <c r="P879" t="inlineStr">
        <is>
          <t>library/038_veligandu-maldives-resort-island/excursions/2025_ListIndoorOutdoorSportsActivitiesVer081524.pdf</t>
        </is>
      </c>
      <c r="R879" t="inlineStr">
        <is>
          <t>current</t>
        </is>
      </c>
      <c r="S879" t="inlineStr">
        <is>
          <t>N</t>
        </is>
      </c>
      <c r="T879" t="inlineStr">
        <is>
          <t>matched</t>
        </is>
      </c>
      <c r="U879" t="inlineStr">
        <is>
          <t>2026-10-04</t>
        </is>
      </c>
      <c r="V879" t="inlineStr"/>
    </row>
    <row r="880">
      <c r="A880" t="n">
        <v>38</v>
      </c>
      <c r="B880" t="inlineStr">
        <is>
          <t>Veligandu Maldives Resort Island</t>
        </is>
      </c>
      <c r="C880" t="inlineStr">
        <is>
          <t>excursions</t>
        </is>
      </c>
      <c r="D880" t="inlineStr">
        <is>
          <t>2025_WeeklyExcursionsScheduleVer300425.pdf</t>
        </is>
      </c>
      <c r="E880" t="n">
        <v>2025</v>
      </c>
      <c r="H880" t="n">
        <v>1</v>
      </c>
      <c r="I880" t="n">
        <v>19</v>
      </c>
      <c r="J880" t="inlineStr">
        <is>
          <t>Y</t>
        </is>
      </c>
      <c r="K880" t="inlineStr">
        <is>
          <t>veligandu.com</t>
        </is>
      </c>
      <c r="L880" t="inlineStr">
        <is>
          <t>official</t>
        </is>
      </c>
      <c r="M880" t="inlineStr">
        <is>
          <t>https://veligandu.com/wp-content/uploads/2025/06/WeeklyExcursionsScheduleVer300425.pdf</t>
        </is>
      </c>
      <c r="N880" t="inlineStr">
        <is>
          <t>https://veligandu.com/wp-content/uploads/2025/06/WeeklyExcursionsScheduleVer300425.pdf</t>
        </is>
      </c>
      <c r="O880" t="inlineStr">
        <is>
          <t>f713417620c623c623acf027131968af921853d68e818cd30cd8e6c0fd2bc4dd</t>
        </is>
      </c>
      <c r="P880" t="inlineStr">
        <is>
          <t>library/038_veligandu-maldives-resort-island/excursions/2025_WeeklyExcursionsScheduleVer300425.pdf</t>
        </is>
      </c>
      <c r="R880" t="inlineStr">
        <is>
          <t>current</t>
        </is>
      </c>
      <c r="S880" t="inlineStr">
        <is>
          <t>N</t>
        </is>
      </c>
      <c r="T880" t="inlineStr">
        <is>
          <t>matched</t>
        </is>
      </c>
      <c r="U880" t="inlineStr">
        <is>
          <t>2026-10-04</t>
        </is>
      </c>
      <c r="V880" t="inlineStr"/>
    </row>
    <row r="881">
      <c r="A881" t="n">
        <v>38</v>
      </c>
      <c r="B881" t="inlineStr">
        <is>
          <t>Veligandu Maldives Resort Island</t>
        </is>
      </c>
      <c r="C881" t="inlineStr">
        <is>
          <t>excursions</t>
        </is>
      </c>
      <c r="D881" t="inlineStr">
        <is>
          <t>2024_13.-Veli-ExcursionsCatalog_110124-113024_Rev072324-240924.pdf</t>
        </is>
      </c>
      <c r="E881" t="n">
        <v>2024</v>
      </c>
      <c r="H881" t="n">
        <v>22</v>
      </c>
      <c r="I881" t="n">
        <v>839</v>
      </c>
      <c r="J881" t="inlineStr">
        <is>
          <t>Y</t>
        </is>
      </c>
      <c r="K881" t="inlineStr">
        <is>
          <t>veligandu.com</t>
        </is>
      </c>
      <c r="L881" t="inlineStr">
        <is>
          <t>official</t>
        </is>
      </c>
      <c r="M881" t="inlineStr">
        <is>
          <t>https://veligandu.com/wp-content/uploads/2024/09/13.-Veli-ExcursionsCatalog_110124-113024_Rev072324-240924.pdf</t>
        </is>
      </c>
      <c r="N881" t="inlineStr">
        <is>
          <t>https://veligandu.com/wp-content/uploads/2024/09/13.-Veli-ExcursionsCatalog_110124-113024_Rev072324-240924.pdf</t>
        </is>
      </c>
      <c r="O881" t="inlineStr">
        <is>
          <t>817216f94b758ccc74958ff11425805d8b92ee4aafa27c61e000a71ed9f4f3f4</t>
        </is>
      </c>
      <c r="P881" t="inlineStr">
        <is>
          <t>library/038_veligandu-maldives-resort-island/excursions/2024_13.-Veli-ExcursionsCatalog_110124-113024_Rev072324-240924.pdf</t>
        </is>
      </c>
      <c r="R881" t="inlineStr">
        <is>
          <t>outdated</t>
        </is>
      </c>
      <c r="S881" t="inlineStr">
        <is>
          <t>N</t>
        </is>
      </c>
      <c r="T881" t="inlineStr">
        <is>
          <t>matched</t>
        </is>
      </c>
      <c r="U881" t="inlineStr">
        <is>
          <t>2026-10-04</t>
        </is>
      </c>
      <c r="V881" t="inlineStr"/>
    </row>
    <row r="882">
      <c r="A882" t="n">
        <v>38</v>
      </c>
      <c r="B882" t="inlineStr">
        <is>
          <t>Veligandu Maldives Resort Island</t>
        </is>
      </c>
      <c r="C882" t="inlineStr">
        <is>
          <t>villa_plans</t>
        </is>
      </c>
      <c r="D882" t="inlineStr">
        <is>
          <t>2025_Veli-GuestVillaSizes_Rev081524.pdf</t>
        </is>
      </c>
      <c r="E882" t="n">
        <v>2025</v>
      </c>
      <c r="H882" t="n">
        <v>5</v>
      </c>
      <c r="I882" t="n">
        <v>284</v>
      </c>
      <c r="J882" t="inlineStr">
        <is>
          <t>Y</t>
        </is>
      </c>
      <c r="K882" t="inlineStr">
        <is>
          <t>veligandu.com</t>
        </is>
      </c>
      <c r="L882" t="inlineStr">
        <is>
          <t>official</t>
        </is>
      </c>
      <c r="M882" t="inlineStr">
        <is>
          <t>https://veligandu.com/wp-content/uploads/2024/09/Veli-GuestVillaSizes_Rev081524.pdf</t>
        </is>
      </c>
      <c r="N882" t="inlineStr">
        <is>
          <t>https://veligandu.com/wp-content/uploads/2024/09/Veli-GuestVillaSizes_Rev081524.pdf</t>
        </is>
      </c>
      <c r="O882" t="inlineStr">
        <is>
          <t>454a52d6ff2ce29b1435120c2792100e876e737f4616cac49c1561adf3bcf1ef</t>
        </is>
      </c>
      <c r="P882" t="inlineStr">
        <is>
          <t>library/038_veligandu-maldives-resort-island/villa_plans/2025_Veli-GuestVillaSizes_Rev081524.pdf</t>
        </is>
      </c>
      <c r="R882" t="inlineStr">
        <is>
          <t>current</t>
        </is>
      </c>
      <c r="S882" t="inlineStr">
        <is>
          <t>Y</t>
        </is>
      </c>
      <c r="T882" t="inlineStr">
        <is>
          <t>matched</t>
        </is>
      </c>
      <c r="U882" t="inlineStr">
        <is>
          <t>2026-10-04</t>
        </is>
      </c>
      <c r="V882" t="inlineStr"/>
    </row>
    <row r="883">
      <c r="A883" t="n">
        <v>38</v>
      </c>
      <c r="B883" t="inlineStr">
        <is>
          <t>Veligandu Maldives Resort Island</t>
        </is>
      </c>
      <c r="C883" t="inlineStr">
        <is>
          <t>all_inclusive</t>
        </is>
      </c>
      <c r="D883" t="inlineStr">
        <is>
          <t>2026_AIl-InclusiveDineAroundPack103125_Rev24.pdf</t>
        </is>
      </c>
      <c r="E883" t="n">
        <v>2026</v>
      </c>
      <c r="H883" t="n">
        <v>8</v>
      </c>
      <c r="I883" t="n">
        <v>1904</v>
      </c>
      <c r="J883" t="inlineStr">
        <is>
          <t>Y</t>
        </is>
      </c>
      <c r="K883" t="inlineStr">
        <is>
          <t>veligandu.com</t>
        </is>
      </c>
      <c r="L883" t="inlineStr">
        <is>
          <t>official</t>
        </is>
      </c>
      <c r="M883" t="inlineStr">
        <is>
          <t>https://veligandu.com/wp-content/uploads/2025/06/AIl-InclusiveDineAroundPack103125_Rev24.pdf</t>
        </is>
      </c>
      <c r="N883" t="inlineStr">
        <is>
          <t>https://veligandu.com/wp-content/uploads/2025/06/AIl-InclusiveDineAroundPack103125_Rev24.pdf</t>
        </is>
      </c>
      <c r="O883" t="inlineStr">
        <is>
          <t>8d2568346bffd2512515f279eff1509d01b2df7ed5aa9f6d869bca4a9eae7b2f</t>
        </is>
      </c>
      <c r="P883" t="inlineStr">
        <is>
          <t>library/038_veligandu-maldives-resort-island/all_inclusive/2026_AIl-InclusiveDineAroundPack103125_Rev24.pdf</t>
        </is>
      </c>
      <c r="R883" t="inlineStr">
        <is>
          <t>current</t>
        </is>
      </c>
      <c r="S883" t="inlineStr">
        <is>
          <t>Y</t>
        </is>
      </c>
      <c r="T883" t="inlineStr">
        <is>
          <t>matched</t>
        </is>
      </c>
      <c r="U883" t="inlineStr">
        <is>
          <t>2026-10-04</t>
        </is>
      </c>
      <c r="V883" t="inlineStr"/>
    </row>
    <row r="884">
      <c r="A884" t="n">
        <v>38</v>
      </c>
      <c r="B884" t="inlineStr">
        <is>
          <t>Veligandu Maldives Resort Island</t>
        </is>
      </c>
      <c r="C884" t="inlineStr">
        <is>
          <t>all_inclusive</t>
        </is>
      </c>
      <c r="D884" t="inlineStr">
        <is>
          <t>2025_Veli-AIl-InclusiveDineAroundPackageBrochuRev281024.pdf</t>
        </is>
      </c>
      <c r="E884" t="n">
        <v>2025</v>
      </c>
      <c r="H884" t="n">
        <v>8</v>
      </c>
      <c r="I884" t="n">
        <v>1133</v>
      </c>
      <c r="J884" t="inlineStr">
        <is>
          <t>Y</t>
        </is>
      </c>
      <c r="K884" t="inlineStr">
        <is>
          <t>veligandu.com</t>
        </is>
      </c>
      <c r="L884" t="inlineStr">
        <is>
          <t>official</t>
        </is>
      </c>
      <c r="M884" t="inlineStr">
        <is>
          <t>https://veligandu.com/wp-content/uploads/2024/10/Veli-AIl-InclusiveDineAroundPackageBrochuRev281024.pdf</t>
        </is>
      </c>
      <c r="N884" t="inlineStr">
        <is>
          <t>https://veligandu.com/wp-content/uploads/2024/10/Veli-AIl-InclusiveDineAroundPackageBrochuRev281024.pdf</t>
        </is>
      </c>
      <c r="O884" t="inlineStr">
        <is>
          <t>13ca1b5f1da903288f03ac55da9c5aca7edd5ef828a93f306e8b1c4b591a76bb</t>
        </is>
      </c>
      <c r="P884" t="inlineStr">
        <is>
          <t>library/038_veligandu-maldives-resort-island/all_inclusive/2025_Veli-AIl-InclusiveDineAroundPackageBrochuRev281024.pdf</t>
        </is>
      </c>
      <c r="R884" t="inlineStr">
        <is>
          <t>current</t>
        </is>
      </c>
      <c r="S884" t="inlineStr">
        <is>
          <t>N</t>
        </is>
      </c>
      <c r="T884" t="inlineStr">
        <is>
          <t>matched</t>
        </is>
      </c>
      <c r="U884" t="inlineStr">
        <is>
          <t>2026-10-04</t>
        </is>
      </c>
      <c r="V884" t="inlineStr"/>
    </row>
    <row r="885">
      <c r="A885" t="n">
        <v>38</v>
      </c>
      <c r="B885" t="inlineStr">
        <is>
          <t>Veligandu Maldives Resort Island</t>
        </is>
      </c>
      <c r="C885" t="inlineStr">
        <is>
          <t>sustainability</t>
        </is>
      </c>
      <c r="D885" t="inlineStr">
        <is>
          <t>2026_VeliOceanConservationCatalogue2026_010126-123126.pdf</t>
        </is>
      </c>
      <c r="E885" t="n">
        <v>2026</v>
      </c>
      <c r="H885" t="n">
        <v>3</v>
      </c>
      <c r="I885" t="n">
        <v>14277</v>
      </c>
      <c r="J885" t="inlineStr">
        <is>
          <t>Y</t>
        </is>
      </c>
      <c r="K885" t="inlineStr">
        <is>
          <t>veligandu.com</t>
        </is>
      </c>
      <c r="L885" t="inlineStr">
        <is>
          <t>official</t>
        </is>
      </c>
      <c r="M885" t="inlineStr">
        <is>
          <t>https://veligandu.com/wp-content/uploads/2026/01/VeliOceanConservationCatalogue2026_010126-123126.pdf</t>
        </is>
      </c>
      <c r="N885" t="inlineStr">
        <is>
          <t>https://veligandu.com/wp-content/uploads/2026/01/VeliOceanConservationCatalogue2026_010126-123126.pdf</t>
        </is>
      </c>
      <c r="O885" t="inlineStr">
        <is>
          <t>75f8be5c6e5738cf605e702eb89180ef4fbce2fcd2638e8e48775a754fe1007e</t>
        </is>
      </c>
      <c r="P885" t="inlineStr">
        <is>
          <t>library/038_veligandu-maldives-resort-island/sustainability/2026_VeliOceanConservationCatalogue2026_010126-123126.pdf</t>
        </is>
      </c>
      <c r="R885" t="inlineStr">
        <is>
          <t>current</t>
        </is>
      </c>
      <c r="S885" t="inlineStr">
        <is>
          <t>Y</t>
        </is>
      </c>
      <c r="T885" t="inlineStr">
        <is>
          <t>matched</t>
        </is>
      </c>
      <c r="U885" t="inlineStr">
        <is>
          <t>2026-10-04</t>
        </is>
      </c>
      <c r="V885" t="inlineStr"/>
    </row>
    <row r="886">
      <c r="A886" t="n">
        <v>38</v>
      </c>
      <c r="B886" t="inlineStr">
        <is>
          <t>Veligandu Maldives Resort Island</t>
        </is>
      </c>
      <c r="C886" t="inlineStr">
        <is>
          <t>sustainability</t>
        </is>
      </c>
      <c r="D886" t="inlineStr">
        <is>
          <t>2025_Sustainablity-Initiatives-Brochure-CCR-2025.pdf</t>
        </is>
      </c>
      <c r="E886" t="n">
        <v>2025</v>
      </c>
      <c r="H886" t="n">
        <v>22</v>
      </c>
      <c r="I886" t="n">
        <v>6609</v>
      </c>
      <c r="J886" t="inlineStr">
        <is>
          <t>Y</t>
        </is>
      </c>
      <c r="K886" t="inlineStr">
        <is>
          <t>crownandchamparesorts.com</t>
        </is>
      </c>
      <c r="L886" t="inlineStr">
        <is>
          <t>official</t>
        </is>
      </c>
      <c r="M886" t="inlineStr">
        <is>
          <t>https://d2qwq69i2ic1pk.cloudfront.net/2026/02/Sustainablity-Initiatives-Brochure-CCR-2025.pdf</t>
        </is>
      </c>
      <c r="N886" t="inlineStr">
        <is>
          <t>https://d2qwq69i2ic1pk.cloudfront.net/2026/02/Sustainablity-Initiatives-Brochure-CCR-2025.pdf</t>
        </is>
      </c>
      <c r="O886" t="inlineStr">
        <is>
          <t>47ae2793a0a497b1055d3fc309ba68805b67f235b29851c0b7390b0d2a8826e9</t>
        </is>
      </c>
      <c r="P886" t="inlineStr">
        <is>
          <t>library/038_veligandu-maldives-resort-island/sustainability/2025_Sustainablity-Initiatives-Brochure-CCR-2025.pdf</t>
        </is>
      </c>
      <c r="R886" t="inlineStr">
        <is>
          <t>current</t>
        </is>
      </c>
      <c r="S886" t="inlineStr">
        <is>
          <t>Y</t>
        </is>
      </c>
      <c r="T886" t="inlineStr">
        <is>
          <t>needs-review</t>
        </is>
      </c>
      <c r="U886" t="inlineStr">
        <is>
          <t>2026-10-05</t>
        </is>
      </c>
      <c r="V886" t="inlineStr">
        <is>
          <t>ambiguous match [38, 28, 78, 174, 30]</t>
        </is>
      </c>
    </row>
    <row r="887">
      <c r="A887" t="n">
        <v>28</v>
      </c>
      <c r="B887" t="inlineStr">
        <is>
          <t>Kudadoo Maldives Private island</t>
        </is>
      </c>
      <c r="C887" t="inlineStr">
        <is>
          <t>sustainability</t>
        </is>
      </c>
      <c r="D887" t="inlineStr">
        <is>
          <t>2025_Sustainablity-Initiatives-Brochure-CCR-2025.pdf</t>
        </is>
      </c>
      <c r="E887" t="n">
        <v>2025</v>
      </c>
      <c r="H887" t="n">
        <v>22</v>
      </c>
      <c r="I887" t="n">
        <v>6609</v>
      </c>
      <c r="J887" t="inlineStr">
        <is>
          <t>Y</t>
        </is>
      </c>
      <c r="K887" t="inlineStr">
        <is>
          <t>crownandchamparesorts.com</t>
        </is>
      </c>
      <c r="L887" t="inlineStr">
        <is>
          <t>official</t>
        </is>
      </c>
      <c r="M887" t="inlineStr">
        <is>
          <t>https://d2qwq69i2ic1pk.cloudfront.net/2026/02/Sustainablity-Initiatives-Brochure-CCR-2025.pdf</t>
        </is>
      </c>
      <c r="N887" t="inlineStr">
        <is>
          <t>https://d2qwq69i2ic1pk.cloudfront.net/2026/02/Sustainablity-Initiatives-Brochure-CCR-2025.pdf</t>
        </is>
      </c>
      <c r="O887" t="inlineStr">
        <is>
          <t>47ae2793a0a497b1055d3fc309ba68805b67f235b29851c0b7390b0d2a8826e9</t>
        </is>
      </c>
      <c r="P887" t="inlineStr">
        <is>
          <t>library/038_veligandu-maldives-resort-island/sustainability/2025_Sustainablity-Initiatives-Brochure-CCR-2025.pdf</t>
        </is>
      </c>
      <c r="R887" t="inlineStr">
        <is>
          <t>current</t>
        </is>
      </c>
      <c r="S887" t="inlineStr">
        <is>
          <t>Y</t>
        </is>
      </c>
      <c r="T887" t="inlineStr">
        <is>
          <t>needs-review</t>
        </is>
      </c>
      <c r="U887" t="inlineStr">
        <is>
          <t>2026-10-05</t>
        </is>
      </c>
      <c r="V887" t="inlineStr">
        <is>
          <t>ambiguous match [38, 28, 78, 174, 30]</t>
        </is>
      </c>
    </row>
    <row r="888">
      <c r="A888" t="n">
        <v>78</v>
      </c>
      <c r="B888" t="inlineStr">
        <is>
          <t>Meeru Maldives Resort Island</t>
        </is>
      </c>
      <c r="C888" t="inlineStr">
        <is>
          <t>sustainability</t>
        </is>
      </c>
      <c r="D888" t="inlineStr">
        <is>
          <t>2025_Sustainablity-Initiatives-Brochure-CCR-2025.pdf</t>
        </is>
      </c>
      <c r="E888" t="n">
        <v>2025</v>
      </c>
      <c r="H888" t="n">
        <v>22</v>
      </c>
      <c r="I888" t="n">
        <v>6609</v>
      </c>
      <c r="J888" t="inlineStr">
        <is>
          <t>Y</t>
        </is>
      </c>
      <c r="K888" t="inlineStr">
        <is>
          <t>crownandchamparesorts.com</t>
        </is>
      </c>
      <c r="L888" t="inlineStr">
        <is>
          <t>official</t>
        </is>
      </c>
      <c r="M888" t="inlineStr">
        <is>
          <t>https://d2qwq69i2ic1pk.cloudfront.net/2026/02/Sustainablity-Initiatives-Brochure-CCR-2025.pdf</t>
        </is>
      </c>
      <c r="N888" t="inlineStr">
        <is>
          <t>https://d2qwq69i2ic1pk.cloudfront.net/2026/02/Sustainablity-Initiatives-Brochure-CCR-2025.pdf</t>
        </is>
      </c>
      <c r="O888" t="inlineStr">
        <is>
          <t>47ae2793a0a497b1055d3fc309ba68805b67f235b29851c0b7390b0d2a8826e9</t>
        </is>
      </c>
      <c r="P888" t="inlineStr">
        <is>
          <t>library/038_veligandu-maldives-resort-island/sustainability/2025_Sustainablity-Initiatives-Brochure-CCR-2025.pdf</t>
        </is>
      </c>
      <c r="R888" t="inlineStr">
        <is>
          <t>current</t>
        </is>
      </c>
      <c r="S888" t="inlineStr">
        <is>
          <t>Y</t>
        </is>
      </c>
      <c r="T888" t="inlineStr">
        <is>
          <t>needs-review</t>
        </is>
      </c>
      <c r="U888" t="inlineStr">
        <is>
          <t>2026-10-05</t>
        </is>
      </c>
      <c r="V888" t="inlineStr">
        <is>
          <t>ambiguous match [38, 28, 78, 174, 30]</t>
        </is>
      </c>
    </row>
    <row r="889">
      <c r="A889" t="n">
        <v>174</v>
      </c>
      <c r="B889" t="inlineStr">
        <is>
          <t>Vilamendhoo Island Resort</t>
        </is>
      </c>
      <c r="C889" t="inlineStr">
        <is>
          <t>sustainability</t>
        </is>
      </c>
      <c r="D889" t="inlineStr">
        <is>
          <t>2025_Sustainablity-Initiatives-Brochure-CCR-2025.pdf</t>
        </is>
      </c>
      <c r="E889" t="n">
        <v>2025</v>
      </c>
      <c r="H889" t="n">
        <v>22</v>
      </c>
      <c r="I889" t="n">
        <v>6609</v>
      </c>
      <c r="J889" t="inlineStr">
        <is>
          <t>Y</t>
        </is>
      </c>
      <c r="K889" t="inlineStr">
        <is>
          <t>crownandchamparesorts.com</t>
        </is>
      </c>
      <c r="L889" t="inlineStr">
        <is>
          <t>official</t>
        </is>
      </c>
      <c r="M889" t="inlineStr">
        <is>
          <t>https://d2qwq69i2ic1pk.cloudfront.net/2026/02/Sustainablity-Initiatives-Brochure-CCR-2025.pdf</t>
        </is>
      </c>
      <c r="N889" t="inlineStr">
        <is>
          <t>https://d2qwq69i2ic1pk.cloudfront.net/2026/02/Sustainablity-Initiatives-Brochure-CCR-2025.pdf</t>
        </is>
      </c>
      <c r="O889" t="inlineStr">
        <is>
          <t>47ae2793a0a497b1055d3fc309ba68805b67f235b29851c0b7390b0d2a8826e9</t>
        </is>
      </c>
      <c r="P889" t="inlineStr">
        <is>
          <t>library/038_veligandu-maldives-resort-island/sustainability/2025_Sustainablity-Initiatives-Brochure-CCR-2025.pdf</t>
        </is>
      </c>
      <c r="R889" t="inlineStr">
        <is>
          <t>current</t>
        </is>
      </c>
      <c r="S889" t="inlineStr">
        <is>
          <t>Y</t>
        </is>
      </c>
      <c r="T889" t="inlineStr">
        <is>
          <t>needs-review</t>
        </is>
      </c>
      <c r="U889" t="inlineStr">
        <is>
          <t>2026-10-05</t>
        </is>
      </c>
      <c r="V889" t="inlineStr">
        <is>
          <t>ambiguous match [38, 28, 78, 174, 30]</t>
        </is>
      </c>
    </row>
    <row r="890">
      <c r="A890" t="n">
        <v>30</v>
      </c>
      <c r="B890" t="inlineStr">
        <is>
          <t>Hurawalhi Island Resort</t>
        </is>
      </c>
      <c r="C890" t="inlineStr">
        <is>
          <t>sustainability</t>
        </is>
      </c>
      <c r="D890" t="inlineStr">
        <is>
          <t>2025_Sustainablity-Initiatives-Brochure-CCR-2025.pdf</t>
        </is>
      </c>
      <c r="E890" t="n">
        <v>2025</v>
      </c>
      <c r="H890" t="n">
        <v>22</v>
      </c>
      <c r="I890" t="n">
        <v>6609</v>
      </c>
      <c r="J890" t="inlineStr">
        <is>
          <t>Y</t>
        </is>
      </c>
      <c r="K890" t="inlineStr">
        <is>
          <t>crownandchamparesorts.com</t>
        </is>
      </c>
      <c r="L890" t="inlineStr">
        <is>
          <t>official</t>
        </is>
      </c>
      <c r="M890" t="inlineStr">
        <is>
          <t>https://d2qwq69i2ic1pk.cloudfront.net/2026/02/Sustainablity-Initiatives-Brochure-CCR-2025.pdf</t>
        </is>
      </c>
      <c r="N890" t="inlineStr">
        <is>
          <t>https://d2qwq69i2ic1pk.cloudfront.net/2026/02/Sustainablity-Initiatives-Brochure-CCR-2025.pdf</t>
        </is>
      </c>
      <c r="O890" t="inlineStr">
        <is>
          <t>47ae2793a0a497b1055d3fc309ba68805b67f235b29851c0b7390b0d2a8826e9</t>
        </is>
      </c>
      <c r="P890" t="inlineStr">
        <is>
          <t>library/038_veligandu-maldives-resort-island/sustainability/2025_Sustainablity-Initiatives-Brochure-CCR-2025.pdf</t>
        </is>
      </c>
      <c r="R890" t="inlineStr">
        <is>
          <t>current</t>
        </is>
      </c>
      <c r="S890" t="inlineStr">
        <is>
          <t>Y</t>
        </is>
      </c>
      <c r="T890" t="inlineStr">
        <is>
          <t>needs-review</t>
        </is>
      </c>
      <c r="U890" t="inlineStr">
        <is>
          <t>2026-10-05</t>
        </is>
      </c>
      <c r="V890" t="inlineStr">
        <is>
          <t>ambiguous match [38, 28, 78, 174, 30]</t>
        </is>
      </c>
    </row>
    <row r="891">
      <c r="A891" t="n">
        <v>38</v>
      </c>
      <c r="B891" t="inlineStr">
        <is>
          <t>Veligandu Maldives Resort Island</t>
        </is>
      </c>
      <c r="C891" t="inlineStr">
        <is>
          <t>calendar</t>
        </is>
      </c>
      <c r="D891" t="inlineStr">
        <is>
          <t>2026_January-Calendar-2026.pdf</t>
        </is>
      </c>
      <c r="E891" t="n">
        <v>2026</v>
      </c>
      <c r="H891" t="n">
        <v>1</v>
      </c>
      <c r="I891" t="n">
        <v>113</v>
      </c>
      <c r="J891" t="inlineStr">
        <is>
          <t>Y</t>
        </is>
      </c>
      <c r="K891" t="inlineStr">
        <is>
          <t>veligandu.com</t>
        </is>
      </c>
      <c r="L891" t="inlineStr">
        <is>
          <t>official</t>
        </is>
      </c>
      <c r="M891" t="inlineStr">
        <is>
          <t>https://veligandu.com/wp-content/uploads/2026/01/January-Calendar-2026.pdf</t>
        </is>
      </c>
      <c r="N891" t="inlineStr">
        <is>
          <t>https://veligandu.com/wp-content/uploads/2026/01/January-Calendar-2026.pdf</t>
        </is>
      </c>
      <c r="O891" t="inlineStr">
        <is>
          <t>6129a7b5a4682242c414e0f132246d525323bb562b9de78d1ae5d047ee5a929d</t>
        </is>
      </c>
      <c r="P891" t="inlineStr">
        <is>
          <t>library/038_veligandu-maldives-resort-island/calendar/2026_January-Calendar-2026.pdf</t>
        </is>
      </c>
      <c r="R891" t="inlineStr">
        <is>
          <t>current</t>
        </is>
      </c>
      <c r="S891" t="inlineStr">
        <is>
          <t>N</t>
        </is>
      </c>
      <c r="T891" t="inlineStr">
        <is>
          <t>matched</t>
        </is>
      </c>
      <c r="U891" t="inlineStr">
        <is>
          <t>2026-10-04</t>
        </is>
      </c>
      <c r="V891" t="inlineStr"/>
    </row>
    <row r="892">
      <c r="A892" t="n">
        <v>38</v>
      </c>
      <c r="B892" t="inlineStr">
        <is>
          <t>Veligandu Maldives Resort Island</t>
        </is>
      </c>
      <c r="C892" t="inlineStr">
        <is>
          <t>calendar</t>
        </is>
      </c>
      <c r="D892" t="inlineStr">
        <is>
          <t>2026_March-2026-Calendar.pdf</t>
        </is>
      </c>
      <c r="E892" t="n">
        <v>2026</v>
      </c>
      <c r="H892" t="n">
        <v>1</v>
      </c>
      <c r="I892" t="n">
        <v>198</v>
      </c>
      <c r="J892" t="inlineStr">
        <is>
          <t>Y</t>
        </is>
      </c>
      <c r="K892" t="inlineStr">
        <is>
          <t>veligandu.com</t>
        </is>
      </c>
      <c r="L892" t="inlineStr">
        <is>
          <t>official</t>
        </is>
      </c>
      <c r="M892" t="inlineStr">
        <is>
          <t>https://veligandu.com/wp-content/uploads/2026/01/March-2026-Calendar.pdf</t>
        </is>
      </c>
      <c r="N892" t="inlineStr">
        <is>
          <t>https://veligandu.com/wp-content/uploads/2026/01/March-2026-Calendar.pdf</t>
        </is>
      </c>
      <c r="O892" t="inlineStr">
        <is>
          <t>40da8854b15466ec00108f348785fbda9c4c5eae141d0f8a325a1526ccb51ffa</t>
        </is>
      </c>
      <c r="P892" t="inlineStr">
        <is>
          <t>library/038_veligandu-maldives-resort-island/calendar/2026_March-2026-Calendar.pdf</t>
        </is>
      </c>
      <c r="R892" t="inlineStr">
        <is>
          <t>current</t>
        </is>
      </c>
      <c r="S892" t="inlineStr">
        <is>
          <t>N</t>
        </is>
      </c>
      <c r="T892" t="inlineStr">
        <is>
          <t>matched</t>
        </is>
      </c>
      <c r="U892" t="inlineStr">
        <is>
          <t>2026-10-04</t>
        </is>
      </c>
      <c r="V892" t="inlineStr"/>
    </row>
    <row r="893">
      <c r="A893" t="n">
        <v>38</v>
      </c>
      <c r="B893" t="inlineStr">
        <is>
          <t>Veligandu Maldives Resort Island</t>
        </is>
      </c>
      <c r="C893" t="inlineStr">
        <is>
          <t>calendar</t>
        </is>
      </c>
      <c r="D893" t="inlineStr">
        <is>
          <t>2026_February-2026-Calendar.pdf</t>
        </is>
      </c>
      <c r="E893" t="n">
        <v>2026</v>
      </c>
      <c r="H893" t="n">
        <v>2</v>
      </c>
      <c r="I893" t="n">
        <v>185</v>
      </c>
      <c r="J893" t="inlineStr">
        <is>
          <t>Y</t>
        </is>
      </c>
      <c r="K893" t="inlineStr">
        <is>
          <t>veligandu.com</t>
        </is>
      </c>
      <c r="L893" t="inlineStr">
        <is>
          <t>official</t>
        </is>
      </c>
      <c r="M893" t="inlineStr">
        <is>
          <t>https://veligandu.com/wp-content/uploads/2026/01/February-2026-Calendar.pdf</t>
        </is>
      </c>
      <c r="N893" t="inlineStr">
        <is>
          <t>https://veligandu.com/wp-content/uploads/2026/01/February-2026-Calendar.pdf</t>
        </is>
      </c>
      <c r="O893" t="inlineStr">
        <is>
          <t>3b98b783143b320c3ef240efe224f61fe252fcd1cec973c6501c59032b02da65</t>
        </is>
      </c>
      <c r="P893" t="inlineStr">
        <is>
          <t>library/038_veligandu-maldives-resort-island/calendar/2026_February-2026-Calendar.pdf</t>
        </is>
      </c>
      <c r="R893" t="inlineStr">
        <is>
          <t>current</t>
        </is>
      </c>
      <c r="S893" t="inlineStr">
        <is>
          <t>Y</t>
        </is>
      </c>
      <c r="T893" t="inlineStr">
        <is>
          <t>matched</t>
        </is>
      </c>
      <c r="U893" t="inlineStr">
        <is>
          <t>2026-10-04</t>
        </is>
      </c>
      <c r="V893" t="inlineStr"/>
    </row>
    <row r="894">
      <c r="A894" t="n">
        <v>38</v>
      </c>
      <c r="B894" t="inlineStr">
        <is>
          <t>Veligandu Maldives Resort Island</t>
        </is>
      </c>
      <c r="C894" t="inlineStr">
        <is>
          <t>calendar</t>
        </is>
      </c>
      <c r="D894" t="inlineStr">
        <is>
          <t>2026_WeeklyEntertainmentScheduleVer041525.pdf</t>
        </is>
      </c>
      <c r="E894" t="n">
        <v>2026</v>
      </c>
      <c r="H894" t="n">
        <v>1</v>
      </c>
      <c r="I894" t="n">
        <v>46</v>
      </c>
      <c r="J894" t="inlineStr">
        <is>
          <t>Y</t>
        </is>
      </c>
      <c r="K894" t="inlineStr">
        <is>
          <t>veligandu.com</t>
        </is>
      </c>
      <c r="L894" t="inlineStr">
        <is>
          <t>official</t>
        </is>
      </c>
      <c r="M894" t="inlineStr">
        <is>
          <t>https://veligandu.com/wp-content/uploads/2025/06/WeeklyEntertainmentScheduleVer041525.pdf</t>
        </is>
      </c>
      <c r="N894" t="inlineStr">
        <is>
          <t>https://veligandu.com/wp-content/uploads/2025/06/WeeklyEntertainmentScheduleVer041525.pdf</t>
        </is>
      </c>
      <c r="O894" t="inlineStr">
        <is>
          <t>e9846c52c120bbd0508fb5dc24ad736dffcbb78bc72ca9971bf898b6743a0708</t>
        </is>
      </c>
      <c r="P894" t="inlineStr">
        <is>
          <t>library/038_veligandu-maldives-resort-island/calendar/2026_WeeklyEntertainmentScheduleVer041525.pdf</t>
        </is>
      </c>
      <c r="R894" t="inlineStr">
        <is>
          <t>current</t>
        </is>
      </c>
      <c r="S894" t="inlineStr">
        <is>
          <t>N</t>
        </is>
      </c>
      <c r="T894" t="inlineStr">
        <is>
          <t>matched</t>
        </is>
      </c>
      <c r="U894" t="inlineStr">
        <is>
          <t>2026-10-04</t>
        </is>
      </c>
      <c r="V894" t="inlineStr"/>
    </row>
    <row r="895">
      <c r="A895" t="n">
        <v>38</v>
      </c>
      <c r="B895" t="inlineStr">
        <is>
          <t>Veligandu Maldives Resort Island</t>
        </is>
      </c>
      <c r="C895" t="inlineStr">
        <is>
          <t>calendar</t>
        </is>
      </c>
      <c r="D895" t="inlineStr">
        <is>
          <t>2025_veligandu-festive-brochure-25-26-compressed-24092025.pdf</t>
        </is>
      </c>
      <c r="E895" t="n">
        <v>2025</v>
      </c>
      <c r="H895" t="n">
        <v>16</v>
      </c>
      <c r="I895" t="n">
        <v>7260</v>
      </c>
      <c r="J895" t="inlineStr">
        <is>
          <t>Y</t>
        </is>
      </c>
      <c r="K895" t="inlineStr">
        <is>
          <t>veligandu.com</t>
        </is>
      </c>
      <c r="L895" t="inlineStr">
        <is>
          <t>official</t>
        </is>
      </c>
      <c r="M895" t="inlineStr">
        <is>
          <t>https://veligandu.com/wp-content/uploads/2025/09/veligandu-festive-brochure-25-26-compressed-24092025.pdf</t>
        </is>
      </c>
      <c r="N895" t="inlineStr">
        <is>
          <t>https://veligandu.com/wp-content/uploads/2025/09/veligandu-festive-brochure-25-26-compressed-24092025.pdf</t>
        </is>
      </c>
      <c r="O895" t="inlineStr">
        <is>
          <t>d8468da8f4b4ddc75d97361bb62dbbb2f495c8d56db27fd3e1d57ab0d64a2df9</t>
        </is>
      </c>
      <c r="P895" t="inlineStr">
        <is>
          <t>library/038_veligandu-maldives-resort-island/calendar/2025_veligandu-festive-brochure-25-26-compressed-24092025.pdf</t>
        </is>
      </c>
      <c r="R895" t="inlineStr">
        <is>
          <t>current</t>
        </is>
      </c>
      <c r="S895" t="inlineStr">
        <is>
          <t>N</t>
        </is>
      </c>
      <c r="T895" t="inlineStr">
        <is>
          <t>matched</t>
        </is>
      </c>
      <c r="U895" t="inlineStr">
        <is>
          <t>2026-10-04</t>
        </is>
      </c>
      <c r="V895" t="inlineStr"/>
    </row>
    <row r="896">
      <c r="A896" t="n">
        <v>38</v>
      </c>
      <c r="B896" t="inlineStr">
        <is>
          <t>Veligandu Maldives Resort Island</t>
        </is>
      </c>
      <c r="C896" t="inlineStr">
        <is>
          <t>brochure</t>
        </is>
      </c>
      <c r="D896" t="inlineStr">
        <is>
          <t>2025_veligandu-valentines-day-brochure-2025.pdf</t>
        </is>
      </c>
      <c r="E896" t="n">
        <v>2025</v>
      </c>
      <c r="H896" t="n">
        <v>12</v>
      </c>
      <c r="I896" t="n">
        <v>1010</v>
      </c>
      <c r="J896" t="inlineStr">
        <is>
          <t>Y</t>
        </is>
      </c>
      <c r="K896" t="inlineStr">
        <is>
          <t>veligandu.com</t>
        </is>
      </c>
      <c r="L896" t="inlineStr">
        <is>
          <t>official</t>
        </is>
      </c>
      <c r="M896" t="inlineStr">
        <is>
          <t>https://veligandu.com/wp-content/uploads/2025/02/veligandu-valentines-day-brochure-2025.pdf</t>
        </is>
      </c>
      <c r="N896" t="inlineStr">
        <is>
          <t>https://veligandu.com/wp-content/uploads/2025/02/veligandu-valentines-day-brochure-2025.pdf</t>
        </is>
      </c>
      <c r="O896" t="inlineStr">
        <is>
          <t>42b53410ea0ee0922d6bac0c733d18f61cb2c7ae61f3bcdb12080b2026376cd9</t>
        </is>
      </c>
      <c r="P896" t="inlineStr">
        <is>
          <t>library/038_veligandu-maldives-resort-island/brochure/2025_veligandu-valentines-day-brochure-2025.pdf</t>
        </is>
      </c>
      <c r="R896" t="inlineStr">
        <is>
          <t>current</t>
        </is>
      </c>
      <c r="S896" t="inlineStr">
        <is>
          <t>Y</t>
        </is>
      </c>
      <c r="T896" t="inlineStr">
        <is>
          <t>matched</t>
        </is>
      </c>
      <c r="U896" t="inlineStr">
        <is>
          <t>2026-10-04</t>
        </is>
      </c>
      <c r="V896" t="inlineStr"/>
    </row>
    <row r="897">
      <c r="A897" t="n">
        <v>39</v>
      </c>
      <c r="B897" t="inlineStr">
        <is>
          <t>NH Collection Maldives Havodda Resort</t>
        </is>
      </c>
      <c r="C897" t="inlineStr">
        <is>
          <t>factsheet</t>
        </is>
      </c>
      <c r="D897" t="inlineStr">
        <is>
          <t>2018_Amari-Havodda-Factsheet.pdf</t>
        </is>
      </c>
      <c r="E897" t="n">
        <v>2018</v>
      </c>
      <c r="H897" t="n">
        <v>1</v>
      </c>
      <c r="I897" t="n">
        <v>1188</v>
      </c>
      <c r="J897" t="inlineStr">
        <is>
          <t>Y</t>
        </is>
      </c>
      <c r="K897" t="inlineStr">
        <is>
          <t>neoscapesmaldives.com</t>
        </is>
      </c>
      <c r="L897" t="inlineStr">
        <is>
          <t>dmc-agency</t>
        </is>
      </c>
      <c r="M897" t="inlineStr">
        <is>
          <t>https://neoscapesmaldives.com/wp-content/uploads/Amari-Havodda-Factsheet.pdf</t>
        </is>
      </c>
      <c r="N897" t="inlineStr">
        <is>
          <t>https://neoscapesmaldives.com/wp-content/uploads/Amari-Havodda-Factsheet.pdf</t>
        </is>
      </c>
      <c r="O897" t="inlineStr">
        <is>
          <t>a59811f843e1f7cf3193925c78af54428dcd0fbe03d169ef8da498661ab8092a</t>
        </is>
      </c>
      <c r="P897" t="inlineStr">
        <is>
          <t>library/039_nh-collection-maldives-havodda-resort/factsheet/2018_Amari-Havodda-Factsheet.pdf</t>
        </is>
      </c>
      <c r="R897" t="inlineStr">
        <is>
          <t>outdated</t>
        </is>
      </c>
      <c r="S897" t="inlineStr">
        <is>
          <t>Y</t>
        </is>
      </c>
      <c r="T897" t="inlineStr">
        <is>
          <t>matched</t>
        </is>
      </c>
      <c r="U897" t="inlineStr">
        <is>
          <t>2026-10-04</t>
        </is>
      </c>
      <c r="V897" t="inlineStr"/>
    </row>
    <row r="898">
      <c r="A898" t="n">
        <v>39</v>
      </c>
      <c r="B898" t="inlineStr">
        <is>
          <t>NH Collection Maldives Havodda Resort</t>
        </is>
      </c>
      <c r="C898" t="inlineStr">
        <is>
          <t>map</t>
        </is>
      </c>
      <c r="D898" t="inlineStr">
        <is>
          <t>2019_Amari-Havodda-Maldives-Map.pdf</t>
        </is>
      </c>
      <c r="E898" t="n">
        <v>2019</v>
      </c>
      <c r="H898" t="n">
        <v>1</v>
      </c>
      <c r="I898" t="n">
        <v>220</v>
      </c>
      <c r="J898" t="inlineStr">
        <is>
          <t>N</t>
        </is>
      </c>
      <c r="K898" t="inlineStr">
        <is>
          <t>neoscapesmaldives.com</t>
        </is>
      </c>
      <c r="L898" t="inlineStr">
        <is>
          <t>dmc-agency</t>
        </is>
      </c>
      <c r="M898" t="inlineStr">
        <is>
          <t>https://neoscapesmaldives.com/wp-content/uploads/Amari-Havodda-Maldives-Map.pdf</t>
        </is>
      </c>
      <c r="N898" t="inlineStr">
        <is>
          <t>https://neoscapesmaldives.com/wp-content/uploads/Amari-Havodda-Maldives-Map.pdf</t>
        </is>
      </c>
      <c r="O898" t="inlineStr">
        <is>
          <t>fd7d720baa1b7f08607fbf7b03c29035e9cf1b26f05a304c9b2d9ccd1c5cc366</t>
        </is>
      </c>
      <c r="P898" t="inlineStr">
        <is>
          <t>library/039_nh-collection-maldives-havodda-resort/map/2019_Amari-Havodda-Maldives-Map.pdf</t>
        </is>
      </c>
      <c r="R898" t="inlineStr">
        <is>
          <t>outdated</t>
        </is>
      </c>
      <c r="S898" t="inlineStr">
        <is>
          <t>Y</t>
        </is>
      </c>
      <c r="T898" t="inlineStr">
        <is>
          <t>matched</t>
        </is>
      </c>
      <c r="U898" t="inlineStr">
        <is>
          <t>2026-10-04</t>
        </is>
      </c>
      <c r="V898" t="inlineStr"/>
    </row>
    <row r="899">
      <c r="A899" t="n">
        <v>40</v>
      </c>
      <c r="B899" t="inlineStr">
        <is>
          <t>Le Méridien Maldives Resort and Spa</t>
        </is>
      </c>
      <c r="C899" t="inlineStr">
        <is>
          <t>factsheet</t>
        </is>
      </c>
      <c r="D899" t="inlineStr">
        <is>
          <t>2021_Resort-Factsheet-Le-Meridien-Maldives.pdf</t>
        </is>
      </c>
      <c r="E899" t="n">
        <v>2021</v>
      </c>
      <c r="H899" t="n">
        <v>24</v>
      </c>
      <c r="I899" t="n">
        <v>2786</v>
      </c>
      <c r="J899" t="inlineStr">
        <is>
          <t>Y</t>
        </is>
      </c>
      <c r="K899" t="inlineStr">
        <is>
          <t>neoscapesmaldives.com</t>
        </is>
      </c>
      <c r="L899" t="inlineStr">
        <is>
          <t>dmc-agency</t>
        </is>
      </c>
      <c r="M899" t="inlineStr">
        <is>
          <t>https://www.neoscapesmaldives.com/wp-content/uploads/Resort-Factsheet-Le-Meridien-Maldives.pdf</t>
        </is>
      </c>
      <c r="N899" t="inlineStr">
        <is>
          <t>https://www.neoscapesmaldives.com/wp-content/uploads/Resort-Factsheet-Le-Meridien-Maldives.pdf</t>
        </is>
      </c>
      <c r="O899" t="inlineStr">
        <is>
          <t>eddd25783828b410c3f4b20c2eda00dbf2a3ef2f4e1ad4e0f69993fb8e200fbf</t>
        </is>
      </c>
      <c r="P899" t="inlineStr">
        <is>
          <t>library/040_le-meridien-maldives-resort-and-spa/factsheet/2021_Resort-Factsheet-Le-Meridien-Maldives.pdf</t>
        </is>
      </c>
      <c r="R899" t="inlineStr">
        <is>
          <t>outdated</t>
        </is>
      </c>
      <c r="S899" t="inlineStr">
        <is>
          <t>Y</t>
        </is>
      </c>
      <c r="T899" t="inlineStr">
        <is>
          <t>matched</t>
        </is>
      </c>
      <c r="U899" t="inlineStr">
        <is>
          <t>2026-10-04</t>
        </is>
      </c>
      <c r="V899" t="inlineStr"/>
    </row>
    <row r="900">
      <c r="A900" t="n">
        <v>40</v>
      </c>
      <c r="B900" t="inlineStr">
        <is>
          <t>Le Méridien Maldives Resort and Spa</t>
        </is>
      </c>
      <c r="C900" t="inlineStr">
        <is>
          <t>map</t>
        </is>
      </c>
      <c r="D900" t="inlineStr">
        <is>
          <t>2022_Resort-Map-Le-Meridien-Maldives.pdf</t>
        </is>
      </c>
      <c r="E900" t="n">
        <v>2022</v>
      </c>
      <c r="H900" t="n">
        <v>1</v>
      </c>
      <c r="I900" t="n">
        <v>227</v>
      </c>
      <c r="J900" t="inlineStr">
        <is>
          <t>N</t>
        </is>
      </c>
      <c r="K900" t="inlineStr">
        <is>
          <t>neoscapesmaldives.com</t>
        </is>
      </c>
      <c r="L900" t="inlineStr">
        <is>
          <t>dmc-agency</t>
        </is>
      </c>
      <c r="M900" t="inlineStr">
        <is>
          <t>https://www.neoscapesmaldives.com/wp-content/uploads/Resort-Map-Le-Meridien-Maldives.pdf</t>
        </is>
      </c>
      <c r="N900" t="inlineStr">
        <is>
          <t>https://www.neoscapesmaldives.com/wp-content/uploads/Resort-Map-Le-Meridien-Maldives.pdf</t>
        </is>
      </c>
      <c r="O900" t="inlineStr">
        <is>
          <t>0a3799bcf0f130852efb17b9ae67d986d6c6fe806e6ce88c968a736116f2db0c</t>
        </is>
      </c>
      <c r="P900" t="inlineStr">
        <is>
          <t>library/040_le-meridien-maldives-resort-and-spa/map/2022_Resort-Map-Le-Meridien-Maldives.pdf</t>
        </is>
      </c>
      <c r="R900" t="inlineStr">
        <is>
          <t>outdated</t>
        </is>
      </c>
      <c r="S900" t="inlineStr">
        <is>
          <t>Y</t>
        </is>
      </c>
      <c r="T900" t="inlineStr">
        <is>
          <t>matched</t>
        </is>
      </c>
      <c r="U900" t="inlineStr">
        <is>
          <t>2026-10-04</t>
        </is>
      </c>
      <c r="V900" t="inlineStr"/>
    </row>
    <row r="901">
      <c r="A901" t="n">
        <v>41</v>
      </c>
      <c r="B901" t="inlineStr">
        <is>
          <t>Ozen By Atmosphere At Maadhoo</t>
        </is>
      </c>
      <c r="C901" t="inlineStr">
        <is>
          <t>factsheet</t>
        </is>
      </c>
      <c r="D901" t="inlineStr">
        <is>
          <t>2025_OZEN-LIFE-MAADHOO-Fact-Sheet-2025.pdf</t>
        </is>
      </c>
      <c r="E901" t="n">
        <v>2025</v>
      </c>
      <c r="H901" t="n">
        <v>8</v>
      </c>
      <c r="I901" t="n">
        <v>2590</v>
      </c>
      <c r="J901" t="inlineStr">
        <is>
          <t>Y</t>
        </is>
      </c>
      <c r="K901" t="inlineStr">
        <is>
          <t>neoscapesmaldives.com</t>
        </is>
      </c>
      <c r="L901" t="inlineStr">
        <is>
          <t>dmc-agency</t>
        </is>
      </c>
      <c r="M901" t="inlineStr">
        <is>
          <t>https://www.neoscapesmaldives.com/wp-content/uploads/OZEN-LIFE-MAADHOO-Fact-Sheet-2025.pdf</t>
        </is>
      </c>
      <c r="N901" t="inlineStr">
        <is>
          <t>https://www.neoscapesmaldives.com/wp-content/uploads/OZEN-LIFE-MAADHOO-Fact-Sheet-2025.pdf</t>
        </is>
      </c>
      <c r="O901" t="inlineStr">
        <is>
          <t>e3425d1fc89e17e25df5289874ac600227e6fb4cecf880383b7726bcfcf0c90b</t>
        </is>
      </c>
      <c r="P901" t="inlineStr">
        <is>
          <t>library/041_ozen-by-atmosphere-at-maadhoo/factsheet/2025_OZEN-LIFE-MAADHOO-Fact-Sheet-2025.pdf</t>
        </is>
      </c>
      <c r="R901" t="inlineStr">
        <is>
          <t>current</t>
        </is>
      </c>
      <c r="S901" t="inlineStr">
        <is>
          <t>Y</t>
        </is>
      </c>
      <c r="T901" t="inlineStr">
        <is>
          <t>matched</t>
        </is>
      </c>
      <c r="U901" t="inlineStr">
        <is>
          <t>2026-10-04</t>
        </is>
      </c>
      <c r="V901" t="inlineStr"/>
    </row>
    <row r="902">
      <c r="A902" t="n">
        <v>41</v>
      </c>
      <c r="B902" t="inlineStr">
        <is>
          <t>Ozen By Atmosphere At Maadhoo</t>
        </is>
      </c>
      <c r="C902" t="inlineStr">
        <is>
          <t>map</t>
        </is>
      </c>
      <c r="D902" t="inlineStr">
        <is>
          <t>2023_OZEN-LIFE-MAADHOO-Resort-Map-1.pdf</t>
        </is>
      </c>
      <c r="E902" t="n">
        <v>2023</v>
      </c>
      <c r="H902" t="n">
        <v>1</v>
      </c>
      <c r="I902" t="n">
        <v>1241</v>
      </c>
      <c r="J902" t="inlineStr">
        <is>
          <t>Y</t>
        </is>
      </c>
      <c r="K902" t="inlineStr">
        <is>
          <t>neoscapesmaldives.com</t>
        </is>
      </c>
      <c r="L902" t="inlineStr">
        <is>
          <t>dmc-agency</t>
        </is>
      </c>
      <c r="M902" t="inlineStr">
        <is>
          <t>https://www.neoscapesmaldives.com/wp-content/uploads/OZEN-LIFE-MAADHOO-Resort-Map-1.pdf</t>
        </is>
      </c>
      <c r="N902" t="inlineStr">
        <is>
          <t>https://www.neoscapesmaldives.com/wp-content/uploads/OZEN-LIFE-MAADHOO-Resort-Map-1.pdf</t>
        </is>
      </c>
      <c r="O902" t="inlineStr">
        <is>
          <t>6e09bb8abd272db0ce8fd33dc58f291886eeb4aea1e963338c03041a44a71b28</t>
        </is>
      </c>
      <c r="P902" t="inlineStr">
        <is>
          <t>library/041_ozen-by-atmosphere-at-maadhoo/map/2023_OZEN-LIFE-MAADHOO-Resort-Map-1.pdf</t>
        </is>
      </c>
      <c r="R902" t="inlineStr">
        <is>
          <t>outdated</t>
        </is>
      </c>
      <c r="S902" t="inlineStr">
        <is>
          <t>Y</t>
        </is>
      </c>
      <c r="T902" t="inlineStr">
        <is>
          <t>matched</t>
        </is>
      </c>
      <c r="U902" t="inlineStr">
        <is>
          <t>2026-10-04</t>
        </is>
      </c>
      <c r="V902" t="inlineStr"/>
    </row>
    <row r="903">
      <c r="A903" t="n">
        <v>43</v>
      </c>
      <c r="B903" t="inlineStr">
        <is>
          <t>Dhigufaru Island Resort</t>
        </is>
      </c>
      <c r="C903" t="inlineStr">
        <is>
          <t>factsheet</t>
        </is>
      </c>
      <c r="D903" t="inlineStr">
        <is>
          <t>2025_Dhigufaru-Fact-Sheet-English.pdf</t>
        </is>
      </c>
      <c r="E903" t="n">
        <v>2025</v>
      </c>
      <c r="H903" t="n">
        <v>6</v>
      </c>
      <c r="I903" t="n">
        <v>6616</v>
      </c>
      <c r="J903" t="inlineStr">
        <is>
          <t>N</t>
        </is>
      </c>
      <c r="K903" t="inlineStr">
        <is>
          <t>dhigufaru.com</t>
        </is>
      </c>
      <c r="L903" t="inlineStr">
        <is>
          <t>official</t>
        </is>
      </c>
      <c r="M903" t="inlineStr">
        <is>
          <t>https://dhigufaru.com/app/wp-content/uploads/2026/06/Dhigufaru-Fact-Sheet-English.pdf</t>
        </is>
      </c>
      <c r="N903" t="inlineStr">
        <is>
          <t>https://dhigufaru.com/app/wp-content/uploads/2026/06/Dhigufaru-Fact-Sheet-English.pdf</t>
        </is>
      </c>
      <c r="O903" t="inlineStr">
        <is>
          <t>0f6090ce4810a14457ec36910b96ade00b9478c4f17959d1c9f4b5f96989f71e</t>
        </is>
      </c>
      <c r="P903" t="inlineStr">
        <is>
          <t>library/043_dhigufaru-island-resort/factsheet/2025_Dhigufaru-Fact-Sheet-English.pdf</t>
        </is>
      </c>
      <c r="R903" t="inlineStr">
        <is>
          <t>current</t>
        </is>
      </c>
      <c r="S903" t="inlineStr">
        <is>
          <t>Y</t>
        </is>
      </c>
      <c r="T903" t="inlineStr">
        <is>
          <t>matched</t>
        </is>
      </c>
      <c r="U903" t="inlineStr">
        <is>
          <t>2026-10-04</t>
        </is>
      </c>
      <c r="V903" t="inlineStr"/>
    </row>
    <row r="904">
      <c r="A904" t="n">
        <v>43</v>
      </c>
      <c r="B904" t="inlineStr">
        <is>
          <t>Dhigufaru Island Resort</t>
        </is>
      </c>
      <c r="C904" t="inlineStr">
        <is>
          <t>factsheet</t>
        </is>
      </c>
      <c r="D904" t="inlineStr">
        <is>
          <t>2024_Dhigufaru-Island-Resort-Fact-Sheet-July-2024.pdf</t>
        </is>
      </c>
      <c r="E904" t="n">
        <v>2024</v>
      </c>
      <c r="H904" t="n">
        <v>4</v>
      </c>
      <c r="I904" t="n">
        <v>11930</v>
      </c>
      <c r="J904" t="inlineStr">
        <is>
          <t>Y</t>
        </is>
      </c>
      <c r="K904" t="inlineStr">
        <is>
          <t>dhigufaru.com</t>
        </is>
      </c>
      <c r="L904" t="inlineStr">
        <is>
          <t>official</t>
        </is>
      </c>
      <c r="M904" t="inlineStr">
        <is>
          <t>https://dhigufaru.com/app/wp-content/uploads/2024/08/Dhigufaru-Island-Resort-Fact-Sheet-July-2024.pdf</t>
        </is>
      </c>
      <c r="N904" t="inlineStr">
        <is>
          <t>https://dhigufaru.com/app/wp-content/uploads/2024/08/Dhigufaru-Island-Resort-Fact-Sheet-July-2024.pdf</t>
        </is>
      </c>
      <c r="O904" t="inlineStr">
        <is>
          <t>7adae9e79a30b94fa76c4699689944bf1489bd092ab7d21dc985e178da9d5360</t>
        </is>
      </c>
      <c r="P904" t="inlineStr">
        <is>
          <t>library/043_dhigufaru-island-resort/factsheet/2024_Dhigufaru-Island-Resort-Fact-Sheet-July-2024.pdf</t>
        </is>
      </c>
      <c r="R904" t="inlineStr">
        <is>
          <t>outdated</t>
        </is>
      </c>
      <c r="S904" t="inlineStr">
        <is>
          <t>N</t>
        </is>
      </c>
      <c r="T904" t="inlineStr">
        <is>
          <t>matched</t>
        </is>
      </c>
      <c r="U904" t="inlineStr">
        <is>
          <t>2026-10-04</t>
        </is>
      </c>
      <c r="V904" t="inlineStr"/>
    </row>
    <row r="905">
      <c r="A905" t="n">
        <v>43</v>
      </c>
      <c r="B905" t="inlineStr">
        <is>
          <t>Dhigufaru Island Resort</t>
        </is>
      </c>
      <c r="C905" t="inlineStr">
        <is>
          <t>factsheet</t>
        </is>
      </c>
      <c r="D905" t="inlineStr">
        <is>
          <t>2020_Dhigufaru-Fact-Sheet-2020.pdf</t>
        </is>
      </c>
      <c r="E905" t="n">
        <v>2020</v>
      </c>
      <c r="H905" t="n">
        <v>14</v>
      </c>
      <c r="I905" t="n">
        <v>2625</v>
      </c>
      <c r="J905" t="inlineStr">
        <is>
          <t>Y</t>
        </is>
      </c>
      <c r="K905" t="inlineStr">
        <is>
          <t>dhigufaru.com</t>
        </is>
      </c>
      <c r="L905" t="inlineStr">
        <is>
          <t>official</t>
        </is>
      </c>
      <c r="M905" t="inlineStr">
        <is>
          <t>https://dhigufaru.com/app/wp-content/uploads/2020/10/Dhigufaru-Fact-Sheet-2020.pdf</t>
        </is>
      </c>
      <c r="N905" t="inlineStr">
        <is>
          <t>https://dhigufaru.com/app/wp-content/uploads/2020/10/Dhigufaru-Fact-Sheet-2020.pdf</t>
        </is>
      </c>
      <c r="O905" t="inlineStr">
        <is>
          <t>d508a9d40c4979e02e80fd62608228adf367a24852a41abf45376a839675ebad</t>
        </is>
      </c>
      <c r="P905" t="inlineStr">
        <is>
          <t>library/043_dhigufaru-island-resort/factsheet/2020_Dhigufaru-Fact-Sheet-2020.pdf</t>
        </is>
      </c>
      <c r="R905" t="inlineStr">
        <is>
          <t>outdated</t>
        </is>
      </c>
      <c r="S905" t="inlineStr">
        <is>
          <t>N</t>
        </is>
      </c>
      <c r="T905" t="inlineStr">
        <is>
          <t>matched</t>
        </is>
      </c>
      <c r="U905" t="inlineStr">
        <is>
          <t>2026-10-04</t>
        </is>
      </c>
      <c r="V905" t="inlineStr"/>
    </row>
    <row r="906">
      <c r="A906" t="n">
        <v>43</v>
      </c>
      <c r="B906" t="inlineStr">
        <is>
          <t>Dhigufaru Island Resort</t>
        </is>
      </c>
      <c r="C906" t="inlineStr">
        <is>
          <t>factsheet</t>
        </is>
      </c>
      <c r="D906" t="inlineStr">
        <is>
          <t>2017_Dhigufaru_Factsheet.pdf</t>
        </is>
      </c>
      <c r="E906" t="n">
        <v>2017</v>
      </c>
      <c r="H906" t="n">
        <v>6</v>
      </c>
      <c r="I906" t="n">
        <v>873</v>
      </c>
      <c r="J906" t="inlineStr">
        <is>
          <t>Y</t>
        </is>
      </c>
      <c r="K906" t="inlineStr">
        <is>
          <t>dhigufaru.com</t>
        </is>
      </c>
      <c r="L906" t="inlineStr">
        <is>
          <t>official</t>
        </is>
      </c>
      <c r="M906" t="inlineStr">
        <is>
          <t>https://dhigufaru.com/app/wp-content/uploads/2018/07/Dhigufaru_Factsheet.pdf</t>
        </is>
      </c>
      <c r="N906" t="inlineStr">
        <is>
          <t>https://dhigufaru.com/app/wp-content/uploads/2018/07/Dhigufaru_Factsheet.pdf | https://dhigufaru.com/app/wp-content/uploads/2017/08/Dhigufaru-Factsheet.pdf</t>
        </is>
      </c>
      <c r="O906" t="inlineStr">
        <is>
          <t>2e6ba33d0ddc998bf55aa412d36dcf31c87c99f7c63865782771fda61a374fd6</t>
        </is>
      </c>
      <c r="P906" t="inlineStr">
        <is>
          <t>library/043_dhigufaru-island-resort/factsheet/2017_Dhigufaru_Factsheet.pdf</t>
        </is>
      </c>
      <c r="R906" t="inlineStr">
        <is>
          <t>outdated</t>
        </is>
      </c>
      <c r="S906" t="inlineStr">
        <is>
          <t>N</t>
        </is>
      </c>
      <c r="T906" t="inlineStr">
        <is>
          <t>matched</t>
        </is>
      </c>
      <c r="U906" t="inlineStr">
        <is>
          <t>2026-10-04</t>
        </is>
      </c>
      <c r="V906" t="inlineStr"/>
    </row>
    <row r="907">
      <c r="A907" t="n">
        <v>43</v>
      </c>
      <c r="B907" t="inlineStr">
        <is>
          <t>Dhigufaru Island Resort</t>
        </is>
      </c>
      <c r="C907" t="inlineStr">
        <is>
          <t>wedding</t>
        </is>
      </c>
      <c r="D907" t="inlineStr">
        <is>
          <t>2024_Dhigufaru-Wedding-Proposal-Packages-2024.pdf</t>
        </is>
      </c>
      <c r="E907" t="n">
        <v>2024</v>
      </c>
      <c r="H907" t="n">
        <v>5</v>
      </c>
      <c r="I907" t="n">
        <v>5436</v>
      </c>
      <c r="J907" t="inlineStr">
        <is>
          <t>Y</t>
        </is>
      </c>
      <c r="K907" t="inlineStr">
        <is>
          <t>dhigufaru.com</t>
        </is>
      </c>
      <c r="L907" t="inlineStr">
        <is>
          <t>official</t>
        </is>
      </c>
      <c r="M907" t="inlineStr">
        <is>
          <t>https://dhigufaru.com/app/wp-content/uploads/2024/12/Dhigufaru-Wedding-Proposal-Packages-2024.pdf</t>
        </is>
      </c>
      <c r="N907" t="inlineStr">
        <is>
          <t>https://dhigufaru.com/app/wp-content/uploads/2024/12/Dhigufaru-Wedding-Proposal-Packages-2024.pdf</t>
        </is>
      </c>
      <c r="O907" t="inlineStr">
        <is>
          <t>8d0072b331b826056733e995ded45c8d54d42a1b277032a628904246b047821e</t>
        </is>
      </c>
      <c r="P907" t="inlineStr">
        <is>
          <t>library/043_dhigufaru-island-resort/wedding/2024_Dhigufaru-Wedding-Proposal-Packages-2024.pdf</t>
        </is>
      </c>
      <c r="R907" t="inlineStr">
        <is>
          <t>outdated</t>
        </is>
      </c>
      <c r="S907" t="inlineStr">
        <is>
          <t>Y</t>
        </is>
      </c>
      <c r="T907" t="inlineStr">
        <is>
          <t>matched</t>
        </is>
      </c>
      <c r="U907" t="inlineStr">
        <is>
          <t>2026-10-04</t>
        </is>
      </c>
      <c r="V907" t="inlineStr"/>
    </row>
    <row r="908">
      <c r="A908" t="n">
        <v>43</v>
      </c>
      <c r="B908" t="inlineStr">
        <is>
          <t>Dhigufaru Island Resort</t>
        </is>
      </c>
      <c r="C908" t="inlineStr">
        <is>
          <t>spa_menu</t>
        </is>
      </c>
      <c r="D908" t="inlineStr">
        <is>
          <t>2017_Huifilandaa-Pavilion.pdf</t>
        </is>
      </c>
      <c r="E908" t="n">
        <v>2017</v>
      </c>
      <c r="H908" t="n">
        <v>1</v>
      </c>
      <c r="I908" t="n">
        <v>1121</v>
      </c>
      <c r="J908" t="inlineStr">
        <is>
          <t>Y</t>
        </is>
      </c>
      <c r="K908" t="inlineStr">
        <is>
          <t>dhigufaru.com</t>
        </is>
      </c>
      <c r="L908" t="inlineStr">
        <is>
          <t>official</t>
        </is>
      </c>
      <c r="M908" t="inlineStr">
        <is>
          <t>https://dhigufaru.com/app/wp-content/uploads/2016/03/Huifilandaa-Pavilion.pdf</t>
        </is>
      </c>
      <c r="N908" t="inlineStr">
        <is>
          <t>https://dhigufaru.com/app/wp-content/uploads/2016/03/Huifilandaa-Pavilion.pdf</t>
        </is>
      </c>
      <c r="O908" t="inlineStr">
        <is>
          <t>5d0caafba1d3458d281de18909e19727ba6cf084df01ec1090f829a1263a9ef5</t>
        </is>
      </c>
      <c r="P908" t="inlineStr">
        <is>
          <t>library/043_dhigufaru-island-resort/spa_menu/2017_Huifilandaa-Pavilion.pdf</t>
        </is>
      </c>
      <c r="R908" t="inlineStr">
        <is>
          <t>outdated</t>
        </is>
      </c>
      <c r="S908" t="inlineStr">
        <is>
          <t>Y</t>
        </is>
      </c>
      <c r="T908" t="inlineStr">
        <is>
          <t>matched</t>
        </is>
      </c>
      <c r="U908" t="inlineStr">
        <is>
          <t>2026-10-04</t>
        </is>
      </c>
      <c r="V908" t="inlineStr"/>
    </row>
    <row r="909">
      <c r="A909" t="n">
        <v>43</v>
      </c>
      <c r="B909" t="inlineStr">
        <is>
          <t>Dhigufaru Island Resort</t>
        </is>
      </c>
      <c r="C909" t="inlineStr">
        <is>
          <t>villa_plans</t>
        </is>
      </c>
      <c r="D909" t="inlineStr">
        <is>
          <t>2016_FS-fp-screen.pdf</t>
        </is>
      </c>
      <c r="E909" t="n">
        <v>2016</v>
      </c>
      <c r="H909" t="n">
        <v>5</v>
      </c>
      <c r="I909" t="n">
        <v>489</v>
      </c>
      <c r="J909" t="inlineStr">
        <is>
          <t>Y</t>
        </is>
      </c>
      <c r="K909" t="inlineStr">
        <is>
          <t>dhigufaru.com</t>
        </is>
      </c>
      <c r="L909" t="inlineStr">
        <is>
          <t>official</t>
        </is>
      </c>
      <c r="M909" t="inlineStr">
        <is>
          <t>https://dhigufaru.com/app/wp-content/uploads/2016/03/FS-fp-screen.pdf</t>
        </is>
      </c>
      <c r="N909" t="inlineStr">
        <is>
          <t>https://dhigufaru.com/app/wp-content/uploads/2016/03/FS-fp-screen.pdf</t>
        </is>
      </c>
      <c r="O909" t="inlineStr">
        <is>
          <t>7bab34316d8992098696b51359b6298fbb2e9e5356d06f07fa7fb31d76d79a9c</t>
        </is>
      </c>
      <c r="P909" t="inlineStr">
        <is>
          <t>library/043_dhigufaru-island-resort/villa_plans/2016_FS-fp-screen.pdf</t>
        </is>
      </c>
      <c r="R909" t="inlineStr">
        <is>
          <t>outdated</t>
        </is>
      </c>
      <c r="S909" t="inlineStr">
        <is>
          <t>Y</t>
        </is>
      </c>
      <c r="T909" t="inlineStr">
        <is>
          <t>matched</t>
        </is>
      </c>
      <c r="U909" t="inlineStr">
        <is>
          <t>2026-10-04</t>
        </is>
      </c>
      <c r="V909" t="inlineStr"/>
    </row>
    <row r="910">
      <c r="A910" t="n">
        <v>43</v>
      </c>
      <c r="B910" t="inlineStr">
        <is>
          <t>Dhigufaru Island Resort</t>
        </is>
      </c>
      <c r="C910" t="inlineStr">
        <is>
          <t>brochure</t>
        </is>
      </c>
      <c r="D910" t="inlineStr">
        <is>
          <t>2018_Dhigufaru_Brochure_2018-s.pdf</t>
        </is>
      </c>
      <c r="E910" t="n">
        <v>2018</v>
      </c>
      <c r="H910" t="n">
        <v>28</v>
      </c>
      <c r="I910" t="n">
        <v>5043</v>
      </c>
      <c r="J910" t="inlineStr">
        <is>
          <t>N</t>
        </is>
      </c>
      <c r="K910" t="inlineStr">
        <is>
          <t>dhigufaru.com</t>
        </is>
      </c>
      <c r="L910" t="inlineStr">
        <is>
          <t>official</t>
        </is>
      </c>
      <c r="M910" t="inlineStr">
        <is>
          <t>https://dhigufaru.com/app/wp-content/uploads/2018/07/Dhigufaru_Brochure_2018-s.pdf</t>
        </is>
      </c>
      <c r="N910" t="inlineStr">
        <is>
          <t>https://dhigufaru.com/app/wp-content/uploads/2018/07/Dhigufaru_Brochure_2018-s.pdf</t>
        </is>
      </c>
      <c r="O910" t="inlineStr">
        <is>
          <t>fa370a622d7528dfecce293819861e5da7c15f365abfe339b34b1bae2e0c9a3e</t>
        </is>
      </c>
      <c r="P910" t="inlineStr">
        <is>
          <t>library/043_dhigufaru-island-resort/brochure/2018_Dhigufaru_Brochure_2018-s.pdf</t>
        </is>
      </c>
      <c r="R910" t="inlineStr">
        <is>
          <t>outdated</t>
        </is>
      </c>
      <c r="S910" t="inlineStr">
        <is>
          <t>Y</t>
        </is>
      </c>
      <c r="T910" t="inlineStr">
        <is>
          <t>matched</t>
        </is>
      </c>
      <c r="U910" t="inlineStr">
        <is>
          <t>2026-10-04</t>
        </is>
      </c>
      <c r="V910" t="inlineStr"/>
    </row>
    <row r="911">
      <c r="A911" t="n">
        <v>43</v>
      </c>
      <c r="B911" t="inlineStr">
        <is>
          <t>Dhigufaru Island Resort</t>
        </is>
      </c>
      <c r="C911" t="inlineStr">
        <is>
          <t>brochure</t>
        </is>
      </c>
      <c r="D911" t="inlineStr">
        <is>
          <t>2017_Dhigufaru_brochure.pdf</t>
        </is>
      </c>
      <c r="E911" t="n">
        <v>2017</v>
      </c>
      <c r="H911" t="n">
        <v>69</v>
      </c>
      <c r="I911" t="n">
        <v>10160</v>
      </c>
      <c r="J911" t="inlineStr">
        <is>
          <t>Y</t>
        </is>
      </c>
      <c r="K911" t="inlineStr">
        <is>
          <t>dhigufaru.com</t>
        </is>
      </c>
      <c r="L911" t="inlineStr">
        <is>
          <t>official</t>
        </is>
      </c>
      <c r="M911" t="inlineStr">
        <is>
          <t>https://dhigufaru.com/Dhigufaru_brochure.pdf</t>
        </is>
      </c>
      <c r="N911" t="inlineStr">
        <is>
          <t>https://dhigufaru.com/Dhigufaru_brochure.pdf</t>
        </is>
      </c>
      <c r="O911" t="inlineStr">
        <is>
          <t>70a70710f6c3a8f57629fb094342080d905a4b70b9a39f8803a197fb35d1f8cd</t>
        </is>
      </c>
      <c r="P911" t="inlineStr">
        <is>
          <t>library/043_dhigufaru-island-resort/brochure/2017_Dhigufaru_brochure.pdf</t>
        </is>
      </c>
      <c r="R911" t="inlineStr">
        <is>
          <t>outdated</t>
        </is>
      </c>
      <c r="S911" t="inlineStr">
        <is>
          <t>N</t>
        </is>
      </c>
      <c r="T911" t="inlineStr">
        <is>
          <t>matched</t>
        </is>
      </c>
      <c r="U911" t="inlineStr">
        <is>
          <t>2026-10-04</t>
        </is>
      </c>
      <c r="V911" t="inlineStr"/>
    </row>
    <row r="912">
      <c r="A912" t="n">
        <v>43</v>
      </c>
      <c r="B912" t="inlineStr">
        <is>
          <t>Dhigufaru Island Resort</t>
        </is>
      </c>
      <c r="C912" t="inlineStr">
        <is>
          <t>brochure</t>
        </is>
      </c>
      <c r="D912" t="inlineStr">
        <is>
          <t>2016_Dhigu-brochure-screen.pdf</t>
        </is>
      </c>
      <c r="E912" t="n">
        <v>2016</v>
      </c>
      <c r="H912" t="n">
        <v>69</v>
      </c>
      <c r="I912" t="n">
        <v>11354</v>
      </c>
      <c r="J912" t="inlineStr">
        <is>
          <t>Y</t>
        </is>
      </c>
      <c r="K912" t="inlineStr">
        <is>
          <t>dhigufaru.com</t>
        </is>
      </c>
      <c r="L912" t="inlineStr">
        <is>
          <t>official</t>
        </is>
      </c>
      <c r="M912" t="inlineStr">
        <is>
          <t>https://dhigufaru.com/app/wp-content/uploads/2016/03/Dhigu-brochure-screen.pdf</t>
        </is>
      </c>
      <c r="N912" t="inlineStr">
        <is>
          <t>https://dhigufaru.com/app/wp-content/uploads/2016/03/Dhigu-brochure-screen.pdf</t>
        </is>
      </c>
      <c r="O912" t="inlineStr">
        <is>
          <t>0bb1ffdfcc4de2550a40618fcaa7bdf0bf68c489e6a18d318c9c37ae84408a96</t>
        </is>
      </c>
      <c r="P912" t="inlineStr">
        <is>
          <t>library/043_dhigufaru-island-resort/brochure/2016_Dhigu-brochure-screen.pdf</t>
        </is>
      </c>
      <c r="R912" t="inlineStr">
        <is>
          <t>outdated</t>
        </is>
      </c>
      <c r="S912" t="inlineStr">
        <is>
          <t>N</t>
        </is>
      </c>
      <c r="T912" t="inlineStr">
        <is>
          <t>matched</t>
        </is>
      </c>
      <c r="U912" t="inlineStr">
        <is>
          <t>2026-10-04</t>
        </is>
      </c>
      <c r="V912" t="inlineStr"/>
    </row>
    <row r="913">
      <c r="A913" t="n">
        <v>44</v>
      </c>
      <c r="B913" t="inlineStr">
        <is>
          <t>Hard Rock Hotel Maldives</t>
        </is>
      </c>
      <c r="C913" t="inlineStr">
        <is>
          <t>wedding</t>
        </is>
      </c>
      <c r="D913" t="inlineStr">
        <is>
          <t>2026_HRH_Wedding_Brochure_2026.pdf</t>
        </is>
      </c>
      <c r="E913" t="n">
        <v>2026</v>
      </c>
      <c r="H913" t="n">
        <v>11</v>
      </c>
      <c r="I913" t="n">
        <v>4964</v>
      </c>
      <c r="J913" t="inlineStr">
        <is>
          <t>Y</t>
        </is>
      </c>
      <c r="K913" t="inlineStr">
        <is>
          <t>hardrockhotels.com</t>
        </is>
      </c>
      <c r="L913" t="inlineStr">
        <is>
          <t>official</t>
        </is>
      </c>
      <c r="M913" t="inlineStr">
        <is>
          <t>https://hotel.hardrock.com/maldives/files/6016/HRH_Wedding_Brochure_2026.pdf</t>
        </is>
      </c>
      <c r="N913" t="inlineStr">
        <is>
          <t>https://hotel.hardrock.com/maldives/files/6016/HRH_Wedding_Brochure_2026.pdf</t>
        </is>
      </c>
      <c r="O913" t="inlineStr">
        <is>
          <t>345078772eeecaab5fe5e0ae7af43d70e2d16937480a97aab6ab036abe68ced4</t>
        </is>
      </c>
      <c r="P913" t="inlineStr">
        <is>
          <t>library/044_hard-rock-hotel-maldives/wedding/2026_HRH_Wedding_Brochure_2026.pdf</t>
        </is>
      </c>
      <c r="R913" t="inlineStr">
        <is>
          <t>current</t>
        </is>
      </c>
      <c r="S913" t="inlineStr">
        <is>
          <t>Y</t>
        </is>
      </c>
      <c r="T913" t="inlineStr">
        <is>
          <t>matched</t>
        </is>
      </c>
      <c r="U913" t="inlineStr">
        <is>
          <t>2026-10-04</t>
        </is>
      </c>
      <c r="V913" t="inlineStr"/>
    </row>
    <row r="914">
      <c r="A914" t="n">
        <v>44</v>
      </c>
      <c r="B914" t="inlineStr">
        <is>
          <t>Hard Rock Hotel Maldives</t>
        </is>
      </c>
      <c r="C914" t="inlineStr">
        <is>
          <t>destination_dining</t>
        </is>
      </c>
      <c r="D914" t="inlineStr">
        <is>
          <t>2022_Romantic-Dinner-Hard-Rock-Hotel-Los-Cabos.pdf</t>
        </is>
      </c>
      <c r="E914" t="n">
        <v>2022</v>
      </c>
      <c r="H914" t="n">
        <v>2</v>
      </c>
      <c r="I914" t="n">
        <v>804</v>
      </c>
      <c r="J914" t="inlineStr">
        <is>
          <t>Y</t>
        </is>
      </c>
      <c r="K914" t="inlineStr">
        <is>
          <t>hotel.hardrock.com</t>
        </is>
      </c>
      <c r="L914" t="inlineStr">
        <is>
          <t>official</t>
        </is>
      </c>
      <c r="M914" t="inlineStr">
        <is>
          <t>https://hotel.hardrock.com/los-cabos/files/6148/Romantic-Dinner-Hard-Rock-Hotel-Los-Cabos.pdf</t>
        </is>
      </c>
      <c r="N914" t="inlineStr">
        <is>
          <t>https://hotel.hardrock.com/los-cabos/files/6148/Romantic-Dinner-Hard-Rock-Hotel-Los-Cabos.pdf</t>
        </is>
      </c>
      <c r="O914" t="inlineStr">
        <is>
          <t>fb317e4740a837fb1980612d50923f08fe60fea8a17c39005f497d92381ebfa0</t>
        </is>
      </c>
      <c r="P914" t="inlineStr">
        <is>
          <t>library/044_hard-rock-hotel-maldives/destination_dining/2022_Romantic-Dinner-Hard-Rock-Hotel-Los-Cabos.pdf</t>
        </is>
      </c>
      <c r="R914" t="inlineStr">
        <is>
          <t>outdated</t>
        </is>
      </c>
      <c r="S914" t="inlineStr">
        <is>
          <t>Y</t>
        </is>
      </c>
      <c r="T914" t="inlineStr">
        <is>
          <t>needs-review</t>
        </is>
      </c>
      <c r="U914" t="inlineStr">
        <is>
          <t>2026-10-05</t>
        </is>
      </c>
      <c r="V914" t="inlineStr">
        <is>
          <t>ambiguous match [44]</t>
        </is>
      </c>
    </row>
    <row r="915">
      <c r="A915" t="n">
        <v>44</v>
      </c>
      <c r="B915" t="inlineStr">
        <is>
          <t>Hard Rock Hotel Maldives</t>
        </is>
      </c>
      <c r="C915" t="inlineStr">
        <is>
          <t>map</t>
        </is>
      </c>
      <c r="D915" t="inlineStr">
        <is>
          <t>2026_Hard_Rock_Maldives_Reosrt_Map_2026.pdf</t>
        </is>
      </c>
      <c r="E915" t="n">
        <v>2026</v>
      </c>
      <c r="H915" t="n">
        <v>1</v>
      </c>
      <c r="I915" t="n">
        <v>1100</v>
      </c>
      <c r="J915" t="inlineStr">
        <is>
          <t>Y</t>
        </is>
      </c>
      <c r="K915" t="inlineStr">
        <is>
          <t>hardrockhotels.com</t>
        </is>
      </c>
      <c r="L915" t="inlineStr">
        <is>
          <t>official</t>
        </is>
      </c>
      <c r="M915" t="inlineStr">
        <is>
          <t>https://hotel.hardrock.com/maldives/files/6016/Hard_Rock_Maldives_Reosrt_Map_2026.pdf</t>
        </is>
      </c>
      <c r="N915" t="inlineStr">
        <is>
          <t>https://hotel.hardrock.com/maldives/files/6016/Hard_Rock_Maldives_Reosrt_Map_2026.pdf</t>
        </is>
      </c>
      <c r="O915" t="inlineStr">
        <is>
          <t>beb84d1388aefb3e95c84bc6e3b1727435ad4eb461e04cc5da2f2dba833be164</t>
        </is>
      </c>
      <c r="P915" t="inlineStr">
        <is>
          <t>library/044_hard-rock-hotel-maldives/map/2026_Hard_Rock_Maldives_Reosrt_Map_2026.pdf</t>
        </is>
      </c>
      <c r="R915" t="inlineStr">
        <is>
          <t>current</t>
        </is>
      </c>
      <c r="S915" t="inlineStr">
        <is>
          <t>Y</t>
        </is>
      </c>
      <c r="T915" t="inlineStr">
        <is>
          <t>matched</t>
        </is>
      </c>
      <c r="U915" t="inlineStr">
        <is>
          <t>2026-10-04</t>
        </is>
      </c>
      <c r="V915" t="inlineStr"/>
    </row>
    <row r="916">
      <c r="A916" t="n">
        <v>44</v>
      </c>
      <c r="B916" t="inlineStr">
        <is>
          <t>Hard Rock Hotel Maldives</t>
        </is>
      </c>
      <c r="C916" t="inlineStr">
        <is>
          <t>map</t>
        </is>
      </c>
      <c r="D916" t="inlineStr">
        <is>
          <t>2024_Hard_Rock_Hotel_Maldives_Island_Map_-_December_2024.pdf</t>
        </is>
      </c>
      <c r="E916" t="n">
        <v>2024</v>
      </c>
      <c r="H916" t="n">
        <v>1</v>
      </c>
      <c r="I916" t="n">
        <v>1377</v>
      </c>
      <c r="J916" t="inlineStr">
        <is>
          <t>N</t>
        </is>
      </c>
      <c r="K916" t="inlineStr">
        <is>
          <t>hardrockhotels.com</t>
        </is>
      </c>
      <c r="L916" t="inlineStr">
        <is>
          <t>official</t>
        </is>
      </c>
      <c r="M916" t="inlineStr">
        <is>
          <t>https://hotel.hardrock.com/maldives/files/6016/Hard_Rock_Hotel_Maldives_Island_Map_-_December_2024.pdf</t>
        </is>
      </c>
      <c r="N916" t="inlineStr">
        <is>
          <t>https://hotel.hardrock.com/maldives/files/6016/Hard_Rock_Hotel_Maldives_Island_Map_-_December_2024.pdf</t>
        </is>
      </c>
      <c r="O916" t="inlineStr">
        <is>
          <t>2d38c38cb9274eed3e8595930e6792e083ae2a6d0ff7cc0c24be0f6243dff06a</t>
        </is>
      </c>
      <c r="P916" t="inlineStr">
        <is>
          <t>library/044_hard-rock-hotel-maldives/map/2024_Hard_Rock_Hotel_Maldives_Island_Map_-_December_2024.pdf</t>
        </is>
      </c>
      <c r="R916" t="inlineStr">
        <is>
          <t>outdated</t>
        </is>
      </c>
      <c r="S916" t="inlineStr">
        <is>
          <t>N</t>
        </is>
      </c>
      <c r="T916" t="inlineStr">
        <is>
          <t>matched</t>
        </is>
      </c>
      <c r="U916" t="inlineStr">
        <is>
          <t>2026-10-04</t>
        </is>
      </c>
      <c r="V916" t="inlineStr"/>
    </row>
    <row r="917">
      <c r="A917" t="n">
        <v>44</v>
      </c>
      <c r="B917" t="inlineStr">
        <is>
          <t>Hard Rock Hotel Maldives</t>
        </is>
      </c>
      <c r="C917" t="inlineStr">
        <is>
          <t>map</t>
        </is>
      </c>
      <c r="D917" t="inlineStr">
        <is>
          <t>2023_EO-GEN-002C_Sustainability-Management-Plan-Crossroads-Maldives.pdf</t>
        </is>
      </c>
      <c r="E917" t="n">
        <v>2023</v>
      </c>
      <c r="H917" t="n">
        <v>18</v>
      </c>
      <c r="I917" t="n">
        <v>3400</v>
      </c>
      <c r="J917" t="inlineStr">
        <is>
          <t>Y</t>
        </is>
      </c>
      <c r="K917" t="inlineStr">
        <is>
          <t>crossroadsmaldives.com</t>
        </is>
      </c>
      <c r="L917" t="inlineStr">
        <is>
          <t>official</t>
        </is>
      </c>
      <c r="M917" t="inlineStr">
        <is>
          <t>https://crossroadsmaldives.com/wp-content/uploads/2024/11/EO-GEN-002C_Sustainability-Management-Plan-Crossroads-Maldives.pdf</t>
        </is>
      </c>
      <c r="N917" t="inlineStr">
        <is>
          <t>https://crossroadsmaldives.com/wp-content/uploads/2024/11/EO-GEN-002C_Sustainability-Management-Plan-Crossroads-Maldives.pdf</t>
        </is>
      </c>
      <c r="O917" t="inlineStr">
        <is>
          <t>b689ebd486817836f11d4dac22dc097a43c89fdcdd7e6c8144d5d6629127a040</t>
        </is>
      </c>
      <c r="P917" t="inlineStr">
        <is>
          <t>library/044_hard-rock-hotel-maldives/map/2023_EO-GEN-002C_Sustainability-Management-Plan-Crossroads-Maldives.pdf</t>
        </is>
      </c>
      <c r="R917" t="inlineStr">
        <is>
          <t>outdated</t>
        </is>
      </c>
      <c r="S917" t="inlineStr">
        <is>
          <t>N</t>
        </is>
      </c>
      <c r="T917" t="inlineStr">
        <is>
          <t>needs-review</t>
        </is>
      </c>
      <c r="U917" t="inlineStr">
        <is>
          <t>2026-10-04</t>
        </is>
      </c>
      <c r="V917" t="inlineStr">
        <is>
          <t>ambiguous match [44, 45, 162]</t>
        </is>
      </c>
    </row>
    <row r="918">
      <c r="A918" t="n">
        <v>45</v>
      </c>
      <c r="B918" t="inlineStr">
        <is>
          <t>Saii Lagoon Maldives</t>
        </is>
      </c>
      <c r="C918" t="inlineStr">
        <is>
          <t>map</t>
        </is>
      </c>
      <c r="D918" t="inlineStr">
        <is>
          <t>2023_EO-GEN-002C_Sustainability-Management-Plan-Crossroads-Maldives.pdf</t>
        </is>
      </c>
      <c r="E918" t="n">
        <v>2023</v>
      </c>
      <c r="H918" t="n">
        <v>18</v>
      </c>
      <c r="I918" t="n">
        <v>3400</v>
      </c>
      <c r="J918" t="inlineStr">
        <is>
          <t>Y</t>
        </is>
      </c>
      <c r="K918" t="inlineStr">
        <is>
          <t>crossroadsmaldives.com</t>
        </is>
      </c>
      <c r="L918" t="inlineStr">
        <is>
          <t>official</t>
        </is>
      </c>
      <c r="M918" t="inlineStr">
        <is>
          <t>https://crossroadsmaldives.com/wp-content/uploads/2024/11/EO-GEN-002C_Sustainability-Management-Plan-Crossroads-Maldives.pdf</t>
        </is>
      </c>
      <c r="N918" t="inlineStr">
        <is>
          <t>https://crossroadsmaldives.com/wp-content/uploads/2024/11/EO-GEN-002C_Sustainability-Management-Plan-Crossroads-Maldives.pdf</t>
        </is>
      </c>
      <c r="O918" t="inlineStr">
        <is>
          <t>b689ebd486817836f11d4dac22dc097a43c89fdcdd7e6c8144d5d6629127a040</t>
        </is>
      </c>
      <c r="P918" t="inlineStr">
        <is>
          <t>library/044_hard-rock-hotel-maldives/map/2023_EO-GEN-002C_Sustainability-Management-Plan-Crossroads-Maldives.pdf</t>
        </is>
      </c>
      <c r="R918" t="inlineStr">
        <is>
          <t>outdated</t>
        </is>
      </c>
      <c r="S918" t="inlineStr">
        <is>
          <t>N</t>
        </is>
      </c>
      <c r="T918" t="inlineStr">
        <is>
          <t>needs-review</t>
        </is>
      </c>
      <c r="U918" t="inlineStr">
        <is>
          <t>2026-10-04</t>
        </is>
      </c>
      <c r="V918" t="inlineStr">
        <is>
          <t>ambiguous match [44, 45, 162]</t>
        </is>
      </c>
    </row>
    <row r="919">
      <c r="A919" t="n">
        <v>162</v>
      </c>
      <c r="B919" t="inlineStr">
        <is>
          <t>The Marina at Crossroads Maldives</t>
        </is>
      </c>
      <c r="C919" t="inlineStr">
        <is>
          <t>map</t>
        </is>
      </c>
      <c r="D919" t="inlineStr">
        <is>
          <t>2023_EO-GEN-002C_Sustainability-Management-Plan-Crossroads-Maldives.pdf</t>
        </is>
      </c>
      <c r="E919" t="n">
        <v>2023</v>
      </c>
      <c r="H919" t="n">
        <v>18</v>
      </c>
      <c r="I919" t="n">
        <v>3400</v>
      </c>
      <c r="J919" t="inlineStr">
        <is>
          <t>Y</t>
        </is>
      </c>
      <c r="K919" t="inlineStr">
        <is>
          <t>crossroadsmaldives.com</t>
        </is>
      </c>
      <c r="L919" t="inlineStr">
        <is>
          <t>official</t>
        </is>
      </c>
      <c r="M919" t="inlineStr">
        <is>
          <t>https://crossroadsmaldives.com/wp-content/uploads/2024/11/EO-GEN-002C_Sustainability-Management-Plan-Crossroads-Maldives.pdf</t>
        </is>
      </c>
      <c r="N919" t="inlineStr">
        <is>
          <t>https://crossroadsmaldives.com/wp-content/uploads/2024/11/EO-GEN-002C_Sustainability-Management-Plan-Crossroads-Maldives.pdf</t>
        </is>
      </c>
      <c r="O919" t="inlineStr">
        <is>
          <t>b689ebd486817836f11d4dac22dc097a43c89fdcdd7e6c8144d5d6629127a040</t>
        </is>
      </c>
      <c r="P919" t="inlineStr">
        <is>
          <t>library/044_hard-rock-hotel-maldives/map/2023_EO-GEN-002C_Sustainability-Management-Plan-Crossroads-Maldives.pdf</t>
        </is>
      </c>
      <c r="R919" t="inlineStr">
        <is>
          <t>outdated</t>
        </is>
      </c>
      <c r="S919" t="inlineStr">
        <is>
          <t>N</t>
        </is>
      </c>
      <c r="T919" t="inlineStr">
        <is>
          <t>needs-review</t>
        </is>
      </c>
      <c r="U919" t="inlineStr">
        <is>
          <t>2026-10-04</t>
        </is>
      </c>
      <c r="V919" t="inlineStr">
        <is>
          <t>ambiguous match [44, 45, 162]</t>
        </is>
      </c>
    </row>
    <row r="920">
      <c r="A920" t="n">
        <v>44</v>
      </c>
      <c r="B920" t="inlineStr">
        <is>
          <t>Hard Rock Hotel Maldives</t>
        </is>
      </c>
      <c r="C920" t="inlineStr">
        <is>
          <t>spa_menu</t>
        </is>
      </c>
      <c r="D920" t="inlineStr">
        <is>
          <t>2026_Body_Rock_Private_Lessons.pdf</t>
        </is>
      </c>
      <c r="E920" t="n">
        <v>2026</v>
      </c>
      <c r="H920" t="n">
        <v>3</v>
      </c>
      <c r="I920" t="n">
        <v>350</v>
      </c>
      <c r="J920" t="inlineStr">
        <is>
          <t>Y</t>
        </is>
      </c>
      <c r="K920" t="inlineStr">
        <is>
          <t>hardrockhotels.com</t>
        </is>
      </c>
      <c r="L920" t="inlineStr">
        <is>
          <t>official</t>
        </is>
      </c>
      <c r="M920" t="inlineStr">
        <is>
          <t>https://hotel.hardrock.com/maldives/files/6016/Body_Rock_Private_Lessons.pdf</t>
        </is>
      </c>
      <c r="N920" t="inlineStr">
        <is>
          <t>https://hotel.hardrock.com/maldives/files/6016/Body_Rock_Private_Lessons.pdf</t>
        </is>
      </c>
      <c r="O920" t="inlineStr">
        <is>
          <t>b45b9e4f88753861d7afc8965502b067a487d59cba228c1bec87d718ced65ffd</t>
        </is>
      </c>
      <c r="P920" t="inlineStr">
        <is>
          <t>library/044_hard-rock-hotel-maldives/spa_menu/2026_Body_Rock_Private_Lessons.pdf</t>
        </is>
      </c>
      <c r="R920" t="inlineStr">
        <is>
          <t>current</t>
        </is>
      </c>
      <c r="S920" t="inlineStr">
        <is>
          <t>Y</t>
        </is>
      </c>
      <c r="T920" t="inlineStr">
        <is>
          <t>needs-review</t>
        </is>
      </c>
      <c r="U920" t="inlineStr">
        <is>
          <t>2026-10-04</t>
        </is>
      </c>
      <c r="V920" t="inlineStr">
        <is>
          <t>ambiguous match [44]</t>
        </is>
      </c>
    </row>
    <row r="921">
      <c r="A921" t="n">
        <v>44</v>
      </c>
      <c r="B921" t="inlineStr">
        <is>
          <t>Hard Rock Hotel Maldives</t>
        </is>
      </c>
      <c r="C921" t="inlineStr">
        <is>
          <t>spa_menu</t>
        </is>
      </c>
      <c r="D921" t="inlineStr">
        <is>
          <t>2025_RockSpa_Menu_2025.pdf</t>
        </is>
      </c>
      <c r="E921" t="n">
        <v>2025</v>
      </c>
      <c r="H921" t="n">
        <v>35</v>
      </c>
      <c r="I921" t="n">
        <v>3653</v>
      </c>
      <c r="J921" t="inlineStr">
        <is>
          <t>Y</t>
        </is>
      </c>
      <c r="K921" t="inlineStr">
        <is>
          <t>hardrockhotels.com</t>
        </is>
      </c>
      <c r="L921" t="inlineStr">
        <is>
          <t>official</t>
        </is>
      </c>
      <c r="M921" t="inlineStr">
        <is>
          <t>https://hotel.hardrock.com/maldives/files/6016/RockSpa_Menu_2025.pdf</t>
        </is>
      </c>
      <c r="N921" t="inlineStr">
        <is>
          <t>https://hotel.hardrock.com/maldives/files/6016/RockSpa_Menu_2025.pdf</t>
        </is>
      </c>
      <c r="O921" t="inlineStr">
        <is>
          <t>b1bfe1af84a738406e3c0a4bc8ecdab9841bfefe2ca029c9b758dd51657dee04</t>
        </is>
      </c>
      <c r="P921" t="inlineStr">
        <is>
          <t>library/044_hard-rock-hotel-maldives/spa_menu/2025_RockSpa_Menu_2025.pdf</t>
        </is>
      </c>
      <c r="R921" t="inlineStr">
        <is>
          <t>current</t>
        </is>
      </c>
      <c r="S921" t="inlineStr">
        <is>
          <t>N</t>
        </is>
      </c>
      <c r="T921" t="inlineStr">
        <is>
          <t>needs-review</t>
        </is>
      </c>
      <c r="U921" t="inlineStr">
        <is>
          <t>2026-10-04</t>
        </is>
      </c>
      <c r="V921" t="inlineStr">
        <is>
          <t>ambiguous match [44]</t>
        </is>
      </c>
    </row>
    <row r="922">
      <c r="A922" t="n">
        <v>44</v>
      </c>
      <c r="B922" t="inlineStr">
        <is>
          <t>Hard Rock Hotel Maldives</t>
        </is>
      </c>
      <c r="C922" t="inlineStr">
        <is>
          <t>spa_menu</t>
        </is>
      </c>
      <c r="D922" t="inlineStr">
        <is>
          <t>2025_RockSpa_Pricelist_2025.pdf</t>
        </is>
      </c>
      <c r="E922" t="n">
        <v>2025</v>
      </c>
      <c r="H922" t="n">
        <v>2</v>
      </c>
      <c r="I922" t="n">
        <v>130</v>
      </c>
      <c r="J922" t="inlineStr">
        <is>
          <t>Y</t>
        </is>
      </c>
      <c r="K922" t="inlineStr">
        <is>
          <t>hardrockhotels.com</t>
        </is>
      </c>
      <c r="L922" t="inlineStr">
        <is>
          <t>official</t>
        </is>
      </c>
      <c r="M922" t="inlineStr">
        <is>
          <t>https://hotel.hardrock.com/maldives/files/6016/RockSpa_Pricelist_2025.pdf</t>
        </is>
      </c>
      <c r="N922" t="inlineStr">
        <is>
          <t>https://hotel.hardrock.com/maldives/files/6016/RockSpa_Pricelist_2025.pdf</t>
        </is>
      </c>
      <c r="O922" t="inlineStr">
        <is>
          <t>e5eb1de337847263ebdab4fd408b1c3624b1d3abdd439223c2ae6e2378d24deb</t>
        </is>
      </c>
      <c r="P922" t="inlineStr">
        <is>
          <t>library/044_hard-rock-hotel-maldives/spa_menu/2025_RockSpa_Pricelist_2025.pdf</t>
        </is>
      </c>
      <c r="R922" t="inlineStr">
        <is>
          <t>current</t>
        </is>
      </c>
      <c r="S922" t="inlineStr">
        <is>
          <t>N</t>
        </is>
      </c>
      <c r="T922" t="inlineStr">
        <is>
          <t>needs-review</t>
        </is>
      </c>
      <c r="U922" t="inlineStr">
        <is>
          <t>2026-10-04</t>
        </is>
      </c>
      <c r="V922" t="inlineStr">
        <is>
          <t>ambiguous match [44]</t>
        </is>
      </c>
    </row>
    <row r="923">
      <c r="A923" t="n">
        <v>44</v>
      </c>
      <c r="B923" t="inlineStr">
        <is>
          <t>Hard Rock Hotel Maldives</t>
        </is>
      </c>
      <c r="C923" t="inlineStr">
        <is>
          <t>dining_menu</t>
        </is>
      </c>
      <c r="D923" t="inlineStr">
        <is>
          <t>2026_CN_Sessions_All_Day_Dining_A3_2026.08.27.pdf</t>
        </is>
      </c>
      <c r="E923" t="n">
        <v>2026</v>
      </c>
      <c r="H923" t="n">
        <v>2</v>
      </c>
      <c r="I923" t="n">
        <v>989</v>
      </c>
      <c r="J923" t="inlineStr">
        <is>
          <t>Y</t>
        </is>
      </c>
      <c r="K923" t="inlineStr">
        <is>
          <t>hardrockhotels.com</t>
        </is>
      </c>
      <c r="L923" t="inlineStr">
        <is>
          <t>official</t>
        </is>
      </c>
      <c r="M923" t="inlineStr">
        <is>
          <t>https://hotel.hardrock.com/maldives/files/6016/CN_Sessions_All_Day_Dining_A3_2026.08.27.pdf</t>
        </is>
      </c>
      <c r="N923" t="inlineStr">
        <is>
          <t>https://hotel.hardrock.com/maldives/files/6016/CN_Sessions_All_Day_Dining_A3_2026.08.27.pdf</t>
        </is>
      </c>
      <c r="O923" t="inlineStr">
        <is>
          <t>d8beecd22be92d319abb0bff4c7fb6354b80ab46e6aee833058116524ada2826</t>
        </is>
      </c>
      <c r="P923" t="inlineStr">
        <is>
          <t>library/044_hard-rock-hotel-maldives/dining_menu/2026_CN_Sessions_All_Day_Dining_A3_2026.08.27.pdf</t>
        </is>
      </c>
      <c r="R923" t="inlineStr">
        <is>
          <t>current</t>
        </is>
      </c>
      <c r="S923" t="inlineStr">
        <is>
          <t>N</t>
        </is>
      </c>
      <c r="T923" t="inlineStr">
        <is>
          <t>needs-review</t>
        </is>
      </c>
      <c r="U923" t="inlineStr">
        <is>
          <t>2026-10-04</t>
        </is>
      </c>
      <c r="V923" t="inlineStr">
        <is>
          <t>ambiguous match [44]</t>
        </is>
      </c>
    </row>
    <row r="924">
      <c r="A924" t="n">
        <v>44</v>
      </c>
      <c r="B924" t="inlineStr">
        <is>
          <t>Hard Rock Hotel Maldives</t>
        </is>
      </c>
      <c r="C924" t="inlineStr">
        <is>
          <t>dining_menu</t>
        </is>
      </c>
      <c r="D924" t="inlineStr">
        <is>
          <t>2026_ENB_Pizza_Menu_2026.06.27.pdf</t>
        </is>
      </c>
      <c r="E924" t="n">
        <v>2026</v>
      </c>
      <c r="H924" t="n">
        <v>2</v>
      </c>
      <c r="I924" t="n">
        <v>1444</v>
      </c>
      <c r="J924" t="inlineStr">
        <is>
          <t>Y</t>
        </is>
      </c>
      <c r="K924" t="inlineStr">
        <is>
          <t>hardrockhotels.com</t>
        </is>
      </c>
      <c r="L924" t="inlineStr">
        <is>
          <t>official</t>
        </is>
      </c>
      <c r="M924" t="inlineStr">
        <is>
          <t>https://hotel.hardrock.com/maldives/files/6016/ENB_Pizza_Menu_2026.06.27.pdf</t>
        </is>
      </c>
      <c r="N924" t="inlineStr">
        <is>
          <t>https://hotel.hardrock.com/maldives/files/6016/ENB_Pizza_Menu_2026.06.27.pdf</t>
        </is>
      </c>
      <c r="O924" t="inlineStr">
        <is>
          <t>6452485182f47e625a19954b75721d4e7b2aadb103abbbd8603aa0bd284e9a93</t>
        </is>
      </c>
      <c r="P924" t="inlineStr">
        <is>
          <t>library/044_hard-rock-hotel-maldives/dining_menu/2026_ENB_Pizza_Menu_2026.06.27.pdf</t>
        </is>
      </c>
      <c r="R924" t="inlineStr">
        <is>
          <t>current</t>
        </is>
      </c>
      <c r="S924" t="inlineStr">
        <is>
          <t>N</t>
        </is>
      </c>
      <c r="T924" t="inlineStr">
        <is>
          <t>needs-review</t>
        </is>
      </c>
      <c r="U924" t="inlineStr">
        <is>
          <t>2026-10-04</t>
        </is>
      </c>
      <c r="V924" t="inlineStr">
        <is>
          <t>ambiguous match [44]</t>
        </is>
      </c>
    </row>
    <row r="925">
      <c r="A925" t="n">
        <v>44</v>
      </c>
      <c r="B925" t="inlineStr">
        <is>
          <t>Hard Rock Hotel Maldives</t>
        </is>
      </c>
      <c r="C925" t="inlineStr">
        <is>
          <t>dining_menu</t>
        </is>
      </c>
      <c r="D925" t="inlineStr">
        <is>
          <t>2026_RUS_E_B_Lunch_Menu_A3_2026.06.24.pdf</t>
        </is>
      </c>
      <c r="E925" t="n">
        <v>2026</v>
      </c>
      <c r="H925" t="n">
        <v>2</v>
      </c>
      <c r="I925" t="n">
        <v>993</v>
      </c>
      <c r="J925" t="inlineStr">
        <is>
          <t>Y</t>
        </is>
      </c>
      <c r="K925" t="inlineStr">
        <is>
          <t>hardrockhotels.com</t>
        </is>
      </c>
      <c r="L925" t="inlineStr">
        <is>
          <t>official</t>
        </is>
      </c>
      <c r="M925" t="inlineStr">
        <is>
          <t>https://hotel.hardrock.com/maldives/files/6016/RUS_E&amp;B_Lunch_Menu_A3_2026.06.24.pdf</t>
        </is>
      </c>
      <c r="N925" t="inlineStr">
        <is>
          <t>https://hotel.hardrock.com/maldives/files/6016/RUS_E&amp;B_Lunch_Menu_A3_2026.06.24.pdf</t>
        </is>
      </c>
      <c r="O925" t="inlineStr">
        <is>
          <t>0197979cfd2ca451cfc4324a99b3f18ab7f22c002de7e8673f8aca8e29317910</t>
        </is>
      </c>
      <c r="P925" t="inlineStr">
        <is>
          <t>library/044_hard-rock-hotel-maldives/dining_menu/2026_RUS_E_B_Lunch_Menu_A3_2026.06.24.pdf</t>
        </is>
      </c>
      <c r="R925" t="inlineStr">
        <is>
          <t>current</t>
        </is>
      </c>
      <c r="S925" t="inlineStr">
        <is>
          <t>N</t>
        </is>
      </c>
      <c r="T925" t="inlineStr">
        <is>
          <t>needs-review</t>
        </is>
      </c>
      <c r="U925" t="inlineStr">
        <is>
          <t>2026-10-04</t>
        </is>
      </c>
      <c r="V925" t="inlineStr">
        <is>
          <t>ambiguous match [44]</t>
        </is>
      </c>
    </row>
    <row r="926">
      <c r="A926" t="n">
        <v>44</v>
      </c>
      <c r="B926" t="inlineStr">
        <is>
          <t>Hard Rock Hotel Maldives</t>
        </is>
      </c>
      <c r="C926" t="inlineStr">
        <is>
          <t>dining_menu</t>
        </is>
      </c>
      <c r="D926" t="inlineStr">
        <is>
          <t>2026_CN_E_B_Dinner_Menu_A3_2026.04.05.pdf</t>
        </is>
      </c>
      <c r="E926" t="n">
        <v>2026</v>
      </c>
      <c r="H926" t="n">
        <v>2</v>
      </c>
      <c r="I926" t="n">
        <v>1108</v>
      </c>
      <c r="J926" t="inlineStr">
        <is>
          <t>Y</t>
        </is>
      </c>
      <c r="K926" t="inlineStr">
        <is>
          <t>hardrockhotels.com</t>
        </is>
      </c>
      <c r="L926" t="inlineStr">
        <is>
          <t>official</t>
        </is>
      </c>
      <c r="M926" t="inlineStr">
        <is>
          <t>https://hotel.hardrock.com/maldives/files/6016/CN_E&amp;B_Dinner_Menu_A3_2026.04.05.pdf</t>
        </is>
      </c>
      <c r="N926" t="inlineStr">
        <is>
          <t>https://hotel.hardrock.com/maldives/files/6016/CN_E&amp;B_Dinner_Menu_A3_2026.04.05.pdf</t>
        </is>
      </c>
      <c r="O926" t="inlineStr">
        <is>
          <t>a6dcc0c245b381f39de2cac84d2a112bc1990aec41f80e425f990eb7bc6407b7</t>
        </is>
      </c>
      <c r="P926" t="inlineStr">
        <is>
          <t>library/044_hard-rock-hotel-maldives/dining_menu/2026_CN_E_B_Dinner_Menu_A3_2026.04.05.pdf</t>
        </is>
      </c>
      <c r="R926" t="inlineStr">
        <is>
          <t>current</t>
        </is>
      </c>
      <c r="S926" t="inlineStr">
        <is>
          <t>N</t>
        </is>
      </c>
      <c r="T926" t="inlineStr">
        <is>
          <t>needs-review</t>
        </is>
      </c>
      <c r="U926" t="inlineStr">
        <is>
          <t>2026-10-04</t>
        </is>
      </c>
      <c r="V926" t="inlineStr">
        <is>
          <t>ambiguous match [44]</t>
        </is>
      </c>
    </row>
    <row r="927">
      <c r="A927" t="n">
        <v>44</v>
      </c>
      <c r="B927" t="inlineStr">
        <is>
          <t>Hard Rock Hotel Maldives</t>
        </is>
      </c>
      <c r="C927" t="inlineStr">
        <is>
          <t>dining_menu</t>
        </is>
      </c>
      <c r="D927" t="inlineStr">
        <is>
          <t>2026_CN_E_B_Pizza_Menu.pdf</t>
        </is>
      </c>
      <c r="E927" t="n">
        <v>2026</v>
      </c>
      <c r="H927" t="n">
        <v>2</v>
      </c>
      <c r="I927" t="n">
        <v>1545</v>
      </c>
      <c r="J927" t="inlineStr">
        <is>
          <t>Y</t>
        </is>
      </c>
      <c r="K927" t="inlineStr">
        <is>
          <t>hardrockhotels.com</t>
        </is>
      </c>
      <c r="L927" t="inlineStr">
        <is>
          <t>official</t>
        </is>
      </c>
      <c r="M927" t="inlineStr">
        <is>
          <t>https://hotel.hardrock.com/maldives/files/6016/CN_E&amp;B_Pizza_Menu.pdf</t>
        </is>
      </c>
      <c r="N927" t="inlineStr">
        <is>
          <t>https://hotel.hardrock.com/maldives/files/6016/CN_E&amp;B_Pizza_Menu.pdf</t>
        </is>
      </c>
      <c r="O927" t="inlineStr">
        <is>
          <t>76e1919177abe73121237eda5d808bf793a12646bdc7e126c2f2d5091844d92d</t>
        </is>
      </c>
      <c r="P927" t="inlineStr">
        <is>
          <t>library/044_hard-rock-hotel-maldives/dining_menu/2026_CN_E_B_Pizza_Menu.pdf</t>
        </is>
      </c>
      <c r="R927" t="inlineStr">
        <is>
          <t>current</t>
        </is>
      </c>
      <c r="S927" t="inlineStr">
        <is>
          <t>N</t>
        </is>
      </c>
      <c r="T927" t="inlineStr">
        <is>
          <t>needs-review</t>
        </is>
      </c>
      <c r="U927" t="inlineStr">
        <is>
          <t>2026-10-04</t>
        </is>
      </c>
      <c r="V927" t="inlineStr">
        <is>
          <t>ambiguous match [44]</t>
        </is>
      </c>
    </row>
    <row r="928">
      <c r="A928" t="n">
        <v>44</v>
      </c>
      <c r="B928" t="inlineStr">
        <is>
          <t>Hard Rock Hotel Maldives</t>
        </is>
      </c>
      <c r="C928" t="inlineStr">
        <is>
          <t>dining_menu</t>
        </is>
      </c>
      <c r="D928" t="inlineStr">
        <is>
          <t>2026_Sessions_Kids_Menu_with_images.pdf</t>
        </is>
      </c>
      <c r="E928" t="n">
        <v>2026</v>
      </c>
      <c r="H928" t="n">
        <v>2</v>
      </c>
      <c r="I928" t="n">
        <v>4970</v>
      </c>
      <c r="J928" t="inlineStr">
        <is>
          <t>Y</t>
        </is>
      </c>
      <c r="K928" t="inlineStr">
        <is>
          <t>hardrockhotels.com</t>
        </is>
      </c>
      <c r="L928" t="inlineStr">
        <is>
          <t>official</t>
        </is>
      </c>
      <c r="M928" t="inlineStr">
        <is>
          <t>https://hotel.hardrock.com/maldives/files/6016/Sessions_Kids_Menu_with_images.pdf</t>
        </is>
      </c>
      <c r="N928" t="inlineStr">
        <is>
          <t>https://hotel.hardrock.com/maldives/files/6016/Sessions_Kids_Menu_with_images.pdf</t>
        </is>
      </c>
      <c r="O928" t="inlineStr">
        <is>
          <t>5143246c4346bb122f35196a42683bafe186245d407570948cf61b9e50d042f8</t>
        </is>
      </c>
      <c r="P928" t="inlineStr">
        <is>
          <t>library/044_hard-rock-hotel-maldives/dining_menu/2026_Sessions_Kids_Menu_with_images.pdf</t>
        </is>
      </c>
      <c r="R928" t="inlineStr">
        <is>
          <t>current</t>
        </is>
      </c>
      <c r="S928" t="inlineStr">
        <is>
          <t>N</t>
        </is>
      </c>
      <c r="T928" t="inlineStr">
        <is>
          <t>needs-review</t>
        </is>
      </c>
      <c r="U928" t="inlineStr">
        <is>
          <t>2026-10-04</t>
        </is>
      </c>
      <c r="V928" t="inlineStr">
        <is>
          <t>ambiguous match [44]</t>
        </is>
      </c>
    </row>
    <row r="929">
      <c r="A929" t="n">
        <v>44</v>
      </c>
      <c r="B929" t="inlineStr">
        <is>
          <t>Hard Rock Hotel Maldives</t>
        </is>
      </c>
      <c r="C929" t="inlineStr">
        <is>
          <t>dining_menu</t>
        </is>
      </c>
      <c r="D929" t="inlineStr">
        <is>
          <t>2026_RUS_E_B_Dinner_Menu_A3_2026.04.05.pdf</t>
        </is>
      </c>
      <c r="E929" t="n">
        <v>2026</v>
      </c>
      <c r="H929" t="n">
        <v>2</v>
      </c>
      <c r="I929" t="n">
        <v>999</v>
      </c>
      <c r="J929" t="inlineStr">
        <is>
          <t>Y</t>
        </is>
      </c>
      <c r="K929" t="inlineStr">
        <is>
          <t>hardrockhotels.com</t>
        </is>
      </c>
      <c r="L929" t="inlineStr">
        <is>
          <t>official</t>
        </is>
      </c>
      <c r="M929" t="inlineStr">
        <is>
          <t>https://hotel.hardrock.com/maldives/files/6016/RUS_E&amp;B_Dinner_Menu_A3_2026.04.05.pdf</t>
        </is>
      </c>
      <c r="N929" t="inlineStr">
        <is>
          <t>https://hotel.hardrock.com/maldives/files/6016/RUS_E&amp;B_Dinner_Menu_A3_2026.04.05.pdf</t>
        </is>
      </c>
      <c r="O929" t="inlineStr">
        <is>
          <t>c4385aa6c65ac86cdb9f1417912c2946363a0556b79d7f4f7efc3bde1159b7fe</t>
        </is>
      </c>
      <c r="P929" t="inlineStr">
        <is>
          <t>library/044_hard-rock-hotel-maldives/dining_menu/2026_RUS_E_B_Dinner_Menu_A3_2026.04.05.pdf</t>
        </is>
      </c>
      <c r="R929" t="inlineStr">
        <is>
          <t>current</t>
        </is>
      </c>
      <c r="S929" t="inlineStr">
        <is>
          <t>N</t>
        </is>
      </c>
      <c r="T929" t="inlineStr">
        <is>
          <t>needs-review</t>
        </is>
      </c>
      <c r="U929" t="inlineStr">
        <is>
          <t>2026-10-04</t>
        </is>
      </c>
      <c r="V929" t="inlineStr">
        <is>
          <t>ambiguous match [44]</t>
        </is>
      </c>
    </row>
    <row r="930">
      <c r="A930" t="n">
        <v>44</v>
      </c>
      <c r="B930" t="inlineStr">
        <is>
          <t>Hard Rock Hotel Maldives</t>
        </is>
      </c>
      <c r="C930" t="inlineStr">
        <is>
          <t>dining_menu</t>
        </is>
      </c>
      <c r="D930" t="inlineStr">
        <is>
          <t>2026_CN_E_B_Lunch_Menu_A3_2026.06.24.pdf</t>
        </is>
      </c>
      <c r="E930" t="n">
        <v>2026</v>
      </c>
      <c r="H930" t="n">
        <v>2</v>
      </c>
      <c r="I930" t="n">
        <v>1101</v>
      </c>
      <c r="J930" t="inlineStr">
        <is>
          <t>Y</t>
        </is>
      </c>
      <c r="K930" t="inlineStr">
        <is>
          <t>hardrockhotels.com</t>
        </is>
      </c>
      <c r="L930" t="inlineStr">
        <is>
          <t>official</t>
        </is>
      </c>
      <c r="M930" t="inlineStr">
        <is>
          <t>https://hotel.hardrock.com/maldives/files/6016/CN_E&amp;B_Lunch_Menu_A3_2026.06.24.pdf</t>
        </is>
      </c>
      <c r="N930" t="inlineStr">
        <is>
          <t>https://hotel.hardrock.com/maldives/files/6016/CN_E&amp;B_Lunch_Menu_A3_2026.06.24.pdf</t>
        </is>
      </c>
      <c r="O930" t="inlineStr">
        <is>
          <t>fce9217245d2b790466d33433092965f930adc1df175be8f77d50a8a76334dcb</t>
        </is>
      </c>
      <c r="P930" t="inlineStr">
        <is>
          <t>library/044_hard-rock-hotel-maldives/dining_menu/2026_CN_E_B_Lunch_Menu_A3_2026.06.24.pdf</t>
        </is>
      </c>
      <c r="R930" t="inlineStr">
        <is>
          <t>current</t>
        </is>
      </c>
      <c r="S930" t="inlineStr">
        <is>
          <t>N</t>
        </is>
      </c>
      <c r="T930" t="inlineStr">
        <is>
          <t>needs-review</t>
        </is>
      </c>
      <c r="U930" t="inlineStr">
        <is>
          <t>2026-10-04</t>
        </is>
      </c>
      <c r="V930" t="inlineStr">
        <is>
          <t>ambiguous match [44]</t>
        </is>
      </c>
    </row>
    <row r="931">
      <c r="A931" t="n">
        <v>44</v>
      </c>
      <c r="B931" t="inlineStr">
        <is>
          <t>Hard Rock Hotel Maldives</t>
        </is>
      </c>
      <c r="C931" t="inlineStr">
        <is>
          <t>dining_menu</t>
        </is>
      </c>
      <c r="D931" t="inlineStr">
        <is>
          <t>2026_Sessions_All_Day_Dining_A3_2026.08.27.pdf</t>
        </is>
      </c>
      <c r="E931" t="n">
        <v>2026</v>
      </c>
      <c r="H931" t="n">
        <v>2</v>
      </c>
      <c r="I931" t="n">
        <v>860</v>
      </c>
      <c r="J931" t="inlineStr">
        <is>
          <t>Y</t>
        </is>
      </c>
      <c r="K931" t="inlineStr">
        <is>
          <t>hardrockhotels.com</t>
        </is>
      </c>
      <c r="L931" t="inlineStr">
        <is>
          <t>official</t>
        </is>
      </c>
      <c r="M931" t="inlineStr">
        <is>
          <t>https://hotel.hardrock.com/maldives/files/6016/Sessions_All_Day_Dining_A3_2026.08.27.pdf</t>
        </is>
      </c>
      <c r="N931" t="inlineStr">
        <is>
          <t>https://hotel.hardrock.com/maldives/files/6016/Sessions_All_Day_Dining_A3_2026.08.27.pdf</t>
        </is>
      </c>
      <c r="O931" t="inlineStr">
        <is>
          <t>2e7324856fd059f96def56adfbc31ed44b4e28d90af8e71dfb1194e3c772da89</t>
        </is>
      </c>
      <c r="P931" t="inlineStr">
        <is>
          <t>library/044_hard-rock-hotel-maldives/dining_menu/2026_Sessions_All_Day_Dining_A3_2026.08.27.pdf</t>
        </is>
      </c>
      <c r="R931" t="inlineStr">
        <is>
          <t>current</t>
        </is>
      </c>
      <c r="S931" t="inlineStr">
        <is>
          <t>N</t>
        </is>
      </c>
      <c r="T931" t="inlineStr">
        <is>
          <t>needs-review</t>
        </is>
      </c>
      <c r="U931" t="inlineStr">
        <is>
          <t>2026-10-04</t>
        </is>
      </c>
      <c r="V931" t="inlineStr">
        <is>
          <t>ambiguous match [44]</t>
        </is>
      </c>
    </row>
    <row r="932">
      <c r="A932" t="n">
        <v>44</v>
      </c>
      <c r="B932" t="inlineStr">
        <is>
          <t>Hard Rock Hotel Maldives</t>
        </is>
      </c>
      <c r="C932" t="inlineStr">
        <is>
          <t>dining_menu</t>
        </is>
      </c>
      <c r="D932" t="inlineStr">
        <is>
          <t>2026_RUS_Sessions_All_Day_Dining_A3_2026.08.27.pdf</t>
        </is>
      </c>
      <c r="E932" t="n">
        <v>2026</v>
      </c>
      <c r="H932" t="n">
        <v>2</v>
      </c>
      <c r="I932" t="n">
        <v>800</v>
      </c>
      <c r="J932" t="inlineStr">
        <is>
          <t>Y</t>
        </is>
      </c>
      <c r="K932" t="inlineStr">
        <is>
          <t>hardrockhotels.com</t>
        </is>
      </c>
      <c r="L932" t="inlineStr">
        <is>
          <t>official</t>
        </is>
      </c>
      <c r="M932" t="inlineStr">
        <is>
          <t>https://hotel.hardrock.com/maldives/files/6016/RUS_Sessions_All_Day_Dining_A3_2026.08.27.pdf</t>
        </is>
      </c>
      <c r="N932" t="inlineStr">
        <is>
          <t>https://hotel.hardrock.com/maldives/files/6016/RUS_Sessions_All_Day_Dining_A3_2026.08.27.pdf</t>
        </is>
      </c>
      <c r="O932" t="inlineStr">
        <is>
          <t>313e89b7ece00198e772942e0c1c14b5f06d8e849952c818668a36924636cb3a</t>
        </is>
      </c>
      <c r="P932" t="inlineStr">
        <is>
          <t>library/044_hard-rock-hotel-maldives/dining_menu/2026_RUS_Sessions_All_Day_Dining_A3_2026.08.27.pdf</t>
        </is>
      </c>
      <c r="R932" t="inlineStr">
        <is>
          <t>current</t>
        </is>
      </c>
      <c r="S932" t="inlineStr">
        <is>
          <t>N</t>
        </is>
      </c>
      <c r="T932" t="inlineStr">
        <is>
          <t>needs-review</t>
        </is>
      </c>
      <c r="U932" t="inlineStr">
        <is>
          <t>2026-10-04</t>
        </is>
      </c>
      <c r="V932" t="inlineStr">
        <is>
          <t>ambiguous match [44]</t>
        </is>
      </c>
    </row>
    <row r="933">
      <c r="A933" t="n">
        <v>44</v>
      </c>
      <c r="B933" t="inlineStr">
        <is>
          <t>Hard Rock Hotel Maldives</t>
        </is>
      </c>
      <c r="C933" t="inlineStr">
        <is>
          <t>dining_menu</t>
        </is>
      </c>
      <c r="D933" t="inlineStr">
        <is>
          <t>2026_HRH_Signature_Menu_2026.06.21.pdf</t>
        </is>
      </c>
      <c r="E933" t="n">
        <v>2026</v>
      </c>
      <c r="H933" t="n">
        <v>10</v>
      </c>
      <c r="I933" t="n">
        <v>485</v>
      </c>
      <c r="J933" t="inlineStr">
        <is>
          <t>Y</t>
        </is>
      </c>
      <c r="K933" t="inlineStr">
        <is>
          <t>hardrockhotels.com</t>
        </is>
      </c>
      <c r="L933" t="inlineStr">
        <is>
          <t>official</t>
        </is>
      </c>
      <c r="M933" t="inlineStr">
        <is>
          <t>https://hotel.hardrock.com/maldives/files/6016/HRH_Signature_Menu_2026.06.21.pdf</t>
        </is>
      </c>
      <c r="N933" t="inlineStr">
        <is>
          <t>https://hotel.hardrock.com/maldives/files/6016/HRH_Signature_Menu_2026.06.21.pdf</t>
        </is>
      </c>
      <c r="O933" t="inlineStr">
        <is>
          <t>8190a6160ca19f0f8ac3ef1f40205c4a4ef6d3f38b3e78838a6b3860b5b47bbd</t>
        </is>
      </c>
      <c r="P933" t="inlineStr">
        <is>
          <t>library/044_hard-rock-hotel-maldives/dining_menu/2026_HRH_Signature_Menu_2026.06.21.pdf</t>
        </is>
      </c>
      <c r="R933" t="inlineStr">
        <is>
          <t>current</t>
        </is>
      </c>
      <c r="S933" t="inlineStr">
        <is>
          <t>Y</t>
        </is>
      </c>
      <c r="T933" t="inlineStr">
        <is>
          <t>matched</t>
        </is>
      </c>
      <c r="U933" t="inlineStr">
        <is>
          <t>2026-10-04</t>
        </is>
      </c>
      <c r="V933" t="inlineStr"/>
    </row>
    <row r="934">
      <c r="A934" t="n">
        <v>44</v>
      </c>
      <c r="B934" t="inlineStr">
        <is>
          <t>Hard Rock Hotel Maldives</t>
        </is>
      </c>
      <c r="C934" t="inlineStr">
        <is>
          <t>dining_menu</t>
        </is>
      </c>
      <c r="D934" t="inlineStr">
        <is>
          <t>2026_E_B_Dinner_Menu_A3_2026.04.05.pdf</t>
        </is>
      </c>
      <c r="E934" t="n">
        <v>2026</v>
      </c>
      <c r="H934" t="n">
        <v>2</v>
      </c>
      <c r="I934" t="n">
        <v>1026</v>
      </c>
      <c r="J934" t="inlineStr">
        <is>
          <t>Y</t>
        </is>
      </c>
      <c r="K934" t="inlineStr">
        <is>
          <t>hardrockhotels.com</t>
        </is>
      </c>
      <c r="L934" t="inlineStr">
        <is>
          <t>official</t>
        </is>
      </c>
      <c r="M934" t="inlineStr">
        <is>
          <t>https://hotel.hardrock.com/maldives/files/6016/E&amp;B_Dinner_Menu_A3_2026.04.05.pdf</t>
        </is>
      </c>
      <c r="N934" t="inlineStr">
        <is>
          <t>https://hotel.hardrock.com/maldives/files/6016/E&amp;B_Dinner_Menu_A3_2026.04.05.pdf</t>
        </is>
      </c>
      <c r="O934" t="inlineStr">
        <is>
          <t>3b10d0a107d8bf58f905bf8a4ed8e441a701c1c0f482689d5b91bb548850b45f</t>
        </is>
      </c>
      <c r="P934" t="inlineStr">
        <is>
          <t>library/044_hard-rock-hotel-maldives/dining_menu/2026_E_B_Dinner_Menu_A3_2026.04.05.pdf</t>
        </is>
      </c>
      <c r="R934" t="inlineStr">
        <is>
          <t>current</t>
        </is>
      </c>
      <c r="S934" t="inlineStr">
        <is>
          <t>N</t>
        </is>
      </c>
      <c r="T934" t="inlineStr">
        <is>
          <t>needs-review</t>
        </is>
      </c>
      <c r="U934" t="inlineStr">
        <is>
          <t>2026-10-04</t>
        </is>
      </c>
      <c r="V934" t="inlineStr">
        <is>
          <t>ambiguous match [44]</t>
        </is>
      </c>
    </row>
    <row r="935">
      <c r="A935" t="n">
        <v>44</v>
      </c>
      <c r="B935" t="inlineStr">
        <is>
          <t>Hard Rock Hotel Maldives</t>
        </is>
      </c>
      <c r="C935" t="inlineStr">
        <is>
          <t>dining_menu</t>
        </is>
      </c>
      <c r="D935" t="inlineStr">
        <is>
          <t>2026_HRH_Wine_Menu_2026.04.05.pdf</t>
        </is>
      </c>
      <c r="E935" t="n">
        <v>2026</v>
      </c>
      <c r="H935" t="n">
        <v>2</v>
      </c>
      <c r="I935" t="n">
        <v>4009</v>
      </c>
      <c r="J935" t="inlineStr">
        <is>
          <t>Y</t>
        </is>
      </c>
      <c r="K935" t="inlineStr">
        <is>
          <t>hardrockhotels.com</t>
        </is>
      </c>
      <c r="L935" t="inlineStr">
        <is>
          <t>official</t>
        </is>
      </c>
      <c r="M935" t="inlineStr">
        <is>
          <t>https://hotel.hardrock.com/maldives/files/6016/HRH_Wine_Menu_2026.04.05.pdf</t>
        </is>
      </c>
      <c r="N935" t="inlineStr">
        <is>
          <t>https://hotel.hardrock.com/maldives/files/6016/HRH_Wine_Menu_2026.04.05.pdf</t>
        </is>
      </c>
      <c r="O935" t="inlineStr">
        <is>
          <t>f46bea39c2d954d3d0bf6a2951844166283d5ffdd34dce780a77f4a161e87256</t>
        </is>
      </c>
      <c r="P935" t="inlineStr">
        <is>
          <t>library/044_hard-rock-hotel-maldives/dining_menu/2026_HRH_Wine_Menu_2026.04.05.pdf</t>
        </is>
      </c>
      <c r="R935" t="inlineStr">
        <is>
          <t>current</t>
        </is>
      </c>
      <c r="S935" t="inlineStr">
        <is>
          <t>N</t>
        </is>
      </c>
      <c r="T935" t="inlineStr">
        <is>
          <t>needs-review</t>
        </is>
      </c>
      <c r="U935" t="inlineStr">
        <is>
          <t>2026-10-04</t>
        </is>
      </c>
      <c r="V935" t="inlineStr">
        <is>
          <t>ambiguous match [44]</t>
        </is>
      </c>
    </row>
    <row r="936">
      <c r="A936" t="n">
        <v>44</v>
      </c>
      <c r="B936" t="inlineStr">
        <is>
          <t>Hard Rock Hotel Maldives</t>
        </is>
      </c>
      <c r="C936" t="inlineStr">
        <is>
          <t>dining_menu</t>
        </is>
      </c>
      <c r="D936" t="inlineStr">
        <is>
          <t>2026_HRH_AI_Drinks_Menu.pdf</t>
        </is>
      </c>
      <c r="E936" t="n">
        <v>2026</v>
      </c>
      <c r="H936" t="n">
        <v>3</v>
      </c>
      <c r="I936" t="n">
        <v>1243</v>
      </c>
      <c r="J936" t="inlineStr">
        <is>
          <t>Y</t>
        </is>
      </c>
      <c r="K936" t="inlineStr">
        <is>
          <t>hardrockhotels.com</t>
        </is>
      </c>
      <c r="L936" t="inlineStr">
        <is>
          <t>official</t>
        </is>
      </c>
      <c r="M936" t="inlineStr">
        <is>
          <t>https://hotel.hardrock.com/maldives/files/6016/HRH_AI_Drinks_Menu.pdf</t>
        </is>
      </c>
      <c r="N936" t="inlineStr">
        <is>
          <t>https://hotel.hardrock.com/maldives/files/6016/HRH_AI_Drinks_Menu.pdf</t>
        </is>
      </c>
      <c r="O936" t="inlineStr">
        <is>
          <t>e76f1c80a8757cf8d2526248c426917886dd7075ed1ec4c66c27a1b49686965e</t>
        </is>
      </c>
      <c r="P936" t="inlineStr">
        <is>
          <t>library/044_hard-rock-hotel-maldives/dining_menu/2026_HRH_AI_Drinks_Menu.pdf</t>
        </is>
      </c>
      <c r="R936" t="inlineStr">
        <is>
          <t>current</t>
        </is>
      </c>
      <c r="S936" t="inlineStr">
        <is>
          <t>N</t>
        </is>
      </c>
      <c r="T936" t="inlineStr">
        <is>
          <t>needs-review</t>
        </is>
      </c>
      <c r="U936" t="inlineStr">
        <is>
          <t>2026-10-04</t>
        </is>
      </c>
      <c r="V936" t="inlineStr">
        <is>
          <t>ambiguous match [44]</t>
        </is>
      </c>
    </row>
    <row r="937">
      <c r="A937" t="n">
        <v>44</v>
      </c>
      <c r="B937" t="inlineStr">
        <is>
          <t>Hard Rock Hotel Maldives</t>
        </is>
      </c>
      <c r="C937" t="inlineStr">
        <is>
          <t>dining_menu</t>
        </is>
      </c>
      <c r="D937" t="inlineStr">
        <is>
          <t>2026_hard-rock-hotel-marbella-ficha-tecnica-fr-19-03-26.pdf</t>
        </is>
      </c>
      <c r="E937" t="n">
        <v>2026</v>
      </c>
      <c r="H937" t="n">
        <v>3</v>
      </c>
      <c r="I937" t="n">
        <v>138</v>
      </c>
      <c r="J937" t="inlineStr">
        <is>
          <t>Y</t>
        </is>
      </c>
      <c r="K937" t="inlineStr">
        <is>
          <t>hotel.hardrock.com</t>
        </is>
      </c>
      <c r="L937" t="inlineStr">
        <is>
          <t>official</t>
        </is>
      </c>
      <c r="M937" t="inlineStr">
        <is>
          <t>https://hotel.hardrock.com/marbella/fr/files/6812/hard-rock-hotel-marbella-ficha-tecnica-fr-19-03-26.pdf</t>
        </is>
      </c>
      <c r="N937" t="inlineStr">
        <is>
          <t>https://hotel.hardrock.com/marbella/fr/files/6812/hard-rock-hotel-marbella-ficha-tecnica-fr-19-03-26.pdf</t>
        </is>
      </c>
      <c r="O937" t="inlineStr">
        <is>
          <t>a79f2616730bab857ccf9316e17b3a0982875e55aa57b0d5deb9fa70e00648c8</t>
        </is>
      </c>
      <c r="P937" t="inlineStr">
        <is>
          <t>library/044_hard-rock-hotel-maldives/dining_menu/2026_hard-rock-hotel-marbella-ficha-tecnica-fr-19-03-26.pdf</t>
        </is>
      </c>
      <c r="R937" t="inlineStr">
        <is>
          <t>current</t>
        </is>
      </c>
      <c r="S937" t="inlineStr">
        <is>
          <t>N</t>
        </is>
      </c>
      <c r="T937" t="inlineStr">
        <is>
          <t>needs-review</t>
        </is>
      </c>
      <c r="U937" t="inlineStr">
        <is>
          <t>2026-10-05</t>
        </is>
      </c>
      <c r="V937" t="inlineStr">
        <is>
          <t>ambiguous match [44]</t>
        </is>
      </c>
    </row>
    <row r="938">
      <c r="A938" t="n">
        <v>44</v>
      </c>
      <c r="B938" t="inlineStr">
        <is>
          <t>Hard Rock Hotel Maldives</t>
        </is>
      </c>
      <c r="C938" t="inlineStr">
        <is>
          <t>dining_menu</t>
        </is>
      </c>
      <c r="D938" t="inlineStr">
        <is>
          <t>2025_HRC_Drinks_Menu.pdf</t>
        </is>
      </c>
      <c r="E938" t="n">
        <v>2025</v>
      </c>
      <c r="H938" t="n">
        <v>16</v>
      </c>
      <c r="I938" t="n">
        <v>3779</v>
      </c>
      <c r="J938" t="inlineStr">
        <is>
          <t>Y</t>
        </is>
      </c>
      <c r="K938" t="inlineStr">
        <is>
          <t>hardrockhotels.com</t>
        </is>
      </c>
      <c r="L938" t="inlineStr">
        <is>
          <t>official</t>
        </is>
      </c>
      <c r="M938" t="inlineStr">
        <is>
          <t>https://hotel.hardrock.com/maldives/files/6016/HRC_Drinks_Menu.pdf</t>
        </is>
      </c>
      <c r="N938" t="inlineStr">
        <is>
          <t>https://hotel.hardrock.com/maldives/files/6016/HRC_Drinks_Menu.pdf</t>
        </is>
      </c>
      <c r="O938" t="inlineStr">
        <is>
          <t>b4719de6edcc142537352d3058b48a46b86e2edb0cc7934fe2fff8a64c6a6f81</t>
        </is>
      </c>
      <c r="P938" t="inlineStr">
        <is>
          <t>library/044_hard-rock-hotel-maldives/dining_menu/2025_HRC_Drinks_Menu.pdf</t>
        </is>
      </c>
      <c r="R938" t="inlineStr">
        <is>
          <t>current</t>
        </is>
      </c>
      <c r="S938" t="inlineStr">
        <is>
          <t>N</t>
        </is>
      </c>
      <c r="T938" t="inlineStr">
        <is>
          <t>needs-review</t>
        </is>
      </c>
      <c r="U938" t="inlineStr">
        <is>
          <t>2026-10-04</t>
        </is>
      </c>
      <c r="V938" t="inlineStr">
        <is>
          <t>ambiguous match [44]</t>
        </is>
      </c>
    </row>
    <row r="939">
      <c r="A939" t="n">
        <v>44</v>
      </c>
      <c r="B939" t="inlineStr">
        <is>
          <t>Hard Rock Hotel Maldives</t>
        </is>
      </c>
      <c r="C939" t="inlineStr">
        <is>
          <t>dining_menu</t>
        </is>
      </c>
      <c r="D939" t="inlineStr">
        <is>
          <t>2025_HRC_Food_Menu.pdf</t>
        </is>
      </c>
      <c r="E939" t="n">
        <v>2025</v>
      </c>
      <c r="H939" t="n">
        <v>12</v>
      </c>
      <c r="I939" t="n">
        <v>4770</v>
      </c>
      <c r="J939" t="inlineStr">
        <is>
          <t>Y</t>
        </is>
      </c>
      <c r="K939" t="inlineStr">
        <is>
          <t>hardrockhotels.com</t>
        </is>
      </c>
      <c r="L939" t="inlineStr">
        <is>
          <t>official</t>
        </is>
      </c>
      <c r="M939" t="inlineStr">
        <is>
          <t>https://hotel.hardrock.com/maldives/files/6016/HRC_Food_Menu.pdf</t>
        </is>
      </c>
      <c r="N939" t="inlineStr">
        <is>
          <t>https://hotel.hardrock.com/maldives/files/6016/HRC_Food_Menu.pdf</t>
        </is>
      </c>
      <c r="O939" t="inlineStr">
        <is>
          <t>71c33545b77af126be0fc1c9a165ce6cda0359026b8274fb1be7b21a61cf0aa3</t>
        </is>
      </c>
      <c r="P939" t="inlineStr">
        <is>
          <t>library/044_hard-rock-hotel-maldives/dining_menu/2025_HRC_Food_Menu.pdf</t>
        </is>
      </c>
      <c r="R939" t="inlineStr">
        <is>
          <t>current</t>
        </is>
      </c>
      <c r="S939" t="inlineStr">
        <is>
          <t>N</t>
        </is>
      </c>
      <c r="T939" t="inlineStr">
        <is>
          <t>needs-review</t>
        </is>
      </c>
      <c r="U939" t="inlineStr">
        <is>
          <t>2026-10-04</t>
        </is>
      </c>
      <c r="V939" t="inlineStr">
        <is>
          <t>ambiguous match [44]</t>
        </is>
      </c>
    </row>
    <row r="940">
      <c r="A940" t="n">
        <v>44</v>
      </c>
      <c r="B940" t="inlineStr">
        <is>
          <t>Hard Rock Hotel Maldives</t>
        </is>
      </c>
      <c r="C940" t="inlineStr">
        <is>
          <t>dining_menu</t>
        </is>
      </c>
      <c r="D940" t="inlineStr">
        <is>
          <t>2025_RUS_HRC_Food_Menu.pdf</t>
        </is>
      </c>
      <c r="E940" t="n">
        <v>2025</v>
      </c>
      <c r="H940" t="n">
        <v>12</v>
      </c>
      <c r="I940" t="n">
        <v>4834</v>
      </c>
      <c r="J940" t="inlineStr">
        <is>
          <t>Y</t>
        </is>
      </c>
      <c r="K940" t="inlineStr">
        <is>
          <t>hardrockhotels.com</t>
        </is>
      </c>
      <c r="L940" t="inlineStr">
        <is>
          <t>official</t>
        </is>
      </c>
      <c r="M940" t="inlineStr">
        <is>
          <t>https://hotel.hardrock.com/maldives/files/6016/RUS_HRC_Food_Menu.pdf</t>
        </is>
      </c>
      <c r="N940" t="inlineStr">
        <is>
          <t>https://hotel.hardrock.com/maldives/files/6016/RUS_HRC_Food_Menu.pdf</t>
        </is>
      </c>
      <c r="O940" t="inlineStr">
        <is>
          <t>c321d57479492727c608d34326db8a9e723b7fa8c2043b73bdb0795113c2477d</t>
        </is>
      </c>
      <c r="P940" t="inlineStr">
        <is>
          <t>library/044_hard-rock-hotel-maldives/dining_menu/2025_RUS_HRC_Food_Menu.pdf</t>
        </is>
      </c>
      <c r="R940" t="inlineStr">
        <is>
          <t>current</t>
        </is>
      </c>
      <c r="S940" t="inlineStr">
        <is>
          <t>N</t>
        </is>
      </c>
      <c r="T940" t="inlineStr">
        <is>
          <t>needs-review</t>
        </is>
      </c>
      <c r="U940" t="inlineStr">
        <is>
          <t>2026-10-04</t>
        </is>
      </c>
      <c r="V940" t="inlineStr">
        <is>
          <t>ambiguous match [44]</t>
        </is>
      </c>
    </row>
    <row r="941">
      <c r="A941" t="n">
        <v>44</v>
      </c>
      <c r="B941" t="inlineStr">
        <is>
          <t>Hard Rock Hotel Maldives</t>
        </is>
      </c>
      <c r="C941" t="inlineStr">
        <is>
          <t>dining_menu</t>
        </is>
      </c>
      <c r="D941" t="inlineStr">
        <is>
          <t>2025_CN_HRC_Food_Menu.pdf</t>
        </is>
      </c>
      <c r="E941" t="n">
        <v>2025</v>
      </c>
      <c r="H941" t="n">
        <v>12</v>
      </c>
      <c r="I941" t="n">
        <v>4936</v>
      </c>
      <c r="J941" t="inlineStr">
        <is>
          <t>Y</t>
        </is>
      </c>
      <c r="K941" t="inlineStr">
        <is>
          <t>hardrockhotels.com</t>
        </is>
      </c>
      <c r="L941" t="inlineStr">
        <is>
          <t>official</t>
        </is>
      </c>
      <c r="M941" t="inlineStr">
        <is>
          <t>https://hotel.hardrock.com/maldives/files/6016/CN_HRC_Food_Menu.pdf</t>
        </is>
      </c>
      <c r="N941" t="inlineStr">
        <is>
          <t>https://hotel.hardrock.com/maldives/files/6016/CN_HRC_Food_Menu.pdf</t>
        </is>
      </c>
      <c r="O941" t="inlineStr">
        <is>
          <t>464b358b7dde37bd546409ab70c280134b87f85422b501c7e5282b5705396559</t>
        </is>
      </c>
      <c r="P941" t="inlineStr">
        <is>
          <t>library/044_hard-rock-hotel-maldives/dining_menu/2025_CN_HRC_Food_Menu.pdf</t>
        </is>
      </c>
      <c r="R941" t="inlineStr">
        <is>
          <t>current</t>
        </is>
      </c>
      <c r="S941" t="inlineStr">
        <is>
          <t>N</t>
        </is>
      </c>
      <c r="T941" t="inlineStr">
        <is>
          <t>needs-review</t>
        </is>
      </c>
      <c r="U941" t="inlineStr">
        <is>
          <t>2026-10-04</t>
        </is>
      </c>
      <c r="V941" t="inlineStr">
        <is>
          <t>ambiguous match [44]</t>
        </is>
      </c>
    </row>
    <row r="942">
      <c r="A942" t="n">
        <v>44</v>
      </c>
      <c r="B942" t="inlineStr">
        <is>
          <t>Hard Rock Hotel Maldives</t>
        </is>
      </c>
      <c r="C942" t="inlineStr">
        <is>
          <t>dining_menu</t>
        </is>
      </c>
      <c r="D942" t="inlineStr">
        <is>
          <t>2024_HRC_kids_menu.pdf</t>
        </is>
      </c>
      <c r="E942" t="n">
        <v>2024</v>
      </c>
      <c r="H942" t="n">
        <v>1</v>
      </c>
      <c r="I942" t="n">
        <v>1750</v>
      </c>
      <c r="J942" t="inlineStr">
        <is>
          <t>Y</t>
        </is>
      </c>
      <c r="K942" t="inlineStr">
        <is>
          <t>hardrockhotels.com</t>
        </is>
      </c>
      <c r="L942" t="inlineStr">
        <is>
          <t>official</t>
        </is>
      </c>
      <c r="M942" t="inlineStr">
        <is>
          <t>https://hotel.hardrock.com/maldives/files/6016/HRC_kids_menu.pdf</t>
        </is>
      </c>
      <c r="N942" t="inlineStr">
        <is>
          <t>https://hotel.hardrock.com/maldives/files/6016/HRC_kids_menu.pdf</t>
        </is>
      </c>
      <c r="O942" t="inlineStr">
        <is>
          <t>417430f9c2757fed4c3c1483840d707aa02d072e95fc8c28a1ae7dc65e564ac7</t>
        </is>
      </c>
      <c r="P942" t="inlineStr">
        <is>
          <t>library/044_hard-rock-hotel-maldives/dining_menu/2024_HRC_kids_menu.pdf</t>
        </is>
      </c>
      <c r="R942" t="inlineStr">
        <is>
          <t>outdated</t>
        </is>
      </c>
      <c r="S942" t="inlineStr">
        <is>
          <t>N</t>
        </is>
      </c>
      <c r="T942" t="inlineStr">
        <is>
          <t>needs-review</t>
        </is>
      </c>
      <c r="U942" t="inlineStr">
        <is>
          <t>2026-10-04</t>
        </is>
      </c>
      <c r="V942" t="inlineStr">
        <is>
          <t>ambiguous match [44]</t>
        </is>
      </c>
    </row>
    <row r="943">
      <c r="A943" t="n">
        <v>44</v>
      </c>
      <c r="B943" t="inlineStr">
        <is>
          <t>Hard Rock Hotel Maldives</t>
        </is>
      </c>
      <c r="C943" t="inlineStr">
        <is>
          <t>dining_menu</t>
        </is>
      </c>
      <c r="D943" t="inlineStr">
        <is>
          <t>2023_RUS_E_B_Pizza_Menu.pdf</t>
        </is>
      </c>
      <c r="E943" t="n">
        <v>2023</v>
      </c>
      <c r="H943" t="n">
        <v>2</v>
      </c>
      <c r="I943" t="n">
        <v>1470</v>
      </c>
      <c r="J943" t="inlineStr">
        <is>
          <t>Y</t>
        </is>
      </c>
      <c r="K943" t="inlineStr">
        <is>
          <t>hardrockhotels.com</t>
        </is>
      </c>
      <c r="L943" t="inlineStr">
        <is>
          <t>official</t>
        </is>
      </c>
      <c r="M943" t="inlineStr">
        <is>
          <t>https://hotel.hardrock.com/maldives/files/6016/RUS_E&amp;B_Pizza_Menu.pdf</t>
        </is>
      </c>
      <c r="N943" t="inlineStr">
        <is>
          <t>https://hotel.hardrock.com/maldives/files/6016/RUS_E&amp;B_Pizza_Menu.pdf</t>
        </is>
      </c>
      <c r="O943" t="inlineStr">
        <is>
          <t>e854c61cb84d52e6e7f029cdaa06f8294a9afa15b8f2a5638cecb3d8abc9f26e</t>
        </is>
      </c>
      <c r="P943" t="inlineStr">
        <is>
          <t>library/044_hard-rock-hotel-maldives/dining_menu/2023_RUS_E_B_Pizza_Menu.pdf</t>
        </is>
      </c>
      <c r="R943" t="inlineStr">
        <is>
          <t>outdated</t>
        </is>
      </c>
      <c r="S943" t="inlineStr">
        <is>
          <t>N</t>
        </is>
      </c>
      <c r="T943" t="inlineStr">
        <is>
          <t>needs-review</t>
        </is>
      </c>
      <c r="U943" t="inlineStr">
        <is>
          <t>2026-10-04</t>
        </is>
      </c>
      <c r="V943" t="inlineStr">
        <is>
          <t>ambiguous match [44]</t>
        </is>
      </c>
    </row>
    <row r="944">
      <c r="A944" t="n">
        <v>44</v>
      </c>
      <c r="B944" t="inlineStr">
        <is>
          <t>Hard Rock Hotel Maldives</t>
        </is>
      </c>
      <c r="C944" t="inlineStr">
        <is>
          <t>dining_menu</t>
        </is>
      </c>
      <c r="D944" t="inlineStr">
        <is>
          <t>2021_Wine-Tasting-Hard-Rock-Hotel-Los-Cabos.pdf</t>
        </is>
      </c>
      <c r="E944" t="n">
        <v>2021</v>
      </c>
      <c r="H944" t="n">
        <v>1</v>
      </c>
      <c r="I944" t="n">
        <v>102</v>
      </c>
      <c r="J944" t="inlineStr">
        <is>
          <t>Y</t>
        </is>
      </c>
      <c r="K944" t="inlineStr">
        <is>
          <t>hotel.hardrock.com</t>
        </is>
      </c>
      <c r="L944" t="inlineStr">
        <is>
          <t>official</t>
        </is>
      </c>
      <c r="M944" t="inlineStr">
        <is>
          <t>https://hotel.hardrock.com/los-cabos/files/6148/Wine-Tasting-Hard-Rock-Hotel-Los-Cabos.pdf</t>
        </is>
      </c>
      <c r="N944" t="inlineStr">
        <is>
          <t>https://hotel.hardrock.com/los-cabos/files/6148/Wine-Tasting-Hard-Rock-Hotel-Los-Cabos.pdf</t>
        </is>
      </c>
      <c r="O944" t="inlineStr">
        <is>
          <t>c48c0641287192f6eaf90e3cca5cb9d7d37e0749e573fbf44df4a85da6e66302</t>
        </is>
      </c>
      <c r="P944" t="inlineStr">
        <is>
          <t>library/044_hard-rock-hotel-maldives/dining_menu/2021_Wine-Tasting-Hard-Rock-Hotel-Los-Cabos.pdf</t>
        </is>
      </c>
      <c r="R944" t="inlineStr">
        <is>
          <t>outdated</t>
        </is>
      </c>
      <c r="S944" t="inlineStr">
        <is>
          <t>N</t>
        </is>
      </c>
      <c r="T944" t="inlineStr">
        <is>
          <t>needs-review</t>
        </is>
      </c>
      <c r="U944" t="inlineStr">
        <is>
          <t>2026-10-05</t>
        </is>
      </c>
      <c r="V944" t="inlineStr">
        <is>
          <t>ambiguous match [44]</t>
        </is>
      </c>
    </row>
    <row r="945">
      <c r="A945" t="n">
        <v>44</v>
      </c>
      <c r="B945" t="inlineStr">
        <is>
          <t>Hard Rock Hotel Maldives</t>
        </is>
      </c>
      <c r="C945" t="inlineStr">
        <is>
          <t>dining_menu</t>
        </is>
      </c>
      <c r="D945" t="inlineStr">
        <is>
          <t>2019_Hard_Rock_Hotel_Maldives_Guitar_Menu.pdf</t>
        </is>
      </c>
      <c r="E945" t="n">
        <v>2019</v>
      </c>
      <c r="H945" t="n">
        <v>2</v>
      </c>
      <c r="I945" t="n">
        <v>431</v>
      </c>
      <c r="J945" t="inlineStr">
        <is>
          <t>Y</t>
        </is>
      </c>
      <c r="K945" t="inlineStr">
        <is>
          <t>hardrockhotels.com</t>
        </is>
      </c>
      <c r="L945" t="inlineStr">
        <is>
          <t>official</t>
        </is>
      </c>
      <c r="M945" t="inlineStr">
        <is>
          <t>https://hotel.hardrock.com/maldives/files/6016/Hard_Rock_Hotel_Maldives_Guitar_Menu.pdf</t>
        </is>
      </c>
      <c r="N945" t="inlineStr">
        <is>
          <t>https://hotel.hardrock.com/maldives/files/6016/Hard_Rock_Hotel_Maldives_Guitar_Menu.pdf</t>
        </is>
      </c>
      <c r="O945" t="inlineStr">
        <is>
          <t>a0a34d122f8b6b85c0d356d62eed4dbcc1c7a1c83e82ac079c70c087a108cc11</t>
        </is>
      </c>
      <c r="P945" t="inlineStr">
        <is>
          <t>library/044_hard-rock-hotel-maldives/dining_menu/2019_Hard_Rock_Hotel_Maldives_Guitar_Menu.pdf</t>
        </is>
      </c>
      <c r="R945" t="inlineStr">
        <is>
          <t>outdated</t>
        </is>
      </c>
      <c r="S945" t="inlineStr">
        <is>
          <t>N</t>
        </is>
      </c>
      <c r="T945" t="inlineStr">
        <is>
          <t>matched</t>
        </is>
      </c>
      <c r="U945" t="inlineStr">
        <is>
          <t>2026-10-04</t>
        </is>
      </c>
      <c r="V945" t="inlineStr"/>
    </row>
    <row r="946">
      <c r="A946" t="n">
        <v>44</v>
      </c>
      <c r="B946" t="inlineStr">
        <is>
          <t>Hard Rock Hotel Maldives</t>
        </is>
      </c>
      <c r="C946" t="inlineStr">
        <is>
          <t>sustainability</t>
        </is>
      </c>
      <c r="D946" t="inlineStr">
        <is>
          <t>2024_HRH_Green_Book.pdf</t>
        </is>
      </c>
      <c r="E946" t="n">
        <v>2024</v>
      </c>
      <c r="H946" t="n">
        <v>39</v>
      </c>
      <c r="I946" t="n">
        <v>49029</v>
      </c>
      <c r="J946" t="inlineStr">
        <is>
          <t>Y</t>
        </is>
      </c>
      <c r="K946" t="inlineStr">
        <is>
          <t>hardrockhotels.com</t>
        </is>
      </c>
      <c r="L946" t="inlineStr">
        <is>
          <t>official</t>
        </is>
      </c>
      <c r="M946" t="inlineStr">
        <is>
          <t>https://hotel.hardrock.com/maldives/files/6016/HRH_Green_Book.pdf</t>
        </is>
      </c>
      <c r="N946" t="inlineStr">
        <is>
          <t>https://hotel.hardrock.com/maldives/files/6016/HRH_Green_Book.pdf</t>
        </is>
      </c>
      <c r="O946" t="inlineStr">
        <is>
          <t>10bce7c97fe8147258dae1e3197c117da5a42d6d792f81302e77761e6ea1b967</t>
        </is>
      </c>
      <c r="P946" t="inlineStr">
        <is>
          <t>library/044_hard-rock-hotel-maldives/sustainability/2024_HRH_Green_Book.pdf</t>
        </is>
      </c>
      <c r="R946" t="inlineStr">
        <is>
          <t>outdated</t>
        </is>
      </c>
      <c r="S946" t="inlineStr">
        <is>
          <t>Y</t>
        </is>
      </c>
      <c r="T946" t="inlineStr">
        <is>
          <t>needs-review</t>
        </is>
      </c>
      <c r="U946" t="inlineStr">
        <is>
          <t>2026-10-04</t>
        </is>
      </c>
      <c r="V946" t="inlineStr">
        <is>
          <t>ambiguous match [44]</t>
        </is>
      </c>
    </row>
    <row r="947">
      <c r="A947" t="n">
        <v>44</v>
      </c>
      <c r="B947" t="inlineStr">
        <is>
          <t>Hard Rock Hotel Maldives</t>
        </is>
      </c>
      <c r="C947" t="inlineStr">
        <is>
          <t>sustainability</t>
        </is>
      </c>
      <c r="D947" t="inlineStr">
        <is>
          <t>2023_EO-GEN-003B_Environmental-Policy-Crossroads-Maldives.pdf</t>
        </is>
      </c>
      <c r="E947" t="n">
        <v>2023</v>
      </c>
      <c r="H947" t="n">
        <v>7</v>
      </c>
      <c r="I947" t="n">
        <v>1638</v>
      </c>
      <c r="J947" t="inlineStr">
        <is>
          <t>Y</t>
        </is>
      </c>
      <c r="K947" t="inlineStr">
        <is>
          <t>crossroadsmaldives.com</t>
        </is>
      </c>
      <c r="L947" t="inlineStr">
        <is>
          <t>official</t>
        </is>
      </c>
      <c r="M947" t="inlineStr">
        <is>
          <t>https://crossroadsmaldives.com/wp-content/uploads/2023/05/EO-GEN-003B_Environmental-Policy-Crossroads-Maldives.pdf</t>
        </is>
      </c>
      <c r="N947" t="inlineStr">
        <is>
          <t>https://crossroadsmaldives.com/wp-content/uploads/2023/05/EO-GEN-003B_Environmental-Policy-Crossroads-Maldives.pdf</t>
        </is>
      </c>
      <c r="O947" t="inlineStr">
        <is>
          <t>ab712e263a3dcd20d6b6e5c8c450778955183e3dc09c7a8221d4701edb483497</t>
        </is>
      </c>
      <c r="P947" t="inlineStr">
        <is>
          <t>library/044_hard-rock-hotel-maldives/sustainability/2023_EO-GEN-003B_Environmental-Policy-Crossroads-Maldives.pdf</t>
        </is>
      </c>
      <c r="R947" t="inlineStr">
        <is>
          <t>outdated</t>
        </is>
      </c>
      <c r="S947" t="inlineStr">
        <is>
          <t>N</t>
        </is>
      </c>
      <c r="T947" t="inlineStr">
        <is>
          <t>needs-review</t>
        </is>
      </c>
      <c r="U947" t="inlineStr">
        <is>
          <t>2026-10-04</t>
        </is>
      </c>
      <c r="V947" t="inlineStr">
        <is>
          <t>ambiguous match [44, 45, 162]</t>
        </is>
      </c>
    </row>
    <row r="948">
      <c r="A948" t="n">
        <v>45</v>
      </c>
      <c r="B948" t="inlineStr">
        <is>
          <t>Saii Lagoon Maldives</t>
        </is>
      </c>
      <c r="C948" t="inlineStr">
        <is>
          <t>sustainability</t>
        </is>
      </c>
      <c r="D948" t="inlineStr">
        <is>
          <t>2023_EO-GEN-003B_Environmental-Policy-Crossroads-Maldives.pdf</t>
        </is>
      </c>
      <c r="E948" t="n">
        <v>2023</v>
      </c>
      <c r="H948" t="n">
        <v>7</v>
      </c>
      <c r="I948" t="n">
        <v>1638</v>
      </c>
      <c r="J948" t="inlineStr">
        <is>
          <t>Y</t>
        </is>
      </c>
      <c r="K948" t="inlineStr">
        <is>
          <t>crossroadsmaldives.com</t>
        </is>
      </c>
      <c r="L948" t="inlineStr">
        <is>
          <t>official</t>
        </is>
      </c>
      <c r="M948" t="inlineStr">
        <is>
          <t>https://crossroadsmaldives.com/wp-content/uploads/2023/05/EO-GEN-003B_Environmental-Policy-Crossroads-Maldives.pdf</t>
        </is>
      </c>
      <c r="N948" t="inlineStr">
        <is>
          <t>https://crossroadsmaldives.com/wp-content/uploads/2023/05/EO-GEN-003B_Environmental-Policy-Crossroads-Maldives.pdf</t>
        </is>
      </c>
      <c r="O948" t="inlineStr">
        <is>
          <t>ab712e263a3dcd20d6b6e5c8c450778955183e3dc09c7a8221d4701edb483497</t>
        </is>
      </c>
      <c r="P948" t="inlineStr">
        <is>
          <t>library/044_hard-rock-hotel-maldives/sustainability/2023_EO-GEN-003B_Environmental-Policy-Crossroads-Maldives.pdf</t>
        </is>
      </c>
      <c r="R948" t="inlineStr">
        <is>
          <t>outdated</t>
        </is>
      </c>
      <c r="S948" t="inlineStr">
        <is>
          <t>N</t>
        </is>
      </c>
      <c r="T948" t="inlineStr">
        <is>
          <t>needs-review</t>
        </is>
      </c>
      <c r="U948" t="inlineStr">
        <is>
          <t>2026-10-04</t>
        </is>
      </c>
      <c r="V948" t="inlineStr">
        <is>
          <t>ambiguous match [44, 45, 162]</t>
        </is>
      </c>
    </row>
    <row r="949">
      <c r="A949" t="n">
        <v>162</v>
      </c>
      <c r="B949" t="inlineStr">
        <is>
          <t>The Marina at Crossroads Maldives</t>
        </is>
      </c>
      <c r="C949" t="inlineStr">
        <is>
          <t>sustainability</t>
        </is>
      </c>
      <c r="D949" t="inlineStr">
        <is>
          <t>2023_EO-GEN-003B_Environmental-Policy-Crossroads-Maldives.pdf</t>
        </is>
      </c>
      <c r="E949" t="n">
        <v>2023</v>
      </c>
      <c r="H949" t="n">
        <v>7</v>
      </c>
      <c r="I949" t="n">
        <v>1638</v>
      </c>
      <c r="J949" t="inlineStr">
        <is>
          <t>Y</t>
        </is>
      </c>
      <c r="K949" t="inlineStr">
        <is>
          <t>crossroadsmaldives.com</t>
        </is>
      </c>
      <c r="L949" t="inlineStr">
        <is>
          <t>official</t>
        </is>
      </c>
      <c r="M949" t="inlineStr">
        <is>
          <t>https://crossroadsmaldives.com/wp-content/uploads/2023/05/EO-GEN-003B_Environmental-Policy-Crossroads-Maldives.pdf</t>
        </is>
      </c>
      <c r="N949" t="inlineStr">
        <is>
          <t>https://crossroadsmaldives.com/wp-content/uploads/2023/05/EO-GEN-003B_Environmental-Policy-Crossroads-Maldives.pdf</t>
        </is>
      </c>
      <c r="O949" t="inlineStr">
        <is>
          <t>ab712e263a3dcd20d6b6e5c8c450778955183e3dc09c7a8221d4701edb483497</t>
        </is>
      </c>
      <c r="P949" t="inlineStr">
        <is>
          <t>library/044_hard-rock-hotel-maldives/sustainability/2023_EO-GEN-003B_Environmental-Policy-Crossroads-Maldives.pdf</t>
        </is>
      </c>
      <c r="R949" t="inlineStr">
        <is>
          <t>outdated</t>
        </is>
      </c>
      <c r="S949" t="inlineStr">
        <is>
          <t>N</t>
        </is>
      </c>
      <c r="T949" t="inlineStr">
        <is>
          <t>needs-review</t>
        </is>
      </c>
      <c r="U949" t="inlineStr">
        <is>
          <t>2026-10-04</t>
        </is>
      </c>
      <c r="V949" t="inlineStr">
        <is>
          <t>ambiguous match [44, 45, 162]</t>
        </is>
      </c>
    </row>
    <row r="950">
      <c r="A950" t="n">
        <v>44</v>
      </c>
      <c r="B950" t="inlineStr">
        <is>
          <t>Hard Rock Hotel Maldives</t>
        </is>
      </c>
      <c r="C950" t="inlineStr">
        <is>
          <t>brochure</t>
        </is>
      </c>
      <c r="D950" t="inlineStr">
        <is>
          <t>2025_Hard-Rock-Hotel-Maldives-Info-Sheet-2025.pdf</t>
        </is>
      </c>
      <c r="E950" t="n">
        <v>2025</v>
      </c>
      <c r="H950" t="n">
        <v>28</v>
      </c>
      <c r="I950" t="n">
        <v>5987</v>
      </c>
      <c r="J950" t="inlineStr">
        <is>
          <t>Y</t>
        </is>
      </c>
      <c r="K950" t="inlineStr">
        <is>
          <t>neoscapesmaldives.com</t>
        </is>
      </c>
      <c r="L950" t="inlineStr">
        <is>
          <t>dmc-agency</t>
        </is>
      </c>
      <c r="M950" t="inlineStr">
        <is>
          <t>https://www.neoscapesmaldives.com/wp-content/uploads/Hard-Rock-Hotel-Maldives-Info-Sheet-2025.pdf</t>
        </is>
      </c>
      <c r="N950" t="inlineStr">
        <is>
          <t>https://www.neoscapesmaldives.com/wp-content/uploads/Hard-Rock-Hotel-Maldives-Info-Sheet-2025.pdf</t>
        </is>
      </c>
      <c r="O950" t="inlineStr">
        <is>
          <t>576d02dcb439c3859451b99d290cef43389da4bc7ba36a4bf75b227c9435afed</t>
        </is>
      </c>
      <c r="P950" t="inlineStr">
        <is>
          <t>library/044_hard-rock-hotel-maldives/brochure/2025_Hard-Rock-Hotel-Maldives-Info-Sheet-2025.pdf</t>
        </is>
      </c>
      <c r="R950" t="inlineStr">
        <is>
          <t>current</t>
        </is>
      </c>
      <c r="S950" t="inlineStr">
        <is>
          <t>Y</t>
        </is>
      </c>
      <c r="T950" t="inlineStr">
        <is>
          <t>matched</t>
        </is>
      </c>
      <c r="U950" t="inlineStr">
        <is>
          <t>2026-10-04</t>
        </is>
      </c>
      <c r="V950" t="inlineStr"/>
    </row>
    <row r="951">
      <c r="A951" t="n">
        <v>44</v>
      </c>
      <c r="B951" t="inlineStr">
        <is>
          <t>Hard Rock Hotel Maldives</t>
        </is>
      </c>
      <c r="C951" t="inlineStr">
        <is>
          <t>brochure</t>
        </is>
      </c>
      <c r="D951" t="inlineStr">
        <is>
          <t>2019_babies_toddlers_amenities.pdf</t>
        </is>
      </c>
      <c r="E951" t="n">
        <v>2019</v>
      </c>
      <c r="H951" t="n">
        <v>15</v>
      </c>
      <c r="I951" t="n">
        <v>3435</v>
      </c>
      <c r="J951" t="inlineStr">
        <is>
          <t>Y</t>
        </is>
      </c>
      <c r="K951" t="inlineStr">
        <is>
          <t>hardrockhotels.com</t>
        </is>
      </c>
      <c r="L951" t="inlineStr">
        <is>
          <t>official</t>
        </is>
      </c>
      <c r="M951" t="inlineStr">
        <is>
          <t>https://hotel.hardrock.com/maldives/files/6016/babies_toddlers_amenities.pdf</t>
        </is>
      </c>
      <c r="N951" t="inlineStr">
        <is>
          <t>https://hotel.hardrock.com/maldives/files/6016/babies_toddlers_amenities.pdf</t>
        </is>
      </c>
      <c r="O951" t="inlineStr">
        <is>
          <t>f0dc3b27fdaf3199a66c2e7e9b415752b904f5a3da4b02f413eccd10af976724</t>
        </is>
      </c>
      <c r="P951" t="inlineStr">
        <is>
          <t>library/044_hard-rock-hotel-maldives/brochure/2019_babies_toddlers_amenities.pdf</t>
        </is>
      </c>
      <c r="R951" t="inlineStr">
        <is>
          <t>outdated</t>
        </is>
      </c>
      <c r="S951" t="inlineStr">
        <is>
          <t>N</t>
        </is>
      </c>
      <c r="T951" t="inlineStr">
        <is>
          <t>needs-review</t>
        </is>
      </c>
      <c r="U951" t="inlineStr">
        <is>
          <t>2026-10-04</t>
        </is>
      </c>
      <c r="V951" t="inlineStr">
        <is>
          <t>ambiguous match [44]</t>
        </is>
      </c>
    </row>
    <row r="952">
      <c r="A952" t="n">
        <v>44</v>
      </c>
      <c r="B952" t="inlineStr">
        <is>
          <t>Hard Rock Hotel Maldives</t>
        </is>
      </c>
      <c r="C952" t="inlineStr">
        <is>
          <t>other</t>
        </is>
      </c>
      <c r="D952" t="inlineStr">
        <is>
          <t>2026_CXR-Maali-Parade-with-Boduberu.pdf</t>
        </is>
      </c>
      <c r="E952" t="n">
        <v>2026</v>
      </c>
      <c r="H952" t="n">
        <v>1</v>
      </c>
      <c r="I952" t="n">
        <v>3865</v>
      </c>
      <c r="J952" t="inlineStr">
        <is>
          <t>Y</t>
        </is>
      </c>
      <c r="K952" t="inlineStr">
        <is>
          <t>crossroadsmaldives.com</t>
        </is>
      </c>
      <c r="L952" t="inlineStr">
        <is>
          <t>official</t>
        </is>
      </c>
      <c r="M952" t="inlineStr">
        <is>
          <t>https://crossroadsmaldives.com/wp-content/uploads/2026/05/CXR-Maali-Parade-with-Boduberu.pdf</t>
        </is>
      </c>
      <c r="N952" t="inlineStr">
        <is>
          <t>https://crossroadsmaldives.com/wp-content/uploads/2026/05/CXR-Maali-Parade-with-Boduberu.pdf</t>
        </is>
      </c>
      <c r="O952" t="inlineStr">
        <is>
          <t>1705167785c1bf07d7967a1a49b56d3d5e9550ae01e5cb5616fc01df60869754</t>
        </is>
      </c>
      <c r="P952" t="inlineStr">
        <is>
          <t>library/044_hard-rock-hotel-maldives/other/2026_CXR-Maali-Parade-with-Boduberu.pdf</t>
        </is>
      </c>
      <c r="R952" t="inlineStr">
        <is>
          <t>current</t>
        </is>
      </c>
      <c r="S952" t="inlineStr">
        <is>
          <t>Y</t>
        </is>
      </c>
      <c r="T952" t="inlineStr">
        <is>
          <t>needs-review</t>
        </is>
      </c>
      <c r="U952" t="inlineStr">
        <is>
          <t>2026-10-04</t>
        </is>
      </c>
      <c r="V952" t="inlineStr">
        <is>
          <t>ambiguous match [44, 162]</t>
        </is>
      </c>
    </row>
    <row r="953">
      <c r="A953" t="n">
        <v>162</v>
      </c>
      <c r="B953" t="inlineStr">
        <is>
          <t>The Marina at Crossroads Maldives</t>
        </is>
      </c>
      <c r="C953" t="inlineStr">
        <is>
          <t>other</t>
        </is>
      </c>
      <c r="D953" t="inlineStr">
        <is>
          <t>2026_CXR-Maali-Parade-with-Boduberu.pdf</t>
        </is>
      </c>
      <c r="E953" t="n">
        <v>2026</v>
      </c>
      <c r="H953" t="n">
        <v>1</v>
      </c>
      <c r="I953" t="n">
        <v>3865</v>
      </c>
      <c r="J953" t="inlineStr">
        <is>
          <t>Y</t>
        </is>
      </c>
      <c r="K953" t="inlineStr">
        <is>
          <t>crossroadsmaldives.com</t>
        </is>
      </c>
      <c r="L953" t="inlineStr">
        <is>
          <t>official</t>
        </is>
      </c>
      <c r="M953" t="inlineStr">
        <is>
          <t>https://crossroadsmaldives.com/wp-content/uploads/2026/05/CXR-Maali-Parade-with-Boduberu.pdf</t>
        </is>
      </c>
      <c r="N953" t="inlineStr">
        <is>
          <t>https://crossroadsmaldives.com/wp-content/uploads/2026/05/CXR-Maali-Parade-with-Boduberu.pdf</t>
        </is>
      </c>
      <c r="O953" t="inlineStr">
        <is>
          <t>1705167785c1bf07d7967a1a49b56d3d5e9550ae01e5cb5616fc01df60869754</t>
        </is>
      </c>
      <c r="P953" t="inlineStr">
        <is>
          <t>library/044_hard-rock-hotel-maldives/other/2026_CXR-Maali-Parade-with-Boduberu.pdf</t>
        </is>
      </c>
      <c r="R953" t="inlineStr">
        <is>
          <t>current</t>
        </is>
      </c>
      <c r="S953" t="inlineStr">
        <is>
          <t>Y</t>
        </is>
      </c>
      <c r="T953" t="inlineStr">
        <is>
          <t>needs-review</t>
        </is>
      </c>
      <c r="U953" t="inlineStr">
        <is>
          <t>2026-10-04</t>
        </is>
      </c>
      <c r="V953" t="inlineStr">
        <is>
          <t>ambiguous match [44, 162]</t>
        </is>
      </c>
    </row>
    <row r="954">
      <c r="A954" t="n">
        <v>44</v>
      </c>
      <c r="B954" t="inlineStr">
        <is>
          <t>Hard Rock Hotel Maldives</t>
        </is>
      </c>
      <c r="C954" t="inlineStr">
        <is>
          <t>other</t>
        </is>
      </c>
      <c r="D954" t="inlineStr">
        <is>
          <t>2021_Tequila-Tasting-Hard-Rock-Hotel-Los-Cabos.pdf</t>
        </is>
      </c>
      <c r="E954" t="n">
        <v>2021</v>
      </c>
      <c r="H954" t="n">
        <v>1</v>
      </c>
      <c r="I954" t="n">
        <v>127</v>
      </c>
      <c r="J954" t="inlineStr">
        <is>
          <t>Y</t>
        </is>
      </c>
      <c r="K954" t="inlineStr">
        <is>
          <t>hotel.hardrock.com</t>
        </is>
      </c>
      <c r="L954" t="inlineStr">
        <is>
          <t>official</t>
        </is>
      </c>
      <c r="M954" t="inlineStr">
        <is>
          <t>https://hotel.hardrock.com/los-cabos/files/6148/Tequila-Tasting-Hard-Rock-Hotel-Los-Cabos.pdf</t>
        </is>
      </c>
      <c r="N954" t="inlineStr">
        <is>
          <t>https://hotel.hardrock.com/los-cabos/files/6148/Tequila-Tasting-Hard-Rock-Hotel-Los-Cabos.pdf</t>
        </is>
      </c>
      <c r="O954" t="inlineStr">
        <is>
          <t>8fb9707a9303ea82fa45f0fade1a1324b1057a18a2fb4c77adcbfd77062ecf7c</t>
        </is>
      </c>
      <c r="P954" t="inlineStr">
        <is>
          <t>library/044_hard-rock-hotel-maldives/other/2021_Tequila-Tasting-Hard-Rock-Hotel-Los-Cabos.pdf</t>
        </is>
      </c>
      <c r="R954" t="inlineStr">
        <is>
          <t>outdated</t>
        </is>
      </c>
      <c r="S954" t="inlineStr">
        <is>
          <t>N</t>
        </is>
      </c>
      <c r="T954" t="inlineStr">
        <is>
          <t>needs-review</t>
        </is>
      </c>
      <c r="U954" t="inlineStr">
        <is>
          <t>2026-10-05</t>
        </is>
      </c>
      <c r="V954" t="inlineStr">
        <is>
          <t>ambiguous match [44]</t>
        </is>
      </c>
    </row>
    <row r="955">
      <c r="A955" t="n">
        <v>45</v>
      </c>
      <c r="B955" t="inlineStr">
        <is>
          <t>Saii Lagoon Maldives</t>
        </is>
      </c>
      <c r="C955" t="inlineStr">
        <is>
          <t>factsheet</t>
        </is>
      </c>
      <c r="D955" t="inlineStr">
        <is>
          <t>2025_SAii-Lagoon-Maldives-Factsheet-2025.pdf</t>
        </is>
      </c>
      <c r="E955" t="n">
        <v>2025</v>
      </c>
      <c r="H955" t="n">
        <v>19</v>
      </c>
      <c r="I955" t="n">
        <v>23874</v>
      </c>
      <c r="J955" t="inlineStr">
        <is>
          <t>Y</t>
        </is>
      </c>
      <c r="K955" t="inlineStr">
        <is>
          <t>saiiresorts.com</t>
        </is>
      </c>
      <c r="L955" t="inlineStr">
        <is>
          <t>official</t>
        </is>
      </c>
      <c r="M955" t="inlineStr">
        <is>
          <t>https://www.saiihotels.com/wp-content/uploads/2025/10/SAii-Lagoon-Maldives-Factsheet-2025.pdf</t>
        </is>
      </c>
      <c r="N955" t="inlineStr">
        <is>
          <t>https://www.neoscapesmaldives.com/wp-content/uploads/SAii-Lagoon-Maldives-Factsheet-2025.pdf | https://www.saiihotels.com/wp-content/uploads/2025/10/SAii-Lagoon-Maldives-Factsheet-2025.pdf</t>
        </is>
      </c>
      <c r="O955" t="inlineStr">
        <is>
          <t>edd2776c2f3092554dba0e05d7a2e84378db61d7899e2f444214804fab533257</t>
        </is>
      </c>
      <c r="P955" t="inlineStr">
        <is>
          <t>library/045_saii-lagoon-maldives/factsheet/2025_SAii-Lagoon-Maldives-Factsheet-2025.pdf</t>
        </is>
      </c>
      <c r="R955" t="inlineStr">
        <is>
          <t>current</t>
        </is>
      </c>
      <c r="S955" t="inlineStr">
        <is>
          <t>Y</t>
        </is>
      </c>
      <c r="T955" t="inlineStr">
        <is>
          <t>matched</t>
        </is>
      </c>
      <c r="U955" t="inlineStr">
        <is>
          <t>2026-10-04</t>
        </is>
      </c>
      <c r="V955" t="inlineStr"/>
    </row>
    <row r="956">
      <c r="A956" t="n">
        <v>45</v>
      </c>
      <c r="B956" t="inlineStr">
        <is>
          <t>Saii Lagoon Maldives</t>
        </is>
      </c>
      <c r="C956" t="inlineStr">
        <is>
          <t>factsheet</t>
        </is>
      </c>
      <c r="D956" t="inlineStr">
        <is>
          <t>2025_SAii-Phi-Phi_Trade_Factsheet.pdf</t>
        </is>
      </c>
      <c r="E956" t="n">
        <v>2025</v>
      </c>
      <c r="H956" t="n">
        <v>2</v>
      </c>
      <c r="I956" t="n">
        <v>2971</v>
      </c>
      <c r="J956" t="inlineStr">
        <is>
          <t>Y</t>
        </is>
      </c>
      <c r="K956" t="inlineStr">
        <is>
          <t>saiiresorts.com</t>
        </is>
      </c>
      <c r="L956" t="inlineStr">
        <is>
          <t>official</t>
        </is>
      </c>
      <c r="M956" t="inlineStr">
        <is>
          <t>https://www.saiihotels.com/wp-content/uploads/2025/10/SAii-Phi-Phi_Trade_Factsheet.pdf</t>
        </is>
      </c>
      <c r="N956" t="inlineStr">
        <is>
          <t>https://www.saiihotels.com/wp-content/uploads/2025/10/SAii-Phi-Phi_Trade_Factsheet.pdf</t>
        </is>
      </c>
      <c r="O956" t="inlineStr">
        <is>
          <t>d661622a4f85df9ad92398d47fbcac7f3bd229d38cb84e4788ed94ebff8049ff</t>
        </is>
      </c>
      <c r="P956" t="inlineStr">
        <is>
          <t>library/045_saii-lagoon-maldives/factsheet/2025_SAii-Phi-Phi_Trade_Factsheet.pdf</t>
        </is>
      </c>
      <c r="R956" t="inlineStr">
        <is>
          <t>current</t>
        </is>
      </c>
      <c r="S956" t="inlineStr">
        <is>
          <t>N</t>
        </is>
      </c>
      <c r="T956" t="inlineStr">
        <is>
          <t>needs-review</t>
        </is>
      </c>
      <c r="U956" t="inlineStr">
        <is>
          <t>2026-10-04</t>
        </is>
      </c>
      <c r="V956" t="inlineStr">
        <is>
          <t>ambiguous match [45]</t>
        </is>
      </c>
    </row>
    <row r="957">
      <c r="A957" t="n">
        <v>45</v>
      </c>
      <c r="B957" t="inlineStr">
        <is>
          <t>Saii Lagoon Maldives</t>
        </is>
      </c>
      <c r="C957" t="inlineStr">
        <is>
          <t>destination_dining</t>
        </is>
      </c>
      <c r="D957" t="inlineStr">
        <is>
          <t>2025_Dinner-on-the-beach.pdf</t>
        </is>
      </c>
      <c r="E957" t="n">
        <v>2025</v>
      </c>
      <c r="H957" t="n">
        <v>4</v>
      </c>
      <c r="I957" t="n">
        <v>1223</v>
      </c>
      <c r="J957" t="inlineStr">
        <is>
          <t>Y</t>
        </is>
      </c>
      <c r="K957" t="inlineStr">
        <is>
          <t>saiiresorts.com</t>
        </is>
      </c>
      <c r="L957" t="inlineStr">
        <is>
          <t>official</t>
        </is>
      </c>
      <c r="M957" t="inlineStr">
        <is>
          <t>https://www.saiihotels.com/wp-content/uploads/2025/10/Dinner-on-the-beach.pdf</t>
        </is>
      </c>
      <c r="N957" t="inlineStr">
        <is>
          <t>https://www.saiihotels.com/wp-content/uploads/2025/10/Dinner-on-the-beach.pdf</t>
        </is>
      </c>
      <c r="O957" t="inlineStr">
        <is>
          <t>d4804a5ce5145d31cf2489e8015122a0796a0b0bc77e54a351028d762ac89e3a</t>
        </is>
      </c>
      <c r="P957" t="inlineStr">
        <is>
          <t>library/045_saii-lagoon-maldives/destination_dining/2025_Dinner-on-the-beach.pdf</t>
        </is>
      </c>
      <c r="R957" t="inlineStr">
        <is>
          <t>current</t>
        </is>
      </c>
      <c r="S957" t="inlineStr">
        <is>
          <t>Y</t>
        </is>
      </c>
      <c r="T957" t="inlineStr">
        <is>
          <t>needs-review</t>
        </is>
      </c>
      <c r="U957" t="inlineStr">
        <is>
          <t>2026-10-04</t>
        </is>
      </c>
      <c r="V957" t="inlineStr">
        <is>
          <t>ambiguous match [45]</t>
        </is>
      </c>
    </row>
    <row r="958">
      <c r="A958" t="n">
        <v>45</v>
      </c>
      <c r="B958" t="inlineStr">
        <is>
          <t>Saii Lagoon Maldives</t>
        </is>
      </c>
      <c r="C958" t="inlineStr">
        <is>
          <t>destination_dining</t>
        </is>
      </c>
      <c r="D958" t="inlineStr">
        <is>
          <t>2023_Private-Beach-BBQ-Surf-Turf-Menu.pdf</t>
        </is>
      </c>
      <c r="E958" t="n">
        <v>2023</v>
      </c>
      <c r="H958" t="n">
        <v>1</v>
      </c>
      <c r="I958" t="n">
        <v>145</v>
      </c>
      <c r="J958" t="inlineStr">
        <is>
          <t>N</t>
        </is>
      </c>
      <c r="K958" t="inlineStr">
        <is>
          <t>saiihotels.com</t>
        </is>
      </c>
      <c r="L958" t="inlineStr">
        <is>
          <t>official</t>
        </is>
      </c>
      <c r="M958" t="inlineStr">
        <is>
          <t>https://saiihotels.com/wp-content/uploads/2025/05/Private-Beach-BBQ-Surf-Turf-Menu.pdf</t>
        </is>
      </c>
      <c r="N958" t="inlineStr">
        <is>
          <t>https://saiihotels.com/wp-content/uploads/2025/05/Private-Beach-BBQ-Surf-Turf-Menu.pdf</t>
        </is>
      </c>
      <c r="O958" t="inlineStr">
        <is>
          <t>7ec2e2732d3446d93c2f3843a682b7386578cbd0306d4c22af72cb52b9704b90</t>
        </is>
      </c>
      <c r="P958" t="inlineStr">
        <is>
          <t>library/045_saii-lagoon-maldives/destination_dining/2023_Private-Beach-BBQ-Surf-Turf-Menu.pdf</t>
        </is>
      </c>
      <c r="R958" t="inlineStr">
        <is>
          <t>outdated</t>
        </is>
      </c>
      <c r="S958" t="inlineStr">
        <is>
          <t>N</t>
        </is>
      </c>
      <c r="T958" t="inlineStr">
        <is>
          <t>needs-review</t>
        </is>
      </c>
      <c r="U958" t="inlineStr">
        <is>
          <t>2026-10-05</t>
        </is>
      </c>
      <c r="V958" t="inlineStr">
        <is>
          <t>ambiguous match [45]</t>
        </is>
      </c>
    </row>
    <row r="959">
      <c r="A959" t="n">
        <v>45</v>
      </c>
      <c r="B959" t="inlineStr">
        <is>
          <t>Saii Lagoon Maldives</t>
        </is>
      </c>
      <c r="C959" t="inlineStr">
        <is>
          <t>map</t>
        </is>
      </c>
      <c r="D959" t="inlineStr">
        <is>
          <t>2026_SAii-Shabu-Shabu-2026-1.pdf</t>
        </is>
      </c>
      <c r="E959" t="n">
        <v>2026</v>
      </c>
      <c r="H959" t="n">
        <v>1</v>
      </c>
      <c r="I959" t="n">
        <v>681</v>
      </c>
      <c r="J959" t="inlineStr">
        <is>
          <t>Y</t>
        </is>
      </c>
      <c r="K959" t="inlineStr">
        <is>
          <t>saiiresorts.com</t>
        </is>
      </c>
      <c r="L959" t="inlineStr">
        <is>
          <t>official</t>
        </is>
      </c>
      <c r="M959" t="inlineStr">
        <is>
          <t>https://www.saiihotels.com/wp-content/uploads/2026/06/SAii-Shabu-Shabu-2026-1.pdf</t>
        </is>
      </c>
      <c r="N959" t="inlineStr">
        <is>
          <t>https://www.saiihotels.com/wp-content/uploads/2026/06/SAii-Shabu-Shabu-2026-1.pdf</t>
        </is>
      </c>
      <c r="O959" t="inlineStr">
        <is>
          <t>9155e1412f2ccf2bfd529b1d68ced83b7f6cfbaeb583b58713706b52275737d4</t>
        </is>
      </c>
      <c r="P959" t="inlineStr">
        <is>
          <t>library/045_saii-lagoon-maldives/map/2026_SAii-Shabu-Shabu-2026-1.pdf</t>
        </is>
      </c>
      <c r="R959" t="inlineStr">
        <is>
          <t>current</t>
        </is>
      </c>
      <c r="S959" t="inlineStr">
        <is>
          <t>Y</t>
        </is>
      </c>
      <c r="T959" t="inlineStr">
        <is>
          <t>needs-review</t>
        </is>
      </c>
      <c r="U959" t="inlineStr">
        <is>
          <t>2026-10-04</t>
        </is>
      </c>
      <c r="V959" t="inlineStr">
        <is>
          <t>ambiguous match [45]</t>
        </is>
      </c>
    </row>
    <row r="960">
      <c r="A960" t="n">
        <v>45</v>
      </c>
      <c r="B960" t="inlineStr">
        <is>
          <t>Saii Lagoon Maldives</t>
        </is>
      </c>
      <c r="C960" t="inlineStr">
        <is>
          <t>map</t>
        </is>
      </c>
      <c r="D960" t="inlineStr">
        <is>
          <t>2025_EO-GEN-010D_Energy-Management-Plan-Crossroads-Maldives.pdf</t>
        </is>
      </c>
      <c r="E960" t="n">
        <v>2025</v>
      </c>
      <c r="H960" t="n">
        <v>2</v>
      </c>
      <c r="I960" t="n">
        <v>463</v>
      </c>
      <c r="J960" t="inlineStr">
        <is>
          <t>Y</t>
        </is>
      </c>
      <c r="K960" t="inlineStr">
        <is>
          <t>saiiresorts.com</t>
        </is>
      </c>
      <c r="L960" t="inlineStr">
        <is>
          <t>official</t>
        </is>
      </c>
      <c r="M960" t="inlineStr">
        <is>
          <t>https://www.saiihotels.com/wp-content/uploads/2025/11/EO-GEN-010D_Energy-Management-Plan-Crossroads-Maldives.pdf</t>
        </is>
      </c>
      <c r="N960" t="inlineStr">
        <is>
          <t>https://www.saiihotels.com/wp-content/uploads/2025/11/EO-GEN-010D_Energy-Management-Plan-Crossroads-Maldives.pdf | https://hotel.hardrock.com/maldives/files/6016/EO-GEN-010D_Energy_Management_Plan_-_Crossroads_Maldives.pdf</t>
        </is>
      </c>
      <c r="O960" t="inlineStr">
        <is>
          <t>0f3fb3dc8442c10ab732601fd16d92769d264bd7280de1943276020290d191d1</t>
        </is>
      </c>
      <c r="P960" t="inlineStr">
        <is>
          <t>library/045_saii-lagoon-maldives/map/2025_EO-GEN-010D_Energy-Management-Plan-Crossroads-Maldives.pdf</t>
        </is>
      </c>
      <c r="R960" t="inlineStr">
        <is>
          <t>current</t>
        </is>
      </c>
      <c r="S960" t="inlineStr">
        <is>
          <t>N</t>
        </is>
      </c>
      <c r="T960" t="inlineStr">
        <is>
          <t>matched</t>
        </is>
      </c>
      <c r="U960" t="inlineStr">
        <is>
          <t>2026-10-04</t>
        </is>
      </c>
      <c r="V960" t="inlineStr"/>
    </row>
    <row r="961">
      <c r="A961" t="n">
        <v>45</v>
      </c>
      <c r="B961" t="inlineStr">
        <is>
          <t>Saii Lagoon Maldives</t>
        </is>
      </c>
      <c r="C961" t="inlineStr">
        <is>
          <t>map</t>
        </is>
      </c>
      <c r="D961" t="inlineStr">
        <is>
          <t>2025_SLP-Sustainability-Management-Plan-2025_04-September-2025_signed.pdf</t>
        </is>
      </c>
      <c r="E961" t="n">
        <v>2025</v>
      </c>
      <c r="H961" t="n">
        <v>13</v>
      </c>
      <c r="I961" t="n">
        <v>2001</v>
      </c>
      <c r="J961" t="inlineStr">
        <is>
          <t>N</t>
        </is>
      </c>
      <c r="K961" t="inlineStr">
        <is>
          <t>saiiresorts.com</t>
        </is>
      </c>
      <c r="L961" t="inlineStr">
        <is>
          <t>official</t>
        </is>
      </c>
      <c r="M961" t="inlineStr">
        <is>
          <t>https://www.saiihotels.com/wp-content/uploads/2025/10/SLP-Sustainability-Management-Plan-2025_04-September-2025_signed.pdf</t>
        </is>
      </c>
      <c r="N961" t="inlineStr">
        <is>
          <t>https://www.saiihotels.com/wp-content/uploads/2025/10/SLP-Sustainability-Management-Plan-2025_04-September-2025_signed.pdf</t>
        </is>
      </c>
      <c r="O961" t="inlineStr">
        <is>
          <t>90ad35689716c64117dfc655ffcff2d9e47e89f3a41e0b1409d5c275fd899655</t>
        </is>
      </c>
      <c r="P961" t="inlineStr">
        <is>
          <t>library/045_saii-lagoon-maldives/map/2025_SLP-Sustainability-Management-Plan-2025_04-September-2025_signed.pdf</t>
        </is>
      </c>
      <c r="R961" t="inlineStr">
        <is>
          <t>current</t>
        </is>
      </c>
      <c r="S961" t="inlineStr">
        <is>
          <t>N</t>
        </is>
      </c>
      <c r="T961" t="inlineStr">
        <is>
          <t>needs-review</t>
        </is>
      </c>
      <c r="U961" t="inlineStr">
        <is>
          <t>2026-10-04</t>
        </is>
      </c>
      <c r="V961" t="inlineStr">
        <is>
          <t>ambiguous match [45]</t>
        </is>
      </c>
    </row>
    <row r="962">
      <c r="A962" t="n">
        <v>45</v>
      </c>
      <c r="B962" t="inlineStr">
        <is>
          <t>Saii Lagoon Maldives</t>
        </is>
      </c>
      <c r="C962" t="inlineStr">
        <is>
          <t>map</t>
        </is>
      </c>
      <c r="D962" t="inlineStr">
        <is>
          <t>2024_SAii-Lagoon-Map-without-Rooms-numbers-2024-1.pdf</t>
        </is>
      </c>
      <c r="E962" t="n">
        <v>2024</v>
      </c>
      <c r="H962" t="n">
        <v>1</v>
      </c>
      <c r="I962" t="n">
        <v>1478</v>
      </c>
      <c r="J962" t="inlineStr">
        <is>
          <t>Y</t>
        </is>
      </c>
      <c r="K962" t="inlineStr">
        <is>
          <t>neoscapesmaldives.com</t>
        </is>
      </c>
      <c r="L962" t="inlineStr">
        <is>
          <t>dmc-agency</t>
        </is>
      </c>
      <c r="M962" t="inlineStr">
        <is>
          <t>https://www.neoscapesmaldives.com/wp-content/uploads/SAii-Lagoon-Map-without-Rooms-numbers-2024-1.pdf</t>
        </is>
      </c>
      <c r="N962" t="inlineStr">
        <is>
          <t>https://www.neoscapesmaldives.com/wp-content/uploads/SAii-Lagoon-Map-without-Rooms-numbers-2024-1.pdf</t>
        </is>
      </c>
      <c r="O962" t="inlineStr">
        <is>
          <t>c273c802233d362deb5309e21e4c1aeceaca1d25745265090d9f841a3db745dc</t>
        </is>
      </c>
      <c r="P962" t="inlineStr">
        <is>
          <t>library/045_saii-lagoon-maldives/map/2024_SAii-Lagoon-Map-without-Rooms-numbers-2024-1.pdf</t>
        </is>
      </c>
      <c r="R962" t="inlineStr">
        <is>
          <t>outdated</t>
        </is>
      </c>
      <c r="S962" t="inlineStr">
        <is>
          <t>N</t>
        </is>
      </c>
      <c r="T962" t="inlineStr">
        <is>
          <t>matched</t>
        </is>
      </c>
      <c r="U962" t="inlineStr">
        <is>
          <t>2026-10-04</t>
        </is>
      </c>
      <c r="V962" t="inlineStr"/>
    </row>
    <row r="963">
      <c r="A963" t="n">
        <v>45</v>
      </c>
      <c r="B963" t="inlineStr">
        <is>
          <t>Saii Lagoon Maldives</t>
        </is>
      </c>
      <c r="C963" t="inlineStr">
        <is>
          <t>spa_menu</t>
        </is>
      </c>
      <c r="D963" t="inlineStr">
        <is>
          <t>2025_SAii-Spa-Menu.pdf</t>
        </is>
      </c>
      <c r="E963" t="n">
        <v>2025</v>
      </c>
      <c r="H963" t="n">
        <v>16</v>
      </c>
      <c r="I963" t="n">
        <v>11313</v>
      </c>
      <c r="J963" t="inlineStr">
        <is>
          <t>Y</t>
        </is>
      </c>
      <c r="K963" t="inlineStr">
        <is>
          <t>saiiresorts.com</t>
        </is>
      </c>
      <c r="L963" t="inlineStr">
        <is>
          <t>official</t>
        </is>
      </c>
      <c r="M963" t="inlineStr">
        <is>
          <t>https://www.saiihotels.com/wp-content/uploads/2025/11/SAii-Spa-Menu.pdf</t>
        </is>
      </c>
      <c r="N963" t="inlineStr">
        <is>
          <t>https://www.saiihotels.com/wp-content/uploads/2025/11/SAii-Spa-Menu.pdf</t>
        </is>
      </c>
      <c r="O963" t="inlineStr">
        <is>
          <t>f5f7798be572e2be2564f58dd044c8c510aecd534a67776bb30e25f8f892b898</t>
        </is>
      </c>
      <c r="P963" t="inlineStr">
        <is>
          <t>library/045_saii-lagoon-maldives/spa_menu/2025_SAii-Spa-Menu.pdf</t>
        </is>
      </c>
      <c r="R963" t="inlineStr">
        <is>
          <t>current</t>
        </is>
      </c>
      <c r="S963" t="inlineStr">
        <is>
          <t>Y</t>
        </is>
      </c>
      <c r="T963" t="inlineStr">
        <is>
          <t>needs-review</t>
        </is>
      </c>
      <c r="U963" t="inlineStr">
        <is>
          <t>2026-10-04</t>
        </is>
      </c>
      <c r="V963" t="inlineStr">
        <is>
          <t>ambiguous match [45]</t>
        </is>
      </c>
    </row>
    <row r="964">
      <c r="A964" t="n">
        <v>45</v>
      </c>
      <c r="B964" t="inlineStr">
        <is>
          <t>Saii Lagoon Maldives</t>
        </is>
      </c>
      <c r="C964" t="inlineStr">
        <is>
          <t>spa_menu</t>
        </is>
      </c>
      <c r="D964" t="inlineStr">
        <is>
          <t>2025_SAii-Spa-Pricelist.pdf</t>
        </is>
      </c>
      <c r="E964" t="n">
        <v>2025</v>
      </c>
      <c r="H964" t="n">
        <v>2</v>
      </c>
      <c r="I964" t="n">
        <v>1654</v>
      </c>
      <c r="J964" t="inlineStr">
        <is>
          <t>Y</t>
        </is>
      </c>
      <c r="K964" t="inlineStr">
        <is>
          <t>saiiresorts.com</t>
        </is>
      </c>
      <c r="L964" t="inlineStr">
        <is>
          <t>official</t>
        </is>
      </c>
      <c r="M964" t="inlineStr">
        <is>
          <t>https://www.saiihotels.com/wp-content/uploads/2025/11/SAii-Spa-Pricelist.pdf</t>
        </is>
      </c>
      <c r="N964" t="inlineStr">
        <is>
          <t>https://www.saiihotels.com/wp-content/uploads/2025/11/SAii-Spa-Pricelist.pdf</t>
        </is>
      </c>
      <c r="O964" t="inlineStr">
        <is>
          <t>a3766620ba1037069ffd7a99e197e8dabc28813aa8e7a469187c5b169af47a3f</t>
        </is>
      </c>
      <c r="P964" t="inlineStr">
        <is>
          <t>library/045_saii-lagoon-maldives/spa_menu/2025_SAii-Spa-Pricelist.pdf</t>
        </is>
      </c>
      <c r="R964" t="inlineStr">
        <is>
          <t>current</t>
        </is>
      </c>
      <c r="S964" t="inlineStr">
        <is>
          <t>N</t>
        </is>
      </c>
      <c r="T964" t="inlineStr">
        <is>
          <t>needs-review</t>
        </is>
      </c>
      <c r="U964" t="inlineStr">
        <is>
          <t>2026-10-04</t>
        </is>
      </c>
      <c r="V964" t="inlineStr">
        <is>
          <t>ambiguous match [45]</t>
        </is>
      </c>
    </row>
    <row r="965">
      <c r="A965" t="n">
        <v>45</v>
      </c>
      <c r="B965" t="inlineStr">
        <is>
          <t>Saii Lagoon Maldives</t>
        </is>
      </c>
      <c r="C965" t="inlineStr">
        <is>
          <t>spa_menu</t>
        </is>
      </c>
      <c r="D965" t="inlineStr">
        <is>
          <t>2025_Spa-price-list2025.pdf</t>
        </is>
      </c>
      <c r="E965" t="n">
        <v>2025</v>
      </c>
      <c r="H965" t="n">
        <v>2</v>
      </c>
      <c r="I965" t="n">
        <v>121</v>
      </c>
      <c r="J965" t="inlineStr">
        <is>
          <t>Y</t>
        </is>
      </c>
      <c r="K965" t="inlineStr">
        <is>
          <t>saiiresorts.com</t>
        </is>
      </c>
      <c r="L965" t="inlineStr">
        <is>
          <t>official</t>
        </is>
      </c>
      <c r="M965" t="inlineStr">
        <is>
          <t>https://www.saiihotels.com/wp-content/uploads/2025/10/Spa-price-list2025.pdf</t>
        </is>
      </c>
      <c r="N965" t="inlineStr">
        <is>
          <t>https://www.saiihotels.com/wp-content/uploads/2025/10/Spa-price-list2025.pdf | https://www.saiihotels.com/wp-content/uploads/2025/10/Spa-price-list.pdf</t>
        </is>
      </c>
      <c r="O965" t="inlineStr">
        <is>
          <t>ef8b555d2a743f50ef5ad14fd032c8f652bc1a1df683e667d2cac827db0bae01</t>
        </is>
      </c>
      <c r="P965" t="inlineStr">
        <is>
          <t>library/045_saii-lagoon-maldives/spa_menu/2025_Spa-price-list2025.pdf</t>
        </is>
      </c>
      <c r="R965" t="inlineStr">
        <is>
          <t>current</t>
        </is>
      </c>
      <c r="S965" t="inlineStr">
        <is>
          <t>N</t>
        </is>
      </c>
      <c r="T965" t="inlineStr">
        <is>
          <t>needs-review</t>
        </is>
      </c>
      <c r="U965" t="inlineStr">
        <is>
          <t>2026-10-04</t>
        </is>
      </c>
      <c r="V965" t="inlineStr">
        <is>
          <t>ambiguous match [45]</t>
        </is>
      </c>
    </row>
    <row r="966">
      <c r="A966" t="n">
        <v>45</v>
      </c>
      <c r="B966" t="inlineStr">
        <is>
          <t>Saii Lagoon Maldives</t>
        </is>
      </c>
      <c r="C966" t="inlineStr">
        <is>
          <t>spa_menu</t>
        </is>
      </c>
      <c r="D966" t="inlineStr">
        <is>
          <t>2025_SKS-SPA_Price-List-Menu-Nov2025_02_compressed.pdf</t>
        </is>
      </c>
      <c r="E966" t="n">
        <v>2025</v>
      </c>
      <c r="H966" t="n">
        <v>2</v>
      </c>
      <c r="I966" t="n">
        <v>1531</v>
      </c>
      <c r="J966" t="inlineStr">
        <is>
          <t>Y</t>
        </is>
      </c>
      <c r="K966" t="inlineStr">
        <is>
          <t>saiiresorts.com</t>
        </is>
      </c>
      <c r="L966" t="inlineStr">
        <is>
          <t>official</t>
        </is>
      </c>
      <c r="M966" t="inlineStr">
        <is>
          <t>https://www.saiihotels.com/wp-content/uploads/2025/10/SKS-SPA_Price-List-Menu-Nov2025_02_compressed.pdf</t>
        </is>
      </c>
      <c r="N966" t="inlineStr">
        <is>
          <t>https://www.saiihotels.com/wp-content/uploads/2025/10/SKS-SPA_Price-List-Menu-Nov2025_02_compressed.pdf</t>
        </is>
      </c>
      <c r="O966" t="inlineStr">
        <is>
          <t>e6a690e22c46a40f5660dce1b7b702e33313fa6147ff1ccba366f52232dccaff</t>
        </is>
      </c>
      <c r="P966" t="inlineStr">
        <is>
          <t>library/045_saii-lagoon-maldives/spa_menu/2025_SKS-SPA_Price-List-Menu-Nov2025_02_compressed.pdf</t>
        </is>
      </c>
      <c r="R966" t="inlineStr">
        <is>
          <t>current</t>
        </is>
      </c>
      <c r="S966" t="inlineStr">
        <is>
          <t>N</t>
        </is>
      </c>
      <c r="T966" t="inlineStr">
        <is>
          <t>needs-review</t>
        </is>
      </c>
      <c r="U966" t="inlineStr">
        <is>
          <t>2026-10-04</t>
        </is>
      </c>
      <c r="V966" t="inlineStr">
        <is>
          <t>ambiguous match [45]</t>
        </is>
      </c>
    </row>
    <row r="967">
      <c r="A967" t="n">
        <v>45</v>
      </c>
      <c r="B967" t="inlineStr">
        <is>
          <t>Saii Lagoon Maldives</t>
        </is>
      </c>
      <c r="C967" t="inlineStr">
        <is>
          <t>spa_menu</t>
        </is>
      </c>
      <c r="D967" t="inlineStr">
        <is>
          <t>2025_SAii_SPA_A4_menu_07c_low.pdf</t>
        </is>
      </c>
      <c r="E967" t="n">
        <v>2025</v>
      </c>
      <c r="H967" t="n">
        <v>15</v>
      </c>
      <c r="I967" t="n">
        <v>5594</v>
      </c>
      <c r="J967" t="inlineStr">
        <is>
          <t>Y</t>
        </is>
      </c>
      <c r="K967" t="inlineStr">
        <is>
          <t>saiiresorts.com</t>
        </is>
      </c>
      <c r="L967" t="inlineStr">
        <is>
          <t>official</t>
        </is>
      </c>
      <c r="M967" t="inlineStr">
        <is>
          <t>https://www.saiihotels.com/wp-content/uploads/2025/10/SAii_SPA_A4_menu_07c_low.pdf</t>
        </is>
      </c>
      <c r="N967" t="inlineStr">
        <is>
          <t>https://www.saiihotels.com/wp-content/uploads/2025/10/SAii_SPA_A4_menu_07c_low.pdf</t>
        </is>
      </c>
      <c r="O967" t="inlineStr">
        <is>
          <t>c7501c489f448c7f7d5c3bfe8a8ecfc25d07aec0c160959d7ae92ecc4c1213bc</t>
        </is>
      </c>
      <c r="P967" t="inlineStr">
        <is>
          <t>library/045_saii-lagoon-maldives/spa_menu/2025_SAii_SPA_A4_menu_07c_low.pdf</t>
        </is>
      </c>
      <c r="R967" t="inlineStr">
        <is>
          <t>current</t>
        </is>
      </c>
      <c r="S967" t="inlineStr">
        <is>
          <t>N</t>
        </is>
      </c>
      <c r="T967" t="inlineStr">
        <is>
          <t>needs-review</t>
        </is>
      </c>
      <c r="U967" t="inlineStr">
        <is>
          <t>2026-10-04</t>
        </is>
      </c>
      <c r="V967" t="inlineStr">
        <is>
          <t>ambiguous match [45]</t>
        </is>
      </c>
    </row>
    <row r="968">
      <c r="A968" t="n">
        <v>45</v>
      </c>
      <c r="B968" t="inlineStr">
        <is>
          <t>Saii Lagoon Maldives</t>
        </is>
      </c>
      <c r="C968" t="inlineStr">
        <is>
          <t>spa_menu</t>
        </is>
      </c>
      <c r="D968" t="inlineStr">
        <is>
          <t>2025_SPP_SAii-Spa-Menu_Lowres.pdf</t>
        </is>
      </c>
      <c r="E968" t="n">
        <v>2025</v>
      </c>
      <c r="H968" t="n">
        <v>15</v>
      </c>
      <c r="I968" t="n">
        <v>1182</v>
      </c>
      <c r="J968" t="inlineStr">
        <is>
          <t>Y</t>
        </is>
      </c>
      <c r="K968" t="inlineStr">
        <is>
          <t>saiiresorts.com</t>
        </is>
      </c>
      <c r="L968" t="inlineStr">
        <is>
          <t>official</t>
        </is>
      </c>
      <c r="M968" t="inlineStr">
        <is>
          <t>https://www.saiihotels.com/wp-content/uploads/2025/10/SPP_SAii-Spa-Menu_Lowres.pdf</t>
        </is>
      </c>
      <c r="N968" t="inlineStr">
        <is>
          <t>https://www.saiihotels.com/wp-content/uploads/2025/10/SPP_SAii-Spa-Menu_Lowres.pdf</t>
        </is>
      </c>
      <c r="O968" t="inlineStr">
        <is>
          <t>147a0f87e99edae46b3fc2c6ef44849480eeb426d9dc69b6e37490a2110e3dd6</t>
        </is>
      </c>
      <c r="P968" t="inlineStr">
        <is>
          <t>library/045_saii-lagoon-maldives/spa_menu/2025_SPP_SAii-Spa-Menu_Lowres.pdf</t>
        </is>
      </c>
      <c r="R968" t="inlineStr">
        <is>
          <t>current</t>
        </is>
      </c>
      <c r="S968" t="inlineStr">
        <is>
          <t>N</t>
        </is>
      </c>
      <c r="T968" t="inlineStr">
        <is>
          <t>needs-review</t>
        </is>
      </c>
      <c r="U968" t="inlineStr">
        <is>
          <t>2026-10-04</t>
        </is>
      </c>
      <c r="V968" t="inlineStr">
        <is>
          <t>ambiguous match [45]</t>
        </is>
      </c>
    </row>
    <row r="969">
      <c r="A969" t="n">
        <v>45</v>
      </c>
      <c r="B969" t="inlineStr">
        <is>
          <t>Saii Lagoon Maldives</t>
        </is>
      </c>
      <c r="C969" t="inlineStr">
        <is>
          <t>dining_menu</t>
        </is>
      </c>
      <c r="D969" t="inlineStr">
        <is>
          <t>2026_SAii-Maldives-Independence-Day-2026.pdf</t>
        </is>
      </c>
      <c r="E969" t="n">
        <v>2026</v>
      </c>
      <c r="H969" t="n">
        <v>1</v>
      </c>
      <c r="I969" t="n">
        <v>115</v>
      </c>
      <c r="J969" t="inlineStr">
        <is>
          <t>Y</t>
        </is>
      </c>
      <c r="K969" t="inlineStr">
        <is>
          <t>saiiresorts.com</t>
        </is>
      </c>
      <c r="L969" t="inlineStr">
        <is>
          <t>official</t>
        </is>
      </c>
      <c r="M969" t="inlineStr">
        <is>
          <t>https://www.saiihotels.com/wp-content/uploads/2026/07/SAii-Maldives-Independence-Day-2026.pdf</t>
        </is>
      </c>
      <c r="N969" t="inlineStr">
        <is>
          <t>https://www.saiihotels.com/wp-content/uploads/2026/07/SAii-Maldives-Independence-Day-2026.pdf</t>
        </is>
      </c>
      <c r="O969" t="inlineStr">
        <is>
          <t>1469b79fb4ed35606a206260d64c9fd0d60abd47c4e77cea83b2975db1af352c</t>
        </is>
      </c>
      <c r="P969" t="inlineStr">
        <is>
          <t>library/045_saii-lagoon-maldives/dining_menu/2026_SAii-Maldives-Independence-Day-2026.pdf</t>
        </is>
      </c>
      <c r="R969" t="inlineStr">
        <is>
          <t>current</t>
        </is>
      </c>
      <c r="S969" t="inlineStr">
        <is>
          <t>N</t>
        </is>
      </c>
      <c r="T969" t="inlineStr">
        <is>
          <t>needs-review</t>
        </is>
      </c>
      <c r="U969" t="inlineStr">
        <is>
          <t>2026-10-04</t>
        </is>
      </c>
      <c r="V969" t="inlineStr">
        <is>
          <t>ambiguous match [45]</t>
        </is>
      </c>
    </row>
    <row r="970">
      <c r="A970" t="n">
        <v>45</v>
      </c>
      <c r="B970" t="inlineStr">
        <is>
          <t>Saii Lagoon Maldives</t>
        </is>
      </c>
      <c r="C970" t="inlineStr">
        <is>
          <t>dining_menu</t>
        </is>
      </c>
      <c r="D970" t="inlineStr">
        <is>
          <t>2026_June-Recreation-Russian.pdf</t>
        </is>
      </c>
      <c r="E970" t="n">
        <v>2026</v>
      </c>
      <c r="H970" t="n">
        <v>1</v>
      </c>
      <c r="I970" t="n">
        <v>368</v>
      </c>
      <c r="J970" t="inlineStr">
        <is>
          <t>Y</t>
        </is>
      </c>
      <c r="K970" t="inlineStr">
        <is>
          <t>saiiresorts.com</t>
        </is>
      </c>
      <c r="L970" t="inlineStr">
        <is>
          <t>official</t>
        </is>
      </c>
      <c r="M970" t="inlineStr">
        <is>
          <t>https://www.saiihotels.com/wp-content/uploads/2026/06/June-Recreation-Russian.pdf</t>
        </is>
      </c>
      <c r="N970" t="inlineStr">
        <is>
          <t>https://www.saiihotels.com/wp-content/uploads/2026/06/June-Recreation-Russian.pdf</t>
        </is>
      </c>
      <c r="O970" t="inlineStr">
        <is>
          <t>04da9163de2c2d64405b7dda7ceb681a3758d76f8849f0bb17ae64fe4b104fad</t>
        </is>
      </c>
      <c r="P970" t="inlineStr">
        <is>
          <t>library/045_saii-lagoon-maldives/dining_menu/2026_June-Recreation-Russian.pdf</t>
        </is>
      </c>
      <c r="R970" t="inlineStr">
        <is>
          <t>current</t>
        </is>
      </c>
      <c r="S970" t="inlineStr">
        <is>
          <t>N</t>
        </is>
      </c>
      <c r="T970" t="inlineStr">
        <is>
          <t>needs-review</t>
        </is>
      </c>
      <c r="U970" t="inlineStr">
        <is>
          <t>2026-10-04</t>
        </is>
      </c>
      <c r="V970" t="inlineStr">
        <is>
          <t>ambiguous match [45]</t>
        </is>
      </c>
    </row>
    <row r="971">
      <c r="A971" t="n">
        <v>45</v>
      </c>
      <c r="B971" t="inlineStr">
        <is>
          <t>Saii Lagoon Maldives</t>
        </is>
      </c>
      <c r="C971" t="inlineStr">
        <is>
          <t>dining_menu</t>
        </is>
      </c>
      <c r="D971" t="inlineStr">
        <is>
          <t>2026_SAii-Eid-Special-BBQ-Dinner-2026-1.pdf</t>
        </is>
      </c>
      <c r="E971" t="n">
        <v>2026</v>
      </c>
      <c r="H971" t="n">
        <v>1</v>
      </c>
      <c r="I971" t="n">
        <v>796</v>
      </c>
      <c r="J971" t="inlineStr">
        <is>
          <t>Y</t>
        </is>
      </c>
      <c r="K971" t="inlineStr">
        <is>
          <t>saiiresorts.com</t>
        </is>
      </c>
      <c r="L971" t="inlineStr">
        <is>
          <t>official</t>
        </is>
      </c>
      <c r="M971" t="inlineStr">
        <is>
          <t>https://www.saiihotels.com/wp-content/uploads/2026/05/SAii-Eid-Special-BBQ-Dinner-2026-1.pdf</t>
        </is>
      </c>
      <c r="N971" t="inlineStr">
        <is>
          <t>https://www.saiihotels.com/wp-content/uploads/2026/05/SAii-Eid-Special-BBQ-Dinner-2026-1.pdf</t>
        </is>
      </c>
      <c r="O971" t="inlineStr">
        <is>
          <t>77fef3dd97dcf86dce0a7b0c43d89aa8355fccdc2f79cedfda7e61274b9ba4e3</t>
        </is>
      </c>
      <c r="P971" t="inlineStr">
        <is>
          <t>library/045_saii-lagoon-maldives/dining_menu/2026_SAii-Eid-Special-BBQ-Dinner-2026-1.pdf</t>
        </is>
      </c>
      <c r="R971" t="inlineStr">
        <is>
          <t>current</t>
        </is>
      </c>
      <c r="S971" t="inlineStr">
        <is>
          <t>N</t>
        </is>
      </c>
      <c r="T971" t="inlineStr">
        <is>
          <t>needs-review</t>
        </is>
      </c>
      <c r="U971" t="inlineStr">
        <is>
          <t>2026-10-04</t>
        </is>
      </c>
      <c r="V971" t="inlineStr">
        <is>
          <t>ambiguous match [45]</t>
        </is>
      </c>
    </row>
    <row r="972">
      <c r="A972" t="n">
        <v>45</v>
      </c>
      <c r="B972" t="inlineStr">
        <is>
          <t>Saii Lagoon Maldives</t>
        </is>
      </c>
      <c r="C972" t="inlineStr">
        <is>
          <t>dining_menu</t>
        </is>
      </c>
      <c r="D972" t="inlineStr">
        <is>
          <t>2026_SAii-Songkran-2026.pdf</t>
        </is>
      </c>
      <c r="E972" t="n">
        <v>2026</v>
      </c>
      <c r="H972" t="n">
        <v>1</v>
      </c>
      <c r="I972" t="n">
        <v>893</v>
      </c>
      <c r="J972" t="inlineStr">
        <is>
          <t>Y</t>
        </is>
      </c>
      <c r="K972" t="inlineStr">
        <is>
          <t>saiiresorts.com</t>
        </is>
      </c>
      <c r="L972" t="inlineStr">
        <is>
          <t>official</t>
        </is>
      </c>
      <c r="M972" t="inlineStr">
        <is>
          <t>https://www.saiihotels.com/wp-content/uploads/2026/03/SAii-Songkran-2026.pdf</t>
        </is>
      </c>
      <c r="N972" t="inlineStr">
        <is>
          <t>https://www.saiihotels.com/wp-content/uploads/2026/03/SAii-Songkran-2026.pdf</t>
        </is>
      </c>
      <c r="O972" t="inlineStr">
        <is>
          <t>f5bdfe25dc3f52ce678fa0689f399ed9e36ef91b7a77f4b457e62477b5c7c275</t>
        </is>
      </c>
      <c r="P972" t="inlineStr">
        <is>
          <t>library/045_saii-lagoon-maldives/dining_menu/2026_SAii-Songkran-2026.pdf</t>
        </is>
      </c>
      <c r="R972" t="inlineStr">
        <is>
          <t>current</t>
        </is>
      </c>
      <c r="S972" t="inlineStr">
        <is>
          <t>N</t>
        </is>
      </c>
      <c r="T972" t="inlineStr">
        <is>
          <t>needs-review</t>
        </is>
      </c>
      <c r="U972" t="inlineStr">
        <is>
          <t>2026-10-04</t>
        </is>
      </c>
      <c r="V972" t="inlineStr">
        <is>
          <t>ambiguous match [45]</t>
        </is>
      </c>
    </row>
    <row r="973">
      <c r="A973" t="n">
        <v>45</v>
      </c>
      <c r="B973" t="inlineStr">
        <is>
          <t>Saii Lagoon Maldives</t>
        </is>
      </c>
      <c r="C973" t="inlineStr">
        <is>
          <t>dining_menu</t>
        </is>
      </c>
      <c r="D973" t="inlineStr">
        <is>
          <t>2026_SAii-International-Womens-Day-2026.pdf</t>
        </is>
      </c>
      <c r="E973" t="n">
        <v>2026</v>
      </c>
      <c r="H973" t="n">
        <v>1</v>
      </c>
      <c r="I973" t="n">
        <v>1876</v>
      </c>
      <c r="J973" t="inlineStr">
        <is>
          <t>Y</t>
        </is>
      </c>
      <c r="K973" t="inlineStr">
        <is>
          <t>saiiresorts.com</t>
        </is>
      </c>
      <c r="L973" t="inlineStr">
        <is>
          <t>official</t>
        </is>
      </c>
      <c r="M973" t="inlineStr">
        <is>
          <t>https://www.saiihotels.com/wp-content/uploads/2026/02/SAii-International-Womens-Day-2026.pdf</t>
        </is>
      </c>
      <c r="N973" t="inlineStr">
        <is>
          <t>https://www.saiihotels.com/wp-content/uploads/2026/02/SAii-International-Womens-Day-2026.pdf</t>
        </is>
      </c>
      <c r="O973" t="inlineStr">
        <is>
          <t>6f8c3852441cc35b92d9c9fce70f04349c7e28020dc6036a835147535ee5d7c8</t>
        </is>
      </c>
      <c r="P973" t="inlineStr">
        <is>
          <t>library/045_saii-lagoon-maldives/dining_menu/2026_SAii-International-Womens-Day-2026.pdf</t>
        </is>
      </c>
      <c r="R973" t="inlineStr">
        <is>
          <t>current</t>
        </is>
      </c>
      <c r="S973" t="inlineStr">
        <is>
          <t>N</t>
        </is>
      </c>
      <c r="T973" t="inlineStr">
        <is>
          <t>needs-review</t>
        </is>
      </c>
      <c r="U973" t="inlineStr">
        <is>
          <t>2026-10-04</t>
        </is>
      </c>
      <c r="V973" t="inlineStr">
        <is>
          <t>ambiguous match [45]</t>
        </is>
      </c>
    </row>
    <row r="974">
      <c r="A974" t="n">
        <v>45</v>
      </c>
      <c r="B974" t="inlineStr">
        <is>
          <t>Saii Lagoon Maldives</t>
        </is>
      </c>
      <c r="C974" t="inlineStr">
        <is>
          <t>dining_menu</t>
        </is>
      </c>
      <c r="D974" t="inlineStr">
        <is>
          <t>2026_SPP_WineDrinks-2026.pdf</t>
        </is>
      </c>
      <c r="E974" t="n">
        <v>2026</v>
      </c>
      <c r="H974" t="n">
        <v>20</v>
      </c>
      <c r="I974" t="n">
        <v>432</v>
      </c>
      <c r="J974" t="inlineStr">
        <is>
          <t>Y</t>
        </is>
      </c>
      <c r="K974" t="inlineStr">
        <is>
          <t>saiiresorts.com</t>
        </is>
      </c>
      <c r="L974" t="inlineStr">
        <is>
          <t>official</t>
        </is>
      </c>
      <c r="M974" t="inlineStr">
        <is>
          <t>https://www.saiihotels.com/wp-content/uploads/2026/02/SPP_WineDrinks-2026.pdf</t>
        </is>
      </c>
      <c r="N974" t="inlineStr">
        <is>
          <t>https://www.saiihotels.com/wp-content/uploads/2026/02/SPP_WineDrinks-2026.pdf</t>
        </is>
      </c>
      <c r="O974" t="inlineStr">
        <is>
          <t>1ef74e51748314948e3c58ced2a81f3b4dab4b574753b37de38e27abfb0e989a</t>
        </is>
      </c>
      <c r="P974" t="inlineStr">
        <is>
          <t>library/045_saii-lagoon-maldives/dining_menu/2026_SPP_WineDrinks-2026.pdf</t>
        </is>
      </c>
      <c r="R974" t="inlineStr">
        <is>
          <t>current</t>
        </is>
      </c>
      <c r="S974" t="inlineStr">
        <is>
          <t>Y</t>
        </is>
      </c>
      <c r="T974" t="inlineStr">
        <is>
          <t>needs-review</t>
        </is>
      </c>
      <c r="U974" t="inlineStr">
        <is>
          <t>2026-10-04</t>
        </is>
      </c>
      <c r="V974" t="inlineStr">
        <is>
          <t>ambiguous match [45]</t>
        </is>
      </c>
    </row>
    <row r="975">
      <c r="A975" t="n">
        <v>45</v>
      </c>
      <c r="B975" t="inlineStr">
        <is>
          <t>Saii Lagoon Maldives</t>
        </is>
      </c>
      <c r="C975" t="inlineStr">
        <is>
          <t>dining_menu</t>
        </is>
      </c>
      <c r="D975" t="inlineStr">
        <is>
          <t>2026_SAii-Valentines-Day-2026.pdf</t>
        </is>
      </c>
      <c r="E975" t="n">
        <v>2026</v>
      </c>
      <c r="H975" t="n">
        <v>1</v>
      </c>
      <c r="I975" t="n">
        <v>608</v>
      </c>
      <c r="J975" t="inlineStr">
        <is>
          <t>Y</t>
        </is>
      </c>
      <c r="K975" t="inlineStr">
        <is>
          <t>saiiresorts.com</t>
        </is>
      </c>
      <c r="L975" t="inlineStr">
        <is>
          <t>official</t>
        </is>
      </c>
      <c r="M975" t="inlineStr">
        <is>
          <t>https://www.saiihotels.com/wp-content/uploads/2026/01/SAii-Valentines-Day-2026.pdf</t>
        </is>
      </c>
      <c r="N975" t="inlineStr">
        <is>
          <t>https://www.saiihotels.com/wp-content/uploads/2026/01/SAii-Valentines-Day-2026.pdf</t>
        </is>
      </c>
      <c r="O975" t="inlineStr">
        <is>
          <t>fb929c0316a940e137450f113361879fe81912a669c0d97f7509a18f052f8fc6</t>
        </is>
      </c>
      <c r="P975" t="inlineStr">
        <is>
          <t>library/045_saii-lagoon-maldives/dining_menu/2026_SAii-Valentines-Day-2026.pdf</t>
        </is>
      </c>
      <c r="R975" t="inlineStr">
        <is>
          <t>current</t>
        </is>
      </c>
      <c r="S975" t="inlineStr">
        <is>
          <t>N</t>
        </is>
      </c>
      <c r="T975" t="inlineStr">
        <is>
          <t>needs-review</t>
        </is>
      </c>
      <c r="U975" t="inlineStr">
        <is>
          <t>2026-10-04</t>
        </is>
      </c>
      <c r="V975" t="inlineStr">
        <is>
          <t>ambiguous match [45]</t>
        </is>
      </c>
    </row>
    <row r="976">
      <c r="A976" t="n">
        <v>45</v>
      </c>
      <c r="B976" t="inlineStr">
        <is>
          <t>Saii Lagoon Maldives</t>
        </is>
      </c>
      <c r="C976" t="inlineStr">
        <is>
          <t>dining_menu</t>
        </is>
      </c>
      <c r="D976" t="inlineStr">
        <is>
          <t>2025_SKS-SAii-Club-TerraMar.pdf</t>
        </is>
      </c>
      <c r="E976" t="n">
        <v>2025</v>
      </c>
      <c r="H976" t="n">
        <v>2</v>
      </c>
      <c r="I976" t="n">
        <v>178</v>
      </c>
      <c r="J976" t="inlineStr">
        <is>
          <t>Y</t>
        </is>
      </c>
      <c r="K976" t="inlineStr">
        <is>
          <t>saiiresorts.com</t>
        </is>
      </c>
      <c r="L976" t="inlineStr">
        <is>
          <t>official</t>
        </is>
      </c>
      <c r="M976" t="inlineStr">
        <is>
          <t>https://www.saiihotels.com/wp-content/uploads/2025/12/SKS-SAii-Club-TerraMar.pdf</t>
        </is>
      </c>
      <c r="N976" t="inlineStr">
        <is>
          <t>https://www.saiihotels.com/wp-content/uploads/2025/12/SKS-SAii-Club-TerraMar.pdf</t>
        </is>
      </c>
      <c r="O976" t="inlineStr">
        <is>
          <t>28c4796789768e31b81ea7b1c542e2cbf0d5d696f5cee377eb47dcfab6383db7</t>
        </is>
      </c>
      <c r="P976" t="inlineStr">
        <is>
          <t>library/045_saii-lagoon-maldives/dining_menu/2025_SKS-SAii-Club-TerraMar.pdf</t>
        </is>
      </c>
      <c r="R976" t="inlineStr">
        <is>
          <t>current</t>
        </is>
      </c>
      <c r="S976" t="inlineStr">
        <is>
          <t>N</t>
        </is>
      </c>
      <c r="T976" t="inlineStr">
        <is>
          <t>needs-review</t>
        </is>
      </c>
      <c r="U976" t="inlineStr">
        <is>
          <t>2026-10-04</t>
        </is>
      </c>
      <c r="V976" t="inlineStr">
        <is>
          <t>ambiguous match [45]</t>
        </is>
      </c>
    </row>
    <row r="977">
      <c r="A977" t="n">
        <v>45</v>
      </c>
      <c r="B977" t="inlineStr">
        <is>
          <t>Saii Lagoon Maldives</t>
        </is>
      </c>
      <c r="C977" t="inlineStr">
        <is>
          <t>dining_menu</t>
        </is>
      </c>
      <c r="D977" t="inlineStr">
        <is>
          <t>2025_SKS-SAii-Club-BeanCo.pdf</t>
        </is>
      </c>
      <c r="E977" t="n">
        <v>2025</v>
      </c>
      <c r="H977" t="n">
        <v>1</v>
      </c>
      <c r="I977" t="n">
        <v>79</v>
      </c>
      <c r="J977" t="inlineStr">
        <is>
          <t>Y</t>
        </is>
      </c>
      <c r="K977" t="inlineStr">
        <is>
          <t>saiiresorts.com</t>
        </is>
      </c>
      <c r="L977" t="inlineStr">
        <is>
          <t>official</t>
        </is>
      </c>
      <c r="M977" t="inlineStr">
        <is>
          <t>https://www.saiihotels.com/wp-content/uploads/2025/12/SKS-SAii-Club-BeanCo.pdf</t>
        </is>
      </c>
      <c r="N977" t="inlineStr">
        <is>
          <t>https://www.saiihotels.com/wp-content/uploads/2025/12/SKS-SAii-Club-BeanCo.pdf</t>
        </is>
      </c>
      <c r="O977" t="inlineStr">
        <is>
          <t>c0eb1b686440fcdd7dd8cdf6879025ffca5da40699b829c2889795ae81be3569</t>
        </is>
      </c>
      <c r="P977" t="inlineStr">
        <is>
          <t>library/045_saii-lagoon-maldives/dining_menu/2025_SKS-SAii-Club-BeanCo.pdf</t>
        </is>
      </c>
      <c r="R977" t="inlineStr">
        <is>
          <t>current</t>
        </is>
      </c>
      <c r="S977" t="inlineStr">
        <is>
          <t>N</t>
        </is>
      </c>
      <c r="T977" t="inlineStr">
        <is>
          <t>needs-review</t>
        </is>
      </c>
      <c r="U977" t="inlineStr">
        <is>
          <t>2026-10-04</t>
        </is>
      </c>
      <c r="V977" t="inlineStr">
        <is>
          <t>ambiguous match [45]</t>
        </is>
      </c>
    </row>
    <row r="978">
      <c r="A978" t="n">
        <v>45</v>
      </c>
      <c r="B978" t="inlineStr">
        <is>
          <t>Saii Lagoon Maldives</t>
        </is>
      </c>
      <c r="C978" t="inlineStr">
        <is>
          <t>dining_menu</t>
        </is>
      </c>
      <c r="D978" t="inlineStr">
        <is>
          <t>2025_SKS-SAii-Club-Miss-Olive-Oyl.pdf</t>
        </is>
      </c>
      <c r="E978" t="n">
        <v>2025</v>
      </c>
      <c r="H978" t="n">
        <v>1</v>
      </c>
      <c r="I978" t="n">
        <v>100</v>
      </c>
      <c r="J978" t="inlineStr">
        <is>
          <t>Y</t>
        </is>
      </c>
      <c r="K978" t="inlineStr">
        <is>
          <t>saiiresorts.com</t>
        </is>
      </c>
      <c r="L978" t="inlineStr">
        <is>
          <t>official</t>
        </is>
      </c>
      <c r="M978" t="inlineStr">
        <is>
          <t>https://www.saiihotels.com/wp-content/uploads/2025/12/SKS-SAii-Club-Miss-Olive-Oyl.pdf</t>
        </is>
      </c>
      <c r="N978" t="inlineStr">
        <is>
          <t>https://www.saiihotels.com/wp-content/uploads/2025/12/SKS-SAii-Club-Miss-Olive-Oyl.pdf</t>
        </is>
      </c>
      <c r="O978" t="inlineStr">
        <is>
          <t>00467e9bd3e016abec45d90b849718b37df03ffaf2ea1eab0d32a3cda194ef38</t>
        </is>
      </c>
      <c r="P978" t="inlineStr">
        <is>
          <t>library/045_saii-lagoon-maldives/dining_menu/2025_SKS-SAii-Club-Miss-Olive-Oyl.pdf</t>
        </is>
      </c>
      <c r="R978" t="inlineStr">
        <is>
          <t>current</t>
        </is>
      </c>
      <c r="S978" t="inlineStr">
        <is>
          <t>N</t>
        </is>
      </c>
      <c r="T978" t="inlineStr">
        <is>
          <t>needs-review</t>
        </is>
      </c>
      <c r="U978" t="inlineStr">
        <is>
          <t>2026-10-04</t>
        </is>
      </c>
      <c r="V978" t="inlineStr">
        <is>
          <t>ambiguous match [45]</t>
        </is>
      </c>
    </row>
    <row r="979">
      <c r="A979" t="n">
        <v>45</v>
      </c>
      <c r="B979" t="inlineStr">
        <is>
          <t>Saii Lagoon Maldives</t>
        </is>
      </c>
      <c r="C979" t="inlineStr">
        <is>
          <t>dining_menu</t>
        </is>
      </c>
      <c r="D979" t="inlineStr">
        <is>
          <t>2025_Miss-Olive-Oyl-Main-Menu-2025-ENG_compressed.pdf</t>
        </is>
      </c>
      <c r="E979" t="n">
        <v>2025</v>
      </c>
      <c r="H979" t="n">
        <v>2</v>
      </c>
      <c r="I979" t="n">
        <v>1755</v>
      </c>
      <c r="J979" t="inlineStr">
        <is>
          <t>Y</t>
        </is>
      </c>
      <c r="K979" t="inlineStr">
        <is>
          <t>saiiresorts.com</t>
        </is>
      </c>
      <c r="L979" t="inlineStr">
        <is>
          <t>official</t>
        </is>
      </c>
      <c r="M979" t="inlineStr">
        <is>
          <t>https://www.saiihotels.com/wp-content/uploads/2025/10/Miss-Olive-Oyl-Main-Menu-2025-ENG_compressed.pdf</t>
        </is>
      </c>
      <c r="N979" t="inlineStr">
        <is>
          <t>https://www.saiihotels.com/wp-content/uploads/2025/10/Miss-Olive-Oyl-Main-Menu-2025-ENG_compressed.pdf</t>
        </is>
      </c>
      <c r="O979" t="inlineStr">
        <is>
          <t>2f077b0a1b557cf1d2acc465fcc376f84bc8c4162b1c074e9f7371597b336989</t>
        </is>
      </c>
      <c r="P979" t="inlineStr">
        <is>
          <t>library/045_saii-lagoon-maldives/dining_menu/2025_Miss-Olive-Oyl-Main-Menu-2025-ENG_compressed.pdf</t>
        </is>
      </c>
      <c r="R979" t="inlineStr">
        <is>
          <t>current</t>
        </is>
      </c>
      <c r="S979" t="inlineStr">
        <is>
          <t>N</t>
        </is>
      </c>
      <c r="T979" t="inlineStr">
        <is>
          <t>needs-review</t>
        </is>
      </c>
      <c r="U979" t="inlineStr">
        <is>
          <t>2026-10-04</t>
        </is>
      </c>
      <c r="V979" t="inlineStr">
        <is>
          <t>ambiguous match [45]</t>
        </is>
      </c>
    </row>
    <row r="980">
      <c r="A980" t="n">
        <v>45</v>
      </c>
      <c r="B980" t="inlineStr">
        <is>
          <t>Saii Lagoon Maldives</t>
        </is>
      </c>
      <c r="C980" t="inlineStr">
        <is>
          <t>dining_menu</t>
        </is>
      </c>
      <c r="D980" t="inlineStr">
        <is>
          <t>2022_SKS-SAii-Club-Wine-List.pdf</t>
        </is>
      </c>
      <c r="E980" t="n">
        <v>2022</v>
      </c>
      <c r="H980" t="n">
        <v>13</v>
      </c>
      <c r="I980" t="n">
        <v>236</v>
      </c>
      <c r="J980" t="inlineStr">
        <is>
          <t>Y</t>
        </is>
      </c>
      <c r="K980" t="inlineStr">
        <is>
          <t>saiiresorts.com</t>
        </is>
      </c>
      <c r="L980" t="inlineStr">
        <is>
          <t>official</t>
        </is>
      </c>
      <c r="M980" t="inlineStr">
        <is>
          <t>https://www.saiihotels.com/wp-content/uploads/2025/12/SKS-SAii-Club-Wine-List.pdf</t>
        </is>
      </c>
      <c r="N980" t="inlineStr">
        <is>
          <t>https://www.saiihotels.com/wp-content/uploads/2025/12/SKS-SAii-Club-Wine-List.pdf</t>
        </is>
      </c>
      <c r="O980" t="inlineStr">
        <is>
          <t>e903bc812e8d881218b09010dfa7dc23098715ce91f79a2f1f434c47be263da8</t>
        </is>
      </c>
      <c r="P980" t="inlineStr">
        <is>
          <t>library/045_saii-lagoon-maldives/dining_menu/2022_SKS-SAii-Club-Wine-List.pdf</t>
        </is>
      </c>
      <c r="R980" t="inlineStr">
        <is>
          <t>outdated</t>
        </is>
      </c>
      <c r="S980" t="inlineStr">
        <is>
          <t>N</t>
        </is>
      </c>
      <c r="T980" t="inlineStr">
        <is>
          <t>needs-review</t>
        </is>
      </c>
      <c r="U980" t="inlineStr">
        <is>
          <t>2026-10-04</t>
        </is>
      </c>
      <c r="V980" t="inlineStr">
        <is>
          <t>ambiguous match [45]</t>
        </is>
      </c>
    </row>
    <row r="981">
      <c r="A981" t="n">
        <v>45</v>
      </c>
      <c r="B981" t="inlineStr">
        <is>
          <t>Saii Lagoon Maldives</t>
        </is>
      </c>
      <c r="C981" t="inlineStr">
        <is>
          <t>dive_prices</t>
        </is>
      </c>
      <c r="D981" t="inlineStr">
        <is>
          <t>2026_Tennis-Price-List-Sep-Dec-2026.pdf</t>
        </is>
      </c>
      <c r="E981" t="n">
        <v>2026</v>
      </c>
      <c r="H981" t="n">
        <v>1</v>
      </c>
      <c r="I981" t="n">
        <v>157</v>
      </c>
      <c r="J981" t="inlineStr">
        <is>
          <t>Y</t>
        </is>
      </c>
      <c r="K981" t="inlineStr">
        <is>
          <t>saiiresorts.com</t>
        </is>
      </c>
      <c r="L981" t="inlineStr">
        <is>
          <t>official</t>
        </is>
      </c>
      <c r="M981" t="inlineStr">
        <is>
          <t>https://www.saiihotels.com/wp-content/uploads/2026/09/Tennis-Price-List-Sep-Dec-2026.pdf</t>
        </is>
      </c>
      <c r="N981" t="inlineStr">
        <is>
          <t>https://www.saiihotels.com/wp-content/uploads/2026/09/Tennis-Price-List-Sep-Dec-2026.pdf</t>
        </is>
      </c>
      <c r="O981" t="inlineStr">
        <is>
          <t>159e9f859d73593caf881dc433b777525eaf096ab730caa08e2fb49b06348ded</t>
        </is>
      </c>
      <c r="P981" t="inlineStr">
        <is>
          <t>library/045_saii-lagoon-maldives/dive_prices/2026_Tennis-Price-List-Sep-Dec-2026.pdf</t>
        </is>
      </c>
      <c r="R981" t="inlineStr">
        <is>
          <t>current</t>
        </is>
      </c>
      <c r="S981" t="inlineStr">
        <is>
          <t>Y</t>
        </is>
      </c>
      <c r="T981" t="inlineStr">
        <is>
          <t>needs-review</t>
        </is>
      </c>
      <c r="U981" t="inlineStr">
        <is>
          <t>2026-10-04</t>
        </is>
      </c>
      <c r="V981" t="inlineStr">
        <is>
          <t>ambiguous match [45]</t>
        </is>
      </c>
    </row>
    <row r="982">
      <c r="A982" t="n">
        <v>45</v>
      </c>
      <c r="B982" t="inlineStr">
        <is>
          <t>Saii Lagoon Maldives</t>
        </is>
      </c>
      <c r="C982" t="inlineStr">
        <is>
          <t>dive_prices</t>
        </is>
      </c>
      <c r="D982" t="inlineStr">
        <is>
          <t>2026_Sport-and-Recreation-Price-List-Sep-Dec-2026.pdf</t>
        </is>
      </c>
      <c r="E982" t="n">
        <v>2026</v>
      </c>
      <c r="H982" t="n">
        <v>1</v>
      </c>
      <c r="I982" t="n">
        <v>274</v>
      </c>
      <c r="J982" t="inlineStr">
        <is>
          <t>Y</t>
        </is>
      </c>
      <c r="K982" t="inlineStr">
        <is>
          <t>saiiresorts.com</t>
        </is>
      </c>
      <c r="L982" t="inlineStr">
        <is>
          <t>official</t>
        </is>
      </c>
      <c r="M982" t="inlineStr">
        <is>
          <t>https://www.saiihotels.com/wp-content/uploads/2026/09/Sport-and-Recreation-Price-List-Sep-Dec-2026.pdf</t>
        </is>
      </c>
      <c r="N982" t="inlineStr">
        <is>
          <t>https://www.saiihotels.com/wp-content/uploads/2026/09/Sport-and-Recreation-Price-List-Sep-Dec-2026.pdf</t>
        </is>
      </c>
      <c r="O982" t="inlineStr">
        <is>
          <t>6bdf0de543b434b0e99648d0102e94bb7eac62ed52d7f67224e40e790e2bee87</t>
        </is>
      </c>
      <c r="P982" t="inlineStr">
        <is>
          <t>library/045_saii-lagoon-maldives/dive_prices/2026_Sport-and-Recreation-Price-List-Sep-Dec-2026.pdf</t>
        </is>
      </c>
      <c r="R982" t="inlineStr">
        <is>
          <t>current</t>
        </is>
      </c>
      <c r="S982" t="inlineStr">
        <is>
          <t>N</t>
        </is>
      </c>
      <c r="T982" t="inlineStr">
        <is>
          <t>needs-review</t>
        </is>
      </c>
      <c r="U982" t="inlineStr">
        <is>
          <t>2026-10-04</t>
        </is>
      </c>
      <c r="V982" t="inlineStr">
        <is>
          <t>ambiguous match [45]</t>
        </is>
      </c>
    </row>
    <row r="983">
      <c r="A983" t="n">
        <v>45</v>
      </c>
      <c r="B983" t="inlineStr">
        <is>
          <t>Saii Lagoon Maldives</t>
        </is>
      </c>
      <c r="C983" t="inlineStr">
        <is>
          <t>dive_prices</t>
        </is>
      </c>
      <c r="D983" t="inlineStr">
        <is>
          <t>2026_Sport-and-Recreation-Price-List_Feb-Apr-2026.pdf</t>
        </is>
      </c>
      <c r="E983" t="n">
        <v>2026</v>
      </c>
      <c r="H983" t="n">
        <v>1</v>
      </c>
      <c r="I983" t="n">
        <v>837</v>
      </c>
      <c r="J983" t="inlineStr">
        <is>
          <t>Y</t>
        </is>
      </c>
      <c r="K983" t="inlineStr">
        <is>
          <t>saiiresorts.com</t>
        </is>
      </c>
      <c r="L983" t="inlineStr">
        <is>
          <t>official</t>
        </is>
      </c>
      <c r="M983" t="inlineStr">
        <is>
          <t>https://www.saiihotels.com/wp-content/uploads/2026/02/Sport-and-Recreation-Price-List_Feb-Apr-2026.pdf</t>
        </is>
      </c>
      <c r="N983" t="inlineStr">
        <is>
          <t>https://www.saiihotels.com/wp-content/uploads/2026/02/Sport-and-Recreation-Price-List_Feb-Apr-2026.pdf</t>
        </is>
      </c>
      <c r="O983" t="inlineStr">
        <is>
          <t>c582f3e0bf191b60daee702e5c3a6d72c34f9497ea39b62a5508dc49f7282588</t>
        </is>
      </c>
      <c r="P983" t="inlineStr">
        <is>
          <t>library/045_saii-lagoon-maldives/dive_prices/2026_Sport-and-Recreation-Price-List_Feb-Apr-2026.pdf</t>
        </is>
      </c>
      <c r="R983" t="inlineStr">
        <is>
          <t>current</t>
        </is>
      </c>
      <c r="S983" t="inlineStr">
        <is>
          <t>N</t>
        </is>
      </c>
      <c r="T983" t="inlineStr">
        <is>
          <t>needs-review</t>
        </is>
      </c>
      <c r="U983" t="inlineStr">
        <is>
          <t>2026-10-04</t>
        </is>
      </c>
      <c r="V983" t="inlineStr">
        <is>
          <t>ambiguous match [45]</t>
        </is>
      </c>
    </row>
    <row r="984">
      <c r="A984" t="n">
        <v>45</v>
      </c>
      <c r="B984" t="inlineStr">
        <is>
          <t>Saii Lagoon Maldives</t>
        </is>
      </c>
      <c r="C984" t="inlineStr">
        <is>
          <t>dive_prices</t>
        </is>
      </c>
      <c r="D984" t="inlineStr">
        <is>
          <t>2026_Tennis-Price-List_Feb-Ap2026.pdf</t>
        </is>
      </c>
      <c r="E984" t="n">
        <v>2026</v>
      </c>
      <c r="H984" t="n">
        <v>1</v>
      </c>
      <c r="I984" t="n">
        <v>1079</v>
      </c>
      <c r="J984" t="inlineStr">
        <is>
          <t>Y</t>
        </is>
      </c>
      <c r="K984" t="inlineStr">
        <is>
          <t>saiiresorts.com</t>
        </is>
      </c>
      <c r="L984" t="inlineStr">
        <is>
          <t>official</t>
        </is>
      </c>
      <c r="M984" t="inlineStr">
        <is>
          <t>https://www.saiihotels.com/wp-content/uploads/2026/01/Tennis-Price-List_Feb-Ap2026.pdf</t>
        </is>
      </c>
      <c r="N984" t="inlineStr">
        <is>
          <t>https://www.saiihotels.com/wp-content/uploads/2026/01/Tennis-Price-List_Feb-Ap2026.pdf</t>
        </is>
      </c>
      <c r="O984" t="inlineStr">
        <is>
          <t>6d510266faf40857872cfc184db907069ff4b0741b500ed6cb359e3b1dc15959</t>
        </is>
      </c>
      <c r="P984" t="inlineStr">
        <is>
          <t>library/045_saii-lagoon-maldives/dive_prices/2026_Tennis-Price-List_Feb-Ap2026.pdf</t>
        </is>
      </c>
      <c r="R984" t="inlineStr">
        <is>
          <t>current</t>
        </is>
      </c>
      <c r="S984" t="inlineStr">
        <is>
          <t>N</t>
        </is>
      </c>
      <c r="T984" t="inlineStr">
        <is>
          <t>needs-review</t>
        </is>
      </c>
      <c r="U984" t="inlineStr">
        <is>
          <t>2026-10-04</t>
        </is>
      </c>
      <c r="V984" t="inlineStr">
        <is>
          <t>ambiguous match [45]</t>
        </is>
      </c>
    </row>
    <row r="985">
      <c r="A985" t="n">
        <v>45</v>
      </c>
      <c r="B985" t="inlineStr">
        <is>
          <t>Saii Lagoon Maldives</t>
        </is>
      </c>
      <c r="C985" t="inlineStr">
        <is>
          <t>excursions</t>
        </is>
      </c>
      <c r="D985" t="inlineStr">
        <is>
          <t>2026_SAii-Daily-Sport-Activity-Sep-Dec-2026.pdf</t>
        </is>
      </c>
      <c r="E985" t="n">
        <v>2026</v>
      </c>
      <c r="H985" t="n">
        <v>2</v>
      </c>
      <c r="I985" t="n">
        <v>590</v>
      </c>
      <c r="J985" t="inlineStr">
        <is>
          <t>Y</t>
        </is>
      </c>
      <c r="K985" t="inlineStr">
        <is>
          <t>saiiresorts.com</t>
        </is>
      </c>
      <c r="L985" t="inlineStr">
        <is>
          <t>official</t>
        </is>
      </c>
      <c r="M985" t="inlineStr">
        <is>
          <t>https://www.saiihotels.com/wp-content/uploads/2026/09/SAii-Daily-Sport-Activity-Sep-Dec-2026.pdf</t>
        </is>
      </c>
      <c r="N985" t="inlineStr">
        <is>
          <t>https://www.saiihotels.com/wp-content/uploads/2026/09/SAii-Daily-Sport-Activity-Sep-Dec-2026.pdf</t>
        </is>
      </c>
      <c r="O985" t="inlineStr">
        <is>
          <t>f8aeae4e0651db2986e1203eed8f1ca24bbfa1403d9efaee1774a8d04c81dab7</t>
        </is>
      </c>
      <c r="P985" t="inlineStr">
        <is>
          <t>library/045_saii-lagoon-maldives/excursions/2026_SAii-Daily-Sport-Activity-Sep-Dec-2026.pdf</t>
        </is>
      </c>
      <c r="R985" t="inlineStr">
        <is>
          <t>current</t>
        </is>
      </c>
      <c r="S985" t="inlineStr">
        <is>
          <t>Y</t>
        </is>
      </c>
      <c r="T985" t="inlineStr">
        <is>
          <t>needs-review</t>
        </is>
      </c>
      <c r="U985" t="inlineStr">
        <is>
          <t>2026-10-04</t>
        </is>
      </c>
      <c r="V985" t="inlineStr">
        <is>
          <t>ambiguous match [45]</t>
        </is>
      </c>
    </row>
    <row r="986">
      <c r="A986" t="n">
        <v>45</v>
      </c>
      <c r="B986" t="inlineStr">
        <is>
          <t>Saii Lagoon Maldives</t>
        </is>
      </c>
      <c r="C986" t="inlineStr">
        <is>
          <t>excursions</t>
        </is>
      </c>
      <c r="D986" t="inlineStr">
        <is>
          <t>2026_SAii-Daily-Sport-Activity_May-Oct-2026.pdf</t>
        </is>
      </c>
      <c r="E986" t="n">
        <v>2026</v>
      </c>
      <c r="H986" t="n">
        <v>2</v>
      </c>
      <c r="I986" t="n">
        <v>505</v>
      </c>
      <c r="J986" t="inlineStr">
        <is>
          <t>Y</t>
        </is>
      </c>
      <c r="K986" t="inlineStr">
        <is>
          <t>saiiresorts.com</t>
        </is>
      </c>
      <c r="L986" t="inlineStr">
        <is>
          <t>official</t>
        </is>
      </c>
      <c r="M986" t="inlineStr">
        <is>
          <t>https://www.saiihotels.com/wp-content/uploads/2026/04/SAii-Daily-Sport-Activity_May-Oct-2026.pdf</t>
        </is>
      </c>
      <c r="N986" t="inlineStr">
        <is>
          <t>https://www.saiihotels.com/wp-content/uploads/2026/04/SAii-Daily-Sport-Activity_May-Oct-2026.pdf</t>
        </is>
      </c>
      <c r="O986" t="inlineStr">
        <is>
          <t>9f2a6ec6af8024f59cdf519a0dee59ee3d2b36a8bbcdd69557c8e7a512be6306</t>
        </is>
      </c>
      <c r="P986" t="inlineStr">
        <is>
          <t>library/045_saii-lagoon-maldives/excursions/2026_SAii-Daily-Sport-Activity_May-Oct-2026.pdf</t>
        </is>
      </c>
      <c r="R986" t="inlineStr">
        <is>
          <t>current</t>
        </is>
      </c>
      <c r="S986" t="inlineStr">
        <is>
          <t>N</t>
        </is>
      </c>
      <c r="T986" t="inlineStr">
        <is>
          <t>needs-review</t>
        </is>
      </c>
      <c r="U986" t="inlineStr">
        <is>
          <t>2026-10-04</t>
        </is>
      </c>
      <c r="V986" t="inlineStr">
        <is>
          <t>ambiguous match [45]</t>
        </is>
      </c>
    </row>
    <row r="987">
      <c r="A987" t="n">
        <v>45</v>
      </c>
      <c r="B987" t="inlineStr">
        <is>
          <t>Saii Lagoon Maldives</t>
        </is>
      </c>
      <c r="C987" t="inlineStr">
        <is>
          <t>excursions</t>
        </is>
      </c>
      <c r="D987" t="inlineStr">
        <is>
          <t>2026_SAii-Kids-Club-Activities_Russian.pdf</t>
        </is>
      </c>
      <c r="E987" t="n">
        <v>2026</v>
      </c>
      <c r="H987" t="n">
        <v>1</v>
      </c>
      <c r="I987" t="n">
        <v>1056</v>
      </c>
      <c r="J987" t="inlineStr">
        <is>
          <t>Y</t>
        </is>
      </c>
      <c r="K987" t="inlineStr">
        <is>
          <t>saiiresorts.com</t>
        </is>
      </c>
      <c r="L987" t="inlineStr">
        <is>
          <t>official</t>
        </is>
      </c>
      <c r="M987" t="inlineStr">
        <is>
          <t>https://www.saiihotels.com/wp-content/uploads/2026/04/SAii-Kids-Club-Activities_Russian.pdf</t>
        </is>
      </c>
      <c r="N987" t="inlineStr">
        <is>
          <t>https://www.saiihotels.com/wp-content/uploads/2026/04/SAii-Kids-Club-Activities_Russian.pdf</t>
        </is>
      </c>
      <c r="O987" t="inlineStr">
        <is>
          <t>135689565867213ce22596dd0f4e8d0c6a6a05cfa63e2e011184ead95b677a25</t>
        </is>
      </c>
      <c r="P987" t="inlineStr">
        <is>
          <t>library/045_saii-lagoon-maldives/excursions/2026_SAii-Kids-Club-Activities_Russian.pdf</t>
        </is>
      </c>
      <c r="R987" t="inlineStr">
        <is>
          <t>current</t>
        </is>
      </c>
      <c r="S987" t="inlineStr">
        <is>
          <t>N</t>
        </is>
      </c>
      <c r="T987" t="inlineStr">
        <is>
          <t>needs-review</t>
        </is>
      </c>
      <c r="U987" t="inlineStr">
        <is>
          <t>2026-10-04</t>
        </is>
      </c>
      <c r="V987" t="inlineStr">
        <is>
          <t>ambiguous match [45]</t>
        </is>
      </c>
    </row>
    <row r="988">
      <c r="A988" t="n">
        <v>45</v>
      </c>
      <c r="B988" t="inlineStr">
        <is>
          <t>Saii Lagoon Maldives</t>
        </is>
      </c>
      <c r="C988" t="inlineStr">
        <is>
          <t>excursions</t>
        </is>
      </c>
      <c r="D988" t="inlineStr">
        <is>
          <t>2026_SAii-Kids-Club-Activities_English.pdf</t>
        </is>
      </c>
      <c r="E988" t="n">
        <v>2026</v>
      </c>
      <c r="H988" t="n">
        <v>1</v>
      </c>
      <c r="I988" t="n">
        <v>1023</v>
      </c>
      <c r="J988" t="inlineStr">
        <is>
          <t>Y</t>
        </is>
      </c>
      <c r="K988" t="inlineStr">
        <is>
          <t>saiiresorts.com</t>
        </is>
      </c>
      <c r="L988" t="inlineStr">
        <is>
          <t>official</t>
        </is>
      </c>
      <c r="M988" t="inlineStr">
        <is>
          <t>https://www.saiihotels.com/wp-content/uploads/2026/04/SAii-Kids-Club-Activities_English.pdf</t>
        </is>
      </c>
      <c r="N988" t="inlineStr">
        <is>
          <t>https://www.saiihotels.com/wp-content/uploads/2026/04/SAii-Kids-Club-Activities_English.pdf</t>
        </is>
      </c>
      <c r="O988" t="inlineStr">
        <is>
          <t>e77780ea1d428faf463f77410276d1612c68422e9fdbf09cc178c7a944a8b525</t>
        </is>
      </c>
      <c r="P988" t="inlineStr">
        <is>
          <t>library/045_saii-lagoon-maldives/excursions/2026_SAii-Kids-Club-Activities_English.pdf</t>
        </is>
      </c>
      <c r="R988" t="inlineStr">
        <is>
          <t>current</t>
        </is>
      </c>
      <c r="S988" t="inlineStr">
        <is>
          <t>N</t>
        </is>
      </c>
      <c r="T988" t="inlineStr">
        <is>
          <t>needs-review</t>
        </is>
      </c>
      <c r="U988" t="inlineStr">
        <is>
          <t>2026-10-04</t>
        </is>
      </c>
      <c r="V988" t="inlineStr">
        <is>
          <t>ambiguous match [45]</t>
        </is>
      </c>
    </row>
    <row r="989">
      <c r="A989" t="n">
        <v>45</v>
      </c>
      <c r="B989" t="inlineStr">
        <is>
          <t>Saii Lagoon Maldives</t>
        </is>
      </c>
      <c r="C989" t="inlineStr">
        <is>
          <t>excursions</t>
        </is>
      </c>
      <c r="D989" t="inlineStr">
        <is>
          <t>2026_SAii-Kids-Club-Activities-3.pdf</t>
        </is>
      </c>
      <c r="E989" t="n">
        <v>2026</v>
      </c>
      <c r="H989" t="n">
        <v>1</v>
      </c>
      <c r="I989" t="n">
        <v>1023</v>
      </c>
      <c r="J989" t="inlineStr">
        <is>
          <t>Y</t>
        </is>
      </c>
      <c r="K989" t="inlineStr">
        <is>
          <t>saiiresorts.com</t>
        </is>
      </c>
      <c r="L989" t="inlineStr">
        <is>
          <t>official</t>
        </is>
      </c>
      <c r="M989" t="inlineStr">
        <is>
          <t>https://www.saiihotels.com/wp-content/uploads/2026/04/SAii-Kids-Club-Activities-3.pdf</t>
        </is>
      </c>
      <c r="N989" t="inlineStr">
        <is>
          <t>https://www.saiihotels.com/wp-content/uploads/2026/04/SAii-Kids-Club-Activities-3.pdf</t>
        </is>
      </c>
      <c r="O989" t="inlineStr">
        <is>
          <t>ddaefa7eba4f48884afbbd8c4e2c4ed038dd96bbfc9ce09e8e0db6de0489aa6c</t>
        </is>
      </c>
      <c r="P989" t="inlineStr">
        <is>
          <t>library/045_saii-lagoon-maldives/excursions/2026_SAii-Kids-Club-Activities-3.pdf</t>
        </is>
      </c>
      <c r="R989" t="inlineStr">
        <is>
          <t>current</t>
        </is>
      </c>
      <c r="S989" t="inlineStr">
        <is>
          <t>N</t>
        </is>
      </c>
      <c r="T989" t="inlineStr">
        <is>
          <t>needs-review</t>
        </is>
      </c>
      <c r="U989" t="inlineStr">
        <is>
          <t>2026-10-04</t>
        </is>
      </c>
      <c r="V989" t="inlineStr">
        <is>
          <t>ambiguous match [45]</t>
        </is>
      </c>
    </row>
    <row r="990">
      <c r="A990" t="n">
        <v>45</v>
      </c>
      <c r="B990" t="inlineStr">
        <is>
          <t>Saii Lagoon Maldives</t>
        </is>
      </c>
      <c r="C990" t="inlineStr">
        <is>
          <t>excursions</t>
        </is>
      </c>
      <c r="D990" t="inlineStr">
        <is>
          <t>2026_SAii-Kids-Club-Activities-RUSSIAN.pdf</t>
        </is>
      </c>
      <c r="E990" t="n">
        <v>2026</v>
      </c>
      <c r="H990" t="n">
        <v>1</v>
      </c>
      <c r="I990" t="n">
        <v>1056</v>
      </c>
      <c r="J990" t="inlineStr">
        <is>
          <t>Y</t>
        </is>
      </c>
      <c r="K990" t="inlineStr">
        <is>
          <t>saiiresorts.com</t>
        </is>
      </c>
      <c r="L990" t="inlineStr">
        <is>
          <t>official</t>
        </is>
      </c>
      <c r="M990" t="inlineStr">
        <is>
          <t>https://www.saiihotels.com/wp-content/uploads/2026/04/SAii-Kids-Club-Activities-RUSSIAN.pdf</t>
        </is>
      </c>
      <c r="N990" t="inlineStr">
        <is>
          <t>https://www.saiihotels.com/wp-content/uploads/2026/04/SAii-Kids-Club-Activities-RUSSIAN.pdf</t>
        </is>
      </c>
      <c r="O990" t="inlineStr">
        <is>
          <t>693ff437eb3536570fc3fd7a7c3f4765788fb696ee34238d8fdafe82380a1f9a</t>
        </is>
      </c>
      <c r="P990" t="inlineStr">
        <is>
          <t>library/045_saii-lagoon-maldives/excursions/2026_SAii-Kids-Club-Activities-RUSSIAN.pdf</t>
        </is>
      </c>
      <c r="R990" t="inlineStr">
        <is>
          <t>current</t>
        </is>
      </c>
      <c r="S990" t="inlineStr">
        <is>
          <t>N</t>
        </is>
      </c>
      <c r="T990" t="inlineStr">
        <is>
          <t>needs-review</t>
        </is>
      </c>
      <c r="U990" t="inlineStr">
        <is>
          <t>2026-10-04</t>
        </is>
      </c>
      <c r="V990" t="inlineStr">
        <is>
          <t>ambiguous match [45]</t>
        </is>
      </c>
    </row>
    <row r="991">
      <c r="A991" t="n">
        <v>45</v>
      </c>
      <c r="B991" t="inlineStr">
        <is>
          <t>Saii Lagoon Maldives</t>
        </is>
      </c>
      <c r="C991" t="inlineStr">
        <is>
          <t>excursions</t>
        </is>
      </c>
      <c r="D991" t="inlineStr">
        <is>
          <t>2026_SAii-Daily-Sport-Activity_Feb-Apr-2026.pdf</t>
        </is>
      </c>
      <c r="E991" t="n">
        <v>2026</v>
      </c>
      <c r="H991" t="n">
        <v>2</v>
      </c>
      <c r="I991" t="n">
        <v>6907</v>
      </c>
      <c r="J991" t="inlineStr">
        <is>
          <t>Y</t>
        </is>
      </c>
      <c r="K991" t="inlineStr">
        <is>
          <t>saiiresorts.com</t>
        </is>
      </c>
      <c r="L991" t="inlineStr">
        <is>
          <t>official</t>
        </is>
      </c>
      <c r="M991" t="inlineStr">
        <is>
          <t>https://www.saiihotels.com/wp-content/uploads/2026/01/SAii-Daily-Sport-Activity_Feb-Apr-2026.pdf</t>
        </is>
      </c>
      <c r="N991" t="inlineStr">
        <is>
          <t>https://www.saiihotels.com/wp-content/uploads/2026/01/SAii-Daily-Sport-Activity_Feb-Apr-2026.pdf</t>
        </is>
      </c>
      <c r="O991" t="inlineStr">
        <is>
          <t>d9fec87f8abed1d298e3d95933decd92fc6889219b863a7d683684533bac6059</t>
        </is>
      </c>
      <c r="P991" t="inlineStr">
        <is>
          <t>library/045_saii-lagoon-maldives/excursions/2026_SAii-Daily-Sport-Activity_Feb-Apr-2026.pdf</t>
        </is>
      </c>
      <c r="R991" t="inlineStr">
        <is>
          <t>current</t>
        </is>
      </c>
      <c r="S991" t="inlineStr">
        <is>
          <t>N</t>
        </is>
      </c>
      <c r="T991" t="inlineStr">
        <is>
          <t>needs-review</t>
        </is>
      </c>
      <c r="U991" t="inlineStr">
        <is>
          <t>2026-10-04</t>
        </is>
      </c>
      <c r="V991" t="inlineStr">
        <is>
          <t>ambiguous match [45]</t>
        </is>
      </c>
    </row>
    <row r="992">
      <c r="A992" t="n">
        <v>45</v>
      </c>
      <c r="B992" t="inlineStr">
        <is>
          <t>Saii Lagoon Maldives</t>
        </is>
      </c>
      <c r="C992" t="inlineStr">
        <is>
          <t>excursions</t>
        </is>
      </c>
      <c r="D992" t="inlineStr">
        <is>
          <t>2026_SAii-Kids-Club-Activities-2-compressed.pdf</t>
        </is>
      </c>
      <c r="E992" t="n">
        <v>2026</v>
      </c>
      <c r="H992" t="n">
        <v>1</v>
      </c>
      <c r="I992" t="n">
        <v>830</v>
      </c>
      <c r="J992" t="inlineStr">
        <is>
          <t>Y</t>
        </is>
      </c>
      <c r="K992" t="inlineStr">
        <is>
          <t>saiiresorts.com</t>
        </is>
      </c>
      <c r="L992" t="inlineStr">
        <is>
          <t>official</t>
        </is>
      </c>
      <c r="M992" t="inlineStr">
        <is>
          <t>https://www.saiihotels.com/wp-content/uploads/2026/01/SAii-Kids-Club-Activities-2-compressed.pdf</t>
        </is>
      </c>
      <c r="N992" t="inlineStr">
        <is>
          <t>https://www.saiihotels.com/wp-content/uploads/2026/01/SAii-Kids-Club-Activities-2-compressed.pdf</t>
        </is>
      </c>
      <c r="O992" t="inlineStr">
        <is>
          <t>38b652e567e4ac7e6fba30d3858fdea034bda9dce2845e53b4d841280c50ddbc</t>
        </is>
      </c>
      <c r="P992" t="inlineStr">
        <is>
          <t>library/045_saii-lagoon-maldives/excursions/2026_SAii-Kids-Club-Activities-2-compressed.pdf</t>
        </is>
      </c>
      <c r="R992" t="inlineStr">
        <is>
          <t>current</t>
        </is>
      </c>
      <c r="S992" t="inlineStr">
        <is>
          <t>N</t>
        </is>
      </c>
      <c r="T992" t="inlineStr">
        <is>
          <t>needs-review</t>
        </is>
      </c>
      <c r="U992" t="inlineStr">
        <is>
          <t>2026-10-04</t>
        </is>
      </c>
      <c r="V992" t="inlineStr">
        <is>
          <t>ambiguous match [45]</t>
        </is>
      </c>
    </row>
    <row r="993">
      <c r="A993" t="n">
        <v>45</v>
      </c>
      <c r="B993" t="inlineStr">
        <is>
          <t>Saii Lagoon Maldives</t>
        </is>
      </c>
      <c r="C993" t="inlineStr">
        <is>
          <t>excursions</t>
        </is>
      </c>
      <c r="D993" t="inlineStr">
        <is>
          <t>2026_SAii-Kids-Activity-Nov-Jan-2026_compressed.pdf</t>
        </is>
      </c>
      <c r="E993" t="n">
        <v>2026</v>
      </c>
      <c r="H993" t="n">
        <v>2</v>
      </c>
      <c r="I993" t="n">
        <v>1127</v>
      </c>
      <c r="J993" t="inlineStr">
        <is>
          <t>Y</t>
        </is>
      </c>
      <c r="K993" t="inlineStr">
        <is>
          <t>saiiresorts.com</t>
        </is>
      </c>
      <c r="L993" t="inlineStr">
        <is>
          <t>official</t>
        </is>
      </c>
      <c r="M993" t="inlineStr">
        <is>
          <t>https://www.saiihotels.com/wp-content/uploads/2025/11/SAii-Kids-Activity-Nov-Jan-2026_compressed.pdf</t>
        </is>
      </c>
      <c r="N993" t="inlineStr">
        <is>
          <t>https://www.saiihotels.com/wp-content/uploads/2025/11/SAii-Kids-Activity-Nov-Jan-2026_compressed.pdf</t>
        </is>
      </c>
      <c r="O993" t="inlineStr">
        <is>
          <t>ea6ccca836a44d6f07960f62477430cf3feaf0337135b1f7b2f51c39e8428ca7</t>
        </is>
      </c>
      <c r="P993" t="inlineStr">
        <is>
          <t>library/045_saii-lagoon-maldives/excursions/2026_SAii-Kids-Activity-Nov-Jan-2026_compressed.pdf</t>
        </is>
      </c>
      <c r="R993" t="inlineStr">
        <is>
          <t>current</t>
        </is>
      </c>
      <c r="S993" t="inlineStr">
        <is>
          <t>N</t>
        </is>
      </c>
      <c r="T993" t="inlineStr">
        <is>
          <t>needs-review</t>
        </is>
      </c>
      <c r="U993" t="inlineStr">
        <is>
          <t>2026-10-04</t>
        </is>
      </c>
      <c r="V993" t="inlineStr">
        <is>
          <t>ambiguous match [45]</t>
        </is>
      </c>
    </row>
    <row r="994">
      <c r="A994" t="n">
        <v>45</v>
      </c>
      <c r="B994" t="inlineStr">
        <is>
          <t>Saii Lagoon Maldives</t>
        </is>
      </c>
      <c r="C994" t="inlineStr">
        <is>
          <t>excursions</t>
        </is>
      </c>
      <c r="D994" t="inlineStr">
        <is>
          <t>2026_SAii-Daily-Sport-Activity_Nov-Jan-2026_compressed.pdf</t>
        </is>
      </c>
      <c r="E994" t="n">
        <v>2026</v>
      </c>
      <c r="H994" t="n">
        <v>2</v>
      </c>
      <c r="I994" t="n">
        <v>386</v>
      </c>
      <c r="J994" t="inlineStr">
        <is>
          <t>Y</t>
        </is>
      </c>
      <c r="K994" t="inlineStr">
        <is>
          <t>saiiresorts.com</t>
        </is>
      </c>
      <c r="L994" t="inlineStr">
        <is>
          <t>official</t>
        </is>
      </c>
      <c r="M994" t="inlineStr">
        <is>
          <t>https://www.saiihotels.com/wp-content/uploads/2025/11/SAii-Daily-Sport-Activity_Nov-Jan-2026_compressed.pdf</t>
        </is>
      </c>
      <c r="N994" t="inlineStr">
        <is>
          <t>https://www.saiihotels.com/wp-content/uploads/2025/11/SAii-Daily-Sport-Activity_Nov-Jan-2026_compressed.pdf</t>
        </is>
      </c>
      <c r="O994" t="inlineStr">
        <is>
          <t>f873ba18d414f9425e277fb3ddab3ac08dd753d5c41cd1db67df58dd7e31297e</t>
        </is>
      </c>
      <c r="P994" t="inlineStr">
        <is>
          <t>library/045_saii-lagoon-maldives/excursions/2026_SAii-Daily-Sport-Activity_Nov-Jan-2026_compressed.pdf</t>
        </is>
      </c>
      <c r="R994" t="inlineStr">
        <is>
          <t>current</t>
        </is>
      </c>
      <c r="S994" t="inlineStr">
        <is>
          <t>N</t>
        </is>
      </c>
      <c r="T994" t="inlineStr">
        <is>
          <t>needs-review</t>
        </is>
      </c>
      <c r="U994" t="inlineStr">
        <is>
          <t>2026-10-04</t>
        </is>
      </c>
      <c r="V994" t="inlineStr">
        <is>
          <t>ambiguous match [45]</t>
        </is>
      </c>
    </row>
    <row r="995">
      <c r="A995" t="n">
        <v>45</v>
      </c>
      <c r="B995" t="inlineStr">
        <is>
          <t>Saii Lagoon Maldives</t>
        </is>
      </c>
      <c r="C995" t="inlineStr">
        <is>
          <t>kids</t>
        </is>
      </c>
      <c r="D995" t="inlineStr">
        <is>
          <t>2026_June-Recreation-English.pdf</t>
        </is>
      </c>
      <c r="E995" t="n">
        <v>2026</v>
      </c>
      <c r="H995" t="n">
        <v>1</v>
      </c>
      <c r="I995" t="n">
        <v>304</v>
      </c>
      <c r="J995" t="inlineStr">
        <is>
          <t>Y</t>
        </is>
      </c>
      <c r="K995" t="inlineStr">
        <is>
          <t>saiiresorts.com</t>
        </is>
      </c>
      <c r="L995" t="inlineStr">
        <is>
          <t>official</t>
        </is>
      </c>
      <c r="M995" t="inlineStr">
        <is>
          <t>https://www.saiihotels.com/wp-content/uploads/2026/06/June-Recreation-English.pdf</t>
        </is>
      </c>
      <c r="N995" t="inlineStr">
        <is>
          <t>https://www.saiihotels.com/wp-content/uploads/2026/06/June-Recreation-English.pdf</t>
        </is>
      </c>
      <c r="O995" t="inlineStr">
        <is>
          <t>37143687a08f31ed7b8253f8274d809f53c5cf31249096d82534522aaca84c2f</t>
        </is>
      </c>
      <c r="P995" t="inlineStr">
        <is>
          <t>library/045_saii-lagoon-maldives/kids/2026_June-Recreation-English.pdf</t>
        </is>
      </c>
      <c r="R995" t="inlineStr">
        <is>
          <t>current</t>
        </is>
      </c>
      <c r="S995" t="inlineStr">
        <is>
          <t>N</t>
        </is>
      </c>
      <c r="T995" t="inlineStr">
        <is>
          <t>needs-review</t>
        </is>
      </c>
      <c r="U995" t="inlineStr">
        <is>
          <t>2026-10-04</t>
        </is>
      </c>
      <c r="V995" t="inlineStr">
        <is>
          <t>ambiguous match [45]</t>
        </is>
      </c>
    </row>
    <row r="996">
      <c r="A996" t="n">
        <v>45</v>
      </c>
      <c r="B996" t="inlineStr">
        <is>
          <t>Saii Lagoon Maldives</t>
        </is>
      </c>
      <c r="C996" t="inlineStr">
        <is>
          <t>kids</t>
        </is>
      </c>
      <c r="D996" t="inlineStr">
        <is>
          <t>2026_SAiiKids-Summer-Camp-2026-RUSSIAN.pdf</t>
        </is>
      </c>
      <c r="E996" t="n">
        <v>2026</v>
      </c>
      <c r="H996" t="n">
        <v>24</v>
      </c>
      <c r="I996" t="n">
        <v>9580</v>
      </c>
      <c r="J996" t="inlineStr">
        <is>
          <t>Y</t>
        </is>
      </c>
      <c r="K996" t="inlineStr">
        <is>
          <t>saiiresorts.com</t>
        </is>
      </c>
      <c r="L996" t="inlineStr">
        <is>
          <t>official</t>
        </is>
      </c>
      <c r="M996" t="inlineStr">
        <is>
          <t>https://www.saiihotels.com/wp-content/uploads/2026/04/SAiiKids-Summer-Camp-2026-RUSSIAN.pdf</t>
        </is>
      </c>
      <c r="N996" t="inlineStr">
        <is>
          <t>https://www.saiihotels.com/wp-content/uploads/2026/04/SAiiKids-Summer-Camp-2026-RUSSIAN.pdf</t>
        </is>
      </c>
      <c r="O996" t="inlineStr">
        <is>
          <t>d4c82dc8d792c2db54d129a1efe39eb863bf9918b39850062845554aa3357c02</t>
        </is>
      </c>
      <c r="P996" t="inlineStr">
        <is>
          <t>library/045_saii-lagoon-maldives/kids/2026_SAiiKids-Summer-Camp-2026-RUSSIAN.pdf</t>
        </is>
      </c>
      <c r="R996" t="inlineStr">
        <is>
          <t>current</t>
        </is>
      </c>
      <c r="S996" t="inlineStr">
        <is>
          <t>Y</t>
        </is>
      </c>
      <c r="T996" t="inlineStr">
        <is>
          <t>matched</t>
        </is>
      </c>
      <c r="U996" t="inlineStr">
        <is>
          <t>2026-10-04</t>
        </is>
      </c>
      <c r="V996" t="inlineStr"/>
    </row>
    <row r="997">
      <c r="A997" t="n">
        <v>45</v>
      </c>
      <c r="B997" t="inlineStr">
        <is>
          <t>Saii Lagoon Maldives</t>
        </is>
      </c>
      <c r="C997" t="inlineStr">
        <is>
          <t>kids</t>
        </is>
      </c>
      <c r="D997" t="inlineStr">
        <is>
          <t>2026_SAiiKids-Summer-Camp-2026.pdf</t>
        </is>
      </c>
      <c r="E997" t="n">
        <v>2026</v>
      </c>
      <c r="H997" t="n">
        <v>24</v>
      </c>
      <c r="I997" t="n">
        <v>9546</v>
      </c>
      <c r="J997" t="inlineStr">
        <is>
          <t>Y</t>
        </is>
      </c>
      <c r="K997" t="inlineStr">
        <is>
          <t>saiiresorts.com</t>
        </is>
      </c>
      <c r="L997" t="inlineStr">
        <is>
          <t>official</t>
        </is>
      </c>
      <c r="M997" t="inlineStr">
        <is>
          <t>https://www.saiihotels.com/wp-content/uploads/2026/04/SAiiKids-Summer-Camp-2026.pdf</t>
        </is>
      </c>
      <c r="N997" t="inlineStr">
        <is>
          <t>https://www.saiihotels.com/wp-content/uploads/2026/04/SAiiKids-Summer-Camp-2026.pdf</t>
        </is>
      </c>
      <c r="O997" t="inlineStr">
        <is>
          <t>f52ea6bb09329e5f9b81aa87e89ac00bc9825766c511f235c1783cea65cc97e0</t>
        </is>
      </c>
      <c r="P997" t="inlineStr">
        <is>
          <t>library/045_saii-lagoon-maldives/kids/2026_SAiiKids-Summer-Camp-2026.pdf</t>
        </is>
      </c>
      <c r="R997" t="inlineStr">
        <is>
          <t>current</t>
        </is>
      </c>
      <c r="S997" t="inlineStr">
        <is>
          <t>N</t>
        </is>
      </c>
      <c r="T997" t="inlineStr">
        <is>
          <t>matched</t>
        </is>
      </c>
      <c r="U997" t="inlineStr">
        <is>
          <t>2026-10-04</t>
        </is>
      </c>
      <c r="V997" t="inlineStr"/>
    </row>
    <row r="998">
      <c r="A998" t="n">
        <v>45</v>
      </c>
      <c r="B998" t="inlineStr">
        <is>
          <t>Saii Lagoon Maldives</t>
        </is>
      </c>
      <c r="C998" t="inlineStr">
        <is>
          <t>kids</t>
        </is>
      </c>
      <c r="D998" t="inlineStr">
        <is>
          <t>2026_SAii-Kuda-Eid-2026-2.pdf</t>
        </is>
      </c>
      <c r="E998" t="n">
        <v>2026</v>
      </c>
      <c r="H998" t="n">
        <v>1</v>
      </c>
      <c r="I998" t="n">
        <v>148</v>
      </c>
      <c r="J998" t="inlineStr">
        <is>
          <t>Y</t>
        </is>
      </c>
      <c r="K998" t="inlineStr">
        <is>
          <t>saiiresorts.com</t>
        </is>
      </c>
      <c r="L998" t="inlineStr">
        <is>
          <t>official</t>
        </is>
      </c>
      <c r="M998" t="inlineStr">
        <is>
          <t>https://www.saiihotels.com/wp-content/uploads/2026/03/SAii-Kuda-Eid-2026-2.pdf</t>
        </is>
      </c>
      <c r="N998" t="inlineStr">
        <is>
          <t>https://www.saiihotels.com/wp-content/uploads/2026/03/SAii-Kuda-Eid-2026-2.pdf</t>
        </is>
      </c>
      <c r="O998" t="inlineStr">
        <is>
          <t>bcd82e85a5641b7e3697046693e79d045c8892b2c3b1a15751735c6a3528cb88</t>
        </is>
      </c>
      <c r="P998" t="inlineStr">
        <is>
          <t>library/045_saii-lagoon-maldives/kids/2026_SAii-Kuda-Eid-2026-2.pdf</t>
        </is>
      </c>
      <c r="R998" t="inlineStr">
        <is>
          <t>current</t>
        </is>
      </c>
      <c r="S998" t="inlineStr">
        <is>
          <t>N</t>
        </is>
      </c>
      <c r="T998" t="inlineStr">
        <is>
          <t>needs-review</t>
        </is>
      </c>
      <c r="U998" t="inlineStr">
        <is>
          <t>2026-10-04</t>
        </is>
      </c>
      <c r="V998" t="inlineStr">
        <is>
          <t>ambiguous match [45]</t>
        </is>
      </c>
    </row>
    <row r="999">
      <c r="A999" t="n">
        <v>45</v>
      </c>
      <c r="B999" t="inlineStr">
        <is>
          <t>Saii Lagoon Maldives</t>
        </is>
      </c>
      <c r="C999" t="inlineStr">
        <is>
          <t>kids</t>
        </is>
      </c>
      <c r="D999" t="inlineStr">
        <is>
          <t>2026_SAii-Kids-Easter-Programme-2026.pdf</t>
        </is>
      </c>
      <c r="E999" t="n">
        <v>2026</v>
      </c>
      <c r="H999" t="n">
        <v>1</v>
      </c>
      <c r="I999" t="n">
        <v>130</v>
      </c>
      <c r="J999" t="inlineStr">
        <is>
          <t>Y</t>
        </is>
      </c>
      <c r="K999" t="inlineStr">
        <is>
          <t>saiiresorts.com</t>
        </is>
      </c>
      <c r="L999" t="inlineStr">
        <is>
          <t>official</t>
        </is>
      </c>
      <c r="M999" t="inlineStr">
        <is>
          <t>https://www.saiihotels.com/wp-content/uploads/2026/03/SAii-Kids-Easter-Programme-2026.pdf</t>
        </is>
      </c>
      <c r="N999" t="inlineStr">
        <is>
          <t>https://www.saiihotels.com/wp-content/uploads/2026/03/SAii-Kids-Easter-Programme-2026.pdf</t>
        </is>
      </c>
      <c r="O999" t="inlineStr">
        <is>
          <t>60deed9cc06f3b10e6381da57a41c6569d48959293e14a1e90ad48b6c3ad3960</t>
        </is>
      </c>
      <c r="P999" t="inlineStr">
        <is>
          <t>library/045_saii-lagoon-maldives/kids/2026_SAii-Kids-Easter-Programme-2026.pdf</t>
        </is>
      </c>
      <c r="R999" t="inlineStr">
        <is>
          <t>current</t>
        </is>
      </c>
      <c r="S999" t="inlineStr">
        <is>
          <t>N</t>
        </is>
      </c>
      <c r="T999" t="inlineStr">
        <is>
          <t>needs-review</t>
        </is>
      </c>
      <c r="U999" t="inlineStr">
        <is>
          <t>2026-10-04</t>
        </is>
      </c>
      <c r="V999" t="inlineStr">
        <is>
          <t>ambiguous match [45]</t>
        </is>
      </c>
    </row>
    <row r="1000">
      <c r="A1000" t="n">
        <v>45</v>
      </c>
      <c r="B1000" t="inlineStr">
        <is>
          <t>Saii Lagoon Maldives</t>
        </is>
      </c>
      <c r="C1000" t="inlineStr">
        <is>
          <t>kids</t>
        </is>
      </c>
      <c r="D1000" t="inlineStr">
        <is>
          <t>2026_SAii-Kids-Easter-Programme-2026-RUS.pdf</t>
        </is>
      </c>
      <c r="E1000" t="n">
        <v>2026</v>
      </c>
      <c r="H1000" t="n">
        <v>1</v>
      </c>
      <c r="I1000" t="n">
        <v>310</v>
      </c>
      <c r="J1000" t="inlineStr">
        <is>
          <t>Y</t>
        </is>
      </c>
      <c r="K1000" t="inlineStr">
        <is>
          <t>saiiresorts.com</t>
        </is>
      </c>
      <c r="L1000" t="inlineStr">
        <is>
          <t>official</t>
        </is>
      </c>
      <c r="M1000" t="inlineStr">
        <is>
          <t>https://www.saiihotels.com/wp-content/uploads/2026/03/SAii-Kids-Easter-Programme-2026-RUS.pdf</t>
        </is>
      </c>
      <c r="N1000" t="inlineStr">
        <is>
          <t>https://www.saiihotels.com/wp-content/uploads/2026/03/SAii-Kids-Easter-Programme-2026-RUS.pdf</t>
        </is>
      </c>
      <c r="O1000" t="inlineStr">
        <is>
          <t>f53212d416f0ba66d1764030ae9184dad231a31a682256a089d750aa5a4fe0b2</t>
        </is>
      </c>
      <c r="P1000" t="inlineStr">
        <is>
          <t>library/045_saii-lagoon-maldives/kids/2026_SAii-Kids-Easter-Programme-2026-RUS.pdf</t>
        </is>
      </c>
      <c r="R1000" t="inlineStr">
        <is>
          <t>current</t>
        </is>
      </c>
      <c r="S1000" t="inlineStr">
        <is>
          <t>N</t>
        </is>
      </c>
      <c r="T1000" t="inlineStr">
        <is>
          <t>needs-review</t>
        </is>
      </c>
      <c r="U1000" t="inlineStr">
        <is>
          <t>2026-10-04</t>
        </is>
      </c>
      <c r="V1000" t="inlineStr">
        <is>
          <t>ambiguous match [45]</t>
        </is>
      </c>
    </row>
    <row r="1001">
      <c r="A1001" t="n">
        <v>45</v>
      </c>
      <c r="B1001" t="inlineStr">
        <is>
          <t>Saii Lagoon Maldives</t>
        </is>
      </c>
      <c r="C1001" t="inlineStr">
        <is>
          <t>kids</t>
        </is>
      </c>
      <c r="D1001" t="inlineStr">
        <is>
          <t>2026_MARCH-Recreation-ENG-1.pdf</t>
        </is>
      </c>
      <c r="E1001" t="n">
        <v>2026</v>
      </c>
      <c r="H1001" t="n">
        <v>1</v>
      </c>
      <c r="I1001" t="n">
        <v>943</v>
      </c>
      <c r="J1001" t="inlineStr">
        <is>
          <t>Y</t>
        </is>
      </c>
      <c r="K1001" t="inlineStr">
        <is>
          <t>saiiresorts.com</t>
        </is>
      </c>
      <c r="L1001" t="inlineStr">
        <is>
          <t>official</t>
        </is>
      </c>
      <c r="M1001" t="inlineStr">
        <is>
          <t>https://www.saiihotels.com/wp-content/uploads/2026/03/MARCH-Recreation-ENG-1.pdf</t>
        </is>
      </c>
      <c r="N1001" t="inlineStr">
        <is>
          <t>https://www.saiihotels.com/wp-content/uploads/2026/03/MARCH-Recreation-ENG-1.pdf</t>
        </is>
      </c>
      <c r="O1001" t="inlineStr">
        <is>
          <t>787d9f31cd9d3d857e465d4b128dc5a20257b79b299a69a8b91f3a3a86c54a59</t>
        </is>
      </c>
      <c r="P1001" t="inlineStr">
        <is>
          <t>library/045_saii-lagoon-maldives/kids/2026_MARCH-Recreation-ENG-1.pdf</t>
        </is>
      </c>
      <c r="R1001" t="inlineStr">
        <is>
          <t>current</t>
        </is>
      </c>
      <c r="S1001" t="inlineStr">
        <is>
          <t>N</t>
        </is>
      </c>
      <c r="T1001" t="inlineStr">
        <is>
          <t>needs-review</t>
        </is>
      </c>
      <c r="U1001" t="inlineStr">
        <is>
          <t>2026-10-04</t>
        </is>
      </c>
      <c r="V1001" t="inlineStr">
        <is>
          <t>ambiguous match [45]</t>
        </is>
      </c>
    </row>
    <row r="1002">
      <c r="A1002" t="n">
        <v>45</v>
      </c>
      <c r="B1002" t="inlineStr">
        <is>
          <t>Saii Lagoon Maldives</t>
        </is>
      </c>
      <c r="C1002" t="inlineStr">
        <is>
          <t>kids</t>
        </is>
      </c>
      <c r="D1002" t="inlineStr">
        <is>
          <t>2026_MARCH-Recreation-ENG.pdf</t>
        </is>
      </c>
      <c r="E1002" t="n">
        <v>2026</v>
      </c>
      <c r="H1002" t="n">
        <v>1</v>
      </c>
      <c r="I1002" t="n">
        <v>942</v>
      </c>
      <c r="J1002" t="inlineStr">
        <is>
          <t>Y</t>
        </is>
      </c>
      <c r="K1002" t="inlineStr">
        <is>
          <t>saiiresorts.com</t>
        </is>
      </c>
      <c r="L1002" t="inlineStr">
        <is>
          <t>official</t>
        </is>
      </c>
      <c r="M1002" t="inlineStr">
        <is>
          <t>https://www.saiihotels.com/wp-content/uploads/2026/02/MARCH-Recreation-ENG.pdf</t>
        </is>
      </c>
      <c r="N1002" t="inlineStr">
        <is>
          <t>https://www.saiihotels.com/wp-content/uploads/2026/02/MARCH-Recreation-ENG.pdf</t>
        </is>
      </c>
      <c r="O1002" t="inlineStr">
        <is>
          <t>b1a964d3b37ec7345bf57748b7d80aa08c8693bb135fc17af149f37d8231ac63</t>
        </is>
      </c>
      <c r="P1002" t="inlineStr">
        <is>
          <t>library/045_saii-lagoon-maldives/kids/2026_MARCH-Recreation-ENG.pdf</t>
        </is>
      </c>
      <c r="R1002" t="inlineStr">
        <is>
          <t>current</t>
        </is>
      </c>
      <c r="S1002" t="inlineStr">
        <is>
          <t>N</t>
        </is>
      </c>
      <c r="T1002" t="inlineStr">
        <is>
          <t>needs-review</t>
        </is>
      </c>
      <c r="U1002" t="inlineStr">
        <is>
          <t>2026-10-04</t>
        </is>
      </c>
      <c r="V1002" t="inlineStr">
        <is>
          <t>ambiguous match [45]</t>
        </is>
      </c>
    </row>
    <row r="1003">
      <c r="A1003" t="n">
        <v>45</v>
      </c>
      <c r="B1003" t="inlineStr">
        <is>
          <t>Saii Lagoon Maldives</t>
        </is>
      </c>
      <c r="C1003" t="inlineStr">
        <is>
          <t>kids</t>
        </is>
      </c>
      <c r="D1003" t="inlineStr">
        <is>
          <t>2026_FEB-Recreation-ENG.pdf</t>
        </is>
      </c>
      <c r="E1003" t="n">
        <v>2026</v>
      </c>
      <c r="H1003" t="n">
        <v>1</v>
      </c>
      <c r="I1003" t="n">
        <v>1718</v>
      </c>
      <c r="J1003" t="inlineStr">
        <is>
          <t>Y</t>
        </is>
      </c>
      <c r="K1003" t="inlineStr">
        <is>
          <t>saiiresorts.com</t>
        </is>
      </c>
      <c r="L1003" t="inlineStr">
        <is>
          <t>official</t>
        </is>
      </c>
      <c r="M1003" t="inlineStr">
        <is>
          <t>https://www.saiihotels.com/wp-content/uploads/2026/01/FEB-Recreation-ENG.pdf</t>
        </is>
      </c>
      <c r="N1003" t="inlineStr">
        <is>
          <t>https://www.saiihotels.com/wp-content/uploads/2026/01/FEB-Recreation-ENG.pdf</t>
        </is>
      </c>
      <c r="O1003" t="inlineStr">
        <is>
          <t>a232612fe73b4fdef5f5fe55058d38ed90c2e01d49ac55cbdf9aecaaa9f6f079</t>
        </is>
      </c>
      <c r="P1003" t="inlineStr">
        <is>
          <t>library/045_saii-lagoon-maldives/kids/2026_FEB-Recreation-ENG.pdf</t>
        </is>
      </c>
      <c r="R1003" t="inlineStr">
        <is>
          <t>current</t>
        </is>
      </c>
      <c r="S1003" t="inlineStr">
        <is>
          <t>N</t>
        </is>
      </c>
      <c r="T1003" t="inlineStr">
        <is>
          <t>needs-review</t>
        </is>
      </c>
      <c r="U1003" t="inlineStr">
        <is>
          <t>2026-10-04</t>
        </is>
      </c>
      <c r="V1003" t="inlineStr">
        <is>
          <t>ambiguous match [45]</t>
        </is>
      </c>
    </row>
    <row r="1004">
      <c r="A1004" t="n">
        <v>45</v>
      </c>
      <c r="B1004" t="inlineStr">
        <is>
          <t>Saii Lagoon Maldives</t>
        </is>
      </c>
      <c r="C1004" t="inlineStr">
        <is>
          <t>kids</t>
        </is>
      </c>
      <c r="D1004" t="inlineStr">
        <is>
          <t>2025_Padel-Tennis-Guest-20-12-2025.pdf</t>
        </is>
      </c>
      <c r="E1004" t="n">
        <v>2025</v>
      </c>
      <c r="H1004" t="n">
        <v>1</v>
      </c>
      <c r="I1004" t="n">
        <v>1374</v>
      </c>
      <c r="J1004" t="inlineStr">
        <is>
          <t>Y</t>
        </is>
      </c>
      <c r="K1004" t="inlineStr">
        <is>
          <t>saiiresorts.com</t>
        </is>
      </c>
      <c r="L1004" t="inlineStr">
        <is>
          <t>official</t>
        </is>
      </c>
      <c r="M1004" t="inlineStr">
        <is>
          <t>https://www.saiihotels.com/wp-content/uploads/2025/12/Padel-Tennis-Guest-20-12-2025.pdf</t>
        </is>
      </c>
      <c r="N1004" t="inlineStr">
        <is>
          <t>https://www.saiihotels.com/wp-content/uploads/2025/12/Padel-Tennis-Guest-20-12-2025.pdf</t>
        </is>
      </c>
      <c r="O1004" t="inlineStr">
        <is>
          <t>fe02ed1a3075e2303248b57213f96c1e8231af4012deac7ee9e1ca40abc76f14</t>
        </is>
      </c>
      <c r="P1004" t="inlineStr">
        <is>
          <t>library/045_saii-lagoon-maldives/kids/2025_Padel-Tennis-Guest-20-12-2025.pdf</t>
        </is>
      </c>
      <c r="R1004" t="inlineStr">
        <is>
          <t>current</t>
        </is>
      </c>
      <c r="S1004" t="inlineStr">
        <is>
          <t>N</t>
        </is>
      </c>
      <c r="T1004" t="inlineStr">
        <is>
          <t>matched</t>
        </is>
      </c>
      <c r="U1004" t="inlineStr">
        <is>
          <t>2026-10-04</t>
        </is>
      </c>
      <c r="V1004" t="inlineStr"/>
    </row>
    <row r="1005">
      <c r="A1005" t="n">
        <v>45</v>
      </c>
      <c r="B1005" t="inlineStr">
        <is>
          <t>Saii Lagoon Maldives</t>
        </is>
      </c>
      <c r="C1005" t="inlineStr">
        <is>
          <t>kids</t>
        </is>
      </c>
      <c r="D1005" t="inlineStr">
        <is>
          <t>2025_Padel-Tennis.pdf</t>
        </is>
      </c>
      <c r="E1005" t="n">
        <v>2025</v>
      </c>
      <c r="H1005" t="n">
        <v>1</v>
      </c>
      <c r="I1005" t="n">
        <v>495</v>
      </c>
      <c r="J1005" t="inlineStr">
        <is>
          <t>Y</t>
        </is>
      </c>
      <c r="K1005" t="inlineStr">
        <is>
          <t>crossroadsmaldives.com</t>
        </is>
      </c>
      <c r="L1005" t="inlineStr">
        <is>
          <t>official</t>
        </is>
      </c>
      <c r="M1005" t="inlineStr">
        <is>
          <t>https://crossroadsmaldives.com/wp-content/uploads/2025/07/Padel-Tennis.pdf</t>
        </is>
      </c>
      <c r="N1005" t="inlineStr">
        <is>
          <t>https://crossroadsmaldives.com/wp-content/uploads/2025/07/Padel-Tennis.pdf</t>
        </is>
      </c>
      <c r="O1005" t="inlineStr">
        <is>
          <t>3ba29264d212a94e7daf1b9b028d4e27f7c37f3017d1c9788c315bf17fe339b8</t>
        </is>
      </c>
      <c r="P1005" t="inlineStr">
        <is>
          <t>library/045_saii-lagoon-maldives/kids/2025_Padel-Tennis.pdf</t>
        </is>
      </c>
      <c r="R1005" t="inlineStr">
        <is>
          <t>current</t>
        </is>
      </c>
      <c r="S1005" t="inlineStr">
        <is>
          <t>N</t>
        </is>
      </c>
      <c r="T1005" t="inlineStr">
        <is>
          <t>needs-review</t>
        </is>
      </c>
      <c r="U1005" t="inlineStr">
        <is>
          <t>2026-10-04</t>
        </is>
      </c>
      <c r="V1005" t="inlineStr">
        <is>
          <t>ambiguous match [45, 162]</t>
        </is>
      </c>
    </row>
    <row r="1006">
      <c r="A1006" t="n">
        <v>162</v>
      </c>
      <c r="B1006" t="inlineStr">
        <is>
          <t>The Marina at Crossroads Maldives</t>
        </is>
      </c>
      <c r="C1006" t="inlineStr">
        <is>
          <t>kids</t>
        </is>
      </c>
      <c r="D1006" t="inlineStr">
        <is>
          <t>2025_Padel-Tennis.pdf</t>
        </is>
      </c>
      <c r="E1006" t="n">
        <v>2025</v>
      </c>
      <c r="H1006" t="n">
        <v>1</v>
      </c>
      <c r="I1006" t="n">
        <v>495</v>
      </c>
      <c r="J1006" t="inlineStr">
        <is>
          <t>Y</t>
        </is>
      </c>
      <c r="K1006" t="inlineStr">
        <is>
          <t>crossroadsmaldives.com</t>
        </is>
      </c>
      <c r="L1006" t="inlineStr">
        <is>
          <t>official</t>
        </is>
      </c>
      <c r="M1006" t="inlineStr">
        <is>
          <t>https://crossroadsmaldives.com/wp-content/uploads/2025/07/Padel-Tennis.pdf</t>
        </is>
      </c>
      <c r="N1006" t="inlineStr">
        <is>
          <t>https://crossroadsmaldives.com/wp-content/uploads/2025/07/Padel-Tennis.pdf</t>
        </is>
      </c>
      <c r="O1006" t="inlineStr">
        <is>
          <t>3ba29264d212a94e7daf1b9b028d4e27f7c37f3017d1c9788c315bf17fe339b8</t>
        </is>
      </c>
      <c r="P1006" t="inlineStr">
        <is>
          <t>library/045_saii-lagoon-maldives/kids/2025_Padel-Tennis.pdf</t>
        </is>
      </c>
      <c r="R1006" t="inlineStr">
        <is>
          <t>current</t>
        </is>
      </c>
      <c r="S1006" t="inlineStr">
        <is>
          <t>N</t>
        </is>
      </c>
      <c r="T1006" t="inlineStr">
        <is>
          <t>needs-review</t>
        </is>
      </c>
      <c r="U1006" t="inlineStr">
        <is>
          <t>2026-10-04</t>
        </is>
      </c>
      <c r="V1006" t="inlineStr">
        <is>
          <t>ambiguous match [45, 162]</t>
        </is>
      </c>
    </row>
    <row r="1007">
      <c r="A1007" t="n">
        <v>45</v>
      </c>
      <c r="B1007" t="inlineStr">
        <is>
          <t>Saii Lagoon Maldives</t>
        </is>
      </c>
      <c r="C1007" t="inlineStr">
        <is>
          <t>villa_plans</t>
        </is>
      </c>
      <c r="D1007" t="inlineStr">
        <is>
          <t>2025_SKS-SAii-Club-Mr-Tom-Yam.pdf</t>
        </is>
      </c>
      <c r="E1007" t="n">
        <v>2025</v>
      </c>
      <c r="H1007" t="n">
        <v>2</v>
      </c>
      <c r="I1007" t="n">
        <v>113</v>
      </c>
      <c r="J1007" t="inlineStr">
        <is>
          <t>Y</t>
        </is>
      </c>
      <c r="K1007" t="inlineStr">
        <is>
          <t>saiiresorts.com</t>
        </is>
      </c>
      <c r="L1007" t="inlineStr">
        <is>
          <t>official</t>
        </is>
      </c>
      <c r="M1007" t="inlineStr">
        <is>
          <t>https://www.saiihotels.com/wp-content/uploads/2025/12/SKS-SAii-Club-Mr-Tom-Yam.pdf</t>
        </is>
      </c>
      <c r="N1007" t="inlineStr">
        <is>
          <t>https://www.saiihotels.com/wp-content/uploads/2025/12/SKS-SAii-Club-Mr-Tom-Yam.pdf</t>
        </is>
      </c>
      <c r="O1007" t="inlineStr">
        <is>
          <t>14702a3940169a619ae8cb9aeeb2dff5473e6f948cf888aa22cec77a8e832cca</t>
        </is>
      </c>
      <c r="P1007" t="inlineStr">
        <is>
          <t>library/045_saii-lagoon-maldives/villa_plans/2025_SKS-SAii-Club-Mr-Tom-Yam.pdf</t>
        </is>
      </c>
      <c r="R1007" t="inlineStr">
        <is>
          <t>current</t>
        </is>
      </c>
      <c r="S1007" t="inlineStr">
        <is>
          <t>Y</t>
        </is>
      </c>
      <c r="T1007" t="inlineStr">
        <is>
          <t>needs-review</t>
        </is>
      </c>
      <c r="U1007" t="inlineStr">
        <is>
          <t>2026-10-04</t>
        </is>
      </c>
      <c r="V1007" t="inlineStr">
        <is>
          <t>ambiguous match [45]</t>
        </is>
      </c>
    </row>
    <row r="1008">
      <c r="A1008" t="n">
        <v>45</v>
      </c>
      <c r="B1008" t="inlineStr">
        <is>
          <t>Saii Lagoon Maldives</t>
        </is>
      </c>
      <c r="C1008" t="inlineStr">
        <is>
          <t>villa_plans</t>
        </is>
      </c>
      <c r="D1008" t="inlineStr">
        <is>
          <t>2025_SAii-Phi-Phi-Village-10-Reasons-Why.pdf</t>
        </is>
      </c>
      <c r="E1008" t="n">
        <v>2025</v>
      </c>
      <c r="H1008" t="n">
        <v>1</v>
      </c>
      <c r="I1008" t="n">
        <v>1156</v>
      </c>
      <c r="J1008" t="inlineStr">
        <is>
          <t>Y</t>
        </is>
      </c>
      <c r="K1008" t="inlineStr">
        <is>
          <t>saiiresorts.com</t>
        </is>
      </c>
      <c r="L1008" t="inlineStr">
        <is>
          <t>official</t>
        </is>
      </c>
      <c r="M1008" t="inlineStr">
        <is>
          <t>https://www.saiihotels.com/wp-content/uploads/2025/08/SAii-Phi-Phi-Village-10-Reasons-Why.pdf</t>
        </is>
      </c>
      <c r="N1008" t="inlineStr">
        <is>
          <t>https://www.saiihotels.com/wp-content/uploads/2025/08/SAii-Phi-Phi-Village-10-Reasons-Why.pdf</t>
        </is>
      </c>
      <c r="O1008" t="inlineStr">
        <is>
          <t>62c681cf621e04e36742291e38a97ff58680880bdfcfdafda4a9ad7ce042dddd</t>
        </is>
      </c>
      <c r="P1008" t="inlineStr">
        <is>
          <t>library/045_saii-lagoon-maldives/villa_plans/2025_SAii-Phi-Phi-Village-10-Reasons-Why.pdf</t>
        </is>
      </c>
      <c r="R1008" t="inlineStr">
        <is>
          <t>current</t>
        </is>
      </c>
      <c r="S1008" t="inlineStr">
        <is>
          <t>N</t>
        </is>
      </c>
      <c r="T1008" t="inlineStr">
        <is>
          <t>needs-review</t>
        </is>
      </c>
      <c r="U1008" t="inlineStr">
        <is>
          <t>2026-10-04</t>
        </is>
      </c>
      <c r="V1008" t="inlineStr">
        <is>
          <t>ambiguous match [45]</t>
        </is>
      </c>
    </row>
    <row r="1009">
      <c r="A1009" t="n">
        <v>45</v>
      </c>
      <c r="B1009" t="inlineStr">
        <is>
          <t>Saii Lagoon Maldives</t>
        </is>
      </c>
      <c r="C1009" t="inlineStr">
        <is>
          <t>villa_plans</t>
        </is>
      </c>
      <c r="D1009" t="inlineStr">
        <is>
          <t>2023_SAii-Phi-Phi-Village-Online-Resources.pdf</t>
        </is>
      </c>
      <c r="E1009" t="n">
        <v>2023</v>
      </c>
      <c r="H1009" t="n">
        <v>1</v>
      </c>
      <c r="I1009" t="n">
        <v>756</v>
      </c>
      <c r="J1009" t="inlineStr">
        <is>
          <t>Y</t>
        </is>
      </c>
      <c r="K1009" t="inlineStr">
        <is>
          <t>saiiresorts.com</t>
        </is>
      </c>
      <c r="L1009" t="inlineStr">
        <is>
          <t>official</t>
        </is>
      </c>
      <c r="M1009" t="inlineStr">
        <is>
          <t>https://www.saiihotels.com/wp-content/uploads/2025/08/SAii-Phi-Phi-Village-Online-Resources.pdf</t>
        </is>
      </c>
      <c r="N1009" t="inlineStr">
        <is>
          <t>https://www.saiihotels.com/wp-content/uploads/2025/08/SAii-Phi-Phi-Village-Online-Resources.pdf</t>
        </is>
      </c>
      <c r="O1009" t="inlineStr">
        <is>
          <t>07fb8644329080c94dcc8944e73ec8cd2ca85d02d3939ce00fabdadf80fd5cc5</t>
        </is>
      </c>
      <c r="P1009" t="inlineStr">
        <is>
          <t>library/045_saii-lagoon-maldives/villa_plans/2023_SAii-Phi-Phi-Village-Online-Resources.pdf</t>
        </is>
      </c>
      <c r="R1009" t="inlineStr">
        <is>
          <t>outdated</t>
        </is>
      </c>
      <c r="S1009" t="inlineStr">
        <is>
          <t>N</t>
        </is>
      </c>
      <c r="T1009" t="inlineStr">
        <is>
          <t>needs-review</t>
        </is>
      </c>
      <c r="U1009" t="inlineStr">
        <is>
          <t>2026-10-04</t>
        </is>
      </c>
      <c r="V1009" t="inlineStr">
        <is>
          <t>ambiguous match [45]</t>
        </is>
      </c>
    </row>
    <row r="1010">
      <c r="A1010" t="n">
        <v>45</v>
      </c>
      <c r="B1010" t="inlineStr">
        <is>
          <t>Saii Lagoon Maldives</t>
        </is>
      </c>
      <c r="C1010" t="inlineStr">
        <is>
          <t>all_inclusive</t>
        </is>
      </c>
      <c r="D1010" t="inlineStr">
        <is>
          <t>2026_DMC-Iftar-Event-Invitation.pdf</t>
        </is>
      </c>
      <c r="E1010" t="n">
        <v>2026</v>
      </c>
      <c r="H1010" t="n">
        <v>1</v>
      </c>
      <c r="I1010" t="n">
        <v>1620</v>
      </c>
      <c r="J1010" t="inlineStr">
        <is>
          <t>Y</t>
        </is>
      </c>
      <c r="K1010" t="inlineStr">
        <is>
          <t>letsgomaldives.com</t>
        </is>
      </c>
      <c r="L1010" t="inlineStr">
        <is>
          <t>dmc-agency</t>
        </is>
      </c>
      <c r="M1010" t="inlineStr">
        <is>
          <t>https://letsgomaldives.com/wp-content/uploads/2026/03/DMC-Iftar-Event-Invitation.pdf</t>
        </is>
      </c>
      <c r="N1010" t="inlineStr">
        <is>
          <t>https://letsgomaldives.com/wp-content/uploads/2026/03/DMC-Iftar-Event-Invitation.pdf</t>
        </is>
      </c>
      <c r="O1010" t="inlineStr">
        <is>
          <t>5f4ec42314cf72a3916aaa80a6b70932a520c9d90a7c7a7fe161525095be838f</t>
        </is>
      </c>
      <c r="P1010" t="inlineStr">
        <is>
          <t>library/045_saii-lagoon-maldives/all_inclusive/2026_DMC-Iftar-Event-Invitation.pdf</t>
        </is>
      </c>
      <c r="R1010" t="inlineStr">
        <is>
          <t>current</t>
        </is>
      </c>
      <c r="S1010" t="inlineStr">
        <is>
          <t>Y</t>
        </is>
      </c>
      <c r="T1010" t="inlineStr">
        <is>
          <t>matched</t>
        </is>
      </c>
      <c r="U1010" t="inlineStr">
        <is>
          <t>2026-10-04</t>
        </is>
      </c>
      <c r="V1010" t="inlineStr"/>
    </row>
    <row r="1011">
      <c r="A1011" t="n">
        <v>45</v>
      </c>
      <c r="B1011" t="inlineStr">
        <is>
          <t>Saii Lagoon Maldives</t>
        </is>
      </c>
      <c r="C1011" t="inlineStr">
        <is>
          <t>all_inclusive</t>
        </is>
      </c>
      <c r="D1011" t="inlineStr">
        <is>
          <t>2025_Padel-Tennis-V3.pdf</t>
        </is>
      </c>
      <c r="E1011" t="n">
        <v>2025</v>
      </c>
      <c r="H1011" t="n">
        <v>1</v>
      </c>
      <c r="I1011" t="n">
        <v>1372</v>
      </c>
      <c r="J1011" t="inlineStr">
        <is>
          <t>Y</t>
        </is>
      </c>
      <c r="K1011" t="inlineStr">
        <is>
          <t>saiiresorts.com</t>
        </is>
      </c>
      <c r="L1011" t="inlineStr">
        <is>
          <t>official</t>
        </is>
      </c>
      <c r="M1011" t="inlineStr">
        <is>
          <t>https://www.saiihotels.com/wp-content/uploads/2025/11/Padel-Tennis-V3.pdf</t>
        </is>
      </c>
      <c r="N1011" t="inlineStr">
        <is>
          <t>https://www.saiihotels.com/wp-content/uploads/2025/11/Padel-Tennis-V3.pdf</t>
        </is>
      </c>
      <c r="O1011" t="inlineStr">
        <is>
          <t>ea952d4b0bb0d8c638e8f6cb2a4c5bf29dc072d58d66207527664cf09c81ec20</t>
        </is>
      </c>
      <c r="P1011" t="inlineStr">
        <is>
          <t>library/045_saii-lagoon-maldives/all_inclusive/2025_Padel-Tennis-V3.pdf</t>
        </is>
      </c>
      <c r="R1011" t="inlineStr">
        <is>
          <t>current</t>
        </is>
      </c>
      <c r="S1011" t="inlineStr">
        <is>
          <t>N</t>
        </is>
      </c>
      <c r="T1011" t="inlineStr">
        <is>
          <t>matched</t>
        </is>
      </c>
      <c r="U1011" t="inlineStr">
        <is>
          <t>2026-10-04</t>
        </is>
      </c>
      <c r="V1011" t="inlineStr"/>
    </row>
    <row r="1012">
      <c r="A1012" t="n">
        <v>45</v>
      </c>
      <c r="B1012" t="inlineStr">
        <is>
          <t>Saii Lagoon Maldives</t>
        </is>
      </c>
      <c r="C1012" t="inlineStr">
        <is>
          <t>sustainability</t>
        </is>
      </c>
      <c r="D1012" t="inlineStr">
        <is>
          <t>2024_SAii-Green-Book.pdf</t>
        </is>
      </c>
      <c r="E1012" t="n">
        <v>2024</v>
      </c>
      <c r="H1012" t="n">
        <v>37</v>
      </c>
      <c r="I1012" t="n">
        <v>24418</v>
      </c>
      <c r="J1012" t="inlineStr">
        <is>
          <t>Y</t>
        </is>
      </c>
      <c r="K1012" t="inlineStr">
        <is>
          <t>saiiresorts.com</t>
        </is>
      </c>
      <c r="L1012" t="inlineStr">
        <is>
          <t>official</t>
        </is>
      </c>
      <c r="M1012" t="inlineStr">
        <is>
          <t>https://www.saiihotels.com/wp-content/uploads/2025/11/SAii-Green-Book.pdf</t>
        </is>
      </c>
      <c r="N1012" t="inlineStr">
        <is>
          <t>https://www.saiihotels.com/wp-content/uploads/2025/11/SAii-Green-Book.pdf</t>
        </is>
      </c>
      <c r="O1012" t="inlineStr">
        <is>
          <t>4fc75daf7180ea65d68c3eeff61a122b1c670da8fb2e0b24abe87b45459b8c7c</t>
        </is>
      </c>
      <c r="P1012" t="inlineStr">
        <is>
          <t>library/045_saii-lagoon-maldives/sustainability/2024_SAii-Green-Book.pdf</t>
        </is>
      </c>
      <c r="R1012" t="inlineStr">
        <is>
          <t>outdated</t>
        </is>
      </c>
      <c r="S1012" t="inlineStr">
        <is>
          <t>Y</t>
        </is>
      </c>
      <c r="T1012" t="inlineStr">
        <is>
          <t>needs-review</t>
        </is>
      </c>
      <c r="U1012" t="inlineStr">
        <is>
          <t>2026-10-04</t>
        </is>
      </c>
      <c r="V1012" t="inlineStr">
        <is>
          <t>ambiguous match [45]</t>
        </is>
      </c>
    </row>
    <row r="1013">
      <c r="A1013" t="n">
        <v>45</v>
      </c>
      <c r="B1013" t="inlineStr">
        <is>
          <t>Saii Lagoon Maldives</t>
        </is>
      </c>
      <c r="C1013" t="inlineStr">
        <is>
          <t>calendar</t>
        </is>
      </c>
      <c r="D1013" t="inlineStr">
        <is>
          <t>2026_SAii-SKS-Festive-Brochure-2026_Final.pdf</t>
        </is>
      </c>
      <c r="E1013" t="n">
        <v>2026</v>
      </c>
      <c r="H1013" t="n">
        <v>12</v>
      </c>
      <c r="I1013" t="n">
        <v>3682</v>
      </c>
      <c r="J1013" t="inlineStr">
        <is>
          <t>N</t>
        </is>
      </c>
      <c r="K1013" t="inlineStr">
        <is>
          <t>saiiresorts.com</t>
        </is>
      </c>
      <c r="L1013" t="inlineStr">
        <is>
          <t>official</t>
        </is>
      </c>
      <c r="M1013" t="inlineStr">
        <is>
          <t>https://www.saiihotels.com/wp-content/uploads/2026/08/SAii-SKS-Festive-Brochure-2026_Final.pdf</t>
        </is>
      </c>
      <c r="N1013" t="inlineStr">
        <is>
          <t>https://www.saiihotels.com/wp-content/uploads/2026/08/SAii-SKS-Festive-Brochure-2026_Final.pdf</t>
        </is>
      </c>
      <c r="O1013" t="inlineStr">
        <is>
          <t>15ad241180e1dbb8923b632550b2aba15bed282dade13aa139300b2261a9d251</t>
        </is>
      </c>
      <c r="P1013" t="inlineStr">
        <is>
          <t>library/045_saii-lagoon-maldives/calendar/2026_SAii-SKS-Festive-Brochure-2026_Final.pdf</t>
        </is>
      </c>
      <c r="R1013" t="inlineStr">
        <is>
          <t>current</t>
        </is>
      </c>
      <c r="S1013" t="inlineStr">
        <is>
          <t>N</t>
        </is>
      </c>
      <c r="T1013" t="inlineStr">
        <is>
          <t>needs-review</t>
        </is>
      </c>
      <c r="U1013" t="inlineStr">
        <is>
          <t>2026-10-04</t>
        </is>
      </c>
      <c r="V1013" t="inlineStr">
        <is>
          <t>ambiguous match [45]</t>
        </is>
      </c>
    </row>
    <row r="1014">
      <c r="A1014" t="n">
        <v>45</v>
      </c>
      <c r="B1014" t="inlineStr">
        <is>
          <t>Saii Lagoon Maldives</t>
        </is>
      </c>
      <c r="C1014" t="inlineStr">
        <is>
          <t>calendar</t>
        </is>
      </c>
      <c r="D1014" t="inlineStr">
        <is>
          <t>2026_SAii-Recreation-Program_IPTV.pdf</t>
        </is>
      </c>
      <c r="E1014" t="n">
        <v>2026</v>
      </c>
      <c r="H1014" t="n">
        <v>1</v>
      </c>
      <c r="I1014" t="n">
        <v>291</v>
      </c>
      <c r="J1014" t="inlineStr">
        <is>
          <t>Y</t>
        </is>
      </c>
      <c r="K1014" t="inlineStr">
        <is>
          <t>saiiresorts.com</t>
        </is>
      </c>
      <c r="L1014" t="inlineStr">
        <is>
          <t>official</t>
        </is>
      </c>
      <c r="M1014" t="inlineStr">
        <is>
          <t>https://www.saiihotels.com/wp-content/uploads/2026/04/SAii-Recreation-Program_IPTV.pdf</t>
        </is>
      </c>
      <c r="N1014" t="inlineStr">
        <is>
          <t>https://www.saiihotels.com/wp-content/uploads/2026/04/SAii-Recreation-Program_IPTV.pdf</t>
        </is>
      </c>
      <c r="O1014" t="inlineStr">
        <is>
          <t>c67fbb536fad578280e0a10e672ce0e752cff1d44296ac0f31c24dc296a42de6</t>
        </is>
      </c>
      <c r="P1014" t="inlineStr">
        <is>
          <t>library/045_saii-lagoon-maldives/calendar/2026_SAii-Recreation-Program_IPTV.pdf</t>
        </is>
      </c>
      <c r="R1014" t="inlineStr">
        <is>
          <t>current</t>
        </is>
      </c>
      <c r="S1014" t="inlineStr">
        <is>
          <t>N</t>
        </is>
      </c>
      <c r="T1014" t="inlineStr">
        <is>
          <t>needs-review</t>
        </is>
      </c>
      <c r="U1014" t="inlineStr">
        <is>
          <t>2026-10-04</t>
        </is>
      </c>
      <c r="V1014" t="inlineStr">
        <is>
          <t>ambiguous match [45]</t>
        </is>
      </c>
    </row>
    <row r="1015">
      <c r="A1015" t="n">
        <v>45</v>
      </c>
      <c r="B1015" t="inlineStr">
        <is>
          <t>Saii Lagoon Maldives</t>
        </is>
      </c>
      <c r="C1015" t="inlineStr">
        <is>
          <t>calendar</t>
        </is>
      </c>
      <c r="D1015" t="inlineStr">
        <is>
          <t>2026_SAii-Easter-Programme-2026-RUS.pdf</t>
        </is>
      </c>
      <c r="E1015" t="n">
        <v>2026</v>
      </c>
      <c r="H1015" t="n">
        <v>1</v>
      </c>
      <c r="I1015" t="n">
        <v>1283</v>
      </c>
      <c r="J1015" t="inlineStr">
        <is>
          <t>Y</t>
        </is>
      </c>
      <c r="K1015" t="inlineStr">
        <is>
          <t>saiiresorts.com</t>
        </is>
      </c>
      <c r="L1015" t="inlineStr">
        <is>
          <t>official</t>
        </is>
      </c>
      <c r="M1015" t="inlineStr">
        <is>
          <t>https://www.saiihotels.com/wp-content/uploads/2026/03/SAii-Easter-Programme-2026-RUS.pdf</t>
        </is>
      </c>
      <c r="N1015" t="inlineStr">
        <is>
          <t>https://www.saiihotels.com/wp-content/uploads/2026/03/SAii-Easter-Programme-2026-RUS.pdf</t>
        </is>
      </c>
      <c r="O1015" t="inlineStr">
        <is>
          <t>4d806ea19028ea6d4743ee87b1c4a6734c273b41e4e740bb8a607d9bb84e9b4d</t>
        </is>
      </c>
      <c r="P1015" t="inlineStr">
        <is>
          <t>library/045_saii-lagoon-maldives/calendar/2026_SAii-Easter-Programme-2026-RUS.pdf</t>
        </is>
      </c>
      <c r="R1015" t="inlineStr">
        <is>
          <t>current</t>
        </is>
      </c>
      <c r="S1015" t="inlineStr">
        <is>
          <t>N</t>
        </is>
      </c>
      <c r="T1015" t="inlineStr">
        <is>
          <t>needs-review</t>
        </is>
      </c>
      <c r="U1015" t="inlineStr">
        <is>
          <t>2026-10-04</t>
        </is>
      </c>
      <c r="V1015" t="inlineStr">
        <is>
          <t>ambiguous match [45]</t>
        </is>
      </c>
    </row>
    <row r="1016">
      <c r="A1016" t="n">
        <v>45</v>
      </c>
      <c r="B1016" t="inlineStr">
        <is>
          <t>Saii Lagoon Maldives</t>
        </is>
      </c>
      <c r="C1016" t="inlineStr">
        <is>
          <t>calendar</t>
        </is>
      </c>
      <c r="D1016" t="inlineStr">
        <is>
          <t>2026_SAii-Easter-Programme-2026.pdf</t>
        </is>
      </c>
      <c r="E1016" t="n">
        <v>2026</v>
      </c>
      <c r="H1016" t="n">
        <v>1</v>
      </c>
      <c r="I1016" t="n">
        <v>1099</v>
      </c>
      <c r="J1016" t="inlineStr">
        <is>
          <t>Y</t>
        </is>
      </c>
      <c r="K1016" t="inlineStr">
        <is>
          <t>saiiresorts.com</t>
        </is>
      </c>
      <c r="L1016" t="inlineStr">
        <is>
          <t>official</t>
        </is>
      </c>
      <c r="M1016" t="inlineStr">
        <is>
          <t>https://www.saiihotels.com/wp-content/uploads/2026/03/SAii-Easter-Programme-2026.pdf</t>
        </is>
      </c>
      <c r="N1016" t="inlineStr">
        <is>
          <t>https://www.saiihotels.com/wp-content/uploads/2026/03/SAii-Easter-Programme-2026.pdf</t>
        </is>
      </c>
      <c r="O1016" t="inlineStr">
        <is>
          <t>9cee2cf844edc565f4b9bbf2a55b4d1a8aab234c4711702b61a46dd7ba256dee</t>
        </is>
      </c>
      <c r="P1016" t="inlineStr">
        <is>
          <t>library/045_saii-lagoon-maldives/calendar/2026_SAii-Easter-Programme-2026.pdf</t>
        </is>
      </c>
      <c r="R1016" t="inlineStr">
        <is>
          <t>current</t>
        </is>
      </c>
      <c r="S1016" t="inlineStr">
        <is>
          <t>N</t>
        </is>
      </c>
      <c r="T1016" t="inlineStr">
        <is>
          <t>needs-review</t>
        </is>
      </c>
      <c r="U1016" t="inlineStr">
        <is>
          <t>2026-10-04</t>
        </is>
      </c>
      <c r="V1016" t="inlineStr">
        <is>
          <t>ambiguous match [45]</t>
        </is>
      </c>
    </row>
    <row r="1017">
      <c r="A1017" t="n">
        <v>45</v>
      </c>
      <c r="B1017" t="inlineStr">
        <is>
          <t>Saii Lagoon Maldives</t>
        </is>
      </c>
      <c r="C1017" t="inlineStr">
        <is>
          <t>calendar</t>
        </is>
      </c>
      <c r="D1017" t="inlineStr">
        <is>
          <t>2026_SAii-Chinese-New-Year-2026.pdf</t>
        </is>
      </c>
      <c r="E1017" t="n">
        <v>2026</v>
      </c>
      <c r="H1017" t="n">
        <v>1</v>
      </c>
      <c r="I1017" t="n">
        <v>874</v>
      </c>
      <c r="J1017" t="inlineStr">
        <is>
          <t>Y</t>
        </is>
      </c>
      <c r="K1017" t="inlineStr">
        <is>
          <t>saiiresorts.com</t>
        </is>
      </c>
      <c r="L1017" t="inlineStr">
        <is>
          <t>official</t>
        </is>
      </c>
      <c r="M1017" t="inlineStr">
        <is>
          <t>https://www.saiihotels.com/wp-content/uploads/2026/01/SAii-Chinese-New-Year-2026.pdf</t>
        </is>
      </c>
      <c r="N1017" t="inlineStr">
        <is>
          <t>https://www.saiihotels.com/wp-content/uploads/2026/01/SAii-Chinese-New-Year-2026.pdf</t>
        </is>
      </c>
      <c r="O1017" t="inlineStr">
        <is>
          <t>ac0fae67fc5568ee4fdaca887bacda53700a8461624813990b070c277313e9ce</t>
        </is>
      </c>
      <c r="P1017" t="inlineStr">
        <is>
          <t>library/045_saii-lagoon-maldives/calendar/2026_SAii-Chinese-New-Year-2026.pdf</t>
        </is>
      </c>
      <c r="R1017" t="inlineStr">
        <is>
          <t>current</t>
        </is>
      </c>
      <c r="S1017" t="inlineStr">
        <is>
          <t>N</t>
        </is>
      </c>
      <c r="T1017" t="inlineStr">
        <is>
          <t>needs-review</t>
        </is>
      </c>
      <c r="U1017" t="inlineStr">
        <is>
          <t>2026-10-04</t>
        </is>
      </c>
      <c r="V1017" t="inlineStr">
        <is>
          <t>ambiguous match [45]</t>
        </is>
      </c>
    </row>
    <row r="1018">
      <c r="A1018" t="n">
        <v>45</v>
      </c>
      <c r="B1018" t="inlineStr">
        <is>
          <t>Saii Lagoon Maldives</t>
        </is>
      </c>
      <c r="C1018" t="inlineStr">
        <is>
          <t>calendar</t>
        </is>
      </c>
      <c r="D1018" t="inlineStr">
        <is>
          <t>2026_SPP-Festive-brochure-25.pdf</t>
        </is>
      </c>
      <c r="E1018" t="n">
        <v>2026</v>
      </c>
      <c r="H1018" t="n">
        <v>13</v>
      </c>
      <c r="I1018" t="n">
        <v>1785</v>
      </c>
      <c r="J1018" t="inlineStr">
        <is>
          <t>Y</t>
        </is>
      </c>
      <c r="K1018" t="inlineStr">
        <is>
          <t>saiiresorts.com</t>
        </is>
      </c>
      <c r="L1018" t="inlineStr">
        <is>
          <t>official</t>
        </is>
      </c>
      <c r="M1018" t="inlineStr">
        <is>
          <t>https://www.saiihotels.com/wp-content/uploads/2025/09/SPP-Festive-brochure-25.pdf</t>
        </is>
      </c>
      <c r="N1018" t="inlineStr">
        <is>
          <t>https://www.saiihotels.com/wp-content/uploads/2025/09/SPP-Festive-brochure-25.pdf</t>
        </is>
      </c>
      <c r="O1018" t="inlineStr">
        <is>
          <t>0359a3a1437436859644c228ec64f89d91e949dbe672d2572cb6d65888ccc9a9</t>
        </is>
      </c>
      <c r="P1018" t="inlineStr">
        <is>
          <t>library/045_saii-lagoon-maldives/calendar/2026_SPP-Festive-brochure-25.pdf</t>
        </is>
      </c>
      <c r="R1018" t="inlineStr">
        <is>
          <t>current</t>
        </is>
      </c>
      <c r="S1018" t="inlineStr">
        <is>
          <t>Y</t>
        </is>
      </c>
      <c r="T1018" t="inlineStr">
        <is>
          <t>needs-review</t>
        </is>
      </c>
      <c r="U1018" t="inlineStr">
        <is>
          <t>2026-10-04</t>
        </is>
      </c>
      <c r="V1018" t="inlineStr">
        <is>
          <t>ambiguous match [45]</t>
        </is>
      </c>
    </row>
    <row r="1019">
      <c r="A1019" t="n">
        <v>45</v>
      </c>
      <c r="B1019" t="inlineStr">
        <is>
          <t>Saii Lagoon Maldives</t>
        </is>
      </c>
      <c r="C1019" t="inlineStr">
        <is>
          <t>calendar</t>
        </is>
      </c>
      <c r="D1019" t="inlineStr">
        <is>
          <t>2026_Padel-Tennis-Membership-Programme_2026.pdf</t>
        </is>
      </c>
      <c r="E1019" t="n">
        <v>2026</v>
      </c>
      <c r="H1019" t="n">
        <v>2</v>
      </c>
      <c r="I1019" t="n">
        <v>3969</v>
      </c>
      <c r="J1019" t="inlineStr">
        <is>
          <t>Y</t>
        </is>
      </c>
      <c r="K1019" t="inlineStr">
        <is>
          <t>crossroadsmaldives.com</t>
        </is>
      </c>
      <c r="L1019" t="inlineStr">
        <is>
          <t>official</t>
        </is>
      </c>
      <c r="M1019" t="inlineStr">
        <is>
          <t>https://crossroadsmaldives.com/wp-content/uploads/2026/01/Padel-Tennis-Membership-Programme_2026.pdf</t>
        </is>
      </c>
      <c r="N1019" t="inlineStr">
        <is>
          <t>https://crossroadsmaldives.com/wp-content/uploads/2026/01/Padel-Tennis-Membership-Programme_2026.pdf</t>
        </is>
      </c>
      <c r="O1019" t="inlineStr">
        <is>
          <t>d2ba1e8eda68381528117863264582de1e31792907ba83daa24ed31bbd4d6d82</t>
        </is>
      </c>
      <c r="P1019" t="inlineStr">
        <is>
          <t>library/045_saii-lagoon-maldives/calendar/2026_Padel-Tennis-Membership-Programme_2026.pdf</t>
        </is>
      </c>
      <c r="R1019" t="inlineStr">
        <is>
          <t>current</t>
        </is>
      </c>
      <c r="S1019" t="inlineStr">
        <is>
          <t>Y</t>
        </is>
      </c>
      <c r="T1019" t="inlineStr">
        <is>
          <t>needs-review</t>
        </is>
      </c>
      <c r="U1019" t="inlineStr">
        <is>
          <t>2026-10-04</t>
        </is>
      </c>
      <c r="V1019" t="inlineStr">
        <is>
          <t>ambiguous match [45, 162]</t>
        </is>
      </c>
    </row>
    <row r="1020">
      <c r="A1020" t="n">
        <v>162</v>
      </c>
      <c r="B1020" t="inlineStr">
        <is>
          <t>The Marina at Crossroads Maldives</t>
        </is>
      </c>
      <c r="C1020" t="inlineStr">
        <is>
          <t>calendar</t>
        </is>
      </c>
      <c r="D1020" t="inlineStr">
        <is>
          <t>2026_Padel-Tennis-Membership-Programme_2026.pdf</t>
        </is>
      </c>
      <c r="E1020" t="n">
        <v>2026</v>
      </c>
      <c r="H1020" t="n">
        <v>2</v>
      </c>
      <c r="I1020" t="n">
        <v>3969</v>
      </c>
      <c r="J1020" t="inlineStr">
        <is>
          <t>Y</t>
        </is>
      </c>
      <c r="K1020" t="inlineStr">
        <is>
          <t>crossroadsmaldives.com</t>
        </is>
      </c>
      <c r="L1020" t="inlineStr">
        <is>
          <t>official</t>
        </is>
      </c>
      <c r="M1020" t="inlineStr">
        <is>
          <t>https://crossroadsmaldives.com/wp-content/uploads/2026/01/Padel-Tennis-Membership-Programme_2026.pdf</t>
        </is>
      </c>
      <c r="N1020" t="inlineStr">
        <is>
          <t>https://crossroadsmaldives.com/wp-content/uploads/2026/01/Padel-Tennis-Membership-Programme_2026.pdf</t>
        </is>
      </c>
      <c r="O1020" t="inlineStr">
        <is>
          <t>d2ba1e8eda68381528117863264582de1e31792907ba83daa24ed31bbd4d6d82</t>
        </is>
      </c>
      <c r="P1020" t="inlineStr">
        <is>
          <t>library/045_saii-lagoon-maldives/calendar/2026_Padel-Tennis-Membership-Programme_2026.pdf</t>
        </is>
      </c>
      <c r="R1020" t="inlineStr">
        <is>
          <t>current</t>
        </is>
      </c>
      <c r="S1020" t="inlineStr">
        <is>
          <t>Y</t>
        </is>
      </c>
      <c r="T1020" t="inlineStr">
        <is>
          <t>needs-review</t>
        </is>
      </c>
      <c r="U1020" t="inlineStr">
        <is>
          <t>2026-10-04</t>
        </is>
      </c>
      <c r="V1020" t="inlineStr">
        <is>
          <t>ambiguous match [45, 162]</t>
        </is>
      </c>
    </row>
    <row r="1021">
      <c r="A1021" t="n">
        <v>45</v>
      </c>
      <c r="B1021" t="inlineStr">
        <is>
          <t>Saii Lagoon Maldives</t>
        </is>
      </c>
      <c r="C1021" t="inlineStr">
        <is>
          <t>calendar</t>
        </is>
      </c>
      <c r="D1021" t="inlineStr">
        <is>
          <t>2025_SKS-Festive-Winter-Sparkle-Brochure.pdf</t>
        </is>
      </c>
      <c r="E1021" t="n">
        <v>2025</v>
      </c>
      <c r="H1021" t="n">
        <v>10</v>
      </c>
      <c r="I1021" t="n">
        <v>1898</v>
      </c>
      <c r="J1021" t="inlineStr">
        <is>
          <t>N</t>
        </is>
      </c>
      <c r="K1021" t="inlineStr">
        <is>
          <t>saiiresorts.com</t>
        </is>
      </c>
      <c r="L1021" t="inlineStr">
        <is>
          <t>official</t>
        </is>
      </c>
      <c r="M1021" t="inlineStr">
        <is>
          <t>https://www.saiihotels.com/wp-content/uploads/2025/09/SKS-Festive-Winter-Sparkle-Brochure.pdf</t>
        </is>
      </c>
      <c r="N1021" t="inlineStr">
        <is>
          <t>https://www.saiihotels.com/wp-content/uploads/2025/09/SKS-Festive-Winter-Sparkle-Brochure.pdf</t>
        </is>
      </c>
      <c r="O1021" t="inlineStr">
        <is>
          <t>7e6f606bb7341ddd6cd36797f8d1d8a0849f2e0db0cace37250a704f12d27973</t>
        </is>
      </c>
      <c r="P1021" t="inlineStr">
        <is>
          <t>library/045_saii-lagoon-maldives/calendar/2025_SKS-Festive-Winter-Sparkle-Brochure.pdf</t>
        </is>
      </c>
      <c r="R1021" t="inlineStr">
        <is>
          <t>current</t>
        </is>
      </c>
      <c r="S1021" t="inlineStr">
        <is>
          <t>N</t>
        </is>
      </c>
      <c r="T1021" t="inlineStr">
        <is>
          <t>needs-review</t>
        </is>
      </c>
      <c r="U1021" t="inlineStr">
        <is>
          <t>2026-10-04</t>
        </is>
      </c>
      <c r="V1021" t="inlineStr">
        <is>
          <t>ambiguous match [45]</t>
        </is>
      </c>
    </row>
    <row r="1022">
      <c r="A1022" t="n">
        <v>45</v>
      </c>
      <c r="B1022" t="inlineStr">
        <is>
          <t>Saii Lagoon Maldives</t>
        </is>
      </c>
      <c r="C1022" t="inlineStr">
        <is>
          <t>other</t>
        </is>
      </c>
      <c r="D1022" t="inlineStr">
        <is>
          <t>2026_SRMDV-Stories.pdf</t>
        </is>
      </c>
      <c r="E1022" t="n">
        <v>2026</v>
      </c>
      <c r="H1022" t="n">
        <v>1</v>
      </c>
      <c r="I1022" t="n">
        <v>387</v>
      </c>
      <c r="J1022" t="inlineStr">
        <is>
          <t>N</t>
        </is>
      </c>
      <c r="K1022" t="inlineStr">
        <is>
          <t>saiiresorts.com</t>
        </is>
      </c>
      <c r="L1022" t="inlineStr">
        <is>
          <t>official</t>
        </is>
      </c>
      <c r="M1022" t="inlineStr">
        <is>
          <t>https://www.saiihotels.com/wp-content/uploads/2026/09/SRMDV-Stories.pdf</t>
        </is>
      </c>
      <c r="N1022" t="inlineStr">
        <is>
          <t>https://www.saiihotels.com/wp-content/uploads/2026/09/SRMDV-Stories.pdf | https://crossroadsmaldives.com/wp-content/uploads/2026/09/SRMDV-Stories.pdf</t>
        </is>
      </c>
      <c r="O1022" t="inlineStr">
        <is>
          <t>c03dc7fda64c5f48944e5f85139cab73c7f82111299dc014efcf5400dd81a44f</t>
        </is>
      </c>
      <c r="P1022" t="inlineStr">
        <is>
          <t>library/045_saii-lagoon-maldives/other/2026_SRMDV-Stories.pdf</t>
        </is>
      </c>
      <c r="R1022" t="inlineStr">
        <is>
          <t>current</t>
        </is>
      </c>
      <c r="S1022" t="inlineStr">
        <is>
          <t>N</t>
        </is>
      </c>
      <c r="T1022" t="inlineStr">
        <is>
          <t>needs-review</t>
        </is>
      </c>
      <c r="U1022" t="inlineStr">
        <is>
          <t>2026-10-04</t>
        </is>
      </c>
      <c r="V1022" t="inlineStr">
        <is>
          <t>ambiguous match [45]</t>
        </is>
      </c>
    </row>
    <row r="1023">
      <c r="A1023" t="n">
        <v>45</v>
      </c>
      <c r="B1023" t="inlineStr">
        <is>
          <t>Saii Lagoon Maldives</t>
        </is>
      </c>
      <c r="C1023" t="inlineStr">
        <is>
          <t>other</t>
        </is>
      </c>
      <c r="D1023" t="inlineStr">
        <is>
          <t>2026_SunRay_A4-Food-AllDay_04b.pdf</t>
        </is>
      </c>
      <c r="E1023" t="n">
        <v>2026</v>
      </c>
      <c r="H1023" t="n">
        <v>12</v>
      </c>
      <c r="I1023" t="n">
        <v>130</v>
      </c>
      <c r="J1023" t="inlineStr">
        <is>
          <t>Y</t>
        </is>
      </c>
      <c r="K1023" t="inlineStr">
        <is>
          <t>saiiresorts.com</t>
        </is>
      </c>
      <c r="L1023" t="inlineStr">
        <is>
          <t>official</t>
        </is>
      </c>
      <c r="M1023" t="inlineStr">
        <is>
          <t>https://www.saiihotels.com/wp-content/uploads/2026/07/SunRay_A4-Food-AllDay_04b.pdf</t>
        </is>
      </c>
      <c r="N1023" t="inlineStr">
        <is>
          <t>https://www.saiihotels.com/wp-content/uploads/2026/07/SunRay_A4-Food-AllDay_04b.pdf</t>
        </is>
      </c>
      <c r="O1023" t="inlineStr">
        <is>
          <t>0fd367eefded622a6edc0f1d47615de97c801aee281a08fa2bcfe7d548090d76</t>
        </is>
      </c>
      <c r="P1023" t="inlineStr">
        <is>
          <t>library/045_saii-lagoon-maldives/other/2026_SunRay_A4-Food-AllDay_04b.pdf</t>
        </is>
      </c>
      <c r="R1023" t="inlineStr">
        <is>
          <t>current</t>
        </is>
      </c>
      <c r="S1023" t="inlineStr">
        <is>
          <t>N</t>
        </is>
      </c>
      <c r="T1023" t="inlineStr">
        <is>
          <t>needs-review</t>
        </is>
      </c>
      <c r="U1023" t="inlineStr">
        <is>
          <t>2026-10-04</t>
        </is>
      </c>
      <c r="V1023" t="inlineStr">
        <is>
          <t>ambiguous match [45]</t>
        </is>
      </c>
    </row>
    <row r="1024">
      <c r="A1024" t="n">
        <v>45</v>
      </c>
      <c r="B1024" t="inlineStr">
        <is>
          <t>Saii Lagoon Maldives</t>
        </is>
      </c>
      <c r="C1024" t="inlineStr">
        <is>
          <t>other</t>
        </is>
      </c>
      <c r="D1024" t="inlineStr">
        <is>
          <t>2026_MARCH-Recreation-RUS.pdf</t>
        </is>
      </c>
      <c r="E1024" t="n">
        <v>2026</v>
      </c>
      <c r="H1024" t="n">
        <v>1</v>
      </c>
      <c r="I1024" t="n">
        <v>931</v>
      </c>
      <c r="J1024" t="inlineStr">
        <is>
          <t>Y</t>
        </is>
      </c>
      <c r="K1024" t="inlineStr">
        <is>
          <t>saiiresorts.com</t>
        </is>
      </c>
      <c r="L1024" t="inlineStr">
        <is>
          <t>official</t>
        </is>
      </c>
      <c r="M1024" t="inlineStr">
        <is>
          <t>https://www.saiihotels.com/wp-content/uploads/2026/02/MARCH-Recreation-RUS.pdf</t>
        </is>
      </c>
      <c r="N1024" t="inlineStr">
        <is>
          <t>https://www.saiihotels.com/wp-content/uploads/2026/02/MARCH-Recreation-RUS.pdf</t>
        </is>
      </c>
      <c r="O1024" t="inlineStr">
        <is>
          <t>afaa7a9cf74d2ada0c7ceb82f8ade7a6f277963e98c34180496924d5cecc4825</t>
        </is>
      </c>
      <c r="P1024" t="inlineStr">
        <is>
          <t>library/045_saii-lagoon-maldives/other/2026_MARCH-Recreation-RUS.pdf</t>
        </is>
      </c>
      <c r="R1024" t="inlineStr">
        <is>
          <t>current</t>
        </is>
      </c>
      <c r="S1024" t="inlineStr">
        <is>
          <t>N</t>
        </is>
      </c>
      <c r="T1024" t="inlineStr">
        <is>
          <t>needs-review</t>
        </is>
      </c>
      <c r="U1024" t="inlineStr">
        <is>
          <t>2026-10-04</t>
        </is>
      </c>
      <c r="V1024" t="inlineStr">
        <is>
          <t>ambiguous match [45]</t>
        </is>
      </c>
    </row>
    <row r="1025">
      <c r="A1025" t="n">
        <v>45</v>
      </c>
      <c r="B1025" t="inlineStr">
        <is>
          <t>Saii Lagoon Maldives</t>
        </is>
      </c>
      <c r="C1025" t="inlineStr">
        <is>
          <t>other</t>
        </is>
      </c>
      <c r="D1025" t="inlineStr">
        <is>
          <t>2026_FEB-Recreation-RUS.pdf</t>
        </is>
      </c>
      <c r="E1025" t="n">
        <v>2026</v>
      </c>
      <c r="H1025" t="n">
        <v>1</v>
      </c>
      <c r="I1025" t="n">
        <v>1706</v>
      </c>
      <c r="J1025" t="inlineStr">
        <is>
          <t>Y</t>
        </is>
      </c>
      <c r="K1025" t="inlineStr">
        <is>
          <t>saiiresorts.com</t>
        </is>
      </c>
      <c r="L1025" t="inlineStr">
        <is>
          <t>official</t>
        </is>
      </c>
      <c r="M1025" t="inlineStr">
        <is>
          <t>https://www.saiihotels.com/wp-content/uploads/2026/01/FEB-Recreation-RUS.pdf</t>
        </is>
      </c>
      <c r="N1025" t="inlineStr">
        <is>
          <t>https://www.saiihotels.com/wp-content/uploads/2026/01/FEB-Recreation-RUS.pdf</t>
        </is>
      </c>
      <c r="O1025" t="inlineStr">
        <is>
          <t>55a89dd1e2c1cf48ab8ad08764e77489dbe5b9b9e0cdff24334ab269a5477192</t>
        </is>
      </c>
      <c r="P1025" t="inlineStr">
        <is>
          <t>library/045_saii-lagoon-maldives/other/2026_FEB-Recreation-RUS.pdf</t>
        </is>
      </c>
      <c r="R1025" t="inlineStr">
        <is>
          <t>current</t>
        </is>
      </c>
      <c r="S1025" t="inlineStr">
        <is>
          <t>N</t>
        </is>
      </c>
      <c r="T1025" t="inlineStr">
        <is>
          <t>needs-review</t>
        </is>
      </c>
      <c r="U1025" t="inlineStr">
        <is>
          <t>2026-10-04</t>
        </is>
      </c>
      <c r="V1025" t="inlineStr">
        <is>
          <t>ambiguous match [45]</t>
        </is>
      </c>
    </row>
    <row r="1026">
      <c r="A1026" t="n">
        <v>45</v>
      </c>
      <c r="B1026" t="inlineStr">
        <is>
          <t>Saii Lagoon Maldives</t>
        </is>
      </c>
      <c r="C1026" t="inlineStr">
        <is>
          <t>other</t>
        </is>
      </c>
      <c r="D1026" t="inlineStr">
        <is>
          <t>2026_SLP-Feastive-2025-2026.pdf</t>
        </is>
      </c>
      <c r="E1026" t="n">
        <v>2026</v>
      </c>
      <c r="H1026" t="n">
        <v>18</v>
      </c>
      <c r="I1026" t="n">
        <v>2180</v>
      </c>
      <c r="J1026" t="inlineStr">
        <is>
          <t>N</t>
        </is>
      </c>
      <c r="K1026" t="inlineStr">
        <is>
          <t>saiiresorts.com</t>
        </is>
      </c>
      <c r="L1026" t="inlineStr">
        <is>
          <t>official</t>
        </is>
      </c>
      <c r="M1026" t="inlineStr">
        <is>
          <t>https://www.saiihotels.com/wp-content/uploads/2025/08/SLP-Feastive-2025-2026.pdf</t>
        </is>
      </c>
      <c r="N1026" t="inlineStr">
        <is>
          <t>https://www.saiihotels.com/wp-content/uploads/2025/08/SLP-Feastive-2025-2026.pdf</t>
        </is>
      </c>
      <c r="O1026" t="inlineStr">
        <is>
          <t>a90fa6f5e2640f0f278bbb08ba63603613fc58d9c6c63ce88142ada03893ce25</t>
        </is>
      </c>
      <c r="P1026" t="inlineStr">
        <is>
          <t>library/045_saii-lagoon-maldives/other/2026_SLP-Feastive-2025-2026.pdf</t>
        </is>
      </c>
      <c r="R1026" t="inlineStr">
        <is>
          <t>current</t>
        </is>
      </c>
      <c r="S1026" t="inlineStr">
        <is>
          <t>Y</t>
        </is>
      </c>
      <c r="T1026" t="inlineStr">
        <is>
          <t>needs-review</t>
        </is>
      </c>
      <c r="U1026" t="inlineStr">
        <is>
          <t>2026-10-04</t>
        </is>
      </c>
      <c r="V1026" t="inlineStr">
        <is>
          <t>ambiguous match [45]</t>
        </is>
      </c>
    </row>
    <row r="1027">
      <c r="A1027" t="n">
        <v>46</v>
      </c>
      <c r="B1027" t="inlineStr">
        <is>
          <t>SO/ Maldives</t>
        </is>
      </c>
      <c r="C1027" t="inlineStr">
        <is>
          <t>factsheet</t>
        </is>
      </c>
      <c r="D1027" t="inlineStr">
        <is>
          <t>2025_SO-Maldives-Factsheet_Eng.pdf</t>
        </is>
      </c>
      <c r="E1027" t="n">
        <v>2025</v>
      </c>
      <c r="H1027" t="n">
        <v>6</v>
      </c>
      <c r="I1027" t="n">
        <v>7824</v>
      </c>
      <c r="J1027" t="inlineStr">
        <is>
          <t>Y</t>
        </is>
      </c>
      <c r="K1027" t="inlineStr">
        <is>
          <t>neoscapesmaldives.com</t>
        </is>
      </c>
      <c r="L1027" t="inlineStr">
        <is>
          <t>dmc-agency</t>
        </is>
      </c>
      <c r="M1027" t="inlineStr">
        <is>
          <t>https://www.neoscapesmaldives.com/wp-content/uploads/SO-Maldives-Factsheet_Eng.pdf</t>
        </is>
      </c>
      <c r="N1027" t="inlineStr">
        <is>
          <t>https://www.neoscapesmaldives.com/wp-content/uploads/SO-Maldives-Factsheet_Eng.pdf</t>
        </is>
      </c>
      <c r="O1027" t="inlineStr">
        <is>
          <t>0e6ac36637ec8ab0067708d7e8730953e1095293b7a3f206555bf6ed79c408df</t>
        </is>
      </c>
      <c r="P1027" t="inlineStr">
        <is>
          <t>library/046_so-maldives/factsheet/2025_SO-Maldives-Factsheet_Eng.pdf</t>
        </is>
      </c>
      <c r="R1027" t="inlineStr">
        <is>
          <t>current</t>
        </is>
      </c>
      <c r="S1027" t="inlineStr">
        <is>
          <t>Y</t>
        </is>
      </c>
      <c r="T1027" t="inlineStr">
        <is>
          <t>matched</t>
        </is>
      </c>
      <c r="U1027" t="inlineStr">
        <is>
          <t>2026-10-04</t>
        </is>
      </c>
      <c r="V1027" t="inlineStr"/>
    </row>
    <row r="1028">
      <c r="A1028" t="n">
        <v>46</v>
      </c>
      <c r="B1028" t="inlineStr">
        <is>
          <t>SO/ Maldives</t>
        </is>
      </c>
      <c r="C1028" t="inlineStr">
        <is>
          <t>wedding</t>
        </is>
      </c>
      <c r="D1028" t="inlineStr">
        <is>
          <t>2026_SOWedding_Brochure.pdf</t>
        </is>
      </c>
      <c r="E1028" t="n">
        <v>2026</v>
      </c>
      <c r="H1028" t="n">
        <v>27</v>
      </c>
      <c r="I1028" t="n">
        <v>18899</v>
      </c>
      <c r="J1028" t="inlineStr">
        <is>
          <t>Y</t>
        </is>
      </c>
      <c r="K1028" t="inlineStr">
        <is>
          <t>so-hotels.com</t>
        </is>
      </c>
      <c r="L1028" t="inlineStr">
        <is>
          <t>official</t>
        </is>
      </c>
      <c r="M1028" t="inlineStr">
        <is>
          <t>https://so-hotels.com/wp-content/uploads/sites/19/2026/03/SOWedding_Brochure.pdf</t>
        </is>
      </c>
      <c r="N1028" t="inlineStr">
        <is>
          <t>https://so-hotels.com/wp-content/uploads/sites/19/2026/03/SOWedding_Brochure.pdf</t>
        </is>
      </c>
      <c r="O1028" t="inlineStr">
        <is>
          <t>f8f3541a14093d280bc3484cc71e158f31155dc55d46f97fc23a4fdfd93227f3</t>
        </is>
      </c>
      <c r="P1028" t="inlineStr">
        <is>
          <t>library/046_so-maldives/wedding/2026_SOWedding_Brochure.pdf</t>
        </is>
      </c>
      <c r="R1028" t="inlineStr">
        <is>
          <t>current</t>
        </is>
      </c>
      <c r="S1028" t="inlineStr">
        <is>
          <t>Y</t>
        </is>
      </c>
      <c r="T1028" t="inlineStr">
        <is>
          <t>needs-review</t>
        </is>
      </c>
      <c r="U1028" t="inlineStr">
        <is>
          <t>2026-10-04</t>
        </is>
      </c>
      <c r="V1028" t="inlineStr">
        <is>
          <t>ambiguous match [46]</t>
        </is>
      </c>
    </row>
    <row r="1029">
      <c r="A1029" t="n">
        <v>46</v>
      </c>
      <c r="B1029" t="inlineStr">
        <is>
          <t>SO/ Maldives</t>
        </is>
      </c>
      <c r="C1029" t="inlineStr">
        <is>
          <t>wedding</t>
        </is>
      </c>
      <c r="D1029" t="inlineStr">
        <is>
          <t>2025_so_maldives_meetings-occassions_weddings_wedding-brochure_1225.pdf</t>
        </is>
      </c>
      <c r="E1029" t="n">
        <v>2025</v>
      </c>
      <c r="H1029" t="n">
        <v>8</v>
      </c>
      <c r="I1029" t="n">
        <v>2670</v>
      </c>
      <c r="J1029" t="inlineStr">
        <is>
          <t>Y</t>
        </is>
      </c>
      <c r="K1029" t="inlineStr">
        <is>
          <t>so-hotels.com</t>
        </is>
      </c>
      <c r="L1029" t="inlineStr">
        <is>
          <t>official</t>
        </is>
      </c>
      <c r="M1029" t="inlineStr">
        <is>
          <t>https://so-hotels.com/wp-content/uploads/sites/19/2025/12/so_maldives_meetings-occassions_weddings_wedding-brochure_1225.pdf</t>
        </is>
      </c>
      <c r="N1029" t="inlineStr">
        <is>
          <t>https://so-hotels.com/wp-content/uploads/sites/19/2025/12/so_maldives_meetings-occassions_weddings_wedding-brochure_1225.pdf</t>
        </is>
      </c>
      <c r="O1029" t="inlineStr">
        <is>
          <t>981a4d2a649feb0292c89b733debd679fd3a20361c8042036862e57a4535c432</t>
        </is>
      </c>
      <c r="P1029" t="inlineStr">
        <is>
          <t>library/046_so-maldives/wedding/2025_so_maldives_meetings-occassions_weddings_wedding-brochure_1225.pdf</t>
        </is>
      </c>
      <c r="R1029" t="inlineStr">
        <is>
          <t>current</t>
        </is>
      </c>
      <c r="S1029" t="inlineStr">
        <is>
          <t>N</t>
        </is>
      </c>
      <c r="T1029" t="inlineStr">
        <is>
          <t>matched</t>
        </is>
      </c>
      <c r="U1029" t="inlineStr">
        <is>
          <t>2026-10-04</t>
        </is>
      </c>
      <c r="V1029" t="inlineStr"/>
    </row>
    <row r="1030">
      <c r="A1030" t="n">
        <v>46</v>
      </c>
      <c r="B1030" t="inlineStr">
        <is>
          <t>SO/ Maldives</t>
        </is>
      </c>
      <c r="C1030" t="inlineStr">
        <is>
          <t>events</t>
        </is>
      </c>
      <c r="D1030" t="inlineStr">
        <is>
          <t>2026_so_vienna_meetings-and-celebrations_brochure_DE-2026.pdf</t>
        </is>
      </c>
      <c r="E1030" t="n">
        <v>2026</v>
      </c>
      <c r="H1030" t="n">
        <v>14</v>
      </c>
      <c r="I1030" t="n">
        <v>11870</v>
      </c>
      <c r="J1030" t="inlineStr">
        <is>
          <t>Y</t>
        </is>
      </c>
      <c r="K1030" t="inlineStr">
        <is>
          <t>so-hotels.com</t>
        </is>
      </c>
      <c r="L1030" t="inlineStr">
        <is>
          <t>official</t>
        </is>
      </c>
      <c r="M1030" t="inlineStr">
        <is>
          <t>https://so-hotels.com/wp-content/uploads/sites/19/2026/04/so_vienna_meetings-and-celebrations_brochure_DE-2026.pdf</t>
        </is>
      </c>
      <c r="N1030" t="inlineStr">
        <is>
          <t>https://so-hotels.com/wp-content/uploads/sites/19/2026/04/so_vienna_meetings-and-celebrations_brochure_DE-2026.pdf</t>
        </is>
      </c>
      <c r="O1030" t="inlineStr">
        <is>
          <t>eac48d9c0e88639332ae4511e7f75dd4cff234e2afd5568f192505934c215b33</t>
        </is>
      </c>
      <c r="P1030" t="inlineStr">
        <is>
          <t>library/046_so-maldives/events/2026_so_vienna_meetings-and-celebrations_brochure_DE-2026.pdf</t>
        </is>
      </c>
      <c r="R1030" t="inlineStr">
        <is>
          <t>current</t>
        </is>
      </c>
      <c r="S1030" t="inlineStr">
        <is>
          <t>Y</t>
        </is>
      </c>
      <c r="T1030" t="inlineStr">
        <is>
          <t>needs-review</t>
        </is>
      </c>
      <c r="U1030" t="inlineStr">
        <is>
          <t>2026-10-04</t>
        </is>
      </c>
      <c r="V1030" t="inlineStr">
        <is>
          <t>ambiguous match [46]</t>
        </is>
      </c>
    </row>
    <row r="1031">
      <c r="A1031" t="n">
        <v>46</v>
      </c>
      <c r="B1031" t="inlineStr">
        <is>
          <t>SO/ Maldives</t>
        </is>
      </c>
      <c r="C1031" t="inlineStr">
        <is>
          <t>events</t>
        </is>
      </c>
      <c r="D1031" t="inlineStr">
        <is>
          <t>2026_so_vienna_meetings-and-celebrations_brochure_ENG-2026.pdf</t>
        </is>
      </c>
      <c r="E1031" t="n">
        <v>2026</v>
      </c>
      <c r="H1031" t="n">
        <v>14</v>
      </c>
      <c r="I1031" t="n">
        <v>11858</v>
      </c>
      <c r="J1031" t="inlineStr">
        <is>
          <t>Y</t>
        </is>
      </c>
      <c r="K1031" t="inlineStr">
        <is>
          <t>so-hotels.com</t>
        </is>
      </c>
      <c r="L1031" t="inlineStr">
        <is>
          <t>official</t>
        </is>
      </c>
      <c r="M1031" t="inlineStr">
        <is>
          <t>https://so-hotels.com/wp-content/uploads/sites/19/2026/04/so_vienna_meetings-and-celebrations_brochure_ENG-2026.pdf</t>
        </is>
      </c>
      <c r="N1031" t="inlineStr">
        <is>
          <t>https://so-hotels.com/wp-content/uploads/sites/19/2026/04/so_vienna_meetings-and-celebrations_brochure_ENG-2026.pdf</t>
        </is>
      </c>
      <c r="O1031" t="inlineStr">
        <is>
          <t>426f96c3153f75aa0542dafb29e97a73954f747e783aac521e0dc2eaa7f77fdf</t>
        </is>
      </c>
      <c r="P1031" t="inlineStr">
        <is>
          <t>library/046_so-maldives/events/2026_so_vienna_meetings-and-celebrations_brochure_ENG-2026.pdf</t>
        </is>
      </c>
      <c r="R1031" t="inlineStr">
        <is>
          <t>current</t>
        </is>
      </c>
      <c r="S1031" t="inlineStr">
        <is>
          <t>N</t>
        </is>
      </c>
      <c r="T1031" t="inlineStr">
        <is>
          <t>needs-review</t>
        </is>
      </c>
      <c r="U1031" t="inlineStr">
        <is>
          <t>2026-10-04</t>
        </is>
      </c>
      <c r="V1031" t="inlineStr">
        <is>
          <t>ambiguous match [46]</t>
        </is>
      </c>
    </row>
    <row r="1032">
      <c r="A1032" t="n">
        <v>46</v>
      </c>
      <c r="B1032" t="inlineStr">
        <is>
          <t>SO/ Maldives</t>
        </is>
      </c>
      <c r="C1032" t="inlineStr">
        <is>
          <t>destination_dining</t>
        </is>
      </c>
      <c r="D1032" t="inlineStr">
        <is>
          <t>2025_so_maldives_destination-dining_1225.pdf</t>
        </is>
      </c>
      <c r="E1032" t="n">
        <v>2025</v>
      </c>
      <c r="H1032" t="n">
        <v>5</v>
      </c>
      <c r="I1032" t="n">
        <v>3698</v>
      </c>
      <c r="J1032" t="inlineStr">
        <is>
          <t>Y</t>
        </is>
      </c>
      <c r="K1032" t="inlineStr">
        <is>
          <t>so-hotels.com</t>
        </is>
      </c>
      <c r="L1032" t="inlineStr">
        <is>
          <t>official</t>
        </is>
      </c>
      <c r="M1032" t="inlineStr">
        <is>
          <t>https://so-hotels.com/wp-content/uploads/sites/19/2024/08/so_maldives_destination-dining_1225.pdf</t>
        </is>
      </c>
      <c r="N1032" t="inlineStr">
        <is>
          <t>https://so-hotels.com/wp-content/uploads/sites/19/2024/08/so_maldives_destination-dining_1225.pdf</t>
        </is>
      </c>
      <c r="O1032" t="inlineStr">
        <is>
          <t>bd9619a0a7fa20e4456d49f4f4647ef26344968294adc9dcced7efa6eaa770c4</t>
        </is>
      </c>
      <c r="P1032" t="inlineStr">
        <is>
          <t>library/046_so-maldives/destination_dining/2025_so_maldives_destination-dining_1225.pdf</t>
        </is>
      </c>
      <c r="R1032" t="inlineStr">
        <is>
          <t>current</t>
        </is>
      </c>
      <c r="S1032" t="inlineStr">
        <is>
          <t>Y</t>
        </is>
      </c>
      <c r="T1032" t="inlineStr">
        <is>
          <t>matched</t>
        </is>
      </c>
      <c r="U1032" t="inlineStr">
        <is>
          <t>2026-10-04</t>
        </is>
      </c>
      <c r="V1032" t="inlineStr"/>
    </row>
    <row r="1033">
      <c r="A1033" t="n">
        <v>46</v>
      </c>
      <c r="B1033" t="inlineStr">
        <is>
          <t>SO/ Maldives</t>
        </is>
      </c>
      <c r="C1033" t="inlineStr">
        <is>
          <t>destination_dining</t>
        </is>
      </c>
      <c r="D1033" t="inlineStr">
        <is>
          <t>2025_so_maldives_floating-breakfast_1225.pdf</t>
        </is>
      </c>
      <c r="E1033" t="n">
        <v>2025</v>
      </c>
      <c r="H1033" t="n">
        <v>4</v>
      </c>
      <c r="I1033" t="n">
        <v>4215</v>
      </c>
      <c r="J1033" t="inlineStr">
        <is>
          <t>Y</t>
        </is>
      </c>
      <c r="K1033" t="inlineStr">
        <is>
          <t>so-hotels.com</t>
        </is>
      </c>
      <c r="L1033" t="inlineStr">
        <is>
          <t>official</t>
        </is>
      </c>
      <c r="M1033" t="inlineStr">
        <is>
          <t>https://so-hotels.com/wp-content/uploads/sites/19/2024/08/so_maldives_floating-breakfast_1225.pdf</t>
        </is>
      </c>
      <c r="N1033" t="inlineStr">
        <is>
          <t>https://so-hotels.com/wp-content/uploads/sites/19/2024/08/so_maldives_floating-breakfast_1225.pdf</t>
        </is>
      </c>
      <c r="O1033" t="inlineStr">
        <is>
          <t>3c5683e34972a2ddffc8bec1e9537b398ee680ae510e08385285ee98ef431778</t>
        </is>
      </c>
      <c r="P1033" t="inlineStr">
        <is>
          <t>library/046_so-maldives/destination_dining/2025_so_maldives_floating-breakfast_1225.pdf</t>
        </is>
      </c>
      <c r="R1033" t="inlineStr">
        <is>
          <t>current</t>
        </is>
      </c>
      <c r="S1033" t="inlineStr">
        <is>
          <t>N</t>
        </is>
      </c>
      <c r="T1033" t="inlineStr">
        <is>
          <t>matched</t>
        </is>
      </c>
      <c r="U1033" t="inlineStr">
        <is>
          <t>2026-10-04</t>
        </is>
      </c>
      <c r="V1033" t="inlineStr"/>
    </row>
    <row r="1034">
      <c r="A1034" t="n">
        <v>46</v>
      </c>
      <c r="B1034" t="inlineStr">
        <is>
          <t>SO/ Maldives</t>
        </is>
      </c>
      <c r="C1034" t="inlineStr">
        <is>
          <t>map</t>
        </is>
      </c>
      <c r="D1034" t="inlineStr">
        <is>
          <t>2026_so_huahin_fitness_cycling_map_0226.pdf</t>
        </is>
      </c>
      <c r="E1034" t="n">
        <v>2026</v>
      </c>
      <c r="H1034" t="n">
        <v>2</v>
      </c>
      <c r="I1034" t="n">
        <v>2330</v>
      </c>
      <c r="J1034" t="inlineStr">
        <is>
          <t>Y</t>
        </is>
      </c>
      <c r="K1034" t="inlineStr">
        <is>
          <t>so-hotels.com</t>
        </is>
      </c>
      <c r="L1034" t="inlineStr">
        <is>
          <t>official</t>
        </is>
      </c>
      <c r="M1034" t="inlineStr">
        <is>
          <t>https://so-hotels.com/wp-content/uploads/sites/19/2026/02/so_huahin_fitness_cycling_map_0226.pdf</t>
        </is>
      </c>
      <c r="N1034" t="inlineStr">
        <is>
          <t>https://so-hotels.com/wp-content/uploads/sites/19/2026/02/so_huahin_fitness_cycling_map_0226.pdf</t>
        </is>
      </c>
      <c r="O1034" t="inlineStr">
        <is>
          <t>c7197eecff38ad7e5cc86d4a70c2d7bf321e5b85c641326eb213636ab48e3f0a</t>
        </is>
      </c>
      <c r="P1034" t="inlineStr">
        <is>
          <t>library/046_so-maldives/map/2026_so_huahin_fitness_cycling_map_0226.pdf</t>
        </is>
      </c>
      <c r="R1034" t="inlineStr">
        <is>
          <t>current</t>
        </is>
      </c>
      <c r="S1034" t="inlineStr">
        <is>
          <t>Y</t>
        </is>
      </c>
      <c r="T1034" t="inlineStr">
        <is>
          <t>needs-review</t>
        </is>
      </c>
      <c r="U1034" t="inlineStr">
        <is>
          <t>2026-10-04</t>
        </is>
      </c>
      <c r="V1034" t="inlineStr">
        <is>
          <t>ambiguous match [46]</t>
        </is>
      </c>
    </row>
    <row r="1035">
      <c r="A1035" t="n">
        <v>46</v>
      </c>
      <c r="B1035" t="inlineStr">
        <is>
          <t>SO/ Maldives</t>
        </is>
      </c>
      <c r="C1035" t="inlineStr">
        <is>
          <t>map</t>
        </is>
      </c>
      <c r="D1035" t="inlineStr">
        <is>
          <t>2025_so_maldives_green-key_sustainabilityy-management-plan_281025.pdf</t>
        </is>
      </c>
      <c r="E1035" t="n">
        <v>2025</v>
      </c>
      <c r="H1035" t="n">
        <v>12</v>
      </c>
      <c r="I1035" t="n">
        <v>1542</v>
      </c>
      <c r="J1035" t="inlineStr">
        <is>
          <t>Y</t>
        </is>
      </c>
      <c r="K1035" t="inlineStr">
        <is>
          <t>so-hotels.com</t>
        </is>
      </c>
      <c r="L1035" t="inlineStr">
        <is>
          <t>official</t>
        </is>
      </c>
      <c r="M1035" t="inlineStr">
        <is>
          <t>https://so-hotels.com/wp-content/uploads/sites/19/2025/10/so_maldives_green-key_sustainabilityy-management-plan_281025.pdf</t>
        </is>
      </c>
      <c r="N1035" t="inlineStr">
        <is>
          <t>https://so-hotels.com/wp-content/uploads/sites/19/2025/10/so_maldives_green-key_sustainabilityy-management-plan_281025.pdf</t>
        </is>
      </c>
      <c r="O1035" t="inlineStr">
        <is>
          <t>e6ff0e7629a57767f5b5f64d516a80c31a65f28bef33ce3753235387e0a19504</t>
        </is>
      </c>
      <c r="P1035" t="inlineStr">
        <is>
          <t>library/046_so-maldives/map/2025_so_maldives_green-key_sustainabilityy-management-plan_281025.pdf</t>
        </is>
      </c>
      <c r="R1035" t="inlineStr">
        <is>
          <t>current</t>
        </is>
      </c>
      <c r="S1035" t="inlineStr">
        <is>
          <t>N</t>
        </is>
      </c>
      <c r="T1035" t="inlineStr">
        <is>
          <t>matched</t>
        </is>
      </c>
      <c r="U1035" t="inlineStr">
        <is>
          <t>2026-10-04</t>
        </is>
      </c>
      <c r="V1035" t="inlineStr"/>
    </row>
    <row r="1036">
      <c r="A1036" t="n">
        <v>46</v>
      </c>
      <c r="B1036" t="inlineStr">
        <is>
          <t>SO/ Maldives</t>
        </is>
      </c>
      <c r="C1036" t="inlineStr">
        <is>
          <t>map</t>
        </is>
      </c>
      <c r="D1036" t="inlineStr">
        <is>
          <t>2024_SO_Maldives_Resort_Map_-March-11-2024-Updated-1.pdf</t>
        </is>
      </c>
      <c r="E1036" t="n">
        <v>2024</v>
      </c>
      <c r="H1036" t="n">
        <v>1</v>
      </c>
      <c r="I1036" t="n">
        <v>939</v>
      </c>
      <c r="J1036" t="inlineStr">
        <is>
          <t>Y</t>
        </is>
      </c>
      <c r="K1036" t="inlineStr">
        <is>
          <t>neoscapesmaldives.com</t>
        </is>
      </c>
      <c r="L1036" t="inlineStr">
        <is>
          <t>dmc-agency</t>
        </is>
      </c>
      <c r="M1036" t="inlineStr">
        <is>
          <t>https://www.neoscapesmaldives.com/wp-content/uploads/SO_Maldives_Resort_Map_-March-11-2024-Updated-1.pdf</t>
        </is>
      </c>
      <c r="N1036" t="inlineStr">
        <is>
          <t>https://www.neoscapesmaldives.com/wp-content/uploads/SO_Maldives_Resort_Map_-March-11-2024-Updated-1.pdf</t>
        </is>
      </c>
      <c r="O1036" t="inlineStr">
        <is>
          <t>27e3cd9912db14d28643b1a847c348a056e3363831f3266a1db803c51a4ecdf0</t>
        </is>
      </c>
      <c r="P1036" t="inlineStr">
        <is>
          <t>library/046_so-maldives/map/2024_SO_Maldives_Resort_Map_-March-11-2024-Updated-1.pdf</t>
        </is>
      </c>
      <c r="R1036" t="inlineStr">
        <is>
          <t>outdated</t>
        </is>
      </c>
      <c r="S1036" t="inlineStr">
        <is>
          <t>N</t>
        </is>
      </c>
      <c r="T1036" t="inlineStr">
        <is>
          <t>matched</t>
        </is>
      </c>
      <c r="U1036" t="inlineStr">
        <is>
          <t>2026-10-04</t>
        </is>
      </c>
      <c r="V1036" t="inlineStr"/>
    </row>
    <row r="1037">
      <c r="A1037" t="n">
        <v>46</v>
      </c>
      <c r="B1037" t="inlineStr">
        <is>
          <t>SO/ Maldives</t>
        </is>
      </c>
      <c r="C1037" t="inlineStr">
        <is>
          <t>spa_menu</t>
        </is>
      </c>
      <c r="D1037" t="inlineStr">
        <is>
          <t>2026_so_rasalkhaimah_spa-menu_0926.pdf</t>
        </is>
      </c>
      <c r="E1037" t="n">
        <v>2026</v>
      </c>
      <c r="H1037" t="n">
        <v>3</v>
      </c>
      <c r="I1037" t="n">
        <v>4549</v>
      </c>
      <c r="J1037" t="inlineStr">
        <is>
          <t>Y</t>
        </is>
      </c>
      <c r="K1037" t="inlineStr">
        <is>
          <t>so-hotels.com</t>
        </is>
      </c>
      <c r="L1037" t="inlineStr">
        <is>
          <t>official</t>
        </is>
      </c>
      <c r="M1037" t="inlineStr">
        <is>
          <t>https://so-hotels.com/wp-content/uploads/sites/19/2026/09/so_rasalkhaimah_spa-menu_0926.pdf</t>
        </is>
      </c>
      <c r="N1037" t="inlineStr">
        <is>
          <t>https://so-hotels.com/wp-content/uploads/sites/19/2026/09/so_rasalkhaimah_spa-menu_0926.pdf</t>
        </is>
      </c>
      <c r="O1037" t="inlineStr">
        <is>
          <t>ba5e1cc447ca022d5a58b43aa8ae10ff873f96840b611284faca4c362a52c7ef</t>
        </is>
      </c>
      <c r="P1037" t="inlineStr">
        <is>
          <t>library/046_so-maldives/spa_menu/2026_so_rasalkhaimah_spa-menu_0926.pdf</t>
        </is>
      </c>
      <c r="R1037" t="inlineStr">
        <is>
          <t>current</t>
        </is>
      </c>
      <c r="S1037" t="inlineStr">
        <is>
          <t>Y</t>
        </is>
      </c>
      <c r="T1037" t="inlineStr">
        <is>
          <t>needs-review</t>
        </is>
      </c>
      <c r="U1037" t="inlineStr">
        <is>
          <t>2026-10-04</t>
        </is>
      </c>
      <c r="V1037" t="inlineStr">
        <is>
          <t>ambiguous match [46]</t>
        </is>
      </c>
    </row>
    <row r="1038">
      <c r="A1038" t="n">
        <v>46</v>
      </c>
      <c r="B1038" t="inlineStr">
        <is>
          <t>SO/ Maldives</t>
        </is>
      </c>
      <c r="C1038" t="inlineStr">
        <is>
          <t>dining_menu</t>
        </is>
      </c>
      <c r="D1038" t="inlineStr">
        <is>
          <t>2026_uptowndubai_offers_afternoontea_menu.pdf</t>
        </is>
      </c>
      <c r="E1038" t="n">
        <v>2026</v>
      </c>
      <c r="H1038" t="n">
        <v>2</v>
      </c>
      <c r="I1038" t="n">
        <v>438</v>
      </c>
      <c r="J1038" t="inlineStr">
        <is>
          <t>N</t>
        </is>
      </c>
      <c r="K1038" t="inlineStr">
        <is>
          <t>so-hotels.com</t>
        </is>
      </c>
      <c r="L1038" t="inlineStr">
        <is>
          <t>official</t>
        </is>
      </c>
      <c r="M1038" t="inlineStr">
        <is>
          <t>https://so-hotels.com/wp-content/uploads/sites/19/2026/09/uptowndubai_offers_afternoontea_menu.pdf</t>
        </is>
      </c>
      <c r="N1038" t="inlineStr">
        <is>
          <t>https://so-hotels.com/wp-content/uploads/sites/19/2026/09/uptowndubai_offers_afternoontea_menu.pdf</t>
        </is>
      </c>
      <c r="O1038" t="inlineStr">
        <is>
          <t>5977237f2c217a8f2904861957572c85e6c5ec684bc70edfd4c04b5e1ed9ff8e</t>
        </is>
      </c>
      <c r="P1038" t="inlineStr">
        <is>
          <t>library/046_so-maldives/dining_menu/2026_uptowndubai_offers_afternoontea_menu.pdf</t>
        </is>
      </c>
      <c r="R1038" t="inlineStr">
        <is>
          <t>current</t>
        </is>
      </c>
      <c r="S1038" t="inlineStr">
        <is>
          <t>Y</t>
        </is>
      </c>
      <c r="T1038" t="inlineStr">
        <is>
          <t>needs-review</t>
        </is>
      </c>
      <c r="U1038" t="inlineStr">
        <is>
          <t>2026-10-04</t>
        </is>
      </c>
      <c r="V1038" t="inlineStr">
        <is>
          <t>ambiguous match [46]</t>
        </is>
      </c>
    </row>
    <row r="1039">
      <c r="A1039" t="n">
        <v>46</v>
      </c>
      <c r="B1039" t="inlineStr">
        <is>
          <t>SO/ Maldives</t>
        </is>
      </c>
      <c r="C1039" t="inlineStr">
        <is>
          <t>dining_menu</t>
        </is>
      </c>
      <c r="D1039" t="inlineStr">
        <is>
          <t>2026_so_uptowndubai_offers_afternoon-tea-menu.pdf</t>
        </is>
      </c>
      <c r="E1039" t="n">
        <v>2026</v>
      </c>
      <c r="H1039" t="n">
        <v>2</v>
      </c>
      <c r="I1039" t="n">
        <v>536</v>
      </c>
      <c r="J1039" t="inlineStr">
        <is>
          <t>Y</t>
        </is>
      </c>
      <c r="K1039" t="inlineStr">
        <is>
          <t>so-hotels.com</t>
        </is>
      </c>
      <c r="L1039" t="inlineStr">
        <is>
          <t>official</t>
        </is>
      </c>
      <c r="M1039" t="inlineStr">
        <is>
          <t>https://so-hotels.com/wp-content/uploads/sites/19/2026/08/so_uptowndubai_offers_afternoon-tea-menu.pdf</t>
        </is>
      </c>
      <c r="N1039" t="inlineStr">
        <is>
          <t>https://so-hotels.com/wp-content/uploads/sites/19/2026/08/so_uptowndubai_offers_afternoon-tea-menu.pdf</t>
        </is>
      </c>
      <c r="O1039" t="inlineStr">
        <is>
          <t>5c9e4512312edb775fbb15b80a44f27670ec6d715dfab08802a528f9f5bdac7c</t>
        </is>
      </c>
      <c r="P1039" t="inlineStr">
        <is>
          <t>library/046_so-maldives/dining_menu/2026_so_uptowndubai_offers_afternoon-tea-menu.pdf</t>
        </is>
      </c>
      <c r="R1039" t="inlineStr">
        <is>
          <t>current</t>
        </is>
      </c>
      <c r="S1039" t="inlineStr">
        <is>
          <t>N</t>
        </is>
      </c>
      <c r="T1039" t="inlineStr">
        <is>
          <t>needs-review</t>
        </is>
      </c>
      <c r="U1039" t="inlineStr">
        <is>
          <t>2026-10-04</t>
        </is>
      </c>
      <c r="V1039" t="inlineStr">
        <is>
          <t>ambiguous match [46]</t>
        </is>
      </c>
    </row>
    <row r="1040">
      <c r="A1040" t="n">
        <v>46</v>
      </c>
      <c r="B1040" t="inlineStr">
        <is>
          <t>SO/ Maldives</t>
        </is>
      </c>
      <c r="C1040" t="inlineStr">
        <is>
          <t>dining_menu</t>
        </is>
      </c>
      <c r="D1040" t="inlineStr">
        <is>
          <t>2026_so_auckland_offer_Pho-Yen-x-SO-menu.pdf</t>
        </is>
      </c>
      <c r="E1040" t="n">
        <v>2026</v>
      </c>
      <c r="H1040" t="n">
        <v>1</v>
      </c>
      <c r="I1040" t="n">
        <v>442</v>
      </c>
      <c r="J1040" t="inlineStr">
        <is>
          <t>Y</t>
        </is>
      </c>
      <c r="K1040" t="inlineStr">
        <is>
          <t>so-hotels.com</t>
        </is>
      </c>
      <c r="L1040" t="inlineStr">
        <is>
          <t>official</t>
        </is>
      </c>
      <c r="M1040" t="inlineStr">
        <is>
          <t>https://so-hotels.com/wp-content/uploads/sites/19/2026/07/so_auckland_offer_Pho-Yen-x-SO-menu.pdf</t>
        </is>
      </c>
      <c r="N1040" t="inlineStr">
        <is>
          <t>https://so-hotels.com/wp-content/uploads/sites/19/2026/07/so_auckland_offer_Pho-Yen-x-SO-menu.pdf</t>
        </is>
      </c>
      <c r="O1040" t="inlineStr">
        <is>
          <t>40778086a7456e05b5ca31932ad23f129d62a8deba60b7920f6f072b9fe887fc</t>
        </is>
      </c>
      <c r="P1040" t="inlineStr">
        <is>
          <t>library/046_so-maldives/dining_menu/2026_so_auckland_offer_Pho-Yen-x-SO-menu.pdf</t>
        </is>
      </c>
      <c r="R1040" t="inlineStr">
        <is>
          <t>current</t>
        </is>
      </c>
      <c r="S1040" t="inlineStr">
        <is>
          <t>N</t>
        </is>
      </c>
      <c r="T1040" t="inlineStr">
        <is>
          <t>needs-review</t>
        </is>
      </c>
      <c r="U1040" t="inlineStr">
        <is>
          <t>2026-10-04</t>
        </is>
      </c>
      <c r="V1040" t="inlineStr">
        <is>
          <t>ambiguous match [46]</t>
        </is>
      </c>
    </row>
    <row r="1041">
      <c r="A1041" t="n">
        <v>46</v>
      </c>
      <c r="B1041" t="inlineStr">
        <is>
          <t>SO/ Maldives</t>
        </is>
      </c>
      <c r="C1041" t="inlineStr">
        <is>
          <t>dining_menu</t>
        </is>
      </c>
      <c r="D1041" t="inlineStr">
        <is>
          <t>2026_so_auckland_tuhono_matariki_menu.pdf</t>
        </is>
      </c>
      <c r="E1041" t="n">
        <v>2026</v>
      </c>
      <c r="H1041" t="n">
        <v>1</v>
      </c>
      <c r="I1041" t="n">
        <v>49</v>
      </c>
      <c r="J1041" t="inlineStr">
        <is>
          <t>Y</t>
        </is>
      </c>
      <c r="K1041" t="inlineStr">
        <is>
          <t>so-hotels.com</t>
        </is>
      </c>
      <c r="L1041" t="inlineStr">
        <is>
          <t>official</t>
        </is>
      </c>
      <c r="M1041" t="inlineStr">
        <is>
          <t>https://so-hotels.com/wp-content/uploads/sites/19/2026/06/so_auckland_tuhono_matariki_menu.pdf</t>
        </is>
      </c>
      <c r="N1041" t="inlineStr">
        <is>
          <t>https://so-hotels.com/wp-content/uploads/sites/19/2026/06/so_auckland_tuhono_matariki_menu.pdf</t>
        </is>
      </c>
      <c r="O1041" t="inlineStr">
        <is>
          <t>9a5b55dba32c6338fbf80a37117fc41781c15490ffc607386b55cde67c3a8f55</t>
        </is>
      </c>
      <c r="P1041" t="inlineStr">
        <is>
          <t>library/046_so-maldives/dining_menu/2026_so_auckland_tuhono_matariki_menu.pdf</t>
        </is>
      </c>
      <c r="R1041" t="inlineStr">
        <is>
          <t>current</t>
        </is>
      </c>
      <c r="S1041" t="inlineStr">
        <is>
          <t>N</t>
        </is>
      </c>
      <c r="T1041" t="inlineStr">
        <is>
          <t>needs-review</t>
        </is>
      </c>
      <c r="U1041" t="inlineStr">
        <is>
          <t>2026-10-04</t>
        </is>
      </c>
      <c r="V1041" t="inlineStr">
        <is>
          <t>ambiguous match [46]</t>
        </is>
      </c>
    </row>
    <row r="1042">
      <c r="A1042" t="n">
        <v>46</v>
      </c>
      <c r="B1042" t="inlineStr">
        <is>
          <t>SO/ Maldives</t>
        </is>
      </c>
      <c r="C1042" t="inlineStr">
        <is>
          <t>dining_menu</t>
        </is>
      </c>
      <c r="D1042" t="inlineStr">
        <is>
          <t>2025_HISO-Rooftop-Bar-Menu-2025.pdf</t>
        </is>
      </c>
      <c r="E1042" t="n">
        <v>2025</v>
      </c>
      <c r="H1042" t="n">
        <v>4</v>
      </c>
      <c r="I1042" t="n">
        <v>170</v>
      </c>
      <c r="J1042" t="inlineStr">
        <is>
          <t>Y</t>
        </is>
      </c>
      <c r="K1042" t="inlineStr">
        <is>
          <t>so-hotels.com</t>
        </is>
      </c>
      <c r="L1042" t="inlineStr">
        <is>
          <t>official</t>
        </is>
      </c>
      <c r="M1042" t="inlineStr">
        <is>
          <t>https://so-hotels.com/wp-content/uploads/sites/19/2023/03/HISO-Rooftop-Bar-Menu-2025.pdf</t>
        </is>
      </c>
      <c r="N1042" t="inlineStr">
        <is>
          <t>https://so-hotels.com/wp-content/uploads/sites/19/2023/03/HISO-Rooftop-Bar-Menu-2025.pdf</t>
        </is>
      </c>
      <c r="O1042" t="inlineStr">
        <is>
          <t>a40984b0c34c992ae2f09c6906464ef740996678e5a2073e61466e17ef8feb3e</t>
        </is>
      </c>
      <c r="P1042" t="inlineStr">
        <is>
          <t>library/046_so-maldives/dining_menu/2025_HISO-Rooftop-Bar-Menu-2025.pdf</t>
        </is>
      </c>
      <c r="R1042" t="inlineStr">
        <is>
          <t>current</t>
        </is>
      </c>
      <c r="S1042" t="inlineStr">
        <is>
          <t>N</t>
        </is>
      </c>
      <c r="T1042" t="inlineStr">
        <is>
          <t>needs-review</t>
        </is>
      </c>
      <c r="U1042" t="inlineStr">
        <is>
          <t>2026-10-04</t>
        </is>
      </c>
      <c r="V1042" t="inlineStr">
        <is>
          <t>ambiguous match [46]</t>
        </is>
      </c>
    </row>
    <row r="1043">
      <c r="A1043" t="n">
        <v>46</v>
      </c>
      <c r="B1043" t="inlineStr">
        <is>
          <t>SO/ Maldives</t>
        </is>
      </c>
      <c r="C1043" t="inlineStr">
        <is>
          <t>dining_menu</t>
        </is>
      </c>
      <c r="D1043" t="inlineStr">
        <is>
          <t>2025_so_maldives_hadaba_food-menu_1225.pdf</t>
        </is>
      </c>
      <c r="E1043" t="n">
        <v>2025</v>
      </c>
      <c r="H1043" t="n">
        <v>4</v>
      </c>
      <c r="I1043" t="n">
        <v>736</v>
      </c>
      <c r="J1043" t="inlineStr">
        <is>
          <t>Y</t>
        </is>
      </c>
      <c r="K1043" t="inlineStr">
        <is>
          <t>so-hotels.com</t>
        </is>
      </c>
      <c r="L1043" t="inlineStr">
        <is>
          <t>official</t>
        </is>
      </c>
      <c r="M1043" t="inlineStr">
        <is>
          <t>https://so-hotels.com/wp-content/uploads/sites/19/2024/08/so_maldives_hadaba_food-menu_1225.pdf</t>
        </is>
      </c>
      <c r="N1043" t="inlineStr">
        <is>
          <t>https://so-hotels.com/wp-content/uploads/sites/19/2024/08/so_maldives_hadaba_food-menu_1225.pdf</t>
        </is>
      </c>
      <c r="O1043" t="inlineStr">
        <is>
          <t>3ec89580ab5b51746392532171e7f1b877146f4466e13906f5a1ef261b6514a7</t>
        </is>
      </c>
      <c r="P1043" t="inlineStr">
        <is>
          <t>library/046_so-maldives/dining_menu/2025_so_maldives_hadaba_food-menu_1225.pdf</t>
        </is>
      </c>
      <c r="R1043" t="inlineStr">
        <is>
          <t>current</t>
        </is>
      </c>
      <c r="S1043" t="inlineStr">
        <is>
          <t>N</t>
        </is>
      </c>
      <c r="T1043" t="inlineStr">
        <is>
          <t>matched</t>
        </is>
      </c>
      <c r="U1043" t="inlineStr">
        <is>
          <t>2026-10-04</t>
        </is>
      </c>
      <c r="V1043" t="inlineStr"/>
    </row>
    <row r="1044">
      <c r="A1044" t="n">
        <v>46</v>
      </c>
      <c r="B1044" t="inlineStr">
        <is>
          <t>SO/ Maldives</t>
        </is>
      </c>
      <c r="C1044" t="inlineStr">
        <is>
          <t>dining_menu</t>
        </is>
      </c>
      <c r="D1044" t="inlineStr">
        <is>
          <t>2025_so_maldives_hadaba_beverage-menu_1225.pdf</t>
        </is>
      </c>
      <c r="E1044" t="n">
        <v>2025</v>
      </c>
      <c r="H1044" t="n">
        <v>24</v>
      </c>
      <c r="I1044" t="n">
        <v>2086</v>
      </c>
      <c r="J1044" t="inlineStr">
        <is>
          <t>Y</t>
        </is>
      </c>
      <c r="K1044" t="inlineStr">
        <is>
          <t>so-hotels.com</t>
        </is>
      </c>
      <c r="L1044" t="inlineStr">
        <is>
          <t>official</t>
        </is>
      </c>
      <c r="M1044" t="inlineStr">
        <is>
          <t>https://so-hotels.com/wp-content/uploads/sites/19/2024/08/so_maldives_hadaba_beverage-menu_1225.pdf</t>
        </is>
      </c>
      <c r="N1044" t="inlineStr">
        <is>
          <t>https://so-hotels.com/wp-content/uploads/sites/19/2024/08/so_maldives_hadaba_beverage-menu_1225.pdf</t>
        </is>
      </c>
      <c r="O1044" t="inlineStr">
        <is>
          <t>d5a1263f3c6f4ec7a58d9f170401d7b05b709c7904aa51d23e2e8aef7fb0c935</t>
        </is>
      </c>
      <c r="P1044" t="inlineStr">
        <is>
          <t>library/046_so-maldives/dining_menu/2025_so_maldives_hadaba_beverage-menu_1225.pdf</t>
        </is>
      </c>
      <c r="R1044" t="inlineStr">
        <is>
          <t>current</t>
        </is>
      </c>
      <c r="S1044" t="inlineStr">
        <is>
          <t>N</t>
        </is>
      </c>
      <c r="T1044" t="inlineStr">
        <is>
          <t>matched</t>
        </is>
      </c>
      <c r="U1044" t="inlineStr">
        <is>
          <t>2026-10-04</t>
        </is>
      </c>
      <c r="V1044" t="inlineStr"/>
    </row>
    <row r="1045">
      <c r="A1045" t="n">
        <v>46</v>
      </c>
      <c r="B1045" t="inlineStr">
        <is>
          <t>SO/ Maldives</t>
        </is>
      </c>
      <c r="C1045" t="inlineStr">
        <is>
          <t>dining_menu</t>
        </is>
      </c>
      <c r="D1045" t="inlineStr">
        <is>
          <t>2025_so_maldives_hadaba_vegan-menu_1225.pdf</t>
        </is>
      </c>
      <c r="E1045" t="n">
        <v>2025</v>
      </c>
      <c r="H1045" t="n">
        <v>2</v>
      </c>
      <c r="I1045" t="n">
        <v>49</v>
      </c>
      <c r="J1045" t="inlineStr">
        <is>
          <t>Y</t>
        </is>
      </c>
      <c r="K1045" t="inlineStr">
        <is>
          <t>so-hotels.com</t>
        </is>
      </c>
      <c r="L1045" t="inlineStr">
        <is>
          <t>official</t>
        </is>
      </c>
      <c r="M1045" t="inlineStr">
        <is>
          <t>https://so-hotels.com/wp-content/uploads/sites/19/2024/08/so_maldives_hadaba_vegan-menu_1225.pdf</t>
        </is>
      </c>
      <c r="N1045" t="inlineStr">
        <is>
          <t>https://so-hotels.com/wp-content/uploads/sites/19/2024/08/so_maldives_hadaba_vegan-menu_1225.pdf</t>
        </is>
      </c>
      <c r="O1045" t="inlineStr">
        <is>
          <t>cc82db97d6669fad3d7c84180ff0f3f34a3bbb9135258d1c1e4c9375330a3ca6</t>
        </is>
      </c>
      <c r="P1045" t="inlineStr">
        <is>
          <t>library/046_so-maldives/dining_menu/2025_so_maldives_hadaba_vegan-menu_1225.pdf</t>
        </is>
      </c>
      <c r="R1045" t="inlineStr">
        <is>
          <t>current</t>
        </is>
      </c>
      <c r="S1045" t="inlineStr">
        <is>
          <t>N</t>
        </is>
      </c>
      <c r="T1045" t="inlineStr">
        <is>
          <t>matched</t>
        </is>
      </c>
      <c r="U1045" t="inlineStr">
        <is>
          <t>2026-10-04</t>
        </is>
      </c>
      <c r="V1045" t="inlineStr"/>
    </row>
    <row r="1046">
      <c r="A1046" t="n">
        <v>46</v>
      </c>
      <c r="B1046" t="inlineStr">
        <is>
          <t>SO/ Maldives</t>
        </is>
      </c>
      <c r="C1046" t="inlineStr">
        <is>
          <t>dining_menu</t>
        </is>
      </c>
      <c r="D1046" t="inlineStr">
        <is>
          <t>2025_so_maldives_citronelle-club_drinks-menu_1225.pdf</t>
        </is>
      </c>
      <c r="E1046" t="n">
        <v>2025</v>
      </c>
      <c r="H1046" t="n">
        <v>24</v>
      </c>
      <c r="I1046" t="n">
        <v>1315</v>
      </c>
      <c r="J1046" t="inlineStr">
        <is>
          <t>Y</t>
        </is>
      </c>
      <c r="K1046" t="inlineStr">
        <is>
          <t>so-hotels.com</t>
        </is>
      </c>
      <c r="L1046" t="inlineStr">
        <is>
          <t>official</t>
        </is>
      </c>
      <c r="M1046" t="inlineStr">
        <is>
          <t>https://so-hotels.com/wp-content/uploads/sites/19/2024/08/so_maldives_citronelle-club_drinks-menu_1225.pdf</t>
        </is>
      </c>
      <c r="N1046" t="inlineStr">
        <is>
          <t>https://so-hotels.com/wp-content/uploads/sites/19/2024/08/so_maldives_citronelle-club_drinks-menu_1225.pdf</t>
        </is>
      </c>
      <c r="O1046" t="inlineStr">
        <is>
          <t>48c120bd657b72fab5a818b9c74f94afeab58acab1ec728056aec5fc09c45bef</t>
        </is>
      </c>
      <c r="P1046" t="inlineStr">
        <is>
          <t>library/046_so-maldives/dining_menu/2025_so_maldives_citronelle-club_drinks-menu_1225.pdf</t>
        </is>
      </c>
      <c r="R1046" t="inlineStr">
        <is>
          <t>current</t>
        </is>
      </c>
      <c r="S1046" t="inlineStr">
        <is>
          <t>N</t>
        </is>
      </c>
      <c r="T1046" t="inlineStr">
        <is>
          <t>matched</t>
        </is>
      </c>
      <c r="U1046" t="inlineStr">
        <is>
          <t>2026-10-04</t>
        </is>
      </c>
      <c r="V1046" t="inlineStr"/>
    </row>
    <row r="1047">
      <c r="A1047" t="n">
        <v>46</v>
      </c>
      <c r="B1047" t="inlineStr">
        <is>
          <t>SO/ Maldives</t>
        </is>
      </c>
      <c r="C1047" t="inlineStr">
        <is>
          <t>dining_menu</t>
        </is>
      </c>
      <c r="D1047" t="inlineStr">
        <is>
          <t>2025_so_maldives_citronelle-club_indian-menu_1225.pdf</t>
        </is>
      </c>
      <c r="E1047" t="n">
        <v>2025</v>
      </c>
      <c r="H1047" t="n">
        <v>8</v>
      </c>
      <c r="I1047" t="n">
        <v>371</v>
      </c>
      <c r="J1047" t="inlineStr">
        <is>
          <t>Y</t>
        </is>
      </c>
      <c r="K1047" t="inlineStr">
        <is>
          <t>so-hotels.com</t>
        </is>
      </c>
      <c r="L1047" t="inlineStr">
        <is>
          <t>official</t>
        </is>
      </c>
      <c r="M1047" t="inlineStr">
        <is>
          <t>https://so-hotels.com/wp-content/uploads/sites/19/2024/08/so_maldives_citronelle-club_indian-menu_1225.pdf</t>
        </is>
      </c>
      <c r="N1047" t="inlineStr">
        <is>
          <t>https://so-hotels.com/wp-content/uploads/sites/19/2024/08/so_maldives_citronelle-club_indian-menu_1225.pdf</t>
        </is>
      </c>
      <c r="O1047" t="inlineStr">
        <is>
          <t>20ca6e309a7130d709add9913989106d7a0a30da12f1fbd969f763b16b379e6e</t>
        </is>
      </c>
      <c r="P1047" t="inlineStr">
        <is>
          <t>library/046_so-maldives/dining_menu/2025_so_maldives_citronelle-club_indian-menu_1225.pdf</t>
        </is>
      </c>
      <c r="R1047" t="inlineStr">
        <is>
          <t>current</t>
        </is>
      </c>
      <c r="S1047" t="inlineStr">
        <is>
          <t>N</t>
        </is>
      </c>
      <c r="T1047" t="inlineStr">
        <is>
          <t>matched</t>
        </is>
      </c>
      <c r="U1047" t="inlineStr">
        <is>
          <t>2026-10-04</t>
        </is>
      </c>
      <c r="V1047" t="inlineStr"/>
    </row>
    <row r="1048">
      <c r="A1048" t="n">
        <v>46</v>
      </c>
      <c r="B1048" t="inlineStr">
        <is>
          <t>SO/ Maldives</t>
        </is>
      </c>
      <c r="C1048" t="inlineStr">
        <is>
          <t>dining_menu</t>
        </is>
      </c>
      <c r="D1048" t="inlineStr">
        <is>
          <t>2025_so_maldives_citronelle-club_dinner-menu_1225.pdf</t>
        </is>
      </c>
      <c r="E1048" t="n">
        <v>2025</v>
      </c>
      <c r="H1048" t="n">
        <v>12</v>
      </c>
      <c r="I1048" t="n">
        <v>614</v>
      </c>
      <c r="J1048" t="inlineStr">
        <is>
          <t>Y</t>
        </is>
      </c>
      <c r="K1048" t="inlineStr">
        <is>
          <t>so-hotels.com</t>
        </is>
      </c>
      <c r="L1048" t="inlineStr">
        <is>
          <t>official</t>
        </is>
      </c>
      <c r="M1048" t="inlineStr">
        <is>
          <t>https://so-hotels.com/wp-content/uploads/sites/19/2024/08/so_maldives_citronelle-club_dinner-menu_1225.pdf</t>
        </is>
      </c>
      <c r="N1048" t="inlineStr">
        <is>
          <t>https://so-hotels.com/wp-content/uploads/sites/19/2024/08/so_maldives_citronelle-club_dinner-menu_1225.pdf</t>
        </is>
      </c>
      <c r="O1048" t="inlineStr">
        <is>
          <t>4925878672d6156e5d3333ec40a34b65c30f865830886189cddeb24e3026a196</t>
        </is>
      </c>
      <c r="P1048" t="inlineStr">
        <is>
          <t>library/046_so-maldives/dining_menu/2025_so_maldives_citronelle-club_dinner-menu_1225.pdf</t>
        </is>
      </c>
      <c r="R1048" t="inlineStr">
        <is>
          <t>current</t>
        </is>
      </c>
      <c r="S1048" t="inlineStr">
        <is>
          <t>N</t>
        </is>
      </c>
      <c r="T1048" t="inlineStr">
        <is>
          <t>matched</t>
        </is>
      </c>
      <c r="U1048" t="inlineStr">
        <is>
          <t>2026-10-04</t>
        </is>
      </c>
      <c r="V1048" t="inlineStr"/>
    </row>
    <row r="1049">
      <c r="A1049" t="n">
        <v>46</v>
      </c>
      <c r="B1049" t="inlineStr">
        <is>
          <t>SO/ Maldives</t>
        </is>
      </c>
      <c r="C1049" t="inlineStr">
        <is>
          <t>dining_menu</t>
        </is>
      </c>
      <c r="D1049" t="inlineStr">
        <is>
          <t>2025_so_maldives_citronelle-club_lunch-menu_1225.pdf</t>
        </is>
      </c>
      <c r="E1049" t="n">
        <v>2025</v>
      </c>
      <c r="H1049" t="n">
        <v>12</v>
      </c>
      <c r="I1049" t="n">
        <v>623</v>
      </c>
      <c r="J1049" t="inlineStr">
        <is>
          <t>Y</t>
        </is>
      </c>
      <c r="K1049" t="inlineStr">
        <is>
          <t>so-hotels.com</t>
        </is>
      </c>
      <c r="L1049" t="inlineStr">
        <is>
          <t>official</t>
        </is>
      </c>
      <c r="M1049" t="inlineStr">
        <is>
          <t>https://so-hotels.com/wp-content/uploads/sites/19/2024/08/so_maldives_citronelle-club_lunch-menu_1225.pdf</t>
        </is>
      </c>
      <c r="N1049" t="inlineStr">
        <is>
          <t>https://so-hotels.com/wp-content/uploads/sites/19/2024/08/so_maldives_citronelle-club_lunch-menu_1225.pdf</t>
        </is>
      </c>
      <c r="O1049" t="inlineStr">
        <is>
          <t>ce5cd668d758ceac805b5028bd6301a76bbba69aea9b714d29e48fcc3183a9c4</t>
        </is>
      </c>
      <c r="P1049" t="inlineStr">
        <is>
          <t>library/046_so-maldives/dining_menu/2025_so_maldives_citronelle-club_lunch-menu_1225.pdf</t>
        </is>
      </c>
      <c r="R1049" t="inlineStr">
        <is>
          <t>current</t>
        </is>
      </c>
      <c r="S1049" t="inlineStr">
        <is>
          <t>N</t>
        </is>
      </c>
      <c r="T1049" t="inlineStr">
        <is>
          <t>matched</t>
        </is>
      </c>
      <c r="U1049" t="inlineStr">
        <is>
          <t>2026-10-04</t>
        </is>
      </c>
      <c r="V1049" t="inlineStr"/>
    </row>
    <row r="1050">
      <c r="A1050" t="n">
        <v>46</v>
      </c>
      <c r="B1050" t="inlineStr">
        <is>
          <t>SO/ Maldives</t>
        </is>
      </c>
      <c r="C1050" t="inlineStr">
        <is>
          <t>dining_menu</t>
        </is>
      </c>
      <c r="D1050" t="inlineStr">
        <is>
          <t>2025_so_maldives_citronelle-club_breakfast-menu_1225.pdf</t>
        </is>
      </c>
      <c r="E1050" t="n">
        <v>2025</v>
      </c>
      <c r="H1050" t="n">
        <v>4</v>
      </c>
      <c r="I1050" t="n">
        <v>297</v>
      </c>
      <c r="J1050" t="inlineStr">
        <is>
          <t>Y</t>
        </is>
      </c>
      <c r="K1050" t="inlineStr">
        <is>
          <t>so-hotels.com</t>
        </is>
      </c>
      <c r="L1050" t="inlineStr">
        <is>
          <t>official</t>
        </is>
      </c>
      <c r="M1050" t="inlineStr">
        <is>
          <t>https://so-hotels.com/wp-content/uploads/sites/19/2024/08/so_maldives_citronelle-club_breakfast-menu_1225.pdf</t>
        </is>
      </c>
      <c r="N1050" t="inlineStr">
        <is>
          <t>https://so-hotels.com/wp-content/uploads/sites/19/2024/08/so_maldives_citronelle-club_breakfast-menu_1225.pdf</t>
        </is>
      </c>
      <c r="O1050" t="inlineStr">
        <is>
          <t>1e550e6058a767d10a83c03ebd3efb49fcf881851c5d9c602cfb093821c1fa67</t>
        </is>
      </c>
      <c r="P1050" t="inlineStr">
        <is>
          <t>library/046_so-maldives/dining_menu/2025_so_maldives_citronelle-club_breakfast-menu_1225.pdf</t>
        </is>
      </c>
      <c r="R1050" t="inlineStr">
        <is>
          <t>current</t>
        </is>
      </c>
      <c r="S1050" t="inlineStr">
        <is>
          <t>N</t>
        </is>
      </c>
      <c r="T1050" t="inlineStr">
        <is>
          <t>matched</t>
        </is>
      </c>
      <c r="U1050" t="inlineStr">
        <is>
          <t>2026-10-04</t>
        </is>
      </c>
      <c r="V1050" t="inlineStr"/>
    </row>
    <row r="1051">
      <c r="A1051" t="n">
        <v>46</v>
      </c>
      <c r="B1051" t="inlineStr">
        <is>
          <t>SO/ Maldives</t>
        </is>
      </c>
      <c r="C1051" t="inlineStr">
        <is>
          <t>dining_menu</t>
        </is>
      </c>
      <c r="D1051" t="inlineStr">
        <is>
          <t>2025_so_maldives_citronelle-club_kids-menu_1225.pdf</t>
        </is>
      </c>
      <c r="E1051" t="n">
        <v>2025</v>
      </c>
      <c r="H1051" t="n">
        <v>2</v>
      </c>
      <c r="I1051" t="n">
        <v>2737</v>
      </c>
      <c r="J1051" t="inlineStr">
        <is>
          <t>Y</t>
        </is>
      </c>
      <c r="K1051" t="inlineStr">
        <is>
          <t>so-hotels.com</t>
        </is>
      </c>
      <c r="L1051" t="inlineStr">
        <is>
          <t>official</t>
        </is>
      </c>
      <c r="M1051" t="inlineStr">
        <is>
          <t>https://so-hotels.com/wp-content/uploads/sites/19/2024/08/so_maldives_citronelle-club_kids-menu_1225.pdf</t>
        </is>
      </c>
      <c r="N1051" t="inlineStr">
        <is>
          <t>https://so-hotels.com/wp-content/uploads/sites/19/2024/08/so_maldives_citronelle-club_kids-menu_1225.pdf</t>
        </is>
      </c>
      <c r="O1051" t="inlineStr">
        <is>
          <t>6dca8217427c55dd23d1c91769966d123bb42b44c9b3182cfebcb6940215be82</t>
        </is>
      </c>
      <c r="P1051" t="inlineStr">
        <is>
          <t>library/046_so-maldives/dining_menu/2025_so_maldives_citronelle-club_kids-menu_1225.pdf</t>
        </is>
      </c>
      <c r="R1051" t="inlineStr">
        <is>
          <t>current</t>
        </is>
      </c>
      <c r="S1051" t="inlineStr">
        <is>
          <t>N</t>
        </is>
      </c>
      <c r="T1051" t="inlineStr">
        <is>
          <t>matched</t>
        </is>
      </c>
      <c r="U1051" t="inlineStr">
        <is>
          <t>2026-10-04</t>
        </is>
      </c>
      <c r="V1051" t="inlineStr"/>
    </row>
    <row r="1052">
      <c r="A1052" t="n">
        <v>46</v>
      </c>
      <c r="B1052" t="inlineStr">
        <is>
          <t>SO/ Maldives</t>
        </is>
      </c>
      <c r="C1052" t="inlineStr">
        <is>
          <t>dining_menu</t>
        </is>
      </c>
      <c r="D1052" t="inlineStr">
        <is>
          <t>2025_so_maldives_citronelle-club_kinds-breakfast-menu_1225.pdf</t>
        </is>
      </c>
      <c r="E1052" t="n">
        <v>2025</v>
      </c>
      <c r="H1052" t="n">
        <v>1</v>
      </c>
      <c r="I1052" t="n">
        <v>1991</v>
      </c>
      <c r="J1052" t="inlineStr">
        <is>
          <t>Y</t>
        </is>
      </c>
      <c r="K1052" t="inlineStr">
        <is>
          <t>so-hotels.com</t>
        </is>
      </c>
      <c r="L1052" t="inlineStr">
        <is>
          <t>official</t>
        </is>
      </c>
      <c r="M1052" t="inlineStr">
        <is>
          <t>https://so-hotels.com/wp-content/uploads/sites/19/2024/08/so_maldives_citronelle-club_kinds-breakfast-menu_1225.pdf</t>
        </is>
      </c>
      <c r="N1052" t="inlineStr">
        <is>
          <t>https://so-hotels.com/wp-content/uploads/sites/19/2024/08/so_maldives_citronelle-club_kinds-breakfast-menu_1225.pdf</t>
        </is>
      </c>
      <c r="O1052" t="inlineStr">
        <is>
          <t>6155361af196a3ee71acf287a01891b8a0c87caeef37a6a17760991879d1a925</t>
        </is>
      </c>
      <c r="P1052" t="inlineStr">
        <is>
          <t>library/046_so-maldives/dining_menu/2025_so_maldives_citronelle-club_kinds-breakfast-menu_1225.pdf</t>
        </is>
      </c>
      <c r="R1052" t="inlineStr">
        <is>
          <t>current</t>
        </is>
      </c>
      <c r="S1052" t="inlineStr">
        <is>
          <t>N</t>
        </is>
      </c>
      <c r="T1052" t="inlineStr">
        <is>
          <t>matched</t>
        </is>
      </c>
      <c r="U1052" t="inlineStr">
        <is>
          <t>2026-10-04</t>
        </is>
      </c>
      <c r="V1052" t="inlineStr"/>
    </row>
    <row r="1053">
      <c r="A1053" t="n">
        <v>46</v>
      </c>
      <c r="B1053" t="inlineStr">
        <is>
          <t>SO/ Maldives</t>
        </is>
      </c>
      <c r="C1053" t="inlineStr">
        <is>
          <t>dining_menu</t>
        </is>
      </c>
      <c r="D1053" t="inlineStr">
        <is>
          <t>2025_so_maldives_in-villa-dining_drinks-menu_1225.pdf</t>
        </is>
      </c>
      <c r="E1053" t="n">
        <v>2025</v>
      </c>
      <c r="H1053" t="n">
        <v>9</v>
      </c>
      <c r="I1053" t="n">
        <v>78</v>
      </c>
      <c r="J1053" t="inlineStr">
        <is>
          <t>Y</t>
        </is>
      </c>
      <c r="K1053" t="inlineStr">
        <is>
          <t>so-hotels.com</t>
        </is>
      </c>
      <c r="L1053" t="inlineStr">
        <is>
          <t>official</t>
        </is>
      </c>
      <c r="M1053" t="inlineStr">
        <is>
          <t>https://so-hotels.com/wp-content/uploads/sites/19/2024/08/so_maldives_in-villa-dining_drinks-menu_1225.pdf</t>
        </is>
      </c>
      <c r="N1053" t="inlineStr">
        <is>
          <t>https://so-hotels.com/wp-content/uploads/sites/19/2024/08/so_maldives_in-villa-dining_drinks-menu_1225.pdf</t>
        </is>
      </c>
      <c r="O1053" t="inlineStr">
        <is>
          <t>c7048102ef92885861c401c4ae8d27652726ec5a1cf498a97e0351380d71504a</t>
        </is>
      </c>
      <c r="P1053" t="inlineStr">
        <is>
          <t>library/046_so-maldives/dining_menu/2025_so_maldives_in-villa-dining_drinks-menu_1225.pdf</t>
        </is>
      </c>
      <c r="R1053" t="inlineStr">
        <is>
          <t>current</t>
        </is>
      </c>
      <c r="S1053" t="inlineStr">
        <is>
          <t>N</t>
        </is>
      </c>
      <c r="T1053" t="inlineStr">
        <is>
          <t>matched</t>
        </is>
      </c>
      <c r="U1053" t="inlineStr">
        <is>
          <t>2026-10-04</t>
        </is>
      </c>
      <c r="V1053" t="inlineStr"/>
    </row>
    <row r="1054">
      <c r="A1054" t="n">
        <v>46</v>
      </c>
      <c r="B1054" t="inlineStr">
        <is>
          <t>SO/ Maldives</t>
        </is>
      </c>
      <c r="C1054" t="inlineStr">
        <is>
          <t>dining_menu</t>
        </is>
      </c>
      <c r="D1054" t="inlineStr">
        <is>
          <t>2025_so_maldives_in-villa-dining_food-menu_1225.pdf</t>
        </is>
      </c>
      <c r="E1054" t="n">
        <v>2025</v>
      </c>
      <c r="H1054" t="n">
        <v>20</v>
      </c>
      <c r="I1054" t="n">
        <v>190</v>
      </c>
      <c r="J1054" t="inlineStr">
        <is>
          <t>Y</t>
        </is>
      </c>
      <c r="K1054" t="inlineStr">
        <is>
          <t>so-hotels.com</t>
        </is>
      </c>
      <c r="L1054" t="inlineStr">
        <is>
          <t>official</t>
        </is>
      </c>
      <c r="M1054" t="inlineStr">
        <is>
          <t>https://so-hotels.com/wp-content/uploads/sites/19/2024/08/so_maldives_in-villa-dining_food-menu_1225.pdf</t>
        </is>
      </c>
      <c r="N1054" t="inlineStr">
        <is>
          <t>https://so-hotels.com/wp-content/uploads/sites/19/2024/08/so_maldives_in-villa-dining_food-menu_1225.pdf</t>
        </is>
      </c>
      <c r="O1054" t="inlineStr">
        <is>
          <t>654ca66bd438d30904e2cd5c500e908a8f1d73272c8f669c73d3006728bb4c19</t>
        </is>
      </c>
      <c r="P1054" t="inlineStr">
        <is>
          <t>library/046_so-maldives/dining_menu/2025_so_maldives_in-villa-dining_food-menu_1225.pdf</t>
        </is>
      </c>
      <c r="R1054" t="inlineStr">
        <is>
          <t>current</t>
        </is>
      </c>
      <c r="S1054" t="inlineStr">
        <is>
          <t>N</t>
        </is>
      </c>
      <c r="T1054" t="inlineStr">
        <is>
          <t>matched</t>
        </is>
      </c>
      <c r="U1054" t="inlineStr">
        <is>
          <t>2026-10-04</t>
        </is>
      </c>
      <c r="V1054" t="inlineStr"/>
    </row>
    <row r="1055">
      <c r="A1055" t="n">
        <v>46</v>
      </c>
      <c r="B1055" t="inlineStr">
        <is>
          <t>SO/ Maldives</t>
        </is>
      </c>
      <c r="C1055" t="inlineStr">
        <is>
          <t>dining_menu</t>
        </is>
      </c>
      <c r="D1055" t="inlineStr">
        <is>
          <t>2018_so_maldives_hadaba_wine-menu_1225.pdf</t>
        </is>
      </c>
      <c r="E1055" t="n">
        <v>2018</v>
      </c>
      <c r="H1055" t="n">
        <v>12</v>
      </c>
      <c r="I1055" t="n">
        <v>419</v>
      </c>
      <c r="J1055" t="inlineStr">
        <is>
          <t>Y</t>
        </is>
      </c>
      <c r="K1055" t="inlineStr">
        <is>
          <t>so-hotels.com</t>
        </is>
      </c>
      <c r="L1055" t="inlineStr">
        <is>
          <t>official</t>
        </is>
      </c>
      <c r="M1055" t="inlineStr">
        <is>
          <t>https://so-hotels.com/wp-content/uploads/sites/19/2024/08/so_maldives_hadaba_wine-menu_1225.pdf</t>
        </is>
      </c>
      <c r="N1055" t="inlineStr">
        <is>
          <t>https://so-hotels.com/wp-content/uploads/sites/19/2024/08/so_maldives_hadaba_wine-menu_1225.pdf</t>
        </is>
      </c>
      <c r="O1055" t="inlineStr">
        <is>
          <t>ffa2261bec0cff9f1a4d8d64f8bac3ad8a700e0e11cac930852550d9a8d29e82</t>
        </is>
      </c>
      <c r="P1055" t="inlineStr">
        <is>
          <t>library/046_so-maldives/dining_menu/2018_so_maldives_hadaba_wine-menu_1225.pdf</t>
        </is>
      </c>
      <c r="R1055" t="inlineStr">
        <is>
          <t>outdated</t>
        </is>
      </c>
      <c r="S1055" t="inlineStr">
        <is>
          <t>N</t>
        </is>
      </c>
      <c r="T1055" t="inlineStr">
        <is>
          <t>matched</t>
        </is>
      </c>
      <c r="U1055" t="inlineStr">
        <is>
          <t>2026-10-04</t>
        </is>
      </c>
      <c r="V1055" t="inlineStr"/>
    </row>
    <row r="1056">
      <c r="A1056" t="n">
        <v>46</v>
      </c>
      <c r="B1056" t="inlineStr">
        <is>
          <t>SO/ Maldives</t>
        </is>
      </c>
      <c r="C1056" t="inlineStr">
        <is>
          <t>dining_menu</t>
        </is>
      </c>
      <c r="D1056" t="inlineStr">
        <is>
          <t>2018_so_maldives_citronelle-club_wine-menu_1225.pdf</t>
        </is>
      </c>
      <c r="E1056" t="n">
        <v>2018</v>
      </c>
      <c r="H1056" t="n">
        <v>12</v>
      </c>
      <c r="I1056" t="n">
        <v>272</v>
      </c>
      <c r="J1056" t="inlineStr">
        <is>
          <t>Y</t>
        </is>
      </c>
      <c r="K1056" t="inlineStr">
        <is>
          <t>so-hotels.com</t>
        </is>
      </c>
      <c r="L1056" t="inlineStr">
        <is>
          <t>official</t>
        </is>
      </c>
      <c r="M1056" t="inlineStr">
        <is>
          <t>https://so-hotels.com/wp-content/uploads/sites/19/2024/08/so_maldives_citronelle-club_wine-menu_1225.pdf</t>
        </is>
      </c>
      <c r="N1056" t="inlineStr">
        <is>
          <t>https://so-hotels.com/wp-content/uploads/sites/19/2024/08/so_maldives_citronelle-club_wine-menu_1225.pdf</t>
        </is>
      </c>
      <c r="O1056" t="inlineStr">
        <is>
          <t>6396fbbb5137330a07e559222ea80984fee04b8015436d79f15b57e6d93eb0f1</t>
        </is>
      </c>
      <c r="P1056" t="inlineStr">
        <is>
          <t>library/046_so-maldives/dining_menu/2018_so_maldives_citronelle-club_wine-menu_1225.pdf</t>
        </is>
      </c>
      <c r="R1056" t="inlineStr">
        <is>
          <t>outdated</t>
        </is>
      </c>
      <c r="S1056" t="inlineStr">
        <is>
          <t>N</t>
        </is>
      </c>
      <c r="T1056" t="inlineStr">
        <is>
          <t>matched</t>
        </is>
      </c>
      <c r="U1056" t="inlineStr">
        <is>
          <t>2026-10-04</t>
        </is>
      </c>
      <c r="V1056" t="inlineStr"/>
    </row>
    <row r="1057">
      <c r="A1057" t="n">
        <v>46</v>
      </c>
      <c r="B1057" t="inlineStr">
        <is>
          <t>SO/ Maldives</t>
        </is>
      </c>
      <c r="C1057" t="inlineStr">
        <is>
          <t>dive_prices</t>
        </is>
      </c>
      <c r="D1057" t="inlineStr">
        <is>
          <t>2025_so_maldives_activities_watersports_jetblade.pdf</t>
        </is>
      </c>
      <c r="E1057" t="n">
        <v>2025</v>
      </c>
      <c r="H1057" t="n">
        <v>7</v>
      </c>
      <c r="I1057" t="n">
        <v>4979</v>
      </c>
      <c r="J1057" t="inlineStr">
        <is>
          <t>Y</t>
        </is>
      </c>
      <c r="K1057" t="inlineStr">
        <is>
          <t>so-hotels.com</t>
        </is>
      </c>
      <c r="L1057" t="inlineStr">
        <is>
          <t>official</t>
        </is>
      </c>
      <c r="M1057" t="inlineStr">
        <is>
          <t>https://so-hotels.com/wp-content/uploads/sites/19/2025/07/so_maldives_activities_watersports_jetblade.pdf</t>
        </is>
      </c>
      <c r="N1057" t="inlineStr">
        <is>
          <t>https://so-hotels.com/wp-content/uploads/sites/19/2025/07/so_maldives_activities_watersports_jetblade.pdf</t>
        </is>
      </c>
      <c r="O1057" t="inlineStr">
        <is>
          <t>815a24d2f34e3affb99b634a3390d346b4ded62b748bdbb051591d8ac2e29b79</t>
        </is>
      </c>
      <c r="P1057" t="inlineStr">
        <is>
          <t>library/046_so-maldives/dive_prices/2025_so_maldives_activities_watersports_jetblade.pdf</t>
        </is>
      </c>
      <c r="R1057" t="inlineStr">
        <is>
          <t>current</t>
        </is>
      </c>
      <c r="S1057" t="inlineStr">
        <is>
          <t>N</t>
        </is>
      </c>
      <c r="T1057" t="inlineStr">
        <is>
          <t>matched</t>
        </is>
      </c>
      <c r="U1057" t="inlineStr">
        <is>
          <t>2026-10-05</t>
        </is>
      </c>
      <c r="V1057" t="inlineStr"/>
    </row>
    <row r="1058">
      <c r="A1058" t="n">
        <v>46</v>
      </c>
      <c r="B1058" t="inlineStr">
        <is>
          <t>SO/ Maldives</t>
        </is>
      </c>
      <c r="C1058" t="inlineStr">
        <is>
          <t>dive_prices</t>
        </is>
      </c>
      <c r="D1058" t="inlineStr">
        <is>
          <t>2025_so_maldives_activities_watersports_sharks.pdf</t>
        </is>
      </c>
      <c r="E1058" t="n">
        <v>2025</v>
      </c>
      <c r="H1058" t="n">
        <v>8</v>
      </c>
      <c r="I1058" t="n">
        <v>4331</v>
      </c>
      <c r="J1058" t="inlineStr">
        <is>
          <t>Y</t>
        </is>
      </c>
      <c r="K1058" t="inlineStr">
        <is>
          <t>so-hotels.com</t>
        </is>
      </c>
      <c r="L1058" t="inlineStr">
        <is>
          <t>official</t>
        </is>
      </c>
      <c r="M1058" t="inlineStr">
        <is>
          <t>https://so-hotels.com/wp-content/uploads/sites/19/2025/07/so_maldives_activities_watersports_sharks.pdf</t>
        </is>
      </c>
      <c r="N1058" t="inlineStr">
        <is>
          <t>https://so-hotels.com/wp-content/uploads/sites/19/2025/07/so_maldives_activities_watersports_sharks.pdf | https://so-hotels.com/wp-content/uploads/sites/19/2025/07/so_maldives_activities_recreation-center_0207.pdf</t>
        </is>
      </c>
      <c r="O1058" t="inlineStr">
        <is>
          <t>749db650f92294e9b19dbc0b8ab646689251a55304dcd0d7b44efe29bd23757c</t>
        </is>
      </c>
      <c r="P1058" t="inlineStr">
        <is>
          <t>library/046_so-maldives/dive_prices/2025_so_maldives_activities_watersports_sharks.pdf</t>
        </is>
      </c>
      <c r="R1058" t="inlineStr">
        <is>
          <t>current</t>
        </is>
      </c>
      <c r="S1058" t="inlineStr">
        <is>
          <t>Y</t>
        </is>
      </c>
      <c r="T1058" t="inlineStr">
        <is>
          <t>matched</t>
        </is>
      </c>
      <c r="U1058" t="inlineStr">
        <is>
          <t>2026-10-05</t>
        </is>
      </c>
      <c r="V1058" t="inlineStr"/>
    </row>
    <row r="1059">
      <c r="A1059" t="n">
        <v>46</v>
      </c>
      <c r="B1059" t="inlineStr">
        <is>
          <t>SO/ Maldives</t>
        </is>
      </c>
      <c r="C1059" t="inlineStr">
        <is>
          <t>dive_prices</t>
        </is>
      </c>
      <c r="D1059" t="inlineStr">
        <is>
          <t>2025_so_maldives_activities_watersports_0207.pdf</t>
        </is>
      </c>
      <c r="E1059" t="n">
        <v>2025</v>
      </c>
      <c r="H1059" t="n">
        <v>5</v>
      </c>
      <c r="I1059" t="n">
        <v>2741</v>
      </c>
      <c r="J1059" t="inlineStr">
        <is>
          <t>Y</t>
        </is>
      </c>
      <c r="K1059" t="inlineStr">
        <is>
          <t>so-hotels.com</t>
        </is>
      </c>
      <c r="L1059" t="inlineStr">
        <is>
          <t>official</t>
        </is>
      </c>
      <c r="M1059" t="inlineStr">
        <is>
          <t>https://so-hotels.com/wp-content/uploads/sites/19/2025/07/so_maldives_activities_watersports_0207.pdf</t>
        </is>
      </c>
      <c r="N1059" t="inlineStr">
        <is>
          <t>https://so-hotels.com/wp-content/uploads/sites/19/2025/07/so_maldives_activities_watersports_0207.pdf</t>
        </is>
      </c>
      <c r="O1059" t="inlineStr">
        <is>
          <t>df22e3e8afb26cc91facc5bb6411ebbef2b0af043c58bde663907ad49b345334</t>
        </is>
      </c>
      <c r="P1059" t="inlineStr">
        <is>
          <t>library/046_so-maldives/dive_prices/2025_so_maldives_activities_watersports_0207.pdf</t>
        </is>
      </c>
      <c r="R1059" t="inlineStr">
        <is>
          <t>current</t>
        </is>
      </c>
      <c r="S1059" t="inlineStr">
        <is>
          <t>N</t>
        </is>
      </c>
      <c r="T1059" t="inlineStr">
        <is>
          <t>matched</t>
        </is>
      </c>
      <c r="U1059" t="inlineStr">
        <is>
          <t>2026-10-05</t>
        </is>
      </c>
      <c r="V1059" t="inlineStr"/>
    </row>
    <row r="1060">
      <c r="A1060" t="n">
        <v>46</v>
      </c>
      <c r="B1060" t="inlineStr">
        <is>
          <t>SO/ Maldives</t>
        </is>
      </c>
      <c r="C1060" t="inlineStr">
        <is>
          <t>dive_prices</t>
        </is>
      </c>
      <c r="D1060" t="inlineStr">
        <is>
          <t>2025_so_maldives_activities_watersports_scuba.pdf</t>
        </is>
      </c>
      <c r="E1060" t="n">
        <v>2025</v>
      </c>
      <c r="H1060" t="n">
        <v>4</v>
      </c>
      <c r="I1060" t="n">
        <v>5482</v>
      </c>
      <c r="J1060" t="inlineStr">
        <is>
          <t>Y</t>
        </is>
      </c>
      <c r="K1060" t="inlineStr">
        <is>
          <t>so-hotels.com</t>
        </is>
      </c>
      <c r="L1060" t="inlineStr">
        <is>
          <t>official</t>
        </is>
      </c>
      <c r="M1060" t="inlineStr">
        <is>
          <t>https://so-hotels.com/wp-content/uploads/sites/19/2025/07/so_maldives_activities_watersports_scuba.pdf</t>
        </is>
      </c>
      <c r="N1060" t="inlineStr">
        <is>
          <t>https://so-hotels.com/wp-content/uploads/sites/19/2025/07/so_maldives_activities_watersports_scuba.pdf</t>
        </is>
      </c>
      <c r="O1060" t="inlineStr">
        <is>
          <t>83eb59882250ab7bf91d516083eab7743d4de515604e65878d86339237117623</t>
        </is>
      </c>
      <c r="P1060" t="inlineStr">
        <is>
          <t>library/046_so-maldives/dive_prices/2025_so_maldives_activities_watersports_scuba.pdf</t>
        </is>
      </c>
      <c r="R1060" t="inlineStr">
        <is>
          <t>current</t>
        </is>
      </c>
      <c r="S1060" t="inlineStr">
        <is>
          <t>N</t>
        </is>
      </c>
      <c r="T1060" t="inlineStr">
        <is>
          <t>matched</t>
        </is>
      </c>
      <c r="U1060" t="inlineStr">
        <is>
          <t>2026-10-05</t>
        </is>
      </c>
      <c r="V1060" t="inlineStr"/>
    </row>
    <row r="1061">
      <c r="A1061" t="n">
        <v>46</v>
      </c>
      <c r="B1061" t="inlineStr">
        <is>
          <t>SO/ Maldives</t>
        </is>
      </c>
      <c r="C1061" t="inlineStr">
        <is>
          <t>excursions</t>
        </is>
      </c>
      <c r="D1061" t="inlineStr">
        <is>
          <t>2026_so_maldives_experiences_island-discoveries_crossroads.pdf</t>
        </is>
      </c>
      <c r="E1061" t="n">
        <v>2026</v>
      </c>
      <c r="H1061" t="n">
        <v>1</v>
      </c>
      <c r="I1061" t="n">
        <v>253</v>
      </c>
      <c r="J1061" t="inlineStr">
        <is>
          <t>N</t>
        </is>
      </c>
      <c r="K1061" t="inlineStr">
        <is>
          <t>so-hotels.com</t>
        </is>
      </c>
      <c r="L1061" t="inlineStr">
        <is>
          <t>official</t>
        </is>
      </c>
      <c r="M1061" t="inlineStr">
        <is>
          <t>https://so-hotels.com/wp-content/uploads/sites/19/2025/07/so_maldives_experiences_island-discoveries_crossroads.pdf</t>
        </is>
      </c>
      <c r="N1061" t="inlineStr">
        <is>
          <t>https://so-hotels.com/wp-content/uploads/sites/19/2025/07/so_maldives_experiences_island-discoveries_crossroads.pdf</t>
        </is>
      </c>
      <c r="O1061" t="inlineStr">
        <is>
          <t>b21bc08760ca90384d294774133d1c633c619e5821c737138674a4908e187697</t>
        </is>
      </c>
      <c r="P1061" t="inlineStr">
        <is>
          <t>library/046_so-maldives/excursions/2026_so_maldives_experiences_island-discoveries_crossroads.pdf</t>
        </is>
      </c>
      <c r="R1061" t="inlineStr">
        <is>
          <t>current</t>
        </is>
      </c>
      <c r="S1061" t="inlineStr">
        <is>
          <t>Y</t>
        </is>
      </c>
      <c r="T1061" t="inlineStr">
        <is>
          <t>matched</t>
        </is>
      </c>
      <c r="U1061" t="inlineStr">
        <is>
          <t>2026-10-04</t>
        </is>
      </c>
      <c r="V1061" t="inlineStr"/>
    </row>
    <row r="1062">
      <c r="A1062" t="n">
        <v>46</v>
      </c>
      <c r="B1062" t="inlineStr">
        <is>
          <t>SO/ Maldives</t>
        </is>
      </c>
      <c r="C1062" t="inlineStr">
        <is>
          <t>excursions</t>
        </is>
      </c>
      <c r="D1062" t="inlineStr">
        <is>
          <t>2025_so_maldives_activities_photography_pricing_july2025.pdf</t>
        </is>
      </c>
      <c r="E1062" t="n">
        <v>2025</v>
      </c>
      <c r="H1062" t="n">
        <v>10</v>
      </c>
      <c r="I1062" t="n">
        <v>8894</v>
      </c>
      <c r="J1062" t="inlineStr">
        <is>
          <t>Y</t>
        </is>
      </c>
      <c r="K1062" t="inlineStr">
        <is>
          <t>so-hotels.com</t>
        </is>
      </c>
      <c r="L1062" t="inlineStr">
        <is>
          <t>official</t>
        </is>
      </c>
      <c r="M1062" t="inlineStr">
        <is>
          <t>https://so-hotels.com/wp-content/uploads/sites/19/2025/07/so_maldives_activities_photography_pricing_july2025.pdf</t>
        </is>
      </c>
      <c r="N1062" t="inlineStr">
        <is>
          <t>https://so-hotels.com/wp-content/uploads/sites/19/2025/07/so_maldives_activities_photography_pricing_july2025.pdf</t>
        </is>
      </c>
      <c r="O1062" t="inlineStr">
        <is>
          <t>6390b08013057459e7bbd7b8effb1846d2cffe6da932a5644d54a4650678eae0</t>
        </is>
      </c>
      <c r="P1062" t="inlineStr">
        <is>
          <t>library/046_so-maldives/excursions/2025_so_maldives_activities_photography_pricing_july2025.pdf</t>
        </is>
      </c>
      <c r="R1062" t="inlineStr">
        <is>
          <t>current</t>
        </is>
      </c>
      <c r="S1062" t="inlineStr">
        <is>
          <t>N</t>
        </is>
      </c>
      <c r="T1062" t="inlineStr">
        <is>
          <t>matched</t>
        </is>
      </c>
      <c r="U1062" t="inlineStr">
        <is>
          <t>2026-10-04</t>
        </is>
      </c>
      <c r="V1062" t="inlineStr"/>
    </row>
    <row r="1063">
      <c r="A1063" t="n">
        <v>46</v>
      </c>
      <c r="B1063" t="inlineStr">
        <is>
          <t>SO/ Maldives</t>
        </is>
      </c>
      <c r="C1063" t="inlineStr">
        <is>
          <t>excursions</t>
        </is>
      </c>
      <c r="D1063" t="inlineStr">
        <is>
          <t>2025_so_maldives_activities_kids-club-calendar_031225.pdf</t>
        </is>
      </c>
      <c r="E1063" t="n">
        <v>2025</v>
      </c>
      <c r="H1063" t="n">
        <v>1</v>
      </c>
      <c r="I1063" t="n">
        <v>4092</v>
      </c>
      <c r="J1063" t="inlineStr">
        <is>
          <t>Y</t>
        </is>
      </c>
      <c r="K1063" t="inlineStr">
        <is>
          <t>so-hotels.com</t>
        </is>
      </c>
      <c r="L1063" t="inlineStr">
        <is>
          <t>official</t>
        </is>
      </c>
      <c r="M1063" t="inlineStr">
        <is>
          <t>https://so-hotels.com/wp-content/uploads/sites/19/2025/12/so_maldives_activities_kids-club-calendar_031225.pdf</t>
        </is>
      </c>
      <c r="N1063" t="inlineStr">
        <is>
          <t>https://so-hotels.com/wp-content/uploads/sites/19/2025/12/so_maldives_activities_kids-club-calendar_031225.pdf</t>
        </is>
      </c>
      <c r="O1063" t="inlineStr">
        <is>
          <t>122fd374cbb6836512471a87f60e56230b2ca4b560a5d00319ada94f20be3a3a</t>
        </is>
      </c>
      <c r="P1063" t="inlineStr">
        <is>
          <t>library/046_so-maldives/excursions/2025_so_maldives_activities_kids-club-calendar_031225.pdf</t>
        </is>
      </c>
      <c r="R1063" t="inlineStr">
        <is>
          <t>current</t>
        </is>
      </c>
      <c r="S1063" t="inlineStr">
        <is>
          <t>N</t>
        </is>
      </c>
      <c r="T1063" t="inlineStr">
        <is>
          <t>matched</t>
        </is>
      </c>
      <c r="U1063" t="inlineStr">
        <is>
          <t>2026-10-05</t>
        </is>
      </c>
      <c r="V1063" t="inlineStr"/>
    </row>
    <row r="1064">
      <c r="A1064" t="n">
        <v>46</v>
      </c>
      <c r="B1064" t="inlineStr">
        <is>
          <t>SO/ Maldives</t>
        </is>
      </c>
      <c r="C1064" t="inlineStr">
        <is>
          <t>all_inclusive</t>
        </is>
      </c>
      <c r="D1064" t="inlineStr">
        <is>
          <t>2026_so_vienna_christmas-packages_2026_EN.pdf</t>
        </is>
      </c>
      <c r="E1064" t="n">
        <v>2026</v>
      </c>
      <c r="H1064" t="n">
        <v>2</v>
      </c>
      <c r="I1064" t="n">
        <v>1659</v>
      </c>
      <c r="J1064" t="inlineStr">
        <is>
          <t>Y</t>
        </is>
      </c>
      <c r="K1064" t="inlineStr">
        <is>
          <t>so-hotels.com</t>
        </is>
      </c>
      <c r="L1064" t="inlineStr">
        <is>
          <t>official</t>
        </is>
      </c>
      <c r="M1064" t="inlineStr">
        <is>
          <t>https://so-hotels.com/wp-content/uploads/sites/19/2026/09/so_vienna_christmas-packages_2026_EN.pdf</t>
        </is>
      </c>
      <c r="N1064" t="inlineStr">
        <is>
          <t>https://so-hotels.com/wp-content/uploads/sites/19/2026/09/so_vienna_christmas-packages_2026_EN.pdf</t>
        </is>
      </c>
      <c r="O1064" t="inlineStr">
        <is>
          <t>f89f78c5cf43fb234be83b944ebb6e5a64f5357a7fbfbaa6de2ad5b9118999c6</t>
        </is>
      </c>
      <c r="P1064" t="inlineStr">
        <is>
          <t>library/046_so-maldives/all_inclusive/2026_so_vienna_christmas-packages_2026_EN.pdf</t>
        </is>
      </c>
      <c r="R1064" t="inlineStr">
        <is>
          <t>current</t>
        </is>
      </c>
      <c r="S1064" t="inlineStr">
        <is>
          <t>Y</t>
        </is>
      </c>
      <c r="T1064" t="inlineStr">
        <is>
          <t>needs-review</t>
        </is>
      </c>
      <c r="U1064" t="inlineStr">
        <is>
          <t>2026-10-04</t>
        </is>
      </c>
      <c r="V1064" t="inlineStr">
        <is>
          <t>ambiguous match [46]</t>
        </is>
      </c>
    </row>
    <row r="1065">
      <c r="A1065" t="n">
        <v>46</v>
      </c>
      <c r="B1065" t="inlineStr">
        <is>
          <t>SO/ Maldives</t>
        </is>
      </c>
      <c r="C1065" t="inlineStr">
        <is>
          <t>all_inclusive</t>
        </is>
      </c>
      <c r="D1065" t="inlineStr">
        <is>
          <t>2026_so_vienna_christmas-packages_2026_DE.pdf</t>
        </is>
      </c>
      <c r="E1065" t="n">
        <v>2026</v>
      </c>
      <c r="H1065" t="n">
        <v>2</v>
      </c>
      <c r="I1065" t="n">
        <v>1662</v>
      </c>
      <c r="J1065" t="inlineStr">
        <is>
          <t>Y</t>
        </is>
      </c>
      <c r="K1065" t="inlineStr">
        <is>
          <t>so-hotels.com</t>
        </is>
      </c>
      <c r="L1065" t="inlineStr">
        <is>
          <t>official</t>
        </is>
      </c>
      <c r="M1065" t="inlineStr">
        <is>
          <t>https://so-hotels.com/wp-content/uploads/sites/19/2026/09/so_vienna_christmas-packages_2026_DE.pdf</t>
        </is>
      </c>
      <c r="N1065" t="inlineStr">
        <is>
          <t>https://so-hotels.com/wp-content/uploads/sites/19/2026/09/so_vienna_christmas-packages_2026_DE.pdf</t>
        </is>
      </c>
      <c r="O1065" t="inlineStr">
        <is>
          <t>2fa79772459653ad31260243568a7c7ba10266bde34af755841ab8ac52f83ef3</t>
        </is>
      </c>
      <c r="P1065" t="inlineStr">
        <is>
          <t>library/046_so-maldives/all_inclusive/2026_so_vienna_christmas-packages_2026_DE.pdf</t>
        </is>
      </c>
      <c r="R1065" t="inlineStr">
        <is>
          <t>current</t>
        </is>
      </c>
      <c r="S1065" t="inlineStr">
        <is>
          <t>N</t>
        </is>
      </c>
      <c r="T1065" t="inlineStr">
        <is>
          <t>needs-review</t>
        </is>
      </c>
      <c r="U1065" t="inlineStr">
        <is>
          <t>2026-10-04</t>
        </is>
      </c>
      <c r="V1065" t="inlineStr">
        <is>
          <t>ambiguous match [46]</t>
        </is>
      </c>
    </row>
    <row r="1066">
      <c r="A1066" t="n">
        <v>46</v>
      </c>
      <c r="B1066" t="inlineStr">
        <is>
          <t>SO/ Maldives</t>
        </is>
      </c>
      <c r="C1066" t="inlineStr">
        <is>
          <t>all_inclusive</t>
        </is>
      </c>
      <c r="D1066" t="inlineStr">
        <is>
          <t>2025_so_maldives_rampb_meal-plans_sep2025.pdf</t>
        </is>
      </c>
      <c r="E1066" t="n">
        <v>2025</v>
      </c>
      <c r="H1066" t="n">
        <v>1</v>
      </c>
      <c r="I1066" t="n">
        <v>49</v>
      </c>
      <c r="J1066" t="inlineStr">
        <is>
          <t>Y</t>
        </is>
      </c>
      <c r="K1066" t="inlineStr">
        <is>
          <t>so-hotels.com</t>
        </is>
      </c>
      <c r="L1066" t="inlineStr">
        <is>
          <t>official</t>
        </is>
      </c>
      <c r="M1066" t="inlineStr">
        <is>
          <t>https://so-hotels.com/wp-content/uploads/sites/19/2025/09/so_maldives_rampb_meal-plans_sep2025.pdf</t>
        </is>
      </c>
      <c r="N1066" t="inlineStr">
        <is>
          <t>https://so-hotels.com/wp-content/uploads/sites/19/2025/09/so_maldives_rampb_meal-plans_sep2025.pdf</t>
        </is>
      </c>
      <c r="O1066" t="inlineStr">
        <is>
          <t>048c27420e302e1bc98cdddc71690ca9104faddc94e15d2bbee50d57d745e9ea</t>
        </is>
      </c>
      <c r="P1066" t="inlineStr">
        <is>
          <t>library/046_so-maldives/all_inclusive/2025_so_maldives_rampb_meal-plans_sep2025.pdf</t>
        </is>
      </c>
      <c r="R1066" t="inlineStr">
        <is>
          <t>current</t>
        </is>
      </c>
      <c r="S1066" t="inlineStr">
        <is>
          <t>N</t>
        </is>
      </c>
      <c r="T1066" t="inlineStr">
        <is>
          <t>matched</t>
        </is>
      </c>
      <c r="U1066" t="inlineStr">
        <is>
          <t>2026-10-04</t>
        </is>
      </c>
      <c r="V1066" t="inlineStr"/>
    </row>
    <row r="1067">
      <c r="A1067" t="n">
        <v>46</v>
      </c>
      <c r="B1067" t="inlineStr">
        <is>
          <t>SO/ Maldives</t>
        </is>
      </c>
      <c r="C1067" t="inlineStr">
        <is>
          <t>sustainability</t>
        </is>
      </c>
      <c r="D1067" t="inlineStr">
        <is>
          <t>2025_so_maldives_press-release_greenglobe_EN.pdf</t>
        </is>
      </c>
      <c r="E1067" t="n">
        <v>2025</v>
      </c>
      <c r="H1067" t="n">
        <v>4</v>
      </c>
      <c r="I1067" t="n">
        <v>297</v>
      </c>
      <c r="J1067" t="inlineStr">
        <is>
          <t>Y</t>
        </is>
      </c>
      <c r="K1067" t="inlineStr">
        <is>
          <t>so-hotels.com</t>
        </is>
      </c>
      <c r="L1067" t="inlineStr">
        <is>
          <t>official</t>
        </is>
      </c>
      <c r="M1067" t="inlineStr">
        <is>
          <t>https://so-hotels.com/wp-content/uploads/sites/19/2025/12/so_maldives_press-release_greenglobe_EN.pdf</t>
        </is>
      </c>
      <c r="N1067" t="inlineStr">
        <is>
          <t>https://so-hotels.com/wp-content/uploads/sites/19/2025/12/so_maldives_press-release_greenglobe_EN.pdf</t>
        </is>
      </c>
      <c r="O1067" t="inlineStr">
        <is>
          <t>406e2aac04f685a9307c76c8d76c6d256b8623be71a9f922972a31158aa9c5e6</t>
        </is>
      </c>
      <c r="P1067" t="inlineStr">
        <is>
          <t>library/046_so-maldives/sustainability/2025_so_maldives_press-release_greenglobe_EN.pdf</t>
        </is>
      </c>
      <c r="R1067" t="inlineStr">
        <is>
          <t>current</t>
        </is>
      </c>
      <c r="S1067" t="inlineStr">
        <is>
          <t>N</t>
        </is>
      </c>
      <c r="T1067" t="inlineStr">
        <is>
          <t>matched</t>
        </is>
      </c>
      <c r="U1067" t="inlineStr">
        <is>
          <t>2026-10-04</t>
        </is>
      </c>
      <c r="V1067" t="inlineStr"/>
    </row>
    <row r="1068">
      <c r="A1068" t="n">
        <v>46</v>
      </c>
      <c r="B1068" t="inlineStr">
        <is>
          <t>SO/ Maldives</t>
        </is>
      </c>
      <c r="C1068" t="inlineStr">
        <is>
          <t>sustainability</t>
        </is>
      </c>
      <c r="D1068" t="inlineStr">
        <is>
          <t>2025_so_maldives_green-key_environmental-policy_281025.pdf</t>
        </is>
      </c>
      <c r="E1068" t="n">
        <v>2025</v>
      </c>
      <c r="H1068" t="n">
        <v>6</v>
      </c>
      <c r="I1068" t="n">
        <v>1346</v>
      </c>
      <c r="J1068" t="inlineStr">
        <is>
          <t>Y</t>
        </is>
      </c>
      <c r="K1068" t="inlineStr">
        <is>
          <t>so-hotels.com</t>
        </is>
      </c>
      <c r="L1068" t="inlineStr">
        <is>
          <t>official</t>
        </is>
      </c>
      <c r="M1068" t="inlineStr">
        <is>
          <t>https://so-hotels.com/wp-content/uploads/sites/19/2025/10/so_maldives_green-key_environmental-policy_281025.pdf</t>
        </is>
      </c>
      <c r="N1068" t="inlineStr">
        <is>
          <t>https://so-hotels.com/wp-content/uploads/sites/19/2025/10/so_maldives_green-key_environmental-policy_281025.pdf</t>
        </is>
      </c>
      <c r="O1068" t="inlineStr">
        <is>
          <t>86fd81be257afedea8fb929a19316e3ba62ef609c8f8237c47d50f3ad61b803e</t>
        </is>
      </c>
      <c r="P1068" t="inlineStr">
        <is>
          <t>library/046_so-maldives/sustainability/2025_so_maldives_green-key_environmental-policy_281025.pdf</t>
        </is>
      </c>
      <c r="R1068" t="inlineStr">
        <is>
          <t>current</t>
        </is>
      </c>
      <c r="S1068" t="inlineStr">
        <is>
          <t>Y</t>
        </is>
      </c>
      <c r="T1068" t="inlineStr">
        <is>
          <t>matched</t>
        </is>
      </c>
      <c r="U1068" t="inlineStr">
        <is>
          <t>2026-10-04</t>
        </is>
      </c>
      <c r="V1068" t="inlineStr"/>
    </row>
    <row r="1069">
      <c r="A1069" t="n">
        <v>46</v>
      </c>
      <c r="B1069" t="inlineStr">
        <is>
          <t>SO/ Maldives</t>
        </is>
      </c>
      <c r="C1069" t="inlineStr">
        <is>
          <t>sustainability</t>
        </is>
      </c>
      <c r="D1069" t="inlineStr">
        <is>
          <t>2024_Auckland_SO_Gallery_C_E_Information_2024.pdf</t>
        </is>
      </c>
      <c r="E1069" t="n">
        <v>2024</v>
      </c>
      <c r="H1069" t="n">
        <v>3</v>
      </c>
      <c r="I1069" t="n">
        <v>1646</v>
      </c>
      <c r="J1069" t="inlineStr">
        <is>
          <t>Y</t>
        </is>
      </c>
      <c r="K1069" t="inlineStr">
        <is>
          <t>so-hotels.com</t>
        </is>
      </c>
      <c r="L1069" t="inlineStr">
        <is>
          <t>official</t>
        </is>
      </c>
      <c r="M1069" t="inlineStr">
        <is>
          <t>https://so-hotels.com/wp-content/uploads/sites/19/2024/04/Auckland_SO_Gallery_C_E_Information_2024.pdf</t>
        </is>
      </c>
      <c r="N1069" t="inlineStr">
        <is>
          <t>https://so-hotels.com/wp-content/uploads/sites/19/2024/04/Auckland_SO_Gallery_C_E_Information_2024.pdf</t>
        </is>
      </c>
      <c r="O1069" t="inlineStr">
        <is>
          <t>2c4e6169dd8a17e84c1a13e677eaa9bcc40770e9bb4c82242581d75027d08366</t>
        </is>
      </c>
      <c r="P1069" t="inlineStr">
        <is>
          <t>library/046_so-maldives/sustainability/2024_Auckland_SO_Gallery_C_E_Information_2024.pdf</t>
        </is>
      </c>
      <c r="R1069" t="inlineStr">
        <is>
          <t>outdated</t>
        </is>
      </c>
      <c r="S1069" t="inlineStr">
        <is>
          <t>N</t>
        </is>
      </c>
      <c r="T1069" t="inlineStr">
        <is>
          <t>needs-review</t>
        </is>
      </c>
      <c r="U1069" t="inlineStr">
        <is>
          <t>2026-10-04</t>
        </is>
      </c>
      <c r="V1069" t="inlineStr">
        <is>
          <t>ambiguous match [46]</t>
        </is>
      </c>
    </row>
    <row r="1070">
      <c r="A1070" t="n">
        <v>46</v>
      </c>
      <c r="B1070" t="inlineStr">
        <is>
          <t>SO/ Maldives</t>
        </is>
      </c>
      <c r="C1070" t="inlineStr">
        <is>
          <t>calendar</t>
        </is>
      </c>
      <c r="D1070" t="inlineStr">
        <is>
          <t>2026_somaldives-festive_brochure-2026.pdf</t>
        </is>
      </c>
      <c r="E1070" t="n">
        <v>2026</v>
      </c>
      <c r="H1070" t="n">
        <v>22</v>
      </c>
      <c r="I1070" t="n">
        <v>5930</v>
      </c>
      <c r="J1070" t="inlineStr">
        <is>
          <t>Y</t>
        </is>
      </c>
      <c r="K1070" t="inlineStr">
        <is>
          <t>so-hotels.com</t>
        </is>
      </c>
      <c r="L1070" t="inlineStr">
        <is>
          <t>official</t>
        </is>
      </c>
      <c r="M1070" t="inlineStr">
        <is>
          <t>https://so-hotels.com/wp-content/uploads/sites/19/2026/10/somaldives-festive_brochure-2026.pdf</t>
        </is>
      </c>
      <c r="N1070" t="inlineStr">
        <is>
          <t>https://so-hotels.com/wp-content/uploads/sites/19/2026/10/somaldives-festive_brochure-2026.pdf</t>
        </is>
      </c>
      <c r="O1070" t="inlineStr">
        <is>
          <t>56f1886a8423613993c4cfcf080bcec0af08a65b412c47e85ce23a3cf66cc47b</t>
        </is>
      </c>
      <c r="P1070" t="inlineStr">
        <is>
          <t>library/046_so-maldives/calendar/2026_somaldives-festive_brochure-2026.pdf</t>
        </is>
      </c>
      <c r="R1070" t="inlineStr">
        <is>
          <t>current</t>
        </is>
      </c>
      <c r="S1070" t="inlineStr">
        <is>
          <t>Y</t>
        </is>
      </c>
      <c r="T1070" t="inlineStr">
        <is>
          <t>matched</t>
        </is>
      </c>
      <c r="U1070" t="inlineStr">
        <is>
          <t>2026-10-04</t>
        </is>
      </c>
      <c r="V1070" t="inlineStr"/>
    </row>
    <row r="1071">
      <c r="A1071" t="n">
        <v>46</v>
      </c>
      <c r="B1071" t="inlineStr">
        <is>
          <t>SO/ Maldives</t>
        </is>
      </c>
      <c r="C1071" t="inlineStr">
        <is>
          <t>calendar</t>
        </is>
      </c>
      <c r="D1071" t="inlineStr">
        <is>
          <t>2026_so_sotogrande_easter_0326_es.pdf</t>
        </is>
      </c>
      <c r="E1071" t="n">
        <v>2026</v>
      </c>
      <c r="H1071" t="n">
        <v>4</v>
      </c>
      <c r="I1071" t="n">
        <v>407</v>
      </c>
      <c r="J1071" t="inlineStr">
        <is>
          <t>Y</t>
        </is>
      </c>
      <c r="K1071" t="inlineStr">
        <is>
          <t>so-hotels.com</t>
        </is>
      </c>
      <c r="L1071" t="inlineStr">
        <is>
          <t>official</t>
        </is>
      </c>
      <c r="M1071" t="inlineStr">
        <is>
          <t>https://so-hotels.com/wp-content/uploads/sites/19/2026/03/so_sotogrande_easter_0326_es.pdf</t>
        </is>
      </c>
      <c r="N1071" t="inlineStr">
        <is>
          <t>https://so-hotels.com/wp-content/uploads/sites/19/2026/03/so_sotogrande_easter_0326_es.pdf</t>
        </is>
      </c>
      <c r="O1071" t="inlineStr">
        <is>
          <t>ad2023a10600be67679d64cf7c1d846ea06af264cda1fdc245543011425cf6e4</t>
        </is>
      </c>
      <c r="P1071" t="inlineStr">
        <is>
          <t>library/046_so-maldives/calendar/2026_so_sotogrande_easter_0326_es.pdf</t>
        </is>
      </c>
      <c r="R1071" t="inlineStr">
        <is>
          <t>current</t>
        </is>
      </c>
      <c r="S1071" t="inlineStr">
        <is>
          <t>N</t>
        </is>
      </c>
      <c r="T1071" t="inlineStr">
        <is>
          <t>needs-review</t>
        </is>
      </c>
      <c r="U1071" t="inlineStr">
        <is>
          <t>2026-10-04</t>
        </is>
      </c>
      <c r="V1071" t="inlineStr">
        <is>
          <t>ambiguous match [46]</t>
        </is>
      </c>
    </row>
    <row r="1072">
      <c r="A1072" t="n">
        <v>46</v>
      </c>
      <c r="B1072" t="inlineStr">
        <is>
          <t>SO/ Maldives</t>
        </is>
      </c>
      <c r="C1072" t="inlineStr">
        <is>
          <t>calendar</t>
        </is>
      </c>
      <c r="D1072" t="inlineStr">
        <is>
          <t>2026_so_sotogrande_easter_0326_de.pdf</t>
        </is>
      </c>
      <c r="E1072" t="n">
        <v>2026</v>
      </c>
      <c r="H1072" t="n">
        <v>4</v>
      </c>
      <c r="I1072" t="n">
        <v>243</v>
      </c>
      <c r="J1072" t="inlineStr">
        <is>
          <t>Y</t>
        </is>
      </c>
      <c r="K1072" t="inlineStr">
        <is>
          <t>so-hotels.com</t>
        </is>
      </c>
      <c r="L1072" t="inlineStr">
        <is>
          <t>official</t>
        </is>
      </c>
      <c r="M1072" t="inlineStr">
        <is>
          <t>https://so-hotels.com/wp-content/uploads/sites/19/2026/03/so_sotogrande_easter_0326_de.pdf</t>
        </is>
      </c>
      <c r="N1072" t="inlineStr">
        <is>
          <t>https://so-hotels.com/wp-content/uploads/sites/19/2026/03/so_sotogrande_easter_0326_de.pdf</t>
        </is>
      </c>
      <c r="O1072" t="inlineStr">
        <is>
          <t>d044e2fd81a88d0437445551f7491c4154a111a1fb542cee67891a0faa6d7ed4</t>
        </is>
      </c>
      <c r="P1072" t="inlineStr">
        <is>
          <t>library/046_so-maldives/calendar/2026_so_sotogrande_easter_0326_de.pdf</t>
        </is>
      </c>
      <c r="R1072" t="inlineStr">
        <is>
          <t>current</t>
        </is>
      </c>
      <c r="S1072" t="inlineStr">
        <is>
          <t>N</t>
        </is>
      </c>
      <c r="T1072" t="inlineStr">
        <is>
          <t>needs-review</t>
        </is>
      </c>
      <c r="U1072" t="inlineStr">
        <is>
          <t>2026-10-04</t>
        </is>
      </c>
      <c r="V1072" t="inlineStr">
        <is>
          <t>ambiguous match [46]</t>
        </is>
      </c>
    </row>
    <row r="1073">
      <c r="A1073" t="n">
        <v>46</v>
      </c>
      <c r="B1073" t="inlineStr">
        <is>
          <t>SO/ Maldives</t>
        </is>
      </c>
      <c r="C1073" t="inlineStr">
        <is>
          <t>calendar</t>
        </is>
      </c>
      <c r="D1073" t="inlineStr">
        <is>
          <t>2026_so_sotogrande_easter_0326_en.pdf</t>
        </is>
      </c>
      <c r="E1073" t="n">
        <v>2026</v>
      </c>
      <c r="H1073" t="n">
        <v>4</v>
      </c>
      <c r="I1073" t="n">
        <v>215</v>
      </c>
      <c r="J1073" t="inlineStr">
        <is>
          <t>Y</t>
        </is>
      </c>
      <c r="K1073" t="inlineStr">
        <is>
          <t>so-hotels.com</t>
        </is>
      </c>
      <c r="L1073" t="inlineStr">
        <is>
          <t>official</t>
        </is>
      </c>
      <c r="M1073" t="inlineStr">
        <is>
          <t>https://so-hotels.com/wp-content/uploads/sites/19/2026/03/so_sotogrande_easter_0326_en.pdf</t>
        </is>
      </c>
      <c r="N1073" t="inlineStr">
        <is>
          <t>https://so-hotels.com/wp-content/uploads/sites/19/2026/03/so_sotogrande_easter_0326_en.pdf</t>
        </is>
      </c>
      <c r="O1073" t="inlineStr">
        <is>
          <t>8480ca70ee2dc7fb7b22da0f61113b26cf30695b9872250d70ff2c9e12706285</t>
        </is>
      </c>
      <c r="P1073" t="inlineStr">
        <is>
          <t>library/046_so-maldives/calendar/2026_so_sotogrande_easter_0326_en.pdf</t>
        </is>
      </c>
      <c r="R1073" t="inlineStr">
        <is>
          <t>current</t>
        </is>
      </c>
      <c r="S1073" t="inlineStr">
        <is>
          <t>N</t>
        </is>
      </c>
      <c r="T1073" t="inlineStr">
        <is>
          <t>needs-review</t>
        </is>
      </c>
      <c r="U1073" t="inlineStr">
        <is>
          <t>2026-10-04</t>
        </is>
      </c>
      <c r="V1073" t="inlineStr">
        <is>
          <t>ambiguous match [46]</t>
        </is>
      </c>
    </row>
    <row r="1074">
      <c r="A1074" t="n">
        <v>46</v>
      </c>
      <c r="B1074" t="inlineStr">
        <is>
          <t>SO/ Maldives</t>
        </is>
      </c>
      <c r="C1074" t="inlineStr">
        <is>
          <t>calendar</t>
        </is>
      </c>
      <c r="D1074" t="inlineStr">
        <is>
          <t>2025_so_maldives_press-release_festive-2025_EN.pdf</t>
        </is>
      </c>
      <c r="E1074" t="n">
        <v>2025</v>
      </c>
      <c r="H1074" t="n">
        <v>3</v>
      </c>
      <c r="I1074" t="n">
        <v>262</v>
      </c>
      <c r="J1074" t="inlineStr">
        <is>
          <t>Y</t>
        </is>
      </c>
      <c r="K1074" t="inlineStr">
        <is>
          <t>so-hotels.com</t>
        </is>
      </c>
      <c r="L1074" t="inlineStr">
        <is>
          <t>official</t>
        </is>
      </c>
      <c r="M1074" t="inlineStr">
        <is>
          <t>https://so-hotels.com/wp-content/uploads/sites/19/2025/12/so_maldives_press-release_festive-2025_EN.pdf</t>
        </is>
      </c>
      <c r="N1074" t="inlineStr">
        <is>
          <t>https://so-hotels.com/wp-content/uploads/sites/19/2025/12/so_maldives_press-release_festive-2025_EN.pdf</t>
        </is>
      </c>
      <c r="O1074" t="inlineStr">
        <is>
          <t>59f4aa7418b9781a591fd217cfe3f8b36bda0438f9dbf2d0c95e9af0f651750b</t>
        </is>
      </c>
      <c r="P1074" t="inlineStr">
        <is>
          <t>library/046_so-maldives/calendar/2025_so_maldives_press-release_festive-2025_EN.pdf</t>
        </is>
      </c>
      <c r="R1074" t="inlineStr">
        <is>
          <t>current</t>
        </is>
      </c>
      <c r="S1074" t="inlineStr">
        <is>
          <t>N</t>
        </is>
      </c>
      <c r="T1074" t="inlineStr">
        <is>
          <t>matched</t>
        </is>
      </c>
      <c r="U1074" t="inlineStr">
        <is>
          <t>2026-10-04</t>
        </is>
      </c>
      <c r="V1074" t="inlineStr"/>
    </row>
    <row r="1075">
      <c r="A1075" t="n">
        <v>46</v>
      </c>
      <c r="B1075" t="inlineStr">
        <is>
          <t>SO/ Maldives</t>
        </is>
      </c>
      <c r="C1075" t="inlineStr">
        <is>
          <t>calendar</t>
        </is>
      </c>
      <c r="D1075" t="inlineStr">
        <is>
          <t>2025_so_ras-al-khaimah_press-release_festive-season-2025_EN.pdf</t>
        </is>
      </c>
      <c r="E1075" t="n">
        <v>2025</v>
      </c>
      <c r="H1075" t="n">
        <v>4</v>
      </c>
      <c r="I1075" t="n">
        <v>378</v>
      </c>
      <c r="J1075" t="inlineStr">
        <is>
          <t>Y</t>
        </is>
      </c>
      <c r="K1075" t="inlineStr">
        <is>
          <t>so-hotels.com</t>
        </is>
      </c>
      <c r="L1075" t="inlineStr">
        <is>
          <t>official</t>
        </is>
      </c>
      <c r="M1075" t="inlineStr">
        <is>
          <t>https://so-hotels.com/wp-content/uploads/sites/19/2025/12/so_ras-al-khaimah_press-release_festive-season-2025_EN.pdf</t>
        </is>
      </c>
      <c r="N1075" t="inlineStr">
        <is>
          <t>https://so-hotels.com/wp-content/uploads/sites/19/2025/12/so_ras-al-khaimah_press-release_festive-season-2025_EN.pdf</t>
        </is>
      </c>
      <c r="O1075" t="inlineStr">
        <is>
          <t>c319478278facdd9e49a69768b731914481c71c37f0b492638be83acbf4db5ab</t>
        </is>
      </c>
      <c r="P1075" t="inlineStr">
        <is>
          <t>library/046_so-maldives/calendar/2025_so_ras-al-khaimah_press-release_festive-season-2025_EN.pdf</t>
        </is>
      </c>
      <c r="R1075" t="inlineStr">
        <is>
          <t>current</t>
        </is>
      </c>
      <c r="S1075" t="inlineStr">
        <is>
          <t>N</t>
        </is>
      </c>
      <c r="T1075" t="inlineStr">
        <is>
          <t>needs-review</t>
        </is>
      </c>
      <c r="U1075" t="inlineStr">
        <is>
          <t>2026-10-04</t>
        </is>
      </c>
      <c r="V1075" t="inlineStr">
        <is>
          <t>ambiguous match [46]</t>
        </is>
      </c>
    </row>
    <row r="1076">
      <c r="A1076" t="n">
        <v>46</v>
      </c>
      <c r="B1076" t="inlineStr">
        <is>
          <t>SO/ Maldives</t>
        </is>
      </c>
      <c r="C1076" t="inlineStr">
        <is>
          <t>press_kit</t>
        </is>
      </c>
      <c r="D1076" t="inlineStr">
        <is>
          <t>2026_so_sotogrande_press-release_thalasso-inspired_EN.pdf</t>
        </is>
      </c>
      <c r="E1076" t="n">
        <v>2026</v>
      </c>
      <c r="H1076" t="n">
        <v>4</v>
      </c>
      <c r="I1076" t="n">
        <v>993</v>
      </c>
      <c r="J1076" t="inlineStr">
        <is>
          <t>Y</t>
        </is>
      </c>
      <c r="K1076" t="inlineStr">
        <is>
          <t>so-hotels.com</t>
        </is>
      </c>
      <c r="L1076" t="inlineStr">
        <is>
          <t>official</t>
        </is>
      </c>
      <c r="M1076" t="inlineStr">
        <is>
          <t>https://so-hotels.com/wp-content/uploads/sites/19/2026/07/so_sotogrande_press-release_thalasso-inspired_EN.pdf</t>
        </is>
      </c>
      <c r="N1076" t="inlineStr">
        <is>
          <t>https://so-hotels.com/wp-content/uploads/sites/19/2026/07/so_sotogrande_press-release_thalasso-inspired_EN.pdf</t>
        </is>
      </c>
      <c r="O1076" t="inlineStr">
        <is>
          <t>b92ef9a29df81d488e3ef0215bd7b25e00df7073ef537c2e0a3c15272f8f2aea</t>
        </is>
      </c>
      <c r="P1076" t="inlineStr">
        <is>
          <t>library/046_so-maldives/press_kit/2026_so_sotogrande_press-release_thalasso-inspired_EN.pdf</t>
        </is>
      </c>
      <c r="R1076" t="inlineStr">
        <is>
          <t>current</t>
        </is>
      </c>
      <c r="S1076" t="inlineStr">
        <is>
          <t>N</t>
        </is>
      </c>
      <c r="T1076" t="inlineStr">
        <is>
          <t>needs-review</t>
        </is>
      </c>
      <c r="U1076" t="inlineStr">
        <is>
          <t>2026-10-04</t>
        </is>
      </c>
      <c r="V1076" t="inlineStr">
        <is>
          <t>ambiguous match [46]</t>
        </is>
      </c>
    </row>
    <row r="1077">
      <c r="A1077" t="n">
        <v>46</v>
      </c>
      <c r="B1077" t="inlineStr">
        <is>
          <t>SO/ Maldives</t>
        </is>
      </c>
      <c r="C1077" t="inlineStr">
        <is>
          <t>press_kit</t>
        </is>
      </c>
      <c r="D1077" t="inlineStr">
        <is>
          <t>2026_so_sotogrande_press-release_thalasso-inspired_DE.pdf</t>
        </is>
      </c>
      <c r="E1077" t="n">
        <v>2026</v>
      </c>
      <c r="H1077" t="n">
        <v>4</v>
      </c>
      <c r="I1077" t="n">
        <v>1079</v>
      </c>
      <c r="J1077" t="inlineStr">
        <is>
          <t>Y</t>
        </is>
      </c>
      <c r="K1077" t="inlineStr">
        <is>
          <t>so-hotels.com</t>
        </is>
      </c>
      <c r="L1077" t="inlineStr">
        <is>
          <t>official</t>
        </is>
      </c>
      <c r="M1077" t="inlineStr">
        <is>
          <t>https://so-hotels.com/wp-content/uploads/sites/19/2026/07/so_sotogrande_press-release_thalasso-inspired_DE.pdf</t>
        </is>
      </c>
      <c r="N1077" t="inlineStr">
        <is>
          <t>https://so-hotels.com/wp-content/uploads/sites/19/2026/07/so_sotogrande_press-release_thalasso-inspired_DE.pdf</t>
        </is>
      </c>
      <c r="O1077" t="inlineStr">
        <is>
          <t>c12f6c04cb68ddb4db26ec3048c0a9e5402173da3597f9328de573981a33bf4e</t>
        </is>
      </c>
      <c r="P1077" t="inlineStr">
        <is>
          <t>library/046_so-maldives/press_kit/2026_so_sotogrande_press-release_thalasso-inspired_DE.pdf</t>
        </is>
      </c>
      <c r="R1077" t="inlineStr">
        <is>
          <t>current</t>
        </is>
      </c>
      <c r="S1077" t="inlineStr">
        <is>
          <t>N</t>
        </is>
      </c>
      <c r="T1077" t="inlineStr">
        <is>
          <t>needs-review</t>
        </is>
      </c>
      <c r="U1077" t="inlineStr">
        <is>
          <t>2026-10-04</t>
        </is>
      </c>
      <c r="V1077" t="inlineStr">
        <is>
          <t>ambiguous match [46]</t>
        </is>
      </c>
    </row>
    <row r="1078">
      <c r="A1078" t="n">
        <v>46</v>
      </c>
      <c r="B1078" t="inlineStr">
        <is>
          <t>SO/ Maldives</t>
        </is>
      </c>
      <c r="C1078" t="inlineStr">
        <is>
          <t>press_kit</t>
        </is>
      </c>
      <c r="D1078" t="inlineStr">
        <is>
          <t>2026_so_sotogrande-vienna_press-release_rendl_EN.pdf</t>
        </is>
      </c>
      <c r="E1078" t="n">
        <v>2026</v>
      </c>
      <c r="H1078" t="n">
        <v>3</v>
      </c>
      <c r="I1078" t="n">
        <v>669</v>
      </c>
      <c r="J1078" t="inlineStr">
        <is>
          <t>Y</t>
        </is>
      </c>
      <c r="K1078" t="inlineStr">
        <is>
          <t>so-hotels.com</t>
        </is>
      </c>
      <c r="L1078" t="inlineStr">
        <is>
          <t>official</t>
        </is>
      </c>
      <c r="M1078" t="inlineStr">
        <is>
          <t>https://so-hotels.com/wp-content/uploads/sites/19/2026/06/so_sotogrande-vienna_press-release_rendl_EN.pdf</t>
        </is>
      </c>
      <c r="N1078" t="inlineStr">
        <is>
          <t>https://so-hotels.com/wp-content/uploads/sites/19/2026/06/so_sotogrande-vienna_press-release_rendl_EN.pdf</t>
        </is>
      </c>
      <c r="O1078" t="inlineStr">
        <is>
          <t>d1d36e1c9d5ba0ef615cae71a155710b0cd361e80c4d167f94f0c682b1386a5a</t>
        </is>
      </c>
      <c r="P1078" t="inlineStr">
        <is>
          <t>library/046_so-maldives/press_kit/2026_so_sotogrande-vienna_press-release_rendl_EN.pdf</t>
        </is>
      </c>
      <c r="R1078" t="inlineStr">
        <is>
          <t>current</t>
        </is>
      </c>
      <c r="S1078" t="inlineStr">
        <is>
          <t>N</t>
        </is>
      </c>
      <c r="T1078" t="inlineStr">
        <is>
          <t>matched</t>
        </is>
      </c>
      <c r="U1078" t="inlineStr">
        <is>
          <t>2026-10-04</t>
        </is>
      </c>
      <c r="V1078" t="inlineStr"/>
    </row>
    <row r="1079">
      <c r="A1079" t="n">
        <v>46</v>
      </c>
      <c r="B1079" t="inlineStr">
        <is>
          <t>SO/ Maldives</t>
        </is>
      </c>
      <c r="C1079" t="inlineStr">
        <is>
          <t>press_kit</t>
        </is>
      </c>
      <c r="D1079" t="inlineStr">
        <is>
          <t>2026_so_global_press-release_female-chefs_DE.pdf</t>
        </is>
      </c>
      <c r="E1079" t="n">
        <v>2026</v>
      </c>
      <c r="H1079" t="n">
        <v>8</v>
      </c>
      <c r="I1079" t="n">
        <v>1043</v>
      </c>
      <c r="J1079" t="inlineStr">
        <is>
          <t>Y</t>
        </is>
      </c>
      <c r="K1079" t="inlineStr">
        <is>
          <t>so-hotels.com</t>
        </is>
      </c>
      <c r="L1079" t="inlineStr">
        <is>
          <t>official</t>
        </is>
      </c>
      <c r="M1079" t="inlineStr">
        <is>
          <t>https://so-hotels.com/wp-content/uploads/sites/19/2026/06/so_global_press-release_female-chefs_DE.pdf</t>
        </is>
      </c>
      <c r="N1079" t="inlineStr">
        <is>
          <t>https://so-hotels.com/wp-content/uploads/sites/19/2026/06/so_global_press-release_female-chefs_DE.pdf</t>
        </is>
      </c>
      <c r="O1079" t="inlineStr">
        <is>
          <t>e0502a6e7fb65d64923a1758c3dc3a090c7062f6a3504c30db1e80ca35e995e6</t>
        </is>
      </c>
      <c r="P1079" t="inlineStr">
        <is>
          <t>library/046_so-maldives/press_kit/2026_so_global_press-release_female-chefs_DE.pdf</t>
        </is>
      </c>
      <c r="R1079" t="inlineStr">
        <is>
          <t>current</t>
        </is>
      </c>
      <c r="S1079" t="inlineStr">
        <is>
          <t>Y</t>
        </is>
      </c>
      <c r="T1079" t="inlineStr">
        <is>
          <t>matched</t>
        </is>
      </c>
      <c r="U1079" t="inlineStr">
        <is>
          <t>2026-10-04</t>
        </is>
      </c>
      <c r="V1079" t="inlineStr"/>
    </row>
    <row r="1080">
      <c r="A1080" t="n">
        <v>46</v>
      </c>
      <c r="B1080" t="inlineStr">
        <is>
          <t>SO/ Maldives</t>
        </is>
      </c>
      <c r="C1080" t="inlineStr">
        <is>
          <t>press_kit</t>
        </is>
      </c>
      <c r="D1080" t="inlineStr">
        <is>
          <t>2026_so_global_press-release_female-chefs_EN.pdf</t>
        </is>
      </c>
      <c r="E1080" t="n">
        <v>2026</v>
      </c>
      <c r="H1080" t="n">
        <v>7</v>
      </c>
      <c r="I1080" t="n">
        <v>2140</v>
      </c>
      <c r="J1080" t="inlineStr">
        <is>
          <t>Y</t>
        </is>
      </c>
      <c r="K1080" t="inlineStr">
        <is>
          <t>so-hotels.com</t>
        </is>
      </c>
      <c r="L1080" t="inlineStr">
        <is>
          <t>official</t>
        </is>
      </c>
      <c r="M1080" t="inlineStr">
        <is>
          <t>https://so-hotels.com/wp-content/uploads/sites/19/2026/06/so_global_press-release_female-chefs_EN.pdf</t>
        </is>
      </c>
      <c r="N1080" t="inlineStr">
        <is>
          <t>https://so-hotels.com/wp-content/uploads/sites/19/2026/06/so_global_press-release_female-chefs_EN.pdf</t>
        </is>
      </c>
      <c r="O1080" t="inlineStr">
        <is>
          <t>043d880d4de4c7a4093678c98b3c0072559e6d45a081c6886d41db1127070be2</t>
        </is>
      </c>
      <c r="P1080" t="inlineStr">
        <is>
          <t>library/046_so-maldives/press_kit/2026_so_global_press-release_female-chefs_EN.pdf</t>
        </is>
      </c>
      <c r="R1080" t="inlineStr">
        <is>
          <t>current</t>
        </is>
      </c>
      <c r="S1080" t="inlineStr">
        <is>
          <t>N</t>
        </is>
      </c>
      <c r="T1080" t="inlineStr">
        <is>
          <t>matched</t>
        </is>
      </c>
      <c r="U1080" t="inlineStr">
        <is>
          <t>2026-10-04</t>
        </is>
      </c>
      <c r="V1080" t="inlineStr"/>
    </row>
    <row r="1081">
      <c r="A1081" t="n">
        <v>46</v>
      </c>
      <c r="B1081" t="inlineStr">
        <is>
          <t>SO/ Maldives</t>
        </is>
      </c>
      <c r="C1081" t="inlineStr">
        <is>
          <t>press_kit</t>
        </is>
      </c>
      <c r="D1081" t="inlineStr">
        <is>
          <t>2026_so_ras-al-khaimah_press-releases_staycation.pdf</t>
        </is>
      </c>
      <c r="E1081" t="n">
        <v>2026</v>
      </c>
      <c r="H1081" t="n">
        <v>3</v>
      </c>
      <c r="I1081" t="n">
        <v>2237</v>
      </c>
      <c r="J1081" t="inlineStr">
        <is>
          <t>Y</t>
        </is>
      </c>
      <c r="K1081" t="inlineStr">
        <is>
          <t>so-hotels.com</t>
        </is>
      </c>
      <c r="L1081" t="inlineStr">
        <is>
          <t>official</t>
        </is>
      </c>
      <c r="M1081" t="inlineStr">
        <is>
          <t>https://so-hotels.com/wp-content/uploads/sites/19/2026/04/so_ras-al-khaimah_press-releases_staycation.pdf</t>
        </is>
      </c>
      <c r="N1081" t="inlineStr">
        <is>
          <t>https://so-hotels.com/wp-content/uploads/sites/19/2026/04/so_ras-al-khaimah_press-releases_staycation.pdf</t>
        </is>
      </c>
      <c r="O1081" t="inlineStr">
        <is>
          <t>1b298f2a6ebf8b4de84f34f7146ae9788e27dfaa3cb3f6625d79c80837268289</t>
        </is>
      </c>
      <c r="P1081" t="inlineStr">
        <is>
          <t>library/046_so-maldives/press_kit/2026_so_ras-al-khaimah_press-releases_staycation.pdf</t>
        </is>
      </c>
      <c r="R1081" t="inlineStr">
        <is>
          <t>current</t>
        </is>
      </c>
      <c r="S1081" t="inlineStr">
        <is>
          <t>N</t>
        </is>
      </c>
      <c r="T1081" t="inlineStr">
        <is>
          <t>needs-review</t>
        </is>
      </c>
      <c r="U1081" t="inlineStr">
        <is>
          <t>2026-10-04</t>
        </is>
      </c>
      <c r="V1081" t="inlineStr">
        <is>
          <t>ambiguous match [46]</t>
        </is>
      </c>
    </row>
    <row r="1082">
      <c r="A1082" t="n">
        <v>46</v>
      </c>
      <c r="B1082" t="inlineStr">
        <is>
          <t>SO/ Maldives</t>
        </is>
      </c>
      <c r="C1082" t="inlineStr">
        <is>
          <t>press_kit</t>
        </is>
      </c>
      <c r="D1082" t="inlineStr">
        <is>
          <t>2026_so_sotogrand_press-release_valentines-2026_ES.pdf</t>
        </is>
      </c>
      <c r="E1082" t="n">
        <v>2026</v>
      </c>
      <c r="H1082" t="n">
        <v>3</v>
      </c>
      <c r="I1082" t="n">
        <v>627</v>
      </c>
      <c r="J1082" t="inlineStr">
        <is>
          <t>Y</t>
        </is>
      </c>
      <c r="K1082" t="inlineStr">
        <is>
          <t>so-hotels.com</t>
        </is>
      </c>
      <c r="L1082" t="inlineStr">
        <is>
          <t>official</t>
        </is>
      </c>
      <c r="M1082" t="inlineStr">
        <is>
          <t>https://so-hotels.com/wp-content/uploads/sites/19/2026/01/so_sotogrand_press-release_valentines-2026_ES.pdf</t>
        </is>
      </c>
      <c r="N1082" t="inlineStr">
        <is>
          <t>https://so-hotels.com/wp-content/uploads/sites/19/2026/01/so_sotogrand_press-release_valentines-2026_ES.pdf</t>
        </is>
      </c>
      <c r="O1082" t="inlineStr">
        <is>
          <t>5d86fa680584bd41ae66098a00f7ac15a5ab2f5dcf5d0aef4b0c4ed13551eb26</t>
        </is>
      </c>
      <c r="P1082" t="inlineStr">
        <is>
          <t>library/046_so-maldives/press_kit/2026_so_sotogrand_press-release_valentines-2026_ES.pdf</t>
        </is>
      </c>
      <c r="R1082" t="inlineStr">
        <is>
          <t>current</t>
        </is>
      </c>
      <c r="S1082" t="inlineStr">
        <is>
          <t>N</t>
        </is>
      </c>
      <c r="T1082" t="inlineStr">
        <is>
          <t>needs-review</t>
        </is>
      </c>
      <c r="U1082" t="inlineStr">
        <is>
          <t>2026-10-04</t>
        </is>
      </c>
      <c r="V1082" t="inlineStr">
        <is>
          <t>ambiguous match [46]</t>
        </is>
      </c>
    </row>
    <row r="1083">
      <c r="A1083" t="n">
        <v>46</v>
      </c>
      <c r="B1083" t="inlineStr">
        <is>
          <t>SO/ Maldives</t>
        </is>
      </c>
      <c r="C1083" t="inlineStr">
        <is>
          <t>press_kit</t>
        </is>
      </c>
      <c r="D1083" t="inlineStr">
        <is>
          <t>2025_so_maldives_press-release_visiting-practitioner_EN.pdf</t>
        </is>
      </c>
      <c r="E1083" t="n">
        <v>2025</v>
      </c>
      <c r="H1083" t="n">
        <v>3</v>
      </c>
      <c r="I1083" t="n">
        <v>288</v>
      </c>
      <c r="J1083" t="inlineStr">
        <is>
          <t>Y</t>
        </is>
      </c>
      <c r="K1083" t="inlineStr">
        <is>
          <t>so-hotels.com</t>
        </is>
      </c>
      <c r="L1083" t="inlineStr">
        <is>
          <t>official</t>
        </is>
      </c>
      <c r="M1083" t="inlineStr">
        <is>
          <t>https://so-hotels.com/wp-content/uploads/sites/19/2025/12/so_maldives_press-release_visiting-practitioner_EN.pdf</t>
        </is>
      </c>
      <c r="N1083" t="inlineStr">
        <is>
          <t>https://so-hotels.com/wp-content/uploads/sites/19/2025/12/so_maldives_press-release_visiting-practitioner_EN.pdf</t>
        </is>
      </c>
      <c r="O1083" t="inlineStr">
        <is>
          <t>088751c3034750fceba4d8dae4ebf1472f51a268f87ddec1a8cecafb78f3fe0e</t>
        </is>
      </c>
      <c r="P1083" t="inlineStr">
        <is>
          <t>library/046_so-maldives/press_kit/2025_so_maldives_press-release_visiting-practitioner_EN.pdf</t>
        </is>
      </c>
      <c r="R1083" t="inlineStr">
        <is>
          <t>current</t>
        </is>
      </c>
      <c r="S1083" t="inlineStr">
        <is>
          <t>N</t>
        </is>
      </c>
      <c r="T1083" t="inlineStr">
        <is>
          <t>matched</t>
        </is>
      </c>
      <c r="U1083" t="inlineStr">
        <is>
          <t>2026-10-04</t>
        </is>
      </c>
      <c r="V1083" t="inlineStr"/>
    </row>
    <row r="1084">
      <c r="A1084" t="n">
        <v>46</v>
      </c>
      <c r="B1084" t="inlineStr">
        <is>
          <t>SO/ Maldives</t>
        </is>
      </c>
      <c r="C1084" t="inlineStr">
        <is>
          <t>press_kit</t>
        </is>
      </c>
      <c r="D1084" t="inlineStr">
        <is>
          <t>2025_so_maldives_press-release_award_EN.pdf</t>
        </is>
      </c>
      <c r="E1084" t="n">
        <v>2025</v>
      </c>
      <c r="H1084" t="n">
        <v>3</v>
      </c>
      <c r="I1084" t="n">
        <v>327</v>
      </c>
      <c r="J1084" t="inlineStr">
        <is>
          <t>Y</t>
        </is>
      </c>
      <c r="K1084" t="inlineStr">
        <is>
          <t>so-hotels.com</t>
        </is>
      </c>
      <c r="L1084" t="inlineStr">
        <is>
          <t>official</t>
        </is>
      </c>
      <c r="M1084" t="inlineStr">
        <is>
          <t>https://so-hotels.com/wp-content/uploads/sites/19/2025/12/so_maldives_press-release_award_EN.pdf</t>
        </is>
      </c>
      <c r="N1084" t="inlineStr">
        <is>
          <t>https://so-hotels.com/wp-content/uploads/sites/19/2025/12/so_maldives_press-release_award_EN.pdf</t>
        </is>
      </c>
      <c r="O1084" t="inlineStr">
        <is>
          <t>a0a876e71c8163b16adcd9a48fd44c06e6bb62ae66e9a75fd36bf070c62622c6</t>
        </is>
      </c>
      <c r="P1084" t="inlineStr">
        <is>
          <t>library/046_so-maldives/press_kit/2025_so_maldives_press-release_award_EN.pdf</t>
        </is>
      </c>
      <c r="R1084" t="inlineStr">
        <is>
          <t>current</t>
        </is>
      </c>
      <c r="S1084" t="inlineStr">
        <is>
          <t>N</t>
        </is>
      </c>
      <c r="T1084" t="inlineStr">
        <is>
          <t>matched</t>
        </is>
      </c>
      <c r="U1084" t="inlineStr">
        <is>
          <t>2026-10-04</t>
        </is>
      </c>
      <c r="V1084" t="inlineStr"/>
    </row>
    <row r="1085">
      <c r="A1085" t="n">
        <v>48</v>
      </c>
      <c r="B1085" t="inlineStr">
        <is>
          <t>Dusit Thani Maldives</t>
        </is>
      </c>
      <c r="C1085" t="inlineStr">
        <is>
          <t>factsheet</t>
        </is>
      </c>
      <c r="D1085" t="inlineStr">
        <is>
          <t>2026_New-Dusit-Thani-Maldives-Property-Fact-Sheet-1.pdf</t>
        </is>
      </c>
      <c r="E1085" t="n">
        <v>2026</v>
      </c>
      <c r="H1085" t="n">
        <v>7</v>
      </c>
      <c r="I1085" t="n">
        <v>7328</v>
      </c>
      <c r="J1085" t="inlineStr">
        <is>
          <t>Y</t>
        </is>
      </c>
      <c r="K1085" t="inlineStr">
        <is>
          <t>neoscapesmaldives.com</t>
        </is>
      </c>
      <c r="L1085" t="inlineStr">
        <is>
          <t>dmc-agency</t>
        </is>
      </c>
      <c r="M1085" t="inlineStr">
        <is>
          <t>https://www.neoscapesmaldives.com/wp-content/uploads/New-Dusit-Thani-Maldives-Property-Fact-Sheet-1.pdf</t>
        </is>
      </c>
      <c r="N1085" t="inlineStr">
        <is>
          <t>https://www.neoscapesmaldives.com/wp-content/uploads/New-Dusit-Thani-Maldives-Property-Fact-Sheet-1.pdf</t>
        </is>
      </c>
      <c r="O1085" t="inlineStr">
        <is>
          <t>d86fc1529d55814810ad43cbb73dbdf4f6e0e66790439b2d4826209657a7ee1d</t>
        </is>
      </c>
      <c r="P1085" t="inlineStr">
        <is>
          <t>library/048_dusit-thani-maldives/factsheet/2026_New-Dusit-Thani-Maldives-Property-Fact-Sheet-1.pdf</t>
        </is>
      </c>
      <c r="R1085" t="inlineStr">
        <is>
          <t>current</t>
        </is>
      </c>
      <c r="S1085" t="inlineStr">
        <is>
          <t>Y</t>
        </is>
      </c>
      <c r="T1085" t="inlineStr">
        <is>
          <t>matched</t>
        </is>
      </c>
      <c r="U1085" t="inlineStr">
        <is>
          <t>2026-10-04</t>
        </is>
      </c>
      <c r="V1085" t="inlineStr"/>
    </row>
    <row r="1086">
      <c r="A1086" t="n">
        <v>48</v>
      </c>
      <c r="B1086" t="inlineStr">
        <is>
          <t>Dusit Thani Maldives</t>
        </is>
      </c>
      <c r="C1086" t="inlineStr">
        <is>
          <t>map</t>
        </is>
      </c>
      <c r="D1086" t="inlineStr">
        <is>
          <t>2024_Dusit-Thani-Maldives-Island-Map.pdf</t>
        </is>
      </c>
      <c r="E1086" t="n">
        <v>2024</v>
      </c>
      <c r="H1086" t="n">
        <v>2</v>
      </c>
      <c r="I1086" t="n">
        <v>1874</v>
      </c>
      <c r="J1086" t="inlineStr">
        <is>
          <t>Y</t>
        </is>
      </c>
      <c r="K1086" t="inlineStr">
        <is>
          <t>neoscapesmaldives.com</t>
        </is>
      </c>
      <c r="L1086" t="inlineStr">
        <is>
          <t>dmc-agency</t>
        </is>
      </c>
      <c r="M1086" t="inlineStr">
        <is>
          <t>https://www.neoscapesmaldives.com/wp-content/uploads/Dusit-Thani-Maldives-Island-Map.pdf</t>
        </is>
      </c>
      <c r="N1086" t="inlineStr">
        <is>
          <t>https://www.neoscapesmaldives.com/wp-content/uploads/Dusit-Thani-Maldives-Island-Map.pdf</t>
        </is>
      </c>
      <c r="O1086" t="inlineStr">
        <is>
          <t>69077361230dc32e3a2f0d4352a70f07b0048a457334f1c9920d88ecde10dcec</t>
        </is>
      </c>
      <c r="P1086" t="inlineStr">
        <is>
          <t>library/048_dusit-thani-maldives/map/2024_Dusit-Thani-Maldives-Island-Map.pdf</t>
        </is>
      </c>
      <c r="R1086" t="inlineStr">
        <is>
          <t>outdated</t>
        </is>
      </c>
      <c r="S1086" t="inlineStr">
        <is>
          <t>Y</t>
        </is>
      </c>
      <c r="T1086" t="inlineStr">
        <is>
          <t>matched</t>
        </is>
      </c>
      <c r="U1086" t="inlineStr">
        <is>
          <t>2026-10-04</t>
        </is>
      </c>
      <c r="V1086" t="inlineStr"/>
    </row>
    <row r="1087">
      <c r="A1087" t="n">
        <v>48</v>
      </c>
      <c r="B1087" t="inlineStr">
        <is>
          <t>Dusit Thani Maldives</t>
        </is>
      </c>
      <c r="C1087" t="inlineStr">
        <is>
          <t>calendar</t>
        </is>
      </c>
      <c r="D1087" t="inlineStr">
        <is>
          <t>2026_Ocean-Carnival-Festive-Celebrations-at-Dusit-Thani-Maldives_LGM_DMC.pdf</t>
        </is>
      </c>
      <c r="E1087" t="n">
        <v>2026</v>
      </c>
      <c r="H1087" t="n">
        <v>14</v>
      </c>
      <c r="I1087" t="n">
        <v>4501</v>
      </c>
      <c r="J1087" t="inlineStr">
        <is>
          <t>Y</t>
        </is>
      </c>
      <c r="K1087" t="inlineStr">
        <is>
          <t>letsgomaldives.com</t>
        </is>
      </c>
      <c r="L1087" t="inlineStr">
        <is>
          <t>dmc-agency</t>
        </is>
      </c>
      <c r="M1087" t="inlineStr">
        <is>
          <t>https://letsgomaldives.com/wp-content/uploads/2026/09/Ocean-Carnival-Festive-Celebrations-at-Dusit-Thani-Maldives_LGM_DMC.pdf</t>
        </is>
      </c>
      <c r="N1087" t="inlineStr">
        <is>
          <t>https://letsgomaldives.com/wp-content/uploads/2026/09/Ocean-Carnival-Festive-Celebrations-at-Dusit-Thani-Maldives_LGM_DMC.pdf</t>
        </is>
      </c>
      <c r="O1087" t="inlineStr">
        <is>
          <t>e7ab54484c7b0b86d515422ea4a8f5ef919a3f383ee8c68e9887b7928f2f0fb9</t>
        </is>
      </c>
      <c r="P1087" t="inlineStr">
        <is>
          <t>library/048_dusit-thani-maldives/calendar/2026_Ocean-Carnival-Festive-Celebrations-at-Dusit-Thani-Maldives_LGM_DMC.pdf</t>
        </is>
      </c>
      <c r="R1087" t="inlineStr">
        <is>
          <t>current</t>
        </is>
      </c>
      <c r="S1087" t="inlineStr">
        <is>
          <t>N</t>
        </is>
      </c>
      <c r="T1087" t="inlineStr">
        <is>
          <t>matched</t>
        </is>
      </c>
      <c r="U1087" t="inlineStr">
        <is>
          <t>2026-10-04</t>
        </is>
      </c>
      <c r="V1087" t="inlineStr"/>
    </row>
    <row r="1088">
      <c r="A1088" t="n">
        <v>48</v>
      </c>
      <c r="B1088" t="inlineStr">
        <is>
          <t>Dusit Thani Maldives</t>
        </is>
      </c>
      <c r="C1088" t="inlineStr">
        <is>
          <t>calendar</t>
        </is>
      </c>
      <c r="D1088" t="inlineStr">
        <is>
          <t>2026_Ocean-Carnival-Festive-Celebrations-at-Dusit-Thani-Maldives_LGM.pdf</t>
        </is>
      </c>
      <c r="E1088" t="n">
        <v>2026</v>
      </c>
      <c r="H1088" t="n">
        <v>15</v>
      </c>
      <c r="I1088" t="n">
        <v>4706</v>
      </c>
      <c r="J1088" t="inlineStr">
        <is>
          <t>Y</t>
        </is>
      </c>
      <c r="K1088" t="inlineStr">
        <is>
          <t>letsgomaldives.com</t>
        </is>
      </c>
      <c r="L1088" t="inlineStr">
        <is>
          <t>dmc-agency</t>
        </is>
      </c>
      <c r="M1088" t="inlineStr">
        <is>
          <t>https://letsgomaldives.com/wp-content/uploads/2026/09/Ocean-Carnival-Festive-Celebrations-at-Dusit-Thani-Maldives_LGM.pdf</t>
        </is>
      </c>
      <c r="N1088" t="inlineStr">
        <is>
          <t>https://letsgomaldives.com/wp-content/uploads/2026/09/Ocean-Carnival-Festive-Celebrations-at-Dusit-Thani-Maldives_LGM.pdf</t>
        </is>
      </c>
      <c r="O1088" t="inlineStr">
        <is>
          <t>f5ea74d2bbe83c97f96bab8a83f12d2c48d61cf182f7475bfa6c66c05557718b</t>
        </is>
      </c>
      <c r="P1088" t="inlineStr">
        <is>
          <t>library/048_dusit-thani-maldives/calendar/2026_Ocean-Carnival-Festive-Celebrations-at-Dusit-Thani-Maldives_LGM.pdf</t>
        </is>
      </c>
      <c r="R1088" t="inlineStr">
        <is>
          <t>current</t>
        </is>
      </c>
      <c r="S1088" t="inlineStr">
        <is>
          <t>Y</t>
        </is>
      </c>
      <c r="T1088" t="inlineStr">
        <is>
          <t>matched</t>
        </is>
      </c>
      <c r="U1088" t="inlineStr">
        <is>
          <t>2026-10-04</t>
        </is>
      </c>
      <c r="V1088" t="inlineStr"/>
    </row>
    <row r="1089">
      <c r="A1089" t="n">
        <v>49</v>
      </c>
      <c r="B1089" t="inlineStr">
        <is>
          <t>Vakkaru Maldives</t>
        </is>
      </c>
      <c r="C1089" t="inlineStr">
        <is>
          <t>factsheet</t>
        </is>
      </c>
      <c r="D1089" t="inlineStr">
        <is>
          <t>2025_vakkaru-maldives-fact-sheet-2025.pdf</t>
        </is>
      </c>
      <c r="E1089" t="n">
        <v>2025</v>
      </c>
      <c r="H1089" t="n">
        <v>4</v>
      </c>
      <c r="I1089" t="n">
        <v>4837</v>
      </c>
      <c r="J1089" t="inlineStr">
        <is>
          <t>Y</t>
        </is>
      </c>
      <c r="K1089" t="inlineStr">
        <is>
          <t>vakkarumaldives.com</t>
        </is>
      </c>
      <c r="L1089" t="inlineStr">
        <is>
          <t>official</t>
        </is>
      </c>
      <c r="M1089" t="inlineStr">
        <is>
          <t>https://www.vakkarumaldives.com/pdfs/vakkaru-maldives-fact-sheet-2025.pdf</t>
        </is>
      </c>
      <c r="N1089" t="inlineStr">
        <is>
          <t>https://www.vakkarumaldives.com/pdfs/vakkaru-maldives-fact-sheet-2025.pdf</t>
        </is>
      </c>
      <c r="O1089" t="inlineStr">
        <is>
          <t>67052f201fc0070794d0e44fd560216d2cb1e769fe81cf11ce2d6db19355ee9b</t>
        </is>
      </c>
      <c r="P1089" t="inlineStr">
        <is>
          <t>library/049_vakkaru-maldives/factsheet/2025_vakkaru-maldives-fact-sheet-2025.pdf</t>
        </is>
      </c>
      <c r="R1089" t="inlineStr">
        <is>
          <t>current</t>
        </is>
      </c>
      <c r="S1089" t="inlineStr">
        <is>
          <t>Y</t>
        </is>
      </c>
      <c r="T1089" t="inlineStr">
        <is>
          <t>matched</t>
        </is>
      </c>
      <c r="U1089" t="inlineStr">
        <is>
          <t>2026-10-04</t>
        </is>
      </c>
      <c r="V1089" t="inlineStr"/>
    </row>
    <row r="1090">
      <c r="A1090" t="n">
        <v>49</v>
      </c>
      <c r="B1090" t="inlineStr">
        <is>
          <t>Vakkaru Maldives</t>
        </is>
      </c>
      <c r="C1090" t="inlineStr">
        <is>
          <t>factsheet</t>
        </is>
      </c>
      <c r="D1090" t="inlineStr">
        <is>
          <t>2022_Vakkaru-Maldives-Fact-Sheet-2022.pdf</t>
        </is>
      </c>
      <c r="E1090" t="n">
        <v>2022</v>
      </c>
      <c r="H1090" t="n">
        <v>4</v>
      </c>
      <c r="I1090" t="n">
        <v>5306</v>
      </c>
      <c r="J1090" t="inlineStr">
        <is>
          <t>Y</t>
        </is>
      </c>
      <c r="K1090" t="inlineStr">
        <is>
          <t>neoscapesmaldives.com</t>
        </is>
      </c>
      <c r="L1090" t="inlineStr">
        <is>
          <t>dmc-agency</t>
        </is>
      </c>
      <c r="M1090" t="inlineStr">
        <is>
          <t>https://www.neoscapesmaldives.com/wp-content/uploads/Vakkaru-Maldives-Fact-Sheet-2022.pdf</t>
        </is>
      </c>
      <c r="N1090" t="inlineStr">
        <is>
          <t>https://www.neoscapesmaldives.com/wp-content/uploads/Vakkaru-Maldives-Fact-Sheet-2022.pdf</t>
        </is>
      </c>
      <c r="O1090" t="inlineStr">
        <is>
          <t>c65f4e4bddc0bc31a0158eee110c03dc829454d25948303ba278cac4673dafb8</t>
        </is>
      </c>
      <c r="P1090" t="inlineStr">
        <is>
          <t>library/049_vakkaru-maldives/factsheet/2022_Vakkaru-Maldives-Fact-Sheet-2022.pdf</t>
        </is>
      </c>
      <c r="R1090" t="inlineStr">
        <is>
          <t>outdated</t>
        </is>
      </c>
      <c r="S1090" t="inlineStr">
        <is>
          <t>N</t>
        </is>
      </c>
      <c r="T1090" t="inlineStr">
        <is>
          <t>matched</t>
        </is>
      </c>
      <c r="U1090" t="inlineStr">
        <is>
          <t>2026-10-04</t>
        </is>
      </c>
      <c r="V1090" t="inlineStr"/>
    </row>
    <row r="1091">
      <c r="A1091" t="n">
        <v>49</v>
      </c>
      <c r="B1091" t="inlineStr">
        <is>
          <t>Vakkaru Maldives</t>
        </is>
      </c>
      <c r="C1091" t="inlineStr">
        <is>
          <t>wedding</t>
        </is>
      </c>
      <c r="D1091" t="inlineStr">
        <is>
          <t>2019_vakkaru-maldives-awarded-favorite-romantic-getaway.pdf</t>
        </is>
      </c>
      <c r="E1091" t="n">
        <v>2019</v>
      </c>
      <c r="H1091" t="n">
        <v>1</v>
      </c>
      <c r="I1091" t="n">
        <v>179</v>
      </c>
      <c r="J1091" t="inlineStr">
        <is>
          <t>Y</t>
        </is>
      </c>
      <c r="K1091" t="inlineStr">
        <is>
          <t>vakkarumaldives.com</t>
        </is>
      </c>
      <c r="L1091" t="inlineStr">
        <is>
          <t>official</t>
        </is>
      </c>
      <c r="M1091" t="inlineStr">
        <is>
          <t>https://www.vakkarumaldives.com/pdfs/vakkaru-maldives-awarded-favorite-romantic-getaway.pdf</t>
        </is>
      </c>
      <c r="N1091" t="inlineStr">
        <is>
          <t>https://www.vakkarumaldives.com/pdfs/vakkaru-maldives-awarded-favorite-romantic-getaway.pdf</t>
        </is>
      </c>
      <c r="O1091" t="inlineStr">
        <is>
          <t>1157e46152422a1e85bd7dfbec130ef1e98bf83526c406842d2757bdcd52b407</t>
        </is>
      </c>
      <c r="P1091" t="inlineStr">
        <is>
          <t>library/049_vakkaru-maldives/wedding/2019_vakkaru-maldives-awarded-favorite-romantic-getaway.pdf</t>
        </is>
      </c>
      <c r="R1091" t="inlineStr">
        <is>
          <t>outdated</t>
        </is>
      </c>
      <c r="S1091" t="inlineStr">
        <is>
          <t>Y</t>
        </is>
      </c>
      <c r="T1091" t="inlineStr">
        <is>
          <t>matched</t>
        </is>
      </c>
      <c r="U1091" t="inlineStr">
        <is>
          <t>2026-10-04</t>
        </is>
      </c>
      <c r="V1091" t="inlineStr"/>
    </row>
    <row r="1092">
      <c r="A1092" t="n">
        <v>49</v>
      </c>
      <c r="B1092" t="inlineStr">
        <is>
          <t>Vakkaru Maldives</t>
        </is>
      </c>
      <c r="C1092" t="inlineStr">
        <is>
          <t>map</t>
        </is>
      </c>
      <c r="D1092" t="inlineStr">
        <is>
          <t>2019_Vakkaru-Maldives-Resort-Map-A4.pdf</t>
        </is>
      </c>
      <c r="E1092" t="n">
        <v>2019</v>
      </c>
      <c r="H1092" t="n">
        <v>1</v>
      </c>
      <c r="I1092" t="n">
        <v>997</v>
      </c>
      <c r="J1092" t="inlineStr">
        <is>
          <t>Y</t>
        </is>
      </c>
      <c r="K1092" t="inlineStr">
        <is>
          <t>neoscapesmaldives.com</t>
        </is>
      </c>
      <c r="L1092" t="inlineStr">
        <is>
          <t>dmc-agency</t>
        </is>
      </c>
      <c r="M1092" t="inlineStr">
        <is>
          <t>https://www.neoscapesmaldives.com/wp-content/uploads/Vakkaru-Maldives-Resort-Map-A4.pdf</t>
        </is>
      </c>
      <c r="N1092" t="inlineStr">
        <is>
          <t>https://www.neoscapesmaldives.com/wp-content/uploads/Vakkaru-Maldives-Resort-Map-A4.pdf</t>
        </is>
      </c>
      <c r="O1092" t="inlineStr">
        <is>
          <t>02bbbfe2610044e789cfa6a82f8d8d0ce1514ea0bb9149849dac5d81498d66db</t>
        </is>
      </c>
      <c r="P1092" t="inlineStr">
        <is>
          <t>library/049_vakkaru-maldives/map/2019_Vakkaru-Maldives-Resort-Map-A4.pdf</t>
        </is>
      </c>
      <c r="R1092" t="inlineStr">
        <is>
          <t>outdated</t>
        </is>
      </c>
      <c r="S1092" t="inlineStr">
        <is>
          <t>Y</t>
        </is>
      </c>
      <c r="T1092" t="inlineStr">
        <is>
          <t>matched</t>
        </is>
      </c>
      <c r="U1092" t="inlineStr">
        <is>
          <t>2026-10-04</t>
        </is>
      </c>
      <c r="V1092" t="inlineStr"/>
    </row>
    <row r="1093">
      <c r="A1093" t="n">
        <v>49</v>
      </c>
      <c r="B1093" t="inlineStr">
        <is>
          <t>Vakkaru Maldives</t>
        </is>
      </c>
      <c r="C1093" t="inlineStr">
        <is>
          <t>spa_menu</t>
        </is>
      </c>
      <c r="D1093" t="inlineStr">
        <is>
          <t>2026_merana-spa_menu_2026.pdf</t>
        </is>
      </c>
      <c r="E1093" t="n">
        <v>2026</v>
      </c>
      <c r="H1093" t="n">
        <v>19</v>
      </c>
      <c r="I1093" t="n">
        <v>13853</v>
      </c>
      <c r="J1093" t="inlineStr">
        <is>
          <t>Y</t>
        </is>
      </c>
      <c r="K1093" t="inlineStr">
        <is>
          <t>vakkarumaldives.com</t>
        </is>
      </c>
      <c r="L1093" t="inlineStr">
        <is>
          <t>official</t>
        </is>
      </c>
      <c r="M1093" t="inlineStr">
        <is>
          <t>https://www.vakkarumaldives.com/pdfs/spa-menus/merana-spa_menu_2026.pdf</t>
        </is>
      </c>
      <c r="N1093" t="inlineStr">
        <is>
          <t>https://www.vakkarumaldives.com/pdfs/spa-menus/merana-spa_menu_2026.pdf</t>
        </is>
      </c>
      <c r="O1093" t="inlineStr">
        <is>
          <t>8bc6113229330843c2f207ffda9e612b393a94c2ff4c84c6d589282ede1b6c21</t>
        </is>
      </c>
      <c r="P1093" t="inlineStr">
        <is>
          <t>library/049_vakkaru-maldives/spa_menu/2026_merana-spa_menu_2026.pdf</t>
        </is>
      </c>
      <c r="R1093" t="inlineStr">
        <is>
          <t>current</t>
        </is>
      </c>
      <c r="S1093" t="inlineStr">
        <is>
          <t>Y</t>
        </is>
      </c>
      <c r="T1093" t="inlineStr">
        <is>
          <t>matched</t>
        </is>
      </c>
      <c r="U1093" t="inlineStr">
        <is>
          <t>2026-10-04</t>
        </is>
      </c>
      <c r="V1093" t="inlineStr"/>
    </row>
    <row r="1094">
      <c r="A1094" t="n">
        <v>49</v>
      </c>
      <c r="B1094" t="inlineStr">
        <is>
          <t>Vakkaru Maldives</t>
        </is>
      </c>
      <c r="C1094" t="inlineStr">
        <is>
          <t>spa_menu</t>
        </is>
      </c>
      <c r="D1094" t="inlineStr">
        <is>
          <t>2026_merana-spa---wellness-activity-flyer---june.pdf</t>
        </is>
      </c>
      <c r="E1094" t="n">
        <v>2026</v>
      </c>
      <c r="H1094" t="n">
        <v>4</v>
      </c>
      <c r="I1094" t="n">
        <v>11877</v>
      </c>
      <c r="J1094" t="inlineStr">
        <is>
          <t>N</t>
        </is>
      </c>
      <c r="K1094" t="inlineStr">
        <is>
          <t>vakkarumaldives.com</t>
        </is>
      </c>
      <c r="L1094" t="inlineStr">
        <is>
          <t>official</t>
        </is>
      </c>
      <c r="M1094" t="inlineStr">
        <is>
          <t>https://www.vakkarumaldives.com/pdfs/spa-menus/merana-spa---wellness-activity-flyer---june.pdf</t>
        </is>
      </c>
      <c r="N1094" t="inlineStr">
        <is>
          <t>https://www.vakkarumaldives.com/pdfs/spa-menus/merana-spa---wellness-activity-flyer---june.pdf</t>
        </is>
      </c>
      <c r="O1094" t="inlineStr">
        <is>
          <t>101de0f3b7451838f597ac6237b17ec22e5e03b47d6eef61415e639eb772141d</t>
        </is>
      </c>
      <c r="P1094" t="inlineStr">
        <is>
          <t>library/049_vakkaru-maldives/spa_menu/2026_merana-spa---wellness-activity-flyer---june.pdf</t>
        </is>
      </c>
      <c r="R1094" t="inlineStr">
        <is>
          <t>current</t>
        </is>
      </c>
      <c r="S1094" t="inlineStr">
        <is>
          <t>N</t>
        </is>
      </c>
      <c r="T1094" t="inlineStr">
        <is>
          <t>matched</t>
        </is>
      </c>
      <c r="U1094" t="inlineStr">
        <is>
          <t>2026-10-04</t>
        </is>
      </c>
      <c r="V1094" t="inlineStr"/>
    </row>
    <row r="1095">
      <c r="A1095" t="n">
        <v>49</v>
      </c>
      <c r="B1095" t="inlineStr">
        <is>
          <t>Vakkaru Maldives</t>
        </is>
      </c>
      <c r="C1095" t="inlineStr">
        <is>
          <t>spa_menu</t>
        </is>
      </c>
      <c r="D1095" t="inlineStr">
        <is>
          <t>2026_merana-spa_ayurvedic-menu.pdf</t>
        </is>
      </c>
      <c r="E1095" t="n">
        <v>2026</v>
      </c>
      <c r="H1095" t="n">
        <v>8</v>
      </c>
      <c r="I1095" t="n">
        <v>12834</v>
      </c>
      <c r="J1095" t="inlineStr">
        <is>
          <t>N</t>
        </is>
      </c>
      <c r="K1095" t="inlineStr">
        <is>
          <t>vakkarumaldives.com</t>
        </is>
      </c>
      <c r="L1095" t="inlineStr">
        <is>
          <t>official</t>
        </is>
      </c>
      <c r="M1095" t="inlineStr">
        <is>
          <t>https://www.vakkarumaldives.com/pdfs/spa-menus/merana-spa_ayurvedic-menu.pdf</t>
        </is>
      </c>
      <c r="N1095" t="inlineStr">
        <is>
          <t>https://www.vakkarumaldives.com/pdfs/spa-menus/merana-spa_ayurvedic-menu.pdf</t>
        </is>
      </c>
      <c r="O1095" t="inlineStr">
        <is>
          <t>36314bde8a25b7373ca62bb82ecea425c6bf51e2a858a05c389cd55dd5b9d3d3</t>
        </is>
      </c>
      <c r="P1095" t="inlineStr">
        <is>
          <t>library/049_vakkaru-maldives/spa_menu/2026_merana-spa_ayurvedic-menu.pdf</t>
        </is>
      </c>
      <c r="R1095" t="inlineStr">
        <is>
          <t>current</t>
        </is>
      </c>
      <c r="S1095" t="inlineStr">
        <is>
          <t>N</t>
        </is>
      </c>
      <c r="T1095" t="inlineStr">
        <is>
          <t>matched</t>
        </is>
      </c>
      <c r="U1095" t="inlineStr">
        <is>
          <t>2026-10-04</t>
        </is>
      </c>
      <c r="V1095" t="inlineStr"/>
    </row>
    <row r="1096">
      <c r="A1096" t="n">
        <v>49</v>
      </c>
      <c r="B1096" t="inlineStr">
        <is>
          <t>Vakkaru Maldives</t>
        </is>
      </c>
      <c r="C1096" t="inlineStr">
        <is>
          <t>spa_menu</t>
        </is>
      </c>
      <c r="D1096" t="inlineStr">
        <is>
          <t>2026_merana-spa-wellness-activity-flyer-october-2026.pdf</t>
        </is>
      </c>
      <c r="E1096" t="n">
        <v>2026</v>
      </c>
      <c r="H1096" t="n">
        <v>4</v>
      </c>
      <c r="I1096" t="n">
        <v>9143</v>
      </c>
      <c r="J1096" t="inlineStr">
        <is>
          <t>Y</t>
        </is>
      </c>
      <c r="K1096" t="inlineStr">
        <is>
          <t>vakkarumaldives.com</t>
        </is>
      </c>
      <c r="L1096" t="inlineStr">
        <is>
          <t>official</t>
        </is>
      </c>
      <c r="M1096" t="inlineStr">
        <is>
          <t>https://www.vakkarumaldives.com/pdfs/spa-menus/merana-spa-wellness-activity-flyer-october-2026.pdf</t>
        </is>
      </c>
      <c r="N1096" t="inlineStr">
        <is>
          <t>https://www.vakkarumaldives.com/pdfs/spa-menus/merana-spa-wellness-activity-flyer-october-2026.pdf</t>
        </is>
      </c>
      <c r="O1096" t="inlineStr">
        <is>
          <t>fec592001ee45fae292067cd5acdb573229af72db3ea4adc690122561fcfa8e9</t>
        </is>
      </c>
      <c r="P1096" t="inlineStr">
        <is>
          <t>library/049_vakkaru-maldives/spa_menu/2026_merana-spa-wellness-activity-flyer-october-2026.pdf</t>
        </is>
      </c>
      <c r="R1096" t="inlineStr">
        <is>
          <t>current</t>
        </is>
      </c>
      <c r="S1096" t="inlineStr">
        <is>
          <t>N</t>
        </is>
      </c>
      <c r="T1096" t="inlineStr">
        <is>
          <t>matched</t>
        </is>
      </c>
      <c r="U1096" t="inlineStr">
        <is>
          <t>2026-10-04</t>
        </is>
      </c>
      <c r="V1096" t="inlineStr"/>
    </row>
    <row r="1097">
      <c r="A1097" t="n">
        <v>49</v>
      </c>
      <c r="B1097" t="inlineStr">
        <is>
          <t>Vakkaru Maldives</t>
        </is>
      </c>
      <c r="C1097" t="inlineStr">
        <is>
          <t>dining_menu</t>
        </is>
      </c>
      <c r="D1097" t="inlineStr">
        <is>
          <t>2026_vakku-dinner-menu-en.pdf</t>
        </is>
      </c>
      <c r="E1097" t="n">
        <v>2026</v>
      </c>
      <c r="H1097" t="n">
        <v>4</v>
      </c>
      <c r="I1097" t="n">
        <v>1672</v>
      </c>
      <c r="J1097" t="inlineStr">
        <is>
          <t>Y</t>
        </is>
      </c>
      <c r="K1097" t="inlineStr">
        <is>
          <t>vakkarumaldives.com</t>
        </is>
      </c>
      <c r="L1097" t="inlineStr">
        <is>
          <t>official</t>
        </is>
      </c>
      <c r="M1097" t="inlineStr">
        <is>
          <t>https://www.vakkarumaldives.com/pdfs/dining-restaurant-menus/vakku-dinner-menu-en.pdf</t>
        </is>
      </c>
      <c r="N1097" t="inlineStr">
        <is>
          <t>https://www.vakkarumaldives.com/pdfs/dining-restaurant-menus/vakku-dinner-menu-en.pdf</t>
        </is>
      </c>
      <c r="O1097" t="inlineStr">
        <is>
          <t>5d216771d2c3f34688b729ca34326113a83c6d80f2070e2a58ffb189d0c34f1d</t>
        </is>
      </c>
      <c r="P1097" t="inlineStr">
        <is>
          <t>library/049_vakkaru-maldives/dining_menu/2026_vakku-dinner-menu-en.pdf</t>
        </is>
      </c>
      <c r="R1097" t="inlineStr">
        <is>
          <t>current</t>
        </is>
      </c>
      <c r="S1097" t="inlineStr">
        <is>
          <t>N</t>
        </is>
      </c>
      <c r="T1097" t="inlineStr">
        <is>
          <t>matched</t>
        </is>
      </c>
      <c r="U1097" t="inlineStr">
        <is>
          <t>2026-10-04</t>
        </is>
      </c>
      <c r="V1097" t="inlineStr"/>
    </row>
    <row r="1098">
      <c r="A1098" t="n">
        <v>49</v>
      </c>
      <c r="B1098" t="inlineStr">
        <is>
          <t>Vakkaru Maldives</t>
        </is>
      </c>
      <c r="C1098" t="inlineStr">
        <is>
          <t>dining_menu</t>
        </is>
      </c>
      <c r="D1098" t="inlineStr">
        <is>
          <t>2026_isoletta-lunch.pdf</t>
        </is>
      </c>
      <c r="E1098" t="n">
        <v>2026</v>
      </c>
      <c r="H1098" t="n">
        <v>1</v>
      </c>
      <c r="I1098" t="n">
        <v>150</v>
      </c>
      <c r="J1098" t="inlineStr">
        <is>
          <t>Y</t>
        </is>
      </c>
      <c r="K1098" t="inlineStr">
        <is>
          <t>vakkarumaldives.com</t>
        </is>
      </c>
      <c r="L1098" t="inlineStr">
        <is>
          <t>official</t>
        </is>
      </c>
      <c r="M1098" t="inlineStr">
        <is>
          <t>https://www.vakkarumaldives.com/pdfs/dining-restaurant-menus/isoletta-lunch.pdf</t>
        </is>
      </c>
      <c r="N1098" t="inlineStr">
        <is>
          <t>https://www.vakkarumaldives.com/pdfs/dining-restaurant-menus/isoletta-lunch.pdf</t>
        </is>
      </c>
      <c r="O1098" t="inlineStr">
        <is>
          <t>2a4b2eb995a64e3fd34b63ab34e0eab45b9f06d1d93558eee4c1fe6eaae8190b</t>
        </is>
      </c>
      <c r="P1098" t="inlineStr">
        <is>
          <t>library/049_vakkaru-maldives/dining_menu/2026_isoletta-lunch.pdf</t>
        </is>
      </c>
      <c r="R1098" t="inlineStr">
        <is>
          <t>current</t>
        </is>
      </c>
      <c r="S1098" t="inlineStr">
        <is>
          <t>N</t>
        </is>
      </c>
      <c r="T1098" t="inlineStr">
        <is>
          <t>matched</t>
        </is>
      </c>
      <c r="U1098" t="inlineStr">
        <is>
          <t>2026-10-04</t>
        </is>
      </c>
      <c r="V1098" t="inlineStr"/>
    </row>
    <row r="1099">
      <c r="A1099" t="n">
        <v>49</v>
      </c>
      <c r="B1099" t="inlineStr">
        <is>
          <t>Vakkaru Maldives</t>
        </is>
      </c>
      <c r="C1099" t="inlineStr">
        <is>
          <t>dining_menu</t>
        </is>
      </c>
      <c r="D1099" t="inlineStr">
        <is>
          <t>2026_anguru-menu-2026.pdf</t>
        </is>
      </c>
      <c r="E1099" t="n">
        <v>2026</v>
      </c>
      <c r="H1099" t="n">
        <v>7</v>
      </c>
      <c r="I1099" t="n">
        <v>288</v>
      </c>
      <c r="J1099" t="inlineStr">
        <is>
          <t>Y</t>
        </is>
      </c>
      <c r="K1099" t="inlineStr">
        <is>
          <t>vakkarumaldives.com</t>
        </is>
      </c>
      <c r="L1099" t="inlineStr">
        <is>
          <t>official</t>
        </is>
      </c>
      <c r="M1099" t="inlineStr">
        <is>
          <t>https://www.vakkarumaldives.com/pdfs/dining-restaurant-menus/anguru-menu-2026.pdf</t>
        </is>
      </c>
      <c r="N1099" t="inlineStr">
        <is>
          <t>https://www.vakkarumaldives.com/pdfs/dining-restaurant-menus/anguru-menu-2026.pdf</t>
        </is>
      </c>
      <c r="O1099" t="inlineStr">
        <is>
          <t>d031e8d78f476b9356c6c50e28af3266712f3ee5637a7f44faf2f930484e2c15</t>
        </is>
      </c>
      <c r="P1099" t="inlineStr">
        <is>
          <t>library/049_vakkaru-maldives/dining_menu/2026_anguru-menu-2026.pdf</t>
        </is>
      </c>
      <c r="R1099" t="inlineStr">
        <is>
          <t>current</t>
        </is>
      </c>
      <c r="S1099" t="inlineStr">
        <is>
          <t>N</t>
        </is>
      </c>
      <c r="T1099" t="inlineStr">
        <is>
          <t>matched</t>
        </is>
      </c>
      <c r="U1099" t="inlineStr">
        <is>
          <t>2026-10-04</t>
        </is>
      </c>
      <c r="V1099" t="inlineStr"/>
    </row>
    <row r="1100">
      <c r="A1100" t="n">
        <v>49</v>
      </c>
      <c r="B1100" t="inlineStr">
        <is>
          <t>Vakkaru Maldives</t>
        </is>
      </c>
      <c r="C1100" t="inlineStr">
        <is>
          <t>dining_menu</t>
        </is>
      </c>
      <c r="D1100" t="inlineStr">
        <is>
          <t>2026_amaany-breakfast.pdf</t>
        </is>
      </c>
      <c r="E1100" t="n">
        <v>2026</v>
      </c>
      <c r="H1100" t="n">
        <v>4</v>
      </c>
      <c r="I1100" t="n">
        <v>445</v>
      </c>
      <c r="J1100" t="inlineStr">
        <is>
          <t>Y</t>
        </is>
      </c>
      <c r="K1100" t="inlineStr">
        <is>
          <t>vakkarumaldives.com</t>
        </is>
      </c>
      <c r="L1100" t="inlineStr">
        <is>
          <t>official</t>
        </is>
      </c>
      <c r="M1100" t="inlineStr">
        <is>
          <t>https://www.vakkarumaldives.com/pdfs/dining-restaurant-menus/amaany-breakfast.pdf</t>
        </is>
      </c>
      <c r="N1100" t="inlineStr">
        <is>
          <t>https://www.vakkarumaldives.com/pdfs/dining-restaurant-menus/amaany-breakfast.pdf</t>
        </is>
      </c>
      <c r="O1100" t="inlineStr">
        <is>
          <t>0c6f6b704240972ac0a8d5082ca0919661bb370e1774c3360cd6e2509d761461</t>
        </is>
      </c>
      <c r="P1100" t="inlineStr">
        <is>
          <t>library/049_vakkaru-maldives/dining_menu/2026_amaany-breakfast.pdf</t>
        </is>
      </c>
      <c r="R1100" t="inlineStr">
        <is>
          <t>current</t>
        </is>
      </c>
      <c r="S1100" t="inlineStr">
        <is>
          <t>N</t>
        </is>
      </c>
      <c r="T1100" t="inlineStr">
        <is>
          <t>matched</t>
        </is>
      </c>
      <c r="U1100" t="inlineStr">
        <is>
          <t>2026-10-04</t>
        </is>
      </c>
      <c r="V1100" t="inlineStr"/>
    </row>
    <row r="1101">
      <c r="A1101" t="n">
        <v>49</v>
      </c>
      <c r="B1101" t="inlineStr">
        <is>
          <t>Vakkaru Maldives</t>
        </is>
      </c>
      <c r="C1101" t="inlineStr">
        <is>
          <t>dining_menu</t>
        </is>
      </c>
      <c r="D1101" t="inlineStr">
        <is>
          <t>2026_lagoon-bar-dinner.pdf</t>
        </is>
      </c>
      <c r="E1101" t="n">
        <v>2026</v>
      </c>
      <c r="H1101" t="n">
        <v>16</v>
      </c>
      <c r="I1101" t="n">
        <v>1101</v>
      </c>
      <c r="J1101" t="inlineStr">
        <is>
          <t>Y</t>
        </is>
      </c>
      <c r="K1101" t="inlineStr">
        <is>
          <t>vakkarumaldives.com</t>
        </is>
      </c>
      <c r="L1101" t="inlineStr">
        <is>
          <t>official</t>
        </is>
      </c>
      <c r="M1101" t="inlineStr">
        <is>
          <t>https://www.vakkarumaldives.com/pdfs/dining-restaurant-menus/lagoon-bar-dinner.pdf</t>
        </is>
      </c>
      <c r="N1101" t="inlineStr">
        <is>
          <t>https://www.vakkarumaldives.com/pdfs/dining-restaurant-menus/lagoon-bar-dinner.pdf</t>
        </is>
      </c>
      <c r="O1101" t="inlineStr">
        <is>
          <t>f59a86a58e238e246cb751d1253af845f7cb5e2944cb401e1d48a354c8d05eb9</t>
        </is>
      </c>
      <c r="P1101" t="inlineStr">
        <is>
          <t>library/049_vakkaru-maldives/dining_menu/2026_lagoon-bar-dinner.pdf</t>
        </is>
      </c>
      <c r="R1101" t="inlineStr">
        <is>
          <t>current</t>
        </is>
      </c>
      <c r="S1101" t="inlineStr">
        <is>
          <t>N</t>
        </is>
      </c>
      <c r="T1101" t="inlineStr">
        <is>
          <t>matched</t>
        </is>
      </c>
      <c r="U1101" t="inlineStr">
        <is>
          <t>2026-10-04</t>
        </is>
      </c>
      <c r="V1101" t="inlineStr"/>
    </row>
    <row r="1102">
      <c r="A1102" t="n">
        <v>49</v>
      </c>
      <c r="B1102" t="inlineStr">
        <is>
          <t>Vakkaru Maldives</t>
        </is>
      </c>
      <c r="C1102" t="inlineStr">
        <is>
          <t>dining_menu</t>
        </is>
      </c>
      <c r="D1102" t="inlineStr">
        <is>
          <t>2026_cabana-bev-menu-2026.pdf</t>
        </is>
      </c>
      <c r="E1102" t="n">
        <v>2026</v>
      </c>
      <c r="H1102" t="n">
        <v>20</v>
      </c>
      <c r="I1102" t="n">
        <v>339</v>
      </c>
      <c r="J1102" t="inlineStr">
        <is>
          <t>Y</t>
        </is>
      </c>
      <c r="K1102" t="inlineStr">
        <is>
          <t>vakkarumaldives.com</t>
        </is>
      </c>
      <c r="L1102" t="inlineStr">
        <is>
          <t>official</t>
        </is>
      </c>
      <c r="M1102" t="inlineStr">
        <is>
          <t>https://www.vakkarumaldives.com/pdfs/dining-restaurant-menus/cabana-bev-menu-2026.pdf</t>
        </is>
      </c>
      <c r="N1102" t="inlineStr">
        <is>
          <t>https://www.vakkarumaldives.com/pdfs/dining-restaurant-menus/cabana-bev-menu-2026.pdf</t>
        </is>
      </c>
      <c r="O1102" t="inlineStr">
        <is>
          <t>e4da792fbd5be7818df618edb5e17b44ab07396dc420ab71c84f86ea9e945872</t>
        </is>
      </c>
      <c r="P1102" t="inlineStr">
        <is>
          <t>library/049_vakkaru-maldives/dining_menu/2026_cabana-bev-menu-2026.pdf</t>
        </is>
      </c>
      <c r="R1102" t="inlineStr">
        <is>
          <t>current</t>
        </is>
      </c>
      <c r="S1102" t="inlineStr">
        <is>
          <t>N</t>
        </is>
      </c>
      <c r="T1102" t="inlineStr">
        <is>
          <t>matched</t>
        </is>
      </c>
      <c r="U1102" t="inlineStr">
        <is>
          <t>2026-10-04</t>
        </is>
      </c>
      <c r="V1102" t="inlineStr"/>
    </row>
    <row r="1103">
      <c r="A1103" t="n">
        <v>49</v>
      </c>
      <c r="B1103" t="inlineStr">
        <is>
          <t>Vakkaru Maldives</t>
        </is>
      </c>
      <c r="C1103" t="inlineStr">
        <is>
          <t>dining_menu</t>
        </is>
      </c>
      <c r="D1103" t="inlineStr">
        <is>
          <t>2026_isoletta-dinner.pdf</t>
        </is>
      </c>
      <c r="E1103" t="n">
        <v>2026</v>
      </c>
      <c r="H1103" t="n">
        <v>4</v>
      </c>
      <c r="I1103" t="n">
        <v>158</v>
      </c>
      <c r="J1103" t="inlineStr">
        <is>
          <t>Y</t>
        </is>
      </c>
      <c r="K1103" t="inlineStr">
        <is>
          <t>vakkarumaldives.com</t>
        </is>
      </c>
      <c r="L1103" t="inlineStr">
        <is>
          <t>official</t>
        </is>
      </c>
      <c r="M1103" t="inlineStr">
        <is>
          <t>https://www.vakkarumaldives.com/pdfs/dining-restaurant-menus/isoletta-dinner.pdf</t>
        </is>
      </c>
      <c r="N1103" t="inlineStr">
        <is>
          <t>https://www.vakkarumaldives.com/pdfs/dining-restaurant-menus/isoletta-dinner.pdf</t>
        </is>
      </c>
      <c r="O1103" t="inlineStr">
        <is>
          <t>4e3a69b5326e8a6ba073eb98fc977f67c135b86bc54a64cb75962a19e9dc9d92</t>
        </is>
      </c>
      <c r="P1103" t="inlineStr">
        <is>
          <t>library/049_vakkaru-maldives/dining_menu/2026_isoletta-dinner.pdf</t>
        </is>
      </c>
      <c r="R1103" t="inlineStr">
        <is>
          <t>current</t>
        </is>
      </c>
      <c r="S1103" t="inlineStr">
        <is>
          <t>N</t>
        </is>
      </c>
      <c r="T1103" t="inlineStr">
        <is>
          <t>matched</t>
        </is>
      </c>
      <c r="U1103" t="inlineStr">
        <is>
          <t>2026-10-04</t>
        </is>
      </c>
      <c r="V1103" t="inlineStr"/>
    </row>
    <row r="1104">
      <c r="A1104" t="n">
        <v>49</v>
      </c>
      <c r="B1104" t="inlineStr">
        <is>
          <t>Vakkaru Maldives</t>
        </is>
      </c>
      <c r="C1104" t="inlineStr">
        <is>
          <t>dining_menu</t>
        </is>
      </c>
      <c r="D1104" t="inlineStr">
        <is>
          <t>2026_master-wine-list.-2026.pdf</t>
        </is>
      </c>
      <c r="E1104" t="n">
        <v>2026</v>
      </c>
      <c r="H1104" t="n">
        <v>37</v>
      </c>
      <c r="I1104" t="n">
        <v>8706</v>
      </c>
      <c r="J1104" t="inlineStr">
        <is>
          <t>N</t>
        </is>
      </c>
      <c r="K1104" t="inlineStr">
        <is>
          <t>vakkarumaldives.com</t>
        </is>
      </c>
      <c r="L1104" t="inlineStr">
        <is>
          <t>official</t>
        </is>
      </c>
      <c r="M1104" t="inlineStr">
        <is>
          <t>https://www.vakkarumaldives.com/pdfs/dining-restaurant-menus/master-wine-list.-2026.pdf</t>
        </is>
      </c>
      <c r="N1104" t="inlineStr">
        <is>
          <t>https://www.vakkarumaldives.com/pdfs/dining-restaurant-menus/master-wine-list.-2026.pdf</t>
        </is>
      </c>
      <c r="O1104" t="inlineStr">
        <is>
          <t>26bca6e235e1ee0850edb1d1153b8298bff3c32e3cd690fb1c7deb00aaf7fd8f</t>
        </is>
      </c>
      <c r="P1104" t="inlineStr">
        <is>
          <t>library/049_vakkaru-maldives/dining_menu/2026_master-wine-list.-2026.pdf</t>
        </is>
      </c>
      <c r="R1104" t="inlineStr">
        <is>
          <t>current</t>
        </is>
      </c>
      <c r="S1104" t="inlineStr">
        <is>
          <t>Y</t>
        </is>
      </c>
      <c r="T1104" t="inlineStr">
        <is>
          <t>matched</t>
        </is>
      </c>
      <c r="U1104" t="inlineStr">
        <is>
          <t>2026-10-04</t>
        </is>
      </c>
      <c r="V1104" t="inlineStr"/>
    </row>
    <row r="1105">
      <c r="A1105" t="n">
        <v>49</v>
      </c>
      <c r="B1105" t="inlineStr">
        <is>
          <t>Vakkaru Maldives</t>
        </is>
      </c>
      <c r="C1105" t="inlineStr">
        <is>
          <t>dining_menu</t>
        </is>
      </c>
      <c r="D1105" t="inlineStr">
        <is>
          <t>2026_lagoon-bar-lunch.pdf</t>
        </is>
      </c>
      <c r="E1105" t="n">
        <v>2026</v>
      </c>
      <c r="H1105" t="n">
        <v>20</v>
      </c>
      <c r="I1105" t="n">
        <v>1129</v>
      </c>
      <c r="J1105" t="inlineStr">
        <is>
          <t>Y</t>
        </is>
      </c>
      <c r="K1105" t="inlineStr">
        <is>
          <t>vakkarumaldives.com</t>
        </is>
      </c>
      <c r="L1105" t="inlineStr">
        <is>
          <t>official</t>
        </is>
      </c>
      <c r="M1105" t="inlineStr">
        <is>
          <t>https://www.vakkarumaldives.com/pdfs/dining-restaurant-menus/lagoon-bar-lunch.pdf</t>
        </is>
      </c>
      <c r="N1105" t="inlineStr">
        <is>
          <t>https://www.vakkarumaldives.com/pdfs/dining-restaurant-menus/lagoon-bar-lunch.pdf</t>
        </is>
      </c>
      <c r="O1105" t="inlineStr">
        <is>
          <t>7b763cf8c883f26f4acc777df4dbe2bdc83df03d53d3a6a34c1416aeb2383daf</t>
        </is>
      </c>
      <c r="P1105" t="inlineStr">
        <is>
          <t>library/049_vakkaru-maldives/dining_menu/2026_lagoon-bar-lunch.pdf</t>
        </is>
      </c>
      <c r="R1105" t="inlineStr">
        <is>
          <t>current</t>
        </is>
      </c>
      <c r="S1105" t="inlineStr">
        <is>
          <t>N</t>
        </is>
      </c>
      <c r="T1105" t="inlineStr">
        <is>
          <t>matched</t>
        </is>
      </c>
      <c r="U1105" t="inlineStr">
        <is>
          <t>2026-10-04</t>
        </is>
      </c>
      <c r="V1105" t="inlineStr"/>
    </row>
    <row r="1106">
      <c r="A1106" t="n">
        <v>49</v>
      </c>
      <c r="B1106" t="inlineStr">
        <is>
          <t>Vakkaru Maldives</t>
        </is>
      </c>
      <c r="C1106" t="inlineStr">
        <is>
          <t>dining_menu</t>
        </is>
      </c>
      <c r="D1106" t="inlineStr">
        <is>
          <t>2024_valentines-day-2024.pdf</t>
        </is>
      </c>
      <c r="E1106" t="n">
        <v>2024</v>
      </c>
      <c r="H1106" t="n">
        <v>9</v>
      </c>
      <c r="I1106" t="n">
        <v>1681</v>
      </c>
      <c r="J1106" t="inlineStr">
        <is>
          <t>Y</t>
        </is>
      </c>
      <c r="K1106" t="inlineStr">
        <is>
          <t>vakkarumaldives.com</t>
        </is>
      </c>
      <c r="L1106" t="inlineStr">
        <is>
          <t>official</t>
        </is>
      </c>
      <c r="M1106" t="inlineStr">
        <is>
          <t>https://www.vakkarumaldives.com/pdfs/news/valentines-day-2024.pdf</t>
        </is>
      </c>
      <c r="N1106" t="inlineStr">
        <is>
          <t>https://www.vakkarumaldives.com/pdfs/news/valentines-day-2024.pdf</t>
        </is>
      </c>
      <c r="O1106" t="inlineStr">
        <is>
          <t>34fbb855253559538073f9ba8259d02fdbf2d30513fc37fbb0e595056886fbee</t>
        </is>
      </c>
      <c r="P1106" t="inlineStr">
        <is>
          <t>library/049_vakkaru-maldives/dining_menu/2024_valentines-day-2024.pdf</t>
        </is>
      </c>
      <c r="R1106" t="inlineStr">
        <is>
          <t>outdated</t>
        </is>
      </c>
      <c r="S1106" t="inlineStr">
        <is>
          <t>N</t>
        </is>
      </c>
      <c r="T1106" t="inlineStr">
        <is>
          <t>matched</t>
        </is>
      </c>
      <c r="U1106" t="inlineStr">
        <is>
          <t>2026-10-04</t>
        </is>
      </c>
      <c r="V1106" t="inlineStr"/>
    </row>
    <row r="1107">
      <c r="A1107" t="n">
        <v>49</v>
      </c>
      <c r="B1107" t="inlineStr">
        <is>
          <t>Vakkaru Maldives</t>
        </is>
      </c>
      <c r="C1107" t="inlineStr">
        <is>
          <t>dining_menu</t>
        </is>
      </c>
      <c r="D1107" t="inlineStr">
        <is>
          <t>2019_alistair-burt-head-pastry-chef-of-harrods-london-at-vakkaru-maldives.pdf</t>
        </is>
      </c>
      <c r="E1107" t="n">
        <v>2019</v>
      </c>
      <c r="H1107" t="n">
        <v>3</v>
      </c>
      <c r="I1107" t="n">
        <v>241</v>
      </c>
      <c r="J1107" t="inlineStr">
        <is>
          <t>Y</t>
        </is>
      </c>
      <c r="K1107" t="inlineStr">
        <is>
          <t>vakkarumaldives.com</t>
        </is>
      </c>
      <c r="L1107" t="inlineStr">
        <is>
          <t>official</t>
        </is>
      </c>
      <c r="M1107" t="inlineStr">
        <is>
          <t>https://www.vakkarumaldives.com/pdfs/alistair-burt-head-pastry-chef-of-harrods-london-at-vakkaru-maldives.pdf</t>
        </is>
      </c>
      <c r="N1107" t="inlineStr">
        <is>
          <t>https://www.vakkarumaldives.com/pdfs/alistair-burt-head-pastry-chef-of-harrods-london-at-vakkaru-maldives.pdf</t>
        </is>
      </c>
      <c r="O1107" t="inlineStr">
        <is>
          <t>e34a54cfb64d5ca3584f124c0ae7428b0d745985d9623df50e75eb98825f1fc2</t>
        </is>
      </c>
      <c r="P1107" t="inlineStr">
        <is>
          <t>library/049_vakkaru-maldives/dining_menu/2019_alistair-burt-head-pastry-chef-of-harrods-london-at-vakkaru-maldives.pdf</t>
        </is>
      </c>
      <c r="R1107" t="inlineStr">
        <is>
          <t>outdated</t>
        </is>
      </c>
      <c r="S1107" t="inlineStr">
        <is>
          <t>N</t>
        </is>
      </c>
      <c r="T1107" t="inlineStr">
        <is>
          <t>matched</t>
        </is>
      </c>
      <c r="U1107" t="inlineStr">
        <is>
          <t>2026-10-04</t>
        </is>
      </c>
      <c r="V1107" t="inlineStr"/>
    </row>
    <row r="1108">
      <c r="A1108" t="n">
        <v>49</v>
      </c>
      <c r="B1108" t="inlineStr">
        <is>
          <t>Vakkaru Maldives</t>
        </is>
      </c>
      <c r="C1108" t="inlineStr">
        <is>
          <t>dive_prices</t>
        </is>
      </c>
      <c r="D1108" t="inlineStr">
        <is>
          <t>2019_vakkaru-maldives_house-and-garden_june-2019.pdf</t>
        </is>
      </c>
      <c r="E1108" t="n">
        <v>2019</v>
      </c>
      <c r="H1108" t="n">
        <v>1</v>
      </c>
      <c r="I1108" t="n">
        <v>115</v>
      </c>
      <c r="J1108" t="inlineStr">
        <is>
          <t>Y</t>
        </is>
      </c>
      <c r="K1108" t="inlineStr">
        <is>
          <t>vakkarumaldives.com</t>
        </is>
      </c>
      <c r="L1108" t="inlineStr">
        <is>
          <t>official</t>
        </is>
      </c>
      <c r="M1108" t="inlineStr">
        <is>
          <t>https://www.vakkarumaldives.com/pdfs/vakkaru-maldives_house-and-garden_june-2019.pdf</t>
        </is>
      </c>
      <c r="N1108" t="inlineStr">
        <is>
          <t>https://www.vakkarumaldives.com/pdfs/vakkaru-maldives_house-and-garden_june-2019.pdf</t>
        </is>
      </c>
      <c r="O1108" t="inlineStr">
        <is>
          <t>c460767be8bdbe150028bf01a20cc4d29d41b786dc9205a955ee531824b71749</t>
        </is>
      </c>
      <c r="P1108" t="inlineStr">
        <is>
          <t>library/049_vakkaru-maldives/dive_prices/2019_vakkaru-maldives_house-and-garden_june-2019.pdf</t>
        </is>
      </c>
      <c r="R1108" t="inlineStr">
        <is>
          <t>outdated</t>
        </is>
      </c>
      <c r="S1108" t="inlineStr">
        <is>
          <t>Y</t>
        </is>
      </c>
      <c r="T1108" t="inlineStr">
        <is>
          <t>matched</t>
        </is>
      </c>
      <c r="U1108" t="inlineStr">
        <is>
          <t>2026-10-04</t>
        </is>
      </c>
      <c r="V1108" t="inlineStr"/>
    </row>
    <row r="1109">
      <c r="A1109" t="n">
        <v>49</v>
      </c>
      <c r="B1109" t="inlineStr">
        <is>
          <t>Vakkaru Maldives</t>
        </is>
      </c>
      <c r="C1109" t="inlineStr">
        <is>
          <t>excursions</t>
        </is>
      </c>
      <c r="D1109" t="inlineStr">
        <is>
          <t>2026_vakkaru-maldives_parrotfish-activity-schedule.pdf</t>
        </is>
      </c>
      <c r="E1109" t="n">
        <v>2026</v>
      </c>
      <c r="H1109" t="n">
        <v>1</v>
      </c>
      <c r="I1109" t="n">
        <v>312</v>
      </c>
      <c r="J1109" t="inlineStr">
        <is>
          <t>Y</t>
        </is>
      </c>
      <c r="K1109" t="inlineStr">
        <is>
          <t>vakkarumaldives.com</t>
        </is>
      </c>
      <c r="L1109" t="inlineStr">
        <is>
          <t>official</t>
        </is>
      </c>
      <c r="M1109" t="inlineStr">
        <is>
          <t>https://www.vakkarumaldives.com/pdfs/experience/vakkaru-maldives_parrotfish-activity-schedule.pdf</t>
        </is>
      </c>
      <c r="N1109" t="inlineStr">
        <is>
          <t>https://www.vakkarumaldives.com/pdfs/experience/vakkaru-maldives_parrotfish-activity-schedule.pdf</t>
        </is>
      </c>
      <c r="O1109" t="inlineStr">
        <is>
          <t>33693e7aead0bd7a9fc9f8fa03b9b18745b8af220bc469e6cf6c262df249ee5d</t>
        </is>
      </c>
      <c r="P1109" t="inlineStr">
        <is>
          <t>library/049_vakkaru-maldives/excursions/2026_vakkaru-maldives_parrotfish-activity-schedule.pdf</t>
        </is>
      </c>
      <c r="R1109" t="inlineStr">
        <is>
          <t>current</t>
        </is>
      </c>
      <c r="S1109" t="inlineStr">
        <is>
          <t>Y</t>
        </is>
      </c>
      <c r="T1109" t="inlineStr">
        <is>
          <t>matched</t>
        </is>
      </c>
      <c r="U1109" t="inlineStr">
        <is>
          <t>2026-10-04</t>
        </is>
      </c>
      <c r="V1109" t="inlineStr"/>
    </row>
    <row r="1110">
      <c r="A1110" t="n">
        <v>49</v>
      </c>
      <c r="B1110" t="inlineStr">
        <is>
          <t>Vakkaru Maldives</t>
        </is>
      </c>
      <c r="C1110" t="inlineStr">
        <is>
          <t>excursions</t>
        </is>
      </c>
      <c r="D1110" t="inlineStr">
        <is>
          <t>2024_coconut-club-activity-schedule.pdf</t>
        </is>
      </c>
      <c r="E1110" t="n">
        <v>2024</v>
      </c>
      <c r="H1110" t="n">
        <v>1</v>
      </c>
      <c r="I1110" t="n">
        <v>1442</v>
      </c>
      <c r="J1110" t="inlineStr">
        <is>
          <t>Y</t>
        </is>
      </c>
      <c r="K1110" t="inlineStr">
        <is>
          <t>vakkarumaldives.com</t>
        </is>
      </c>
      <c r="L1110" t="inlineStr">
        <is>
          <t>official</t>
        </is>
      </c>
      <c r="M1110" t="inlineStr">
        <is>
          <t>https://www.vakkarumaldives.com/pdfs/experience/coconut-club-activity-schedule.pdf</t>
        </is>
      </c>
      <c r="N1110" t="inlineStr">
        <is>
          <t>https://www.vakkarumaldives.com/pdfs/experience/coconut-club-activity-schedule.pdf</t>
        </is>
      </c>
      <c r="O1110" t="inlineStr">
        <is>
          <t>ae15c61e237d592eaa766978c7e3823f6a8ff2bc54844ff16fdd21b67fc3c2ba</t>
        </is>
      </c>
      <c r="P1110" t="inlineStr">
        <is>
          <t>library/049_vakkaru-maldives/excursions/2024_coconut-club-activity-schedule.pdf</t>
        </is>
      </c>
      <c r="R1110" t="inlineStr">
        <is>
          <t>outdated</t>
        </is>
      </c>
      <c r="S1110" t="inlineStr">
        <is>
          <t>N</t>
        </is>
      </c>
      <c r="T1110" t="inlineStr">
        <is>
          <t>matched</t>
        </is>
      </c>
      <c r="U1110" t="inlineStr">
        <is>
          <t>2026-10-04</t>
        </is>
      </c>
      <c r="V1110" t="inlineStr"/>
    </row>
    <row r="1111">
      <c r="A1111" t="n">
        <v>49</v>
      </c>
      <c r="B1111" t="inlineStr">
        <is>
          <t>Vakkaru Maldives</t>
        </is>
      </c>
      <c r="C1111" t="inlineStr">
        <is>
          <t>excursions</t>
        </is>
      </c>
      <c r="D1111" t="inlineStr">
        <is>
          <t>2019_masterchef-marcel-thiele-brings-sustainable-and-ethical-culinary-experience.pdf</t>
        </is>
      </c>
      <c r="E1111" t="n">
        <v>2019</v>
      </c>
      <c r="H1111" t="n">
        <v>2</v>
      </c>
      <c r="I1111" t="n">
        <v>316</v>
      </c>
      <c r="J1111" t="inlineStr">
        <is>
          <t>Y</t>
        </is>
      </c>
      <c r="K1111" t="inlineStr">
        <is>
          <t>vakkarumaldives.com</t>
        </is>
      </c>
      <c r="L1111" t="inlineStr">
        <is>
          <t>official</t>
        </is>
      </c>
      <c r="M1111" t="inlineStr">
        <is>
          <t>https://www.vakkarumaldives.com/pdfs/masterchef-marcel-thiele-brings-sustainable-and-ethical-culinary-experience.pdf</t>
        </is>
      </c>
      <c r="N1111" t="inlineStr">
        <is>
          <t>https://www.vakkarumaldives.com/pdfs/masterchef-marcel-thiele-brings-sustainable-and-ethical-culinary-experience.pdf</t>
        </is>
      </c>
      <c r="O1111" t="inlineStr">
        <is>
          <t>6939ba0cc049dd8a33c635a214625ed3da0476b9d9362de0962d8555e2dd6c53</t>
        </is>
      </c>
      <c r="P1111" t="inlineStr">
        <is>
          <t>library/049_vakkaru-maldives/excursions/2019_masterchef-marcel-thiele-brings-sustainable-and-ethical-culinary-experience.pdf</t>
        </is>
      </c>
      <c r="R1111" t="inlineStr">
        <is>
          <t>outdated</t>
        </is>
      </c>
      <c r="S1111" t="inlineStr">
        <is>
          <t>N</t>
        </is>
      </c>
      <c r="T1111" t="inlineStr">
        <is>
          <t>matched</t>
        </is>
      </c>
      <c r="U1111" t="inlineStr">
        <is>
          <t>2026-10-04</t>
        </is>
      </c>
      <c r="V1111" t="inlineStr"/>
    </row>
    <row r="1112">
      <c r="A1112" t="n">
        <v>49</v>
      </c>
      <c r="B1112" t="inlineStr">
        <is>
          <t>Vakkaru Maldives</t>
        </is>
      </c>
      <c r="C1112" t="inlineStr">
        <is>
          <t>villa_plans</t>
        </is>
      </c>
      <c r="D1112" t="inlineStr">
        <is>
          <t>2017_vakkaru-maldives-a-timeless-sanctuary-in-unesco-biosphere-reserve.pdf</t>
        </is>
      </c>
      <c r="E1112" t="n">
        <v>2017</v>
      </c>
      <c r="H1112" t="n">
        <v>1</v>
      </c>
      <c r="I1112" t="n">
        <v>164</v>
      </c>
      <c r="J1112" t="inlineStr">
        <is>
          <t>Y</t>
        </is>
      </c>
      <c r="K1112" t="inlineStr">
        <is>
          <t>vakkarumaldives.com</t>
        </is>
      </c>
      <c r="L1112" t="inlineStr">
        <is>
          <t>official</t>
        </is>
      </c>
      <c r="M1112" t="inlineStr">
        <is>
          <t>https://www.vakkarumaldives.com/pdfs/vakkaru-maldives-a-timeless-sanctuary-in-unesco-biosphere-reserve.pdf</t>
        </is>
      </c>
      <c r="N1112" t="inlineStr">
        <is>
          <t>https://www.vakkarumaldives.com/pdfs/vakkaru-maldives-a-timeless-sanctuary-in-unesco-biosphere-reserve.pdf</t>
        </is>
      </c>
      <c r="O1112" t="inlineStr">
        <is>
          <t>1e0b0b7cba52e1718c39435249a03b00e16ddf47369ae219fe50e433fd4e2d0a</t>
        </is>
      </c>
      <c r="P1112" t="inlineStr">
        <is>
          <t>library/049_vakkaru-maldives/villa_plans/2017_vakkaru-maldives-a-timeless-sanctuary-in-unesco-biosphere-reserve.pdf</t>
        </is>
      </c>
      <c r="R1112" t="inlineStr">
        <is>
          <t>outdated</t>
        </is>
      </c>
      <c r="S1112" t="inlineStr">
        <is>
          <t>Y</t>
        </is>
      </c>
      <c r="T1112" t="inlineStr">
        <is>
          <t>matched</t>
        </is>
      </c>
      <c r="U1112" t="inlineStr">
        <is>
          <t>2026-10-04</t>
        </is>
      </c>
      <c r="V1112" t="inlineStr"/>
    </row>
    <row r="1113">
      <c r="A1113" t="n">
        <v>49</v>
      </c>
      <c r="B1113" t="inlineStr">
        <is>
          <t>Vakkaru Maldives</t>
        </is>
      </c>
      <c r="C1113" t="inlineStr">
        <is>
          <t>all_inclusive</t>
        </is>
      </c>
      <c r="D1113" t="inlineStr">
        <is>
          <t>2019_hack-your-21st-century-digitised-body.pdf</t>
        </is>
      </c>
      <c r="E1113" t="n">
        <v>2019</v>
      </c>
      <c r="H1113" t="n">
        <v>3</v>
      </c>
      <c r="I1113" t="n">
        <v>86</v>
      </c>
      <c r="J1113" t="inlineStr">
        <is>
          <t>Y</t>
        </is>
      </c>
      <c r="K1113" t="inlineStr">
        <is>
          <t>vakkarumaldives.com</t>
        </is>
      </c>
      <c r="L1113" t="inlineStr">
        <is>
          <t>official</t>
        </is>
      </c>
      <c r="M1113" t="inlineStr">
        <is>
          <t>https://www.vakkarumaldives.com/pdfs/hack-your-21st-century-digitised-body.pdf</t>
        </is>
      </c>
      <c r="N1113" t="inlineStr">
        <is>
          <t>https://www.vakkarumaldives.com/pdfs/hack-your-21st-century-digitised-body.pdf</t>
        </is>
      </c>
      <c r="O1113" t="inlineStr">
        <is>
          <t>9855f325c6a7783ac96cf03c86381982a86f136b70709ada40afdaaff2aec6f2</t>
        </is>
      </c>
      <c r="P1113" t="inlineStr">
        <is>
          <t>library/049_vakkaru-maldives/all_inclusive/2019_hack-your-21st-century-digitised-body.pdf</t>
        </is>
      </c>
      <c r="R1113" t="inlineStr">
        <is>
          <t>outdated</t>
        </is>
      </c>
      <c r="S1113" t="inlineStr">
        <is>
          <t>Y</t>
        </is>
      </c>
      <c r="T1113" t="inlineStr">
        <is>
          <t>matched</t>
        </is>
      </c>
      <c r="U1113" t="inlineStr">
        <is>
          <t>2026-10-04</t>
        </is>
      </c>
      <c r="V1113" t="inlineStr"/>
    </row>
    <row r="1114">
      <c r="A1114" t="n">
        <v>49</v>
      </c>
      <c r="B1114" t="inlineStr">
        <is>
          <t>Vakkaru Maldives</t>
        </is>
      </c>
      <c r="C1114" t="inlineStr">
        <is>
          <t>all_inclusive</t>
        </is>
      </c>
      <c r="D1114" t="inlineStr">
        <is>
          <t>2019_vakkaru-maldives-irish-daily-mail-22.07.2019.pdf</t>
        </is>
      </c>
      <c r="E1114" t="n">
        <v>2019</v>
      </c>
      <c r="H1114" t="n">
        <v>2</v>
      </c>
      <c r="I1114" t="n">
        <v>3791</v>
      </c>
      <c r="J1114" t="inlineStr">
        <is>
          <t>Y</t>
        </is>
      </c>
      <c r="K1114" t="inlineStr">
        <is>
          <t>vakkarumaldives.com</t>
        </is>
      </c>
      <c r="L1114" t="inlineStr">
        <is>
          <t>official</t>
        </is>
      </c>
      <c r="M1114" t="inlineStr">
        <is>
          <t>https://www.vakkarumaldives.com/pdfs/vakkaru-maldives-irish-daily-mail-22.07.2019.pdf</t>
        </is>
      </c>
      <c r="N1114" t="inlineStr">
        <is>
          <t>https://www.vakkarumaldives.com/pdfs/vakkaru-maldives-irish-daily-mail-22.07.2019.pdf</t>
        </is>
      </c>
      <c r="O1114" t="inlineStr">
        <is>
          <t>4a0a83e9328aa2ee8cd043286af22163812a22c46c1bc00c5957bb85777dd8a6</t>
        </is>
      </c>
      <c r="P1114" t="inlineStr">
        <is>
          <t>library/049_vakkaru-maldives/all_inclusive/2019_vakkaru-maldives-irish-daily-mail-22.07.2019.pdf</t>
        </is>
      </c>
      <c r="R1114" t="inlineStr">
        <is>
          <t>outdated</t>
        </is>
      </c>
      <c r="S1114" t="inlineStr">
        <is>
          <t>N</t>
        </is>
      </c>
      <c r="T1114" t="inlineStr">
        <is>
          <t>matched</t>
        </is>
      </c>
      <c r="U1114" t="inlineStr">
        <is>
          <t>2026-10-04</t>
        </is>
      </c>
      <c r="V1114" t="inlineStr"/>
    </row>
    <row r="1115">
      <c r="A1115" t="n">
        <v>49</v>
      </c>
      <c r="B1115" t="inlineStr">
        <is>
          <t>Vakkaru Maldives</t>
        </is>
      </c>
      <c r="C1115" t="inlineStr">
        <is>
          <t>calendar</t>
        </is>
      </c>
      <c r="D1115" t="inlineStr">
        <is>
          <t>2024_easter-brochure-2024.pdf</t>
        </is>
      </c>
      <c r="E1115" t="n">
        <v>2024</v>
      </c>
      <c r="H1115" t="n">
        <v>11</v>
      </c>
      <c r="I1115" t="n">
        <v>6279</v>
      </c>
      <c r="J1115" t="inlineStr">
        <is>
          <t>Y</t>
        </is>
      </c>
      <c r="K1115" t="inlineStr">
        <is>
          <t>vakkarumaldives.com</t>
        </is>
      </c>
      <c r="L1115" t="inlineStr">
        <is>
          <t>official</t>
        </is>
      </c>
      <c r="M1115" t="inlineStr">
        <is>
          <t>https://www.vakkarumaldives.com/pdfs/news/easter-brochure-2024.pdf</t>
        </is>
      </c>
      <c r="N1115" t="inlineStr">
        <is>
          <t>https://www.vakkarumaldives.com/pdfs/news/easter-brochure-2024.pdf</t>
        </is>
      </c>
      <c r="O1115" t="inlineStr">
        <is>
          <t>a6ad756880e9627fc46d5e58f64bde2f7c40d46fe4ab79dc468683fa18538de9</t>
        </is>
      </c>
      <c r="P1115" t="inlineStr">
        <is>
          <t>library/049_vakkaru-maldives/calendar/2024_easter-brochure-2024.pdf</t>
        </is>
      </c>
      <c r="R1115" t="inlineStr">
        <is>
          <t>outdated</t>
        </is>
      </c>
      <c r="S1115" t="inlineStr">
        <is>
          <t>Y</t>
        </is>
      </c>
      <c r="T1115" t="inlineStr">
        <is>
          <t>matched</t>
        </is>
      </c>
      <c r="U1115" t="inlineStr">
        <is>
          <t>2026-10-04</t>
        </is>
      </c>
      <c r="V1115" t="inlineStr"/>
    </row>
    <row r="1116">
      <c r="A1116" t="n">
        <v>49</v>
      </c>
      <c r="B1116" t="inlineStr">
        <is>
          <t>Vakkaru Maldives</t>
        </is>
      </c>
      <c r="C1116" t="inlineStr">
        <is>
          <t>calendar</t>
        </is>
      </c>
      <c r="D1116" t="inlineStr">
        <is>
          <t>2023_five-days-in-wonderland-easter-celebration-2023.pdf</t>
        </is>
      </c>
      <c r="E1116" t="n">
        <v>2023</v>
      </c>
      <c r="H1116" t="n">
        <v>11</v>
      </c>
      <c r="I1116" t="n">
        <v>4786</v>
      </c>
      <c r="J1116" t="inlineStr">
        <is>
          <t>N</t>
        </is>
      </c>
      <c r="K1116" t="inlineStr">
        <is>
          <t>vakkarumaldives.com</t>
        </is>
      </c>
      <c r="L1116" t="inlineStr">
        <is>
          <t>official</t>
        </is>
      </c>
      <c r="M1116" t="inlineStr">
        <is>
          <t>https://www.vakkarumaldives.com/pdfs/news/five-days-in-wonderland-easter-celebration-2023.pdf</t>
        </is>
      </c>
      <c r="N1116" t="inlineStr">
        <is>
          <t>https://www.vakkarumaldives.com/pdfs/news/five-days-in-wonderland-easter-celebration-2023.pdf</t>
        </is>
      </c>
      <c r="O1116" t="inlineStr">
        <is>
          <t>b2ca01b7cb44a3f413d5d2c3f9dbebc492a890ccd6e827d0bf21eb7e2b9c25a9</t>
        </is>
      </c>
      <c r="P1116" t="inlineStr">
        <is>
          <t>library/049_vakkaru-maldives/calendar/2023_five-days-in-wonderland-easter-celebration-2023.pdf</t>
        </is>
      </c>
      <c r="R1116" t="inlineStr">
        <is>
          <t>outdated</t>
        </is>
      </c>
      <c r="S1116" t="inlineStr">
        <is>
          <t>N</t>
        </is>
      </c>
      <c r="T1116" t="inlineStr">
        <is>
          <t>matched</t>
        </is>
      </c>
      <c r="U1116" t="inlineStr">
        <is>
          <t>2026-10-04</t>
        </is>
      </c>
      <c r="V1116" t="inlineStr"/>
    </row>
    <row r="1117">
      <c r="A1117" t="n">
        <v>49</v>
      </c>
      <c r="B1117" t="inlineStr">
        <is>
          <t>Vakkaru Maldives</t>
        </is>
      </c>
      <c r="C1117" t="inlineStr">
        <is>
          <t>calendar</t>
        </is>
      </c>
      <c r="D1117" t="inlineStr">
        <is>
          <t>2023_Press-release-International-Womens-Day-Programmes-2023.pdf</t>
        </is>
      </c>
      <c r="E1117" t="n">
        <v>2023</v>
      </c>
      <c r="H1117" t="n">
        <v>1</v>
      </c>
      <c r="I1117" t="n">
        <v>298</v>
      </c>
      <c r="J1117" t="inlineStr">
        <is>
          <t>Y</t>
        </is>
      </c>
      <c r="K1117" t="inlineStr">
        <is>
          <t>letsgomaldives.com</t>
        </is>
      </c>
      <c r="L1117" t="inlineStr">
        <is>
          <t>dmc-agency</t>
        </is>
      </c>
      <c r="M1117" t="inlineStr">
        <is>
          <t>https://letsgomaldives.com/wp-content/uploads/2023/02/Press-release-International-Womens-Day-Programmes-2023.pdf</t>
        </is>
      </c>
      <c r="N1117" t="inlineStr">
        <is>
          <t>https://letsgomaldives.com/wp-content/uploads/2023/02/Press-release-International-Womens-Day-Programmes-2023.pdf</t>
        </is>
      </c>
      <c r="O1117" t="inlineStr">
        <is>
          <t>c09fdbbb49c762edcb65cfd392e44458600730a1b6d400b0b89131720be2b5e6</t>
        </is>
      </c>
      <c r="P1117" t="inlineStr">
        <is>
          <t>library/049_vakkaru-maldives/calendar/2023_Press-release-International-Womens-Day-Programmes-2023.pdf</t>
        </is>
      </c>
      <c r="R1117" t="inlineStr">
        <is>
          <t>outdated</t>
        </is>
      </c>
      <c r="S1117" t="inlineStr">
        <is>
          <t>N</t>
        </is>
      </c>
      <c r="T1117" t="inlineStr">
        <is>
          <t>matched</t>
        </is>
      </c>
      <c r="U1117" t="inlineStr">
        <is>
          <t>2026-10-04</t>
        </is>
      </c>
      <c r="V1117" t="inlineStr"/>
    </row>
    <row r="1118">
      <c r="A1118" t="n">
        <v>49</v>
      </c>
      <c r="B1118" t="inlineStr">
        <is>
          <t>Vakkaru Maldives</t>
        </is>
      </c>
      <c r="C1118" t="inlineStr">
        <is>
          <t>brochure</t>
        </is>
      </c>
      <c r="D1118" t="inlineStr">
        <is>
          <t>2026_vakkaru-maldives---splash-brochure.pdf</t>
        </is>
      </c>
      <c r="E1118" t="n">
        <v>2026</v>
      </c>
      <c r="H1118" t="n">
        <v>19</v>
      </c>
      <c r="I1118" t="n">
        <v>16945</v>
      </c>
      <c r="J1118" t="inlineStr">
        <is>
          <t>Y</t>
        </is>
      </c>
      <c r="K1118" t="inlineStr">
        <is>
          <t>vakkarumaldives.com</t>
        </is>
      </c>
      <c r="L1118" t="inlineStr">
        <is>
          <t>official</t>
        </is>
      </c>
      <c r="M1118" t="inlineStr">
        <is>
          <t>https://www.vakkarumaldives.com/pdfs/splash/vakkaru-maldives---splash-brochure.pdf</t>
        </is>
      </c>
      <c r="N1118" t="inlineStr">
        <is>
          <t>https://www.vakkarumaldives.com/pdfs/splash/vakkaru-maldives---splash-brochure.pdf</t>
        </is>
      </c>
      <c r="O1118" t="inlineStr">
        <is>
          <t>e31dc6751d734d50c1d742abd82101000c619b2e90dd60d51b447c315bc46325</t>
        </is>
      </c>
      <c r="P1118" t="inlineStr">
        <is>
          <t>library/049_vakkaru-maldives/brochure/2026_vakkaru-maldives---splash-brochure.pdf</t>
        </is>
      </c>
      <c r="R1118" t="inlineStr">
        <is>
          <t>current</t>
        </is>
      </c>
      <c r="S1118" t="inlineStr">
        <is>
          <t>Y</t>
        </is>
      </c>
      <c r="T1118" t="inlineStr">
        <is>
          <t>matched</t>
        </is>
      </c>
      <c r="U1118" t="inlineStr">
        <is>
          <t>2026-10-04</t>
        </is>
      </c>
      <c r="V1118" t="inlineStr"/>
    </row>
    <row r="1119">
      <c r="A1119" t="n">
        <v>49</v>
      </c>
      <c r="B1119" t="inlineStr">
        <is>
          <t>Vakkaru Maldives</t>
        </is>
      </c>
      <c r="C1119" t="inlineStr">
        <is>
          <t>brochure</t>
        </is>
      </c>
      <c r="D1119" t="inlineStr">
        <is>
          <t>2026_splash-catalogue.pdf</t>
        </is>
      </c>
      <c r="E1119" t="n">
        <v>2026</v>
      </c>
      <c r="H1119" t="n">
        <v>19</v>
      </c>
      <c r="I1119" t="n">
        <v>12236</v>
      </c>
      <c r="J1119" t="inlineStr">
        <is>
          <t>Y</t>
        </is>
      </c>
      <c r="K1119" t="inlineStr">
        <is>
          <t>vakkarumaldives.com</t>
        </is>
      </c>
      <c r="L1119" t="inlineStr">
        <is>
          <t>official</t>
        </is>
      </c>
      <c r="M1119" t="inlineStr">
        <is>
          <t>https://www.vakkarumaldives.com/pdfs/splash/splash-catalogue.pdf</t>
        </is>
      </c>
      <c r="N1119" t="inlineStr">
        <is>
          <t>https://www.vakkarumaldives.com/pdfs/splash/splash-catalogue.pdf</t>
        </is>
      </c>
      <c r="O1119" t="inlineStr">
        <is>
          <t>47d2e9f0414867e32e2149b4d2ddf145b380e94a34503ab05e9f09f8bc80f405</t>
        </is>
      </c>
      <c r="P1119" t="inlineStr">
        <is>
          <t>library/049_vakkaru-maldives/brochure/2026_splash-catalogue.pdf</t>
        </is>
      </c>
      <c r="R1119" t="inlineStr">
        <is>
          <t>current</t>
        </is>
      </c>
      <c r="S1119" t="inlineStr">
        <is>
          <t>N</t>
        </is>
      </c>
      <c r="T1119" t="inlineStr">
        <is>
          <t>matched</t>
        </is>
      </c>
      <c r="U1119" t="inlineStr">
        <is>
          <t>2026-10-04</t>
        </is>
      </c>
      <c r="V1119" t="inlineStr"/>
    </row>
    <row r="1120">
      <c r="A1120" t="n">
        <v>49</v>
      </c>
      <c r="B1120" t="inlineStr">
        <is>
          <t>Vakkaru Maldives</t>
        </is>
      </c>
      <c r="C1120" t="inlineStr">
        <is>
          <t>brochure</t>
        </is>
      </c>
      <c r="D1120" t="inlineStr">
        <is>
          <t>2025_meet-our-resident-tennis-pro.pdf</t>
        </is>
      </c>
      <c r="E1120" t="n">
        <v>2025</v>
      </c>
      <c r="H1120" t="n">
        <v>1</v>
      </c>
      <c r="I1120" t="n">
        <v>1191</v>
      </c>
      <c r="J1120" t="inlineStr">
        <is>
          <t>Y</t>
        </is>
      </c>
      <c r="K1120" t="inlineStr">
        <is>
          <t>vakkarumaldives.com</t>
        </is>
      </c>
      <c r="L1120" t="inlineStr">
        <is>
          <t>official</t>
        </is>
      </c>
      <c r="M1120" t="inlineStr">
        <is>
          <t>https://www.vakkarumaldives.com/pdfs/news/meet-our-resident-tennis-pro.pdf</t>
        </is>
      </c>
      <c r="N1120" t="inlineStr">
        <is>
          <t>https://www.vakkarumaldives.com/pdfs/news/meet-our-resident-tennis-pro.pdf</t>
        </is>
      </c>
      <c r="O1120" t="inlineStr">
        <is>
          <t>f2aaa29c39887af167731404bb970dfb0e6310806b57469588a277ccbe9db7cd</t>
        </is>
      </c>
      <c r="P1120" t="inlineStr">
        <is>
          <t>library/049_vakkaru-maldives/brochure/2025_meet-our-resident-tennis-pro.pdf</t>
        </is>
      </c>
      <c r="R1120" t="inlineStr">
        <is>
          <t>current</t>
        </is>
      </c>
      <c r="S1120" t="inlineStr">
        <is>
          <t>N</t>
        </is>
      </c>
      <c r="T1120" t="inlineStr">
        <is>
          <t>matched</t>
        </is>
      </c>
      <c r="U1120" t="inlineStr">
        <is>
          <t>2026-10-04</t>
        </is>
      </c>
      <c r="V1120" t="inlineStr"/>
    </row>
    <row r="1121">
      <c r="A1121" t="n">
        <v>49</v>
      </c>
      <c r="B1121" t="inlineStr">
        <is>
          <t>Vakkaru Maldives</t>
        </is>
      </c>
      <c r="C1121" t="inlineStr">
        <is>
          <t>press_kit</t>
        </is>
      </c>
      <c r="D1121" t="inlineStr">
        <is>
          <t>2022_press-release-work-well-at-vakkaru-maldives.pdf</t>
        </is>
      </c>
      <c r="E1121" t="n">
        <v>2022</v>
      </c>
      <c r="H1121" t="n">
        <v>3</v>
      </c>
      <c r="I1121" t="n">
        <v>283</v>
      </c>
      <c r="J1121" t="inlineStr">
        <is>
          <t>Y</t>
        </is>
      </c>
      <c r="K1121" t="inlineStr">
        <is>
          <t>vakkarumaldives.com</t>
        </is>
      </c>
      <c r="L1121" t="inlineStr">
        <is>
          <t>official</t>
        </is>
      </c>
      <c r="M1121" t="inlineStr">
        <is>
          <t>https://www.vakkarumaldives.com/pdfs/press-release-work-well-at-vakkaru-maldives.pdf</t>
        </is>
      </c>
      <c r="N1121" t="inlineStr">
        <is>
          <t>https://www.vakkarumaldives.com/pdfs/press-release-work-well-at-vakkaru-maldives.pdf</t>
        </is>
      </c>
      <c r="O1121" t="inlineStr">
        <is>
          <t>6f7a95fd1ae0e0bf05cefacdd7747a82487d3f8db116830796dcd1f65e22bba4</t>
        </is>
      </c>
      <c r="P1121" t="inlineStr">
        <is>
          <t>library/049_vakkaru-maldives/press_kit/2022_press-release-work-well-at-vakkaru-maldives.pdf</t>
        </is>
      </c>
      <c r="R1121" t="inlineStr">
        <is>
          <t>outdated</t>
        </is>
      </c>
      <c r="S1121" t="inlineStr">
        <is>
          <t>Y</t>
        </is>
      </c>
      <c r="T1121" t="inlineStr">
        <is>
          <t>matched</t>
        </is>
      </c>
      <c r="U1121" t="inlineStr">
        <is>
          <t>2026-10-04</t>
        </is>
      </c>
      <c r="V1121" t="inlineStr"/>
    </row>
    <row r="1122">
      <c r="A1122" t="n">
        <v>49</v>
      </c>
      <c r="B1122" t="inlineStr">
        <is>
          <t>Vakkaru Maldives</t>
        </is>
      </c>
      <c r="C1122" t="inlineStr">
        <is>
          <t>other</t>
        </is>
      </c>
      <c r="D1122" t="inlineStr">
        <is>
          <t>2019_vakkaru-maldives-gq-middle-east-july-2019.pdf</t>
        </is>
      </c>
      <c r="E1122" t="n">
        <v>2019</v>
      </c>
      <c r="H1122" t="n">
        <v>1</v>
      </c>
      <c r="I1122" t="n">
        <v>1299</v>
      </c>
      <c r="J1122" t="inlineStr">
        <is>
          <t>N</t>
        </is>
      </c>
      <c r="K1122" t="inlineStr">
        <is>
          <t>vakkarumaldives.com</t>
        </is>
      </c>
      <c r="L1122" t="inlineStr">
        <is>
          <t>official</t>
        </is>
      </c>
      <c r="M1122" t="inlineStr">
        <is>
          <t>https://www.vakkarumaldives.com/pdfs/vakkaru-maldives-gq-middle-east-july-2019.pdf</t>
        </is>
      </c>
      <c r="N1122" t="inlineStr">
        <is>
          <t>https://www.vakkarumaldives.com/pdfs/vakkaru-maldives-gq-middle-east-july-2019.pdf</t>
        </is>
      </c>
      <c r="O1122" t="inlineStr">
        <is>
          <t>b88f6f1e4b01ec0d47ddd073131ddfa8b9ab900ab1dc1f52e254fbd1cb9d2a5f</t>
        </is>
      </c>
      <c r="P1122" t="inlineStr">
        <is>
          <t>library/049_vakkaru-maldives/other/2019_vakkaru-maldives-gq-middle-east-july-2019.pdf</t>
        </is>
      </c>
      <c r="R1122" t="inlineStr">
        <is>
          <t>outdated</t>
        </is>
      </c>
      <c r="S1122" t="inlineStr">
        <is>
          <t>Y</t>
        </is>
      </c>
      <c r="T1122" t="inlineStr">
        <is>
          <t>matched</t>
        </is>
      </c>
      <c r="U1122" t="inlineStr">
        <is>
          <t>2026-10-04</t>
        </is>
      </c>
      <c r="V1122" t="inlineStr"/>
    </row>
    <row r="1123">
      <c r="A1123" t="n">
        <v>50</v>
      </c>
      <c r="B1123" t="inlineStr">
        <is>
          <t>Sun Siyam Olhuveli Maldives</t>
        </is>
      </c>
      <c r="C1123" t="inlineStr">
        <is>
          <t>factsheet</t>
        </is>
      </c>
      <c r="D1123" t="inlineStr">
        <is>
          <t>2026_factsheet-olhuveli-2026-aug.pdf</t>
        </is>
      </c>
      <c r="E1123" t="n">
        <v>2026</v>
      </c>
      <c r="H1123" t="n">
        <v>6</v>
      </c>
      <c r="I1123" t="n">
        <v>3873</v>
      </c>
      <c r="J1123" t="inlineStr">
        <is>
          <t>Y</t>
        </is>
      </c>
      <c r="K1123" t="inlineStr">
        <is>
          <t>sunsiyam.com</t>
        </is>
      </c>
      <c r="L1123" t="inlineStr">
        <is>
          <t>official</t>
        </is>
      </c>
      <c r="M1123" t="inlineStr">
        <is>
          <t>https://www.sunsiyam.com/media/21sbkbn1/factsheet-olhuveli-2026-aug.pdf</t>
        </is>
      </c>
      <c r="N1123" t="inlineStr">
        <is>
          <t>https://www.sunsiyam.com/media/21sbkbn1/factsheet-olhuveli-2026-aug.pdf</t>
        </is>
      </c>
      <c r="O1123" t="inlineStr">
        <is>
          <t>f50eb309028ad3f1bb33cb542779b910b6205aab398a2983c8d2e377f5181753</t>
        </is>
      </c>
      <c r="P1123" t="inlineStr">
        <is>
          <t>library/050_sun-siyam-olhuveli-maldives/factsheet/2026_factsheet-olhuveli-2026-aug.pdf</t>
        </is>
      </c>
      <c r="R1123" t="inlineStr">
        <is>
          <t>current</t>
        </is>
      </c>
      <c r="S1123" t="inlineStr">
        <is>
          <t>Y</t>
        </is>
      </c>
      <c r="T1123" t="inlineStr">
        <is>
          <t>matched</t>
        </is>
      </c>
      <c r="U1123" t="inlineStr">
        <is>
          <t>2026-10-04</t>
        </is>
      </c>
      <c r="V1123" t="inlineStr"/>
    </row>
    <row r="1124">
      <c r="A1124" t="n">
        <v>50</v>
      </c>
      <c r="B1124" t="inlineStr">
        <is>
          <t>Sun Siyam Olhuveli Maldives</t>
        </is>
      </c>
      <c r="C1124" t="inlineStr">
        <is>
          <t>factsheet</t>
        </is>
      </c>
      <c r="D1124" t="inlineStr">
        <is>
          <t>2025_SSO-Factsheet-EN-24_25.pdf</t>
        </is>
      </c>
      <c r="E1124" t="n">
        <v>2025</v>
      </c>
      <c r="H1124" t="n">
        <v>8</v>
      </c>
      <c r="I1124" t="n">
        <v>6395</v>
      </c>
      <c r="J1124" t="inlineStr">
        <is>
          <t>Y</t>
        </is>
      </c>
      <c r="K1124" t="inlineStr">
        <is>
          <t>neoscapesmaldives.com</t>
        </is>
      </c>
      <c r="L1124" t="inlineStr">
        <is>
          <t>dmc-agency</t>
        </is>
      </c>
      <c r="M1124" t="inlineStr">
        <is>
          <t>https://www.neoscapesmaldives.com/wp-content/uploads/SSO-Factsheet-EN-24_25.pdf</t>
        </is>
      </c>
      <c r="N1124" t="inlineStr">
        <is>
          <t>https://www.neoscapesmaldives.com/wp-content/uploads/SSO-Factsheet-EN-24_25.pdf</t>
        </is>
      </c>
      <c r="O1124" t="inlineStr">
        <is>
          <t>bc4d4ab79d193e794992d6039a71d757a1624de8729c483523445fb7c9b5fb8a</t>
        </is>
      </c>
      <c r="P1124" t="inlineStr">
        <is>
          <t>library/050_sun-siyam-olhuveli-maldives/factsheet/2025_SSO-Factsheet-EN-24_25.pdf</t>
        </is>
      </c>
      <c r="R1124" t="inlineStr">
        <is>
          <t>current</t>
        </is>
      </c>
      <c r="S1124" t="inlineStr">
        <is>
          <t>N</t>
        </is>
      </c>
      <c r="T1124" t="inlineStr">
        <is>
          <t>matched</t>
        </is>
      </c>
      <c r="U1124" t="inlineStr">
        <is>
          <t>2026-10-04</t>
        </is>
      </c>
      <c r="V1124" t="inlineStr"/>
    </row>
    <row r="1125">
      <c r="A1125" t="n">
        <v>50</v>
      </c>
      <c r="B1125" t="inlineStr">
        <is>
          <t>Sun Siyam Olhuveli Maldives</t>
        </is>
      </c>
      <c r="C1125" t="inlineStr">
        <is>
          <t>wedding</t>
        </is>
      </c>
      <c r="D1125" t="inlineStr">
        <is>
          <t>2025_Olhuveli-Dream-Romance-Map-2025-A4-updated-March-2025-final.pdf</t>
        </is>
      </c>
      <c r="E1125" t="n">
        <v>2025</v>
      </c>
      <c r="H1125" t="n">
        <v>1</v>
      </c>
      <c r="I1125" t="n">
        <v>1402</v>
      </c>
      <c r="J1125" t="inlineStr">
        <is>
          <t>Y</t>
        </is>
      </c>
      <c r="K1125" t="inlineStr">
        <is>
          <t>neoscapesmaldives.com</t>
        </is>
      </c>
      <c r="L1125" t="inlineStr">
        <is>
          <t>dmc-agency</t>
        </is>
      </c>
      <c r="M1125" t="inlineStr">
        <is>
          <t>https://www.neoscapesmaldives.com/wp-content/uploads/Olhuveli-Dream-Romance-Map-2025-A4-updated-March-2025-final.pdf</t>
        </is>
      </c>
      <c r="N1125" t="inlineStr">
        <is>
          <t>https://www.neoscapesmaldives.com/wp-content/uploads/Olhuveli-Dream-Romance-Map-2025-A4-updated-March-2025-final.pdf</t>
        </is>
      </c>
      <c r="O1125" t="inlineStr">
        <is>
          <t>d94f08ae682fb7ef4313b135e49359396380dca469d5069dbaaa074e1e0c5a2c</t>
        </is>
      </c>
      <c r="P1125" t="inlineStr">
        <is>
          <t>library/050_sun-siyam-olhuveli-maldives/wedding/2025_Olhuveli-Dream-Romance-Map-2025-A4-updated-March-2025-final.pdf</t>
        </is>
      </c>
      <c r="R1125" t="inlineStr">
        <is>
          <t>current</t>
        </is>
      </c>
      <c r="S1125" t="inlineStr">
        <is>
          <t>N</t>
        </is>
      </c>
      <c r="T1125" t="inlineStr">
        <is>
          <t>matched</t>
        </is>
      </c>
      <c r="U1125" t="inlineStr">
        <is>
          <t>2026-10-04</t>
        </is>
      </c>
      <c r="V1125" t="inlineStr"/>
    </row>
    <row r="1126">
      <c r="A1126" t="n">
        <v>50</v>
      </c>
      <c r="B1126" t="inlineStr">
        <is>
          <t>Sun Siyam Olhuveli Maldives</t>
        </is>
      </c>
      <c r="C1126" t="inlineStr">
        <is>
          <t>wedding</t>
        </is>
      </c>
      <c r="D1126" t="inlineStr">
        <is>
          <t>2025_ultimate-honeymoon-olhuveli.pdf</t>
        </is>
      </c>
      <c r="E1126" t="n">
        <v>2025</v>
      </c>
      <c r="H1126" t="n">
        <v>1</v>
      </c>
      <c r="I1126" t="n">
        <v>488</v>
      </c>
      <c r="J1126" t="inlineStr">
        <is>
          <t>Y</t>
        </is>
      </c>
      <c r="K1126" t="inlineStr">
        <is>
          <t>sunsiyam.com</t>
        </is>
      </c>
      <c r="L1126" t="inlineStr">
        <is>
          <t>official</t>
        </is>
      </c>
      <c r="M1126" t="inlineStr">
        <is>
          <t>https://www.sunsiyam.com/media/030ixlp0/ultimate-honeymoon-olhuveli.pdf</t>
        </is>
      </c>
      <c r="N1126" t="inlineStr">
        <is>
          <t>https://www.sunsiyam.com/media/030ixlp0/ultimate-honeymoon-olhuveli.pdf</t>
        </is>
      </c>
      <c r="O1126" t="inlineStr">
        <is>
          <t>097c393c7adfde6f171ea163df404911599aa7bc916b859502687512bdb0a25e</t>
        </is>
      </c>
      <c r="P1126" t="inlineStr">
        <is>
          <t>library/050_sun-siyam-olhuveli-maldives/wedding/2025_ultimate-honeymoon-olhuveli.pdf</t>
        </is>
      </c>
      <c r="R1126" t="inlineStr">
        <is>
          <t>current</t>
        </is>
      </c>
      <c r="S1126" t="inlineStr">
        <is>
          <t>N</t>
        </is>
      </c>
      <c r="T1126" t="inlineStr">
        <is>
          <t>matched</t>
        </is>
      </c>
      <c r="U1126" t="inlineStr">
        <is>
          <t>2026-10-04</t>
        </is>
      </c>
      <c r="V1126" t="inlineStr"/>
    </row>
    <row r="1127">
      <c r="A1127" t="n">
        <v>50</v>
      </c>
      <c r="B1127" t="inlineStr">
        <is>
          <t>Sun Siyam Olhuveli Maldives</t>
        </is>
      </c>
      <c r="C1127" t="inlineStr">
        <is>
          <t>wedding</t>
        </is>
      </c>
      <c r="D1127" t="inlineStr">
        <is>
          <t>2025_wedding-package-ssom-2024-2025-direct.pdf</t>
        </is>
      </c>
      <c r="E1127" t="n">
        <v>2025</v>
      </c>
      <c r="H1127" t="n">
        <v>5</v>
      </c>
      <c r="I1127" t="n">
        <v>1152</v>
      </c>
      <c r="J1127" t="inlineStr">
        <is>
          <t>Y</t>
        </is>
      </c>
      <c r="K1127" t="inlineStr">
        <is>
          <t>sunsiyam.com</t>
        </is>
      </c>
      <c r="L1127" t="inlineStr">
        <is>
          <t>official</t>
        </is>
      </c>
      <c r="M1127" t="inlineStr">
        <is>
          <t>https://www.sunsiyam.com/media/g0lnezdr/wedding-package-ssom-2024-2025-direct.pdf</t>
        </is>
      </c>
      <c r="N1127" t="inlineStr">
        <is>
          <t>https://www.sunsiyam.com/media/g0lnezdr/wedding-package-ssom-2024-2025-direct.pdf</t>
        </is>
      </c>
      <c r="O1127" t="inlineStr">
        <is>
          <t>67aca7879a174215314a3c61589ce238675fb88aff30092a594319cc7ed6f504</t>
        </is>
      </c>
      <c r="P1127" t="inlineStr">
        <is>
          <t>library/050_sun-siyam-olhuveli-maldives/wedding/2025_wedding-package-ssom-2024-2025-direct.pdf</t>
        </is>
      </c>
      <c r="R1127" t="inlineStr">
        <is>
          <t>current</t>
        </is>
      </c>
      <c r="S1127" t="inlineStr">
        <is>
          <t>Y</t>
        </is>
      </c>
      <c r="T1127" t="inlineStr">
        <is>
          <t>matched</t>
        </is>
      </c>
      <c r="U1127" t="inlineStr">
        <is>
          <t>2026-10-04</t>
        </is>
      </c>
      <c r="V1127" t="inlineStr"/>
    </row>
    <row r="1128">
      <c r="A1128" t="n">
        <v>50</v>
      </c>
      <c r="B1128" t="inlineStr">
        <is>
          <t>Sun Siyam Olhuveli Maldives</t>
        </is>
      </c>
      <c r="C1128" t="inlineStr">
        <is>
          <t>events</t>
        </is>
      </c>
      <c r="D1128" t="inlineStr">
        <is>
          <t>2026_ssr-mice-digital-book-2026.pdf</t>
        </is>
      </c>
      <c r="E1128" t="n">
        <v>2026</v>
      </c>
      <c r="H1128" t="n">
        <v>41</v>
      </c>
      <c r="I1128" t="n">
        <v>16453</v>
      </c>
      <c r="J1128" t="inlineStr">
        <is>
          <t>Y</t>
        </is>
      </c>
      <c r="K1128" t="inlineStr">
        <is>
          <t>sunsiyam.com</t>
        </is>
      </c>
      <c r="L1128" t="inlineStr">
        <is>
          <t>official</t>
        </is>
      </c>
      <c r="M1128" t="inlineStr">
        <is>
          <t>https://www.sunsiyam.com/media/gkhhf31k/ssr-mice-digital-book-2026.pdf</t>
        </is>
      </c>
      <c r="N1128" t="inlineStr">
        <is>
          <t>https://www.sunsiyam.com/media/gkhhf31k/ssr-mice-digital-book-2026.pdf</t>
        </is>
      </c>
      <c r="O1128" t="inlineStr">
        <is>
          <t>f9dcb3093e7316ffee44745d052077703323f60e421c7054f83b4f083096fbf7</t>
        </is>
      </c>
      <c r="P1128" t="inlineStr">
        <is>
          <t>library/050_sun-siyam-olhuveli-maldives/events/2026_ssr-mice-digital-book-2026.pdf</t>
        </is>
      </c>
      <c r="R1128" t="inlineStr">
        <is>
          <t>current</t>
        </is>
      </c>
      <c r="S1128" t="inlineStr">
        <is>
          <t>Y</t>
        </is>
      </c>
      <c r="T1128" t="inlineStr">
        <is>
          <t>needs-review</t>
        </is>
      </c>
      <c r="U1128" t="inlineStr">
        <is>
          <t>2026-10-04</t>
        </is>
      </c>
      <c r="V1128" t="inlineStr">
        <is>
          <t>ambiguous match [50]</t>
        </is>
      </c>
    </row>
    <row r="1129">
      <c r="A1129" t="n">
        <v>50</v>
      </c>
      <c r="B1129" t="inlineStr">
        <is>
          <t>Sun Siyam Olhuveli Maldives</t>
        </is>
      </c>
      <c r="C1129" t="inlineStr">
        <is>
          <t>map</t>
        </is>
      </c>
      <c r="D1129" t="inlineStr">
        <is>
          <t>2026_sso-ai-meal-plan-2026.pdf</t>
        </is>
      </c>
      <c r="E1129" t="n">
        <v>2026</v>
      </c>
      <c r="H1129" t="n">
        <v>2</v>
      </c>
      <c r="I1129" t="n">
        <v>1227</v>
      </c>
      <c r="J1129" t="inlineStr">
        <is>
          <t>Y</t>
        </is>
      </c>
      <c r="K1129" t="inlineStr">
        <is>
          <t>sunsiyam.com</t>
        </is>
      </c>
      <c r="L1129" t="inlineStr">
        <is>
          <t>official</t>
        </is>
      </c>
      <c r="M1129" t="inlineStr">
        <is>
          <t>https://www.sunsiyam.com/media/qiflblcy/sso-ai-meal-plan-2026.pdf</t>
        </is>
      </c>
      <c r="N1129" t="inlineStr">
        <is>
          <t>https://www.sunsiyam.com/media/qiflblcy/sso-ai-meal-plan-2026.pdf</t>
        </is>
      </c>
      <c r="O1129" t="inlineStr">
        <is>
          <t>156f64e78ffe8549120077c88ab7b18d1ff4521667e37aa98e91f1559291e514</t>
        </is>
      </c>
      <c r="P1129" t="inlineStr">
        <is>
          <t>library/050_sun-siyam-olhuveli-maldives/map/2026_sso-ai-meal-plan-2026.pdf</t>
        </is>
      </c>
      <c r="R1129" t="inlineStr">
        <is>
          <t>current</t>
        </is>
      </c>
      <c r="S1129" t="inlineStr">
        <is>
          <t>Y</t>
        </is>
      </c>
      <c r="T1129" t="inlineStr">
        <is>
          <t>needs-review</t>
        </is>
      </c>
      <c r="U1129" t="inlineStr">
        <is>
          <t>2026-10-04</t>
        </is>
      </c>
      <c r="V1129" t="inlineStr">
        <is>
          <t>ambiguous match [50]</t>
        </is>
      </c>
    </row>
    <row r="1130">
      <c r="A1130" t="n">
        <v>50</v>
      </c>
      <c r="B1130" t="inlineStr">
        <is>
          <t>Sun Siyam Olhuveli Maldives</t>
        </is>
      </c>
      <c r="C1130" t="inlineStr">
        <is>
          <t>dining_menu</t>
        </is>
      </c>
      <c r="D1130" t="inlineStr">
        <is>
          <t>2025_sso-repeater-guest-entitlements-2025pdf.pdf</t>
        </is>
      </c>
      <c r="E1130" t="n">
        <v>2025</v>
      </c>
      <c r="H1130" t="n">
        <v>1</v>
      </c>
      <c r="I1130" t="n">
        <v>280</v>
      </c>
      <c r="J1130" t="inlineStr">
        <is>
          <t>Y</t>
        </is>
      </c>
      <c r="K1130" t="inlineStr">
        <is>
          <t>sunsiyam.com</t>
        </is>
      </c>
      <c r="L1130" t="inlineStr">
        <is>
          <t>official</t>
        </is>
      </c>
      <c r="M1130" t="inlineStr">
        <is>
          <t>https://www.sunsiyam.com/media/sluirhj5/sso-repeater-guest-entitlements-2025pdf.pdf</t>
        </is>
      </c>
      <c r="N1130" t="inlineStr">
        <is>
          <t>https://www.sunsiyam.com/media/sluirhj5/sso-repeater-guest-entitlements-2025pdf.pdf</t>
        </is>
      </c>
      <c r="O1130" t="inlineStr">
        <is>
          <t>a889d79f11c2bfb24942f234dfa659d628ece332b9ee996520fbac77f173186e</t>
        </is>
      </c>
      <c r="P1130" t="inlineStr">
        <is>
          <t>library/050_sun-siyam-olhuveli-maldives/dining_menu/2025_sso-repeater-guest-entitlements-2025pdf.pdf</t>
        </is>
      </c>
      <c r="R1130" t="inlineStr">
        <is>
          <t>current</t>
        </is>
      </c>
      <c r="S1130" t="inlineStr">
        <is>
          <t>Y</t>
        </is>
      </c>
      <c r="T1130" t="inlineStr">
        <is>
          <t>matched</t>
        </is>
      </c>
      <c r="U1130" t="inlineStr">
        <is>
          <t>2026-10-04</t>
        </is>
      </c>
      <c r="V1130" t="inlineStr"/>
    </row>
    <row r="1131">
      <c r="A1131" t="n">
        <v>50</v>
      </c>
      <c r="B1131" t="inlineStr">
        <is>
          <t>Sun Siyam Olhuveli Maldives</t>
        </is>
      </c>
      <c r="C1131" t="inlineStr">
        <is>
          <t>dive_prices</t>
        </is>
      </c>
      <c r="D1131" t="inlineStr">
        <is>
          <t>2026_oktoberfest-sun-siyam-olhuveli-sep-2026.pdf</t>
        </is>
      </c>
      <c r="E1131" t="n">
        <v>2026</v>
      </c>
      <c r="H1131" t="n">
        <v>9</v>
      </c>
      <c r="I1131" t="n">
        <v>3374</v>
      </c>
      <c r="J1131" t="inlineStr">
        <is>
          <t>Y</t>
        </is>
      </c>
      <c r="K1131" t="inlineStr">
        <is>
          <t>sunsiyam.com</t>
        </is>
      </c>
      <c r="L1131" t="inlineStr">
        <is>
          <t>official</t>
        </is>
      </c>
      <c r="M1131" t="inlineStr">
        <is>
          <t>https://www.sunsiyam.com/media/ijlfprg1/oktoberfest-sun-siyam-olhuveli-sep-2026.pdf</t>
        </is>
      </c>
      <c r="N1131" t="inlineStr">
        <is>
          <t>https://www.sunsiyam.com/media/ijlfprg1/oktoberfest-sun-siyam-olhuveli-sep-2026.pdf</t>
        </is>
      </c>
      <c r="O1131" t="inlineStr">
        <is>
          <t>250434470e9bc2babf3146574e4e55c6b8e4c4b8019b22c4eac9a98cc42204ac</t>
        </is>
      </c>
      <c r="P1131" t="inlineStr">
        <is>
          <t>library/050_sun-siyam-olhuveli-maldives/dive_prices/2026_oktoberfest-sun-siyam-olhuveli-sep-2026.pdf</t>
        </is>
      </c>
      <c r="R1131" t="inlineStr">
        <is>
          <t>current</t>
        </is>
      </c>
      <c r="S1131" t="inlineStr">
        <is>
          <t>Y</t>
        </is>
      </c>
      <c r="T1131" t="inlineStr">
        <is>
          <t>matched</t>
        </is>
      </c>
      <c r="U1131" t="inlineStr">
        <is>
          <t>2026-10-04</t>
        </is>
      </c>
      <c r="V1131" t="inlineStr"/>
    </row>
    <row r="1132">
      <c r="A1132" t="n">
        <v>50</v>
      </c>
      <c r="B1132" t="inlineStr">
        <is>
          <t>Sun Siyam Olhuveli Maldives</t>
        </is>
      </c>
      <c r="C1132" t="inlineStr">
        <is>
          <t>excursions</t>
        </is>
      </c>
      <c r="D1132" t="inlineStr">
        <is>
          <t>2026_Sun-Siyam-Olhuveli.pdf</t>
        </is>
      </c>
      <c r="E1132" t="n">
        <v>2026</v>
      </c>
      <c r="H1132" t="n">
        <v>8</v>
      </c>
      <c r="I1132" t="n">
        <v>1752</v>
      </c>
      <c r="J1132" t="inlineStr">
        <is>
          <t>Y</t>
        </is>
      </c>
      <c r="K1132" t="inlineStr">
        <is>
          <t>letsgomaldives.com</t>
        </is>
      </c>
      <c r="L1132" t="inlineStr">
        <is>
          <t>dmc-agency</t>
        </is>
      </c>
      <c r="M1132" t="inlineStr">
        <is>
          <t>https://letsgomaldives.com/wp-content/uploads/2026/08/Sun-Siyam-Olhuveli.pdf</t>
        </is>
      </c>
      <c r="N1132" t="inlineStr">
        <is>
          <t>https://letsgomaldives.com/wp-content/uploads/2026/08/Sun-Siyam-Olhuveli.pdf</t>
        </is>
      </c>
      <c r="O1132" t="inlineStr">
        <is>
          <t>269a958155194a97a7f6df5c771a5b1779ddb90a3f2baec822c07303154fa407</t>
        </is>
      </c>
      <c r="P1132" t="inlineStr">
        <is>
          <t>library/050_sun-siyam-olhuveli-maldives/excursions/2026_Sun-Siyam-Olhuveli.pdf</t>
        </is>
      </c>
      <c r="R1132" t="inlineStr">
        <is>
          <t>current</t>
        </is>
      </c>
      <c r="S1132" t="inlineStr">
        <is>
          <t>Y</t>
        </is>
      </c>
      <c r="T1132" t="inlineStr">
        <is>
          <t>matched</t>
        </is>
      </c>
      <c r="U1132" t="inlineStr">
        <is>
          <t>2026-10-04</t>
        </is>
      </c>
      <c r="V1132" t="inlineStr"/>
    </row>
    <row r="1133">
      <c r="A1133" t="n">
        <v>50</v>
      </c>
      <c r="B1133" t="inlineStr">
        <is>
          <t>Sun Siyam Olhuveli Maldives</t>
        </is>
      </c>
      <c r="C1133" t="inlineStr">
        <is>
          <t>kids</t>
        </is>
      </c>
      <c r="D1133" t="inlineStr">
        <is>
          <t>2024_sun-siyam-olhuveli-diwali.pdf</t>
        </is>
      </c>
      <c r="E1133" t="n">
        <v>2024</v>
      </c>
      <c r="H1133" t="n">
        <v>5</v>
      </c>
      <c r="I1133" t="n">
        <v>5126</v>
      </c>
      <c r="J1133" t="inlineStr">
        <is>
          <t>Y</t>
        </is>
      </c>
      <c r="K1133" t="inlineStr">
        <is>
          <t>sunsiyam.com</t>
        </is>
      </c>
      <c r="L1133" t="inlineStr">
        <is>
          <t>official</t>
        </is>
      </c>
      <c r="M1133" t="inlineStr">
        <is>
          <t>https://www.sunsiyam.com/media/etufj3oc/sun-siyam-olhuveli-diwali.pdf</t>
        </is>
      </c>
      <c r="N1133" t="inlineStr">
        <is>
          <t>https://www.sunsiyam.com/media/etufj3oc/sun-siyam-olhuveli-diwali.pdf</t>
        </is>
      </c>
      <c r="O1133" t="inlineStr">
        <is>
          <t>fd0bc19a167e6dc93b7a3ffa158354fe18199820b663e74cb4de9eeee3e1696a</t>
        </is>
      </c>
      <c r="P1133" t="inlineStr">
        <is>
          <t>library/050_sun-siyam-olhuveli-maldives/kids/2024_sun-siyam-olhuveli-diwali.pdf</t>
        </is>
      </c>
      <c r="R1133" t="inlineStr">
        <is>
          <t>outdated</t>
        </is>
      </c>
      <c r="S1133" t="inlineStr">
        <is>
          <t>Y</t>
        </is>
      </c>
      <c r="T1133" t="inlineStr">
        <is>
          <t>matched</t>
        </is>
      </c>
      <c r="U1133" t="inlineStr">
        <is>
          <t>2026-10-05</t>
        </is>
      </c>
      <c r="V1133" t="inlineStr"/>
    </row>
    <row r="1134">
      <c r="A1134" t="n">
        <v>50</v>
      </c>
      <c r="B1134" t="inlineStr">
        <is>
          <t>Sun Siyam Olhuveli Maldives</t>
        </is>
      </c>
      <c r="C1134" t="inlineStr">
        <is>
          <t>calendar</t>
        </is>
      </c>
      <c r="D1134" t="inlineStr">
        <is>
          <t>2027_carnival-of-the-isles-festive-programme-2026-2027.pdf</t>
        </is>
      </c>
      <c r="E1134" t="n">
        <v>2027</v>
      </c>
      <c r="H1134" t="n">
        <v>8</v>
      </c>
      <c r="I1134" t="n">
        <v>1959</v>
      </c>
      <c r="J1134" t="inlineStr">
        <is>
          <t>Y</t>
        </is>
      </c>
      <c r="K1134" t="inlineStr">
        <is>
          <t>sunsiyam.com</t>
        </is>
      </c>
      <c r="L1134" t="inlineStr">
        <is>
          <t>official</t>
        </is>
      </c>
      <c r="M1134" t="inlineStr">
        <is>
          <t>https://www.sunsiyam.com/media/zirlx1ub/carnival-of-the-isles-festive-programme-2026-2027.pdf</t>
        </is>
      </c>
      <c r="N1134" t="inlineStr">
        <is>
          <t>https://www.sunsiyam.com/media/zirlx1ub/carnival-of-the-isles-festive-programme-2026-2027.pdf</t>
        </is>
      </c>
      <c r="O1134" t="inlineStr">
        <is>
          <t>0272b572afe1931b3d94391262a27a3dc1e6f92fd92f9df5f0c0f14bfe26dada</t>
        </is>
      </c>
      <c r="P1134" t="inlineStr">
        <is>
          <t>library/050_sun-siyam-olhuveli-maldives/calendar/2027_carnival-of-the-isles-festive-programme-2026-2027.pdf</t>
        </is>
      </c>
      <c r="R1134" t="inlineStr">
        <is>
          <t>current</t>
        </is>
      </c>
      <c r="S1134" t="inlineStr">
        <is>
          <t>Y</t>
        </is>
      </c>
      <c r="T1134" t="inlineStr">
        <is>
          <t>matched</t>
        </is>
      </c>
      <c r="U1134" t="inlineStr">
        <is>
          <t>2026-10-04</t>
        </is>
      </c>
      <c r="V1134" t="inlineStr"/>
    </row>
    <row r="1135">
      <c r="A1135" t="n">
        <v>50</v>
      </c>
      <c r="B1135" t="inlineStr">
        <is>
          <t>Sun Siyam Olhuveli Maldives</t>
        </is>
      </c>
      <c r="C1135" t="inlineStr">
        <is>
          <t>calendar</t>
        </is>
      </c>
      <c r="D1135" t="inlineStr">
        <is>
          <t>2026_olhuveli-festive-26-27.pdf</t>
        </is>
      </c>
      <c r="E1135" t="n">
        <v>2026</v>
      </c>
      <c r="H1135" t="n">
        <v>8</v>
      </c>
      <c r="I1135" t="n">
        <v>1953</v>
      </c>
      <c r="J1135" t="inlineStr">
        <is>
          <t>Y</t>
        </is>
      </c>
      <c r="K1135" t="inlineStr">
        <is>
          <t>sunsiyam.com</t>
        </is>
      </c>
      <c r="L1135" t="inlineStr">
        <is>
          <t>official</t>
        </is>
      </c>
      <c r="M1135" t="inlineStr">
        <is>
          <t>https://www.sunsiyam.com/media/qljd5bsk/olhuveli-festive-26-27.pdf</t>
        </is>
      </c>
      <c r="N1135" t="inlineStr">
        <is>
          <t>https://www.sunsiyam.com/media/qljd5bsk/olhuveli-festive-26-27.pdf</t>
        </is>
      </c>
      <c r="O1135" t="inlineStr">
        <is>
          <t>9e8aab48377b8c2008cb2e22119420055bec5f787dc18a33e9a0bbd55bfd1068</t>
        </is>
      </c>
      <c r="P1135" t="inlineStr">
        <is>
          <t>library/050_sun-siyam-olhuveli-maldives/calendar/2026_olhuveli-festive-26-27.pdf</t>
        </is>
      </c>
      <c r="R1135" t="inlineStr">
        <is>
          <t>current</t>
        </is>
      </c>
      <c r="S1135" t="inlineStr">
        <is>
          <t>N</t>
        </is>
      </c>
      <c r="T1135" t="inlineStr">
        <is>
          <t>matched</t>
        </is>
      </c>
      <c r="U1135" t="inlineStr">
        <is>
          <t>2026-10-04</t>
        </is>
      </c>
      <c r="V1135" t="inlineStr"/>
    </row>
    <row r="1136">
      <c r="A1136" t="n">
        <v>50</v>
      </c>
      <c r="B1136" t="inlineStr">
        <is>
          <t>Sun Siyam Olhuveli Maldives</t>
        </is>
      </c>
      <c r="C1136" t="inlineStr">
        <is>
          <t>calendar</t>
        </is>
      </c>
      <c r="D1136" t="inlineStr">
        <is>
          <t>2023_tropical-easter-olhuveli.pdf</t>
        </is>
      </c>
      <c r="E1136" t="n">
        <v>2023</v>
      </c>
      <c r="H1136" t="n">
        <v>11</v>
      </c>
      <c r="I1136" t="n">
        <v>4799</v>
      </c>
      <c r="J1136" t="inlineStr">
        <is>
          <t>Y</t>
        </is>
      </c>
      <c r="K1136" t="inlineStr">
        <is>
          <t>sunsiyam.com</t>
        </is>
      </c>
      <c r="L1136" t="inlineStr">
        <is>
          <t>official</t>
        </is>
      </c>
      <c r="M1136" t="inlineStr">
        <is>
          <t>https://www.sunsiyam.com/media/4zfgz5tc/tropical-easter-olhuveli.pdf</t>
        </is>
      </c>
      <c r="N1136" t="inlineStr">
        <is>
          <t>https://www.sunsiyam.com/media/4zfgz5tc/tropical-easter-olhuveli.pdf</t>
        </is>
      </c>
      <c r="O1136" t="inlineStr">
        <is>
          <t>9c11e6fd22b94fcfc97c23a35e6b8e9b54867be78b73d0293b9ef1e692c7086e</t>
        </is>
      </c>
      <c r="P1136" t="inlineStr">
        <is>
          <t>library/050_sun-siyam-olhuveli-maldives/calendar/2023_tropical-easter-olhuveli.pdf</t>
        </is>
      </c>
      <c r="R1136" t="inlineStr">
        <is>
          <t>outdated</t>
        </is>
      </c>
      <c r="S1136" t="inlineStr">
        <is>
          <t>N</t>
        </is>
      </c>
      <c r="T1136" t="inlineStr">
        <is>
          <t>matched</t>
        </is>
      </c>
      <c r="U1136" t="inlineStr">
        <is>
          <t>2026-10-05</t>
        </is>
      </c>
      <c r="V1136" t="inlineStr"/>
    </row>
    <row r="1137">
      <c r="A1137" t="n">
        <v>50</v>
      </c>
      <c r="B1137" t="inlineStr">
        <is>
          <t>Sun Siyam Olhuveli Maldives</t>
        </is>
      </c>
      <c r="C1137" t="inlineStr">
        <is>
          <t>calendar</t>
        </is>
      </c>
      <c r="D1137" t="inlineStr">
        <is>
          <t>2022_Festive-Brochure-2022_Back-to-the-80s_Sun-Siyam-Olhuveli-Maldives.pdf</t>
        </is>
      </c>
      <c r="E1137" t="n">
        <v>2022</v>
      </c>
      <c r="H1137" t="n">
        <v>22</v>
      </c>
      <c r="I1137" t="n">
        <v>8064</v>
      </c>
      <c r="J1137" t="inlineStr">
        <is>
          <t>Y</t>
        </is>
      </c>
      <c r="K1137" t="inlineStr">
        <is>
          <t>letsgomaldives.com</t>
        </is>
      </c>
      <c r="L1137" t="inlineStr">
        <is>
          <t>dmc-agency</t>
        </is>
      </c>
      <c r="M1137" t="inlineStr">
        <is>
          <t>https://letsgomaldives.com/wp-content/uploads/2022/12/Festive-Brochure-2022_Back-to-the-80s_Sun-Siyam-Olhuveli-Maldives.pdf</t>
        </is>
      </c>
      <c r="N1137" t="inlineStr">
        <is>
          <t>https://letsgomaldives.com/wp-content/uploads/2022/12/Festive-Brochure-2022_Back-to-the-80s_Sun-Siyam-Olhuveli-Maldives.pdf</t>
        </is>
      </c>
      <c r="O1137" t="inlineStr">
        <is>
          <t>c886dbdf472385d3e517c4ed2785aff217f89f0364f7b842a850a85b0669b88d</t>
        </is>
      </c>
      <c r="P1137" t="inlineStr">
        <is>
          <t>library/050_sun-siyam-olhuveli-maldives/calendar/2022_Festive-Brochure-2022_Back-to-the-80s_Sun-Siyam-Olhuveli-Maldives.pdf</t>
        </is>
      </c>
      <c r="R1137" t="inlineStr">
        <is>
          <t>outdated</t>
        </is>
      </c>
      <c r="S1137" t="inlineStr">
        <is>
          <t>N</t>
        </is>
      </c>
      <c r="T1137" t="inlineStr">
        <is>
          <t>matched</t>
        </is>
      </c>
      <c r="U1137" t="inlineStr">
        <is>
          <t>2026-10-04</t>
        </is>
      </c>
      <c r="V1137" t="inlineStr"/>
    </row>
    <row r="1138">
      <c r="A1138" t="n">
        <v>50</v>
      </c>
      <c r="B1138" t="inlineStr">
        <is>
          <t>Sun Siyam Olhuveli Maldives</t>
        </is>
      </c>
      <c r="C1138" t="inlineStr">
        <is>
          <t>other</t>
        </is>
      </c>
      <c r="D1138" t="inlineStr">
        <is>
          <t>2023_olhuveli-photography.pdf</t>
        </is>
      </c>
      <c r="E1138" t="n">
        <v>2023</v>
      </c>
      <c r="H1138" t="n">
        <v>1</v>
      </c>
      <c r="I1138" t="n">
        <v>947</v>
      </c>
      <c r="J1138" t="inlineStr">
        <is>
          <t>N</t>
        </is>
      </c>
      <c r="K1138" t="inlineStr">
        <is>
          <t>sunsiyam.com</t>
        </is>
      </c>
      <c r="L1138" t="inlineStr">
        <is>
          <t>official</t>
        </is>
      </c>
      <c r="M1138" t="inlineStr">
        <is>
          <t>https://www.sunsiyam.com/media/0eimmztw/olhuveli-photography.pdf</t>
        </is>
      </c>
      <c r="N1138" t="inlineStr">
        <is>
          <t>https://www.sunsiyam.com/media/0eimmztw/olhuveli-photography.pdf</t>
        </is>
      </c>
      <c r="O1138" t="inlineStr">
        <is>
          <t>1ed15ab0c3251e4e42ec1a999a0f646a57e8951a35313af2d18d65b1694565ea</t>
        </is>
      </c>
      <c r="P1138" t="inlineStr">
        <is>
          <t>library/050_sun-siyam-olhuveli-maldives/other/2023_olhuveli-photography.pdf</t>
        </is>
      </c>
      <c r="R1138" t="inlineStr">
        <is>
          <t>outdated</t>
        </is>
      </c>
      <c r="S1138" t="inlineStr">
        <is>
          <t>Y</t>
        </is>
      </c>
      <c r="T1138" t="inlineStr">
        <is>
          <t>matched</t>
        </is>
      </c>
      <c r="U1138" t="inlineStr">
        <is>
          <t>2026-10-04</t>
        </is>
      </c>
      <c r="V1138" t="inlineStr"/>
    </row>
    <row r="1139">
      <c r="A1139" t="n">
        <v>51</v>
      </c>
      <c r="B1139" t="inlineStr">
        <is>
          <t>Emerald Maldives Resort &amp; Spa Fasmendho</t>
        </is>
      </c>
      <c r="C1139" t="inlineStr">
        <is>
          <t>map</t>
        </is>
      </c>
      <c r="D1139" t="inlineStr">
        <is>
          <t>2025_68de48e4e56f6c18c495e7aa_1025Sustainability Management Plan 2025.pdf</t>
        </is>
      </c>
      <c r="E1139" t="n">
        <v>2025</v>
      </c>
      <c r="H1139" t="n">
        <v>18</v>
      </c>
      <c r="I1139" t="n">
        <v>2173</v>
      </c>
      <c r="J1139" t="inlineStr">
        <is>
          <t>Y</t>
        </is>
      </c>
      <c r="K1139" t="inlineStr">
        <is>
          <t>emerald-maldives.com</t>
        </is>
      </c>
      <c r="L1139" t="inlineStr">
        <is>
          <t>official</t>
        </is>
      </c>
      <c r="M1139" t="inlineStr">
        <is>
          <t>https://cdn.prod.website-files.com/5d39ad82040fc87640dfdea6/68de48e4e56f6c18c495e7aa_1025Sustainability%20Management%20Plan%202025.pdf</t>
        </is>
      </c>
      <c r="N1139" t="inlineStr">
        <is>
          <t>https://cdn.prod.website-files.com/5d39ad82040fc87640dfdea6/68de48e4e56f6c18c495e7aa_1025Sustainability%20Management%20Plan%202025.pdf</t>
        </is>
      </c>
      <c r="O1139" t="inlineStr">
        <is>
          <t>8fc06a74e4797b757eaede7ae4f4a4909711b1a008f68061a20c182326b7590d</t>
        </is>
      </c>
      <c r="P1139" t="inlineStr">
        <is>
          <t>library/051_emerald-maldives-resort-spa-fasmendho/map/2025_68de48e4e56f6c18c495e7aa_1025Sustainability Management Plan 2025.pdf</t>
        </is>
      </c>
      <c r="R1139" t="inlineStr">
        <is>
          <t>current</t>
        </is>
      </c>
      <c r="S1139" t="inlineStr">
        <is>
          <t>Y</t>
        </is>
      </c>
      <c r="T1139" t="inlineStr">
        <is>
          <t>matched</t>
        </is>
      </c>
      <c r="U1139" t="inlineStr">
        <is>
          <t>2026-10-04</t>
        </is>
      </c>
      <c r="V1139" t="inlineStr"/>
    </row>
    <row r="1140">
      <c r="A1140" t="n">
        <v>51</v>
      </c>
      <c r="B1140" t="inlineStr">
        <is>
          <t>Emerald Maldives Resort &amp; Spa Fasmendho</t>
        </is>
      </c>
      <c r="C1140" t="inlineStr">
        <is>
          <t>map</t>
        </is>
      </c>
      <c r="D1140" t="inlineStr">
        <is>
          <t>2024_66f3c09417c35eb3202534f7_Sustainability Management Plan.pdf</t>
        </is>
      </c>
      <c r="E1140" t="n">
        <v>2024</v>
      </c>
      <c r="H1140" t="n">
        <v>12</v>
      </c>
      <c r="I1140" t="n">
        <v>797</v>
      </c>
      <c r="J1140" t="inlineStr">
        <is>
          <t>Y</t>
        </is>
      </c>
      <c r="K1140" t="inlineStr">
        <is>
          <t>emerald-maldives.com</t>
        </is>
      </c>
      <c r="L1140" t="inlineStr">
        <is>
          <t>official</t>
        </is>
      </c>
      <c r="M1140" t="inlineStr">
        <is>
          <t>https://cdn.prod.website-files.com/5d39ad82040fc87640dfdea6/66f3c09417c35eb3202534f7_Sustainability%20Management%20Plan.pdf</t>
        </is>
      </c>
      <c r="N1140" t="inlineStr">
        <is>
          <t>https://cdn.prod.website-files.com/5d39ad82040fc87640dfdea6/66f3c09417c35eb3202534f7_Sustainability%20Management%20Plan.pdf</t>
        </is>
      </c>
      <c r="O1140" t="inlineStr">
        <is>
          <t>1527380602649ce190d9a0f422b3b74f7c637b812c546d6782b6d44787bd1687</t>
        </is>
      </c>
      <c r="P1140" t="inlineStr">
        <is>
          <t>library/051_emerald-maldives-resort-spa-fasmendho/map/2024_66f3c09417c35eb3202534f7_Sustainability Management Plan.pdf</t>
        </is>
      </c>
      <c r="R1140" t="inlineStr">
        <is>
          <t>outdated</t>
        </is>
      </c>
      <c r="S1140" t="inlineStr">
        <is>
          <t>N</t>
        </is>
      </c>
      <c r="T1140" t="inlineStr">
        <is>
          <t>matched</t>
        </is>
      </c>
      <c r="U1140" t="inlineStr">
        <is>
          <t>2026-10-04</t>
        </is>
      </c>
      <c r="V1140" t="inlineStr"/>
    </row>
    <row r="1141">
      <c r="A1141" t="n">
        <v>51</v>
      </c>
      <c r="B1141" t="inlineStr">
        <is>
          <t>Emerald Maldives Resort &amp; Spa Fasmendho</t>
        </is>
      </c>
      <c r="C1141" t="inlineStr">
        <is>
          <t>map</t>
        </is>
      </c>
      <c r="D1141" t="inlineStr">
        <is>
          <t>2019_RESORT-MAP-Emerald-Maldives-Resort-Spa.pdf</t>
        </is>
      </c>
      <c r="E1141" t="n">
        <v>2019</v>
      </c>
      <c r="H1141" t="n">
        <v>1</v>
      </c>
      <c r="I1141" t="n">
        <v>6925</v>
      </c>
      <c r="J1141" t="inlineStr">
        <is>
          <t>N</t>
        </is>
      </c>
      <c r="K1141" t="inlineStr">
        <is>
          <t>neoscapesmaldives.com</t>
        </is>
      </c>
      <c r="L1141" t="inlineStr">
        <is>
          <t>dmc-agency</t>
        </is>
      </c>
      <c r="M1141" t="inlineStr">
        <is>
          <t>https://www.neoscapesmaldives.com/wp-content/uploads/RESORT-MAP-Emerald-Maldives-Resort-Spa.pdf</t>
        </is>
      </c>
      <c r="N1141" t="inlineStr">
        <is>
          <t>https://www.neoscapesmaldives.com/wp-content/uploads/RESORT-MAP-Emerald-Maldives-Resort-Spa.pdf</t>
        </is>
      </c>
      <c r="O1141" t="inlineStr">
        <is>
          <t>2f62bb255e3426202acc666107a62d9a886d4d070b75e1eb5b81c100f7691aea</t>
        </is>
      </c>
      <c r="P1141" t="inlineStr">
        <is>
          <t>library/051_emerald-maldives-resort-spa-fasmendho/map/2019_RESORT-MAP-Emerald-Maldives-Resort-Spa.pdf</t>
        </is>
      </c>
      <c r="R1141" t="inlineStr">
        <is>
          <t>outdated</t>
        </is>
      </c>
      <c r="S1141" t="inlineStr">
        <is>
          <t>N</t>
        </is>
      </c>
      <c r="T1141" t="inlineStr">
        <is>
          <t>matched</t>
        </is>
      </c>
      <c r="U1141" t="inlineStr">
        <is>
          <t>2026-10-04</t>
        </is>
      </c>
      <c r="V1141" t="inlineStr"/>
    </row>
    <row r="1142">
      <c r="A1142" t="n">
        <v>51</v>
      </c>
      <c r="B1142" t="inlineStr">
        <is>
          <t>Emerald Maldives Resort &amp; Spa Fasmendho</t>
        </is>
      </c>
      <c r="C1142" t="inlineStr">
        <is>
          <t>spa_menu</t>
        </is>
      </c>
      <c r="D1142" t="inlineStr">
        <is>
          <t>2022_671234c24998a4c8b7f21fb3_The Emerald Spa Menu - English.pdf</t>
        </is>
      </c>
      <c r="E1142" t="n">
        <v>2022</v>
      </c>
      <c r="H1142" t="n">
        <v>19</v>
      </c>
      <c r="I1142" t="n">
        <v>4467</v>
      </c>
      <c r="J1142" t="inlineStr">
        <is>
          <t>Y</t>
        </is>
      </c>
      <c r="K1142" t="inlineStr">
        <is>
          <t>emerald-maldives.com</t>
        </is>
      </c>
      <c r="L1142" t="inlineStr">
        <is>
          <t>official</t>
        </is>
      </c>
      <c r="M1142" t="inlineStr">
        <is>
          <t>https://cdn.prod.website-files.com/5d39ad82040fc87640dfdea6/671234c24998a4c8b7f21fb3_The%20Emerald%20Spa%20Menu%20-%20English.pdf</t>
        </is>
      </c>
      <c r="N1142" t="inlineStr">
        <is>
          <t>https://cdn.prod.website-files.com/5d39ad82040fc87640dfdea6/671234c24998a4c8b7f21fb3_The%20Emerald%20Spa%20Menu%20-%20English.pdf</t>
        </is>
      </c>
      <c r="O1142" t="inlineStr">
        <is>
          <t>244219d845acfe78218a5d7836a0e7bdcedcd56529afa2e3d215ca7b883d0a28</t>
        </is>
      </c>
      <c r="P1142" t="inlineStr">
        <is>
          <t>library/051_emerald-maldives-resort-spa-fasmendho/spa_menu/2022_671234c24998a4c8b7f21fb3_The Emerald Spa Menu - English.pdf</t>
        </is>
      </c>
      <c r="R1142" t="inlineStr">
        <is>
          <t>outdated</t>
        </is>
      </c>
      <c r="S1142" t="inlineStr">
        <is>
          <t>Y</t>
        </is>
      </c>
      <c r="T1142" t="inlineStr">
        <is>
          <t>matched</t>
        </is>
      </c>
      <c r="U1142" t="inlineStr">
        <is>
          <t>2026-10-04</t>
        </is>
      </c>
      <c r="V1142" t="inlineStr"/>
    </row>
    <row r="1143">
      <c r="A1143" t="n">
        <v>51</v>
      </c>
      <c r="B1143" t="inlineStr">
        <is>
          <t>Emerald Maldives Resort &amp; Spa Fasmendho</t>
        </is>
      </c>
      <c r="C1143" t="inlineStr">
        <is>
          <t>spa_menu</t>
        </is>
      </c>
      <c r="D1143" t="inlineStr">
        <is>
          <t>2020_5e54fe6ad58b3ebfa8196023_E-Brochure Emerald Maldives Resort _ Spa_ENG.pdf</t>
        </is>
      </c>
      <c r="E1143" t="n">
        <v>2020</v>
      </c>
      <c r="H1143" t="n">
        <v>6</v>
      </c>
      <c r="I1143" t="n">
        <v>9654</v>
      </c>
      <c r="J1143" t="inlineStr">
        <is>
          <t>Y</t>
        </is>
      </c>
      <c r="K1143" t="inlineStr">
        <is>
          <t>emerald-maldives.com</t>
        </is>
      </c>
      <c r="L1143" t="inlineStr">
        <is>
          <t>official</t>
        </is>
      </c>
      <c r="M1143" t="inlineStr">
        <is>
          <t>https://cdn.prod.website-files.com/5d39ad82040fc87640dfdea6/5e54fe6ad58b3ebfa8196023_E-Brochure%20Emerald%20Maldives%20Resort%20%26%20Spa_ENG.pdf</t>
        </is>
      </c>
      <c r="N1143" t="inlineStr">
        <is>
          <t>https://cdn.prod.website-files.com/5d39ad82040fc87640dfdea6/5e54fe6ad58b3ebfa8196023_E-Brochure%20Emerald%20Maldives%20Resort%20%26%20Spa_ENG.pdf</t>
        </is>
      </c>
      <c r="O1143" t="inlineStr">
        <is>
          <t>3396619bd98e608fb00ee8b9d27528e6954f5f2c807ee49819def7f5aad3aa37</t>
        </is>
      </c>
      <c r="P1143" t="inlineStr">
        <is>
          <t>library/051_emerald-maldives-resort-spa-fasmendho/spa_menu/2020_5e54fe6ad58b3ebfa8196023_E-Brochure Emerald Maldives Resort _ Spa_ENG.pdf</t>
        </is>
      </c>
      <c r="R1143" t="inlineStr">
        <is>
          <t>outdated</t>
        </is>
      </c>
      <c r="S1143" t="inlineStr">
        <is>
          <t>N</t>
        </is>
      </c>
      <c r="T1143" t="inlineStr">
        <is>
          <t>matched</t>
        </is>
      </c>
      <c r="U1143" t="inlineStr">
        <is>
          <t>2026-10-04</t>
        </is>
      </c>
      <c r="V1143" t="inlineStr"/>
    </row>
    <row r="1144">
      <c r="A1144" t="n">
        <v>51</v>
      </c>
      <c r="B1144" t="inlineStr">
        <is>
          <t>Emerald Maldives Resort &amp; Spa Fasmendho</t>
        </is>
      </c>
      <c r="C1144" t="inlineStr">
        <is>
          <t>spa_menu</t>
        </is>
      </c>
      <c r="D1144" t="inlineStr">
        <is>
          <t>2020_5f9af74736f0d92cf9f20498_GBAC-STAR-Announcement-Emerald Maldives Resort _ Spa-Accredited.pdf</t>
        </is>
      </c>
      <c r="E1144" t="n">
        <v>2020</v>
      </c>
      <c r="H1144" t="n">
        <v>3</v>
      </c>
      <c r="I1144" t="n">
        <v>192</v>
      </c>
      <c r="J1144" t="inlineStr">
        <is>
          <t>Y</t>
        </is>
      </c>
      <c r="K1144" t="inlineStr">
        <is>
          <t>emerald-maldives.com</t>
        </is>
      </c>
      <c r="L1144" t="inlineStr">
        <is>
          <t>official</t>
        </is>
      </c>
      <c r="M1144" t="inlineStr">
        <is>
          <t>https://cdn.prod.website-files.com/5d39ad82040fc87640dfdea6/5f9af74736f0d92cf9f20498_GBAC-STAR-Announcement-Emerald%20Maldives%20Resort%20%26%20Spa-Accredited.pdf</t>
        </is>
      </c>
      <c r="N1144" t="inlineStr">
        <is>
          <t>https://cdn.prod.website-files.com/5d39ad82040fc87640dfdea6/5f9af74736f0d92cf9f20498_GBAC-STAR-Announcement-Emerald%20Maldives%20Resort%20%26%20Spa-Accredited.pdf</t>
        </is>
      </c>
      <c r="O1144" t="inlineStr">
        <is>
          <t>5a10d8c59fa03efaf888f2444db8e518522ac784615d1b4d1a6183d26c1af478</t>
        </is>
      </c>
      <c r="P1144" t="inlineStr">
        <is>
          <t>library/051_emerald-maldives-resort-spa-fasmendho/spa_menu/2020_5f9af74736f0d92cf9f20498_GBAC-STAR-Announcement-Emerald Maldives Resort _ Spa-Accredited.pdf</t>
        </is>
      </c>
      <c r="R1144" t="inlineStr">
        <is>
          <t>outdated</t>
        </is>
      </c>
      <c r="S1144" t="inlineStr">
        <is>
          <t>N</t>
        </is>
      </c>
      <c r="T1144" t="inlineStr">
        <is>
          <t>matched</t>
        </is>
      </c>
      <c r="U1144" t="inlineStr">
        <is>
          <t>2026-10-04</t>
        </is>
      </c>
      <c r="V1144" t="inlineStr"/>
    </row>
    <row r="1145">
      <c r="A1145" t="n">
        <v>51</v>
      </c>
      <c r="B1145" t="inlineStr">
        <is>
          <t>Emerald Maldives Resort &amp; Spa Fasmendho</t>
        </is>
      </c>
      <c r="C1145" t="inlineStr">
        <is>
          <t>spa_menu</t>
        </is>
      </c>
      <c r="D1145" t="inlineStr">
        <is>
          <t>2019_E-Brochure-Emerald-Maldives-Resort-Spa.pdf</t>
        </is>
      </c>
      <c r="E1145" t="n">
        <v>2019</v>
      </c>
      <c r="H1145" t="n">
        <v>6</v>
      </c>
      <c r="I1145" t="n">
        <v>5941</v>
      </c>
      <c r="J1145" t="inlineStr">
        <is>
          <t>Y</t>
        </is>
      </c>
      <c r="K1145" t="inlineStr">
        <is>
          <t>neoscapesmaldives.com</t>
        </is>
      </c>
      <c r="L1145" t="inlineStr">
        <is>
          <t>dmc-agency</t>
        </is>
      </c>
      <c r="M1145" t="inlineStr">
        <is>
          <t>https://www.neoscapesmaldives.com/wp-content/uploads/E-Brochure-Emerald-Maldives-Resort-Spa.pdf</t>
        </is>
      </c>
      <c r="N1145" t="inlineStr">
        <is>
          <t>https://www.neoscapesmaldives.com/wp-content/uploads/E-Brochure-Emerald-Maldives-Resort-Spa.pdf</t>
        </is>
      </c>
      <c r="O1145" t="inlineStr">
        <is>
          <t>f48a3cd3ac31b72f34f40918acbce5fe47e3f0f45448f09ecca0a689c540f82f</t>
        </is>
      </c>
      <c r="P1145" t="inlineStr">
        <is>
          <t>library/051_emerald-maldives-resort-spa-fasmendho/spa_menu/2019_E-Brochure-Emerald-Maldives-Resort-Spa.pdf</t>
        </is>
      </c>
      <c r="R1145" t="inlineStr">
        <is>
          <t>outdated</t>
        </is>
      </c>
      <c r="S1145" t="inlineStr">
        <is>
          <t>N</t>
        </is>
      </c>
      <c r="T1145" t="inlineStr">
        <is>
          <t>matched</t>
        </is>
      </c>
      <c r="U1145" t="inlineStr">
        <is>
          <t>2026-10-04</t>
        </is>
      </c>
      <c r="V1145" t="inlineStr"/>
    </row>
    <row r="1146">
      <c r="A1146" t="n">
        <v>51</v>
      </c>
      <c r="B1146" t="inlineStr">
        <is>
          <t>Emerald Maldives Resort &amp; Spa Fasmendho</t>
        </is>
      </c>
      <c r="C1146" t="inlineStr">
        <is>
          <t>spa_menu</t>
        </is>
      </c>
      <c r="D1146" t="inlineStr">
        <is>
          <t>2019_5dca9dce4d247fddde806ddc_The Emerald Spa Menu Price List.pdf</t>
        </is>
      </c>
      <c r="E1146" t="n">
        <v>2019</v>
      </c>
      <c r="H1146" t="n">
        <v>13</v>
      </c>
      <c r="I1146" t="n">
        <v>3891</v>
      </c>
      <c r="J1146" t="inlineStr">
        <is>
          <t>Y</t>
        </is>
      </c>
      <c r="K1146" t="inlineStr">
        <is>
          <t>emerald-maldives.com</t>
        </is>
      </c>
      <c r="L1146" t="inlineStr">
        <is>
          <t>official</t>
        </is>
      </c>
      <c r="M1146" t="inlineStr">
        <is>
          <t>https://global-uploads.webflow.com/5d39ad82040fc87640dfdea6/5dca9dce4d247fddde806ddc_The%20Emerald%20Spa%20Menu%20Price%20List.pdf</t>
        </is>
      </c>
      <c r="N1146" t="inlineStr">
        <is>
          <t>https://global-uploads.webflow.com/5d39ad82040fc87640dfdea6/5dca9dce4d247fddde806ddc_The%20Emerald%20Spa%20Menu%20Price%20List.pdf</t>
        </is>
      </c>
      <c r="O1146" t="inlineStr">
        <is>
          <t>d8096e724c606540eaaea3a1cf9eae6a4cb78b235c57bac5f424de2efe5646d7</t>
        </is>
      </c>
      <c r="P1146" t="inlineStr">
        <is>
          <t>library/051_emerald-maldives-resort-spa-fasmendho/spa_menu/2019_5dca9dce4d247fddde806ddc_The Emerald Spa Menu Price List.pdf</t>
        </is>
      </c>
      <c r="R1146" t="inlineStr">
        <is>
          <t>outdated</t>
        </is>
      </c>
      <c r="S1146" t="inlineStr">
        <is>
          <t>N</t>
        </is>
      </c>
      <c r="T1146" t="inlineStr">
        <is>
          <t>needs-review</t>
        </is>
      </c>
      <c r="U1146" t="inlineStr">
        <is>
          <t>2026-10-04</t>
        </is>
      </c>
      <c r="V1146" t="inlineStr">
        <is>
          <t>ambiguous match [51]</t>
        </is>
      </c>
    </row>
    <row r="1147">
      <c r="A1147" t="n">
        <v>51</v>
      </c>
      <c r="B1147" t="inlineStr">
        <is>
          <t>Emerald Maldives Resort &amp; Spa Fasmendho</t>
        </is>
      </c>
      <c r="C1147" t="inlineStr">
        <is>
          <t>dive_prices</t>
        </is>
      </c>
      <c r="D1147" t="inlineStr">
        <is>
          <t>2026_69e9c7ea3f1ba46570ef6d9d_PriceList_2026_Fasmendhoo_070426.pdf</t>
        </is>
      </c>
      <c r="E1147" t="n">
        <v>2026</v>
      </c>
      <c r="H1147" t="n">
        <v>4</v>
      </c>
      <c r="I1147" t="n">
        <v>282</v>
      </c>
      <c r="J1147" t="inlineStr">
        <is>
          <t>Y</t>
        </is>
      </c>
      <c r="K1147" t="inlineStr">
        <is>
          <t>emerald-maldives.com</t>
        </is>
      </c>
      <c r="L1147" t="inlineStr">
        <is>
          <t>official</t>
        </is>
      </c>
      <c r="M1147" t="inlineStr">
        <is>
          <t>https://cdn.prod.website-files.com/5d39ad82040fc87640dfdea6/69e9c7ea3f1ba46570ef6d9d_PriceList_2026_Fasmendhoo_070426.pdf</t>
        </is>
      </c>
      <c r="N1147" t="inlineStr">
        <is>
          <t>https://cdn.prod.website-files.com/5d39ad82040fc87640dfdea6/69e9c7ea3f1ba46570ef6d9d_PriceList_2026_Fasmendhoo_070426.pdf</t>
        </is>
      </c>
      <c r="O1147" t="inlineStr">
        <is>
          <t>234602fa8d29e825c24be7b3dfa916c7c4602bf6b0a13b49bf492dfc696c9d10</t>
        </is>
      </c>
      <c r="P1147" t="inlineStr">
        <is>
          <t>library/051_emerald-maldives-resort-spa-fasmendho/dive_prices/2026_69e9c7ea3f1ba46570ef6d9d_PriceList_2026_Fasmendhoo_070426.pdf</t>
        </is>
      </c>
      <c r="R1147" t="inlineStr">
        <is>
          <t>current</t>
        </is>
      </c>
      <c r="S1147" t="inlineStr">
        <is>
          <t>Y</t>
        </is>
      </c>
      <c r="T1147" t="inlineStr">
        <is>
          <t>matched</t>
        </is>
      </c>
      <c r="U1147" t="inlineStr">
        <is>
          <t>2026-10-04</t>
        </is>
      </c>
      <c r="V1147" t="inlineStr"/>
    </row>
    <row r="1148">
      <c r="A1148" t="n">
        <v>51</v>
      </c>
      <c r="B1148" t="inlineStr">
        <is>
          <t>Emerald Maldives Resort &amp; Spa Fasmendho</t>
        </is>
      </c>
      <c r="C1148" t="inlineStr">
        <is>
          <t>villa_plans</t>
        </is>
      </c>
      <c r="D1148" t="inlineStr">
        <is>
          <t>2022_63b307cb52015469ab1c64f5_MALDIVE_WEB-ING-NOV2022.pdf</t>
        </is>
      </c>
      <c r="E1148" t="n">
        <v>2022</v>
      </c>
      <c r="H1148" t="n">
        <v>6</v>
      </c>
      <c r="I1148" t="n">
        <v>6994</v>
      </c>
      <c r="J1148" t="inlineStr">
        <is>
          <t>Y</t>
        </is>
      </c>
      <c r="K1148" t="inlineStr">
        <is>
          <t>emerald-maldives.com</t>
        </is>
      </c>
      <c r="L1148" t="inlineStr">
        <is>
          <t>official</t>
        </is>
      </c>
      <c r="M1148" t="inlineStr">
        <is>
          <t>https://cdn.prod.website-files.com/5d39ad82040fc87640dfdea6/63b307cb52015469ab1c64f5_MALDIVE_WEB-ING-NOV2022.pdf</t>
        </is>
      </c>
      <c r="N1148" t="inlineStr">
        <is>
          <t>https://cdn.prod.website-files.com/5d39ad82040fc87640dfdea6/63b307cb52015469ab1c64f5_MALDIVE_WEB-ING-NOV2022.pdf</t>
        </is>
      </c>
      <c r="O1148" t="inlineStr">
        <is>
          <t>bbc409b71a191f6684e52430083ba415ba3caa503a363a23fcf036d199088b6d</t>
        </is>
      </c>
      <c r="P1148" t="inlineStr">
        <is>
          <t>library/051_emerald-maldives-resort-spa-fasmendho/villa_plans/2022_63b307cb52015469ab1c64f5_MALDIVE_WEB-ING-NOV2022.pdf</t>
        </is>
      </c>
      <c r="R1148" t="inlineStr">
        <is>
          <t>outdated</t>
        </is>
      </c>
      <c r="S1148" t="inlineStr">
        <is>
          <t>Y</t>
        </is>
      </c>
      <c r="T1148" t="inlineStr">
        <is>
          <t>needs-review</t>
        </is>
      </c>
      <c r="U1148" t="inlineStr">
        <is>
          <t>2026-10-04</t>
        </is>
      </c>
      <c r="V1148" t="inlineStr">
        <is>
          <t>ambiguous match [51]</t>
        </is>
      </c>
    </row>
    <row r="1149">
      <c r="A1149" t="n">
        <v>51</v>
      </c>
      <c r="B1149" t="inlineStr">
        <is>
          <t>Emerald Maldives Resort &amp; Spa Fasmendho</t>
        </is>
      </c>
      <c r="C1149" t="inlineStr">
        <is>
          <t>all_inclusive</t>
        </is>
      </c>
      <c r="D1149" t="inlineStr">
        <is>
          <t>2020_6242d361af5d5510091fc463_DELUXE ALL INCLUSIVE PACKAGE_EN.pdf</t>
        </is>
      </c>
      <c r="E1149" t="n">
        <v>2020</v>
      </c>
      <c r="H1149" t="n">
        <v>3</v>
      </c>
      <c r="I1149" t="n">
        <v>1942</v>
      </c>
      <c r="J1149" t="inlineStr">
        <is>
          <t>Y</t>
        </is>
      </c>
      <c r="K1149" t="inlineStr">
        <is>
          <t>emerald-maldives.com</t>
        </is>
      </c>
      <c r="L1149" t="inlineStr">
        <is>
          <t>official</t>
        </is>
      </c>
      <c r="M1149" t="inlineStr">
        <is>
          <t>https://cdn.prod.website-files.com/5d39ad82040fc87640dfdea6/6242d361af5d5510091fc463_DELUXE%20ALL%20INCLUSIVE%20PACKAGE_EN.pdf</t>
        </is>
      </c>
      <c r="N1149" t="inlineStr">
        <is>
          <t>https://cdn.prod.website-files.com/5d39ad82040fc87640dfdea6/6242d361af5d5510091fc463_DELUXE%20ALL%20INCLUSIVE%20PACKAGE_EN.pdf</t>
        </is>
      </c>
      <c r="O1149" t="inlineStr">
        <is>
          <t>5ad1f57d9d4bd73161ce70a424db1f803693ec08a12ee5aeb5377e31a4d5ba4a</t>
        </is>
      </c>
      <c r="P1149" t="inlineStr">
        <is>
          <t>library/051_emerald-maldives-resort-spa-fasmendho/all_inclusive/2020_6242d361af5d5510091fc463_DELUXE ALL INCLUSIVE PACKAGE_EN.pdf</t>
        </is>
      </c>
      <c r="R1149" t="inlineStr">
        <is>
          <t>outdated</t>
        </is>
      </c>
      <c r="S1149" t="inlineStr">
        <is>
          <t>Y</t>
        </is>
      </c>
      <c r="T1149" t="inlineStr">
        <is>
          <t>matched</t>
        </is>
      </c>
      <c r="U1149" t="inlineStr">
        <is>
          <t>2026-10-04</t>
        </is>
      </c>
      <c r="V1149" t="inlineStr"/>
    </row>
    <row r="1150">
      <c r="A1150" t="n">
        <v>51</v>
      </c>
      <c r="B1150" t="inlineStr">
        <is>
          <t>Emerald Maldives Resort &amp; Spa Fasmendho</t>
        </is>
      </c>
      <c r="C1150" t="inlineStr">
        <is>
          <t>sustainability</t>
        </is>
      </c>
      <c r="D1150" t="inlineStr">
        <is>
          <t>2025_68de48caa2449afd6503a063_1025Environmental Policy 2025.pdf</t>
        </is>
      </c>
      <c r="E1150" t="n">
        <v>2025</v>
      </c>
      <c r="H1150" t="n">
        <v>8</v>
      </c>
      <c r="I1150" t="n">
        <v>3578</v>
      </c>
      <c r="J1150" t="inlineStr">
        <is>
          <t>Y</t>
        </is>
      </c>
      <c r="K1150" t="inlineStr">
        <is>
          <t>emerald-maldives.com</t>
        </is>
      </c>
      <c r="L1150" t="inlineStr">
        <is>
          <t>official</t>
        </is>
      </c>
      <c r="M1150" t="inlineStr">
        <is>
          <t>https://cdn.prod.website-files.com/5d39ad82040fc87640dfdea6/68de48caa2449afd6503a063_1025Environmental%20Policy%202025.pdf</t>
        </is>
      </c>
      <c r="N1150" t="inlineStr">
        <is>
          <t>https://cdn.prod.website-files.com/5d39ad82040fc87640dfdea6/68de48caa2449afd6503a063_1025Environmental%20Policy%202025.pdf</t>
        </is>
      </c>
      <c r="O1150" t="inlineStr">
        <is>
          <t>1ab8afc385d59a3cff4e453f566903a6cb0ebf85393daa76087d722d9727541e</t>
        </is>
      </c>
      <c r="P1150" t="inlineStr">
        <is>
          <t>library/051_emerald-maldives-resort-spa-fasmendho/sustainability/2025_68de48caa2449afd6503a063_1025Environmental Policy 2025.pdf</t>
        </is>
      </c>
      <c r="R1150" t="inlineStr">
        <is>
          <t>current</t>
        </is>
      </c>
      <c r="S1150" t="inlineStr">
        <is>
          <t>N</t>
        </is>
      </c>
      <c r="T1150" t="inlineStr">
        <is>
          <t>matched</t>
        </is>
      </c>
      <c r="U1150" t="inlineStr">
        <is>
          <t>2026-10-04</t>
        </is>
      </c>
      <c r="V1150" t="inlineStr"/>
    </row>
    <row r="1151">
      <c r="A1151" t="n">
        <v>51</v>
      </c>
      <c r="B1151" t="inlineStr">
        <is>
          <t>Emerald Maldives Resort &amp; Spa Fasmendho</t>
        </is>
      </c>
      <c r="C1151" t="inlineStr">
        <is>
          <t>sustainability</t>
        </is>
      </c>
      <c r="D1151" t="inlineStr">
        <is>
          <t>2025_68d546d244c9242c98cd58c6_09025Annual Sustainability Report _24-_25.pdf</t>
        </is>
      </c>
      <c r="E1151" t="n">
        <v>2025</v>
      </c>
      <c r="H1151" t="n">
        <v>21</v>
      </c>
      <c r="I1151" t="n">
        <v>2596</v>
      </c>
      <c r="J1151" t="inlineStr">
        <is>
          <t>Y</t>
        </is>
      </c>
      <c r="K1151" t="inlineStr">
        <is>
          <t>emerald-maldives.com</t>
        </is>
      </c>
      <c r="L1151" t="inlineStr">
        <is>
          <t>official</t>
        </is>
      </c>
      <c r="M1151" t="inlineStr">
        <is>
          <t>https://cdn.prod.website-files.com/5d39ad82040fc87640dfdea6/68d546d244c9242c98cd58c6_09025Annual%20Sustainability%20Report%20%2724-%2725.pdf</t>
        </is>
      </c>
      <c r="N1151" t="inlineStr">
        <is>
          <t>https://cdn.prod.website-files.com/5d39ad82040fc87640dfdea6/68d546d244c9242c98cd58c6_09025Annual%20Sustainability%20Report%20%2724-%2725.pdf</t>
        </is>
      </c>
      <c r="O1151" t="inlineStr">
        <is>
          <t>c7bb3d22661ac771f5b638cff1bea96e6959506305545424fdd413e03e3d5e02</t>
        </is>
      </c>
      <c r="P1151" t="inlineStr">
        <is>
          <t>library/051_emerald-maldives-resort-spa-fasmendho/sustainability/2025_68d546d244c9242c98cd58c6_09025Annual Sustainability Report _24-_25.pdf</t>
        </is>
      </c>
      <c r="R1151" t="inlineStr">
        <is>
          <t>current</t>
        </is>
      </c>
      <c r="S1151" t="inlineStr">
        <is>
          <t>Y</t>
        </is>
      </c>
      <c r="T1151" t="inlineStr">
        <is>
          <t>matched</t>
        </is>
      </c>
      <c r="U1151" t="inlineStr">
        <is>
          <t>2026-10-04</t>
        </is>
      </c>
      <c r="V1151" t="inlineStr"/>
    </row>
    <row r="1152">
      <c r="A1152" t="n">
        <v>51</v>
      </c>
      <c r="B1152" t="inlineStr">
        <is>
          <t>Emerald Maldives Resort &amp; Spa Fasmendho</t>
        </is>
      </c>
      <c r="C1152" t="inlineStr">
        <is>
          <t>sustainability</t>
        </is>
      </c>
      <c r="D1152" t="inlineStr">
        <is>
          <t>2024_66f3c097816be8fdac1879d4_Environmental Policy.pdf</t>
        </is>
      </c>
      <c r="E1152" t="n">
        <v>2024</v>
      </c>
      <c r="H1152" t="n">
        <v>12</v>
      </c>
      <c r="I1152" t="n">
        <v>792</v>
      </c>
      <c r="J1152" t="inlineStr">
        <is>
          <t>Y</t>
        </is>
      </c>
      <c r="K1152" t="inlineStr">
        <is>
          <t>emerald-maldives.com</t>
        </is>
      </c>
      <c r="L1152" t="inlineStr">
        <is>
          <t>official</t>
        </is>
      </c>
      <c r="M1152" t="inlineStr">
        <is>
          <t>https://cdn.prod.website-files.com/5d39ad82040fc87640dfdea6/66f3c097816be8fdac1879d4_Environmental%20Policy.pdf</t>
        </is>
      </c>
      <c r="N1152" t="inlineStr">
        <is>
          <t>https://cdn.prod.website-files.com/5d39ad82040fc87640dfdea6/66f3c097816be8fdac1879d4_Environmental%20Policy.pdf</t>
        </is>
      </c>
      <c r="O1152" t="inlineStr">
        <is>
          <t>2797e98ca84a219c54ad037b49cfb0fa49b7a722c3baad3a3b76333aa28f06f0</t>
        </is>
      </c>
      <c r="P1152" t="inlineStr">
        <is>
          <t>library/051_emerald-maldives-resort-spa-fasmendho/sustainability/2024_66f3c097816be8fdac1879d4_Environmental Policy.pdf</t>
        </is>
      </c>
      <c r="R1152" t="inlineStr">
        <is>
          <t>outdated</t>
        </is>
      </c>
      <c r="S1152" t="inlineStr">
        <is>
          <t>N</t>
        </is>
      </c>
      <c r="T1152" t="inlineStr">
        <is>
          <t>matched</t>
        </is>
      </c>
      <c r="U1152" t="inlineStr">
        <is>
          <t>2026-10-04</t>
        </is>
      </c>
      <c r="V1152" t="inlineStr"/>
    </row>
    <row r="1153">
      <c r="A1153" t="n">
        <v>51</v>
      </c>
      <c r="B1153" t="inlineStr">
        <is>
          <t>Emerald Maldives Resort &amp; Spa Fasmendho</t>
        </is>
      </c>
      <c r="C1153" t="inlineStr">
        <is>
          <t>sustainability</t>
        </is>
      </c>
      <c r="D1153" t="inlineStr">
        <is>
          <t>2014_68e763ff50d7502382de2f1c_Green Globe Policy V.1.724.pdf</t>
        </is>
      </c>
      <c r="E1153" t="n">
        <v>2014</v>
      </c>
      <c r="H1153" t="n">
        <v>14</v>
      </c>
      <c r="I1153" t="n">
        <v>1130</v>
      </c>
      <c r="J1153" t="inlineStr">
        <is>
          <t>Y</t>
        </is>
      </c>
      <c r="K1153" t="inlineStr">
        <is>
          <t>emerald-maldives.com</t>
        </is>
      </c>
      <c r="L1153" t="inlineStr">
        <is>
          <t>official</t>
        </is>
      </c>
      <c r="M1153" t="inlineStr">
        <is>
          <t>https://cdn.prod.website-files.com/5d39ad82040fc87640dfdea6/68e763ff50d7502382de2f1c_Green%20Globe%20Policy%20V.1.724.pdf</t>
        </is>
      </c>
      <c r="N1153" t="inlineStr">
        <is>
          <t>https://cdn.prod.website-files.com/5d39ad82040fc87640dfdea6/68e763ff50d7502382de2f1c_Green%20Globe%20Policy%20V.1.724.pdf | https://cdn.prod.website-files.com/614dd23228b0182a7ae09c18/68e7c73e6c30b00f6d99bfcb_Green%20Globe%20Policy%20V.1.724.pdf</t>
        </is>
      </c>
      <c r="O1153" t="inlineStr">
        <is>
          <t>d087f04e2297dc9cd9d9d3bf4906c8c1088b942bbcd3bf8514902f08ccf3432a</t>
        </is>
      </c>
      <c r="P1153" t="inlineStr">
        <is>
          <t>library/051_emerald-maldives-resort-spa-fasmendho/sustainability/2014_68e763ff50d7502382de2f1c_Green Globe Policy V.1.724.pdf</t>
        </is>
      </c>
      <c r="R1153" t="inlineStr">
        <is>
          <t>outdated</t>
        </is>
      </c>
      <c r="S1153" t="inlineStr">
        <is>
          <t>N</t>
        </is>
      </c>
      <c r="T1153" t="inlineStr">
        <is>
          <t>needs-review</t>
        </is>
      </c>
      <c r="U1153" t="inlineStr">
        <is>
          <t>2026-10-04</t>
        </is>
      </c>
      <c r="V1153" t="inlineStr">
        <is>
          <t>ambiguous match [51]</t>
        </is>
      </c>
    </row>
    <row r="1154">
      <c r="A1154" t="n">
        <v>51</v>
      </c>
      <c r="B1154" t="inlineStr">
        <is>
          <t>Emerald Maldives Resort &amp; Spa Fasmendho</t>
        </is>
      </c>
      <c r="C1154" t="inlineStr">
        <is>
          <t>sustainability</t>
        </is>
      </c>
      <c r="D1154" t="inlineStr">
        <is>
          <t>2012_68de48d59a836f9927674fdc_1025Green Book.pdf</t>
        </is>
      </c>
      <c r="E1154" t="n">
        <v>2012</v>
      </c>
      <c r="H1154" t="n">
        <v>32</v>
      </c>
      <c r="I1154" t="n">
        <v>2857</v>
      </c>
      <c r="J1154" t="inlineStr">
        <is>
          <t>Y</t>
        </is>
      </c>
      <c r="K1154" t="inlineStr">
        <is>
          <t>emerald-maldives.com</t>
        </is>
      </c>
      <c r="L1154" t="inlineStr">
        <is>
          <t>official</t>
        </is>
      </c>
      <c r="M1154" t="inlineStr">
        <is>
          <t>https://cdn.prod.website-files.com/5d39ad82040fc87640dfdea6/68de48d59a836f9927674fdc_1025Green%20Book.pdf</t>
        </is>
      </c>
      <c r="N1154" t="inlineStr">
        <is>
          <t>https://cdn.prod.website-files.com/5d39ad82040fc87640dfdea6/68de48d59a836f9927674fdc_1025Green%20Book.pdf</t>
        </is>
      </c>
      <c r="O1154" t="inlineStr">
        <is>
          <t>a2f898fa66987b071531e2088f9b820b1889fe4b8a54dd3f9b6935db2870b078</t>
        </is>
      </c>
      <c r="P1154" t="inlineStr">
        <is>
          <t>library/051_emerald-maldives-resort-spa-fasmendho/sustainability/2012_68de48d59a836f9927674fdc_1025Green Book.pdf</t>
        </is>
      </c>
      <c r="R1154" t="inlineStr">
        <is>
          <t>outdated</t>
        </is>
      </c>
      <c r="S1154" t="inlineStr">
        <is>
          <t>N</t>
        </is>
      </c>
      <c r="T1154" t="inlineStr">
        <is>
          <t>matched</t>
        </is>
      </c>
      <c r="U1154" t="inlineStr">
        <is>
          <t>2026-10-04</t>
        </is>
      </c>
      <c r="V1154" t="inlineStr"/>
    </row>
    <row r="1155">
      <c r="A1155" t="n">
        <v>51</v>
      </c>
      <c r="B1155" t="inlineStr">
        <is>
          <t>Emerald Maldives Resort &amp; Spa Fasmendho</t>
        </is>
      </c>
      <c r="C1155" t="inlineStr">
        <is>
          <t>brochure</t>
        </is>
      </c>
      <c r="D1155" t="inlineStr">
        <is>
          <t>2026_6994537c7086e11ff13c63a5_Emerald Maldives Brochure Web.pdf</t>
        </is>
      </c>
      <c r="E1155" t="n">
        <v>2026</v>
      </c>
      <c r="H1155" t="n">
        <v>6</v>
      </c>
      <c r="I1155" t="n">
        <v>7632</v>
      </c>
      <c r="J1155" t="inlineStr">
        <is>
          <t>Y</t>
        </is>
      </c>
      <c r="K1155" t="inlineStr">
        <is>
          <t>emerald-maldives.com</t>
        </is>
      </c>
      <c r="L1155" t="inlineStr">
        <is>
          <t>official</t>
        </is>
      </c>
      <c r="M1155" t="inlineStr">
        <is>
          <t>https://cdn.prod.website-files.com/5d39ad82040fc87640dfdea6/6994537c7086e11ff13c63a5_Emerald%20Maldives%20Brochure%20Web.pdf</t>
        </is>
      </c>
      <c r="N1155" t="inlineStr">
        <is>
          <t>https://cdn.prod.website-files.com/5d39ad82040fc87640dfdea6/6994537c7086e11ff13c63a5_Emerald%20Maldives%20Brochure%20Web.pdf</t>
        </is>
      </c>
      <c r="O1155" t="inlineStr">
        <is>
          <t>a2c6b7e99e9db29d2c6651b81e71fde84de006e77e0c5c4da0cd82fdb734fb82</t>
        </is>
      </c>
      <c r="P1155" t="inlineStr">
        <is>
          <t>library/051_emerald-maldives-resort-spa-fasmendho/brochure/2026_6994537c7086e11ff13c63a5_Emerald Maldives Brochure Web.pdf</t>
        </is>
      </c>
      <c r="R1155" t="inlineStr">
        <is>
          <t>current</t>
        </is>
      </c>
      <c r="S1155" t="inlineStr">
        <is>
          <t>Y</t>
        </is>
      </c>
      <c r="T1155" t="inlineStr">
        <is>
          <t>matched</t>
        </is>
      </c>
      <c r="U1155" t="inlineStr">
        <is>
          <t>2026-10-04</t>
        </is>
      </c>
      <c r="V1155" t="inlineStr"/>
    </row>
    <row r="1156">
      <c r="A1156" t="n">
        <v>51</v>
      </c>
      <c r="B1156" t="inlineStr">
        <is>
          <t>Emerald Maldives Resort &amp; Spa Fasmendho</t>
        </is>
      </c>
      <c r="C1156" t="inlineStr">
        <is>
          <t>other</t>
        </is>
      </c>
      <c r="D1156" t="inlineStr">
        <is>
          <t>2026_6a0f27eb6e46406ad3c05d11_EMRS SUMMER 2026.pdf</t>
        </is>
      </c>
      <c r="E1156" t="n">
        <v>2026</v>
      </c>
      <c r="H1156" t="n">
        <v>12</v>
      </c>
      <c r="I1156" t="n">
        <v>5679</v>
      </c>
      <c r="J1156" t="inlineStr">
        <is>
          <t>N</t>
        </is>
      </c>
      <c r="K1156" t="inlineStr">
        <is>
          <t>emerald-maldives.com</t>
        </is>
      </c>
      <c r="L1156" t="inlineStr">
        <is>
          <t>official</t>
        </is>
      </c>
      <c r="M1156" t="inlineStr">
        <is>
          <t>https://cdn.prod.website-files.com/5d39ad82040fc87640dfdea6/6a0f27eb6e46406ad3c05d11_EMRS%20SUMMER%202026.pdf</t>
        </is>
      </c>
      <c r="N1156" t="inlineStr">
        <is>
          <t>https://cdn.prod.website-files.com/5d39ad82040fc87640dfdea6/6a0f27eb6e46406ad3c05d11_EMRS%20SUMMER%202026.pdf</t>
        </is>
      </c>
      <c r="O1156" t="inlineStr">
        <is>
          <t>213a322e798804430c387a4728468d7597fcac79888c3cf36d2420322c9e11b3</t>
        </is>
      </c>
      <c r="P1156" t="inlineStr">
        <is>
          <t>library/051_emerald-maldives-resort-spa-fasmendho/other/2026_6a0f27eb6e46406ad3c05d11_EMRS SUMMER 2026.pdf</t>
        </is>
      </c>
      <c r="R1156" t="inlineStr">
        <is>
          <t>current</t>
        </is>
      </c>
      <c r="S1156" t="inlineStr">
        <is>
          <t>Y</t>
        </is>
      </c>
      <c r="T1156" t="inlineStr">
        <is>
          <t>needs-review</t>
        </is>
      </c>
      <c r="U1156" t="inlineStr">
        <is>
          <t>2026-10-04</t>
        </is>
      </c>
      <c r="V1156" t="inlineStr">
        <is>
          <t>ambiguous match [51]</t>
        </is>
      </c>
    </row>
    <row r="1157">
      <c r="A1157" t="n">
        <v>52</v>
      </c>
      <c r="B1157" t="inlineStr">
        <is>
          <t>Eri Maldives</t>
        </is>
      </c>
      <c r="C1157" t="inlineStr">
        <is>
          <t>factsheet</t>
        </is>
      </c>
      <c r="D1157" t="inlineStr">
        <is>
          <t>2026_Eri Maldives - Factsheet _7_.pdf</t>
        </is>
      </c>
      <c r="E1157" t="n">
        <v>2026</v>
      </c>
      <c r="H1157" t="n">
        <v>5</v>
      </c>
      <c r="I1157" t="n">
        <v>7367</v>
      </c>
      <c r="J1157" t="inlineStr">
        <is>
          <t>Y</t>
        </is>
      </c>
      <c r="K1157" t="inlineStr">
        <is>
          <t>pulse.dash.app</t>
        </is>
      </c>
      <c r="L1157" t="inlineStr">
        <is>
          <t>brand-cdn</t>
        </is>
      </c>
      <c r="M1157" t="inlineStr">
        <is>
          <t>https://d7h9v39iheghu.cloudfront.net/previews/7837a234-9635-4da8-b132-476aacd9b4c1/d6f35137-6068-41a9-96c1-bb25264b80c9/8ee78a05-4865-4cc5-9e4c-09fb2b6ca406?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1157" t="inlineStr">
        <is>
          <t>https://d7h9v39iheghu.cloudfront.net/previews/7837a234-9635-4da8-b132-476aacd9b4c1/d6f35137-6068-41a9-96c1-bb25264b80c9/8ee78a05-4865-4cc5-9e4c-09fb2b6ca406?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1157" t="inlineStr">
        <is>
          <t>315313490f59e31a8b33c7e6c2798f030d9c809be5b2865ad0c9aa1e5eba2825</t>
        </is>
      </c>
      <c r="P1157" t="inlineStr">
        <is>
          <t>library/052_eri-maldives/factsheet/2026_Eri Maldives - Factsheet _7_.pdf</t>
        </is>
      </c>
      <c r="R1157" t="inlineStr">
        <is>
          <t>current</t>
        </is>
      </c>
      <c r="S1157" t="inlineStr">
        <is>
          <t>Y</t>
        </is>
      </c>
      <c r="T1157" t="inlineStr">
        <is>
          <t>matched</t>
        </is>
      </c>
      <c r="U1157" t="inlineStr">
        <is>
          <t>2026-10-04</t>
        </is>
      </c>
      <c r="V1157" t="inlineStr"/>
    </row>
    <row r="1158">
      <c r="A1158" t="n">
        <v>52</v>
      </c>
      <c r="B1158" t="inlineStr">
        <is>
          <t>Eri Maldives</t>
        </is>
      </c>
      <c r="C1158" t="inlineStr">
        <is>
          <t>factsheet</t>
        </is>
      </c>
      <c r="D1158" t="inlineStr">
        <is>
          <t>2024_Furaveri-Maldives_Factsheet_Rev24102024.pdf</t>
        </is>
      </c>
      <c r="E1158" t="n">
        <v>2024</v>
      </c>
      <c r="H1158" t="n">
        <v>4</v>
      </c>
      <c r="I1158" t="n">
        <v>5097</v>
      </c>
      <c r="J1158" t="inlineStr">
        <is>
          <t>Y</t>
        </is>
      </c>
      <c r="K1158" t="inlineStr">
        <is>
          <t>neoscapesmaldives.com</t>
        </is>
      </c>
      <c r="L1158" t="inlineStr">
        <is>
          <t>dmc-agency</t>
        </is>
      </c>
      <c r="M1158" t="inlineStr">
        <is>
          <t>https://www.neoscapesmaldives.com/wp-content/uploads/Furaveri-Maldives_Factsheet_Rev24102024.pdf</t>
        </is>
      </c>
      <c r="N1158" t="inlineStr">
        <is>
          <t>https://www.neoscapesmaldives.com/wp-content/uploads/Furaveri-Maldives_Factsheet_Rev24102024.pdf</t>
        </is>
      </c>
      <c r="O1158" t="inlineStr">
        <is>
          <t>88875b7fa1a627ab3b37d995eed0ab329dae77543570ee1459e9d39136740cb0</t>
        </is>
      </c>
      <c r="P1158" t="inlineStr">
        <is>
          <t>library/052_eri-maldives/factsheet/2024_Furaveri-Maldives_Factsheet_Rev24102024.pdf</t>
        </is>
      </c>
      <c r="R1158" t="inlineStr">
        <is>
          <t>outdated</t>
        </is>
      </c>
      <c r="S1158" t="inlineStr">
        <is>
          <t>N</t>
        </is>
      </c>
      <c r="T1158" t="inlineStr">
        <is>
          <t>matched</t>
        </is>
      </c>
      <c r="U1158" t="inlineStr">
        <is>
          <t>2026-10-04</t>
        </is>
      </c>
      <c r="V1158" t="inlineStr"/>
    </row>
    <row r="1159">
      <c r="A1159" t="n">
        <v>52</v>
      </c>
      <c r="B1159" t="inlineStr">
        <is>
          <t>Eri Maldives</t>
        </is>
      </c>
      <c r="C1159" t="inlineStr">
        <is>
          <t>wedding</t>
        </is>
      </c>
      <c r="D1159" t="inlineStr">
        <is>
          <t>2026_Eri - Renewal of Vows Package.pdf</t>
        </is>
      </c>
      <c r="E1159" t="n">
        <v>2026</v>
      </c>
      <c r="H1159" t="n">
        <v>14</v>
      </c>
      <c r="I1159" t="n">
        <v>44731</v>
      </c>
      <c r="J1159" t="inlineStr">
        <is>
          <t>Y</t>
        </is>
      </c>
      <c r="K1159" t="inlineStr">
        <is>
          <t>pulse.dash.app</t>
        </is>
      </c>
      <c r="L1159" t="inlineStr">
        <is>
          <t>brand-cdn</t>
        </is>
      </c>
      <c r="M1159" t="inlineStr">
        <is>
          <t>https://d7h9v39iheghu.cloudfront.net/previews/7837a234-9635-4da8-b132-476aacd9b4c1/d10617e8-ce68-4acc-8fc4-e29b9ab61393/d10617e8-ce68-4acc-8fc4-e29b9ab61393?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1159" t="inlineStr">
        <is>
          <t>https://d7h9v39iheghu.cloudfront.net/previews/7837a234-9635-4da8-b132-476aacd9b4c1/d10617e8-ce68-4acc-8fc4-e29b9ab61393/d10617e8-ce68-4acc-8fc4-e29b9ab61393?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1159" t="inlineStr">
        <is>
          <t>6c902cd5eeab0d6a8578d56c8e70b543fb7d479fde0c3b20a08f3f24910efb3e</t>
        </is>
      </c>
      <c r="P1159" t="inlineStr">
        <is>
          <t>library/052_eri-maldives/wedding/2026_Eri - Renewal of Vows Package.pdf</t>
        </is>
      </c>
      <c r="R1159" t="inlineStr">
        <is>
          <t>current</t>
        </is>
      </c>
      <c r="S1159" t="inlineStr">
        <is>
          <t>Y</t>
        </is>
      </c>
      <c r="T1159" t="inlineStr">
        <is>
          <t>matched</t>
        </is>
      </c>
      <c r="U1159" t="inlineStr">
        <is>
          <t>2026-10-04</t>
        </is>
      </c>
      <c r="V1159" t="inlineStr"/>
    </row>
    <row r="1160">
      <c r="A1160" t="n">
        <v>52</v>
      </c>
      <c r="B1160" t="inlineStr">
        <is>
          <t>Eri Maldives</t>
        </is>
      </c>
      <c r="C1160" t="inlineStr">
        <is>
          <t>destination_dining</t>
        </is>
      </c>
      <c r="D1160" t="inlineStr">
        <is>
          <t>2026_Eri - Destination Dining Menu _3_.pdf</t>
        </is>
      </c>
      <c r="E1160" t="n">
        <v>2026</v>
      </c>
      <c r="H1160" t="n">
        <v>5</v>
      </c>
      <c r="I1160" t="n">
        <v>3471</v>
      </c>
      <c r="J1160" t="inlineStr">
        <is>
          <t>Y</t>
        </is>
      </c>
      <c r="K1160" t="inlineStr">
        <is>
          <t>pulse.dash.app</t>
        </is>
      </c>
      <c r="L1160" t="inlineStr">
        <is>
          <t>brand-cdn</t>
        </is>
      </c>
      <c r="M1160" t="inlineStr">
        <is>
          <t>https://d7h9v39iheghu.cloudfront.net/previews/7837a234-9635-4da8-b132-476aacd9b4c1/f4c17a44-1a32-4877-b4dc-3acda996dc1b/f4c17a44-1a32-4877-b4dc-3acda996dc1b?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1160" t="inlineStr">
        <is>
          <t>https://d7h9v39iheghu.cloudfront.net/previews/7837a234-9635-4da8-b132-476aacd9b4c1/f4c17a44-1a32-4877-b4dc-3acda996dc1b/f4c17a44-1a32-4877-b4dc-3acda996dc1b?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1160" t="inlineStr">
        <is>
          <t>374c95703ea47e581105fe0076a8abed551aab37b634167c9caf23f0354ba926</t>
        </is>
      </c>
      <c r="P1160" t="inlineStr">
        <is>
          <t>library/052_eri-maldives/destination_dining/2026_Eri - Destination Dining Menu _3_.pdf</t>
        </is>
      </c>
      <c r="R1160" t="inlineStr">
        <is>
          <t>current</t>
        </is>
      </c>
      <c r="S1160" t="inlineStr">
        <is>
          <t>Y</t>
        </is>
      </c>
      <c r="T1160" t="inlineStr">
        <is>
          <t>matched</t>
        </is>
      </c>
      <c r="U1160" t="inlineStr">
        <is>
          <t>2026-10-04</t>
        </is>
      </c>
      <c r="V1160" t="inlineStr"/>
    </row>
    <row r="1161">
      <c r="A1161" t="n">
        <v>52</v>
      </c>
      <c r="B1161" t="inlineStr">
        <is>
          <t>Eri Maldives</t>
        </is>
      </c>
      <c r="C1161" t="inlineStr">
        <is>
          <t>map</t>
        </is>
      </c>
      <c r="D1161" t="inlineStr">
        <is>
          <t>2028_Furaveri_Maldives-_Premium-All-Inclusive-plan_2027-2028_rev04072026_243.pdf</t>
        </is>
      </c>
      <c r="E1161" t="n">
        <v>2028</v>
      </c>
      <c r="H1161" t="n">
        <v>4</v>
      </c>
      <c r="I1161" t="n">
        <v>11120</v>
      </c>
      <c r="J1161" t="inlineStr">
        <is>
          <t>Y</t>
        </is>
      </c>
      <c r="K1161" t="inlineStr">
        <is>
          <t>furaveri.com</t>
        </is>
      </c>
      <c r="L1161" t="inlineStr">
        <is>
          <t>official</t>
        </is>
      </c>
      <c r="M1161" t="inlineStr">
        <is>
          <t>https://furaveri.com/wp-content/uploads/2026/07/Furaveri_Maldives-_Premium-All-Inclusive-plan_2027-2028_rev04072026_243.pdf</t>
        </is>
      </c>
      <c r="N1161" t="inlineStr">
        <is>
          <t>https://furaveri.com/wp-content/uploads/2026/07/Furaveri_Maldives-_Premium-All-Inclusive-plan_2027-2028_rev04072026_243.pdf</t>
        </is>
      </c>
      <c r="O1161" t="inlineStr">
        <is>
          <t>3f8489e5b7e11c4b4007c50c21f1269771efaf4c25101bd3e45de6dd72e3c28d</t>
        </is>
      </c>
      <c r="P1161" t="inlineStr">
        <is>
          <t>library/052_eri-maldives/map/2028_Furaveri_Maldives-_Premium-All-Inclusive-plan_2027-2028_rev04072026_243.pdf</t>
        </is>
      </c>
      <c r="R1161" t="inlineStr">
        <is>
          <t>current</t>
        </is>
      </c>
      <c r="S1161" t="inlineStr">
        <is>
          <t>Y</t>
        </is>
      </c>
      <c r="T1161" t="inlineStr">
        <is>
          <t>needs-review</t>
        </is>
      </c>
      <c r="U1161" t="inlineStr">
        <is>
          <t>2026-10-04</t>
        </is>
      </c>
      <c r="V1161" t="inlineStr">
        <is>
          <t>ambiguous match [52, 110]</t>
        </is>
      </c>
    </row>
    <row r="1162">
      <c r="A1162" t="n">
        <v>110</v>
      </c>
      <c r="B1162" t="inlineStr">
        <is>
          <t>Furaveri Island Resort &amp; Spa</t>
        </is>
      </c>
      <c r="C1162" t="inlineStr">
        <is>
          <t>map</t>
        </is>
      </c>
      <c r="D1162" t="inlineStr">
        <is>
          <t>2028_Furaveri_Maldives-_Premium-All-Inclusive-plan_2027-2028_rev04072026_243.pdf</t>
        </is>
      </c>
      <c r="E1162" t="n">
        <v>2028</v>
      </c>
      <c r="H1162" t="n">
        <v>4</v>
      </c>
      <c r="I1162" t="n">
        <v>11120</v>
      </c>
      <c r="J1162" t="inlineStr">
        <is>
          <t>Y</t>
        </is>
      </c>
      <c r="K1162" t="inlineStr">
        <is>
          <t>furaveri.com</t>
        </is>
      </c>
      <c r="L1162" t="inlineStr">
        <is>
          <t>official</t>
        </is>
      </c>
      <c r="M1162" t="inlineStr">
        <is>
          <t>https://furaveri.com/wp-content/uploads/2026/07/Furaveri_Maldives-_Premium-All-Inclusive-plan_2027-2028_rev04072026_243.pdf</t>
        </is>
      </c>
      <c r="N1162" t="inlineStr">
        <is>
          <t>https://furaveri.com/wp-content/uploads/2026/07/Furaveri_Maldives-_Premium-All-Inclusive-plan_2027-2028_rev04072026_243.pdf</t>
        </is>
      </c>
      <c r="O1162" t="inlineStr">
        <is>
          <t>3f8489e5b7e11c4b4007c50c21f1269771efaf4c25101bd3e45de6dd72e3c28d</t>
        </is>
      </c>
      <c r="P1162" t="inlineStr">
        <is>
          <t>library/052_eri-maldives/map/2028_Furaveri_Maldives-_Premium-All-Inclusive-plan_2027-2028_rev04072026_243.pdf</t>
        </is>
      </c>
      <c r="R1162" t="inlineStr">
        <is>
          <t>current</t>
        </is>
      </c>
      <c r="S1162" t="inlineStr">
        <is>
          <t>Y</t>
        </is>
      </c>
      <c r="T1162" t="inlineStr">
        <is>
          <t>needs-review</t>
        </is>
      </c>
      <c r="U1162" t="inlineStr">
        <is>
          <t>2026-10-04</t>
        </is>
      </c>
      <c r="V1162" t="inlineStr">
        <is>
          <t>ambiguous match [52, 110]</t>
        </is>
      </c>
    </row>
    <row r="1163">
      <c r="A1163" t="n">
        <v>52</v>
      </c>
      <c r="B1163" t="inlineStr">
        <is>
          <t>Eri Maldives</t>
        </is>
      </c>
      <c r="C1163" t="inlineStr">
        <is>
          <t>map</t>
        </is>
      </c>
      <c r="D1163" t="inlineStr">
        <is>
          <t>2027_FuraveriMaldives_MealPlanDetailsEntitlements_Stay_11.01.26-10.01.27.pdf</t>
        </is>
      </c>
      <c r="E1163" t="n">
        <v>2027</v>
      </c>
      <c r="H1163" t="n">
        <v>3</v>
      </c>
      <c r="I1163" t="n">
        <v>263</v>
      </c>
      <c r="J1163" t="inlineStr">
        <is>
          <t>Y</t>
        </is>
      </c>
      <c r="K1163" t="inlineStr">
        <is>
          <t>furaveri.com</t>
        </is>
      </c>
      <c r="L1163" t="inlineStr">
        <is>
          <t>official</t>
        </is>
      </c>
      <c r="M1163" t="inlineStr">
        <is>
          <t>https://furaveri.com/wp-content/uploads/2026/01/FuraveriMaldives_MealPlanDetailsEntitlements_Stay_11.01.26-10.01.27.pdf</t>
        </is>
      </c>
      <c r="N1163" t="inlineStr">
        <is>
          <t>https://furaveri.com/wp-content/uploads/2026/01/FuraveriMaldives_MealPlanDetailsEntitlements_Stay_11.01.26-10.01.27.pdf</t>
        </is>
      </c>
      <c r="O1163" t="inlineStr">
        <is>
          <t>03747241295a882713db725a25c7f5dfe77a9dec5eea2fa46ab6314e60dc9a9d</t>
        </is>
      </c>
      <c r="P1163" t="inlineStr">
        <is>
          <t>library/052_eri-maldives/map/2027_FuraveriMaldives_MealPlanDetailsEntitlements_Stay_11.01.26-10.01.27.pdf</t>
        </is>
      </c>
      <c r="R1163" t="inlineStr">
        <is>
          <t>current</t>
        </is>
      </c>
      <c r="S1163" t="inlineStr">
        <is>
          <t>N</t>
        </is>
      </c>
      <c r="T1163" t="inlineStr">
        <is>
          <t>needs-review</t>
        </is>
      </c>
      <c r="U1163" t="inlineStr">
        <is>
          <t>2026-10-04</t>
        </is>
      </c>
      <c r="V1163" t="inlineStr">
        <is>
          <t>ambiguous match [52, 110]</t>
        </is>
      </c>
    </row>
    <row r="1164">
      <c r="A1164" t="n">
        <v>110</v>
      </c>
      <c r="B1164" t="inlineStr">
        <is>
          <t>Furaveri Island Resort &amp; Spa</t>
        </is>
      </c>
      <c r="C1164" t="inlineStr">
        <is>
          <t>map</t>
        </is>
      </c>
      <c r="D1164" t="inlineStr">
        <is>
          <t>2027_FuraveriMaldives_MealPlanDetailsEntitlements_Stay_11.01.26-10.01.27.pdf</t>
        </is>
      </c>
      <c r="E1164" t="n">
        <v>2027</v>
      </c>
      <c r="H1164" t="n">
        <v>3</v>
      </c>
      <c r="I1164" t="n">
        <v>263</v>
      </c>
      <c r="J1164" t="inlineStr">
        <is>
          <t>Y</t>
        </is>
      </c>
      <c r="K1164" t="inlineStr">
        <is>
          <t>furaveri.com</t>
        </is>
      </c>
      <c r="L1164" t="inlineStr">
        <is>
          <t>official</t>
        </is>
      </c>
      <c r="M1164" t="inlineStr">
        <is>
          <t>https://furaveri.com/wp-content/uploads/2026/01/FuraveriMaldives_MealPlanDetailsEntitlements_Stay_11.01.26-10.01.27.pdf</t>
        </is>
      </c>
      <c r="N1164" t="inlineStr">
        <is>
          <t>https://furaveri.com/wp-content/uploads/2026/01/FuraveriMaldives_MealPlanDetailsEntitlements_Stay_11.01.26-10.01.27.pdf</t>
        </is>
      </c>
      <c r="O1164" t="inlineStr">
        <is>
          <t>03747241295a882713db725a25c7f5dfe77a9dec5eea2fa46ab6314e60dc9a9d</t>
        </is>
      </c>
      <c r="P1164" t="inlineStr">
        <is>
          <t>library/052_eri-maldives/map/2027_FuraveriMaldives_MealPlanDetailsEntitlements_Stay_11.01.26-10.01.27.pdf</t>
        </is>
      </c>
      <c r="R1164" t="inlineStr">
        <is>
          <t>current</t>
        </is>
      </c>
      <c r="S1164" t="inlineStr">
        <is>
          <t>N</t>
        </is>
      </c>
      <c r="T1164" t="inlineStr">
        <is>
          <t>needs-review</t>
        </is>
      </c>
      <c r="U1164" t="inlineStr">
        <is>
          <t>2026-10-04</t>
        </is>
      </c>
      <c r="V1164" t="inlineStr">
        <is>
          <t>ambiguous match [52, 110]</t>
        </is>
      </c>
    </row>
    <row r="1165">
      <c r="A1165" t="n">
        <v>52</v>
      </c>
      <c r="B1165" t="inlineStr">
        <is>
          <t>Eri Maldives</t>
        </is>
      </c>
      <c r="C1165" t="inlineStr">
        <is>
          <t>map</t>
        </is>
      </c>
      <c r="D1165" t="inlineStr">
        <is>
          <t>2026_ERI-MAP-NEW-202_AUG.pdf</t>
        </is>
      </c>
      <c r="E1165" t="n">
        <v>2026</v>
      </c>
      <c r="H1165" t="n">
        <v>1</v>
      </c>
      <c r="I1165" t="n">
        <v>16049</v>
      </c>
      <c r="J1165" t="inlineStr">
        <is>
          <t>N</t>
        </is>
      </c>
      <c r="K1165" t="inlineStr">
        <is>
          <t>pulse.dash.app</t>
        </is>
      </c>
      <c r="L1165" t="inlineStr">
        <is>
          <t>brand-cdn</t>
        </is>
      </c>
      <c r="M1165" t="inlineStr">
        <is>
          <t>https://d7h9v39iheghu.cloudfront.net/previews/7837a234-9635-4da8-b132-476aacd9b4c1/8624a082-cbfe-4903-b8b8-23933e083ca5/1948dbbc-1f67-4755-bd4d-cff9fffc7702?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1165" t="inlineStr">
        <is>
          <t>https://d7h9v39iheghu.cloudfront.net/previews/7837a234-9635-4da8-b132-476aacd9b4c1/8624a082-cbfe-4903-b8b8-23933e083ca5/1948dbbc-1f67-4755-bd4d-cff9fffc7702?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1165" t="inlineStr">
        <is>
          <t>e9eccbc90da703b426741141fdb48830b20283f124e4330961d4446882cd3e22</t>
        </is>
      </c>
      <c r="P1165" t="inlineStr">
        <is>
          <t>library/052_eri-maldives/map/2026_ERI-MAP-NEW-202_AUG.pdf</t>
        </is>
      </c>
      <c r="R1165" t="inlineStr">
        <is>
          <t>current</t>
        </is>
      </c>
      <c r="S1165" t="inlineStr">
        <is>
          <t>N</t>
        </is>
      </c>
      <c r="T1165" t="inlineStr">
        <is>
          <t>matched</t>
        </is>
      </c>
      <c r="U1165" t="inlineStr">
        <is>
          <t>2026-10-04</t>
        </is>
      </c>
      <c r="V1165" t="inlineStr"/>
    </row>
    <row r="1166">
      <c r="A1166" t="n">
        <v>52</v>
      </c>
      <c r="B1166" t="inlineStr">
        <is>
          <t>Eri Maldives</t>
        </is>
      </c>
      <c r="C1166" t="inlineStr">
        <is>
          <t>map</t>
        </is>
      </c>
      <c r="D1166" t="inlineStr">
        <is>
          <t>2024_Island_map_updated-27.10.2024.pdf</t>
        </is>
      </c>
      <c r="E1166" t="n">
        <v>2024</v>
      </c>
      <c r="H1166" t="n">
        <v>1</v>
      </c>
      <c r="I1166" t="n">
        <v>3145</v>
      </c>
      <c r="J1166" t="inlineStr">
        <is>
          <t>N</t>
        </is>
      </c>
      <c r="K1166" t="inlineStr">
        <is>
          <t>neoscapesmaldives.com</t>
        </is>
      </c>
      <c r="L1166" t="inlineStr">
        <is>
          <t>dmc-agency</t>
        </is>
      </c>
      <c r="M1166" t="inlineStr">
        <is>
          <t>https://www.neoscapesmaldives.com/wp-content/uploads/Island_map_updated-27.10.2024.pdf</t>
        </is>
      </c>
      <c r="N1166" t="inlineStr">
        <is>
          <t>https://www.neoscapesmaldives.com/wp-content/uploads/Island_map_updated-27.10.2024.pdf</t>
        </is>
      </c>
      <c r="O1166" t="inlineStr">
        <is>
          <t>1f717f13dd083a65b0d27e67432378bcb6702900f269b4083311f668ab67720c</t>
        </is>
      </c>
      <c r="P1166" t="inlineStr">
        <is>
          <t>library/052_eri-maldives/map/2024_Island_map_updated-27.10.2024.pdf</t>
        </is>
      </c>
      <c r="R1166" t="inlineStr">
        <is>
          <t>outdated</t>
        </is>
      </c>
      <c r="S1166" t="inlineStr">
        <is>
          <t>N</t>
        </is>
      </c>
      <c r="T1166" t="inlineStr">
        <is>
          <t>needs-review</t>
        </is>
      </c>
      <c r="U1166" t="inlineStr">
        <is>
          <t>2026-10-04</t>
        </is>
      </c>
      <c r="V1166" t="inlineStr">
        <is>
          <t>ambiguous match [52]</t>
        </is>
      </c>
    </row>
    <row r="1167">
      <c r="A1167" t="n">
        <v>52</v>
      </c>
      <c r="B1167" t="inlineStr">
        <is>
          <t>Eri Maldives</t>
        </is>
      </c>
      <c r="C1167" t="inlineStr">
        <is>
          <t>map</t>
        </is>
      </c>
      <c r="D1167" t="inlineStr">
        <is>
          <t>2023_furaveri-maldives-map.pdf</t>
        </is>
      </c>
      <c r="E1167" t="n">
        <v>2023</v>
      </c>
      <c r="H1167" t="n">
        <v>1</v>
      </c>
      <c r="I1167" t="n">
        <v>28952</v>
      </c>
      <c r="J1167" t="inlineStr">
        <is>
          <t>N</t>
        </is>
      </c>
      <c r="K1167" t="inlineStr">
        <is>
          <t>furaveri.com</t>
        </is>
      </c>
      <c r="L1167" t="inlineStr">
        <is>
          <t>official</t>
        </is>
      </c>
      <c r="M1167" t="inlineStr">
        <is>
          <t>https://furaveri.com/wp-content/uploads/2023/01/furaveri-maldives-map.pdf</t>
        </is>
      </c>
      <c r="N1167" t="inlineStr">
        <is>
          <t>https://furaveri.com/wp-content/uploads/2023/01/furaveri-maldives-map.pdf</t>
        </is>
      </c>
      <c r="O1167" t="inlineStr">
        <is>
          <t>1fbd26ac03aa4ad5b0e8be8be5bcff71277bcd8023071708efee9356a17744fd</t>
        </is>
      </c>
      <c r="P1167" t="inlineStr">
        <is>
          <t>library/052_eri-maldives/map/2023_furaveri-maldives-map.pdf</t>
        </is>
      </c>
      <c r="R1167" t="inlineStr">
        <is>
          <t>outdated</t>
        </is>
      </c>
      <c r="S1167" t="inlineStr">
        <is>
          <t>N</t>
        </is>
      </c>
      <c r="T1167" t="inlineStr">
        <is>
          <t>needs-review</t>
        </is>
      </c>
      <c r="U1167" t="inlineStr">
        <is>
          <t>2026-10-04</t>
        </is>
      </c>
      <c r="V1167" t="inlineStr">
        <is>
          <t>ambiguous match [52, 110]</t>
        </is>
      </c>
    </row>
    <row r="1168">
      <c r="A1168" t="n">
        <v>110</v>
      </c>
      <c r="B1168" t="inlineStr">
        <is>
          <t>Furaveri Island Resort &amp; Spa</t>
        </is>
      </c>
      <c r="C1168" t="inlineStr">
        <is>
          <t>map</t>
        </is>
      </c>
      <c r="D1168" t="inlineStr">
        <is>
          <t>2023_furaveri-maldives-map.pdf</t>
        </is>
      </c>
      <c r="E1168" t="n">
        <v>2023</v>
      </c>
      <c r="H1168" t="n">
        <v>1</v>
      </c>
      <c r="I1168" t="n">
        <v>28952</v>
      </c>
      <c r="J1168" t="inlineStr">
        <is>
          <t>N</t>
        </is>
      </c>
      <c r="K1168" t="inlineStr">
        <is>
          <t>furaveri.com</t>
        </is>
      </c>
      <c r="L1168" t="inlineStr">
        <is>
          <t>official</t>
        </is>
      </c>
      <c r="M1168" t="inlineStr">
        <is>
          <t>https://furaveri.com/wp-content/uploads/2023/01/furaveri-maldives-map.pdf</t>
        </is>
      </c>
      <c r="N1168" t="inlineStr">
        <is>
          <t>https://furaveri.com/wp-content/uploads/2023/01/furaveri-maldives-map.pdf</t>
        </is>
      </c>
      <c r="O1168" t="inlineStr">
        <is>
          <t>1fbd26ac03aa4ad5b0e8be8be5bcff71277bcd8023071708efee9356a17744fd</t>
        </is>
      </c>
      <c r="P1168" t="inlineStr">
        <is>
          <t>library/052_eri-maldives/map/2023_furaveri-maldives-map.pdf</t>
        </is>
      </c>
      <c r="R1168" t="inlineStr">
        <is>
          <t>outdated</t>
        </is>
      </c>
      <c r="S1168" t="inlineStr">
        <is>
          <t>N</t>
        </is>
      </c>
      <c r="T1168" t="inlineStr">
        <is>
          <t>needs-review</t>
        </is>
      </c>
      <c r="U1168" t="inlineStr">
        <is>
          <t>2026-10-04</t>
        </is>
      </c>
      <c r="V1168" t="inlineStr">
        <is>
          <t>ambiguous match [52, 110]</t>
        </is>
      </c>
    </row>
    <row r="1169">
      <c r="A1169" t="n">
        <v>52</v>
      </c>
      <c r="B1169" t="inlineStr">
        <is>
          <t>Eri Maldives</t>
        </is>
      </c>
      <c r="C1169" t="inlineStr">
        <is>
          <t>spa_menu</t>
        </is>
      </c>
      <c r="D1169" t="inlineStr">
        <is>
          <t>2026_Eri - Eskape Spa Temporary Menu.pdf</t>
        </is>
      </c>
      <c r="E1169" t="n">
        <v>2026</v>
      </c>
      <c r="H1169" t="n">
        <v>3</v>
      </c>
      <c r="I1169" t="n">
        <v>120</v>
      </c>
      <c r="J1169" t="inlineStr">
        <is>
          <t>Y</t>
        </is>
      </c>
      <c r="K1169" t="inlineStr">
        <is>
          <t>pulse.dash.app</t>
        </is>
      </c>
      <c r="L1169" t="inlineStr">
        <is>
          <t>brand-cdn</t>
        </is>
      </c>
      <c r="M1169" t="inlineStr">
        <is>
          <t>https://d7h9v39iheghu.cloudfront.net/previews/7837a234-9635-4da8-b132-476aacd9b4c1/7748c6eb-8fff-472c-979b-04df1ae613cf/481b9077-8234-44e1-9b8e-16c246aa9cb8?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1169" t="inlineStr">
        <is>
          <t>https://d7h9v39iheghu.cloudfront.net/previews/7837a234-9635-4da8-b132-476aacd9b4c1/7748c6eb-8fff-472c-979b-04df1ae613cf/481b9077-8234-44e1-9b8e-16c246aa9cb8?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1169" t="inlineStr">
        <is>
          <t>934f28aab00ba527e65e0def6aa14cc32a8844c01506fed7f070ccde67decaba</t>
        </is>
      </c>
      <c r="P1169" t="inlineStr">
        <is>
          <t>library/052_eri-maldives/spa_menu/2026_Eri - Eskape Spa Temporary Menu.pdf</t>
        </is>
      </c>
      <c r="R1169" t="inlineStr">
        <is>
          <t>current</t>
        </is>
      </c>
      <c r="S1169" t="inlineStr">
        <is>
          <t>Y</t>
        </is>
      </c>
      <c r="T1169" t="inlineStr">
        <is>
          <t>matched</t>
        </is>
      </c>
      <c r="U1169" t="inlineStr">
        <is>
          <t>2026-10-04</t>
        </is>
      </c>
      <c r="V1169" t="inlineStr"/>
    </row>
    <row r="1170">
      <c r="A1170" t="n">
        <v>52</v>
      </c>
      <c r="B1170" t="inlineStr">
        <is>
          <t>Eri Maldives</t>
        </is>
      </c>
      <c r="C1170" t="inlineStr">
        <is>
          <t>spa_menu</t>
        </is>
      </c>
      <c r="D1170" t="inlineStr">
        <is>
          <t>2023_WELLNESS-VILLAGE-MENU-2023-with-17.pdf</t>
        </is>
      </c>
      <c r="E1170" t="n">
        <v>2023</v>
      </c>
      <c r="H1170" t="n">
        <v>13</v>
      </c>
      <c r="I1170" t="n">
        <v>3103</v>
      </c>
      <c r="J1170" t="inlineStr">
        <is>
          <t>Y</t>
        </is>
      </c>
      <c r="K1170" t="inlineStr">
        <is>
          <t>furaveri.com</t>
        </is>
      </c>
      <c r="L1170" t="inlineStr">
        <is>
          <t>official</t>
        </is>
      </c>
      <c r="M1170" t="inlineStr">
        <is>
          <t>https://furaveri.com/wp-content/uploads/2025/07/WELLNESS-VILLAGE-MENU-2023-with-17.pdf</t>
        </is>
      </c>
      <c r="N1170" t="inlineStr">
        <is>
          <t>https://furaveri.com/wp-content/uploads/2025/07/WELLNESS-VILLAGE-MENU-2023-with-17.pdf</t>
        </is>
      </c>
      <c r="O1170" t="inlineStr">
        <is>
          <t>61e2f1ed99f4cd05b20da500956dcfdec7b62ea9f5b515b1474bc41f5c351765</t>
        </is>
      </c>
      <c r="P1170" t="inlineStr">
        <is>
          <t>library/052_eri-maldives/spa_menu/2023_WELLNESS-VILLAGE-MENU-2023-with-17.pdf</t>
        </is>
      </c>
      <c r="R1170" t="inlineStr">
        <is>
          <t>outdated</t>
        </is>
      </c>
      <c r="S1170" t="inlineStr">
        <is>
          <t>N</t>
        </is>
      </c>
      <c r="T1170" t="inlineStr">
        <is>
          <t>needs-review</t>
        </is>
      </c>
      <c r="U1170" t="inlineStr">
        <is>
          <t>2026-10-04</t>
        </is>
      </c>
      <c r="V1170" t="inlineStr">
        <is>
          <t>ambiguous match [52, 110]</t>
        </is>
      </c>
    </row>
    <row r="1171">
      <c r="A1171" t="n">
        <v>110</v>
      </c>
      <c r="B1171" t="inlineStr">
        <is>
          <t>Furaveri Island Resort &amp; Spa</t>
        </is>
      </c>
      <c r="C1171" t="inlineStr">
        <is>
          <t>spa_menu</t>
        </is>
      </c>
      <c r="D1171" t="inlineStr">
        <is>
          <t>2023_WELLNESS-VILLAGE-MENU-2023-with-17.pdf</t>
        </is>
      </c>
      <c r="E1171" t="n">
        <v>2023</v>
      </c>
      <c r="H1171" t="n">
        <v>13</v>
      </c>
      <c r="I1171" t="n">
        <v>3103</v>
      </c>
      <c r="J1171" t="inlineStr">
        <is>
          <t>Y</t>
        </is>
      </c>
      <c r="K1171" t="inlineStr">
        <is>
          <t>furaveri.com</t>
        </is>
      </c>
      <c r="L1171" t="inlineStr">
        <is>
          <t>official</t>
        </is>
      </c>
      <c r="M1171" t="inlineStr">
        <is>
          <t>https://furaveri.com/wp-content/uploads/2025/07/WELLNESS-VILLAGE-MENU-2023-with-17.pdf</t>
        </is>
      </c>
      <c r="N1171" t="inlineStr">
        <is>
          <t>https://furaveri.com/wp-content/uploads/2025/07/WELLNESS-VILLAGE-MENU-2023-with-17.pdf</t>
        </is>
      </c>
      <c r="O1171" t="inlineStr">
        <is>
          <t>61e2f1ed99f4cd05b20da500956dcfdec7b62ea9f5b515b1474bc41f5c351765</t>
        </is>
      </c>
      <c r="P1171" t="inlineStr">
        <is>
          <t>library/052_eri-maldives/spa_menu/2023_WELLNESS-VILLAGE-MENU-2023-with-17.pdf</t>
        </is>
      </c>
      <c r="R1171" t="inlineStr">
        <is>
          <t>outdated</t>
        </is>
      </c>
      <c r="S1171" t="inlineStr">
        <is>
          <t>N</t>
        </is>
      </c>
      <c r="T1171" t="inlineStr">
        <is>
          <t>needs-review</t>
        </is>
      </c>
      <c r="U1171" t="inlineStr">
        <is>
          <t>2026-10-04</t>
        </is>
      </c>
      <c r="V1171" t="inlineStr">
        <is>
          <t>ambiguous match [52, 110]</t>
        </is>
      </c>
    </row>
    <row r="1172">
      <c r="A1172" t="n">
        <v>52</v>
      </c>
      <c r="B1172" t="inlineStr">
        <is>
          <t>Eri Maldives</t>
        </is>
      </c>
      <c r="C1172" t="inlineStr">
        <is>
          <t>dining_menu</t>
        </is>
      </c>
      <c r="D1172" t="inlineStr">
        <is>
          <t>2026_Eri - Beach Shack Menu _2_.pdf</t>
        </is>
      </c>
      <c r="E1172" t="n">
        <v>2026</v>
      </c>
      <c r="H1172" t="n">
        <v>2</v>
      </c>
      <c r="I1172" t="n">
        <v>155</v>
      </c>
      <c r="J1172" t="inlineStr">
        <is>
          <t>Y</t>
        </is>
      </c>
      <c r="K1172" t="inlineStr">
        <is>
          <t>pulse.dash.app</t>
        </is>
      </c>
      <c r="L1172" t="inlineStr">
        <is>
          <t>brand-cdn</t>
        </is>
      </c>
      <c r="M1172" t="inlineStr">
        <is>
          <t>https://d7h9v39iheghu.cloudfront.net/previews/7837a234-9635-4da8-b132-476aacd9b4c1/e7c26357-094d-447a-9338-aa3f702db977/8a78b6db-9a02-406c-8222-eb28bec1b959?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1172" t="inlineStr">
        <is>
          <t>https://d7h9v39iheghu.cloudfront.net/previews/7837a234-9635-4da8-b132-476aacd9b4c1/e7c26357-094d-447a-9338-aa3f702db977/8a78b6db-9a02-406c-8222-eb28bec1b959?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1172" t="inlineStr">
        <is>
          <t>4de60aee7857b1b8c75929e4e02eacff27225658ab1f395c4bb1646d003849d5</t>
        </is>
      </c>
      <c r="P1172" t="inlineStr">
        <is>
          <t>library/052_eri-maldives/dining_menu/2026_Eri - Beach Shack Menu _2_.pdf</t>
        </is>
      </c>
      <c r="R1172" t="inlineStr">
        <is>
          <t>current</t>
        </is>
      </c>
      <c r="S1172" t="inlineStr">
        <is>
          <t>N</t>
        </is>
      </c>
      <c r="T1172" t="inlineStr">
        <is>
          <t>matched</t>
        </is>
      </c>
      <c r="U1172" t="inlineStr">
        <is>
          <t>2026-10-04</t>
        </is>
      </c>
      <c r="V1172" t="inlineStr"/>
    </row>
    <row r="1173">
      <c r="A1173" t="n">
        <v>52</v>
      </c>
      <c r="B1173" t="inlineStr">
        <is>
          <t>Eri Maldives</t>
        </is>
      </c>
      <c r="C1173" t="inlineStr">
        <is>
          <t>dining_menu</t>
        </is>
      </c>
      <c r="D1173" t="inlineStr">
        <is>
          <t>2026_Eri - Sip _ Dip Menu _2_.pdf</t>
        </is>
      </c>
      <c r="E1173" t="n">
        <v>2026</v>
      </c>
      <c r="H1173" t="n">
        <v>4</v>
      </c>
      <c r="I1173" t="n">
        <v>322</v>
      </c>
      <c r="J1173" t="inlineStr">
        <is>
          <t>Y</t>
        </is>
      </c>
      <c r="K1173" t="inlineStr">
        <is>
          <t>pulse.dash.app</t>
        </is>
      </c>
      <c r="L1173" t="inlineStr">
        <is>
          <t>brand-cdn</t>
        </is>
      </c>
      <c r="M1173" t="inlineStr">
        <is>
          <t>https://d7h9v39iheghu.cloudfront.net/previews/7837a234-9635-4da8-b132-476aacd9b4c1/0ee53b84-2044-4430-b4e8-4a4a56de626f/a3aee771-747f-4408-9850-22ff8632a9f5?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1173" t="inlineStr">
        <is>
          <t>https://d7h9v39iheghu.cloudfront.net/previews/7837a234-9635-4da8-b132-476aacd9b4c1/0ee53b84-2044-4430-b4e8-4a4a56de626f/a3aee771-747f-4408-9850-22ff8632a9f5?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1173" t="inlineStr">
        <is>
          <t>a30039efaa2b5a37bdb5f2ed009a1233680157edece3fae3fae66617d8a97dbb</t>
        </is>
      </c>
      <c r="P1173" t="inlineStr">
        <is>
          <t>library/052_eri-maldives/dining_menu/2026_Eri - Sip _ Dip Menu _2_.pdf</t>
        </is>
      </c>
      <c r="R1173" t="inlineStr">
        <is>
          <t>current</t>
        </is>
      </c>
      <c r="S1173" t="inlineStr">
        <is>
          <t>Y</t>
        </is>
      </c>
      <c r="T1173" t="inlineStr">
        <is>
          <t>matched</t>
        </is>
      </c>
      <c r="U1173" t="inlineStr">
        <is>
          <t>2026-10-04</t>
        </is>
      </c>
      <c r="V1173" t="inlineStr"/>
    </row>
    <row r="1174">
      <c r="A1174" t="n">
        <v>52</v>
      </c>
      <c r="B1174" t="inlineStr">
        <is>
          <t>Eri Maldives</t>
        </is>
      </c>
      <c r="C1174" t="inlineStr">
        <is>
          <t>dining_menu</t>
        </is>
      </c>
      <c r="D1174" t="inlineStr">
        <is>
          <t>2026_Eri Maldives Sales Kit _5_.pdf</t>
        </is>
      </c>
      <c r="E1174" t="n">
        <v>2026</v>
      </c>
      <c r="H1174" t="n">
        <v>1</v>
      </c>
      <c r="I1174" t="n">
        <v>565</v>
      </c>
      <c r="J1174" t="inlineStr">
        <is>
          <t>Y</t>
        </is>
      </c>
      <c r="K1174" t="inlineStr">
        <is>
          <t>pulse.dash.app</t>
        </is>
      </c>
      <c r="L1174" t="inlineStr">
        <is>
          <t>brand-cdn</t>
        </is>
      </c>
      <c r="M1174" t="inlineStr">
        <is>
          <t>https://d7h9v39iheghu.cloudfront.net/previews/7837a234-9635-4da8-b132-476aacd9b4c1/3157d74f-9ff4-49f7-8c1f-0824ea50e048/7e1bf591-f54e-4653-a57b-837ca70da2a6?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1174" t="inlineStr">
        <is>
          <t>https://d7h9v39iheghu.cloudfront.net/previews/7837a234-9635-4da8-b132-476aacd9b4c1/3157d74f-9ff4-49f7-8c1f-0824ea50e048/7e1bf591-f54e-4653-a57b-837ca70da2a6?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1174" t="inlineStr">
        <is>
          <t>0f5bf1a8489f172c6d87739b1c5b199ecc116e1ce13b4f3543635b43e4e5ba72</t>
        </is>
      </c>
      <c r="P1174" t="inlineStr">
        <is>
          <t>library/052_eri-maldives/dining_menu/2026_Eri Maldives Sales Kit _5_.pdf</t>
        </is>
      </c>
      <c r="R1174" t="inlineStr">
        <is>
          <t>current</t>
        </is>
      </c>
      <c r="S1174" t="inlineStr">
        <is>
          <t>N</t>
        </is>
      </c>
      <c r="T1174" t="inlineStr">
        <is>
          <t>matched</t>
        </is>
      </c>
      <c r="U1174" t="inlineStr">
        <is>
          <t>2026-10-04</t>
        </is>
      </c>
      <c r="V1174" t="inlineStr"/>
    </row>
    <row r="1175">
      <c r="A1175" t="n">
        <v>52</v>
      </c>
      <c r="B1175" t="inlineStr">
        <is>
          <t>Eri Maldives</t>
        </is>
      </c>
      <c r="C1175" t="inlineStr">
        <is>
          <t>dining_menu</t>
        </is>
      </c>
      <c r="D1175" t="inlineStr">
        <is>
          <t>2025_Eri in-villa dining menu _1_.pdf</t>
        </is>
      </c>
      <c r="E1175" t="n">
        <v>2025</v>
      </c>
      <c r="H1175" t="n">
        <v>4</v>
      </c>
      <c r="I1175" t="n">
        <v>869</v>
      </c>
      <c r="J1175" t="inlineStr">
        <is>
          <t>Y</t>
        </is>
      </c>
      <c r="K1175" t="inlineStr">
        <is>
          <t>pulse.dash.app</t>
        </is>
      </c>
      <c r="L1175" t="inlineStr">
        <is>
          <t>brand-cdn</t>
        </is>
      </c>
      <c r="M1175" t="inlineStr">
        <is>
          <t>https://d7h9v39iheghu.cloudfront.net/previews/7837a234-9635-4da8-b132-476aacd9b4c1/43a429aa-24d3-4257-a88f-06d91d2c7716/43a429aa-24d3-4257-a88f-06d91d2c7716?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1175" t="inlineStr">
        <is>
          <t>https://d7h9v39iheghu.cloudfront.net/previews/7837a234-9635-4da8-b132-476aacd9b4c1/43a429aa-24d3-4257-a88f-06d91d2c7716/43a429aa-24d3-4257-a88f-06d91d2c7716?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1175" t="inlineStr">
        <is>
          <t>81f8b6b4eaeedbfcdd5c99d6d14a6257f52ad973a141afb6636ccd2bb926379d</t>
        </is>
      </c>
      <c r="P1175" t="inlineStr">
        <is>
          <t>library/052_eri-maldives/dining_menu/2025_Eri in-villa dining menu _1_.pdf</t>
        </is>
      </c>
      <c r="R1175" t="inlineStr">
        <is>
          <t>current</t>
        </is>
      </c>
      <c r="S1175" t="inlineStr">
        <is>
          <t>N</t>
        </is>
      </c>
      <c r="T1175" t="inlineStr">
        <is>
          <t>matched</t>
        </is>
      </c>
      <c r="U1175" t="inlineStr">
        <is>
          <t>2026-10-04</t>
        </is>
      </c>
      <c r="V1175" t="inlineStr"/>
    </row>
    <row r="1176">
      <c r="A1176" t="n">
        <v>52</v>
      </c>
      <c r="B1176" t="inlineStr">
        <is>
          <t>Eri Maldives</t>
        </is>
      </c>
      <c r="C1176" t="inlineStr">
        <is>
          <t>dining_menu</t>
        </is>
      </c>
      <c r="D1176" t="inlineStr">
        <is>
          <t>2023_Eri - Wine Menu _1_.pdf</t>
        </is>
      </c>
      <c r="E1176" t="n">
        <v>2023</v>
      </c>
      <c r="H1176" t="n">
        <v>10</v>
      </c>
      <c r="I1176" t="n">
        <v>303</v>
      </c>
      <c r="J1176" t="inlineStr">
        <is>
          <t>Y</t>
        </is>
      </c>
      <c r="K1176" t="inlineStr">
        <is>
          <t>pulse.dash.app</t>
        </is>
      </c>
      <c r="L1176" t="inlineStr">
        <is>
          <t>brand-cdn</t>
        </is>
      </c>
      <c r="M1176" t="inlineStr">
        <is>
          <t>https://d7h9v39iheghu.cloudfront.net/previews/7837a234-9635-4da8-b132-476aacd9b4c1/b2b53452-fc01-4f1e-8303-f51038f4c065/b2b53452-fc01-4f1e-8303-f51038f4c065?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1176" t="inlineStr">
        <is>
          <t>https://d7h9v39iheghu.cloudfront.net/previews/7837a234-9635-4da8-b132-476aacd9b4c1/b2b53452-fc01-4f1e-8303-f51038f4c065/b2b53452-fc01-4f1e-8303-f51038f4c065?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1176" t="inlineStr">
        <is>
          <t>f6fdb86de46e468ff3eb0419b0446bf97b70a5c4b43f43b99720ed16f1d8c855</t>
        </is>
      </c>
      <c r="P1176" t="inlineStr">
        <is>
          <t>library/052_eri-maldives/dining_menu/2023_Eri - Wine Menu _1_.pdf</t>
        </is>
      </c>
      <c r="R1176" t="inlineStr">
        <is>
          <t>outdated</t>
        </is>
      </c>
      <c r="S1176" t="inlineStr">
        <is>
          <t>N</t>
        </is>
      </c>
      <c r="T1176" t="inlineStr">
        <is>
          <t>matched</t>
        </is>
      </c>
      <c r="U1176" t="inlineStr">
        <is>
          <t>2026-10-04</t>
        </is>
      </c>
      <c r="V1176" t="inlineStr"/>
    </row>
    <row r="1177">
      <c r="A1177" t="n">
        <v>52</v>
      </c>
      <c r="B1177" t="inlineStr">
        <is>
          <t>Eri Maldives</t>
        </is>
      </c>
      <c r="C1177" t="inlineStr">
        <is>
          <t>dive_prices</t>
        </is>
      </c>
      <c r="D1177" t="inlineStr">
        <is>
          <t>2026_Eri - Eurodive Price List.pdf</t>
        </is>
      </c>
      <c r="E1177" t="n">
        <v>2026</v>
      </c>
      <c r="H1177" t="n">
        <v>14</v>
      </c>
      <c r="I1177" t="n">
        <v>3944</v>
      </c>
      <c r="J1177" t="inlineStr">
        <is>
          <t>Y</t>
        </is>
      </c>
      <c r="K1177" t="inlineStr">
        <is>
          <t>pulse.dash.app</t>
        </is>
      </c>
      <c r="L1177" t="inlineStr">
        <is>
          <t>brand-cdn</t>
        </is>
      </c>
      <c r="M1177" t="inlineStr">
        <is>
          <t>https://d7h9v39iheghu.cloudfront.net/previews/7837a234-9635-4da8-b132-476aacd9b4c1/211acdab-18f3-4cc6-99ee-f67a15a4c30d/13d49216-0e0d-4bb8-90ad-e37b4ac94c81?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1177" t="inlineStr">
        <is>
          <t>https://d7h9v39iheghu.cloudfront.net/previews/7837a234-9635-4da8-b132-476aacd9b4c1/211acdab-18f3-4cc6-99ee-f67a15a4c30d/13d49216-0e0d-4bb8-90ad-e37b4ac94c81?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1177" t="inlineStr">
        <is>
          <t>f016ae30e60684d3c4cd4a64be16040a377e956c8930a1f2ebdaf8732b316993</t>
        </is>
      </c>
      <c r="P1177" t="inlineStr">
        <is>
          <t>library/052_eri-maldives/dive_prices/2026_Eri - Eurodive Price List.pdf</t>
        </is>
      </c>
      <c r="R1177" t="inlineStr">
        <is>
          <t>current</t>
        </is>
      </c>
      <c r="S1177" t="inlineStr">
        <is>
          <t>Y</t>
        </is>
      </c>
      <c r="T1177" t="inlineStr">
        <is>
          <t>matched</t>
        </is>
      </c>
      <c r="U1177" t="inlineStr">
        <is>
          <t>2026-10-04</t>
        </is>
      </c>
      <c r="V1177" t="inlineStr"/>
    </row>
    <row r="1178">
      <c r="A1178" t="n">
        <v>52</v>
      </c>
      <c r="B1178" t="inlineStr">
        <is>
          <t>Eri Maldives</t>
        </is>
      </c>
      <c r="C1178" t="inlineStr">
        <is>
          <t>dive_prices</t>
        </is>
      </c>
      <c r="D1178" t="inlineStr">
        <is>
          <t>2025_Eri - Snap Price List 2025 _1_.pdf</t>
        </is>
      </c>
      <c r="E1178" t="n">
        <v>2025</v>
      </c>
      <c r="H1178" t="n">
        <v>8</v>
      </c>
      <c r="I1178" t="n">
        <v>3130</v>
      </c>
      <c r="J1178" t="inlineStr">
        <is>
          <t>Y</t>
        </is>
      </c>
      <c r="K1178" t="inlineStr">
        <is>
          <t>pulse.dash.app</t>
        </is>
      </c>
      <c r="L1178" t="inlineStr">
        <is>
          <t>brand-cdn</t>
        </is>
      </c>
      <c r="M1178" t="inlineStr">
        <is>
          <t>https://d7h9v39iheghu.cloudfront.net/previews/7837a234-9635-4da8-b132-476aacd9b4c1/8c0ba6f4-331e-4c65-b17b-ee9cc2a557ea/8c0ba6f4-331e-4c65-b17b-ee9cc2a557ea?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1178" t="inlineStr">
        <is>
          <t>https://d7h9v39iheghu.cloudfront.net/previews/7837a234-9635-4da8-b132-476aacd9b4c1/8c0ba6f4-331e-4c65-b17b-ee9cc2a557ea/8c0ba6f4-331e-4c65-b17b-ee9cc2a557ea?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1178" t="inlineStr">
        <is>
          <t>d5ee5ac871ea2a63c43b2a727d99b8c564e7702b3946b61c4581ef6b28ad1895</t>
        </is>
      </c>
      <c r="P1178" t="inlineStr">
        <is>
          <t>library/052_eri-maldives/dive_prices/2025_Eri - Snap Price List 2025 _1_.pdf</t>
        </is>
      </c>
      <c r="R1178" t="inlineStr">
        <is>
          <t>current</t>
        </is>
      </c>
      <c r="S1178" t="inlineStr">
        <is>
          <t>N</t>
        </is>
      </c>
      <c r="T1178" t="inlineStr">
        <is>
          <t>matched</t>
        </is>
      </c>
      <c r="U1178" t="inlineStr">
        <is>
          <t>2026-10-04</t>
        </is>
      </c>
      <c r="V1178" t="inlineStr"/>
    </row>
    <row r="1179">
      <c r="A1179" t="n">
        <v>52</v>
      </c>
      <c r="B1179" t="inlineStr">
        <is>
          <t>Eri Maldives</t>
        </is>
      </c>
      <c r="C1179" t="inlineStr">
        <is>
          <t>excursions</t>
        </is>
      </c>
      <c r="D1179" t="inlineStr">
        <is>
          <t>2025_Eri - Excursions Posters _1_ _1_.pdf</t>
        </is>
      </c>
      <c r="E1179" t="n">
        <v>2025</v>
      </c>
      <c r="H1179" t="n">
        <v>8</v>
      </c>
      <c r="I1179" t="n">
        <v>11785</v>
      </c>
      <c r="J1179" t="inlineStr">
        <is>
          <t>Y</t>
        </is>
      </c>
      <c r="K1179" t="inlineStr">
        <is>
          <t>pulse.dash.app</t>
        </is>
      </c>
      <c r="L1179" t="inlineStr">
        <is>
          <t>brand-cdn</t>
        </is>
      </c>
      <c r="M1179" t="inlineStr">
        <is>
          <t>https://d7h9v39iheghu.cloudfront.net/previews/7837a234-9635-4da8-b132-476aacd9b4c1/951281f7-d8a4-4fd2-9893-4801b3328de4/951281f7-d8a4-4fd2-9893-4801b3328de4?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1179" t="inlineStr">
        <is>
          <t>https://d7h9v39iheghu.cloudfront.net/previews/7837a234-9635-4da8-b132-476aacd9b4c1/951281f7-d8a4-4fd2-9893-4801b3328de4/951281f7-d8a4-4fd2-9893-4801b3328de4?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1179" t="inlineStr">
        <is>
          <t>558e710f04e4c4b44ab8ab10e95b75ac7fdf1d0409e1cae4153108e4ab392f1d</t>
        </is>
      </c>
      <c r="P1179" t="inlineStr">
        <is>
          <t>library/052_eri-maldives/excursions/2025_Eri - Excursions Posters _1_ _1_.pdf</t>
        </is>
      </c>
      <c r="R1179" t="inlineStr">
        <is>
          <t>current</t>
        </is>
      </c>
      <c r="S1179" t="inlineStr">
        <is>
          <t>Y</t>
        </is>
      </c>
      <c r="T1179" t="inlineStr">
        <is>
          <t>matched</t>
        </is>
      </c>
      <c r="U1179" t="inlineStr">
        <is>
          <t>2026-10-04</t>
        </is>
      </c>
      <c r="V1179" t="inlineStr"/>
    </row>
    <row r="1180">
      <c r="A1180" t="n">
        <v>52</v>
      </c>
      <c r="B1180" t="inlineStr">
        <is>
          <t>Eri Maldives</t>
        </is>
      </c>
      <c r="C1180" t="inlineStr">
        <is>
          <t>all_inclusive</t>
        </is>
      </c>
      <c r="D1180" t="inlineStr">
        <is>
          <t>2028_Furaveri-Maldives-_Premium-All-Inclusive_2027-2028.pdf</t>
        </is>
      </c>
      <c r="E1180" t="n">
        <v>2028</v>
      </c>
      <c r="H1180" t="n">
        <v>4</v>
      </c>
      <c r="I1180" t="n">
        <v>1752</v>
      </c>
      <c r="J1180" t="inlineStr">
        <is>
          <t>Y</t>
        </is>
      </c>
      <c r="K1180" t="inlineStr">
        <is>
          <t>letsgomaldives.com</t>
        </is>
      </c>
      <c r="L1180" t="inlineStr">
        <is>
          <t>dmc-agency</t>
        </is>
      </c>
      <c r="M1180" t="inlineStr">
        <is>
          <t>https://letsgomaldives.com/wp-content/uploads/2026/09/Furaveri-Maldives-_Premium-All-Inclusive_2027-2028.pdf</t>
        </is>
      </c>
      <c r="N1180" t="inlineStr">
        <is>
          <t>https://letsgomaldives.com/wp-content/uploads/2026/09/Furaveri-Maldives-_Premium-All-Inclusive_2027-2028.pdf</t>
        </is>
      </c>
      <c r="O1180" t="inlineStr">
        <is>
          <t>b6b861ee7a171d7af34a5c2d6f8e2ff2769a89eb501542d24bc8b39fac3c84a6</t>
        </is>
      </c>
      <c r="P1180" t="inlineStr">
        <is>
          <t>library/052_eri-maldives/all_inclusive/2028_Furaveri-Maldives-_Premium-All-Inclusive_2027-2028.pdf</t>
        </is>
      </c>
      <c r="R1180" t="inlineStr">
        <is>
          <t>current</t>
        </is>
      </c>
      <c r="S1180" t="inlineStr">
        <is>
          <t>Y</t>
        </is>
      </c>
      <c r="T1180" t="inlineStr">
        <is>
          <t>matched</t>
        </is>
      </c>
      <c r="U1180" t="inlineStr">
        <is>
          <t>2026-10-04</t>
        </is>
      </c>
      <c r="V1180" t="inlineStr"/>
    </row>
    <row r="1181">
      <c r="A1181" t="n">
        <v>52</v>
      </c>
      <c r="B1181" t="inlineStr">
        <is>
          <t>Eri Maldives</t>
        </is>
      </c>
      <c r="C1181" t="inlineStr">
        <is>
          <t>brochure</t>
        </is>
      </c>
      <c r="D1181" t="inlineStr">
        <is>
          <t>2026_Eri - Brochure - 2026 _2_.pdf</t>
        </is>
      </c>
      <c r="E1181" t="n">
        <v>2026</v>
      </c>
      <c r="H1181" t="n">
        <v>29</v>
      </c>
      <c r="I1181" t="n">
        <v>32368</v>
      </c>
      <c r="J1181" t="inlineStr">
        <is>
          <t>Y</t>
        </is>
      </c>
      <c r="K1181" t="inlineStr">
        <is>
          <t>pulse.dash.app</t>
        </is>
      </c>
      <c r="L1181" t="inlineStr">
        <is>
          <t>brand-cdn</t>
        </is>
      </c>
      <c r="M1181" t="inlineStr">
        <is>
          <t>https://d7h9v39iheghu.cloudfront.net/previews/7837a234-9635-4da8-b132-476aacd9b4c1/999db426-ea2a-4c44-b6e3-658ea396827e/def5341a-4bbd-4356-99ca-a82a64f92b76?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1181" t="inlineStr">
        <is>
          <t>https://d7h9v39iheghu.cloudfront.net/previews/7837a234-9635-4da8-b132-476aacd9b4c1/999db426-ea2a-4c44-b6e3-658ea396827e/def5341a-4bbd-4356-99ca-a82a64f92b76?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1181" t="inlineStr">
        <is>
          <t>817883bbe4edd5af1e667afe54132822b753d4df15bbacadfe2034b294510261</t>
        </is>
      </c>
      <c r="P1181" t="inlineStr">
        <is>
          <t>library/052_eri-maldives/brochure/2026_Eri - Brochure - 2026 _2_.pdf</t>
        </is>
      </c>
      <c r="R1181" t="inlineStr">
        <is>
          <t>current</t>
        </is>
      </c>
      <c r="S1181" t="inlineStr">
        <is>
          <t>Y</t>
        </is>
      </c>
      <c r="T1181" t="inlineStr">
        <is>
          <t>matched</t>
        </is>
      </c>
      <c r="U1181" t="inlineStr">
        <is>
          <t>2026-10-04</t>
        </is>
      </c>
      <c r="V1181" t="inlineStr"/>
    </row>
    <row r="1182">
      <c r="A1182" t="n">
        <v>53</v>
      </c>
      <c r="B1182" t="inlineStr">
        <is>
          <t>Cinnamon Hakuraa Huraa Maldives</t>
        </is>
      </c>
      <c r="C1182" t="inlineStr">
        <is>
          <t>dining_menu</t>
        </is>
      </c>
      <c r="D1182" t="inlineStr">
        <is>
          <t>2025_breeze_bar_food_menu_2025.pdf</t>
        </is>
      </c>
      <c r="E1182" t="n">
        <v>2025</v>
      </c>
      <c r="H1182" t="n">
        <v>2</v>
      </c>
      <c r="I1182" t="n">
        <v>3799</v>
      </c>
      <c r="J1182" t="inlineStr">
        <is>
          <t>N</t>
        </is>
      </c>
      <c r="K1182" t="inlineStr">
        <is>
          <t>cinnamonhotels.com</t>
        </is>
      </c>
      <c r="L1182" t="inlineStr">
        <is>
          <t>official</t>
        </is>
      </c>
      <c r="M1182" t="inlineStr">
        <is>
          <t>https://d18slle4wlf9ku.cloudfront.net/www.cinnamonhotels.com-1302818674/cms/pressroom/breeze_bar_food_menu_2025.pdf</t>
        </is>
      </c>
      <c r="N1182" t="inlineStr">
        <is>
          <t>https://d18slle4wlf9ku.cloudfront.net/www.cinnamonhotels.com-1302818674/cms/pressroom/breeze_bar_food_menu_2025.pdf</t>
        </is>
      </c>
      <c r="O1182" t="inlineStr">
        <is>
          <t>53c9d5077ef44e25b1c250ebef992e7325d0b35581510a5f057f59666f5769d0</t>
        </is>
      </c>
      <c r="P1182" t="inlineStr">
        <is>
          <t>library/053_cinnamon-hakuraa-huraa-maldives/dining_menu/2025_breeze_bar_food_menu_2025.pdf</t>
        </is>
      </c>
      <c r="R1182" t="inlineStr">
        <is>
          <t>current</t>
        </is>
      </c>
      <c r="S1182" t="inlineStr">
        <is>
          <t>N</t>
        </is>
      </c>
      <c r="T1182" t="inlineStr">
        <is>
          <t>needs-review</t>
        </is>
      </c>
      <c r="U1182" t="inlineStr">
        <is>
          <t>2026-10-05</t>
        </is>
      </c>
      <c r="V1182" t="inlineStr">
        <is>
          <t>ambiguous match [53, 159, 160, 161]</t>
        </is>
      </c>
    </row>
    <row r="1183">
      <c r="A1183" t="n">
        <v>159</v>
      </c>
      <c r="B1183" t="inlineStr">
        <is>
          <t>Cinnamon Dhonveli Maldives</t>
        </is>
      </c>
      <c r="C1183" t="inlineStr">
        <is>
          <t>dining_menu</t>
        </is>
      </c>
      <c r="D1183" t="inlineStr">
        <is>
          <t>2025_breeze_bar_food_menu_2025.pdf</t>
        </is>
      </c>
      <c r="E1183" t="n">
        <v>2025</v>
      </c>
      <c r="H1183" t="n">
        <v>2</v>
      </c>
      <c r="I1183" t="n">
        <v>3799</v>
      </c>
      <c r="J1183" t="inlineStr">
        <is>
          <t>N</t>
        </is>
      </c>
      <c r="K1183" t="inlineStr">
        <is>
          <t>cinnamonhotels.com</t>
        </is>
      </c>
      <c r="L1183" t="inlineStr">
        <is>
          <t>official</t>
        </is>
      </c>
      <c r="M1183" t="inlineStr">
        <is>
          <t>https://d18slle4wlf9ku.cloudfront.net/www.cinnamonhotels.com-1302818674/cms/pressroom/breeze_bar_food_menu_2025.pdf</t>
        </is>
      </c>
      <c r="N1183" t="inlineStr">
        <is>
          <t>https://d18slle4wlf9ku.cloudfront.net/www.cinnamonhotels.com-1302818674/cms/pressroom/breeze_bar_food_menu_2025.pdf</t>
        </is>
      </c>
      <c r="O1183" t="inlineStr">
        <is>
          <t>53c9d5077ef44e25b1c250ebef992e7325d0b35581510a5f057f59666f5769d0</t>
        </is>
      </c>
      <c r="P1183" t="inlineStr">
        <is>
          <t>library/053_cinnamon-hakuraa-huraa-maldives/dining_menu/2025_breeze_bar_food_menu_2025.pdf</t>
        </is>
      </c>
      <c r="R1183" t="inlineStr">
        <is>
          <t>current</t>
        </is>
      </c>
      <c r="S1183" t="inlineStr">
        <is>
          <t>N</t>
        </is>
      </c>
      <c r="T1183" t="inlineStr">
        <is>
          <t>needs-review</t>
        </is>
      </c>
      <c r="U1183" t="inlineStr">
        <is>
          <t>2026-10-05</t>
        </is>
      </c>
      <c r="V1183" t="inlineStr">
        <is>
          <t>ambiguous match [53, 159, 160, 161]</t>
        </is>
      </c>
    </row>
    <row r="1184">
      <c r="A1184" t="n">
        <v>160</v>
      </c>
      <c r="B1184" t="inlineStr">
        <is>
          <t>Cinnamon Velifushi Maldives</t>
        </is>
      </c>
      <c r="C1184" t="inlineStr">
        <is>
          <t>dining_menu</t>
        </is>
      </c>
      <c r="D1184" t="inlineStr">
        <is>
          <t>2025_breeze_bar_food_menu_2025.pdf</t>
        </is>
      </c>
      <c r="E1184" t="n">
        <v>2025</v>
      </c>
      <c r="H1184" t="n">
        <v>2</v>
      </c>
      <c r="I1184" t="n">
        <v>3799</v>
      </c>
      <c r="J1184" t="inlineStr">
        <is>
          <t>N</t>
        </is>
      </c>
      <c r="K1184" t="inlineStr">
        <is>
          <t>cinnamonhotels.com</t>
        </is>
      </c>
      <c r="L1184" t="inlineStr">
        <is>
          <t>official</t>
        </is>
      </c>
      <c r="M1184" t="inlineStr">
        <is>
          <t>https://d18slle4wlf9ku.cloudfront.net/www.cinnamonhotels.com-1302818674/cms/pressroom/breeze_bar_food_menu_2025.pdf</t>
        </is>
      </c>
      <c r="N1184" t="inlineStr">
        <is>
          <t>https://d18slle4wlf9ku.cloudfront.net/www.cinnamonhotels.com-1302818674/cms/pressroom/breeze_bar_food_menu_2025.pdf</t>
        </is>
      </c>
      <c r="O1184" t="inlineStr">
        <is>
          <t>53c9d5077ef44e25b1c250ebef992e7325d0b35581510a5f057f59666f5769d0</t>
        </is>
      </c>
      <c r="P1184" t="inlineStr">
        <is>
          <t>library/053_cinnamon-hakuraa-huraa-maldives/dining_menu/2025_breeze_bar_food_menu_2025.pdf</t>
        </is>
      </c>
      <c r="R1184" t="inlineStr">
        <is>
          <t>current</t>
        </is>
      </c>
      <c r="S1184" t="inlineStr">
        <is>
          <t>N</t>
        </is>
      </c>
      <c r="T1184" t="inlineStr">
        <is>
          <t>needs-review</t>
        </is>
      </c>
      <c r="U1184" t="inlineStr">
        <is>
          <t>2026-10-05</t>
        </is>
      </c>
      <c r="V1184" t="inlineStr">
        <is>
          <t>ambiguous match [53, 159, 160, 161]</t>
        </is>
      </c>
    </row>
    <row r="1185">
      <c r="A1185" t="n">
        <v>161</v>
      </c>
      <c r="B1185" t="inlineStr">
        <is>
          <t>Ellaidhoo Maldives By Cinnamon</t>
        </is>
      </c>
      <c r="C1185" t="inlineStr">
        <is>
          <t>dining_menu</t>
        </is>
      </c>
      <c r="D1185" t="inlineStr">
        <is>
          <t>2025_breeze_bar_food_menu_2025.pdf</t>
        </is>
      </c>
      <c r="E1185" t="n">
        <v>2025</v>
      </c>
      <c r="H1185" t="n">
        <v>2</v>
      </c>
      <c r="I1185" t="n">
        <v>3799</v>
      </c>
      <c r="J1185" t="inlineStr">
        <is>
          <t>N</t>
        </is>
      </c>
      <c r="K1185" t="inlineStr">
        <is>
          <t>cinnamonhotels.com</t>
        </is>
      </c>
      <c r="L1185" t="inlineStr">
        <is>
          <t>official</t>
        </is>
      </c>
      <c r="M1185" t="inlineStr">
        <is>
          <t>https://d18slle4wlf9ku.cloudfront.net/www.cinnamonhotels.com-1302818674/cms/pressroom/breeze_bar_food_menu_2025.pdf</t>
        </is>
      </c>
      <c r="N1185" t="inlineStr">
        <is>
          <t>https://d18slle4wlf9ku.cloudfront.net/www.cinnamonhotels.com-1302818674/cms/pressroom/breeze_bar_food_menu_2025.pdf</t>
        </is>
      </c>
      <c r="O1185" t="inlineStr">
        <is>
          <t>53c9d5077ef44e25b1c250ebef992e7325d0b35581510a5f057f59666f5769d0</t>
        </is>
      </c>
      <c r="P1185" t="inlineStr">
        <is>
          <t>library/053_cinnamon-hakuraa-huraa-maldives/dining_menu/2025_breeze_bar_food_menu_2025.pdf</t>
        </is>
      </c>
      <c r="R1185" t="inlineStr">
        <is>
          <t>current</t>
        </is>
      </c>
      <c r="S1185" t="inlineStr">
        <is>
          <t>N</t>
        </is>
      </c>
      <c r="T1185" t="inlineStr">
        <is>
          <t>needs-review</t>
        </is>
      </c>
      <c r="U1185" t="inlineStr">
        <is>
          <t>2026-10-05</t>
        </is>
      </c>
      <c r="V1185" t="inlineStr">
        <is>
          <t>ambiguous match [53, 159, 160, 161]</t>
        </is>
      </c>
    </row>
    <row r="1186">
      <c r="A1186" t="n">
        <v>53</v>
      </c>
      <c r="B1186" t="inlineStr">
        <is>
          <t>Cinnamon Hakuraa Huraa Maldives</t>
        </is>
      </c>
      <c r="C1186" t="inlineStr">
        <is>
          <t>dining_menu</t>
        </is>
      </c>
      <c r="D1186" t="inlineStr">
        <is>
          <t>2025_plates_menu_2025.pdf</t>
        </is>
      </c>
      <c r="E1186" t="n">
        <v>2025</v>
      </c>
      <c r="H1186" t="n">
        <v>6</v>
      </c>
      <c r="I1186" t="n">
        <v>4212</v>
      </c>
      <c r="J1186" t="inlineStr">
        <is>
          <t>Y</t>
        </is>
      </c>
      <c r="K1186" t="inlineStr">
        <is>
          <t>cinnamonhotels.com</t>
        </is>
      </c>
      <c r="L1186" t="inlineStr">
        <is>
          <t>official</t>
        </is>
      </c>
      <c r="M1186" t="inlineStr">
        <is>
          <t>https://d18slle4wlf9ku.cloudfront.net/www.cinnamonhotels.com-1302818674/cms/pressroom/plates_menu_2025.pdf</t>
        </is>
      </c>
      <c r="N1186" t="inlineStr">
        <is>
          <t>https://d18slle4wlf9ku.cloudfront.net/www.cinnamonhotels.com-1302818674/cms/pressroom/plates_menu_2025.pdf</t>
        </is>
      </c>
      <c r="O1186" t="inlineStr">
        <is>
          <t>0c4f98ebdcade07cd9e907cf1143f2136f0899b4773dc5875a31d813e8afe7b7</t>
        </is>
      </c>
      <c r="P1186" t="inlineStr">
        <is>
          <t>library/053_cinnamon-hakuraa-huraa-maldives/dining_menu/2025_plates_menu_2025.pdf</t>
        </is>
      </c>
      <c r="R1186" t="inlineStr">
        <is>
          <t>current</t>
        </is>
      </c>
      <c r="S1186" t="inlineStr">
        <is>
          <t>N</t>
        </is>
      </c>
      <c r="T1186" t="inlineStr">
        <is>
          <t>needs-review</t>
        </is>
      </c>
      <c r="U1186" t="inlineStr">
        <is>
          <t>2026-10-05</t>
        </is>
      </c>
      <c r="V1186" t="inlineStr">
        <is>
          <t>ambiguous match [53, 159, 160, 161]</t>
        </is>
      </c>
    </row>
    <row r="1187">
      <c r="A1187" t="n">
        <v>159</v>
      </c>
      <c r="B1187" t="inlineStr">
        <is>
          <t>Cinnamon Dhonveli Maldives</t>
        </is>
      </c>
      <c r="C1187" t="inlineStr">
        <is>
          <t>dining_menu</t>
        </is>
      </c>
      <c r="D1187" t="inlineStr">
        <is>
          <t>2025_plates_menu_2025.pdf</t>
        </is>
      </c>
      <c r="E1187" t="n">
        <v>2025</v>
      </c>
      <c r="H1187" t="n">
        <v>6</v>
      </c>
      <c r="I1187" t="n">
        <v>4212</v>
      </c>
      <c r="J1187" t="inlineStr">
        <is>
          <t>Y</t>
        </is>
      </c>
      <c r="K1187" t="inlineStr">
        <is>
          <t>cinnamonhotels.com</t>
        </is>
      </c>
      <c r="L1187" t="inlineStr">
        <is>
          <t>official</t>
        </is>
      </c>
      <c r="M1187" t="inlineStr">
        <is>
          <t>https://d18slle4wlf9ku.cloudfront.net/www.cinnamonhotels.com-1302818674/cms/pressroom/plates_menu_2025.pdf</t>
        </is>
      </c>
      <c r="N1187" t="inlineStr">
        <is>
          <t>https://d18slle4wlf9ku.cloudfront.net/www.cinnamonhotels.com-1302818674/cms/pressroom/plates_menu_2025.pdf</t>
        </is>
      </c>
      <c r="O1187" t="inlineStr">
        <is>
          <t>0c4f98ebdcade07cd9e907cf1143f2136f0899b4773dc5875a31d813e8afe7b7</t>
        </is>
      </c>
      <c r="P1187" t="inlineStr">
        <is>
          <t>library/053_cinnamon-hakuraa-huraa-maldives/dining_menu/2025_plates_menu_2025.pdf</t>
        </is>
      </c>
      <c r="R1187" t="inlineStr">
        <is>
          <t>current</t>
        </is>
      </c>
      <c r="S1187" t="inlineStr">
        <is>
          <t>N</t>
        </is>
      </c>
      <c r="T1187" t="inlineStr">
        <is>
          <t>needs-review</t>
        </is>
      </c>
      <c r="U1187" t="inlineStr">
        <is>
          <t>2026-10-05</t>
        </is>
      </c>
      <c r="V1187" t="inlineStr">
        <is>
          <t>ambiguous match [53, 159, 160, 161]</t>
        </is>
      </c>
    </row>
    <row r="1188">
      <c r="A1188" t="n">
        <v>160</v>
      </c>
      <c r="B1188" t="inlineStr">
        <is>
          <t>Cinnamon Velifushi Maldives</t>
        </is>
      </c>
      <c r="C1188" t="inlineStr">
        <is>
          <t>dining_menu</t>
        </is>
      </c>
      <c r="D1188" t="inlineStr">
        <is>
          <t>2025_plates_menu_2025.pdf</t>
        </is>
      </c>
      <c r="E1188" t="n">
        <v>2025</v>
      </c>
      <c r="H1188" t="n">
        <v>6</v>
      </c>
      <c r="I1188" t="n">
        <v>4212</v>
      </c>
      <c r="J1188" t="inlineStr">
        <is>
          <t>Y</t>
        </is>
      </c>
      <c r="K1188" t="inlineStr">
        <is>
          <t>cinnamonhotels.com</t>
        </is>
      </c>
      <c r="L1188" t="inlineStr">
        <is>
          <t>official</t>
        </is>
      </c>
      <c r="M1188" t="inlineStr">
        <is>
          <t>https://d18slle4wlf9ku.cloudfront.net/www.cinnamonhotels.com-1302818674/cms/pressroom/plates_menu_2025.pdf</t>
        </is>
      </c>
      <c r="N1188" t="inlineStr">
        <is>
          <t>https://d18slle4wlf9ku.cloudfront.net/www.cinnamonhotels.com-1302818674/cms/pressroom/plates_menu_2025.pdf</t>
        </is>
      </c>
      <c r="O1188" t="inlineStr">
        <is>
          <t>0c4f98ebdcade07cd9e907cf1143f2136f0899b4773dc5875a31d813e8afe7b7</t>
        </is>
      </c>
      <c r="P1188" t="inlineStr">
        <is>
          <t>library/053_cinnamon-hakuraa-huraa-maldives/dining_menu/2025_plates_menu_2025.pdf</t>
        </is>
      </c>
      <c r="R1188" t="inlineStr">
        <is>
          <t>current</t>
        </is>
      </c>
      <c r="S1188" t="inlineStr">
        <is>
          <t>N</t>
        </is>
      </c>
      <c r="T1188" t="inlineStr">
        <is>
          <t>needs-review</t>
        </is>
      </c>
      <c r="U1188" t="inlineStr">
        <is>
          <t>2026-10-05</t>
        </is>
      </c>
      <c r="V1188" t="inlineStr">
        <is>
          <t>ambiguous match [53, 159, 160, 161]</t>
        </is>
      </c>
    </row>
    <row r="1189">
      <c r="A1189" t="n">
        <v>161</v>
      </c>
      <c r="B1189" t="inlineStr">
        <is>
          <t>Ellaidhoo Maldives By Cinnamon</t>
        </is>
      </c>
      <c r="C1189" t="inlineStr">
        <is>
          <t>dining_menu</t>
        </is>
      </c>
      <c r="D1189" t="inlineStr">
        <is>
          <t>2025_plates_menu_2025.pdf</t>
        </is>
      </c>
      <c r="E1189" t="n">
        <v>2025</v>
      </c>
      <c r="H1189" t="n">
        <v>6</v>
      </c>
      <c r="I1189" t="n">
        <v>4212</v>
      </c>
      <c r="J1189" t="inlineStr">
        <is>
          <t>Y</t>
        </is>
      </c>
      <c r="K1189" t="inlineStr">
        <is>
          <t>cinnamonhotels.com</t>
        </is>
      </c>
      <c r="L1189" t="inlineStr">
        <is>
          <t>official</t>
        </is>
      </c>
      <c r="M1189" t="inlineStr">
        <is>
          <t>https://d18slle4wlf9ku.cloudfront.net/www.cinnamonhotels.com-1302818674/cms/pressroom/plates_menu_2025.pdf</t>
        </is>
      </c>
      <c r="N1189" t="inlineStr">
        <is>
          <t>https://d18slle4wlf9ku.cloudfront.net/www.cinnamonhotels.com-1302818674/cms/pressroom/plates_menu_2025.pdf</t>
        </is>
      </c>
      <c r="O1189" t="inlineStr">
        <is>
          <t>0c4f98ebdcade07cd9e907cf1143f2136f0899b4773dc5875a31d813e8afe7b7</t>
        </is>
      </c>
      <c r="P1189" t="inlineStr">
        <is>
          <t>library/053_cinnamon-hakuraa-huraa-maldives/dining_menu/2025_plates_menu_2025.pdf</t>
        </is>
      </c>
      <c r="R1189" t="inlineStr">
        <is>
          <t>current</t>
        </is>
      </c>
      <c r="S1189" t="inlineStr">
        <is>
          <t>N</t>
        </is>
      </c>
      <c r="T1189" t="inlineStr">
        <is>
          <t>needs-review</t>
        </is>
      </c>
      <c r="U1189" t="inlineStr">
        <is>
          <t>2026-10-05</t>
        </is>
      </c>
      <c r="V1189" t="inlineStr">
        <is>
          <t>ambiguous match [53, 159, 160, 161]</t>
        </is>
      </c>
    </row>
    <row r="1190">
      <c r="A1190" t="n">
        <v>53</v>
      </c>
      <c r="B1190" t="inlineStr">
        <is>
          <t>Cinnamon Hakuraa Huraa Maldives</t>
        </is>
      </c>
      <c r="C1190" t="inlineStr">
        <is>
          <t>dining_menu</t>
        </is>
      </c>
      <c r="D1190" t="inlineStr">
        <is>
          <t>2025_tea_lounge_menu_2025.pdf</t>
        </is>
      </c>
      <c r="E1190" t="n">
        <v>2025</v>
      </c>
      <c r="H1190" t="n">
        <v>3</v>
      </c>
      <c r="I1190" t="n">
        <v>19082</v>
      </c>
      <c r="J1190" t="inlineStr">
        <is>
          <t>Y</t>
        </is>
      </c>
      <c r="K1190" t="inlineStr">
        <is>
          <t>cinnamonhotels.com</t>
        </is>
      </c>
      <c r="L1190" t="inlineStr">
        <is>
          <t>official</t>
        </is>
      </c>
      <c r="M1190" t="inlineStr">
        <is>
          <t>https://d18slle4wlf9ku.cloudfront.net/www.cinnamonhotels.com-1302818674/cms/pressroom/tea_lounge_menu_2025.pdf</t>
        </is>
      </c>
      <c r="N1190" t="inlineStr">
        <is>
          <t>https://d18slle4wlf9ku.cloudfront.net/www.cinnamonhotels.com-1302818674/cms/pressroom/tea_lounge_menu_2025.pdf</t>
        </is>
      </c>
      <c r="O1190" t="inlineStr">
        <is>
          <t>aa06f439a138ab75affcd39f2376c740675eaf675c534d38ef660c27e2c163e1</t>
        </is>
      </c>
      <c r="P1190" t="inlineStr">
        <is>
          <t>library/053_cinnamon-hakuraa-huraa-maldives/dining_menu/2025_tea_lounge_menu_2025.pdf</t>
        </is>
      </c>
      <c r="R1190" t="inlineStr">
        <is>
          <t>current</t>
        </is>
      </c>
      <c r="S1190" t="inlineStr">
        <is>
          <t>N</t>
        </is>
      </c>
      <c r="T1190" t="inlineStr">
        <is>
          <t>needs-review</t>
        </is>
      </c>
      <c r="U1190" t="inlineStr">
        <is>
          <t>2026-10-05</t>
        </is>
      </c>
      <c r="V1190" t="inlineStr">
        <is>
          <t>ambiguous match [53, 159, 160, 161]</t>
        </is>
      </c>
    </row>
    <row r="1191">
      <c r="A1191" t="n">
        <v>159</v>
      </c>
      <c r="B1191" t="inlineStr">
        <is>
          <t>Cinnamon Dhonveli Maldives</t>
        </is>
      </c>
      <c r="C1191" t="inlineStr">
        <is>
          <t>dining_menu</t>
        </is>
      </c>
      <c r="D1191" t="inlineStr">
        <is>
          <t>2025_tea_lounge_menu_2025.pdf</t>
        </is>
      </c>
      <c r="E1191" t="n">
        <v>2025</v>
      </c>
      <c r="H1191" t="n">
        <v>3</v>
      </c>
      <c r="I1191" t="n">
        <v>19082</v>
      </c>
      <c r="J1191" t="inlineStr">
        <is>
          <t>Y</t>
        </is>
      </c>
      <c r="K1191" t="inlineStr">
        <is>
          <t>cinnamonhotels.com</t>
        </is>
      </c>
      <c r="L1191" t="inlineStr">
        <is>
          <t>official</t>
        </is>
      </c>
      <c r="M1191" t="inlineStr">
        <is>
          <t>https://d18slle4wlf9ku.cloudfront.net/www.cinnamonhotels.com-1302818674/cms/pressroom/tea_lounge_menu_2025.pdf</t>
        </is>
      </c>
      <c r="N1191" t="inlineStr">
        <is>
          <t>https://d18slle4wlf9ku.cloudfront.net/www.cinnamonhotels.com-1302818674/cms/pressroom/tea_lounge_menu_2025.pdf</t>
        </is>
      </c>
      <c r="O1191" t="inlineStr">
        <is>
          <t>aa06f439a138ab75affcd39f2376c740675eaf675c534d38ef660c27e2c163e1</t>
        </is>
      </c>
      <c r="P1191" t="inlineStr">
        <is>
          <t>library/053_cinnamon-hakuraa-huraa-maldives/dining_menu/2025_tea_lounge_menu_2025.pdf</t>
        </is>
      </c>
      <c r="R1191" t="inlineStr">
        <is>
          <t>current</t>
        </is>
      </c>
      <c r="S1191" t="inlineStr">
        <is>
          <t>N</t>
        </is>
      </c>
      <c r="T1191" t="inlineStr">
        <is>
          <t>needs-review</t>
        </is>
      </c>
      <c r="U1191" t="inlineStr">
        <is>
          <t>2026-10-05</t>
        </is>
      </c>
      <c r="V1191" t="inlineStr">
        <is>
          <t>ambiguous match [53, 159, 160, 161]</t>
        </is>
      </c>
    </row>
    <row r="1192">
      <c r="A1192" t="n">
        <v>160</v>
      </c>
      <c r="B1192" t="inlineStr">
        <is>
          <t>Cinnamon Velifushi Maldives</t>
        </is>
      </c>
      <c r="C1192" t="inlineStr">
        <is>
          <t>dining_menu</t>
        </is>
      </c>
      <c r="D1192" t="inlineStr">
        <is>
          <t>2025_tea_lounge_menu_2025.pdf</t>
        </is>
      </c>
      <c r="E1192" t="n">
        <v>2025</v>
      </c>
      <c r="H1192" t="n">
        <v>3</v>
      </c>
      <c r="I1192" t="n">
        <v>19082</v>
      </c>
      <c r="J1192" t="inlineStr">
        <is>
          <t>Y</t>
        </is>
      </c>
      <c r="K1192" t="inlineStr">
        <is>
          <t>cinnamonhotels.com</t>
        </is>
      </c>
      <c r="L1192" t="inlineStr">
        <is>
          <t>official</t>
        </is>
      </c>
      <c r="M1192" t="inlineStr">
        <is>
          <t>https://d18slle4wlf9ku.cloudfront.net/www.cinnamonhotels.com-1302818674/cms/pressroom/tea_lounge_menu_2025.pdf</t>
        </is>
      </c>
      <c r="N1192" t="inlineStr">
        <is>
          <t>https://d18slle4wlf9ku.cloudfront.net/www.cinnamonhotels.com-1302818674/cms/pressroom/tea_lounge_menu_2025.pdf</t>
        </is>
      </c>
      <c r="O1192" t="inlineStr">
        <is>
          <t>aa06f439a138ab75affcd39f2376c740675eaf675c534d38ef660c27e2c163e1</t>
        </is>
      </c>
      <c r="P1192" t="inlineStr">
        <is>
          <t>library/053_cinnamon-hakuraa-huraa-maldives/dining_menu/2025_tea_lounge_menu_2025.pdf</t>
        </is>
      </c>
      <c r="R1192" t="inlineStr">
        <is>
          <t>current</t>
        </is>
      </c>
      <c r="S1192" t="inlineStr">
        <is>
          <t>N</t>
        </is>
      </c>
      <c r="T1192" t="inlineStr">
        <is>
          <t>needs-review</t>
        </is>
      </c>
      <c r="U1192" t="inlineStr">
        <is>
          <t>2026-10-05</t>
        </is>
      </c>
      <c r="V1192" t="inlineStr">
        <is>
          <t>ambiguous match [53, 159, 160, 161]</t>
        </is>
      </c>
    </row>
    <row r="1193">
      <c r="A1193" t="n">
        <v>161</v>
      </c>
      <c r="B1193" t="inlineStr">
        <is>
          <t>Ellaidhoo Maldives By Cinnamon</t>
        </is>
      </c>
      <c r="C1193" t="inlineStr">
        <is>
          <t>dining_menu</t>
        </is>
      </c>
      <c r="D1193" t="inlineStr">
        <is>
          <t>2025_tea_lounge_menu_2025.pdf</t>
        </is>
      </c>
      <c r="E1193" t="n">
        <v>2025</v>
      </c>
      <c r="H1193" t="n">
        <v>3</v>
      </c>
      <c r="I1193" t="n">
        <v>19082</v>
      </c>
      <c r="J1193" t="inlineStr">
        <is>
          <t>Y</t>
        </is>
      </c>
      <c r="K1193" t="inlineStr">
        <is>
          <t>cinnamonhotels.com</t>
        </is>
      </c>
      <c r="L1193" t="inlineStr">
        <is>
          <t>official</t>
        </is>
      </c>
      <c r="M1193" t="inlineStr">
        <is>
          <t>https://d18slle4wlf9ku.cloudfront.net/www.cinnamonhotels.com-1302818674/cms/pressroom/tea_lounge_menu_2025.pdf</t>
        </is>
      </c>
      <c r="N1193" t="inlineStr">
        <is>
          <t>https://d18slle4wlf9ku.cloudfront.net/www.cinnamonhotels.com-1302818674/cms/pressroom/tea_lounge_menu_2025.pdf</t>
        </is>
      </c>
      <c r="O1193" t="inlineStr">
        <is>
          <t>aa06f439a138ab75affcd39f2376c740675eaf675c534d38ef660c27e2c163e1</t>
        </is>
      </c>
      <c r="P1193" t="inlineStr">
        <is>
          <t>library/053_cinnamon-hakuraa-huraa-maldives/dining_menu/2025_tea_lounge_menu_2025.pdf</t>
        </is>
      </c>
      <c r="R1193" t="inlineStr">
        <is>
          <t>current</t>
        </is>
      </c>
      <c r="S1193" t="inlineStr">
        <is>
          <t>N</t>
        </is>
      </c>
      <c r="T1193" t="inlineStr">
        <is>
          <t>needs-review</t>
        </is>
      </c>
      <c r="U1193" t="inlineStr">
        <is>
          <t>2026-10-05</t>
        </is>
      </c>
      <c r="V1193" t="inlineStr">
        <is>
          <t>ambiguous match [53, 159, 160, 161]</t>
        </is>
      </c>
    </row>
    <row r="1194">
      <c r="A1194" t="n">
        <v>53</v>
      </c>
      <c r="B1194" t="inlineStr">
        <is>
          <t>Cinnamon Hakuraa Huraa Maldives</t>
        </is>
      </c>
      <c r="C1194" t="inlineStr">
        <is>
          <t>dining_menu</t>
        </is>
      </c>
      <c r="D1194" t="inlineStr">
        <is>
          <t>2025_coffee_stop_hot_cold_beverages_menu_a4_2025.pdf</t>
        </is>
      </c>
      <c r="E1194" t="n">
        <v>2025</v>
      </c>
      <c r="H1194" t="n">
        <v>1</v>
      </c>
      <c r="I1194" t="n">
        <v>1925</v>
      </c>
      <c r="J1194" t="inlineStr">
        <is>
          <t>N</t>
        </is>
      </c>
      <c r="K1194" t="inlineStr">
        <is>
          <t>cinnamonhotels.com</t>
        </is>
      </c>
      <c r="L1194" t="inlineStr">
        <is>
          <t>official</t>
        </is>
      </c>
      <c r="M1194" t="inlineStr">
        <is>
          <t>https://d18slle4wlf9ku.cloudfront.net/www.cinnamonhotels.com-1302818674/cms/pressroom/coffee_stop_hot_cold_beverages_menu_a4_2025.pdf</t>
        </is>
      </c>
      <c r="N1194" t="inlineStr">
        <is>
          <t>https://d18slle4wlf9ku.cloudfront.net/www.cinnamonhotels.com-1302818674/cms/pressroom/coffee_stop_hot_cold_beverages_menu_a4_2025.pdf</t>
        </is>
      </c>
      <c r="O1194" t="inlineStr">
        <is>
          <t>5323940323721e37a0709891e565d1e2586906882bd1407f047100809824c2f6</t>
        </is>
      </c>
      <c r="P1194" t="inlineStr">
        <is>
          <t>library/053_cinnamon-hakuraa-huraa-maldives/dining_menu/2025_coffee_stop_hot_cold_beverages_menu_a4_2025.pdf</t>
        </is>
      </c>
      <c r="R1194" t="inlineStr">
        <is>
          <t>current</t>
        </is>
      </c>
      <c r="S1194" t="inlineStr">
        <is>
          <t>N</t>
        </is>
      </c>
      <c r="T1194" t="inlineStr">
        <is>
          <t>needs-review</t>
        </is>
      </c>
      <c r="U1194" t="inlineStr">
        <is>
          <t>2026-10-05</t>
        </is>
      </c>
      <c r="V1194" t="inlineStr">
        <is>
          <t>ambiguous match [53, 159, 160, 161]</t>
        </is>
      </c>
    </row>
    <row r="1195">
      <c r="A1195" t="n">
        <v>159</v>
      </c>
      <c r="B1195" t="inlineStr">
        <is>
          <t>Cinnamon Dhonveli Maldives</t>
        </is>
      </c>
      <c r="C1195" t="inlineStr">
        <is>
          <t>dining_menu</t>
        </is>
      </c>
      <c r="D1195" t="inlineStr">
        <is>
          <t>2025_coffee_stop_hot_cold_beverages_menu_a4_2025.pdf</t>
        </is>
      </c>
      <c r="E1195" t="n">
        <v>2025</v>
      </c>
      <c r="H1195" t="n">
        <v>1</v>
      </c>
      <c r="I1195" t="n">
        <v>1925</v>
      </c>
      <c r="J1195" t="inlineStr">
        <is>
          <t>N</t>
        </is>
      </c>
      <c r="K1195" t="inlineStr">
        <is>
          <t>cinnamonhotels.com</t>
        </is>
      </c>
      <c r="L1195" t="inlineStr">
        <is>
          <t>official</t>
        </is>
      </c>
      <c r="M1195" t="inlineStr">
        <is>
          <t>https://d18slle4wlf9ku.cloudfront.net/www.cinnamonhotels.com-1302818674/cms/pressroom/coffee_stop_hot_cold_beverages_menu_a4_2025.pdf</t>
        </is>
      </c>
      <c r="N1195" t="inlineStr">
        <is>
          <t>https://d18slle4wlf9ku.cloudfront.net/www.cinnamonhotels.com-1302818674/cms/pressroom/coffee_stop_hot_cold_beverages_menu_a4_2025.pdf</t>
        </is>
      </c>
      <c r="O1195" t="inlineStr">
        <is>
          <t>5323940323721e37a0709891e565d1e2586906882bd1407f047100809824c2f6</t>
        </is>
      </c>
      <c r="P1195" t="inlineStr">
        <is>
          <t>library/053_cinnamon-hakuraa-huraa-maldives/dining_menu/2025_coffee_stop_hot_cold_beverages_menu_a4_2025.pdf</t>
        </is>
      </c>
      <c r="R1195" t="inlineStr">
        <is>
          <t>current</t>
        </is>
      </c>
      <c r="S1195" t="inlineStr">
        <is>
          <t>N</t>
        </is>
      </c>
      <c r="T1195" t="inlineStr">
        <is>
          <t>needs-review</t>
        </is>
      </c>
      <c r="U1195" t="inlineStr">
        <is>
          <t>2026-10-05</t>
        </is>
      </c>
      <c r="V1195" t="inlineStr">
        <is>
          <t>ambiguous match [53, 159, 160, 161]</t>
        </is>
      </c>
    </row>
    <row r="1196">
      <c r="A1196" t="n">
        <v>160</v>
      </c>
      <c r="B1196" t="inlineStr">
        <is>
          <t>Cinnamon Velifushi Maldives</t>
        </is>
      </c>
      <c r="C1196" t="inlineStr">
        <is>
          <t>dining_menu</t>
        </is>
      </c>
      <c r="D1196" t="inlineStr">
        <is>
          <t>2025_coffee_stop_hot_cold_beverages_menu_a4_2025.pdf</t>
        </is>
      </c>
      <c r="E1196" t="n">
        <v>2025</v>
      </c>
      <c r="H1196" t="n">
        <v>1</v>
      </c>
      <c r="I1196" t="n">
        <v>1925</v>
      </c>
      <c r="J1196" t="inlineStr">
        <is>
          <t>N</t>
        </is>
      </c>
      <c r="K1196" t="inlineStr">
        <is>
          <t>cinnamonhotels.com</t>
        </is>
      </c>
      <c r="L1196" t="inlineStr">
        <is>
          <t>official</t>
        </is>
      </c>
      <c r="M1196" t="inlineStr">
        <is>
          <t>https://d18slle4wlf9ku.cloudfront.net/www.cinnamonhotels.com-1302818674/cms/pressroom/coffee_stop_hot_cold_beverages_menu_a4_2025.pdf</t>
        </is>
      </c>
      <c r="N1196" t="inlineStr">
        <is>
          <t>https://d18slle4wlf9ku.cloudfront.net/www.cinnamonhotels.com-1302818674/cms/pressroom/coffee_stop_hot_cold_beverages_menu_a4_2025.pdf</t>
        </is>
      </c>
      <c r="O1196" t="inlineStr">
        <is>
          <t>5323940323721e37a0709891e565d1e2586906882bd1407f047100809824c2f6</t>
        </is>
      </c>
      <c r="P1196" t="inlineStr">
        <is>
          <t>library/053_cinnamon-hakuraa-huraa-maldives/dining_menu/2025_coffee_stop_hot_cold_beverages_menu_a4_2025.pdf</t>
        </is>
      </c>
      <c r="R1196" t="inlineStr">
        <is>
          <t>current</t>
        </is>
      </c>
      <c r="S1196" t="inlineStr">
        <is>
          <t>N</t>
        </is>
      </c>
      <c r="T1196" t="inlineStr">
        <is>
          <t>needs-review</t>
        </is>
      </c>
      <c r="U1196" t="inlineStr">
        <is>
          <t>2026-10-05</t>
        </is>
      </c>
      <c r="V1196" t="inlineStr">
        <is>
          <t>ambiguous match [53, 159, 160, 161]</t>
        </is>
      </c>
    </row>
    <row r="1197">
      <c r="A1197" t="n">
        <v>161</v>
      </c>
      <c r="B1197" t="inlineStr">
        <is>
          <t>Ellaidhoo Maldives By Cinnamon</t>
        </is>
      </c>
      <c r="C1197" t="inlineStr">
        <is>
          <t>dining_menu</t>
        </is>
      </c>
      <c r="D1197" t="inlineStr">
        <is>
          <t>2025_coffee_stop_hot_cold_beverages_menu_a4_2025.pdf</t>
        </is>
      </c>
      <c r="E1197" t="n">
        <v>2025</v>
      </c>
      <c r="H1197" t="n">
        <v>1</v>
      </c>
      <c r="I1197" t="n">
        <v>1925</v>
      </c>
      <c r="J1197" t="inlineStr">
        <is>
          <t>N</t>
        </is>
      </c>
      <c r="K1197" t="inlineStr">
        <is>
          <t>cinnamonhotels.com</t>
        </is>
      </c>
      <c r="L1197" t="inlineStr">
        <is>
          <t>official</t>
        </is>
      </c>
      <c r="M1197" t="inlineStr">
        <is>
          <t>https://d18slle4wlf9ku.cloudfront.net/www.cinnamonhotels.com-1302818674/cms/pressroom/coffee_stop_hot_cold_beverages_menu_a4_2025.pdf</t>
        </is>
      </c>
      <c r="N1197" t="inlineStr">
        <is>
          <t>https://d18slle4wlf9ku.cloudfront.net/www.cinnamonhotels.com-1302818674/cms/pressroom/coffee_stop_hot_cold_beverages_menu_a4_2025.pdf</t>
        </is>
      </c>
      <c r="O1197" t="inlineStr">
        <is>
          <t>5323940323721e37a0709891e565d1e2586906882bd1407f047100809824c2f6</t>
        </is>
      </c>
      <c r="P1197" t="inlineStr">
        <is>
          <t>library/053_cinnamon-hakuraa-huraa-maldives/dining_menu/2025_coffee_stop_hot_cold_beverages_menu_a4_2025.pdf</t>
        </is>
      </c>
      <c r="R1197" t="inlineStr">
        <is>
          <t>current</t>
        </is>
      </c>
      <c r="S1197" t="inlineStr">
        <is>
          <t>N</t>
        </is>
      </c>
      <c r="T1197" t="inlineStr">
        <is>
          <t>needs-review</t>
        </is>
      </c>
      <c r="U1197" t="inlineStr">
        <is>
          <t>2026-10-05</t>
        </is>
      </c>
      <c r="V1197" t="inlineStr">
        <is>
          <t>ambiguous match [53, 159, 160, 161]</t>
        </is>
      </c>
    </row>
    <row r="1198">
      <c r="A1198" t="n">
        <v>53</v>
      </c>
      <c r="B1198" t="inlineStr">
        <is>
          <t>Cinnamon Hakuraa Huraa Maldives</t>
        </is>
      </c>
      <c r="C1198" t="inlineStr">
        <is>
          <t>dining_menu</t>
        </is>
      </c>
      <c r="D1198" t="inlineStr">
        <is>
          <t>2025_general_menu.pdf</t>
        </is>
      </c>
      <c r="E1198" t="n">
        <v>2025</v>
      </c>
      <c r="H1198" t="n">
        <v>8</v>
      </c>
      <c r="I1198" t="n">
        <v>12521</v>
      </c>
      <c r="J1198" t="inlineStr">
        <is>
          <t>Y</t>
        </is>
      </c>
      <c r="K1198" t="inlineStr">
        <is>
          <t>cinnamonhotels.com</t>
        </is>
      </c>
      <c r="L1198" t="inlineStr">
        <is>
          <t>official</t>
        </is>
      </c>
      <c r="M1198" t="inlineStr">
        <is>
          <t>https://d18slle4wlf9ku.cloudfront.net/www.cinnamonhotels.com-1302818674/cms/pressroom/general_menu.pdf</t>
        </is>
      </c>
      <c r="N1198" t="inlineStr">
        <is>
          <t>https://d18slle4wlf9ku.cloudfront.net/www.cinnamonhotels.com-1302818674/cms/pressroom/general_menu.pdf</t>
        </is>
      </c>
      <c r="O1198" t="inlineStr">
        <is>
          <t>0ea8300bbf58ec3277e1c2e1f43e7619ec6d73fe650c19a5889af1974cb54cc4</t>
        </is>
      </c>
      <c r="P1198" t="inlineStr">
        <is>
          <t>library/053_cinnamon-hakuraa-huraa-maldives/dining_menu/2025_general_menu.pdf</t>
        </is>
      </c>
      <c r="R1198" t="inlineStr">
        <is>
          <t>current</t>
        </is>
      </c>
      <c r="S1198" t="inlineStr">
        <is>
          <t>N</t>
        </is>
      </c>
      <c r="T1198" t="inlineStr">
        <is>
          <t>needs-review</t>
        </is>
      </c>
      <c r="U1198" t="inlineStr">
        <is>
          <t>2026-10-05</t>
        </is>
      </c>
      <c r="V1198" t="inlineStr">
        <is>
          <t>ambiguous match [53, 159, 160, 161]</t>
        </is>
      </c>
    </row>
    <row r="1199">
      <c r="A1199" t="n">
        <v>159</v>
      </c>
      <c r="B1199" t="inlineStr">
        <is>
          <t>Cinnamon Dhonveli Maldives</t>
        </is>
      </c>
      <c r="C1199" t="inlineStr">
        <is>
          <t>dining_menu</t>
        </is>
      </c>
      <c r="D1199" t="inlineStr">
        <is>
          <t>2025_general_menu.pdf</t>
        </is>
      </c>
      <c r="E1199" t="n">
        <v>2025</v>
      </c>
      <c r="H1199" t="n">
        <v>8</v>
      </c>
      <c r="I1199" t="n">
        <v>12521</v>
      </c>
      <c r="J1199" t="inlineStr">
        <is>
          <t>Y</t>
        </is>
      </c>
      <c r="K1199" t="inlineStr">
        <is>
          <t>cinnamonhotels.com</t>
        </is>
      </c>
      <c r="L1199" t="inlineStr">
        <is>
          <t>official</t>
        </is>
      </c>
      <c r="M1199" t="inlineStr">
        <is>
          <t>https://d18slle4wlf9ku.cloudfront.net/www.cinnamonhotels.com-1302818674/cms/pressroom/general_menu.pdf</t>
        </is>
      </c>
      <c r="N1199" t="inlineStr">
        <is>
          <t>https://d18slle4wlf9ku.cloudfront.net/www.cinnamonhotels.com-1302818674/cms/pressroom/general_menu.pdf</t>
        </is>
      </c>
      <c r="O1199" t="inlineStr">
        <is>
          <t>0ea8300bbf58ec3277e1c2e1f43e7619ec6d73fe650c19a5889af1974cb54cc4</t>
        </is>
      </c>
      <c r="P1199" t="inlineStr">
        <is>
          <t>library/053_cinnamon-hakuraa-huraa-maldives/dining_menu/2025_general_menu.pdf</t>
        </is>
      </c>
      <c r="R1199" t="inlineStr">
        <is>
          <t>current</t>
        </is>
      </c>
      <c r="S1199" t="inlineStr">
        <is>
          <t>N</t>
        </is>
      </c>
      <c r="T1199" t="inlineStr">
        <is>
          <t>needs-review</t>
        </is>
      </c>
      <c r="U1199" t="inlineStr">
        <is>
          <t>2026-10-05</t>
        </is>
      </c>
      <c r="V1199" t="inlineStr">
        <is>
          <t>ambiguous match [53, 159, 160, 161]</t>
        </is>
      </c>
    </row>
    <row r="1200">
      <c r="A1200" t="n">
        <v>160</v>
      </c>
      <c r="B1200" t="inlineStr">
        <is>
          <t>Cinnamon Velifushi Maldives</t>
        </is>
      </c>
      <c r="C1200" t="inlineStr">
        <is>
          <t>dining_menu</t>
        </is>
      </c>
      <c r="D1200" t="inlineStr">
        <is>
          <t>2025_general_menu.pdf</t>
        </is>
      </c>
      <c r="E1200" t="n">
        <v>2025</v>
      </c>
      <c r="H1200" t="n">
        <v>8</v>
      </c>
      <c r="I1200" t="n">
        <v>12521</v>
      </c>
      <c r="J1200" t="inlineStr">
        <is>
          <t>Y</t>
        </is>
      </c>
      <c r="K1200" t="inlineStr">
        <is>
          <t>cinnamonhotels.com</t>
        </is>
      </c>
      <c r="L1200" t="inlineStr">
        <is>
          <t>official</t>
        </is>
      </c>
      <c r="M1200" t="inlineStr">
        <is>
          <t>https://d18slle4wlf9ku.cloudfront.net/www.cinnamonhotels.com-1302818674/cms/pressroom/general_menu.pdf</t>
        </is>
      </c>
      <c r="N1200" t="inlineStr">
        <is>
          <t>https://d18slle4wlf9ku.cloudfront.net/www.cinnamonhotels.com-1302818674/cms/pressroom/general_menu.pdf</t>
        </is>
      </c>
      <c r="O1200" t="inlineStr">
        <is>
          <t>0ea8300bbf58ec3277e1c2e1f43e7619ec6d73fe650c19a5889af1974cb54cc4</t>
        </is>
      </c>
      <c r="P1200" t="inlineStr">
        <is>
          <t>library/053_cinnamon-hakuraa-huraa-maldives/dining_menu/2025_general_menu.pdf</t>
        </is>
      </c>
      <c r="R1200" t="inlineStr">
        <is>
          <t>current</t>
        </is>
      </c>
      <c r="S1200" t="inlineStr">
        <is>
          <t>N</t>
        </is>
      </c>
      <c r="T1200" t="inlineStr">
        <is>
          <t>needs-review</t>
        </is>
      </c>
      <c r="U1200" t="inlineStr">
        <is>
          <t>2026-10-05</t>
        </is>
      </c>
      <c r="V1200" t="inlineStr">
        <is>
          <t>ambiguous match [53, 159, 160, 161]</t>
        </is>
      </c>
    </row>
    <row r="1201">
      <c r="A1201" t="n">
        <v>161</v>
      </c>
      <c r="B1201" t="inlineStr">
        <is>
          <t>Ellaidhoo Maldives By Cinnamon</t>
        </is>
      </c>
      <c r="C1201" t="inlineStr">
        <is>
          <t>dining_menu</t>
        </is>
      </c>
      <c r="D1201" t="inlineStr">
        <is>
          <t>2025_general_menu.pdf</t>
        </is>
      </c>
      <c r="E1201" t="n">
        <v>2025</v>
      </c>
      <c r="H1201" t="n">
        <v>8</v>
      </c>
      <c r="I1201" t="n">
        <v>12521</v>
      </c>
      <c r="J1201" t="inlineStr">
        <is>
          <t>Y</t>
        </is>
      </c>
      <c r="K1201" t="inlineStr">
        <is>
          <t>cinnamonhotels.com</t>
        </is>
      </c>
      <c r="L1201" t="inlineStr">
        <is>
          <t>official</t>
        </is>
      </c>
      <c r="M1201" t="inlineStr">
        <is>
          <t>https://d18slle4wlf9ku.cloudfront.net/www.cinnamonhotels.com-1302818674/cms/pressroom/general_menu.pdf</t>
        </is>
      </c>
      <c r="N1201" t="inlineStr">
        <is>
          <t>https://d18slle4wlf9ku.cloudfront.net/www.cinnamonhotels.com-1302818674/cms/pressroom/general_menu.pdf</t>
        </is>
      </c>
      <c r="O1201" t="inlineStr">
        <is>
          <t>0ea8300bbf58ec3277e1c2e1f43e7619ec6d73fe650c19a5889af1974cb54cc4</t>
        </is>
      </c>
      <c r="P1201" t="inlineStr">
        <is>
          <t>library/053_cinnamon-hakuraa-huraa-maldives/dining_menu/2025_general_menu.pdf</t>
        </is>
      </c>
      <c r="R1201" t="inlineStr">
        <is>
          <t>current</t>
        </is>
      </c>
      <c r="S1201" t="inlineStr">
        <is>
          <t>N</t>
        </is>
      </c>
      <c r="T1201" t="inlineStr">
        <is>
          <t>needs-review</t>
        </is>
      </c>
      <c r="U1201" t="inlineStr">
        <is>
          <t>2026-10-05</t>
        </is>
      </c>
      <c r="V1201" t="inlineStr">
        <is>
          <t>ambiguous match [53, 159, 160, 161]</t>
        </is>
      </c>
    </row>
    <row r="1202">
      <c r="A1202" t="n">
        <v>53</v>
      </c>
      <c r="B1202" t="inlineStr">
        <is>
          <t>Cinnamon Hakuraa Huraa Maldives</t>
        </is>
      </c>
      <c r="C1202" t="inlineStr">
        <is>
          <t>dining_menu</t>
        </is>
      </c>
      <c r="D1202" t="inlineStr">
        <is>
          <t>2025_dreams_beats_menu.pdf</t>
        </is>
      </c>
      <c r="E1202" t="n">
        <v>2025</v>
      </c>
      <c r="H1202" t="n">
        <v>12</v>
      </c>
      <c r="I1202" t="n">
        <v>979</v>
      </c>
      <c r="J1202" t="inlineStr">
        <is>
          <t>Y</t>
        </is>
      </c>
      <c r="K1202" t="inlineStr">
        <is>
          <t>cinnamonhotels.com</t>
        </is>
      </c>
      <c r="L1202" t="inlineStr">
        <is>
          <t>official</t>
        </is>
      </c>
      <c r="M1202" t="inlineStr">
        <is>
          <t>https://d18slle4wlf9ku.cloudfront.net/www.cinnamonhotels.com-1302818674/cms/pressroom/dreams_beats_menu.pdf</t>
        </is>
      </c>
      <c r="N1202" t="inlineStr">
        <is>
          <t>https://d18slle4wlf9ku.cloudfront.net/www.cinnamonhotels.com-1302818674/cms/pressroom/dreams_beats_menu.pdf</t>
        </is>
      </c>
      <c r="O1202" t="inlineStr">
        <is>
          <t>67eb375ca251bf4652fdf9a1d7a18394c8a698992c942ebcc2bef43e45b7d22b</t>
        </is>
      </c>
      <c r="P1202" t="inlineStr">
        <is>
          <t>library/053_cinnamon-hakuraa-huraa-maldives/dining_menu/2025_dreams_beats_menu.pdf</t>
        </is>
      </c>
      <c r="R1202" t="inlineStr">
        <is>
          <t>current</t>
        </is>
      </c>
      <c r="S1202" t="inlineStr">
        <is>
          <t>N</t>
        </is>
      </c>
      <c r="T1202" t="inlineStr">
        <is>
          <t>needs-review</t>
        </is>
      </c>
      <c r="U1202" t="inlineStr">
        <is>
          <t>2026-10-05</t>
        </is>
      </c>
      <c r="V1202" t="inlineStr">
        <is>
          <t>ambiguous match [53, 159, 160, 161]</t>
        </is>
      </c>
    </row>
    <row r="1203">
      <c r="A1203" t="n">
        <v>159</v>
      </c>
      <c r="B1203" t="inlineStr">
        <is>
          <t>Cinnamon Dhonveli Maldives</t>
        </is>
      </c>
      <c r="C1203" t="inlineStr">
        <is>
          <t>dining_menu</t>
        </is>
      </c>
      <c r="D1203" t="inlineStr">
        <is>
          <t>2025_dreams_beats_menu.pdf</t>
        </is>
      </c>
      <c r="E1203" t="n">
        <v>2025</v>
      </c>
      <c r="H1203" t="n">
        <v>12</v>
      </c>
      <c r="I1203" t="n">
        <v>979</v>
      </c>
      <c r="J1203" t="inlineStr">
        <is>
          <t>Y</t>
        </is>
      </c>
      <c r="K1203" t="inlineStr">
        <is>
          <t>cinnamonhotels.com</t>
        </is>
      </c>
      <c r="L1203" t="inlineStr">
        <is>
          <t>official</t>
        </is>
      </c>
      <c r="M1203" t="inlineStr">
        <is>
          <t>https://d18slle4wlf9ku.cloudfront.net/www.cinnamonhotels.com-1302818674/cms/pressroom/dreams_beats_menu.pdf</t>
        </is>
      </c>
      <c r="N1203" t="inlineStr">
        <is>
          <t>https://d18slle4wlf9ku.cloudfront.net/www.cinnamonhotels.com-1302818674/cms/pressroom/dreams_beats_menu.pdf</t>
        </is>
      </c>
      <c r="O1203" t="inlineStr">
        <is>
          <t>67eb375ca251bf4652fdf9a1d7a18394c8a698992c942ebcc2bef43e45b7d22b</t>
        </is>
      </c>
      <c r="P1203" t="inlineStr">
        <is>
          <t>library/053_cinnamon-hakuraa-huraa-maldives/dining_menu/2025_dreams_beats_menu.pdf</t>
        </is>
      </c>
      <c r="R1203" t="inlineStr">
        <is>
          <t>current</t>
        </is>
      </c>
      <c r="S1203" t="inlineStr">
        <is>
          <t>N</t>
        </is>
      </c>
      <c r="T1203" t="inlineStr">
        <is>
          <t>needs-review</t>
        </is>
      </c>
      <c r="U1203" t="inlineStr">
        <is>
          <t>2026-10-05</t>
        </is>
      </c>
      <c r="V1203" t="inlineStr">
        <is>
          <t>ambiguous match [53, 159, 160, 161]</t>
        </is>
      </c>
    </row>
    <row r="1204">
      <c r="A1204" t="n">
        <v>160</v>
      </c>
      <c r="B1204" t="inlineStr">
        <is>
          <t>Cinnamon Velifushi Maldives</t>
        </is>
      </c>
      <c r="C1204" t="inlineStr">
        <is>
          <t>dining_menu</t>
        </is>
      </c>
      <c r="D1204" t="inlineStr">
        <is>
          <t>2025_dreams_beats_menu.pdf</t>
        </is>
      </c>
      <c r="E1204" t="n">
        <v>2025</v>
      </c>
      <c r="H1204" t="n">
        <v>12</v>
      </c>
      <c r="I1204" t="n">
        <v>979</v>
      </c>
      <c r="J1204" t="inlineStr">
        <is>
          <t>Y</t>
        </is>
      </c>
      <c r="K1204" t="inlineStr">
        <is>
          <t>cinnamonhotels.com</t>
        </is>
      </c>
      <c r="L1204" t="inlineStr">
        <is>
          <t>official</t>
        </is>
      </c>
      <c r="M1204" t="inlineStr">
        <is>
          <t>https://d18slle4wlf9ku.cloudfront.net/www.cinnamonhotels.com-1302818674/cms/pressroom/dreams_beats_menu.pdf</t>
        </is>
      </c>
      <c r="N1204" t="inlineStr">
        <is>
          <t>https://d18slle4wlf9ku.cloudfront.net/www.cinnamonhotels.com-1302818674/cms/pressroom/dreams_beats_menu.pdf</t>
        </is>
      </c>
      <c r="O1204" t="inlineStr">
        <is>
          <t>67eb375ca251bf4652fdf9a1d7a18394c8a698992c942ebcc2bef43e45b7d22b</t>
        </is>
      </c>
      <c r="P1204" t="inlineStr">
        <is>
          <t>library/053_cinnamon-hakuraa-huraa-maldives/dining_menu/2025_dreams_beats_menu.pdf</t>
        </is>
      </c>
      <c r="R1204" t="inlineStr">
        <is>
          <t>current</t>
        </is>
      </c>
      <c r="S1204" t="inlineStr">
        <is>
          <t>N</t>
        </is>
      </c>
      <c r="T1204" t="inlineStr">
        <is>
          <t>needs-review</t>
        </is>
      </c>
      <c r="U1204" t="inlineStr">
        <is>
          <t>2026-10-05</t>
        </is>
      </c>
      <c r="V1204" t="inlineStr">
        <is>
          <t>ambiguous match [53, 159, 160, 161]</t>
        </is>
      </c>
    </row>
    <row r="1205">
      <c r="A1205" t="n">
        <v>161</v>
      </c>
      <c r="B1205" t="inlineStr">
        <is>
          <t>Ellaidhoo Maldives By Cinnamon</t>
        </is>
      </c>
      <c r="C1205" t="inlineStr">
        <is>
          <t>dining_menu</t>
        </is>
      </c>
      <c r="D1205" t="inlineStr">
        <is>
          <t>2025_dreams_beats_menu.pdf</t>
        </is>
      </c>
      <c r="E1205" t="n">
        <v>2025</v>
      </c>
      <c r="H1205" t="n">
        <v>12</v>
      </c>
      <c r="I1205" t="n">
        <v>979</v>
      </c>
      <c r="J1205" t="inlineStr">
        <is>
          <t>Y</t>
        </is>
      </c>
      <c r="K1205" t="inlineStr">
        <is>
          <t>cinnamonhotels.com</t>
        </is>
      </c>
      <c r="L1205" t="inlineStr">
        <is>
          <t>official</t>
        </is>
      </c>
      <c r="M1205" t="inlineStr">
        <is>
          <t>https://d18slle4wlf9ku.cloudfront.net/www.cinnamonhotels.com-1302818674/cms/pressroom/dreams_beats_menu.pdf</t>
        </is>
      </c>
      <c r="N1205" t="inlineStr">
        <is>
          <t>https://d18slle4wlf9ku.cloudfront.net/www.cinnamonhotels.com-1302818674/cms/pressroom/dreams_beats_menu.pdf</t>
        </is>
      </c>
      <c r="O1205" t="inlineStr">
        <is>
          <t>67eb375ca251bf4652fdf9a1d7a18394c8a698992c942ebcc2bef43e45b7d22b</t>
        </is>
      </c>
      <c r="P1205" t="inlineStr">
        <is>
          <t>library/053_cinnamon-hakuraa-huraa-maldives/dining_menu/2025_dreams_beats_menu.pdf</t>
        </is>
      </c>
      <c r="R1205" t="inlineStr">
        <is>
          <t>current</t>
        </is>
      </c>
      <c r="S1205" t="inlineStr">
        <is>
          <t>N</t>
        </is>
      </c>
      <c r="T1205" t="inlineStr">
        <is>
          <t>needs-review</t>
        </is>
      </c>
      <c r="U1205" t="inlineStr">
        <is>
          <t>2026-10-05</t>
        </is>
      </c>
      <c r="V1205" t="inlineStr">
        <is>
          <t>ambiguous match [53, 159, 160, 161]</t>
        </is>
      </c>
    </row>
    <row r="1206">
      <c r="A1206" t="n">
        <v>53</v>
      </c>
      <c r="B1206" t="inlineStr">
        <is>
          <t>Cinnamon Hakuraa Huraa Maldives</t>
        </is>
      </c>
      <c r="C1206" t="inlineStr">
        <is>
          <t>dining_menu</t>
        </is>
      </c>
      <c r="D1206" t="inlineStr">
        <is>
          <t>2025_bistro_des_mares_menu.pdf</t>
        </is>
      </c>
      <c r="E1206" t="n">
        <v>2025</v>
      </c>
      <c r="H1206" t="n">
        <v>7</v>
      </c>
      <c r="I1206" t="n">
        <v>13850</v>
      </c>
      <c r="J1206" t="inlineStr">
        <is>
          <t>Y</t>
        </is>
      </c>
      <c r="K1206" t="inlineStr">
        <is>
          <t>cinnamonhotels.com</t>
        </is>
      </c>
      <c r="L1206" t="inlineStr">
        <is>
          <t>official</t>
        </is>
      </c>
      <c r="M1206" t="inlineStr">
        <is>
          <t>https://d18slle4wlf9ku.cloudfront.net/www.cinnamonhotels.com-1302818674/cms/pressroom/bistro_des_mares_menu.pdf</t>
        </is>
      </c>
      <c r="N1206" t="inlineStr">
        <is>
          <t>https://d18slle4wlf9ku.cloudfront.net/www.cinnamonhotels.com-1302818674/cms/pressroom/bistro_des_mares_menu.pdf</t>
        </is>
      </c>
      <c r="O1206" t="inlineStr">
        <is>
          <t>b8edfc9b9adc45295775921f0c62c0831ca5c93b56527af797d8c9ac351de39c</t>
        </is>
      </c>
      <c r="P1206" t="inlineStr">
        <is>
          <t>library/053_cinnamon-hakuraa-huraa-maldives/dining_menu/2025_bistro_des_mares_menu.pdf</t>
        </is>
      </c>
      <c r="R1206" t="inlineStr">
        <is>
          <t>current</t>
        </is>
      </c>
      <c r="S1206" t="inlineStr">
        <is>
          <t>N</t>
        </is>
      </c>
      <c r="T1206" t="inlineStr">
        <is>
          <t>needs-review</t>
        </is>
      </c>
      <c r="U1206" t="inlineStr">
        <is>
          <t>2026-10-05</t>
        </is>
      </c>
      <c r="V1206" t="inlineStr">
        <is>
          <t>ambiguous match [53, 159, 160, 161]</t>
        </is>
      </c>
    </row>
    <row r="1207">
      <c r="A1207" t="n">
        <v>159</v>
      </c>
      <c r="B1207" t="inlineStr">
        <is>
          <t>Cinnamon Dhonveli Maldives</t>
        </is>
      </c>
      <c r="C1207" t="inlineStr">
        <is>
          <t>dining_menu</t>
        </is>
      </c>
      <c r="D1207" t="inlineStr">
        <is>
          <t>2025_bistro_des_mares_menu.pdf</t>
        </is>
      </c>
      <c r="E1207" t="n">
        <v>2025</v>
      </c>
      <c r="H1207" t="n">
        <v>7</v>
      </c>
      <c r="I1207" t="n">
        <v>13850</v>
      </c>
      <c r="J1207" t="inlineStr">
        <is>
          <t>Y</t>
        </is>
      </c>
      <c r="K1207" t="inlineStr">
        <is>
          <t>cinnamonhotels.com</t>
        </is>
      </c>
      <c r="L1207" t="inlineStr">
        <is>
          <t>official</t>
        </is>
      </c>
      <c r="M1207" t="inlineStr">
        <is>
          <t>https://d18slle4wlf9ku.cloudfront.net/www.cinnamonhotels.com-1302818674/cms/pressroom/bistro_des_mares_menu.pdf</t>
        </is>
      </c>
      <c r="N1207" t="inlineStr">
        <is>
          <t>https://d18slle4wlf9ku.cloudfront.net/www.cinnamonhotels.com-1302818674/cms/pressroom/bistro_des_mares_menu.pdf</t>
        </is>
      </c>
      <c r="O1207" t="inlineStr">
        <is>
          <t>b8edfc9b9adc45295775921f0c62c0831ca5c93b56527af797d8c9ac351de39c</t>
        </is>
      </c>
      <c r="P1207" t="inlineStr">
        <is>
          <t>library/053_cinnamon-hakuraa-huraa-maldives/dining_menu/2025_bistro_des_mares_menu.pdf</t>
        </is>
      </c>
      <c r="R1207" t="inlineStr">
        <is>
          <t>current</t>
        </is>
      </c>
      <c r="S1207" t="inlineStr">
        <is>
          <t>N</t>
        </is>
      </c>
      <c r="T1207" t="inlineStr">
        <is>
          <t>needs-review</t>
        </is>
      </c>
      <c r="U1207" t="inlineStr">
        <is>
          <t>2026-10-05</t>
        </is>
      </c>
      <c r="V1207" t="inlineStr">
        <is>
          <t>ambiguous match [53, 159, 160, 161]</t>
        </is>
      </c>
    </row>
    <row r="1208">
      <c r="A1208" t="n">
        <v>160</v>
      </c>
      <c r="B1208" t="inlineStr">
        <is>
          <t>Cinnamon Velifushi Maldives</t>
        </is>
      </c>
      <c r="C1208" t="inlineStr">
        <is>
          <t>dining_menu</t>
        </is>
      </c>
      <c r="D1208" t="inlineStr">
        <is>
          <t>2025_bistro_des_mares_menu.pdf</t>
        </is>
      </c>
      <c r="E1208" t="n">
        <v>2025</v>
      </c>
      <c r="H1208" t="n">
        <v>7</v>
      </c>
      <c r="I1208" t="n">
        <v>13850</v>
      </c>
      <c r="J1208" t="inlineStr">
        <is>
          <t>Y</t>
        </is>
      </c>
      <c r="K1208" t="inlineStr">
        <is>
          <t>cinnamonhotels.com</t>
        </is>
      </c>
      <c r="L1208" t="inlineStr">
        <is>
          <t>official</t>
        </is>
      </c>
      <c r="M1208" t="inlineStr">
        <is>
          <t>https://d18slle4wlf9ku.cloudfront.net/www.cinnamonhotels.com-1302818674/cms/pressroom/bistro_des_mares_menu.pdf</t>
        </is>
      </c>
      <c r="N1208" t="inlineStr">
        <is>
          <t>https://d18slle4wlf9ku.cloudfront.net/www.cinnamonhotels.com-1302818674/cms/pressroom/bistro_des_mares_menu.pdf</t>
        </is>
      </c>
      <c r="O1208" t="inlineStr">
        <is>
          <t>b8edfc9b9adc45295775921f0c62c0831ca5c93b56527af797d8c9ac351de39c</t>
        </is>
      </c>
      <c r="P1208" t="inlineStr">
        <is>
          <t>library/053_cinnamon-hakuraa-huraa-maldives/dining_menu/2025_bistro_des_mares_menu.pdf</t>
        </is>
      </c>
      <c r="R1208" t="inlineStr">
        <is>
          <t>current</t>
        </is>
      </c>
      <c r="S1208" t="inlineStr">
        <is>
          <t>N</t>
        </is>
      </c>
      <c r="T1208" t="inlineStr">
        <is>
          <t>needs-review</t>
        </is>
      </c>
      <c r="U1208" t="inlineStr">
        <is>
          <t>2026-10-05</t>
        </is>
      </c>
      <c r="V1208" t="inlineStr">
        <is>
          <t>ambiguous match [53, 159, 160, 161]</t>
        </is>
      </c>
    </row>
    <row r="1209">
      <c r="A1209" t="n">
        <v>161</v>
      </c>
      <c r="B1209" t="inlineStr">
        <is>
          <t>Ellaidhoo Maldives By Cinnamon</t>
        </is>
      </c>
      <c r="C1209" t="inlineStr">
        <is>
          <t>dining_menu</t>
        </is>
      </c>
      <c r="D1209" t="inlineStr">
        <is>
          <t>2025_bistro_des_mares_menu.pdf</t>
        </is>
      </c>
      <c r="E1209" t="n">
        <v>2025</v>
      </c>
      <c r="H1209" t="n">
        <v>7</v>
      </c>
      <c r="I1209" t="n">
        <v>13850</v>
      </c>
      <c r="J1209" t="inlineStr">
        <is>
          <t>Y</t>
        </is>
      </c>
      <c r="K1209" t="inlineStr">
        <is>
          <t>cinnamonhotels.com</t>
        </is>
      </c>
      <c r="L1209" t="inlineStr">
        <is>
          <t>official</t>
        </is>
      </c>
      <c r="M1209" t="inlineStr">
        <is>
          <t>https://d18slle4wlf9ku.cloudfront.net/www.cinnamonhotels.com-1302818674/cms/pressroom/bistro_des_mares_menu.pdf</t>
        </is>
      </c>
      <c r="N1209" t="inlineStr">
        <is>
          <t>https://d18slle4wlf9ku.cloudfront.net/www.cinnamonhotels.com-1302818674/cms/pressroom/bistro_des_mares_menu.pdf</t>
        </is>
      </c>
      <c r="O1209" t="inlineStr">
        <is>
          <t>b8edfc9b9adc45295775921f0c62c0831ca5c93b56527af797d8c9ac351de39c</t>
        </is>
      </c>
      <c r="P1209" t="inlineStr">
        <is>
          <t>library/053_cinnamon-hakuraa-huraa-maldives/dining_menu/2025_bistro_des_mares_menu.pdf</t>
        </is>
      </c>
      <c r="R1209" t="inlineStr">
        <is>
          <t>current</t>
        </is>
      </c>
      <c r="S1209" t="inlineStr">
        <is>
          <t>N</t>
        </is>
      </c>
      <c r="T1209" t="inlineStr">
        <is>
          <t>needs-review</t>
        </is>
      </c>
      <c r="U1209" t="inlineStr">
        <is>
          <t>2026-10-05</t>
        </is>
      </c>
      <c r="V1209" t="inlineStr">
        <is>
          <t>ambiguous match [53, 159, 160, 161]</t>
        </is>
      </c>
    </row>
    <row r="1210">
      <c r="A1210" t="n">
        <v>53</v>
      </c>
      <c r="B1210" t="inlineStr">
        <is>
          <t>Cinnamon Hakuraa Huraa Maldives</t>
        </is>
      </c>
      <c r="C1210" t="inlineStr">
        <is>
          <t>dining_menu</t>
        </is>
      </c>
      <c r="D1210" t="inlineStr">
        <is>
          <t>2025_quizine_menu.pdf</t>
        </is>
      </c>
      <c r="E1210" t="n">
        <v>2025</v>
      </c>
      <c r="H1210" t="n">
        <v>5</v>
      </c>
      <c r="I1210" t="n">
        <v>114</v>
      </c>
      <c r="J1210" t="inlineStr">
        <is>
          <t>Y</t>
        </is>
      </c>
      <c r="K1210" t="inlineStr">
        <is>
          <t>cinnamonhotels.com</t>
        </is>
      </c>
      <c r="L1210" t="inlineStr">
        <is>
          <t>official</t>
        </is>
      </c>
      <c r="M1210" t="inlineStr">
        <is>
          <t>https://d18slle4wlf9ku.cloudfront.net/www.cinnamonhotels.com-1302818674/cms/pressroom/quizine_menu.pdf</t>
        </is>
      </c>
      <c r="N1210" t="inlineStr">
        <is>
          <t>https://d18slle4wlf9ku.cloudfront.net/www.cinnamonhotels.com-1302818674/cms/pressroom/quizine_menu.pdf</t>
        </is>
      </c>
      <c r="O1210" t="inlineStr">
        <is>
          <t>63ad239b8c9d9d96630f1165034bcee8a20df9210628773ab2c256bac0cad9b7</t>
        </is>
      </c>
      <c r="P1210" t="inlineStr">
        <is>
          <t>library/053_cinnamon-hakuraa-huraa-maldives/dining_menu/2025_quizine_menu.pdf</t>
        </is>
      </c>
      <c r="R1210" t="inlineStr">
        <is>
          <t>current</t>
        </is>
      </c>
      <c r="S1210" t="inlineStr">
        <is>
          <t>N</t>
        </is>
      </c>
      <c r="T1210" t="inlineStr">
        <is>
          <t>needs-review</t>
        </is>
      </c>
      <c r="U1210" t="inlineStr">
        <is>
          <t>2026-10-05</t>
        </is>
      </c>
      <c r="V1210" t="inlineStr">
        <is>
          <t>ambiguous match [53, 159, 160, 161]</t>
        </is>
      </c>
    </row>
    <row r="1211">
      <c r="A1211" t="n">
        <v>159</v>
      </c>
      <c r="B1211" t="inlineStr">
        <is>
          <t>Cinnamon Dhonveli Maldives</t>
        </is>
      </c>
      <c r="C1211" t="inlineStr">
        <is>
          <t>dining_menu</t>
        </is>
      </c>
      <c r="D1211" t="inlineStr">
        <is>
          <t>2025_quizine_menu.pdf</t>
        </is>
      </c>
      <c r="E1211" t="n">
        <v>2025</v>
      </c>
      <c r="H1211" t="n">
        <v>5</v>
      </c>
      <c r="I1211" t="n">
        <v>114</v>
      </c>
      <c r="J1211" t="inlineStr">
        <is>
          <t>Y</t>
        </is>
      </c>
      <c r="K1211" t="inlineStr">
        <is>
          <t>cinnamonhotels.com</t>
        </is>
      </c>
      <c r="L1211" t="inlineStr">
        <is>
          <t>official</t>
        </is>
      </c>
      <c r="M1211" t="inlineStr">
        <is>
          <t>https://d18slle4wlf9ku.cloudfront.net/www.cinnamonhotels.com-1302818674/cms/pressroom/quizine_menu.pdf</t>
        </is>
      </c>
      <c r="N1211" t="inlineStr">
        <is>
          <t>https://d18slle4wlf9ku.cloudfront.net/www.cinnamonhotels.com-1302818674/cms/pressroom/quizine_menu.pdf</t>
        </is>
      </c>
      <c r="O1211" t="inlineStr">
        <is>
          <t>63ad239b8c9d9d96630f1165034bcee8a20df9210628773ab2c256bac0cad9b7</t>
        </is>
      </c>
      <c r="P1211" t="inlineStr">
        <is>
          <t>library/053_cinnamon-hakuraa-huraa-maldives/dining_menu/2025_quizine_menu.pdf</t>
        </is>
      </c>
      <c r="R1211" t="inlineStr">
        <is>
          <t>current</t>
        </is>
      </c>
      <c r="S1211" t="inlineStr">
        <is>
          <t>N</t>
        </is>
      </c>
      <c r="T1211" t="inlineStr">
        <is>
          <t>needs-review</t>
        </is>
      </c>
      <c r="U1211" t="inlineStr">
        <is>
          <t>2026-10-05</t>
        </is>
      </c>
      <c r="V1211" t="inlineStr">
        <is>
          <t>ambiguous match [53, 159, 160, 161]</t>
        </is>
      </c>
    </row>
    <row r="1212">
      <c r="A1212" t="n">
        <v>160</v>
      </c>
      <c r="B1212" t="inlineStr">
        <is>
          <t>Cinnamon Velifushi Maldives</t>
        </is>
      </c>
      <c r="C1212" t="inlineStr">
        <is>
          <t>dining_menu</t>
        </is>
      </c>
      <c r="D1212" t="inlineStr">
        <is>
          <t>2025_quizine_menu.pdf</t>
        </is>
      </c>
      <c r="E1212" t="n">
        <v>2025</v>
      </c>
      <c r="H1212" t="n">
        <v>5</v>
      </c>
      <c r="I1212" t="n">
        <v>114</v>
      </c>
      <c r="J1212" t="inlineStr">
        <is>
          <t>Y</t>
        </is>
      </c>
      <c r="K1212" t="inlineStr">
        <is>
          <t>cinnamonhotels.com</t>
        </is>
      </c>
      <c r="L1212" t="inlineStr">
        <is>
          <t>official</t>
        </is>
      </c>
      <c r="M1212" t="inlineStr">
        <is>
          <t>https://d18slle4wlf9ku.cloudfront.net/www.cinnamonhotels.com-1302818674/cms/pressroom/quizine_menu.pdf</t>
        </is>
      </c>
      <c r="N1212" t="inlineStr">
        <is>
          <t>https://d18slle4wlf9ku.cloudfront.net/www.cinnamonhotels.com-1302818674/cms/pressroom/quizine_menu.pdf</t>
        </is>
      </c>
      <c r="O1212" t="inlineStr">
        <is>
          <t>63ad239b8c9d9d96630f1165034bcee8a20df9210628773ab2c256bac0cad9b7</t>
        </is>
      </c>
      <c r="P1212" t="inlineStr">
        <is>
          <t>library/053_cinnamon-hakuraa-huraa-maldives/dining_menu/2025_quizine_menu.pdf</t>
        </is>
      </c>
      <c r="R1212" t="inlineStr">
        <is>
          <t>current</t>
        </is>
      </c>
      <c r="S1212" t="inlineStr">
        <is>
          <t>N</t>
        </is>
      </c>
      <c r="T1212" t="inlineStr">
        <is>
          <t>needs-review</t>
        </is>
      </c>
      <c r="U1212" t="inlineStr">
        <is>
          <t>2026-10-05</t>
        </is>
      </c>
      <c r="V1212" t="inlineStr">
        <is>
          <t>ambiguous match [53, 159, 160, 161]</t>
        </is>
      </c>
    </row>
    <row r="1213">
      <c r="A1213" t="n">
        <v>161</v>
      </c>
      <c r="B1213" t="inlineStr">
        <is>
          <t>Ellaidhoo Maldives By Cinnamon</t>
        </is>
      </c>
      <c r="C1213" t="inlineStr">
        <is>
          <t>dining_menu</t>
        </is>
      </c>
      <c r="D1213" t="inlineStr">
        <is>
          <t>2025_quizine_menu.pdf</t>
        </is>
      </c>
      <c r="E1213" t="n">
        <v>2025</v>
      </c>
      <c r="H1213" t="n">
        <v>5</v>
      </c>
      <c r="I1213" t="n">
        <v>114</v>
      </c>
      <c r="J1213" t="inlineStr">
        <is>
          <t>Y</t>
        </is>
      </c>
      <c r="K1213" t="inlineStr">
        <is>
          <t>cinnamonhotels.com</t>
        </is>
      </c>
      <c r="L1213" t="inlineStr">
        <is>
          <t>official</t>
        </is>
      </c>
      <c r="M1213" t="inlineStr">
        <is>
          <t>https://d18slle4wlf9ku.cloudfront.net/www.cinnamonhotels.com-1302818674/cms/pressroom/quizine_menu.pdf</t>
        </is>
      </c>
      <c r="N1213" t="inlineStr">
        <is>
          <t>https://d18slle4wlf9ku.cloudfront.net/www.cinnamonhotels.com-1302818674/cms/pressroom/quizine_menu.pdf</t>
        </is>
      </c>
      <c r="O1213" t="inlineStr">
        <is>
          <t>63ad239b8c9d9d96630f1165034bcee8a20df9210628773ab2c256bac0cad9b7</t>
        </is>
      </c>
      <c r="P1213" t="inlineStr">
        <is>
          <t>library/053_cinnamon-hakuraa-huraa-maldives/dining_menu/2025_quizine_menu.pdf</t>
        </is>
      </c>
      <c r="R1213" t="inlineStr">
        <is>
          <t>current</t>
        </is>
      </c>
      <c r="S1213" t="inlineStr">
        <is>
          <t>N</t>
        </is>
      </c>
      <c r="T1213" t="inlineStr">
        <is>
          <t>needs-review</t>
        </is>
      </c>
      <c r="U1213" t="inlineStr">
        <is>
          <t>2026-10-05</t>
        </is>
      </c>
      <c r="V1213" t="inlineStr">
        <is>
          <t>ambiguous match [53, 159, 160, 161]</t>
        </is>
      </c>
    </row>
    <row r="1214">
      <c r="A1214" t="n">
        <v>53</v>
      </c>
      <c r="B1214" t="inlineStr">
        <is>
          <t>Cinnamon Hakuraa Huraa Maldives</t>
        </is>
      </c>
      <c r="C1214" t="inlineStr">
        <is>
          <t>dining_menu</t>
        </is>
      </c>
      <c r="D1214" t="inlineStr">
        <is>
          <t>2025_yoroko_menu.pdf</t>
        </is>
      </c>
      <c r="E1214" t="n">
        <v>2025</v>
      </c>
      <c r="H1214" t="n">
        <v>22</v>
      </c>
      <c r="I1214" t="n">
        <v>576</v>
      </c>
      <c r="J1214" t="inlineStr">
        <is>
          <t>Y</t>
        </is>
      </c>
      <c r="K1214" t="inlineStr">
        <is>
          <t>cinnamonhotels.com</t>
        </is>
      </c>
      <c r="L1214" t="inlineStr">
        <is>
          <t>official</t>
        </is>
      </c>
      <c r="M1214" t="inlineStr">
        <is>
          <t>https://d18slle4wlf9ku.cloudfront.net/www.cinnamonhotels.com-1302818674/cms/pressroom/yoroko_menu.pdf</t>
        </is>
      </c>
      <c r="N1214" t="inlineStr">
        <is>
          <t>https://d18slle4wlf9ku.cloudfront.net/www.cinnamonhotels.com-1302818674/cms/pressroom/yoroko_menu.pdf</t>
        </is>
      </c>
      <c r="O1214" t="inlineStr">
        <is>
          <t>a00f0b99138158b9aa75ab0c74b7eb2b2f917880d1c071796329be75ea1a941c</t>
        </is>
      </c>
      <c r="P1214" t="inlineStr">
        <is>
          <t>library/053_cinnamon-hakuraa-huraa-maldives/dining_menu/2025_yoroko_menu.pdf</t>
        </is>
      </c>
      <c r="R1214" t="inlineStr">
        <is>
          <t>current</t>
        </is>
      </c>
      <c r="S1214" t="inlineStr">
        <is>
          <t>N</t>
        </is>
      </c>
      <c r="T1214" t="inlineStr">
        <is>
          <t>needs-review</t>
        </is>
      </c>
      <c r="U1214" t="inlineStr">
        <is>
          <t>2026-10-05</t>
        </is>
      </c>
      <c r="V1214" t="inlineStr">
        <is>
          <t>ambiguous match [53, 159, 160, 161]</t>
        </is>
      </c>
    </row>
    <row r="1215">
      <c r="A1215" t="n">
        <v>159</v>
      </c>
      <c r="B1215" t="inlineStr">
        <is>
          <t>Cinnamon Dhonveli Maldives</t>
        </is>
      </c>
      <c r="C1215" t="inlineStr">
        <is>
          <t>dining_menu</t>
        </is>
      </c>
      <c r="D1215" t="inlineStr">
        <is>
          <t>2025_yoroko_menu.pdf</t>
        </is>
      </c>
      <c r="E1215" t="n">
        <v>2025</v>
      </c>
      <c r="H1215" t="n">
        <v>22</v>
      </c>
      <c r="I1215" t="n">
        <v>576</v>
      </c>
      <c r="J1215" t="inlineStr">
        <is>
          <t>Y</t>
        </is>
      </c>
      <c r="K1215" t="inlineStr">
        <is>
          <t>cinnamonhotels.com</t>
        </is>
      </c>
      <c r="L1215" t="inlineStr">
        <is>
          <t>official</t>
        </is>
      </c>
      <c r="M1215" t="inlineStr">
        <is>
          <t>https://d18slle4wlf9ku.cloudfront.net/www.cinnamonhotels.com-1302818674/cms/pressroom/yoroko_menu.pdf</t>
        </is>
      </c>
      <c r="N1215" t="inlineStr">
        <is>
          <t>https://d18slle4wlf9ku.cloudfront.net/www.cinnamonhotels.com-1302818674/cms/pressroom/yoroko_menu.pdf</t>
        </is>
      </c>
      <c r="O1215" t="inlineStr">
        <is>
          <t>a00f0b99138158b9aa75ab0c74b7eb2b2f917880d1c071796329be75ea1a941c</t>
        </is>
      </c>
      <c r="P1215" t="inlineStr">
        <is>
          <t>library/053_cinnamon-hakuraa-huraa-maldives/dining_menu/2025_yoroko_menu.pdf</t>
        </is>
      </c>
      <c r="R1215" t="inlineStr">
        <is>
          <t>current</t>
        </is>
      </c>
      <c r="S1215" t="inlineStr">
        <is>
          <t>N</t>
        </is>
      </c>
      <c r="T1215" t="inlineStr">
        <is>
          <t>needs-review</t>
        </is>
      </c>
      <c r="U1215" t="inlineStr">
        <is>
          <t>2026-10-05</t>
        </is>
      </c>
      <c r="V1215" t="inlineStr">
        <is>
          <t>ambiguous match [53, 159, 160, 161]</t>
        </is>
      </c>
    </row>
    <row r="1216">
      <c r="A1216" t="n">
        <v>160</v>
      </c>
      <c r="B1216" t="inlineStr">
        <is>
          <t>Cinnamon Velifushi Maldives</t>
        </is>
      </c>
      <c r="C1216" t="inlineStr">
        <is>
          <t>dining_menu</t>
        </is>
      </c>
      <c r="D1216" t="inlineStr">
        <is>
          <t>2025_yoroko_menu.pdf</t>
        </is>
      </c>
      <c r="E1216" t="n">
        <v>2025</v>
      </c>
      <c r="H1216" t="n">
        <v>22</v>
      </c>
      <c r="I1216" t="n">
        <v>576</v>
      </c>
      <c r="J1216" t="inlineStr">
        <is>
          <t>Y</t>
        </is>
      </c>
      <c r="K1216" t="inlineStr">
        <is>
          <t>cinnamonhotels.com</t>
        </is>
      </c>
      <c r="L1216" t="inlineStr">
        <is>
          <t>official</t>
        </is>
      </c>
      <c r="M1216" t="inlineStr">
        <is>
          <t>https://d18slle4wlf9ku.cloudfront.net/www.cinnamonhotels.com-1302818674/cms/pressroom/yoroko_menu.pdf</t>
        </is>
      </c>
      <c r="N1216" t="inlineStr">
        <is>
          <t>https://d18slle4wlf9ku.cloudfront.net/www.cinnamonhotels.com-1302818674/cms/pressroom/yoroko_menu.pdf</t>
        </is>
      </c>
      <c r="O1216" t="inlineStr">
        <is>
          <t>a00f0b99138158b9aa75ab0c74b7eb2b2f917880d1c071796329be75ea1a941c</t>
        </is>
      </c>
      <c r="P1216" t="inlineStr">
        <is>
          <t>library/053_cinnamon-hakuraa-huraa-maldives/dining_menu/2025_yoroko_menu.pdf</t>
        </is>
      </c>
      <c r="R1216" t="inlineStr">
        <is>
          <t>current</t>
        </is>
      </c>
      <c r="S1216" t="inlineStr">
        <is>
          <t>N</t>
        </is>
      </c>
      <c r="T1216" t="inlineStr">
        <is>
          <t>needs-review</t>
        </is>
      </c>
      <c r="U1216" t="inlineStr">
        <is>
          <t>2026-10-05</t>
        </is>
      </c>
      <c r="V1216" t="inlineStr">
        <is>
          <t>ambiguous match [53, 159, 160, 161]</t>
        </is>
      </c>
    </row>
    <row r="1217">
      <c r="A1217" t="n">
        <v>161</v>
      </c>
      <c r="B1217" t="inlineStr">
        <is>
          <t>Ellaidhoo Maldives By Cinnamon</t>
        </is>
      </c>
      <c r="C1217" t="inlineStr">
        <is>
          <t>dining_menu</t>
        </is>
      </c>
      <c r="D1217" t="inlineStr">
        <is>
          <t>2025_yoroko_menu.pdf</t>
        </is>
      </c>
      <c r="E1217" t="n">
        <v>2025</v>
      </c>
      <c r="H1217" t="n">
        <v>22</v>
      </c>
      <c r="I1217" t="n">
        <v>576</v>
      </c>
      <c r="J1217" t="inlineStr">
        <is>
          <t>Y</t>
        </is>
      </c>
      <c r="K1217" t="inlineStr">
        <is>
          <t>cinnamonhotels.com</t>
        </is>
      </c>
      <c r="L1217" t="inlineStr">
        <is>
          <t>official</t>
        </is>
      </c>
      <c r="M1217" t="inlineStr">
        <is>
          <t>https://d18slle4wlf9ku.cloudfront.net/www.cinnamonhotels.com-1302818674/cms/pressroom/yoroko_menu.pdf</t>
        </is>
      </c>
      <c r="N1217" t="inlineStr">
        <is>
          <t>https://d18slle4wlf9ku.cloudfront.net/www.cinnamonhotels.com-1302818674/cms/pressroom/yoroko_menu.pdf</t>
        </is>
      </c>
      <c r="O1217" t="inlineStr">
        <is>
          <t>a00f0b99138158b9aa75ab0c74b7eb2b2f917880d1c071796329be75ea1a941c</t>
        </is>
      </c>
      <c r="P1217" t="inlineStr">
        <is>
          <t>library/053_cinnamon-hakuraa-huraa-maldives/dining_menu/2025_yoroko_menu.pdf</t>
        </is>
      </c>
      <c r="R1217" t="inlineStr">
        <is>
          <t>current</t>
        </is>
      </c>
      <c r="S1217" t="inlineStr">
        <is>
          <t>N</t>
        </is>
      </c>
      <c r="T1217" t="inlineStr">
        <is>
          <t>needs-review</t>
        </is>
      </c>
      <c r="U1217" t="inlineStr">
        <is>
          <t>2026-10-05</t>
        </is>
      </c>
      <c r="V1217" t="inlineStr">
        <is>
          <t>ambiguous match [53, 159, 160, 161]</t>
        </is>
      </c>
    </row>
    <row r="1218">
      <c r="A1218" t="n">
        <v>53</v>
      </c>
      <c r="B1218" t="inlineStr">
        <is>
          <t>Cinnamon Hakuraa Huraa Maldives</t>
        </is>
      </c>
      <c r="C1218" t="inlineStr">
        <is>
          <t>dining_menu</t>
        </is>
      </c>
      <c r="D1218" t="inlineStr">
        <is>
          <t>2025_sapphire_dragon_menu.pdf</t>
        </is>
      </c>
      <c r="E1218" t="n">
        <v>2025</v>
      </c>
      <c r="H1218" t="n">
        <v>30</v>
      </c>
      <c r="I1218" t="n">
        <v>4061</v>
      </c>
      <c r="J1218" t="inlineStr">
        <is>
          <t>Y</t>
        </is>
      </c>
      <c r="K1218" t="inlineStr">
        <is>
          <t>cinnamonhotels.com</t>
        </is>
      </c>
      <c r="L1218" t="inlineStr">
        <is>
          <t>official</t>
        </is>
      </c>
      <c r="M1218" t="inlineStr">
        <is>
          <t>https://d18slle4wlf9ku.cloudfront.net/www.cinnamonhotels.com-1302818674/cms/pressroom/sapphire_dragon_menu.pdf</t>
        </is>
      </c>
      <c r="N1218" t="inlineStr">
        <is>
          <t>https://d18slle4wlf9ku.cloudfront.net/www.cinnamonhotels.com-1302818674/cms/pressroom/sapphire_dragon_menu.pdf</t>
        </is>
      </c>
      <c r="O1218" t="inlineStr">
        <is>
          <t>514728c9469ea8f683282561c634db0b058cfa31e1b3eb00e95b7598beea78dc</t>
        </is>
      </c>
      <c r="P1218" t="inlineStr">
        <is>
          <t>library/053_cinnamon-hakuraa-huraa-maldives/dining_menu/2025_sapphire_dragon_menu.pdf</t>
        </is>
      </c>
      <c r="R1218" t="inlineStr">
        <is>
          <t>current</t>
        </is>
      </c>
      <c r="S1218" t="inlineStr">
        <is>
          <t>Y</t>
        </is>
      </c>
      <c r="T1218" t="inlineStr">
        <is>
          <t>needs-review</t>
        </is>
      </c>
      <c r="U1218" t="inlineStr">
        <is>
          <t>2026-10-05</t>
        </is>
      </c>
      <c r="V1218" t="inlineStr">
        <is>
          <t>ambiguous match [53, 159, 160, 161]</t>
        </is>
      </c>
    </row>
    <row r="1219">
      <c r="A1219" t="n">
        <v>159</v>
      </c>
      <c r="B1219" t="inlineStr">
        <is>
          <t>Cinnamon Dhonveli Maldives</t>
        </is>
      </c>
      <c r="C1219" t="inlineStr">
        <is>
          <t>dining_menu</t>
        </is>
      </c>
      <c r="D1219" t="inlineStr">
        <is>
          <t>2025_sapphire_dragon_menu.pdf</t>
        </is>
      </c>
      <c r="E1219" t="n">
        <v>2025</v>
      </c>
      <c r="H1219" t="n">
        <v>30</v>
      </c>
      <c r="I1219" t="n">
        <v>4061</v>
      </c>
      <c r="J1219" t="inlineStr">
        <is>
          <t>Y</t>
        </is>
      </c>
      <c r="K1219" t="inlineStr">
        <is>
          <t>cinnamonhotels.com</t>
        </is>
      </c>
      <c r="L1219" t="inlineStr">
        <is>
          <t>official</t>
        </is>
      </c>
      <c r="M1219" t="inlineStr">
        <is>
          <t>https://d18slle4wlf9ku.cloudfront.net/www.cinnamonhotels.com-1302818674/cms/pressroom/sapphire_dragon_menu.pdf</t>
        </is>
      </c>
      <c r="N1219" t="inlineStr">
        <is>
          <t>https://d18slle4wlf9ku.cloudfront.net/www.cinnamonhotels.com-1302818674/cms/pressroom/sapphire_dragon_menu.pdf</t>
        </is>
      </c>
      <c r="O1219" t="inlineStr">
        <is>
          <t>514728c9469ea8f683282561c634db0b058cfa31e1b3eb00e95b7598beea78dc</t>
        </is>
      </c>
      <c r="P1219" t="inlineStr">
        <is>
          <t>library/053_cinnamon-hakuraa-huraa-maldives/dining_menu/2025_sapphire_dragon_menu.pdf</t>
        </is>
      </c>
      <c r="R1219" t="inlineStr">
        <is>
          <t>current</t>
        </is>
      </c>
      <c r="S1219" t="inlineStr">
        <is>
          <t>Y</t>
        </is>
      </c>
      <c r="T1219" t="inlineStr">
        <is>
          <t>needs-review</t>
        </is>
      </c>
      <c r="U1219" t="inlineStr">
        <is>
          <t>2026-10-05</t>
        </is>
      </c>
      <c r="V1219" t="inlineStr">
        <is>
          <t>ambiguous match [53, 159, 160, 161]</t>
        </is>
      </c>
    </row>
    <row r="1220">
      <c r="A1220" t="n">
        <v>160</v>
      </c>
      <c r="B1220" t="inlineStr">
        <is>
          <t>Cinnamon Velifushi Maldives</t>
        </is>
      </c>
      <c r="C1220" t="inlineStr">
        <is>
          <t>dining_menu</t>
        </is>
      </c>
      <c r="D1220" t="inlineStr">
        <is>
          <t>2025_sapphire_dragon_menu.pdf</t>
        </is>
      </c>
      <c r="E1220" t="n">
        <v>2025</v>
      </c>
      <c r="H1220" t="n">
        <v>30</v>
      </c>
      <c r="I1220" t="n">
        <v>4061</v>
      </c>
      <c r="J1220" t="inlineStr">
        <is>
          <t>Y</t>
        </is>
      </c>
      <c r="K1220" t="inlineStr">
        <is>
          <t>cinnamonhotels.com</t>
        </is>
      </c>
      <c r="L1220" t="inlineStr">
        <is>
          <t>official</t>
        </is>
      </c>
      <c r="M1220" t="inlineStr">
        <is>
          <t>https://d18slle4wlf9ku.cloudfront.net/www.cinnamonhotels.com-1302818674/cms/pressroom/sapphire_dragon_menu.pdf</t>
        </is>
      </c>
      <c r="N1220" t="inlineStr">
        <is>
          <t>https://d18slle4wlf9ku.cloudfront.net/www.cinnamonhotels.com-1302818674/cms/pressroom/sapphire_dragon_menu.pdf</t>
        </is>
      </c>
      <c r="O1220" t="inlineStr">
        <is>
          <t>514728c9469ea8f683282561c634db0b058cfa31e1b3eb00e95b7598beea78dc</t>
        </is>
      </c>
      <c r="P1220" t="inlineStr">
        <is>
          <t>library/053_cinnamon-hakuraa-huraa-maldives/dining_menu/2025_sapphire_dragon_menu.pdf</t>
        </is>
      </c>
      <c r="R1220" t="inlineStr">
        <is>
          <t>current</t>
        </is>
      </c>
      <c r="S1220" t="inlineStr">
        <is>
          <t>Y</t>
        </is>
      </c>
      <c r="T1220" t="inlineStr">
        <is>
          <t>needs-review</t>
        </is>
      </c>
      <c r="U1220" t="inlineStr">
        <is>
          <t>2026-10-05</t>
        </is>
      </c>
      <c r="V1220" t="inlineStr">
        <is>
          <t>ambiguous match [53, 159, 160, 161]</t>
        </is>
      </c>
    </row>
    <row r="1221">
      <c r="A1221" t="n">
        <v>161</v>
      </c>
      <c r="B1221" t="inlineStr">
        <is>
          <t>Ellaidhoo Maldives By Cinnamon</t>
        </is>
      </c>
      <c r="C1221" t="inlineStr">
        <is>
          <t>dining_menu</t>
        </is>
      </c>
      <c r="D1221" t="inlineStr">
        <is>
          <t>2025_sapphire_dragon_menu.pdf</t>
        </is>
      </c>
      <c r="E1221" t="n">
        <v>2025</v>
      </c>
      <c r="H1221" t="n">
        <v>30</v>
      </c>
      <c r="I1221" t="n">
        <v>4061</v>
      </c>
      <c r="J1221" t="inlineStr">
        <is>
          <t>Y</t>
        </is>
      </c>
      <c r="K1221" t="inlineStr">
        <is>
          <t>cinnamonhotels.com</t>
        </is>
      </c>
      <c r="L1221" t="inlineStr">
        <is>
          <t>official</t>
        </is>
      </c>
      <c r="M1221" t="inlineStr">
        <is>
          <t>https://d18slle4wlf9ku.cloudfront.net/www.cinnamonhotels.com-1302818674/cms/pressroom/sapphire_dragon_menu.pdf</t>
        </is>
      </c>
      <c r="N1221" t="inlineStr">
        <is>
          <t>https://d18slle4wlf9ku.cloudfront.net/www.cinnamonhotels.com-1302818674/cms/pressroom/sapphire_dragon_menu.pdf</t>
        </is>
      </c>
      <c r="O1221" t="inlineStr">
        <is>
          <t>514728c9469ea8f683282561c634db0b058cfa31e1b3eb00e95b7598beea78dc</t>
        </is>
      </c>
      <c r="P1221" t="inlineStr">
        <is>
          <t>library/053_cinnamon-hakuraa-huraa-maldives/dining_menu/2025_sapphire_dragon_menu.pdf</t>
        </is>
      </c>
      <c r="R1221" t="inlineStr">
        <is>
          <t>current</t>
        </is>
      </c>
      <c r="S1221" t="inlineStr">
        <is>
          <t>Y</t>
        </is>
      </c>
      <c r="T1221" t="inlineStr">
        <is>
          <t>needs-review</t>
        </is>
      </c>
      <c r="U1221" t="inlineStr">
        <is>
          <t>2026-10-05</t>
        </is>
      </c>
      <c r="V1221" t="inlineStr">
        <is>
          <t>ambiguous match [53, 159, 160, 161]</t>
        </is>
      </c>
    </row>
    <row r="1222">
      <c r="A1222" t="n">
        <v>53</v>
      </c>
      <c r="B1222" t="inlineStr">
        <is>
          <t>Cinnamon Hakuraa Huraa Maldives</t>
        </is>
      </c>
      <c r="C1222" t="inlineStr">
        <is>
          <t>dining_menu</t>
        </is>
      </c>
      <c r="D1222" t="inlineStr">
        <is>
          <t>2025_staten_bar_grill_menu_2025.pdf</t>
        </is>
      </c>
      <c r="E1222" t="n">
        <v>2025</v>
      </c>
      <c r="H1222" t="n">
        <v>21</v>
      </c>
      <c r="I1222" t="n">
        <v>132</v>
      </c>
      <c r="J1222" t="inlineStr">
        <is>
          <t>Y</t>
        </is>
      </c>
      <c r="K1222" t="inlineStr">
        <is>
          <t>cinnamonhotels.com</t>
        </is>
      </c>
      <c r="L1222" t="inlineStr">
        <is>
          <t>official</t>
        </is>
      </c>
      <c r="M1222" t="inlineStr">
        <is>
          <t>https://d18slle4wlf9ku.cloudfront.net/www.cinnamonhotels.com-1302818674/cms/pressroom/staten_bar_grill_menu_2025.pdf</t>
        </is>
      </c>
      <c r="N1222" t="inlineStr">
        <is>
          <t>https://d18slle4wlf9ku.cloudfront.net/www.cinnamonhotels.com-1302818674/cms/pressroom/staten_bar_grill_menu_2025.pdf</t>
        </is>
      </c>
      <c r="O1222" t="inlineStr">
        <is>
          <t>4c991af49166d044ce22309228fbbd7881a3ed853be53a356a108807f03d8d3c</t>
        </is>
      </c>
      <c r="P1222" t="inlineStr">
        <is>
          <t>library/053_cinnamon-hakuraa-huraa-maldives/dining_menu/2025_staten_bar_grill_menu_2025.pdf</t>
        </is>
      </c>
      <c r="R1222" t="inlineStr">
        <is>
          <t>current</t>
        </is>
      </c>
      <c r="S1222" t="inlineStr">
        <is>
          <t>N</t>
        </is>
      </c>
      <c r="T1222" t="inlineStr">
        <is>
          <t>needs-review</t>
        </is>
      </c>
      <c r="U1222" t="inlineStr">
        <is>
          <t>2026-10-05</t>
        </is>
      </c>
      <c r="V1222" t="inlineStr">
        <is>
          <t>ambiguous match [53, 159, 160, 161]</t>
        </is>
      </c>
    </row>
    <row r="1223">
      <c r="A1223" t="n">
        <v>159</v>
      </c>
      <c r="B1223" t="inlineStr">
        <is>
          <t>Cinnamon Dhonveli Maldives</t>
        </is>
      </c>
      <c r="C1223" t="inlineStr">
        <is>
          <t>dining_menu</t>
        </is>
      </c>
      <c r="D1223" t="inlineStr">
        <is>
          <t>2025_staten_bar_grill_menu_2025.pdf</t>
        </is>
      </c>
      <c r="E1223" t="n">
        <v>2025</v>
      </c>
      <c r="H1223" t="n">
        <v>21</v>
      </c>
      <c r="I1223" t="n">
        <v>132</v>
      </c>
      <c r="J1223" t="inlineStr">
        <is>
          <t>Y</t>
        </is>
      </c>
      <c r="K1223" t="inlineStr">
        <is>
          <t>cinnamonhotels.com</t>
        </is>
      </c>
      <c r="L1223" t="inlineStr">
        <is>
          <t>official</t>
        </is>
      </c>
      <c r="M1223" t="inlineStr">
        <is>
          <t>https://d18slle4wlf9ku.cloudfront.net/www.cinnamonhotels.com-1302818674/cms/pressroom/staten_bar_grill_menu_2025.pdf</t>
        </is>
      </c>
      <c r="N1223" t="inlineStr">
        <is>
          <t>https://d18slle4wlf9ku.cloudfront.net/www.cinnamonhotels.com-1302818674/cms/pressroom/staten_bar_grill_menu_2025.pdf</t>
        </is>
      </c>
      <c r="O1223" t="inlineStr">
        <is>
          <t>4c991af49166d044ce22309228fbbd7881a3ed853be53a356a108807f03d8d3c</t>
        </is>
      </c>
      <c r="P1223" t="inlineStr">
        <is>
          <t>library/053_cinnamon-hakuraa-huraa-maldives/dining_menu/2025_staten_bar_grill_menu_2025.pdf</t>
        </is>
      </c>
      <c r="R1223" t="inlineStr">
        <is>
          <t>current</t>
        </is>
      </c>
      <c r="S1223" t="inlineStr">
        <is>
          <t>N</t>
        </is>
      </c>
      <c r="T1223" t="inlineStr">
        <is>
          <t>needs-review</t>
        </is>
      </c>
      <c r="U1223" t="inlineStr">
        <is>
          <t>2026-10-05</t>
        </is>
      </c>
      <c r="V1223" t="inlineStr">
        <is>
          <t>ambiguous match [53, 159, 160, 161]</t>
        </is>
      </c>
    </row>
    <row r="1224">
      <c r="A1224" t="n">
        <v>160</v>
      </c>
      <c r="B1224" t="inlineStr">
        <is>
          <t>Cinnamon Velifushi Maldives</t>
        </is>
      </c>
      <c r="C1224" t="inlineStr">
        <is>
          <t>dining_menu</t>
        </is>
      </c>
      <c r="D1224" t="inlineStr">
        <is>
          <t>2025_staten_bar_grill_menu_2025.pdf</t>
        </is>
      </c>
      <c r="E1224" t="n">
        <v>2025</v>
      </c>
      <c r="H1224" t="n">
        <v>21</v>
      </c>
      <c r="I1224" t="n">
        <v>132</v>
      </c>
      <c r="J1224" t="inlineStr">
        <is>
          <t>Y</t>
        </is>
      </c>
      <c r="K1224" t="inlineStr">
        <is>
          <t>cinnamonhotels.com</t>
        </is>
      </c>
      <c r="L1224" t="inlineStr">
        <is>
          <t>official</t>
        </is>
      </c>
      <c r="M1224" t="inlineStr">
        <is>
          <t>https://d18slle4wlf9ku.cloudfront.net/www.cinnamonhotels.com-1302818674/cms/pressroom/staten_bar_grill_menu_2025.pdf</t>
        </is>
      </c>
      <c r="N1224" t="inlineStr">
        <is>
          <t>https://d18slle4wlf9ku.cloudfront.net/www.cinnamonhotels.com-1302818674/cms/pressroom/staten_bar_grill_menu_2025.pdf</t>
        </is>
      </c>
      <c r="O1224" t="inlineStr">
        <is>
          <t>4c991af49166d044ce22309228fbbd7881a3ed853be53a356a108807f03d8d3c</t>
        </is>
      </c>
      <c r="P1224" t="inlineStr">
        <is>
          <t>library/053_cinnamon-hakuraa-huraa-maldives/dining_menu/2025_staten_bar_grill_menu_2025.pdf</t>
        </is>
      </c>
      <c r="R1224" t="inlineStr">
        <is>
          <t>current</t>
        </is>
      </c>
      <c r="S1224" t="inlineStr">
        <is>
          <t>N</t>
        </is>
      </c>
      <c r="T1224" t="inlineStr">
        <is>
          <t>needs-review</t>
        </is>
      </c>
      <c r="U1224" t="inlineStr">
        <is>
          <t>2026-10-05</t>
        </is>
      </c>
      <c r="V1224" t="inlineStr">
        <is>
          <t>ambiguous match [53, 159, 160, 161]</t>
        </is>
      </c>
    </row>
    <row r="1225">
      <c r="A1225" t="n">
        <v>161</v>
      </c>
      <c r="B1225" t="inlineStr">
        <is>
          <t>Ellaidhoo Maldives By Cinnamon</t>
        </is>
      </c>
      <c r="C1225" t="inlineStr">
        <is>
          <t>dining_menu</t>
        </is>
      </c>
      <c r="D1225" t="inlineStr">
        <is>
          <t>2025_staten_bar_grill_menu_2025.pdf</t>
        </is>
      </c>
      <c r="E1225" t="n">
        <v>2025</v>
      </c>
      <c r="H1225" t="n">
        <v>21</v>
      </c>
      <c r="I1225" t="n">
        <v>132</v>
      </c>
      <c r="J1225" t="inlineStr">
        <is>
          <t>Y</t>
        </is>
      </c>
      <c r="K1225" t="inlineStr">
        <is>
          <t>cinnamonhotels.com</t>
        </is>
      </c>
      <c r="L1225" t="inlineStr">
        <is>
          <t>official</t>
        </is>
      </c>
      <c r="M1225" t="inlineStr">
        <is>
          <t>https://d18slle4wlf9ku.cloudfront.net/www.cinnamonhotels.com-1302818674/cms/pressroom/staten_bar_grill_menu_2025.pdf</t>
        </is>
      </c>
      <c r="N1225" t="inlineStr">
        <is>
          <t>https://d18slle4wlf9ku.cloudfront.net/www.cinnamonhotels.com-1302818674/cms/pressroom/staten_bar_grill_menu_2025.pdf</t>
        </is>
      </c>
      <c r="O1225" t="inlineStr">
        <is>
          <t>4c991af49166d044ce22309228fbbd7881a3ed853be53a356a108807f03d8d3c</t>
        </is>
      </c>
      <c r="P1225" t="inlineStr">
        <is>
          <t>library/053_cinnamon-hakuraa-huraa-maldives/dining_menu/2025_staten_bar_grill_menu_2025.pdf</t>
        </is>
      </c>
      <c r="R1225" t="inlineStr">
        <is>
          <t>current</t>
        </is>
      </c>
      <c r="S1225" t="inlineStr">
        <is>
          <t>N</t>
        </is>
      </c>
      <c r="T1225" t="inlineStr">
        <is>
          <t>needs-review</t>
        </is>
      </c>
      <c r="U1225" t="inlineStr">
        <is>
          <t>2026-10-05</t>
        </is>
      </c>
      <c r="V1225" t="inlineStr">
        <is>
          <t>ambiguous match [53, 159, 160, 161]</t>
        </is>
      </c>
    </row>
    <row r="1226">
      <c r="A1226" t="n">
        <v>53</v>
      </c>
      <c r="B1226" t="inlineStr">
        <is>
          <t>Cinnamon Hakuraa Huraa Maldives</t>
        </is>
      </c>
      <c r="C1226" t="inlineStr">
        <is>
          <t>dining_menu</t>
        </is>
      </c>
      <c r="D1226" t="inlineStr">
        <is>
          <t>2021_cloud_wine_menu.pdf</t>
        </is>
      </c>
      <c r="E1226" t="n">
        <v>2021</v>
      </c>
      <c r="H1226" t="n">
        <v>16</v>
      </c>
      <c r="I1226" t="n">
        <v>2350</v>
      </c>
      <c r="J1226" t="inlineStr">
        <is>
          <t>Y</t>
        </is>
      </c>
      <c r="K1226" t="inlineStr">
        <is>
          <t>cinnamonhotels.com</t>
        </is>
      </c>
      <c r="L1226" t="inlineStr">
        <is>
          <t>official</t>
        </is>
      </c>
      <c r="M1226" t="inlineStr">
        <is>
          <t>https://d18slle4wlf9ku.cloudfront.net/www.cinnamonhotels.com-1302818674/cms/pressroom/cloud_wine_menu.pdf</t>
        </is>
      </c>
      <c r="N1226" t="inlineStr">
        <is>
          <t>https://d18slle4wlf9ku.cloudfront.net/www.cinnamonhotels.com-1302818674/cms/pressroom/cloud_wine_menu.pdf</t>
        </is>
      </c>
      <c r="O1226" t="inlineStr">
        <is>
          <t>c2e0e14990a168db411e08dc0a077a0593539414d41ff8675d62d1a2abbd135e</t>
        </is>
      </c>
      <c r="P1226" t="inlineStr">
        <is>
          <t>library/053_cinnamon-hakuraa-huraa-maldives/dining_menu/2021_cloud_wine_menu.pdf</t>
        </is>
      </c>
      <c r="R1226" t="inlineStr">
        <is>
          <t>outdated</t>
        </is>
      </c>
      <c r="S1226" t="inlineStr">
        <is>
          <t>N</t>
        </is>
      </c>
      <c r="T1226" t="inlineStr">
        <is>
          <t>needs-review</t>
        </is>
      </c>
      <c r="U1226" t="inlineStr">
        <is>
          <t>2026-10-05</t>
        </is>
      </c>
      <c r="V1226" t="inlineStr">
        <is>
          <t>ambiguous match [53, 159, 160, 161]</t>
        </is>
      </c>
    </row>
    <row r="1227">
      <c r="A1227" t="n">
        <v>159</v>
      </c>
      <c r="B1227" t="inlineStr">
        <is>
          <t>Cinnamon Dhonveli Maldives</t>
        </is>
      </c>
      <c r="C1227" t="inlineStr">
        <is>
          <t>dining_menu</t>
        </is>
      </c>
      <c r="D1227" t="inlineStr">
        <is>
          <t>2021_cloud_wine_menu.pdf</t>
        </is>
      </c>
      <c r="E1227" t="n">
        <v>2021</v>
      </c>
      <c r="H1227" t="n">
        <v>16</v>
      </c>
      <c r="I1227" t="n">
        <v>2350</v>
      </c>
      <c r="J1227" t="inlineStr">
        <is>
          <t>Y</t>
        </is>
      </c>
      <c r="K1227" t="inlineStr">
        <is>
          <t>cinnamonhotels.com</t>
        </is>
      </c>
      <c r="L1227" t="inlineStr">
        <is>
          <t>official</t>
        </is>
      </c>
      <c r="M1227" t="inlineStr">
        <is>
          <t>https://d18slle4wlf9ku.cloudfront.net/www.cinnamonhotels.com-1302818674/cms/pressroom/cloud_wine_menu.pdf</t>
        </is>
      </c>
      <c r="N1227" t="inlineStr">
        <is>
          <t>https://d18slle4wlf9ku.cloudfront.net/www.cinnamonhotels.com-1302818674/cms/pressroom/cloud_wine_menu.pdf</t>
        </is>
      </c>
      <c r="O1227" t="inlineStr">
        <is>
          <t>c2e0e14990a168db411e08dc0a077a0593539414d41ff8675d62d1a2abbd135e</t>
        </is>
      </c>
      <c r="P1227" t="inlineStr">
        <is>
          <t>library/053_cinnamon-hakuraa-huraa-maldives/dining_menu/2021_cloud_wine_menu.pdf</t>
        </is>
      </c>
      <c r="R1227" t="inlineStr">
        <is>
          <t>outdated</t>
        </is>
      </c>
      <c r="S1227" t="inlineStr">
        <is>
          <t>N</t>
        </is>
      </c>
      <c r="T1227" t="inlineStr">
        <is>
          <t>needs-review</t>
        </is>
      </c>
      <c r="U1227" t="inlineStr">
        <is>
          <t>2026-10-05</t>
        </is>
      </c>
      <c r="V1227" t="inlineStr">
        <is>
          <t>ambiguous match [53, 159, 160, 161]</t>
        </is>
      </c>
    </row>
    <row r="1228">
      <c r="A1228" t="n">
        <v>160</v>
      </c>
      <c r="B1228" t="inlineStr">
        <is>
          <t>Cinnamon Velifushi Maldives</t>
        </is>
      </c>
      <c r="C1228" t="inlineStr">
        <is>
          <t>dining_menu</t>
        </is>
      </c>
      <c r="D1228" t="inlineStr">
        <is>
          <t>2021_cloud_wine_menu.pdf</t>
        </is>
      </c>
      <c r="E1228" t="n">
        <v>2021</v>
      </c>
      <c r="H1228" t="n">
        <v>16</v>
      </c>
      <c r="I1228" t="n">
        <v>2350</v>
      </c>
      <c r="J1228" t="inlineStr">
        <is>
          <t>Y</t>
        </is>
      </c>
      <c r="K1228" t="inlineStr">
        <is>
          <t>cinnamonhotels.com</t>
        </is>
      </c>
      <c r="L1228" t="inlineStr">
        <is>
          <t>official</t>
        </is>
      </c>
      <c r="M1228" t="inlineStr">
        <is>
          <t>https://d18slle4wlf9ku.cloudfront.net/www.cinnamonhotels.com-1302818674/cms/pressroom/cloud_wine_menu.pdf</t>
        </is>
      </c>
      <c r="N1228" t="inlineStr">
        <is>
          <t>https://d18slle4wlf9ku.cloudfront.net/www.cinnamonhotels.com-1302818674/cms/pressroom/cloud_wine_menu.pdf</t>
        </is>
      </c>
      <c r="O1228" t="inlineStr">
        <is>
          <t>c2e0e14990a168db411e08dc0a077a0593539414d41ff8675d62d1a2abbd135e</t>
        </is>
      </c>
      <c r="P1228" t="inlineStr">
        <is>
          <t>library/053_cinnamon-hakuraa-huraa-maldives/dining_menu/2021_cloud_wine_menu.pdf</t>
        </is>
      </c>
      <c r="R1228" t="inlineStr">
        <is>
          <t>outdated</t>
        </is>
      </c>
      <c r="S1228" t="inlineStr">
        <is>
          <t>N</t>
        </is>
      </c>
      <c r="T1228" t="inlineStr">
        <is>
          <t>needs-review</t>
        </is>
      </c>
      <c r="U1228" t="inlineStr">
        <is>
          <t>2026-10-05</t>
        </is>
      </c>
      <c r="V1228" t="inlineStr">
        <is>
          <t>ambiguous match [53, 159, 160, 161]</t>
        </is>
      </c>
    </row>
    <row r="1229">
      <c r="A1229" t="n">
        <v>161</v>
      </c>
      <c r="B1229" t="inlineStr">
        <is>
          <t>Ellaidhoo Maldives By Cinnamon</t>
        </is>
      </c>
      <c r="C1229" t="inlineStr">
        <is>
          <t>dining_menu</t>
        </is>
      </c>
      <c r="D1229" t="inlineStr">
        <is>
          <t>2021_cloud_wine_menu.pdf</t>
        </is>
      </c>
      <c r="E1229" t="n">
        <v>2021</v>
      </c>
      <c r="H1229" t="n">
        <v>16</v>
      </c>
      <c r="I1229" t="n">
        <v>2350</v>
      </c>
      <c r="J1229" t="inlineStr">
        <is>
          <t>Y</t>
        </is>
      </c>
      <c r="K1229" t="inlineStr">
        <is>
          <t>cinnamonhotels.com</t>
        </is>
      </c>
      <c r="L1229" t="inlineStr">
        <is>
          <t>official</t>
        </is>
      </c>
      <c r="M1229" t="inlineStr">
        <is>
          <t>https://d18slle4wlf9ku.cloudfront.net/www.cinnamonhotels.com-1302818674/cms/pressroom/cloud_wine_menu.pdf</t>
        </is>
      </c>
      <c r="N1229" t="inlineStr">
        <is>
          <t>https://d18slle4wlf9ku.cloudfront.net/www.cinnamonhotels.com-1302818674/cms/pressroom/cloud_wine_menu.pdf</t>
        </is>
      </c>
      <c r="O1229" t="inlineStr">
        <is>
          <t>c2e0e14990a168db411e08dc0a077a0593539414d41ff8675d62d1a2abbd135e</t>
        </is>
      </c>
      <c r="P1229" t="inlineStr">
        <is>
          <t>library/053_cinnamon-hakuraa-huraa-maldives/dining_menu/2021_cloud_wine_menu.pdf</t>
        </is>
      </c>
      <c r="R1229" t="inlineStr">
        <is>
          <t>outdated</t>
        </is>
      </c>
      <c r="S1229" t="inlineStr">
        <is>
          <t>N</t>
        </is>
      </c>
      <c r="T1229" t="inlineStr">
        <is>
          <t>needs-review</t>
        </is>
      </c>
      <c r="U1229" t="inlineStr">
        <is>
          <t>2026-10-05</t>
        </is>
      </c>
      <c r="V1229" t="inlineStr">
        <is>
          <t>ambiguous match [53, 159, 160, 161]</t>
        </is>
      </c>
    </row>
    <row r="1230">
      <c r="A1230" t="n">
        <v>53</v>
      </c>
      <c r="B1230" t="inlineStr">
        <is>
          <t>Cinnamon Hakuraa Huraa Maldives</t>
        </is>
      </c>
      <c r="C1230" t="inlineStr">
        <is>
          <t>excursions</t>
        </is>
      </c>
      <c r="D1230" t="inlineStr">
        <is>
          <t>2024_trans_asia_hotels_plc_annual_report_2425.pdf</t>
        </is>
      </c>
      <c r="E1230" t="n">
        <v>2024</v>
      </c>
      <c r="H1230" t="n">
        <v>288</v>
      </c>
      <c r="I1230" t="n">
        <v>11915</v>
      </c>
      <c r="J1230" t="inlineStr">
        <is>
          <t>Y</t>
        </is>
      </c>
      <c r="K1230" t="inlineStr">
        <is>
          <t>cinnamonhotels.com</t>
        </is>
      </c>
      <c r="L1230" t="inlineStr">
        <is>
          <t>official</t>
        </is>
      </c>
      <c r="M1230" t="inlineStr">
        <is>
          <t>https://d18slle4wlf9ku.cloudfront.net/www.cinnamonhotels.com-1302818674/cms/pressroom/trans_asia_hotels_plc_annual_report_2425.pdf</t>
        </is>
      </c>
      <c r="N1230" t="inlineStr">
        <is>
          <t>https://d18slle4wlf9ku.cloudfront.net/www.cinnamonhotels.com-1302818674/cms/pressroom/trans_asia_hotels_plc_annual_report_2425.pdf</t>
        </is>
      </c>
      <c r="O1230" t="inlineStr">
        <is>
          <t>156a3df1bbfd80d8d24b7cfe74aae5a57f5aadc60c9263b14b290f6d6b613321</t>
        </is>
      </c>
      <c r="P1230" t="inlineStr">
        <is>
          <t>library/053_cinnamon-hakuraa-huraa-maldives/excursions/2024_trans_asia_hotels_plc_annual_report_2425.pdf</t>
        </is>
      </c>
      <c r="R1230" t="inlineStr">
        <is>
          <t>outdated</t>
        </is>
      </c>
      <c r="S1230" t="inlineStr">
        <is>
          <t>N</t>
        </is>
      </c>
      <c r="T1230" t="inlineStr">
        <is>
          <t>needs-review</t>
        </is>
      </c>
      <c r="U1230" t="inlineStr">
        <is>
          <t>2026-10-05</t>
        </is>
      </c>
      <c r="V1230" t="inlineStr">
        <is>
          <t>ambiguous match [53, 159, 160, 161]</t>
        </is>
      </c>
    </row>
    <row r="1231">
      <c r="A1231" t="n">
        <v>159</v>
      </c>
      <c r="B1231" t="inlineStr">
        <is>
          <t>Cinnamon Dhonveli Maldives</t>
        </is>
      </c>
      <c r="C1231" t="inlineStr">
        <is>
          <t>excursions</t>
        </is>
      </c>
      <c r="D1231" t="inlineStr">
        <is>
          <t>2024_trans_asia_hotels_plc_annual_report_2425.pdf</t>
        </is>
      </c>
      <c r="E1231" t="n">
        <v>2024</v>
      </c>
      <c r="H1231" t="n">
        <v>288</v>
      </c>
      <c r="I1231" t="n">
        <v>11915</v>
      </c>
      <c r="J1231" t="inlineStr">
        <is>
          <t>Y</t>
        </is>
      </c>
      <c r="K1231" t="inlineStr">
        <is>
          <t>cinnamonhotels.com</t>
        </is>
      </c>
      <c r="L1231" t="inlineStr">
        <is>
          <t>official</t>
        </is>
      </c>
      <c r="M1231" t="inlineStr">
        <is>
          <t>https://d18slle4wlf9ku.cloudfront.net/www.cinnamonhotels.com-1302818674/cms/pressroom/trans_asia_hotels_plc_annual_report_2425.pdf</t>
        </is>
      </c>
      <c r="N1231" t="inlineStr">
        <is>
          <t>https://d18slle4wlf9ku.cloudfront.net/www.cinnamonhotels.com-1302818674/cms/pressroom/trans_asia_hotels_plc_annual_report_2425.pdf</t>
        </is>
      </c>
      <c r="O1231" t="inlineStr">
        <is>
          <t>156a3df1bbfd80d8d24b7cfe74aae5a57f5aadc60c9263b14b290f6d6b613321</t>
        </is>
      </c>
      <c r="P1231" t="inlineStr">
        <is>
          <t>library/053_cinnamon-hakuraa-huraa-maldives/excursions/2024_trans_asia_hotels_plc_annual_report_2425.pdf</t>
        </is>
      </c>
      <c r="R1231" t="inlineStr">
        <is>
          <t>outdated</t>
        </is>
      </c>
      <c r="S1231" t="inlineStr">
        <is>
          <t>N</t>
        </is>
      </c>
      <c r="T1231" t="inlineStr">
        <is>
          <t>needs-review</t>
        </is>
      </c>
      <c r="U1231" t="inlineStr">
        <is>
          <t>2026-10-05</t>
        </is>
      </c>
      <c r="V1231" t="inlineStr">
        <is>
          <t>ambiguous match [53, 159, 160, 161]</t>
        </is>
      </c>
    </row>
    <row r="1232">
      <c r="A1232" t="n">
        <v>160</v>
      </c>
      <c r="B1232" t="inlineStr">
        <is>
          <t>Cinnamon Velifushi Maldives</t>
        </is>
      </c>
      <c r="C1232" t="inlineStr">
        <is>
          <t>excursions</t>
        </is>
      </c>
      <c r="D1232" t="inlineStr">
        <is>
          <t>2024_trans_asia_hotels_plc_annual_report_2425.pdf</t>
        </is>
      </c>
      <c r="E1232" t="n">
        <v>2024</v>
      </c>
      <c r="H1232" t="n">
        <v>288</v>
      </c>
      <c r="I1232" t="n">
        <v>11915</v>
      </c>
      <c r="J1232" t="inlineStr">
        <is>
          <t>Y</t>
        </is>
      </c>
      <c r="K1232" t="inlineStr">
        <is>
          <t>cinnamonhotels.com</t>
        </is>
      </c>
      <c r="L1232" t="inlineStr">
        <is>
          <t>official</t>
        </is>
      </c>
      <c r="M1232" t="inlineStr">
        <is>
          <t>https://d18slle4wlf9ku.cloudfront.net/www.cinnamonhotels.com-1302818674/cms/pressroom/trans_asia_hotels_plc_annual_report_2425.pdf</t>
        </is>
      </c>
      <c r="N1232" t="inlineStr">
        <is>
          <t>https://d18slle4wlf9ku.cloudfront.net/www.cinnamonhotels.com-1302818674/cms/pressroom/trans_asia_hotels_plc_annual_report_2425.pdf</t>
        </is>
      </c>
      <c r="O1232" t="inlineStr">
        <is>
          <t>156a3df1bbfd80d8d24b7cfe74aae5a57f5aadc60c9263b14b290f6d6b613321</t>
        </is>
      </c>
      <c r="P1232" t="inlineStr">
        <is>
          <t>library/053_cinnamon-hakuraa-huraa-maldives/excursions/2024_trans_asia_hotels_plc_annual_report_2425.pdf</t>
        </is>
      </c>
      <c r="R1232" t="inlineStr">
        <is>
          <t>outdated</t>
        </is>
      </c>
      <c r="S1232" t="inlineStr">
        <is>
          <t>N</t>
        </is>
      </c>
      <c r="T1232" t="inlineStr">
        <is>
          <t>needs-review</t>
        </is>
      </c>
      <c r="U1232" t="inlineStr">
        <is>
          <t>2026-10-05</t>
        </is>
      </c>
      <c r="V1232" t="inlineStr">
        <is>
          <t>ambiguous match [53, 159, 160, 161]</t>
        </is>
      </c>
    </row>
    <row r="1233">
      <c r="A1233" t="n">
        <v>161</v>
      </c>
      <c r="B1233" t="inlineStr">
        <is>
          <t>Ellaidhoo Maldives By Cinnamon</t>
        </is>
      </c>
      <c r="C1233" t="inlineStr">
        <is>
          <t>excursions</t>
        </is>
      </c>
      <c r="D1233" t="inlineStr">
        <is>
          <t>2024_trans_asia_hotels_plc_annual_report_2425.pdf</t>
        </is>
      </c>
      <c r="E1233" t="n">
        <v>2024</v>
      </c>
      <c r="H1233" t="n">
        <v>288</v>
      </c>
      <c r="I1233" t="n">
        <v>11915</v>
      </c>
      <c r="J1233" t="inlineStr">
        <is>
          <t>Y</t>
        </is>
      </c>
      <c r="K1233" t="inlineStr">
        <is>
          <t>cinnamonhotels.com</t>
        </is>
      </c>
      <c r="L1233" t="inlineStr">
        <is>
          <t>official</t>
        </is>
      </c>
      <c r="M1233" t="inlineStr">
        <is>
          <t>https://d18slle4wlf9ku.cloudfront.net/www.cinnamonhotels.com-1302818674/cms/pressroom/trans_asia_hotels_plc_annual_report_2425.pdf</t>
        </is>
      </c>
      <c r="N1233" t="inlineStr">
        <is>
          <t>https://d18slle4wlf9ku.cloudfront.net/www.cinnamonhotels.com-1302818674/cms/pressroom/trans_asia_hotels_plc_annual_report_2425.pdf</t>
        </is>
      </c>
      <c r="O1233" t="inlineStr">
        <is>
          <t>156a3df1bbfd80d8d24b7cfe74aae5a57f5aadc60c9263b14b290f6d6b613321</t>
        </is>
      </c>
      <c r="P1233" t="inlineStr">
        <is>
          <t>library/053_cinnamon-hakuraa-huraa-maldives/excursions/2024_trans_asia_hotels_plc_annual_report_2425.pdf</t>
        </is>
      </c>
      <c r="R1233" t="inlineStr">
        <is>
          <t>outdated</t>
        </is>
      </c>
      <c r="S1233" t="inlineStr">
        <is>
          <t>N</t>
        </is>
      </c>
      <c r="T1233" t="inlineStr">
        <is>
          <t>needs-review</t>
        </is>
      </c>
      <c r="U1233" t="inlineStr">
        <is>
          <t>2026-10-05</t>
        </is>
      </c>
      <c r="V1233" t="inlineStr">
        <is>
          <t>ambiguous match [53, 159, 160, 161]</t>
        </is>
      </c>
    </row>
    <row r="1234">
      <c r="A1234" t="n">
        <v>53</v>
      </c>
      <c r="B1234" t="inlineStr">
        <is>
          <t>Cinnamon Hakuraa Huraa Maldives</t>
        </is>
      </c>
      <c r="C1234" t="inlineStr">
        <is>
          <t>excursions</t>
        </is>
      </c>
      <c r="D1234" t="inlineStr">
        <is>
          <t>2024_john_keells_hotels_plc_annual_report_2425.pdf</t>
        </is>
      </c>
      <c r="E1234" t="n">
        <v>2024</v>
      </c>
      <c r="H1234" t="n">
        <v>308</v>
      </c>
      <c r="I1234" t="n">
        <v>12642</v>
      </c>
      <c r="J1234" t="inlineStr">
        <is>
          <t>Y</t>
        </is>
      </c>
      <c r="K1234" t="inlineStr">
        <is>
          <t>cinnamonhotels.com</t>
        </is>
      </c>
      <c r="L1234" t="inlineStr">
        <is>
          <t>official</t>
        </is>
      </c>
      <c r="M1234" t="inlineStr">
        <is>
          <t>https://d18slle4wlf9ku.cloudfront.net/www.cinnamonhotels.com-1302818674/cms/pressroom/john_keells_hotels_plc_annual_report_2425.pdf</t>
        </is>
      </c>
      <c r="N1234" t="inlineStr">
        <is>
          <t>https://d18slle4wlf9ku.cloudfront.net/www.cinnamonhotels.com-1302818674/cms/pressroom/john_keells_hotels_plc_annual_report_2425.pdf</t>
        </is>
      </c>
      <c r="O1234" t="inlineStr">
        <is>
          <t>4815c7f8375fcd850849e2b2d1a964d9f17de50564489821e94980c43e926aad</t>
        </is>
      </c>
      <c r="P1234" t="inlineStr">
        <is>
          <t>library/053_cinnamon-hakuraa-huraa-maldives/excursions/2024_john_keells_hotels_plc_annual_report_2425.pdf</t>
        </is>
      </c>
      <c r="R1234" t="inlineStr">
        <is>
          <t>outdated</t>
        </is>
      </c>
      <c r="S1234" t="inlineStr">
        <is>
          <t>Y</t>
        </is>
      </c>
      <c r="T1234" t="inlineStr">
        <is>
          <t>needs-review</t>
        </is>
      </c>
      <c r="U1234" t="inlineStr">
        <is>
          <t>2026-10-05</t>
        </is>
      </c>
      <c r="V1234" t="inlineStr">
        <is>
          <t>ambiguous match [53, 159, 160, 161]</t>
        </is>
      </c>
    </row>
    <row r="1235">
      <c r="A1235" t="n">
        <v>159</v>
      </c>
      <c r="B1235" t="inlineStr">
        <is>
          <t>Cinnamon Dhonveli Maldives</t>
        </is>
      </c>
      <c r="C1235" t="inlineStr">
        <is>
          <t>excursions</t>
        </is>
      </c>
      <c r="D1235" t="inlineStr">
        <is>
          <t>2024_john_keells_hotels_plc_annual_report_2425.pdf</t>
        </is>
      </c>
      <c r="E1235" t="n">
        <v>2024</v>
      </c>
      <c r="H1235" t="n">
        <v>308</v>
      </c>
      <c r="I1235" t="n">
        <v>12642</v>
      </c>
      <c r="J1235" t="inlineStr">
        <is>
          <t>Y</t>
        </is>
      </c>
      <c r="K1235" t="inlineStr">
        <is>
          <t>cinnamonhotels.com</t>
        </is>
      </c>
      <c r="L1235" t="inlineStr">
        <is>
          <t>official</t>
        </is>
      </c>
      <c r="M1235" t="inlineStr">
        <is>
          <t>https://d18slle4wlf9ku.cloudfront.net/www.cinnamonhotels.com-1302818674/cms/pressroom/john_keells_hotels_plc_annual_report_2425.pdf</t>
        </is>
      </c>
      <c r="N1235" t="inlineStr">
        <is>
          <t>https://d18slle4wlf9ku.cloudfront.net/www.cinnamonhotels.com-1302818674/cms/pressroom/john_keells_hotels_plc_annual_report_2425.pdf</t>
        </is>
      </c>
      <c r="O1235" t="inlineStr">
        <is>
          <t>4815c7f8375fcd850849e2b2d1a964d9f17de50564489821e94980c43e926aad</t>
        </is>
      </c>
      <c r="P1235" t="inlineStr">
        <is>
          <t>library/053_cinnamon-hakuraa-huraa-maldives/excursions/2024_john_keells_hotels_plc_annual_report_2425.pdf</t>
        </is>
      </c>
      <c r="R1235" t="inlineStr">
        <is>
          <t>outdated</t>
        </is>
      </c>
      <c r="S1235" t="inlineStr">
        <is>
          <t>Y</t>
        </is>
      </c>
      <c r="T1235" t="inlineStr">
        <is>
          <t>needs-review</t>
        </is>
      </c>
      <c r="U1235" t="inlineStr">
        <is>
          <t>2026-10-05</t>
        </is>
      </c>
      <c r="V1235" t="inlineStr">
        <is>
          <t>ambiguous match [53, 159, 160, 161]</t>
        </is>
      </c>
    </row>
    <row r="1236">
      <c r="A1236" t="n">
        <v>160</v>
      </c>
      <c r="B1236" t="inlineStr">
        <is>
          <t>Cinnamon Velifushi Maldives</t>
        </is>
      </c>
      <c r="C1236" t="inlineStr">
        <is>
          <t>excursions</t>
        </is>
      </c>
      <c r="D1236" t="inlineStr">
        <is>
          <t>2024_john_keells_hotels_plc_annual_report_2425.pdf</t>
        </is>
      </c>
      <c r="E1236" t="n">
        <v>2024</v>
      </c>
      <c r="H1236" t="n">
        <v>308</v>
      </c>
      <c r="I1236" t="n">
        <v>12642</v>
      </c>
      <c r="J1236" t="inlineStr">
        <is>
          <t>Y</t>
        </is>
      </c>
      <c r="K1236" t="inlineStr">
        <is>
          <t>cinnamonhotels.com</t>
        </is>
      </c>
      <c r="L1236" t="inlineStr">
        <is>
          <t>official</t>
        </is>
      </c>
      <c r="M1236" t="inlineStr">
        <is>
          <t>https://d18slle4wlf9ku.cloudfront.net/www.cinnamonhotels.com-1302818674/cms/pressroom/john_keells_hotels_plc_annual_report_2425.pdf</t>
        </is>
      </c>
      <c r="N1236" t="inlineStr">
        <is>
          <t>https://d18slle4wlf9ku.cloudfront.net/www.cinnamonhotels.com-1302818674/cms/pressroom/john_keells_hotels_plc_annual_report_2425.pdf</t>
        </is>
      </c>
      <c r="O1236" t="inlineStr">
        <is>
          <t>4815c7f8375fcd850849e2b2d1a964d9f17de50564489821e94980c43e926aad</t>
        </is>
      </c>
      <c r="P1236" t="inlineStr">
        <is>
          <t>library/053_cinnamon-hakuraa-huraa-maldives/excursions/2024_john_keells_hotels_plc_annual_report_2425.pdf</t>
        </is>
      </c>
      <c r="R1236" t="inlineStr">
        <is>
          <t>outdated</t>
        </is>
      </c>
      <c r="S1236" t="inlineStr">
        <is>
          <t>Y</t>
        </is>
      </c>
      <c r="T1236" t="inlineStr">
        <is>
          <t>needs-review</t>
        </is>
      </c>
      <c r="U1236" t="inlineStr">
        <is>
          <t>2026-10-05</t>
        </is>
      </c>
      <c r="V1236" t="inlineStr">
        <is>
          <t>ambiguous match [53, 159, 160, 161]</t>
        </is>
      </c>
    </row>
    <row r="1237">
      <c r="A1237" t="n">
        <v>161</v>
      </c>
      <c r="B1237" t="inlineStr">
        <is>
          <t>Ellaidhoo Maldives By Cinnamon</t>
        </is>
      </c>
      <c r="C1237" t="inlineStr">
        <is>
          <t>excursions</t>
        </is>
      </c>
      <c r="D1237" t="inlineStr">
        <is>
          <t>2024_john_keells_hotels_plc_annual_report_2425.pdf</t>
        </is>
      </c>
      <c r="E1237" t="n">
        <v>2024</v>
      </c>
      <c r="H1237" t="n">
        <v>308</v>
      </c>
      <c r="I1237" t="n">
        <v>12642</v>
      </c>
      <c r="J1237" t="inlineStr">
        <is>
          <t>Y</t>
        </is>
      </c>
      <c r="K1237" t="inlineStr">
        <is>
          <t>cinnamonhotels.com</t>
        </is>
      </c>
      <c r="L1237" t="inlineStr">
        <is>
          <t>official</t>
        </is>
      </c>
      <c r="M1237" t="inlineStr">
        <is>
          <t>https://d18slle4wlf9ku.cloudfront.net/www.cinnamonhotels.com-1302818674/cms/pressroom/john_keells_hotels_plc_annual_report_2425.pdf</t>
        </is>
      </c>
      <c r="N1237" t="inlineStr">
        <is>
          <t>https://d18slle4wlf9ku.cloudfront.net/www.cinnamonhotels.com-1302818674/cms/pressroom/john_keells_hotels_plc_annual_report_2425.pdf</t>
        </is>
      </c>
      <c r="O1237" t="inlineStr">
        <is>
          <t>4815c7f8375fcd850849e2b2d1a964d9f17de50564489821e94980c43e926aad</t>
        </is>
      </c>
      <c r="P1237" t="inlineStr">
        <is>
          <t>library/053_cinnamon-hakuraa-huraa-maldives/excursions/2024_john_keells_hotels_plc_annual_report_2425.pdf</t>
        </is>
      </c>
      <c r="R1237" t="inlineStr">
        <is>
          <t>outdated</t>
        </is>
      </c>
      <c r="S1237" t="inlineStr">
        <is>
          <t>Y</t>
        </is>
      </c>
      <c r="T1237" t="inlineStr">
        <is>
          <t>needs-review</t>
        </is>
      </c>
      <c r="U1237" t="inlineStr">
        <is>
          <t>2026-10-05</t>
        </is>
      </c>
      <c r="V1237" t="inlineStr">
        <is>
          <t>ambiguous match [53, 159, 160, 161]</t>
        </is>
      </c>
    </row>
    <row r="1238">
      <c r="A1238" t="n">
        <v>53</v>
      </c>
      <c r="B1238" t="inlineStr">
        <is>
          <t>Cinnamon Hakuraa Huraa Maldives</t>
        </is>
      </c>
      <c r="C1238" t="inlineStr">
        <is>
          <t>all_inclusive</t>
        </is>
      </c>
      <c r="D1238" t="inlineStr">
        <is>
          <t>2024_john_keells_hotels_plc_integrated_report_2024_25.pdf</t>
        </is>
      </c>
      <c r="E1238" t="n">
        <v>2024</v>
      </c>
      <c r="H1238" t="n">
        <v>308</v>
      </c>
      <c r="I1238" t="n">
        <v>15391</v>
      </c>
      <c r="J1238" t="inlineStr">
        <is>
          <t>Y</t>
        </is>
      </c>
      <c r="K1238" t="inlineStr">
        <is>
          <t>cinnamonhotels.com</t>
        </is>
      </c>
      <c r="L1238" t="inlineStr">
        <is>
          <t>official</t>
        </is>
      </c>
      <c r="M1238" t="inlineStr">
        <is>
          <t>https://d18slle4wlf9ku.cloudfront.net/www.cinnamonhotels.com-1302818674/cms/pressroom/john_keells_hotels_plc_integrated_report_2024_25.pdf</t>
        </is>
      </c>
      <c r="N1238" t="inlineStr">
        <is>
          <t>https://d18slle4wlf9ku.cloudfront.net/www.cinnamonhotels.com-1302818674/cms/pressroom/john_keells_hotels_plc_integrated_report_2024_25.pdf</t>
        </is>
      </c>
      <c r="O1238" t="inlineStr">
        <is>
          <t>d8366462e36d9971f635c3179d943c5195f89dcea065edd0755e5cfb39cab533</t>
        </is>
      </c>
      <c r="P1238" t="inlineStr">
        <is>
          <t>library/053_cinnamon-hakuraa-huraa-maldives/all_inclusive/2024_john_keells_hotels_plc_integrated_report_2024_25.pdf</t>
        </is>
      </c>
      <c r="R1238" t="inlineStr">
        <is>
          <t>outdated</t>
        </is>
      </c>
      <c r="S1238" t="inlineStr">
        <is>
          <t>Y</t>
        </is>
      </c>
      <c r="T1238" t="inlineStr">
        <is>
          <t>needs-review</t>
        </is>
      </c>
      <c r="U1238" t="inlineStr">
        <is>
          <t>2026-10-05</t>
        </is>
      </c>
      <c r="V1238" t="inlineStr">
        <is>
          <t>ambiguous match [53, 159, 160, 161]</t>
        </is>
      </c>
    </row>
    <row r="1239">
      <c r="A1239" t="n">
        <v>159</v>
      </c>
      <c r="B1239" t="inlineStr">
        <is>
          <t>Cinnamon Dhonveli Maldives</t>
        </is>
      </c>
      <c r="C1239" t="inlineStr">
        <is>
          <t>all_inclusive</t>
        </is>
      </c>
      <c r="D1239" t="inlineStr">
        <is>
          <t>2024_john_keells_hotels_plc_integrated_report_2024_25.pdf</t>
        </is>
      </c>
      <c r="E1239" t="n">
        <v>2024</v>
      </c>
      <c r="H1239" t="n">
        <v>308</v>
      </c>
      <c r="I1239" t="n">
        <v>15391</v>
      </c>
      <c r="J1239" t="inlineStr">
        <is>
          <t>Y</t>
        </is>
      </c>
      <c r="K1239" t="inlineStr">
        <is>
          <t>cinnamonhotels.com</t>
        </is>
      </c>
      <c r="L1239" t="inlineStr">
        <is>
          <t>official</t>
        </is>
      </c>
      <c r="M1239" t="inlineStr">
        <is>
          <t>https://d18slle4wlf9ku.cloudfront.net/www.cinnamonhotels.com-1302818674/cms/pressroom/john_keells_hotels_plc_integrated_report_2024_25.pdf</t>
        </is>
      </c>
      <c r="N1239" t="inlineStr">
        <is>
          <t>https://d18slle4wlf9ku.cloudfront.net/www.cinnamonhotels.com-1302818674/cms/pressroom/john_keells_hotels_plc_integrated_report_2024_25.pdf</t>
        </is>
      </c>
      <c r="O1239" t="inlineStr">
        <is>
          <t>d8366462e36d9971f635c3179d943c5195f89dcea065edd0755e5cfb39cab533</t>
        </is>
      </c>
      <c r="P1239" t="inlineStr">
        <is>
          <t>library/053_cinnamon-hakuraa-huraa-maldives/all_inclusive/2024_john_keells_hotels_plc_integrated_report_2024_25.pdf</t>
        </is>
      </c>
      <c r="R1239" t="inlineStr">
        <is>
          <t>outdated</t>
        </is>
      </c>
      <c r="S1239" t="inlineStr">
        <is>
          <t>Y</t>
        </is>
      </c>
      <c r="T1239" t="inlineStr">
        <is>
          <t>needs-review</t>
        </is>
      </c>
      <c r="U1239" t="inlineStr">
        <is>
          <t>2026-10-05</t>
        </is>
      </c>
      <c r="V1239" t="inlineStr">
        <is>
          <t>ambiguous match [53, 159, 160, 161]</t>
        </is>
      </c>
    </row>
    <row r="1240">
      <c r="A1240" t="n">
        <v>160</v>
      </c>
      <c r="B1240" t="inlineStr">
        <is>
          <t>Cinnamon Velifushi Maldives</t>
        </is>
      </c>
      <c r="C1240" t="inlineStr">
        <is>
          <t>all_inclusive</t>
        </is>
      </c>
      <c r="D1240" t="inlineStr">
        <is>
          <t>2024_john_keells_hotels_plc_integrated_report_2024_25.pdf</t>
        </is>
      </c>
      <c r="E1240" t="n">
        <v>2024</v>
      </c>
      <c r="H1240" t="n">
        <v>308</v>
      </c>
      <c r="I1240" t="n">
        <v>15391</v>
      </c>
      <c r="J1240" t="inlineStr">
        <is>
          <t>Y</t>
        </is>
      </c>
      <c r="K1240" t="inlineStr">
        <is>
          <t>cinnamonhotels.com</t>
        </is>
      </c>
      <c r="L1240" t="inlineStr">
        <is>
          <t>official</t>
        </is>
      </c>
      <c r="M1240" t="inlineStr">
        <is>
          <t>https://d18slle4wlf9ku.cloudfront.net/www.cinnamonhotels.com-1302818674/cms/pressroom/john_keells_hotels_plc_integrated_report_2024_25.pdf</t>
        </is>
      </c>
      <c r="N1240" t="inlineStr">
        <is>
          <t>https://d18slle4wlf9ku.cloudfront.net/www.cinnamonhotels.com-1302818674/cms/pressroom/john_keells_hotels_plc_integrated_report_2024_25.pdf</t>
        </is>
      </c>
      <c r="O1240" t="inlineStr">
        <is>
          <t>d8366462e36d9971f635c3179d943c5195f89dcea065edd0755e5cfb39cab533</t>
        </is>
      </c>
      <c r="P1240" t="inlineStr">
        <is>
          <t>library/053_cinnamon-hakuraa-huraa-maldives/all_inclusive/2024_john_keells_hotels_plc_integrated_report_2024_25.pdf</t>
        </is>
      </c>
      <c r="R1240" t="inlineStr">
        <is>
          <t>outdated</t>
        </is>
      </c>
      <c r="S1240" t="inlineStr">
        <is>
          <t>Y</t>
        </is>
      </c>
      <c r="T1240" t="inlineStr">
        <is>
          <t>needs-review</t>
        </is>
      </c>
      <c r="U1240" t="inlineStr">
        <is>
          <t>2026-10-05</t>
        </is>
      </c>
      <c r="V1240" t="inlineStr">
        <is>
          <t>ambiguous match [53, 159, 160, 161]</t>
        </is>
      </c>
    </row>
    <row r="1241">
      <c r="A1241" t="n">
        <v>161</v>
      </c>
      <c r="B1241" t="inlineStr">
        <is>
          <t>Ellaidhoo Maldives By Cinnamon</t>
        </is>
      </c>
      <c r="C1241" t="inlineStr">
        <is>
          <t>all_inclusive</t>
        </is>
      </c>
      <c r="D1241" t="inlineStr">
        <is>
          <t>2024_john_keells_hotels_plc_integrated_report_2024_25.pdf</t>
        </is>
      </c>
      <c r="E1241" t="n">
        <v>2024</v>
      </c>
      <c r="H1241" t="n">
        <v>308</v>
      </c>
      <c r="I1241" t="n">
        <v>15391</v>
      </c>
      <c r="J1241" t="inlineStr">
        <is>
          <t>Y</t>
        </is>
      </c>
      <c r="K1241" t="inlineStr">
        <is>
          <t>cinnamonhotels.com</t>
        </is>
      </c>
      <c r="L1241" t="inlineStr">
        <is>
          <t>official</t>
        </is>
      </c>
      <c r="M1241" t="inlineStr">
        <is>
          <t>https://d18slle4wlf9ku.cloudfront.net/www.cinnamonhotels.com-1302818674/cms/pressroom/john_keells_hotels_plc_integrated_report_2024_25.pdf</t>
        </is>
      </c>
      <c r="N1241" t="inlineStr">
        <is>
          <t>https://d18slle4wlf9ku.cloudfront.net/www.cinnamonhotels.com-1302818674/cms/pressroom/john_keells_hotels_plc_integrated_report_2024_25.pdf</t>
        </is>
      </c>
      <c r="O1241" t="inlineStr">
        <is>
          <t>d8366462e36d9971f635c3179d943c5195f89dcea065edd0755e5cfb39cab533</t>
        </is>
      </c>
      <c r="P1241" t="inlineStr">
        <is>
          <t>library/053_cinnamon-hakuraa-huraa-maldives/all_inclusive/2024_john_keells_hotels_plc_integrated_report_2024_25.pdf</t>
        </is>
      </c>
      <c r="R1241" t="inlineStr">
        <is>
          <t>outdated</t>
        </is>
      </c>
      <c r="S1241" t="inlineStr">
        <is>
          <t>Y</t>
        </is>
      </c>
      <c r="T1241" t="inlineStr">
        <is>
          <t>needs-review</t>
        </is>
      </c>
      <c r="U1241" t="inlineStr">
        <is>
          <t>2026-10-05</t>
        </is>
      </c>
      <c r="V1241" t="inlineStr">
        <is>
          <t>ambiguous match [53, 159, 160, 161]</t>
        </is>
      </c>
    </row>
    <row r="1242">
      <c r="A1242" t="n">
        <v>53</v>
      </c>
      <c r="B1242" t="inlineStr">
        <is>
          <t>Cinnamon Hakuraa Huraa Maldives</t>
        </is>
      </c>
      <c r="C1242" t="inlineStr">
        <is>
          <t>other</t>
        </is>
      </c>
      <c r="D1242" t="inlineStr">
        <is>
          <t>2024_john_keells_hotels_plc_interim_financials.pdf</t>
        </is>
      </c>
      <c r="E1242" t="n">
        <v>2024</v>
      </c>
      <c r="H1242" t="n">
        <v>15</v>
      </c>
      <c r="I1242" t="n">
        <v>992</v>
      </c>
      <c r="J1242" t="inlineStr">
        <is>
          <t>Y</t>
        </is>
      </c>
      <c r="K1242" t="inlineStr">
        <is>
          <t>cinnamonhotels.com</t>
        </is>
      </c>
      <c r="L1242" t="inlineStr">
        <is>
          <t>official</t>
        </is>
      </c>
      <c r="M1242" t="inlineStr">
        <is>
          <t>https://d18slle4wlf9ku.cloudfront.net/cinnamon2.dev.cendynecommerce.com-1099126695/cms/pressroom/john_keells_hotels_plc_interim_financials.pdf</t>
        </is>
      </c>
      <c r="N1242" t="inlineStr">
        <is>
          <t>https://d18slle4wlf9ku.cloudfront.net/cinnamon2.dev.cendynecommerce.com-1099126695/cms/pressroom/john_keells_hotels_plc_interim_financials.pdf</t>
        </is>
      </c>
      <c r="O1242" t="inlineStr">
        <is>
          <t>f1f739701d6bc977ae24d312f91e66238d5dfc95e2f195e6e710859cca60efba</t>
        </is>
      </c>
      <c r="P1242" t="inlineStr">
        <is>
          <t>library/053_cinnamon-hakuraa-huraa-maldives/other/2024_john_keells_hotels_plc_interim_financials.pdf</t>
        </is>
      </c>
      <c r="R1242" t="inlineStr">
        <is>
          <t>outdated</t>
        </is>
      </c>
      <c r="S1242" t="inlineStr">
        <is>
          <t>Y</t>
        </is>
      </c>
      <c r="T1242" t="inlineStr">
        <is>
          <t>needs-review</t>
        </is>
      </c>
      <c r="U1242" t="inlineStr">
        <is>
          <t>2026-10-05</t>
        </is>
      </c>
      <c r="V1242" t="inlineStr">
        <is>
          <t>ambiguous match [53, 159, 160, 161]</t>
        </is>
      </c>
    </row>
    <row r="1243">
      <c r="A1243" t="n">
        <v>159</v>
      </c>
      <c r="B1243" t="inlineStr">
        <is>
          <t>Cinnamon Dhonveli Maldives</t>
        </is>
      </c>
      <c r="C1243" t="inlineStr">
        <is>
          <t>other</t>
        </is>
      </c>
      <c r="D1243" t="inlineStr">
        <is>
          <t>2024_john_keells_hotels_plc_interim_financials.pdf</t>
        </is>
      </c>
      <c r="E1243" t="n">
        <v>2024</v>
      </c>
      <c r="H1243" t="n">
        <v>15</v>
      </c>
      <c r="I1243" t="n">
        <v>992</v>
      </c>
      <c r="J1243" t="inlineStr">
        <is>
          <t>Y</t>
        </is>
      </c>
      <c r="K1243" t="inlineStr">
        <is>
          <t>cinnamonhotels.com</t>
        </is>
      </c>
      <c r="L1243" t="inlineStr">
        <is>
          <t>official</t>
        </is>
      </c>
      <c r="M1243" t="inlineStr">
        <is>
          <t>https://d18slle4wlf9ku.cloudfront.net/cinnamon2.dev.cendynecommerce.com-1099126695/cms/pressroom/john_keells_hotels_plc_interim_financials.pdf</t>
        </is>
      </c>
      <c r="N1243" t="inlineStr">
        <is>
          <t>https://d18slle4wlf9ku.cloudfront.net/cinnamon2.dev.cendynecommerce.com-1099126695/cms/pressroom/john_keells_hotels_plc_interim_financials.pdf</t>
        </is>
      </c>
      <c r="O1243" t="inlineStr">
        <is>
          <t>f1f739701d6bc977ae24d312f91e66238d5dfc95e2f195e6e710859cca60efba</t>
        </is>
      </c>
      <c r="P1243" t="inlineStr">
        <is>
          <t>library/053_cinnamon-hakuraa-huraa-maldives/other/2024_john_keells_hotels_plc_interim_financials.pdf</t>
        </is>
      </c>
      <c r="R1243" t="inlineStr">
        <is>
          <t>outdated</t>
        </is>
      </c>
      <c r="S1243" t="inlineStr">
        <is>
          <t>Y</t>
        </is>
      </c>
      <c r="T1243" t="inlineStr">
        <is>
          <t>needs-review</t>
        </is>
      </c>
      <c r="U1243" t="inlineStr">
        <is>
          <t>2026-10-05</t>
        </is>
      </c>
      <c r="V1243" t="inlineStr">
        <is>
          <t>ambiguous match [53, 159, 160, 161]</t>
        </is>
      </c>
    </row>
    <row r="1244">
      <c r="A1244" t="n">
        <v>160</v>
      </c>
      <c r="B1244" t="inlineStr">
        <is>
          <t>Cinnamon Velifushi Maldives</t>
        </is>
      </c>
      <c r="C1244" t="inlineStr">
        <is>
          <t>other</t>
        </is>
      </c>
      <c r="D1244" t="inlineStr">
        <is>
          <t>2024_john_keells_hotels_plc_interim_financials.pdf</t>
        </is>
      </c>
      <c r="E1244" t="n">
        <v>2024</v>
      </c>
      <c r="H1244" t="n">
        <v>15</v>
      </c>
      <c r="I1244" t="n">
        <v>992</v>
      </c>
      <c r="J1244" t="inlineStr">
        <is>
          <t>Y</t>
        </is>
      </c>
      <c r="K1244" t="inlineStr">
        <is>
          <t>cinnamonhotels.com</t>
        </is>
      </c>
      <c r="L1244" t="inlineStr">
        <is>
          <t>official</t>
        </is>
      </c>
      <c r="M1244" t="inlineStr">
        <is>
          <t>https://d18slle4wlf9ku.cloudfront.net/cinnamon2.dev.cendynecommerce.com-1099126695/cms/pressroom/john_keells_hotels_plc_interim_financials.pdf</t>
        </is>
      </c>
      <c r="N1244" t="inlineStr">
        <is>
          <t>https://d18slle4wlf9ku.cloudfront.net/cinnamon2.dev.cendynecommerce.com-1099126695/cms/pressroom/john_keells_hotels_plc_interim_financials.pdf</t>
        </is>
      </c>
      <c r="O1244" t="inlineStr">
        <is>
          <t>f1f739701d6bc977ae24d312f91e66238d5dfc95e2f195e6e710859cca60efba</t>
        </is>
      </c>
      <c r="P1244" t="inlineStr">
        <is>
          <t>library/053_cinnamon-hakuraa-huraa-maldives/other/2024_john_keells_hotels_plc_interim_financials.pdf</t>
        </is>
      </c>
      <c r="R1244" t="inlineStr">
        <is>
          <t>outdated</t>
        </is>
      </c>
      <c r="S1244" t="inlineStr">
        <is>
          <t>Y</t>
        </is>
      </c>
      <c r="T1244" t="inlineStr">
        <is>
          <t>needs-review</t>
        </is>
      </c>
      <c r="U1244" t="inlineStr">
        <is>
          <t>2026-10-05</t>
        </is>
      </c>
      <c r="V1244" t="inlineStr">
        <is>
          <t>ambiguous match [53, 159, 160, 161]</t>
        </is>
      </c>
    </row>
    <row r="1245">
      <c r="A1245" t="n">
        <v>161</v>
      </c>
      <c r="B1245" t="inlineStr">
        <is>
          <t>Ellaidhoo Maldives By Cinnamon</t>
        </is>
      </c>
      <c r="C1245" t="inlineStr">
        <is>
          <t>other</t>
        </is>
      </c>
      <c r="D1245" t="inlineStr">
        <is>
          <t>2024_john_keells_hotels_plc_interim_financials.pdf</t>
        </is>
      </c>
      <c r="E1245" t="n">
        <v>2024</v>
      </c>
      <c r="H1245" t="n">
        <v>15</v>
      </c>
      <c r="I1245" t="n">
        <v>992</v>
      </c>
      <c r="J1245" t="inlineStr">
        <is>
          <t>Y</t>
        </is>
      </c>
      <c r="K1245" t="inlineStr">
        <is>
          <t>cinnamonhotels.com</t>
        </is>
      </c>
      <c r="L1245" t="inlineStr">
        <is>
          <t>official</t>
        </is>
      </c>
      <c r="M1245" t="inlineStr">
        <is>
          <t>https://d18slle4wlf9ku.cloudfront.net/cinnamon2.dev.cendynecommerce.com-1099126695/cms/pressroom/john_keells_hotels_plc_interim_financials.pdf</t>
        </is>
      </c>
      <c r="N1245" t="inlineStr">
        <is>
          <t>https://d18slle4wlf9ku.cloudfront.net/cinnamon2.dev.cendynecommerce.com-1099126695/cms/pressroom/john_keells_hotels_plc_interim_financials.pdf</t>
        </is>
      </c>
      <c r="O1245" t="inlineStr">
        <is>
          <t>f1f739701d6bc977ae24d312f91e66238d5dfc95e2f195e6e710859cca60efba</t>
        </is>
      </c>
      <c r="P1245" t="inlineStr">
        <is>
          <t>library/053_cinnamon-hakuraa-huraa-maldives/other/2024_john_keells_hotels_plc_interim_financials.pdf</t>
        </is>
      </c>
      <c r="R1245" t="inlineStr">
        <is>
          <t>outdated</t>
        </is>
      </c>
      <c r="S1245" t="inlineStr">
        <is>
          <t>Y</t>
        </is>
      </c>
      <c r="T1245" t="inlineStr">
        <is>
          <t>needs-review</t>
        </is>
      </c>
      <c r="U1245" t="inlineStr">
        <is>
          <t>2026-10-05</t>
        </is>
      </c>
      <c r="V1245" t="inlineStr">
        <is>
          <t>ambiguous match [53, 159, 160, 161]</t>
        </is>
      </c>
    </row>
    <row r="1246">
      <c r="A1246" t="n">
        <v>53</v>
      </c>
      <c r="B1246" t="inlineStr">
        <is>
          <t>Cinnamon Hakuraa Huraa Maldives</t>
        </is>
      </c>
      <c r="C1246" t="inlineStr">
        <is>
          <t>other</t>
        </is>
      </c>
      <c r="D1246" t="inlineStr">
        <is>
          <t>2024_fs_q1_24_25_tah_plc.pdf</t>
        </is>
      </c>
      <c r="E1246" t="n">
        <v>2024</v>
      </c>
      <c r="H1246" t="n">
        <v>10</v>
      </c>
      <c r="I1246" t="n">
        <v>480</v>
      </c>
      <c r="J1246" t="inlineStr">
        <is>
          <t>Y</t>
        </is>
      </c>
      <c r="K1246" t="inlineStr">
        <is>
          <t>cinnamonhotels.com</t>
        </is>
      </c>
      <c r="L1246" t="inlineStr">
        <is>
          <t>official</t>
        </is>
      </c>
      <c r="M1246" t="inlineStr">
        <is>
          <t>https://d18slle4wlf9ku.cloudfront.net/cinnamon2.dev.cendynecommerce.com-1099126695/cms/pressroom/fs_q1_24_25_tah_plc.pdf</t>
        </is>
      </c>
      <c r="N1246" t="inlineStr">
        <is>
          <t>https://d18slle4wlf9ku.cloudfront.net/cinnamon2.dev.cendynecommerce.com-1099126695/cms/pressroom/fs_q1_24_25_tah_plc.pdf</t>
        </is>
      </c>
      <c r="O1246" t="inlineStr">
        <is>
          <t>8d343b4f964bae9126e88f6a6edf82e193c9ccb3d62a7bfbadd217d85c1dcc5f</t>
        </is>
      </c>
      <c r="P1246" t="inlineStr">
        <is>
          <t>library/053_cinnamon-hakuraa-huraa-maldives/other/2024_fs_q1_24_25_tah_plc.pdf</t>
        </is>
      </c>
      <c r="R1246" t="inlineStr">
        <is>
          <t>outdated</t>
        </is>
      </c>
      <c r="S1246" t="inlineStr">
        <is>
          <t>N</t>
        </is>
      </c>
      <c r="T1246" t="inlineStr">
        <is>
          <t>needs-review</t>
        </is>
      </c>
      <c r="U1246" t="inlineStr">
        <is>
          <t>2026-10-05</t>
        </is>
      </c>
      <c r="V1246" t="inlineStr">
        <is>
          <t>ambiguous match [53, 159, 160, 161]</t>
        </is>
      </c>
    </row>
    <row r="1247">
      <c r="A1247" t="n">
        <v>159</v>
      </c>
      <c r="B1247" t="inlineStr">
        <is>
          <t>Cinnamon Dhonveli Maldives</t>
        </is>
      </c>
      <c r="C1247" t="inlineStr">
        <is>
          <t>other</t>
        </is>
      </c>
      <c r="D1247" t="inlineStr">
        <is>
          <t>2024_fs_q1_24_25_tah_plc.pdf</t>
        </is>
      </c>
      <c r="E1247" t="n">
        <v>2024</v>
      </c>
      <c r="H1247" t="n">
        <v>10</v>
      </c>
      <c r="I1247" t="n">
        <v>480</v>
      </c>
      <c r="J1247" t="inlineStr">
        <is>
          <t>Y</t>
        </is>
      </c>
      <c r="K1247" t="inlineStr">
        <is>
          <t>cinnamonhotels.com</t>
        </is>
      </c>
      <c r="L1247" t="inlineStr">
        <is>
          <t>official</t>
        </is>
      </c>
      <c r="M1247" t="inlineStr">
        <is>
          <t>https://d18slle4wlf9ku.cloudfront.net/cinnamon2.dev.cendynecommerce.com-1099126695/cms/pressroom/fs_q1_24_25_tah_plc.pdf</t>
        </is>
      </c>
      <c r="N1247" t="inlineStr">
        <is>
          <t>https://d18slle4wlf9ku.cloudfront.net/cinnamon2.dev.cendynecommerce.com-1099126695/cms/pressroom/fs_q1_24_25_tah_plc.pdf</t>
        </is>
      </c>
      <c r="O1247" t="inlineStr">
        <is>
          <t>8d343b4f964bae9126e88f6a6edf82e193c9ccb3d62a7bfbadd217d85c1dcc5f</t>
        </is>
      </c>
      <c r="P1247" t="inlineStr">
        <is>
          <t>library/053_cinnamon-hakuraa-huraa-maldives/other/2024_fs_q1_24_25_tah_plc.pdf</t>
        </is>
      </c>
      <c r="R1247" t="inlineStr">
        <is>
          <t>outdated</t>
        </is>
      </c>
      <c r="S1247" t="inlineStr">
        <is>
          <t>N</t>
        </is>
      </c>
      <c r="T1247" t="inlineStr">
        <is>
          <t>needs-review</t>
        </is>
      </c>
      <c r="U1247" t="inlineStr">
        <is>
          <t>2026-10-05</t>
        </is>
      </c>
      <c r="V1247" t="inlineStr">
        <is>
          <t>ambiguous match [53, 159, 160, 161]</t>
        </is>
      </c>
    </row>
    <row r="1248">
      <c r="A1248" t="n">
        <v>160</v>
      </c>
      <c r="B1248" t="inlineStr">
        <is>
          <t>Cinnamon Velifushi Maldives</t>
        </is>
      </c>
      <c r="C1248" t="inlineStr">
        <is>
          <t>other</t>
        </is>
      </c>
      <c r="D1248" t="inlineStr">
        <is>
          <t>2024_fs_q1_24_25_tah_plc.pdf</t>
        </is>
      </c>
      <c r="E1248" t="n">
        <v>2024</v>
      </c>
      <c r="H1248" t="n">
        <v>10</v>
      </c>
      <c r="I1248" t="n">
        <v>480</v>
      </c>
      <c r="J1248" t="inlineStr">
        <is>
          <t>Y</t>
        </is>
      </c>
      <c r="K1248" t="inlineStr">
        <is>
          <t>cinnamonhotels.com</t>
        </is>
      </c>
      <c r="L1248" t="inlineStr">
        <is>
          <t>official</t>
        </is>
      </c>
      <c r="M1248" t="inlineStr">
        <is>
          <t>https://d18slle4wlf9ku.cloudfront.net/cinnamon2.dev.cendynecommerce.com-1099126695/cms/pressroom/fs_q1_24_25_tah_plc.pdf</t>
        </is>
      </c>
      <c r="N1248" t="inlineStr">
        <is>
          <t>https://d18slle4wlf9ku.cloudfront.net/cinnamon2.dev.cendynecommerce.com-1099126695/cms/pressroom/fs_q1_24_25_tah_plc.pdf</t>
        </is>
      </c>
      <c r="O1248" t="inlineStr">
        <is>
          <t>8d343b4f964bae9126e88f6a6edf82e193c9ccb3d62a7bfbadd217d85c1dcc5f</t>
        </is>
      </c>
      <c r="P1248" t="inlineStr">
        <is>
          <t>library/053_cinnamon-hakuraa-huraa-maldives/other/2024_fs_q1_24_25_tah_plc.pdf</t>
        </is>
      </c>
      <c r="R1248" t="inlineStr">
        <is>
          <t>outdated</t>
        </is>
      </c>
      <c r="S1248" t="inlineStr">
        <is>
          <t>N</t>
        </is>
      </c>
      <c r="T1248" t="inlineStr">
        <is>
          <t>needs-review</t>
        </is>
      </c>
      <c r="U1248" t="inlineStr">
        <is>
          <t>2026-10-05</t>
        </is>
      </c>
      <c r="V1248" t="inlineStr">
        <is>
          <t>ambiguous match [53, 159, 160, 161]</t>
        </is>
      </c>
    </row>
    <row r="1249">
      <c r="A1249" t="n">
        <v>161</v>
      </c>
      <c r="B1249" t="inlineStr">
        <is>
          <t>Ellaidhoo Maldives By Cinnamon</t>
        </is>
      </c>
      <c r="C1249" t="inlineStr">
        <is>
          <t>other</t>
        </is>
      </c>
      <c r="D1249" t="inlineStr">
        <is>
          <t>2024_fs_q1_24_25_tah_plc.pdf</t>
        </is>
      </c>
      <c r="E1249" t="n">
        <v>2024</v>
      </c>
      <c r="H1249" t="n">
        <v>10</v>
      </c>
      <c r="I1249" t="n">
        <v>480</v>
      </c>
      <c r="J1249" t="inlineStr">
        <is>
          <t>Y</t>
        </is>
      </c>
      <c r="K1249" t="inlineStr">
        <is>
          <t>cinnamonhotels.com</t>
        </is>
      </c>
      <c r="L1249" t="inlineStr">
        <is>
          <t>official</t>
        </is>
      </c>
      <c r="M1249" t="inlineStr">
        <is>
          <t>https://d18slle4wlf9ku.cloudfront.net/cinnamon2.dev.cendynecommerce.com-1099126695/cms/pressroom/fs_q1_24_25_tah_plc.pdf</t>
        </is>
      </c>
      <c r="N1249" t="inlineStr">
        <is>
          <t>https://d18slle4wlf9ku.cloudfront.net/cinnamon2.dev.cendynecommerce.com-1099126695/cms/pressroom/fs_q1_24_25_tah_plc.pdf</t>
        </is>
      </c>
      <c r="O1249" t="inlineStr">
        <is>
          <t>8d343b4f964bae9126e88f6a6edf82e193c9ccb3d62a7bfbadd217d85c1dcc5f</t>
        </is>
      </c>
      <c r="P1249" t="inlineStr">
        <is>
          <t>library/053_cinnamon-hakuraa-huraa-maldives/other/2024_fs_q1_24_25_tah_plc.pdf</t>
        </is>
      </c>
      <c r="R1249" t="inlineStr">
        <is>
          <t>outdated</t>
        </is>
      </c>
      <c r="S1249" t="inlineStr">
        <is>
          <t>N</t>
        </is>
      </c>
      <c r="T1249" t="inlineStr">
        <is>
          <t>needs-review</t>
        </is>
      </c>
      <c r="U1249" t="inlineStr">
        <is>
          <t>2026-10-05</t>
        </is>
      </c>
      <c r="V1249" t="inlineStr">
        <is>
          <t>ambiguous match [53, 159, 160, 161]</t>
        </is>
      </c>
    </row>
    <row r="1250">
      <c r="A1250" t="n">
        <v>53</v>
      </c>
      <c r="B1250" t="inlineStr">
        <is>
          <t>Cinnamon Hakuraa Huraa Maldives</t>
        </is>
      </c>
      <c r="C1250" t="inlineStr">
        <is>
          <t>other</t>
        </is>
      </c>
      <c r="D1250" t="inlineStr">
        <is>
          <t>2024_quarterly_financials_asian_hotels_properties_plc.pdf</t>
        </is>
      </c>
      <c r="E1250" t="n">
        <v>2024</v>
      </c>
      <c r="H1250" t="n">
        <v>11</v>
      </c>
      <c r="I1250" t="n">
        <v>339</v>
      </c>
      <c r="J1250" t="inlineStr">
        <is>
          <t>Y</t>
        </is>
      </c>
      <c r="K1250" t="inlineStr">
        <is>
          <t>cinnamonhotels.com</t>
        </is>
      </c>
      <c r="L1250" t="inlineStr">
        <is>
          <t>official</t>
        </is>
      </c>
      <c r="M1250" t="inlineStr">
        <is>
          <t>https://d18slle4wlf9ku.cloudfront.net/cinnamon2.dev.cendynecommerce.com-1099126695/cms/pressroom/quarterly_financials_asian_hotels_properties_plc.pdf</t>
        </is>
      </c>
      <c r="N1250" t="inlineStr">
        <is>
          <t>https://d18slle4wlf9ku.cloudfront.net/cinnamon2.dev.cendynecommerce.com-1099126695/cms/pressroom/quarterly_financials_asian_hotels_properties_plc.pdf</t>
        </is>
      </c>
      <c r="O1250" t="inlineStr">
        <is>
          <t>a5146172b42c906c1c533b73a1275ac512b75ff292a6765b98d5fbe51641c869</t>
        </is>
      </c>
      <c r="P1250" t="inlineStr">
        <is>
          <t>library/053_cinnamon-hakuraa-huraa-maldives/other/2024_quarterly_financials_asian_hotels_properties_plc.pdf</t>
        </is>
      </c>
      <c r="R1250" t="inlineStr">
        <is>
          <t>outdated</t>
        </is>
      </c>
      <c r="S1250" t="inlineStr">
        <is>
          <t>N</t>
        </is>
      </c>
      <c r="T1250" t="inlineStr">
        <is>
          <t>needs-review</t>
        </is>
      </c>
      <c r="U1250" t="inlineStr">
        <is>
          <t>2026-10-05</t>
        </is>
      </c>
      <c r="V1250" t="inlineStr">
        <is>
          <t>ambiguous match [53, 159, 160, 161]</t>
        </is>
      </c>
    </row>
    <row r="1251">
      <c r="A1251" t="n">
        <v>159</v>
      </c>
      <c r="B1251" t="inlineStr">
        <is>
          <t>Cinnamon Dhonveli Maldives</t>
        </is>
      </c>
      <c r="C1251" t="inlineStr">
        <is>
          <t>other</t>
        </is>
      </c>
      <c r="D1251" t="inlineStr">
        <is>
          <t>2024_quarterly_financials_asian_hotels_properties_plc.pdf</t>
        </is>
      </c>
      <c r="E1251" t="n">
        <v>2024</v>
      </c>
      <c r="H1251" t="n">
        <v>11</v>
      </c>
      <c r="I1251" t="n">
        <v>339</v>
      </c>
      <c r="J1251" t="inlineStr">
        <is>
          <t>Y</t>
        </is>
      </c>
      <c r="K1251" t="inlineStr">
        <is>
          <t>cinnamonhotels.com</t>
        </is>
      </c>
      <c r="L1251" t="inlineStr">
        <is>
          <t>official</t>
        </is>
      </c>
      <c r="M1251" t="inlineStr">
        <is>
          <t>https://d18slle4wlf9ku.cloudfront.net/cinnamon2.dev.cendynecommerce.com-1099126695/cms/pressroom/quarterly_financials_asian_hotels_properties_plc.pdf</t>
        </is>
      </c>
      <c r="N1251" t="inlineStr">
        <is>
          <t>https://d18slle4wlf9ku.cloudfront.net/cinnamon2.dev.cendynecommerce.com-1099126695/cms/pressroom/quarterly_financials_asian_hotels_properties_plc.pdf</t>
        </is>
      </c>
      <c r="O1251" t="inlineStr">
        <is>
          <t>a5146172b42c906c1c533b73a1275ac512b75ff292a6765b98d5fbe51641c869</t>
        </is>
      </c>
      <c r="P1251" t="inlineStr">
        <is>
          <t>library/053_cinnamon-hakuraa-huraa-maldives/other/2024_quarterly_financials_asian_hotels_properties_plc.pdf</t>
        </is>
      </c>
      <c r="R1251" t="inlineStr">
        <is>
          <t>outdated</t>
        </is>
      </c>
      <c r="S1251" t="inlineStr">
        <is>
          <t>N</t>
        </is>
      </c>
      <c r="T1251" t="inlineStr">
        <is>
          <t>needs-review</t>
        </is>
      </c>
      <c r="U1251" t="inlineStr">
        <is>
          <t>2026-10-05</t>
        </is>
      </c>
      <c r="V1251" t="inlineStr">
        <is>
          <t>ambiguous match [53, 159, 160, 161]</t>
        </is>
      </c>
    </row>
    <row r="1252">
      <c r="A1252" t="n">
        <v>160</v>
      </c>
      <c r="B1252" t="inlineStr">
        <is>
          <t>Cinnamon Velifushi Maldives</t>
        </is>
      </c>
      <c r="C1252" t="inlineStr">
        <is>
          <t>other</t>
        </is>
      </c>
      <c r="D1252" t="inlineStr">
        <is>
          <t>2024_quarterly_financials_asian_hotels_properties_plc.pdf</t>
        </is>
      </c>
      <c r="E1252" t="n">
        <v>2024</v>
      </c>
      <c r="H1252" t="n">
        <v>11</v>
      </c>
      <c r="I1252" t="n">
        <v>339</v>
      </c>
      <c r="J1252" t="inlineStr">
        <is>
          <t>Y</t>
        </is>
      </c>
      <c r="K1252" t="inlineStr">
        <is>
          <t>cinnamonhotels.com</t>
        </is>
      </c>
      <c r="L1252" t="inlineStr">
        <is>
          <t>official</t>
        </is>
      </c>
      <c r="M1252" t="inlineStr">
        <is>
          <t>https://d18slle4wlf9ku.cloudfront.net/cinnamon2.dev.cendynecommerce.com-1099126695/cms/pressroom/quarterly_financials_asian_hotels_properties_plc.pdf</t>
        </is>
      </c>
      <c r="N1252" t="inlineStr">
        <is>
          <t>https://d18slle4wlf9ku.cloudfront.net/cinnamon2.dev.cendynecommerce.com-1099126695/cms/pressroom/quarterly_financials_asian_hotels_properties_plc.pdf</t>
        </is>
      </c>
      <c r="O1252" t="inlineStr">
        <is>
          <t>a5146172b42c906c1c533b73a1275ac512b75ff292a6765b98d5fbe51641c869</t>
        </is>
      </c>
      <c r="P1252" t="inlineStr">
        <is>
          <t>library/053_cinnamon-hakuraa-huraa-maldives/other/2024_quarterly_financials_asian_hotels_properties_plc.pdf</t>
        </is>
      </c>
      <c r="R1252" t="inlineStr">
        <is>
          <t>outdated</t>
        </is>
      </c>
      <c r="S1252" t="inlineStr">
        <is>
          <t>N</t>
        </is>
      </c>
      <c r="T1252" t="inlineStr">
        <is>
          <t>needs-review</t>
        </is>
      </c>
      <c r="U1252" t="inlineStr">
        <is>
          <t>2026-10-05</t>
        </is>
      </c>
      <c r="V1252" t="inlineStr">
        <is>
          <t>ambiguous match [53, 159, 160, 161]</t>
        </is>
      </c>
    </row>
    <row r="1253">
      <c r="A1253" t="n">
        <v>161</v>
      </c>
      <c r="B1253" t="inlineStr">
        <is>
          <t>Ellaidhoo Maldives By Cinnamon</t>
        </is>
      </c>
      <c r="C1253" t="inlineStr">
        <is>
          <t>other</t>
        </is>
      </c>
      <c r="D1253" t="inlineStr">
        <is>
          <t>2024_quarterly_financials_asian_hotels_properties_plc.pdf</t>
        </is>
      </c>
      <c r="E1253" t="n">
        <v>2024</v>
      </c>
      <c r="H1253" t="n">
        <v>11</v>
      </c>
      <c r="I1253" t="n">
        <v>339</v>
      </c>
      <c r="J1253" t="inlineStr">
        <is>
          <t>Y</t>
        </is>
      </c>
      <c r="K1253" t="inlineStr">
        <is>
          <t>cinnamonhotels.com</t>
        </is>
      </c>
      <c r="L1253" t="inlineStr">
        <is>
          <t>official</t>
        </is>
      </c>
      <c r="M1253" t="inlineStr">
        <is>
          <t>https://d18slle4wlf9ku.cloudfront.net/cinnamon2.dev.cendynecommerce.com-1099126695/cms/pressroom/quarterly_financials_asian_hotels_properties_plc.pdf</t>
        </is>
      </c>
      <c r="N1253" t="inlineStr">
        <is>
          <t>https://d18slle4wlf9ku.cloudfront.net/cinnamon2.dev.cendynecommerce.com-1099126695/cms/pressroom/quarterly_financials_asian_hotels_properties_plc.pdf</t>
        </is>
      </c>
      <c r="O1253" t="inlineStr">
        <is>
          <t>a5146172b42c906c1c533b73a1275ac512b75ff292a6765b98d5fbe51641c869</t>
        </is>
      </c>
      <c r="P1253" t="inlineStr">
        <is>
          <t>library/053_cinnamon-hakuraa-huraa-maldives/other/2024_quarterly_financials_asian_hotels_properties_plc.pdf</t>
        </is>
      </c>
      <c r="R1253" t="inlineStr">
        <is>
          <t>outdated</t>
        </is>
      </c>
      <c r="S1253" t="inlineStr">
        <is>
          <t>N</t>
        </is>
      </c>
      <c r="T1253" t="inlineStr">
        <is>
          <t>needs-review</t>
        </is>
      </c>
      <c r="U1253" t="inlineStr">
        <is>
          <t>2026-10-05</t>
        </is>
      </c>
      <c r="V1253" t="inlineStr">
        <is>
          <t>ambiguous match [53, 159, 160, 161]</t>
        </is>
      </c>
    </row>
    <row r="1254">
      <c r="A1254" t="n">
        <v>53</v>
      </c>
      <c r="B1254" t="inlineStr">
        <is>
          <t>Cinnamon Hakuraa Huraa Maldives</t>
        </is>
      </c>
      <c r="C1254" t="inlineStr">
        <is>
          <t>other</t>
        </is>
      </c>
      <c r="D1254" t="inlineStr">
        <is>
          <t>2023_8_degree.pdf</t>
        </is>
      </c>
      <c r="E1254" t="n">
        <v>2023</v>
      </c>
      <c r="H1254" t="n">
        <v>2</v>
      </c>
      <c r="I1254" t="n">
        <v>113</v>
      </c>
      <c r="J1254" t="inlineStr">
        <is>
          <t>Y</t>
        </is>
      </c>
      <c r="K1254" t="inlineStr">
        <is>
          <t>cinnamonhotels.com</t>
        </is>
      </c>
      <c r="L1254" t="inlineStr">
        <is>
          <t>official</t>
        </is>
      </c>
      <c r="M1254" t="inlineStr">
        <is>
          <t>https://d18slle4wlf9ku.cloudfront.net/www.cinnamonhotels.com-1302818674/cms/pressroom/8_degree.pdf</t>
        </is>
      </c>
      <c r="N1254" t="inlineStr">
        <is>
          <t>https://d18slle4wlf9ku.cloudfront.net/www.cinnamonhotels.com-1302818674/cms/pressroom/8_degree.pdf</t>
        </is>
      </c>
      <c r="O1254" t="inlineStr">
        <is>
          <t>ada6dcee4e8962e35e35004dc7e29e89422a2ff85dac70b9944386e9eb057064</t>
        </is>
      </c>
      <c r="P1254" t="inlineStr">
        <is>
          <t>library/053_cinnamon-hakuraa-huraa-maldives/other/2023_8_degree.pdf</t>
        </is>
      </c>
      <c r="R1254" t="inlineStr">
        <is>
          <t>outdated</t>
        </is>
      </c>
      <c r="S1254" t="inlineStr">
        <is>
          <t>N</t>
        </is>
      </c>
      <c r="T1254" t="inlineStr">
        <is>
          <t>needs-review</t>
        </is>
      </c>
      <c r="U1254" t="inlineStr">
        <is>
          <t>2026-10-05</t>
        </is>
      </c>
      <c r="V1254" t="inlineStr">
        <is>
          <t>ambiguous match [53, 159, 160, 161]</t>
        </is>
      </c>
    </row>
    <row r="1255">
      <c r="A1255" t="n">
        <v>159</v>
      </c>
      <c r="B1255" t="inlineStr">
        <is>
          <t>Cinnamon Dhonveli Maldives</t>
        </is>
      </c>
      <c r="C1255" t="inlineStr">
        <is>
          <t>other</t>
        </is>
      </c>
      <c r="D1255" t="inlineStr">
        <is>
          <t>2023_8_degree.pdf</t>
        </is>
      </c>
      <c r="E1255" t="n">
        <v>2023</v>
      </c>
      <c r="H1255" t="n">
        <v>2</v>
      </c>
      <c r="I1255" t="n">
        <v>113</v>
      </c>
      <c r="J1255" t="inlineStr">
        <is>
          <t>Y</t>
        </is>
      </c>
      <c r="K1255" t="inlineStr">
        <is>
          <t>cinnamonhotels.com</t>
        </is>
      </c>
      <c r="L1255" t="inlineStr">
        <is>
          <t>official</t>
        </is>
      </c>
      <c r="M1255" t="inlineStr">
        <is>
          <t>https://d18slle4wlf9ku.cloudfront.net/www.cinnamonhotels.com-1302818674/cms/pressroom/8_degree.pdf</t>
        </is>
      </c>
      <c r="N1255" t="inlineStr">
        <is>
          <t>https://d18slle4wlf9ku.cloudfront.net/www.cinnamonhotels.com-1302818674/cms/pressroom/8_degree.pdf</t>
        </is>
      </c>
      <c r="O1255" t="inlineStr">
        <is>
          <t>ada6dcee4e8962e35e35004dc7e29e89422a2ff85dac70b9944386e9eb057064</t>
        </is>
      </c>
      <c r="P1255" t="inlineStr">
        <is>
          <t>library/053_cinnamon-hakuraa-huraa-maldives/other/2023_8_degree.pdf</t>
        </is>
      </c>
      <c r="R1255" t="inlineStr">
        <is>
          <t>outdated</t>
        </is>
      </c>
      <c r="S1255" t="inlineStr">
        <is>
          <t>N</t>
        </is>
      </c>
      <c r="T1255" t="inlineStr">
        <is>
          <t>needs-review</t>
        </is>
      </c>
      <c r="U1255" t="inlineStr">
        <is>
          <t>2026-10-05</t>
        </is>
      </c>
      <c r="V1255" t="inlineStr">
        <is>
          <t>ambiguous match [53, 159, 160, 161]</t>
        </is>
      </c>
    </row>
    <row r="1256">
      <c r="A1256" t="n">
        <v>160</v>
      </c>
      <c r="B1256" t="inlineStr">
        <is>
          <t>Cinnamon Velifushi Maldives</t>
        </is>
      </c>
      <c r="C1256" t="inlineStr">
        <is>
          <t>other</t>
        </is>
      </c>
      <c r="D1256" t="inlineStr">
        <is>
          <t>2023_8_degree.pdf</t>
        </is>
      </c>
      <c r="E1256" t="n">
        <v>2023</v>
      </c>
      <c r="H1256" t="n">
        <v>2</v>
      </c>
      <c r="I1256" t="n">
        <v>113</v>
      </c>
      <c r="J1256" t="inlineStr">
        <is>
          <t>Y</t>
        </is>
      </c>
      <c r="K1256" t="inlineStr">
        <is>
          <t>cinnamonhotels.com</t>
        </is>
      </c>
      <c r="L1256" t="inlineStr">
        <is>
          <t>official</t>
        </is>
      </c>
      <c r="M1256" t="inlineStr">
        <is>
          <t>https://d18slle4wlf9ku.cloudfront.net/www.cinnamonhotels.com-1302818674/cms/pressroom/8_degree.pdf</t>
        </is>
      </c>
      <c r="N1256" t="inlineStr">
        <is>
          <t>https://d18slle4wlf9ku.cloudfront.net/www.cinnamonhotels.com-1302818674/cms/pressroom/8_degree.pdf</t>
        </is>
      </c>
      <c r="O1256" t="inlineStr">
        <is>
          <t>ada6dcee4e8962e35e35004dc7e29e89422a2ff85dac70b9944386e9eb057064</t>
        </is>
      </c>
      <c r="P1256" t="inlineStr">
        <is>
          <t>library/053_cinnamon-hakuraa-huraa-maldives/other/2023_8_degree.pdf</t>
        </is>
      </c>
      <c r="R1256" t="inlineStr">
        <is>
          <t>outdated</t>
        </is>
      </c>
      <c r="S1256" t="inlineStr">
        <is>
          <t>N</t>
        </is>
      </c>
      <c r="T1256" t="inlineStr">
        <is>
          <t>needs-review</t>
        </is>
      </c>
      <c r="U1256" t="inlineStr">
        <is>
          <t>2026-10-05</t>
        </is>
      </c>
      <c r="V1256" t="inlineStr">
        <is>
          <t>ambiguous match [53, 159, 160, 161]</t>
        </is>
      </c>
    </row>
    <row r="1257">
      <c r="A1257" t="n">
        <v>161</v>
      </c>
      <c r="B1257" t="inlineStr">
        <is>
          <t>Ellaidhoo Maldives By Cinnamon</t>
        </is>
      </c>
      <c r="C1257" t="inlineStr">
        <is>
          <t>other</t>
        </is>
      </c>
      <c r="D1257" t="inlineStr">
        <is>
          <t>2023_8_degree.pdf</t>
        </is>
      </c>
      <c r="E1257" t="n">
        <v>2023</v>
      </c>
      <c r="H1257" t="n">
        <v>2</v>
      </c>
      <c r="I1257" t="n">
        <v>113</v>
      </c>
      <c r="J1257" t="inlineStr">
        <is>
          <t>Y</t>
        </is>
      </c>
      <c r="K1257" t="inlineStr">
        <is>
          <t>cinnamonhotels.com</t>
        </is>
      </c>
      <c r="L1257" t="inlineStr">
        <is>
          <t>official</t>
        </is>
      </c>
      <c r="M1257" t="inlineStr">
        <is>
          <t>https://d18slle4wlf9ku.cloudfront.net/www.cinnamonhotels.com-1302818674/cms/pressroom/8_degree.pdf</t>
        </is>
      </c>
      <c r="N1257" t="inlineStr">
        <is>
          <t>https://d18slle4wlf9ku.cloudfront.net/www.cinnamonhotels.com-1302818674/cms/pressroom/8_degree.pdf</t>
        </is>
      </c>
      <c r="O1257" t="inlineStr">
        <is>
          <t>ada6dcee4e8962e35e35004dc7e29e89422a2ff85dac70b9944386e9eb057064</t>
        </is>
      </c>
      <c r="P1257" t="inlineStr">
        <is>
          <t>library/053_cinnamon-hakuraa-huraa-maldives/other/2023_8_degree.pdf</t>
        </is>
      </c>
      <c r="R1257" t="inlineStr">
        <is>
          <t>outdated</t>
        </is>
      </c>
      <c r="S1257" t="inlineStr">
        <is>
          <t>N</t>
        </is>
      </c>
      <c r="T1257" t="inlineStr">
        <is>
          <t>needs-review</t>
        </is>
      </c>
      <c r="U1257" t="inlineStr">
        <is>
          <t>2026-10-05</t>
        </is>
      </c>
      <c r="V1257" t="inlineStr">
        <is>
          <t>ambiguous match [53, 159, 160, 161]</t>
        </is>
      </c>
    </row>
    <row r="1258">
      <c r="A1258" t="n">
        <v>54</v>
      </c>
      <c r="B1258" t="inlineStr">
        <is>
          <t>Emerald Faarufushi Resort &amp; Spa</t>
        </is>
      </c>
      <c r="C1258" t="inlineStr">
        <is>
          <t>map</t>
        </is>
      </c>
      <c r="D1258" t="inlineStr">
        <is>
          <t>2026_Emerald-Faarufushi-Resort-Spa-map.pdf</t>
        </is>
      </c>
      <c r="E1258" t="n">
        <v>2026</v>
      </c>
      <c r="H1258" t="n">
        <v>1</v>
      </c>
      <c r="I1258" t="n">
        <v>539</v>
      </c>
      <c r="J1258" t="inlineStr">
        <is>
          <t>N</t>
        </is>
      </c>
      <c r="K1258" t="inlineStr">
        <is>
          <t>neoscapesmaldives.com</t>
        </is>
      </c>
      <c r="L1258" t="inlineStr">
        <is>
          <t>dmc-agency</t>
        </is>
      </c>
      <c r="M1258" t="inlineStr">
        <is>
          <t>https://www.neoscapesmaldives.com/wp-content/uploads/Emerald-Faarufushi-Resort-Spa-map.pdf</t>
        </is>
      </c>
      <c r="N1258" t="inlineStr">
        <is>
          <t>https://www.neoscapesmaldives.com/wp-content/uploads/Emerald-Faarufushi-Resort-Spa-map.pdf</t>
        </is>
      </c>
      <c r="O1258" t="inlineStr">
        <is>
          <t>de54b0639ce0774502822b10eda7a92544ee288900131a338b6d6bb78ea5096b</t>
        </is>
      </c>
      <c r="P1258" t="inlineStr">
        <is>
          <t>library/054_emerald-faarufushi-resort-spa/map/2026_Emerald-Faarufushi-Resort-Spa-map.pdf</t>
        </is>
      </c>
      <c r="R1258" t="inlineStr">
        <is>
          <t>current</t>
        </is>
      </c>
      <c r="S1258" t="inlineStr">
        <is>
          <t>N</t>
        </is>
      </c>
      <c r="T1258" t="inlineStr">
        <is>
          <t>matched</t>
        </is>
      </c>
      <c r="U1258" t="inlineStr">
        <is>
          <t>2026-10-04</t>
        </is>
      </c>
      <c r="V1258" t="inlineStr"/>
    </row>
    <row r="1259">
      <c r="A1259" t="n">
        <v>54</v>
      </c>
      <c r="B1259" t="inlineStr">
        <is>
          <t>Emerald Faarufushi Resort &amp; Spa</t>
        </is>
      </c>
      <c r="C1259" t="inlineStr">
        <is>
          <t>map</t>
        </is>
      </c>
      <c r="D1259" t="inlineStr">
        <is>
          <t>2026_6aaa4bfb2a3a2eeaf42f7422_v2EFRS Sustainability Management Plan 2026.pdf</t>
        </is>
      </c>
      <c r="E1259" t="n">
        <v>2026</v>
      </c>
      <c r="H1259" t="n">
        <v>17</v>
      </c>
      <c r="I1259" t="n">
        <v>2602</v>
      </c>
      <c r="J1259" t="inlineStr">
        <is>
          <t>Y</t>
        </is>
      </c>
      <c r="K1259" t="inlineStr">
        <is>
          <t>emerald-faarufushi.com</t>
        </is>
      </c>
      <c r="L1259" t="inlineStr">
        <is>
          <t>official</t>
        </is>
      </c>
      <c r="M1259" t="inlineStr">
        <is>
          <t>https://cdn.prod.website-files.com/614dd23228b0182a7ae09c18/6aaa4bfb2a3a2eeaf42f7422_v2EFRS%20Sustainability%20Management%20Plan%202026.pdf</t>
        </is>
      </c>
      <c r="N1259" t="inlineStr">
        <is>
          <t>https://cdn.prod.website-files.com/614dd23228b0182a7ae09c18/6aaa4bfb2a3a2eeaf42f7422_v2EFRS%20Sustainability%20Management%20Plan%202026.pdf</t>
        </is>
      </c>
      <c r="O1259" t="inlineStr">
        <is>
          <t>b6fa3fcfc24341ab016e93116bbf6293403e3ae861a5800f6ed182d2e799b60d</t>
        </is>
      </c>
      <c r="P1259" t="inlineStr">
        <is>
          <t>library/054_emerald-faarufushi-resort-spa/map/2026_6aaa4bfb2a3a2eeaf42f7422_v2EFRS Sustainability Management Plan 2026.pdf</t>
        </is>
      </c>
      <c r="R1259" t="inlineStr">
        <is>
          <t>current</t>
        </is>
      </c>
      <c r="S1259" t="inlineStr">
        <is>
          <t>Y</t>
        </is>
      </c>
      <c r="T1259" t="inlineStr">
        <is>
          <t>matched</t>
        </is>
      </c>
      <c r="U1259" t="inlineStr">
        <is>
          <t>2026-10-04</t>
        </is>
      </c>
      <c r="V1259" t="inlineStr"/>
    </row>
    <row r="1260">
      <c r="A1260" t="n">
        <v>54</v>
      </c>
      <c r="B1260" t="inlineStr">
        <is>
          <t>Emerald Faarufushi Resort &amp; Spa</t>
        </is>
      </c>
      <c r="C1260" t="inlineStr">
        <is>
          <t>map</t>
        </is>
      </c>
      <c r="D1260" t="inlineStr">
        <is>
          <t>2025_68dbb2e81249cc4efa8d0f6a_09EFRS Sustainability Management Plan 2025 Revised.pdf</t>
        </is>
      </c>
      <c r="E1260" t="n">
        <v>2025</v>
      </c>
      <c r="H1260" t="n">
        <v>12</v>
      </c>
      <c r="I1260" t="n">
        <v>413</v>
      </c>
      <c r="J1260" t="inlineStr">
        <is>
          <t>Y</t>
        </is>
      </c>
      <c r="K1260" t="inlineStr">
        <is>
          <t>emerald-faarufushi.com</t>
        </is>
      </c>
      <c r="L1260" t="inlineStr">
        <is>
          <t>official</t>
        </is>
      </c>
      <c r="M1260" t="inlineStr">
        <is>
          <t>https://cdn.prod.website-files.com/614dd23228b0182a7ae09c18/68dbb2e81249cc4efa8d0f6a_09EFRS%20Sustainability%20Management%20Plan%202025%20Revised.pdf</t>
        </is>
      </c>
      <c r="N1260" t="inlineStr">
        <is>
          <t>https://cdn.prod.website-files.com/614dd23228b0182a7ae09c18/68dbb2e81249cc4efa8d0f6a_09EFRS%20Sustainability%20Management%20Plan%202025%20Revised.pdf</t>
        </is>
      </c>
      <c r="O1260" t="inlineStr">
        <is>
          <t>7c9e91f03a6f35d4e7114873b9952b67c51dd7351c4a2226e5d9557db1f2a0ea</t>
        </is>
      </c>
      <c r="P1260" t="inlineStr">
        <is>
          <t>library/054_emerald-faarufushi-resort-spa/map/2025_68dbb2e81249cc4efa8d0f6a_09EFRS Sustainability Management Plan 2025 Revised.pdf</t>
        </is>
      </c>
      <c r="R1260" t="inlineStr">
        <is>
          <t>current</t>
        </is>
      </c>
      <c r="S1260" t="inlineStr">
        <is>
          <t>N</t>
        </is>
      </c>
      <c r="T1260" t="inlineStr">
        <is>
          <t>matched</t>
        </is>
      </c>
      <c r="U1260" t="inlineStr">
        <is>
          <t>2026-10-04</t>
        </is>
      </c>
      <c r="V1260" t="inlineStr"/>
    </row>
    <row r="1261">
      <c r="A1261" t="n">
        <v>54</v>
      </c>
      <c r="B1261" t="inlineStr">
        <is>
          <t>Emerald Faarufushi Resort &amp; Spa</t>
        </is>
      </c>
      <c r="C1261" t="inlineStr">
        <is>
          <t>map</t>
        </is>
      </c>
      <c r="D1261" t="inlineStr">
        <is>
          <t>2022_Emerald Faarufushi Resort map.pdf</t>
        </is>
      </c>
      <c r="E1261" t="n">
        <v>2022</v>
      </c>
      <c r="H1261" t="n">
        <v>1</v>
      </c>
      <c r="I1261" t="n">
        <v>24373</v>
      </c>
      <c r="J1261" t="inlineStr">
        <is>
          <t>Y</t>
        </is>
      </c>
      <c r="K1261" t="inlineStr">
        <is>
          <t>maldives.ru</t>
        </is>
      </c>
      <c r="L1261" t="inlineStr">
        <is>
          <t>dmc-agency</t>
        </is>
      </c>
      <c r="M1261" t="inlineStr">
        <is>
          <t>https://maldives.ru/doc/doc/Emerald%20Faarufushi%20Resort%20map.pdf</t>
        </is>
      </c>
      <c r="N1261" t="inlineStr">
        <is>
          <t>https://maldives.ru/doc/doc/Emerald%20Faarufushi%20Resort%20map.pdf</t>
        </is>
      </c>
      <c r="O1261" t="inlineStr">
        <is>
          <t>1ce1e17cf710411672f1327a74d74bee8fd5a66bd4e0d6ae52998d8fcf06e2ce</t>
        </is>
      </c>
      <c r="P1261" t="inlineStr">
        <is>
          <t>library/054_emerald-faarufushi-resort-spa/map/2022_Emerald Faarufushi Resort map.pdf</t>
        </is>
      </c>
      <c r="R1261" t="inlineStr">
        <is>
          <t>outdated</t>
        </is>
      </c>
      <c r="S1261" t="inlineStr">
        <is>
          <t>N</t>
        </is>
      </c>
      <c r="T1261" t="inlineStr">
        <is>
          <t>matched</t>
        </is>
      </c>
      <c r="U1261" t="inlineStr">
        <is>
          <t>2026-10-04</t>
        </is>
      </c>
      <c r="V1261" t="inlineStr"/>
    </row>
    <row r="1262">
      <c r="A1262" t="n">
        <v>54</v>
      </c>
      <c r="B1262" t="inlineStr">
        <is>
          <t>Emerald Faarufushi Resort &amp; Spa</t>
        </is>
      </c>
      <c r="C1262" t="inlineStr">
        <is>
          <t>spa_menu</t>
        </is>
      </c>
      <c r="D1262" t="inlineStr">
        <is>
          <t>2025_67d7e2f846395f12f2368f6d_03.25The Emerald Spa Menu Emerald Faarufushi Resort _ Spa.pdf</t>
        </is>
      </c>
      <c r="E1262" t="n">
        <v>2025</v>
      </c>
      <c r="H1262" t="n">
        <v>21</v>
      </c>
      <c r="I1262" t="n">
        <v>1825</v>
      </c>
      <c r="J1262" t="inlineStr">
        <is>
          <t>Y</t>
        </is>
      </c>
      <c r="K1262" t="inlineStr">
        <is>
          <t>emerald-faarufushi.com</t>
        </is>
      </c>
      <c r="L1262" t="inlineStr">
        <is>
          <t>official</t>
        </is>
      </c>
      <c r="M1262" t="inlineStr">
        <is>
          <t>https://cdn.prod.website-files.com/614dd23228b0182a7ae09c18/67d7e2f846395f12f2368f6d_03.25The%20Emerald%20Spa%20Menu%20Emerald%20Faarufushi%20Resort%20%26%20Spa.pdf</t>
        </is>
      </c>
      <c r="N1262" t="inlineStr">
        <is>
          <t>https://cdn.prod.website-files.com/614dd23228b0182a7ae09c18/67d7e2f846395f12f2368f6d_03.25The%20Emerald%20Spa%20Menu%20Emerald%20Faarufushi%20Resort%20%26%20Spa.pdf</t>
        </is>
      </c>
      <c r="O1262" t="inlineStr">
        <is>
          <t>0a27370e26cb635c90b7516960b1e30d2d330c67f4b82603d8ce71b411c6ad46</t>
        </is>
      </c>
      <c r="P1262" t="inlineStr">
        <is>
          <t>library/054_emerald-faarufushi-resort-spa/spa_menu/2025_67d7e2f846395f12f2368f6d_03.25The Emerald Spa Menu Emerald Faarufushi Resort _ Spa.pdf</t>
        </is>
      </c>
      <c r="R1262" t="inlineStr">
        <is>
          <t>current</t>
        </is>
      </c>
      <c r="S1262" t="inlineStr">
        <is>
          <t>Y</t>
        </is>
      </c>
      <c r="T1262" t="inlineStr">
        <is>
          <t>matched</t>
        </is>
      </c>
      <c r="U1262" t="inlineStr">
        <is>
          <t>2026-10-04</t>
        </is>
      </c>
      <c r="V1262" t="inlineStr"/>
    </row>
    <row r="1263">
      <c r="A1263" t="n">
        <v>54</v>
      </c>
      <c r="B1263" t="inlineStr">
        <is>
          <t>Emerald Faarufushi Resort &amp; Spa</t>
        </is>
      </c>
      <c r="C1263" t="inlineStr">
        <is>
          <t>spa_menu</t>
        </is>
      </c>
      <c r="D1263" t="inlineStr">
        <is>
          <t>2022_6242d62770076bb85d28df10_E-Brochure Emerald Faarufushi Resort _ Spa_ENG.pdf</t>
        </is>
      </c>
      <c r="E1263" t="n">
        <v>2022</v>
      </c>
      <c r="H1263" t="n">
        <v>4</v>
      </c>
      <c r="I1263" t="n">
        <v>8269</v>
      </c>
      <c r="J1263" t="inlineStr">
        <is>
          <t>Y</t>
        </is>
      </c>
      <c r="K1263" t="inlineStr">
        <is>
          <t>emerald-faarufushi.com</t>
        </is>
      </c>
      <c r="L1263" t="inlineStr">
        <is>
          <t>official</t>
        </is>
      </c>
      <c r="M1263" t="inlineStr">
        <is>
          <t>https://cdn.prod.website-files.com/614dd23228b0182a7ae09c18/6242d62770076bb85d28df10_E-Brochure%20Emerald%20Faarufushi%20Resort%20%26%20Spa_ENG.pdf</t>
        </is>
      </c>
      <c r="N1263" t="inlineStr">
        <is>
          <t>https://cdn.prod.website-files.com/614dd23228b0182a7ae09c18/6242d62770076bb85d28df10_E-Brochure%20Emerald%20Faarufushi%20Resort%20%26%20Spa_ENG.pdf</t>
        </is>
      </c>
      <c r="O1263" t="inlineStr">
        <is>
          <t>b06c1028f0e9c834258f29f88672406313d31605bd9ba5f4729a98bc7c01dcfe</t>
        </is>
      </c>
      <c r="P1263" t="inlineStr">
        <is>
          <t>library/054_emerald-faarufushi-resort-spa/spa_menu/2022_6242d62770076bb85d28df10_E-Brochure Emerald Faarufushi Resort _ Spa_ENG.pdf</t>
        </is>
      </c>
      <c r="R1263" t="inlineStr">
        <is>
          <t>outdated</t>
        </is>
      </c>
      <c r="S1263" t="inlineStr">
        <is>
          <t>N</t>
        </is>
      </c>
      <c r="T1263" t="inlineStr">
        <is>
          <t>matched</t>
        </is>
      </c>
      <c r="U1263" t="inlineStr">
        <is>
          <t>2026-10-04</t>
        </is>
      </c>
      <c r="V1263" t="inlineStr"/>
    </row>
    <row r="1264">
      <c r="A1264" t="n">
        <v>54</v>
      </c>
      <c r="B1264" t="inlineStr">
        <is>
          <t>Emerald Faarufushi Resort &amp; Spa</t>
        </is>
      </c>
      <c r="C1264" t="inlineStr">
        <is>
          <t>dive_prices</t>
        </is>
      </c>
      <c r="D1264" t="inlineStr">
        <is>
          <t>2023_671236c0675bb0d2c5ac8504_Farufushi DC _amp_ WS PRICE LIST from 08.04.2023.pdf</t>
        </is>
      </c>
      <c r="E1264" t="n">
        <v>2023</v>
      </c>
      <c r="H1264" t="n">
        <v>6</v>
      </c>
      <c r="I1264" t="n">
        <v>287</v>
      </c>
      <c r="J1264" t="inlineStr">
        <is>
          <t>Y</t>
        </is>
      </c>
      <c r="K1264" t="inlineStr">
        <is>
          <t>emerald-faarufushi.com</t>
        </is>
      </c>
      <c r="L1264" t="inlineStr">
        <is>
          <t>official</t>
        </is>
      </c>
      <c r="M1264" t="inlineStr">
        <is>
          <t>https://cdn.prod.website-files.com/614dd23228b0182a7ae09c18/671236c0675bb0d2c5ac8504_Farufushi%20DC%20%26amp%3B%20WS%20PRICE%20LIST%20from%2008.04.2023.pdf</t>
        </is>
      </c>
      <c r="N1264" t="inlineStr">
        <is>
          <t>https://cdn.prod.website-files.com/614dd23228b0182a7ae09c18/671236c0675bb0d2c5ac8504_Farufushi%20DC%20%26amp%3B%20WS%20PRICE%20LIST%20from%2008.04.2023.pdf</t>
        </is>
      </c>
      <c r="O1264" t="inlineStr">
        <is>
          <t>44f6cb078182f20e59fe432736cd84997177f0533ce7c677fabb3698999b000e</t>
        </is>
      </c>
      <c r="P1264" t="inlineStr">
        <is>
          <t>library/054_emerald-faarufushi-resort-spa/dive_prices/2023_671236c0675bb0d2c5ac8504_Farufushi DC _amp_ WS PRICE LIST from 08.04.2023.pdf</t>
        </is>
      </c>
      <c r="R1264" t="inlineStr">
        <is>
          <t>outdated</t>
        </is>
      </c>
      <c r="S1264" t="inlineStr">
        <is>
          <t>Y</t>
        </is>
      </c>
      <c r="T1264" t="inlineStr">
        <is>
          <t>needs-review</t>
        </is>
      </c>
      <c r="U1264" t="inlineStr">
        <is>
          <t>2026-10-04</t>
        </is>
      </c>
      <c r="V1264" t="inlineStr">
        <is>
          <t>ambiguous match [54]</t>
        </is>
      </c>
    </row>
    <row r="1265">
      <c r="A1265" t="n">
        <v>54</v>
      </c>
      <c r="B1265" t="inlineStr">
        <is>
          <t>Emerald Faarufushi Resort &amp; Spa</t>
        </is>
      </c>
      <c r="C1265" t="inlineStr">
        <is>
          <t>all_inclusive</t>
        </is>
      </c>
      <c r="D1265" t="inlineStr">
        <is>
          <t>2025_68a5899fa91a1971564ee4e4_082025Emerald Faarufushi Deluxe All-Inclusive Package_EN.pdf</t>
        </is>
      </c>
      <c r="E1265" t="n">
        <v>2025</v>
      </c>
      <c r="H1265" t="n">
        <v>2</v>
      </c>
      <c r="I1265" t="n">
        <v>2592</v>
      </c>
      <c r="J1265" t="inlineStr">
        <is>
          <t>Y</t>
        </is>
      </c>
      <c r="K1265" t="inlineStr">
        <is>
          <t>emerald-faarufushi.com</t>
        </is>
      </c>
      <c r="L1265" t="inlineStr">
        <is>
          <t>official</t>
        </is>
      </c>
      <c r="M1265" t="inlineStr">
        <is>
          <t>https://cdn.prod.website-files.com/614dd23228b0182a7ae09c18/68a5899fa91a1971564ee4e4_082025Emerald%20Faarufushi%20Deluxe%20All-Inclusive%20Package_EN.pdf</t>
        </is>
      </c>
      <c r="N1265" t="inlineStr">
        <is>
          <t>https://cdn.prod.website-files.com/614dd23228b0182a7ae09c18/68a5899fa91a1971564ee4e4_082025Emerald%20Faarufushi%20Deluxe%20All-Inclusive%20Package_EN.pdf</t>
        </is>
      </c>
      <c r="O1265" t="inlineStr">
        <is>
          <t>1b28efdc3626186e868bbe6703251451851102fd104ea08902b2206e387bb6c5</t>
        </is>
      </c>
      <c r="P1265" t="inlineStr">
        <is>
          <t>library/054_emerald-faarufushi-resort-spa/all_inclusive/2025_68a5899fa91a1971564ee4e4_082025Emerald Faarufushi Deluxe All-Inclusive Package_EN.pdf</t>
        </is>
      </c>
      <c r="R1265" t="inlineStr">
        <is>
          <t>current</t>
        </is>
      </c>
      <c r="S1265" t="inlineStr">
        <is>
          <t>Y</t>
        </is>
      </c>
      <c r="T1265" t="inlineStr">
        <is>
          <t>matched</t>
        </is>
      </c>
      <c r="U1265" t="inlineStr">
        <is>
          <t>2026-10-04</t>
        </is>
      </c>
      <c r="V1265" t="inlineStr"/>
    </row>
    <row r="1266">
      <c r="A1266" t="n">
        <v>54</v>
      </c>
      <c r="B1266" t="inlineStr">
        <is>
          <t>Emerald Faarufushi Resort &amp; Spa</t>
        </is>
      </c>
      <c r="C1266" t="inlineStr">
        <is>
          <t>all_inclusive</t>
        </is>
      </c>
      <c r="D1266" t="inlineStr">
        <is>
          <t>2022_6242d6821001acc11caed847_Emerald Faarufushi Deluxe All-Inclusive Package_EN.pdf</t>
        </is>
      </c>
      <c r="E1266" t="n">
        <v>2022</v>
      </c>
      <c r="H1266" t="n">
        <v>2</v>
      </c>
      <c r="I1266" t="n">
        <v>3841</v>
      </c>
      <c r="J1266" t="inlineStr">
        <is>
          <t>Y</t>
        </is>
      </c>
      <c r="K1266" t="inlineStr">
        <is>
          <t>emerald-faarufushi.com</t>
        </is>
      </c>
      <c r="L1266" t="inlineStr">
        <is>
          <t>official</t>
        </is>
      </c>
      <c r="M1266" t="inlineStr">
        <is>
          <t>https://cdn.prod.website-files.com/614dd23228b0182a7ae09c18/6242d6821001acc11caed847_Emerald%20Faarufushi%20Deluxe%20All-Inclusive%20Package_EN.pdf</t>
        </is>
      </c>
      <c r="N1266" t="inlineStr">
        <is>
          <t>https://cdn.prod.website-files.com/614dd23228b0182a7ae09c18/6242d6821001acc11caed847_Emerald%20Faarufushi%20Deluxe%20All-Inclusive%20Package_EN.pdf</t>
        </is>
      </c>
      <c r="O1266" t="inlineStr">
        <is>
          <t>7d750b7f6235e3b1a8ab9114a97923494b4c878b82938f91c9509bae4e7ca839</t>
        </is>
      </c>
      <c r="P1266" t="inlineStr">
        <is>
          <t>library/054_emerald-faarufushi-resort-spa/all_inclusive/2022_6242d6821001acc11caed847_Emerald Faarufushi Deluxe All-Inclusive Package_EN.pdf</t>
        </is>
      </c>
      <c r="R1266" t="inlineStr">
        <is>
          <t>outdated</t>
        </is>
      </c>
      <c r="S1266" t="inlineStr">
        <is>
          <t>N</t>
        </is>
      </c>
      <c r="T1266" t="inlineStr">
        <is>
          <t>matched</t>
        </is>
      </c>
      <c r="U1266" t="inlineStr">
        <is>
          <t>2026-10-04</t>
        </is>
      </c>
      <c r="V1266" t="inlineStr"/>
    </row>
    <row r="1267">
      <c r="A1267" t="n">
        <v>54</v>
      </c>
      <c r="B1267" t="inlineStr">
        <is>
          <t>Emerald Faarufushi Resort &amp; Spa</t>
        </is>
      </c>
      <c r="C1267" t="inlineStr">
        <is>
          <t>sustainability</t>
        </is>
      </c>
      <c r="D1267" t="inlineStr">
        <is>
          <t>2025_6aa3f6fe58c728c6831b9ec2_EO-003 EFRS Environmental Policy 092026.pdf</t>
        </is>
      </c>
      <c r="E1267" t="n">
        <v>2025</v>
      </c>
      <c r="H1267" t="n">
        <v>7</v>
      </c>
      <c r="I1267" t="n">
        <v>443</v>
      </c>
      <c r="J1267" t="inlineStr">
        <is>
          <t>Y</t>
        </is>
      </c>
      <c r="K1267" t="inlineStr">
        <is>
          <t>emerald-faarufushi.com</t>
        </is>
      </c>
      <c r="L1267" t="inlineStr">
        <is>
          <t>official</t>
        </is>
      </c>
      <c r="M1267" t="inlineStr">
        <is>
          <t>https://cdn.prod.website-files.com/614dd23228b0182a7ae09c18/6aa3f6fe58c728c6831b9ec2_EO-003%20EFRS%20Environmental%20Policy%20092026.pdf</t>
        </is>
      </c>
      <c r="N1267" t="inlineStr">
        <is>
          <t>https://cdn.prod.website-files.com/614dd23228b0182a7ae09c18/6aa3f6fe58c728c6831b9ec2_EO-003%20EFRS%20Environmental%20Policy%20092026.pdf</t>
        </is>
      </c>
      <c r="O1267" t="inlineStr">
        <is>
          <t>13592de27d074593b59106438c0cfcb7b752cf8603ee3c12c0b5eeda4464942e</t>
        </is>
      </c>
      <c r="P1267" t="inlineStr">
        <is>
          <t>library/054_emerald-faarufushi-resort-spa/sustainability/2025_6aa3f6fe58c728c6831b9ec2_EO-003 EFRS Environmental Policy 092026.pdf</t>
        </is>
      </c>
      <c r="R1267" t="inlineStr">
        <is>
          <t>current</t>
        </is>
      </c>
      <c r="S1267" t="inlineStr">
        <is>
          <t>Y</t>
        </is>
      </c>
      <c r="T1267" t="inlineStr">
        <is>
          <t>matched</t>
        </is>
      </c>
      <c r="U1267" t="inlineStr">
        <is>
          <t>2026-10-04</t>
        </is>
      </c>
      <c r="V1267" t="inlineStr"/>
    </row>
    <row r="1268">
      <c r="A1268" t="n">
        <v>54</v>
      </c>
      <c r="B1268" t="inlineStr">
        <is>
          <t>Emerald Faarufushi Resort &amp; Spa</t>
        </is>
      </c>
      <c r="C1268" t="inlineStr">
        <is>
          <t>sustainability</t>
        </is>
      </c>
      <c r="D1268" t="inlineStr">
        <is>
          <t>2025_68dbb2f366767a441c648abf_09EFRS Environmental Policy 2025.pdf</t>
        </is>
      </c>
      <c r="E1268" t="n">
        <v>2025</v>
      </c>
      <c r="H1268" t="n">
        <v>6</v>
      </c>
      <c r="I1268" t="n">
        <v>391</v>
      </c>
      <c r="J1268" t="inlineStr">
        <is>
          <t>Y</t>
        </is>
      </c>
      <c r="K1268" t="inlineStr">
        <is>
          <t>emerald-faarufushi.com</t>
        </is>
      </c>
      <c r="L1268" t="inlineStr">
        <is>
          <t>official</t>
        </is>
      </c>
      <c r="M1268" t="inlineStr">
        <is>
          <t>https://cdn.prod.website-files.com/614dd23228b0182a7ae09c18/68dbb2f366767a441c648abf_09EFRS%20Environmental%20Policy%202025.pdf</t>
        </is>
      </c>
      <c r="N1268" t="inlineStr">
        <is>
          <t>https://cdn.prod.website-files.com/614dd23228b0182a7ae09c18/68dbb2f366767a441c648abf_09EFRS%20Environmental%20Policy%202025.pdf</t>
        </is>
      </c>
      <c r="O1268" t="inlineStr">
        <is>
          <t>461564d428fb3c2302b76341892f685df2210ce95fe0081960dae911733ed40a</t>
        </is>
      </c>
      <c r="P1268" t="inlineStr">
        <is>
          <t>library/054_emerald-faarufushi-resort-spa/sustainability/2025_68dbb2f366767a441c648abf_09EFRS Environmental Policy 2025.pdf</t>
        </is>
      </c>
      <c r="R1268" t="inlineStr">
        <is>
          <t>current</t>
        </is>
      </c>
      <c r="S1268" t="inlineStr">
        <is>
          <t>N</t>
        </is>
      </c>
      <c r="T1268" t="inlineStr">
        <is>
          <t>matched</t>
        </is>
      </c>
      <c r="U1268" t="inlineStr">
        <is>
          <t>2026-10-04</t>
        </is>
      </c>
      <c r="V1268" t="inlineStr"/>
    </row>
    <row r="1269">
      <c r="A1269" t="n">
        <v>54</v>
      </c>
      <c r="B1269" t="inlineStr">
        <is>
          <t>Emerald Faarufushi Resort &amp; Spa</t>
        </is>
      </c>
      <c r="C1269" t="inlineStr">
        <is>
          <t>brochure</t>
        </is>
      </c>
      <c r="D1269" t="inlineStr">
        <is>
          <t>2025_Emerald-Faarufushi-Brochure-Web.pdf</t>
        </is>
      </c>
      <c r="E1269" t="n">
        <v>2025</v>
      </c>
      <c r="H1269" t="n">
        <v>4</v>
      </c>
      <c r="I1269" t="n">
        <v>9463</v>
      </c>
      <c r="J1269" t="inlineStr">
        <is>
          <t>Y</t>
        </is>
      </c>
      <c r="K1269" t="inlineStr">
        <is>
          <t>neoscapesmaldives.com</t>
        </is>
      </c>
      <c r="L1269" t="inlineStr">
        <is>
          <t>dmc-agency</t>
        </is>
      </c>
      <c r="M1269" t="inlineStr">
        <is>
          <t>https://www.neoscapesmaldives.com/wp-content/uploads/Emerald-Faarufushi-Brochure-Web.pdf</t>
        </is>
      </c>
      <c r="N1269" t="inlineStr">
        <is>
          <t>https://www.neoscapesmaldives.com/wp-content/uploads/Emerald-Faarufushi-Brochure-Web.pdf</t>
        </is>
      </c>
      <c r="O1269" t="inlineStr">
        <is>
          <t>9d5c2421c5642204879003dbd9b93d0ecf4ab227de2532078a3540e1c8f6d297</t>
        </is>
      </c>
      <c r="P1269" t="inlineStr">
        <is>
          <t>library/054_emerald-faarufushi-resort-spa/brochure/2025_Emerald-Faarufushi-Brochure-Web.pdf</t>
        </is>
      </c>
      <c r="R1269" t="inlineStr">
        <is>
          <t>current</t>
        </is>
      </c>
      <c r="S1269" t="inlineStr">
        <is>
          <t>Y</t>
        </is>
      </c>
      <c r="T1269" t="inlineStr">
        <is>
          <t>matched</t>
        </is>
      </c>
      <c r="U1269" t="inlineStr">
        <is>
          <t>2026-10-04</t>
        </is>
      </c>
      <c r="V1269" t="inlineStr"/>
    </row>
    <row r="1270">
      <c r="A1270" t="n">
        <v>54</v>
      </c>
      <c r="B1270" t="inlineStr">
        <is>
          <t>Emerald Faarufushi Resort &amp; Spa</t>
        </is>
      </c>
      <c r="C1270" t="inlineStr">
        <is>
          <t>brochure</t>
        </is>
      </c>
      <c r="D1270" t="inlineStr">
        <is>
          <t>2023_68baa377da7cf0f48a728e12_Emerald Faarufushi Brochure Web.pdf</t>
        </is>
      </c>
      <c r="E1270" t="n">
        <v>2023</v>
      </c>
      <c r="H1270" t="n">
        <v>4</v>
      </c>
      <c r="I1270" t="n">
        <v>5987</v>
      </c>
      <c r="J1270" t="inlineStr">
        <is>
          <t>Y</t>
        </is>
      </c>
      <c r="K1270" t="inlineStr">
        <is>
          <t>emerald-faarufushi.com</t>
        </is>
      </c>
      <c r="L1270" t="inlineStr">
        <is>
          <t>official</t>
        </is>
      </c>
      <c r="M1270" t="inlineStr">
        <is>
          <t>https://cdn.prod.website-files.com/614dd23228b0182a7ae09c18/68baa377da7cf0f48a728e12_Emerald%20Faarufushi%20Brochure%20Web.pdf</t>
        </is>
      </c>
      <c r="N1270" t="inlineStr">
        <is>
          <t>https://cdn.prod.website-files.com/614dd23228b0182a7ae09c18/68baa377da7cf0f48a728e12_Emerald%20Faarufushi%20Brochure%20Web.pdf</t>
        </is>
      </c>
      <c r="O1270" t="inlineStr">
        <is>
          <t>488a93066e17ccc0ddf41887a0980fb92347cb2716e695d49e903298f4560804</t>
        </is>
      </c>
      <c r="P1270" t="inlineStr">
        <is>
          <t>library/054_emerald-faarufushi-resort-spa/brochure/2023_68baa377da7cf0f48a728e12_Emerald Faarufushi Brochure Web.pdf</t>
        </is>
      </c>
      <c r="R1270" t="inlineStr">
        <is>
          <t>outdated</t>
        </is>
      </c>
      <c r="S1270" t="inlineStr">
        <is>
          <t>N</t>
        </is>
      </c>
      <c r="T1270" t="inlineStr">
        <is>
          <t>matched</t>
        </is>
      </c>
      <c r="U1270" t="inlineStr">
        <is>
          <t>2026-10-04</t>
        </is>
      </c>
      <c r="V1270" t="inlineStr"/>
    </row>
    <row r="1271">
      <c r="A1271" t="n">
        <v>54</v>
      </c>
      <c r="B1271" t="inlineStr">
        <is>
          <t>Emerald Faarufushi Resort &amp; Spa</t>
        </is>
      </c>
      <c r="C1271" t="inlineStr">
        <is>
          <t>press_kit</t>
        </is>
      </c>
      <c r="D1271" t="inlineStr">
        <is>
          <t>2026_69f86682118d573ca5b3cfc4_EFRS Summer 2026 ver3_compressed.pdf</t>
        </is>
      </c>
      <c r="E1271" t="n">
        <v>2026</v>
      </c>
      <c r="H1271" t="n">
        <v>15</v>
      </c>
      <c r="I1271" t="n">
        <v>1889</v>
      </c>
      <c r="J1271" t="inlineStr">
        <is>
          <t>Y</t>
        </is>
      </c>
      <c r="K1271" t="inlineStr">
        <is>
          <t>emerald-faarufushi.com</t>
        </is>
      </c>
      <c r="L1271" t="inlineStr">
        <is>
          <t>official</t>
        </is>
      </c>
      <c r="M1271" t="inlineStr">
        <is>
          <t>https://cdn.prod.website-files.com/614dd23228b0182a7ae09c18/69f86682118d573ca5b3cfc4_EFRS%20Summer%202026%20ver3_compressed.pdf</t>
        </is>
      </c>
      <c r="N1271" t="inlineStr">
        <is>
          <t>https://cdn.prod.website-files.com/614dd23228b0182a7ae09c18/69f86682118d573ca5b3cfc4_EFRS%20Summer%202026%20ver3_compressed.pdf</t>
        </is>
      </c>
      <c r="O1271" t="inlineStr">
        <is>
          <t>50a21a4b5cdad8187210d7565a2d68794f4b73e52fae5bd31e0d05ca11a4ee8d</t>
        </is>
      </c>
      <c r="P1271" t="inlineStr">
        <is>
          <t>library/054_emerald-faarufushi-resort-spa/press_kit/2026_69f86682118d573ca5b3cfc4_EFRS Summer 2026 ver3_compressed.pdf</t>
        </is>
      </c>
      <c r="R1271" t="inlineStr">
        <is>
          <t>current</t>
        </is>
      </c>
      <c r="S1271" t="inlineStr">
        <is>
          <t>Y</t>
        </is>
      </c>
      <c r="T1271" t="inlineStr">
        <is>
          <t>matched</t>
        </is>
      </c>
      <c r="U1271" t="inlineStr">
        <is>
          <t>2026-10-04</t>
        </is>
      </c>
      <c r="V1271" t="inlineStr"/>
    </row>
    <row r="1272">
      <c r="A1272" t="n">
        <v>54</v>
      </c>
      <c r="B1272" t="inlineStr">
        <is>
          <t>Emerald Faarufushi Resort &amp; Spa</t>
        </is>
      </c>
      <c r="C1272" t="inlineStr">
        <is>
          <t>other</t>
        </is>
      </c>
      <c r="D1272" t="inlineStr">
        <is>
          <t>2023_EFRS Welcome Booklet 11.08.23.pdf</t>
        </is>
      </c>
      <c r="E1272" t="n">
        <v>2023</v>
      </c>
      <c r="H1272" t="n">
        <v>38</v>
      </c>
      <c r="I1272" t="n">
        <v>12103</v>
      </c>
      <c r="J1272" t="inlineStr">
        <is>
          <t>N</t>
        </is>
      </c>
      <c r="K1272" t="inlineStr">
        <is>
          <t>maldives.ru</t>
        </is>
      </c>
      <c r="L1272" t="inlineStr">
        <is>
          <t>dmc-agency</t>
        </is>
      </c>
      <c r="M1272" t="inlineStr">
        <is>
          <t>https://maldives.ru/doc/doc/EFRS%20Welcome%20Booklet%2011.08.23.pdf</t>
        </is>
      </c>
      <c r="N1272" t="inlineStr">
        <is>
          <t>https://maldives.ru/doc/doc/EFRS%20Welcome%20Booklet%2011.08.23.pdf</t>
        </is>
      </c>
      <c r="O1272" t="inlineStr">
        <is>
          <t>489f7455003a4d86ab3fcf3267a51cb18673aac2ad95a9c42b5907d3d9d4991e</t>
        </is>
      </c>
      <c r="P1272" t="inlineStr">
        <is>
          <t>library/054_emerald-faarufushi-resort-spa/other/2023_EFRS Welcome Booklet 11.08.23.pdf</t>
        </is>
      </c>
      <c r="R1272" t="inlineStr">
        <is>
          <t>outdated</t>
        </is>
      </c>
      <c r="S1272" t="inlineStr">
        <is>
          <t>Y</t>
        </is>
      </c>
      <c r="T1272" t="inlineStr">
        <is>
          <t>matched</t>
        </is>
      </c>
      <c r="U1272" t="inlineStr">
        <is>
          <t>2026-10-04</t>
        </is>
      </c>
      <c r="V1272" t="inlineStr"/>
    </row>
    <row r="1273">
      <c r="A1273" t="n">
        <v>56</v>
      </c>
      <c r="B1273" t="inlineStr">
        <is>
          <t>Four Seasons Resort Maldives at Kuda Huraa</t>
        </is>
      </c>
      <c r="C1273" t="inlineStr">
        <is>
          <t>map</t>
        </is>
      </c>
      <c r="D1273" t="inlineStr">
        <is>
          <t>2019_KH-Resort-map_v2.pdf</t>
        </is>
      </c>
      <c r="E1273" t="n">
        <v>2019</v>
      </c>
      <c r="H1273" t="n">
        <v>1</v>
      </c>
      <c r="I1273" t="n">
        <v>111</v>
      </c>
      <c r="J1273" t="inlineStr">
        <is>
          <t>N</t>
        </is>
      </c>
      <c r="K1273" t="inlineStr">
        <is>
          <t>neoscapesmaldives.com</t>
        </is>
      </c>
      <c r="L1273" t="inlineStr">
        <is>
          <t>dmc-agency</t>
        </is>
      </c>
      <c r="M1273" t="inlineStr">
        <is>
          <t>https://neoscapesmaldives.com/wp-content/uploads/KH-Resort-map_v2.pdf</t>
        </is>
      </c>
      <c r="N1273" t="inlineStr">
        <is>
          <t>https://neoscapesmaldives.com/wp-content/uploads/KH-Resort-map_v2.pdf</t>
        </is>
      </c>
      <c r="O1273" t="inlineStr">
        <is>
          <t>886d7ec92945303122fb6af664be6dc58cce72aad2f5d6ab3f4d314c507e8475</t>
        </is>
      </c>
      <c r="P1273" t="inlineStr">
        <is>
          <t>library/056_four-seasons-resort-maldives-at-kuda-huraa/map/2019_KH-Resort-map_v2.pdf</t>
        </is>
      </c>
      <c r="R1273" t="inlineStr">
        <is>
          <t>outdated</t>
        </is>
      </c>
      <c r="S1273" t="inlineStr">
        <is>
          <t>Y</t>
        </is>
      </c>
      <c r="T1273" t="inlineStr">
        <is>
          <t>needs-review</t>
        </is>
      </c>
      <c r="U1273" t="inlineStr">
        <is>
          <t>2026-10-04</t>
        </is>
      </c>
      <c r="V1273" t="inlineStr">
        <is>
          <t>ambiguous match [56]</t>
        </is>
      </c>
    </row>
    <row r="1274">
      <c r="A1274" t="n">
        <v>56</v>
      </c>
      <c r="B1274" t="inlineStr">
        <is>
          <t>Four Seasons Resort Maldives at Kuda Huraa</t>
        </is>
      </c>
      <c r="C1274" t="inlineStr">
        <is>
          <t>dining_menu</t>
        </is>
      </c>
      <c r="D1274" t="inlineStr">
        <is>
          <t>2019_facts-1.pdf</t>
        </is>
      </c>
      <c r="E1274" t="n">
        <v>2019</v>
      </c>
      <c r="H1274" t="n">
        <v>5</v>
      </c>
      <c r="I1274" t="n">
        <v>132</v>
      </c>
      <c r="J1274" t="inlineStr">
        <is>
          <t>Y</t>
        </is>
      </c>
      <c r="K1274" t="inlineStr">
        <is>
          <t>neoscapesmaldives.com</t>
        </is>
      </c>
      <c r="L1274" t="inlineStr">
        <is>
          <t>dmc-agency</t>
        </is>
      </c>
      <c r="M1274" t="inlineStr">
        <is>
          <t>https://neoscapesmaldives.com/wp-content/uploads/facts-1.pdf</t>
        </is>
      </c>
      <c r="N1274" t="inlineStr">
        <is>
          <t>https://neoscapesmaldives.com/wp-content/uploads/facts-1.pdf</t>
        </is>
      </c>
      <c r="O1274" t="inlineStr">
        <is>
          <t>69ef29f4b98fbddfcf7e54cd28848e5841a32e712da9e330dae7fd44ed795c34</t>
        </is>
      </c>
      <c r="P1274" t="inlineStr">
        <is>
          <t>library/056_four-seasons-resort-maldives-at-kuda-huraa/dining_menu/2019_facts-1.pdf</t>
        </is>
      </c>
      <c r="R1274" t="inlineStr">
        <is>
          <t>outdated</t>
        </is>
      </c>
      <c r="S1274" t="inlineStr">
        <is>
          <t>Y</t>
        </is>
      </c>
      <c r="T1274" t="inlineStr">
        <is>
          <t>matched</t>
        </is>
      </c>
      <c r="U1274" t="inlineStr">
        <is>
          <t>2026-10-04</t>
        </is>
      </c>
      <c r="V1274" t="inlineStr"/>
    </row>
    <row r="1275">
      <c r="A1275" t="n">
        <v>57</v>
      </c>
      <c r="B1275" t="inlineStr">
        <is>
          <t>Fushifaru Maldives</t>
        </is>
      </c>
      <c r="C1275" t="inlineStr">
        <is>
          <t>calendar</t>
        </is>
      </c>
      <c r="D1275" t="inlineStr">
        <is>
          <t>2024_Easter-2024-Programme-Fushifaru-Maldives-mail-version-v2.pdf</t>
        </is>
      </c>
      <c r="E1275" t="n">
        <v>2024</v>
      </c>
      <c r="H1275" t="n">
        <v>1</v>
      </c>
      <c r="I1275" t="n">
        <v>2508</v>
      </c>
      <c r="J1275" t="inlineStr">
        <is>
          <t>Y</t>
        </is>
      </c>
      <c r="K1275" t="inlineStr">
        <is>
          <t>letsgomaldives.com</t>
        </is>
      </c>
      <c r="L1275" t="inlineStr">
        <is>
          <t>dmc-agency</t>
        </is>
      </c>
      <c r="M1275" t="inlineStr">
        <is>
          <t>https://letsgomaldives.com/wp-content/uploads/2024/03/Easter-2024-Programme-Fushifaru-Maldives-mail-version-v2.pdf</t>
        </is>
      </c>
      <c r="N1275" t="inlineStr">
        <is>
          <t>https://letsgomaldives.com/wp-content/uploads/2024/03/Easter-2024-Programme-Fushifaru-Maldives-mail-version-v2.pdf</t>
        </is>
      </c>
      <c r="O1275" t="inlineStr">
        <is>
          <t>2e953233bee928296e97a20d2e6ed7a8cb7cb356421348abfdfe7a9ee1c35cf8</t>
        </is>
      </c>
      <c r="P1275" t="inlineStr">
        <is>
          <t>library/057_fushifaru-maldives/calendar/2024_Easter-2024-Programme-Fushifaru-Maldives-mail-version-v2.pdf</t>
        </is>
      </c>
      <c r="R1275" t="inlineStr">
        <is>
          <t>outdated</t>
        </is>
      </c>
      <c r="S1275" t="inlineStr">
        <is>
          <t>Y</t>
        </is>
      </c>
      <c r="T1275" t="inlineStr">
        <is>
          <t>matched</t>
        </is>
      </c>
      <c r="U1275" t="inlineStr">
        <is>
          <t>2026-10-04</t>
        </is>
      </c>
      <c r="V1275" t="inlineStr"/>
    </row>
    <row r="1276">
      <c r="A1276" t="n">
        <v>57</v>
      </c>
      <c r="B1276" t="inlineStr">
        <is>
          <t>Fushifaru Maldives</t>
        </is>
      </c>
      <c r="C1276" t="inlineStr">
        <is>
          <t>brochure</t>
        </is>
      </c>
      <c r="D1276" t="inlineStr">
        <is>
          <t>2026_Fushifaru Presentation - Russian Version.pdf</t>
        </is>
      </c>
      <c r="E1276" t="n">
        <v>2026</v>
      </c>
      <c r="H1276" t="n">
        <v>40</v>
      </c>
      <c r="I1276" t="n">
        <v>5742</v>
      </c>
      <c r="J1276" t="inlineStr">
        <is>
          <t>Y</t>
        </is>
      </c>
      <c r="K1276" t="inlineStr">
        <is>
          <t>maldives.ru</t>
        </is>
      </c>
      <c r="L1276" t="inlineStr">
        <is>
          <t>dmc-agency</t>
        </is>
      </c>
      <c r="M1276" t="inlineStr">
        <is>
          <t>https://maldives.ru/doc/static/Fushifaru%20Presentation%20-%20Russian%20Version.pdf</t>
        </is>
      </c>
      <c r="N1276" t="inlineStr">
        <is>
          <t>https://maldives.ru/doc/static/Fushifaru%20Presentation%20-%20Russian%20Version.pdf</t>
        </is>
      </c>
      <c r="O1276" t="inlineStr">
        <is>
          <t>73165b8f71732585779584fe20b94de0a6457ee0a3e10fb2ae39123644e02522</t>
        </is>
      </c>
      <c r="P1276" t="inlineStr">
        <is>
          <t>library/057_fushifaru-maldives/brochure/2026_Fushifaru Presentation - Russian Version.pdf</t>
        </is>
      </c>
      <c r="R1276" t="inlineStr">
        <is>
          <t>current</t>
        </is>
      </c>
      <c r="S1276" t="inlineStr">
        <is>
          <t>Y</t>
        </is>
      </c>
      <c r="T1276" t="inlineStr">
        <is>
          <t>matched</t>
        </is>
      </c>
      <c r="U1276" t="inlineStr">
        <is>
          <t>2026-10-04</t>
        </is>
      </c>
      <c r="V1276" t="inlineStr"/>
    </row>
    <row r="1277">
      <c r="A1277" t="n">
        <v>58</v>
      </c>
      <c r="B1277" t="inlineStr">
        <is>
          <t>Sirru Fen Fushi</t>
        </is>
      </c>
      <c r="C1277" t="inlineStr">
        <is>
          <t>factsheet</t>
        </is>
      </c>
      <c r="D1277" t="inlineStr">
        <is>
          <t>2023_Fairmont-Maldives-Fact-Sheet-2023.pdf</t>
        </is>
      </c>
      <c r="E1277" t="n">
        <v>2023</v>
      </c>
      <c r="H1277" t="n">
        <v>4</v>
      </c>
      <c r="I1277" t="n">
        <v>7587</v>
      </c>
      <c r="J1277" t="inlineStr">
        <is>
          <t>Y</t>
        </is>
      </c>
      <c r="K1277" t="inlineStr">
        <is>
          <t>neoscapesmaldives.com</t>
        </is>
      </c>
      <c r="L1277" t="inlineStr">
        <is>
          <t>dmc-agency</t>
        </is>
      </c>
      <c r="M1277" t="inlineStr">
        <is>
          <t>https://www.neoscapesmaldives.com/wp-content/uploads/Fairmont-Maldives-Fact-Sheet-2023.pdf</t>
        </is>
      </c>
      <c r="N1277" t="inlineStr">
        <is>
          <t>https://www.neoscapesmaldives.com/wp-content/uploads/Fairmont-Maldives-Fact-Sheet-2023.pdf</t>
        </is>
      </c>
      <c r="O1277" t="inlineStr">
        <is>
          <t>95b0d873e7b016c64b8ad963f230d7698811b6f42e0cd05163e5af0ad7e4db45</t>
        </is>
      </c>
      <c r="P1277" t="inlineStr">
        <is>
          <t>library/058_sirru-fen-fushi/factsheet/2023_Fairmont-Maldives-Fact-Sheet-2023.pdf</t>
        </is>
      </c>
      <c r="R1277" t="inlineStr">
        <is>
          <t>outdated</t>
        </is>
      </c>
      <c r="S1277" t="inlineStr">
        <is>
          <t>Y</t>
        </is>
      </c>
      <c r="T1277" t="inlineStr">
        <is>
          <t>matched</t>
        </is>
      </c>
      <c r="U1277" t="inlineStr">
        <is>
          <t>2026-10-04</t>
        </is>
      </c>
      <c r="V1277" t="inlineStr"/>
    </row>
    <row r="1278">
      <c r="A1278" t="n">
        <v>58</v>
      </c>
      <c r="B1278" t="inlineStr">
        <is>
          <t>Sirru Fen Fushi</t>
        </is>
      </c>
      <c r="C1278" t="inlineStr">
        <is>
          <t>map</t>
        </is>
      </c>
      <c r="D1278" t="inlineStr">
        <is>
          <t>2019_Fairmont-Maldives_ISLAND-MAP.pdf</t>
        </is>
      </c>
      <c r="E1278" t="n">
        <v>2019</v>
      </c>
      <c r="H1278" t="n">
        <v>2</v>
      </c>
      <c r="I1278" t="n">
        <v>587</v>
      </c>
      <c r="J1278" t="inlineStr">
        <is>
          <t>Y</t>
        </is>
      </c>
      <c r="K1278" t="inlineStr">
        <is>
          <t>neoscapesmaldives.com</t>
        </is>
      </c>
      <c r="L1278" t="inlineStr">
        <is>
          <t>dmc-agency</t>
        </is>
      </c>
      <c r="M1278" t="inlineStr">
        <is>
          <t>https://neoscapesmaldives.com/wp-content/uploads/Fairmont-Maldives_ISLAND-MAP.pdf</t>
        </is>
      </c>
      <c r="N1278" t="inlineStr">
        <is>
          <t>https://neoscapesmaldives.com/wp-content/uploads/Fairmont-Maldives_ISLAND-MAP.pdf</t>
        </is>
      </c>
      <c r="O1278" t="inlineStr">
        <is>
          <t>946ebdb30c501805f96a120b3ba9d573e1ae802c6aad798f76c699bbeeb41e8e</t>
        </is>
      </c>
      <c r="P1278" t="inlineStr">
        <is>
          <t>library/058_sirru-fen-fushi/map/2019_Fairmont-Maldives_ISLAND-MAP.pdf</t>
        </is>
      </c>
      <c r="R1278" t="inlineStr">
        <is>
          <t>outdated</t>
        </is>
      </c>
      <c r="S1278" t="inlineStr">
        <is>
          <t>Y</t>
        </is>
      </c>
      <c r="T1278" t="inlineStr">
        <is>
          <t>matched</t>
        </is>
      </c>
      <c r="U1278" t="inlineStr">
        <is>
          <t>2026-10-04</t>
        </is>
      </c>
      <c r="V1278" t="inlineStr"/>
    </row>
    <row r="1279">
      <c r="A1279" t="n">
        <v>58</v>
      </c>
      <c r="B1279" t="inlineStr">
        <is>
          <t>Sirru Fen Fushi</t>
        </is>
      </c>
      <c r="C1279" t="inlineStr">
        <is>
          <t>dive_prices</t>
        </is>
      </c>
      <c r="D1279" t="inlineStr">
        <is>
          <t>2019_Fairmont-Maldives_House-Reef-Snorkeling-and-Diving-Spots.pdf</t>
        </is>
      </c>
      <c r="E1279" t="n">
        <v>2019</v>
      </c>
      <c r="H1279" t="n">
        <v>1</v>
      </c>
      <c r="I1279" t="n">
        <v>2652</v>
      </c>
      <c r="J1279" t="inlineStr">
        <is>
          <t>Y</t>
        </is>
      </c>
      <c r="K1279" t="inlineStr">
        <is>
          <t>neoscapesmaldives.com</t>
        </is>
      </c>
      <c r="L1279" t="inlineStr">
        <is>
          <t>dmc-agency</t>
        </is>
      </c>
      <c r="M1279" t="inlineStr">
        <is>
          <t>https://neoscapesmaldives.com/wp-content/uploads/Fairmont-Maldives_House-Reef-Snorkeling-and-Diving-Spots.pdf</t>
        </is>
      </c>
      <c r="N1279" t="inlineStr">
        <is>
          <t>https://neoscapesmaldives.com/wp-content/uploads/Fairmont-Maldives_House-Reef-Snorkeling-and-Diving-Spots.pdf</t>
        </is>
      </c>
      <c r="O1279" t="inlineStr">
        <is>
          <t>11d63d7fee0ca273862e1d69367f0e8d0251256413d4818c92c59871d808e01a</t>
        </is>
      </c>
      <c r="P1279" t="inlineStr">
        <is>
          <t>library/058_sirru-fen-fushi/dive_prices/2019_Fairmont-Maldives_House-Reef-Snorkeling-and-Diving-Spots.pdf</t>
        </is>
      </c>
      <c r="R1279" t="inlineStr">
        <is>
          <t>outdated</t>
        </is>
      </c>
      <c r="S1279" t="inlineStr">
        <is>
          <t>Y</t>
        </is>
      </c>
      <c r="T1279" t="inlineStr">
        <is>
          <t>matched</t>
        </is>
      </c>
      <c r="U1279" t="inlineStr">
        <is>
          <t>2026-10-04</t>
        </is>
      </c>
      <c r="V1279" t="inlineStr"/>
    </row>
    <row r="1280">
      <c r="A1280" t="n">
        <v>58</v>
      </c>
      <c r="B1280" t="inlineStr">
        <is>
          <t>Sirru Fen Fushi</t>
        </is>
      </c>
      <c r="C1280" t="inlineStr">
        <is>
          <t>sustainability</t>
        </is>
      </c>
      <c r="D1280" t="inlineStr">
        <is>
          <t>2026_Eid-Al-Fitr-Sirru-Fen-Fushi.pdf</t>
        </is>
      </c>
      <c r="E1280" t="n">
        <v>2026</v>
      </c>
      <c r="H1280" t="n">
        <v>4</v>
      </c>
      <c r="I1280" t="n">
        <v>1786</v>
      </c>
      <c r="J1280" t="inlineStr">
        <is>
          <t>Y</t>
        </is>
      </c>
      <c r="K1280" t="inlineStr">
        <is>
          <t>letsgomaldives.com</t>
        </is>
      </c>
      <c r="L1280" t="inlineStr">
        <is>
          <t>dmc-agency</t>
        </is>
      </c>
      <c r="M1280" t="inlineStr">
        <is>
          <t>https://letsgomaldives.com/wp-content/uploads/2026/03/Eid-Al-Fitr-Sirru-Fen-Fushi.pdf</t>
        </is>
      </c>
      <c r="N1280" t="inlineStr">
        <is>
          <t>https://letsgomaldives.com/wp-content/uploads/2026/03/Eid-Al-Fitr-Sirru-Fen-Fushi.pdf</t>
        </is>
      </c>
      <c r="O1280" t="inlineStr">
        <is>
          <t>f8e36ed8b2a130c6af4db1dc19326c537f5e2d8485113ea210152db88d2de7c5</t>
        </is>
      </c>
      <c r="P1280" t="inlineStr">
        <is>
          <t>library/058_sirru-fen-fushi/sustainability/2026_Eid-Al-Fitr-Sirru-Fen-Fushi.pdf</t>
        </is>
      </c>
      <c r="R1280" t="inlineStr">
        <is>
          <t>current</t>
        </is>
      </c>
      <c r="S1280" t="inlineStr">
        <is>
          <t>Y</t>
        </is>
      </c>
      <c r="T1280" t="inlineStr">
        <is>
          <t>matched</t>
        </is>
      </c>
      <c r="U1280" t="inlineStr">
        <is>
          <t>2026-10-04</t>
        </is>
      </c>
      <c r="V1280" t="inlineStr"/>
    </row>
    <row r="1281">
      <c r="A1281" t="n">
        <v>59</v>
      </c>
      <c r="B1281" t="inlineStr">
        <is>
          <t>Jumeirah Maldives Olhahali Island</t>
        </is>
      </c>
      <c r="C1281" t="inlineStr">
        <is>
          <t>factsheet</t>
        </is>
      </c>
      <c r="D1281" t="inlineStr">
        <is>
          <t>2025_Jumeirah-Olhahali-Island-Resort-Factsheet-2025.pdf</t>
        </is>
      </c>
      <c r="E1281" t="n">
        <v>2025</v>
      </c>
      <c r="H1281" t="n">
        <v>12</v>
      </c>
      <c r="I1281" t="n">
        <v>2725</v>
      </c>
      <c r="J1281" t="inlineStr">
        <is>
          <t>Y</t>
        </is>
      </c>
      <c r="K1281" t="inlineStr">
        <is>
          <t>neoscapesmaldives.com</t>
        </is>
      </c>
      <c r="L1281" t="inlineStr">
        <is>
          <t>dmc-agency</t>
        </is>
      </c>
      <c r="M1281" t="inlineStr">
        <is>
          <t>https://www.neoscapesmaldives.com/wp-content/uploads/Jumeirah-Olhahali-Island-Resort-Factsheet-2025.pdf</t>
        </is>
      </c>
      <c r="N1281" t="inlineStr">
        <is>
          <t>https://www.neoscapesmaldives.com/wp-content/uploads/Jumeirah-Olhahali-Island-Resort-Factsheet-2025.pdf</t>
        </is>
      </c>
      <c r="O1281" t="inlineStr">
        <is>
          <t>c8c77201ac7ffb8a45a206ffad81786cd9387ba91b6368abceec973ad76d3324</t>
        </is>
      </c>
      <c r="P1281" t="inlineStr">
        <is>
          <t>library/059_jumeirah-maldives-olhahali-island/factsheet/2025_Jumeirah-Olhahali-Island-Resort-Factsheet-2025.pdf</t>
        </is>
      </c>
      <c r="R1281" t="inlineStr">
        <is>
          <t>current</t>
        </is>
      </c>
      <c r="S1281" t="inlineStr">
        <is>
          <t>Y</t>
        </is>
      </c>
      <c r="T1281" t="inlineStr">
        <is>
          <t>matched</t>
        </is>
      </c>
      <c r="U1281" t="inlineStr">
        <is>
          <t>2026-10-04</t>
        </is>
      </c>
      <c r="V1281" t="inlineStr"/>
    </row>
    <row r="1282">
      <c r="A1282" t="n">
        <v>59</v>
      </c>
      <c r="B1282" t="inlineStr">
        <is>
          <t>Jumeirah Maldives Olhahali Island</t>
        </is>
      </c>
      <c r="C1282" t="inlineStr">
        <is>
          <t>map</t>
        </is>
      </c>
      <c r="D1282" t="inlineStr">
        <is>
          <t>2025_Jumeirah-Olhahali-Island-Resort-Map-2025.pdf</t>
        </is>
      </c>
      <c r="E1282" t="n">
        <v>2025</v>
      </c>
      <c r="H1282" t="n">
        <v>1</v>
      </c>
      <c r="I1282" t="n">
        <v>1365</v>
      </c>
      <c r="J1282" t="inlineStr">
        <is>
          <t>N</t>
        </is>
      </c>
      <c r="K1282" t="inlineStr">
        <is>
          <t>neoscapesmaldives.com</t>
        </is>
      </c>
      <c r="L1282" t="inlineStr">
        <is>
          <t>dmc-agency</t>
        </is>
      </c>
      <c r="M1282" t="inlineStr">
        <is>
          <t>https://www.neoscapesmaldives.com/wp-content/uploads/Jumeirah-Olhahali-Island-Resort-Map-2025.pdf</t>
        </is>
      </c>
      <c r="N1282" t="inlineStr">
        <is>
          <t>https://www.neoscapesmaldives.com/wp-content/uploads/Jumeirah-Olhahali-Island-Resort-Map-2025.pdf</t>
        </is>
      </c>
      <c r="O1282" t="inlineStr">
        <is>
          <t>667731aeb3ed1a2d21b0cc02be030bc99acafd760e81deae59b7ee7f697b556a</t>
        </is>
      </c>
      <c r="P1282" t="inlineStr">
        <is>
          <t>library/059_jumeirah-maldives-olhahali-island/map/2025_Jumeirah-Olhahali-Island-Resort-Map-2025.pdf</t>
        </is>
      </c>
      <c r="R1282" t="inlineStr">
        <is>
          <t>current</t>
        </is>
      </c>
      <c r="S1282" t="inlineStr">
        <is>
          <t>Y</t>
        </is>
      </c>
      <c r="T1282" t="inlineStr">
        <is>
          <t>matched</t>
        </is>
      </c>
      <c r="U1282" t="inlineStr">
        <is>
          <t>2026-10-04</t>
        </is>
      </c>
      <c r="V1282" t="inlineStr"/>
    </row>
    <row r="1283">
      <c r="A1283" t="n">
        <v>59</v>
      </c>
      <c r="B1283" t="inlineStr">
        <is>
          <t>Jumeirah Maldives Olhahali Island</t>
        </is>
      </c>
      <c r="C1283" t="inlineStr">
        <is>
          <t>spa_menu</t>
        </is>
      </c>
      <c r="D1283" t="inlineStr">
        <is>
          <t>2022_mggoe5ku.pdf</t>
        </is>
      </c>
      <c r="E1283" t="n">
        <v>2022</v>
      </c>
      <c r="H1283" t="n">
        <v>28</v>
      </c>
      <c r="I1283" t="n">
        <v>1031</v>
      </c>
      <c r="J1283" t="inlineStr">
        <is>
          <t>Y</t>
        </is>
      </c>
      <c r="K1283" t="inlineStr">
        <is>
          <t>secretparadise.mv</t>
        </is>
      </c>
      <c r="L1283" t="inlineStr">
        <is>
          <t>dmc-agency</t>
        </is>
      </c>
      <c r="M1283" t="inlineStr">
        <is>
          <t>https://visitmaldives.s3.amazonaws.com/KqrvXKqg/mggoe5ku.pdf</t>
        </is>
      </c>
      <c r="N1283" t="inlineStr">
        <is>
          <t>https://visitmaldives.s3.amazonaws.com/KqrvXKqg/mggoe5ku.pdf</t>
        </is>
      </c>
      <c r="O1283" t="inlineStr">
        <is>
          <t>fbd7f9df946140e337ce1a230970bf503624d0a795da3e4b45af4cb1c8c50213</t>
        </is>
      </c>
      <c r="P1283" t="inlineStr">
        <is>
          <t>library/059_jumeirah-maldives-olhahali-island/spa_menu/2022_mggoe5ku.pdf</t>
        </is>
      </c>
      <c r="R1283" t="inlineStr">
        <is>
          <t>outdated</t>
        </is>
      </c>
      <c r="S1283" t="inlineStr">
        <is>
          <t>Y</t>
        </is>
      </c>
      <c r="T1283" t="inlineStr">
        <is>
          <t>needs-review</t>
        </is>
      </c>
      <c r="U1283" t="inlineStr">
        <is>
          <t>2026-10-04</t>
        </is>
      </c>
      <c r="V1283" t="inlineStr">
        <is>
          <t>ambiguous match [59, 133, 27, 41, 171, 50, 110, 44, 19]</t>
        </is>
      </c>
    </row>
    <row r="1284">
      <c r="A1284" t="n">
        <v>133</v>
      </c>
      <c r="B1284" t="inlineStr">
        <is>
          <t>Oblu By Atmosphere at Helengeli</t>
        </is>
      </c>
      <c r="C1284" t="inlineStr">
        <is>
          <t>spa_menu</t>
        </is>
      </c>
      <c r="D1284" t="inlineStr">
        <is>
          <t>2022_mggoe5ku.pdf</t>
        </is>
      </c>
      <c r="E1284" t="n">
        <v>2022</v>
      </c>
      <c r="H1284" t="n">
        <v>28</v>
      </c>
      <c r="I1284" t="n">
        <v>1031</v>
      </c>
      <c r="J1284" t="inlineStr">
        <is>
          <t>Y</t>
        </is>
      </c>
      <c r="K1284" t="inlineStr">
        <is>
          <t>secretparadise.mv</t>
        </is>
      </c>
      <c r="L1284" t="inlineStr">
        <is>
          <t>dmc-agency</t>
        </is>
      </c>
      <c r="M1284" t="inlineStr">
        <is>
          <t>https://visitmaldives.s3.amazonaws.com/KqrvXKqg/mggoe5ku.pdf</t>
        </is>
      </c>
      <c r="N1284" t="inlineStr">
        <is>
          <t>https://visitmaldives.s3.amazonaws.com/KqrvXKqg/mggoe5ku.pdf</t>
        </is>
      </c>
      <c r="O1284" t="inlineStr">
        <is>
          <t>fbd7f9df946140e337ce1a230970bf503624d0a795da3e4b45af4cb1c8c50213</t>
        </is>
      </c>
      <c r="P1284" t="inlineStr">
        <is>
          <t>library/059_jumeirah-maldives-olhahali-island/spa_menu/2022_mggoe5ku.pdf</t>
        </is>
      </c>
      <c r="R1284" t="inlineStr">
        <is>
          <t>outdated</t>
        </is>
      </c>
      <c r="S1284" t="inlineStr">
        <is>
          <t>Y</t>
        </is>
      </c>
      <c r="T1284" t="inlineStr">
        <is>
          <t>needs-review</t>
        </is>
      </c>
      <c r="U1284" t="inlineStr">
        <is>
          <t>2026-10-04</t>
        </is>
      </c>
      <c r="V1284" t="inlineStr">
        <is>
          <t>ambiguous match [59, 133, 27, 41, 171, 50, 110, 44, 19]</t>
        </is>
      </c>
    </row>
    <row r="1285">
      <c r="A1285" t="n">
        <v>27</v>
      </c>
      <c r="B1285" t="inlineStr">
        <is>
          <t>Grand Park Kodhipparu Maldives</t>
        </is>
      </c>
      <c r="C1285" t="inlineStr">
        <is>
          <t>spa_menu</t>
        </is>
      </c>
      <c r="D1285" t="inlineStr">
        <is>
          <t>2022_mggoe5ku.pdf</t>
        </is>
      </c>
      <c r="E1285" t="n">
        <v>2022</v>
      </c>
      <c r="H1285" t="n">
        <v>28</v>
      </c>
      <c r="I1285" t="n">
        <v>1031</v>
      </c>
      <c r="J1285" t="inlineStr">
        <is>
          <t>Y</t>
        </is>
      </c>
      <c r="K1285" t="inlineStr">
        <is>
          <t>secretparadise.mv</t>
        </is>
      </c>
      <c r="L1285" t="inlineStr">
        <is>
          <t>dmc-agency</t>
        </is>
      </c>
      <c r="M1285" t="inlineStr">
        <is>
          <t>https://visitmaldives.s3.amazonaws.com/KqrvXKqg/mggoe5ku.pdf</t>
        </is>
      </c>
      <c r="N1285" t="inlineStr">
        <is>
          <t>https://visitmaldives.s3.amazonaws.com/KqrvXKqg/mggoe5ku.pdf</t>
        </is>
      </c>
      <c r="O1285" t="inlineStr">
        <is>
          <t>fbd7f9df946140e337ce1a230970bf503624d0a795da3e4b45af4cb1c8c50213</t>
        </is>
      </c>
      <c r="P1285" t="inlineStr">
        <is>
          <t>library/059_jumeirah-maldives-olhahali-island/spa_menu/2022_mggoe5ku.pdf</t>
        </is>
      </c>
      <c r="R1285" t="inlineStr">
        <is>
          <t>outdated</t>
        </is>
      </c>
      <c r="S1285" t="inlineStr">
        <is>
          <t>Y</t>
        </is>
      </c>
      <c r="T1285" t="inlineStr">
        <is>
          <t>needs-review</t>
        </is>
      </c>
      <c r="U1285" t="inlineStr">
        <is>
          <t>2026-10-04</t>
        </is>
      </c>
      <c r="V1285" t="inlineStr">
        <is>
          <t>ambiguous match [59, 133, 27, 41, 171, 50, 110, 44, 19]</t>
        </is>
      </c>
    </row>
    <row r="1286">
      <c r="A1286" t="n">
        <v>41</v>
      </c>
      <c r="B1286" t="inlineStr">
        <is>
          <t>Ozen By Atmosphere At Maadhoo</t>
        </is>
      </c>
      <c r="C1286" t="inlineStr">
        <is>
          <t>spa_menu</t>
        </is>
      </c>
      <c r="D1286" t="inlineStr">
        <is>
          <t>2022_mggoe5ku.pdf</t>
        </is>
      </c>
      <c r="E1286" t="n">
        <v>2022</v>
      </c>
      <c r="H1286" t="n">
        <v>28</v>
      </c>
      <c r="I1286" t="n">
        <v>1031</v>
      </c>
      <c r="J1286" t="inlineStr">
        <is>
          <t>Y</t>
        </is>
      </c>
      <c r="K1286" t="inlineStr">
        <is>
          <t>secretparadise.mv</t>
        </is>
      </c>
      <c r="L1286" t="inlineStr">
        <is>
          <t>dmc-agency</t>
        </is>
      </c>
      <c r="M1286" t="inlineStr">
        <is>
          <t>https://visitmaldives.s3.amazonaws.com/KqrvXKqg/mggoe5ku.pdf</t>
        </is>
      </c>
      <c r="N1286" t="inlineStr">
        <is>
          <t>https://visitmaldives.s3.amazonaws.com/KqrvXKqg/mggoe5ku.pdf</t>
        </is>
      </c>
      <c r="O1286" t="inlineStr">
        <is>
          <t>fbd7f9df946140e337ce1a230970bf503624d0a795da3e4b45af4cb1c8c50213</t>
        </is>
      </c>
      <c r="P1286" t="inlineStr">
        <is>
          <t>library/059_jumeirah-maldives-olhahali-island/spa_menu/2022_mggoe5ku.pdf</t>
        </is>
      </c>
      <c r="R1286" t="inlineStr">
        <is>
          <t>outdated</t>
        </is>
      </c>
      <c r="S1286" t="inlineStr">
        <is>
          <t>Y</t>
        </is>
      </c>
      <c r="T1286" t="inlineStr">
        <is>
          <t>needs-review</t>
        </is>
      </c>
      <c r="U1286" t="inlineStr">
        <is>
          <t>2026-10-04</t>
        </is>
      </c>
      <c r="V1286" t="inlineStr">
        <is>
          <t>ambiguous match [59, 133, 27, 41, 171, 50, 110, 44, 19]</t>
        </is>
      </c>
    </row>
    <row r="1287">
      <c r="A1287" t="n">
        <v>171</v>
      </c>
      <c r="B1287" t="inlineStr">
        <is>
          <t>Velaa Private Island Maldives</t>
        </is>
      </c>
      <c r="C1287" t="inlineStr">
        <is>
          <t>spa_menu</t>
        </is>
      </c>
      <c r="D1287" t="inlineStr">
        <is>
          <t>2022_mggoe5ku.pdf</t>
        </is>
      </c>
      <c r="E1287" t="n">
        <v>2022</v>
      </c>
      <c r="H1287" t="n">
        <v>28</v>
      </c>
      <c r="I1287" t="n">
        <v>1031</v>
      </c>
      <c r="J1287" t="inlineStr">
        <is>
          <t>Y</t>
        </is>
      </c>
      <c r="K1287" t="inlineStr">
        <is>
          <t>secretparadise.mv</t>
        </is>
      </c>
      <c r="L1287" t="inlineStr">
        <is>
          <t>dmc-agency</t>
        </is>
      </c>
      <c r="M1287" t="inlineStr">
        <is>
          <t>https://visitmaldives.s3.amazonaws.com/KqrvXKqg/mggoe5ku.pdf</t>
        </is>
      </c>
      <c r="N1287" t="inlineStr">
        <is>
          <t>https://visitmaldives.s3.amazonaws.com/KqrvXKqg/mggoe5ku.pdf</t>
        </is>
      </c>
      <c r="O1287" t="inlineStr">
        <is>
          <t>fbd7f9df946140e337ce1a230970bf503624d0a795da3e4b45af4cb1c8c50213</t>
        </is>
      </c>
      <c r="P1287" t="inlineStr">
        <is>
          <t>library/059_jumeirah-maldives-olhahali-island/spa_menu/2022_mggoe5ku.pdf</t>
        </is>
      </c>
      <c r="R1287" t="inlineStr">
        <is>
          <t>outdated</t>
        </is>
      </c>
      <c r="S1287" t="inlineStr">
        <is>
          <t>Y</t>
        </is>
      </c>
      <c r="T1287" t="inlineStr">
        <is>
          <t>needs-review</t>
        </is>
      </c>
      <c r="U1287" t="inlineStr">
        <is>
          <t>2026-10-04</t>
        </is>
      </c>
      <c r="V1287" t="inlineStr">
        <is>
          <t>ambiguous match [59, 133, 27, 41, 171, 50, 110, 44, 19]</t>
        </is>
      </c>
    </row>
    <row r="1288">
      <c r="A1288" t="n">
        <v>50</v>
      </c>
      <c r="B1288" t="inlineStr">
        <is>
          <t>Sun Siyam Olhuveli Maldives</t>
        </is>
      </c>
      <c r="C1288" t="inlineStr">
        <is>
          <t>spa_menu</t>
        </is>
      </c>
      <c r="D1288" t="inlineStr">
        <is>
          <t>2022_mggoe5ku.pdf</t>
        </is>
      </c>
      <c r="E1288" t="n">
        <v>2022</v>
      </c>
      <c r="H1288" t="n">
        <v>28</v>
      </c>
      <c r="I1288" t="n">
        <v>1031</v>
      </c>
      <c r="J1288" t="inlineStr">
        <is>
          <t>Y</t>
        </is>
      </c>
      <c r="K1288" t="inlineStr">
        <is>
          <t>secretparadise.mv</t>
        </is>
      </c>
      <c r="L1288" t="inlineStr">
        <is>
          <t>dmc-agency</t>
        </is>
      </c>
      <c r="M1288" t="inlineStr">
        <is>
          <t>https://visitmaldives.s3.amazonaws.com/KqrvXKqg/mggoe5ku.pdf</t>
        </is>
      </c>
      <c r="N1288" t="inlineStr">
        <is>
          <t>https://visitmaldives.s3.amazonaws.com/KqrvXKqg/mggoe5ku.pdf</t>
        </is>
      </c>
      <c r="O1288" t="inlineStr">
        <is>
          <t>fbd7f9df946140e337ce1a230970bf503624d0a795da3e4b45af4cb1c8c50213</t>
        </is>
      </c>
      <c r="P1288" t="inlineStr">
        <is>
          <t>library/059_jumeirah-maldives-olhahali-island/spa_menu/2022_mggoe5ku.pdf</t>
        </is>
      </c>
      <c r="R1288" t="inlineStr">
        <is>
          <t>outdated</t>
        </is>
      </c>
      <c r="S1288" t="inlineStr">
        <is>
          <t>Y</t>
        </is>
      </c>
      <c r="T1288" t="inlineStr">
        <is>
          <t>needs-review</t>
        </is>
      </c>
      <c r="U1288" t="inlineStr">
        <is>
          <t>2026-10-04</t>
        </is>
      </c>
      <c r="V1288" t="inlineStr">
        <is>
          <t>ambiguous match [59, 133, 27, 41, 171, 50, 110, 44, 19]</t>
        </is>
      </c>
    </row>
    <row r="1289">
      <c r="A1289" t="n">
        <v>110</v>
      </c>
      <c r="B1289" t="inlineStr">
        <is>
          <t>Furaveri Island Resort &amp; Spa</t>
        </is>
      </c>
      <c r="C1289" t="inlineStr">
        <is>
          <t>spa_menu</t>
        </is>
      </c>
      <c r="D1289" t="inlineStr">
        <is>
          <t>2022_mggoe5ku.pdf</t>
        </is>
      </c>
      <c r="E1289" t="n">
        <v>2022</v>
      </c>
      <c r="H1289" t="n">
        <v>28</v>
      </c>
      <c r="I1289" t="n">
        <v>1031</v>
      </c>
      <c r="J1289" t="inlineStr">
        <is>
          <t>Y</t>
        </is>
      </c>
      <c r="K1289" t="inlineStr">
        <is>
          <t>secretparadise.mv</t>
        </is>
      </c>
      <c r="L1289" t="inlineStr">
        <is>
          <t>dmc-agency</t>
        </is>
      </c>
      <c r="M1289" t="inlineStr">
        <is>
          <t>https://visitmaldives.s3.amazonaws.com/KqrvXKqg/mggoe5ku.pdf</t>
        </is>
      </c>
      <c r="N1289" t="inlineStr">
        <is>
          <t>https://visitmaldives.s3.amazonaws.com/KqrvXKqg/mggoe5ku.pdf</t>
        </is>
      </c>
      <c r="O1289" t="inlineStr">
        <is>
          <t>fbd7f9df946140e337ce1a230970bf503624d0a795da3e4b45af4cb1c8c50213</t>
        </is>
      </c>
      <c r="P1289" t="inlineStr">
        <is>
          <t>library/059_jumeirah-maldives-olhahali-island/spa_menu/2022_mggoe5ku.pdf</t>
        </is>
      </c>
      <c r="R1289" t="inlineStr">
        <is>
          <t>outdated</t>
        </is>
      </c>
      <c r="S1289" t="inlineStr">
        <is>
          <t>Y</t>
        </is>
      </c>
      <c r="T1289" t="inlineStr">
        <is>
          <t>needs-review</t>
        </is>
      </c>
      <c r="U1289" t="inlineStr">
        <is>
          <t>2026-10-04</t>
        </is>
      </c>
      <c r="V1289" t="inlineStr">
        <is>
          <t>ambiguous match [59, 133, 27, 41, 171, 50, 110, 44, 19]</t>
        </is>
      </c>
    </row>
    <row r="1290">
      <c r="A1290" t="n">
        <v>44</v>
      </c>
      <c r="B1290" t="inlineStr">
        <is>
          <t>Hard Rock Hotel Maldives</t>
        </is>
      </c>
      <c r="C1290" t="inlineStr">
        <is>
          <t>spa_menu</t>
        </is>
      </c>
      <c r="D1290" t="inlineStr">
        <is>
          <t>2022_mggoe5ku.pdf</t>
        </is>
      </c>
      <c r="E1290" t="n">
        <v>2022</v>
      </c>
      <c r="H1290" t="n">
        <v>28</v>
      </c>
      <c r="I1290" t="n">
        <v>1031</v>
      </c>
      <c r="J1290" t="inlineStr">
        <is>
          <t>Y</t>
        </is>
      </c>
      <c r="K1290" t="inlineStr">
        <is>
          <t>secretparadise.mv</t>
        </is>
      </c>
      <c r="L1290" t="inlineStr">
        <is>
          <t>dmc-agency</t>
        </is>
      </c>
      <c r="M1290" t="inlineStr">
        <is>
          <t>https://visitmaldives.s3.amazonaws.com/KqrvXKqg/mggoe5ku.pdf</t>
        </is>
      </c>
      <c r="N1290" t="inlineStr">
        <is>
          <t>https://visitmaldives.s3.amazonaws.com/KqrvXKqg/mggoe5ku.pdf</t>
        </is>
      </c>
      <c r="O1290" t="inlineStr">
        <is>
          <t>fbd7f9df946140e337ce1a230970bf503624d0a795da3e4b45af4cb1c8c50213</t>
        </is>
      </c>
      <c r="P1290" t="inlineStr">
        <is>
          <t>library/059_jumeirah-maldives-olhahali-island/spa_menu/2022_mggoe5ku.pdf</t>
        </is>
      </c>
      <c r="R1290" t="inlineStr">
        <is>
          <t>outdated</t>
        </is>
      </c>
      <c r="S1290" t="inlineStr">
        <is>
          <t>Y</t>
        </is>
      </c>
      <c r="T1290" t="inlineStr">
        <is>
          <t>needs-review</t>
        </is>
      </c>
      <c r="U1290" t="inlineStr">
        <is>
          <t>2026-10-04</t>
        </is>
      </c>
      <c r="V1290" t="inlineStr">
        <is>
          <t>ambiguous match [59, 133, 27, 41, 171, 50, 110, 44, 19]</t>
        </is>
      </c>
    </row>
    <row r="1291">
      <c r="A1291" t="n">
        <v>19</v>
      </c>
      <c r="B1291" t="inlineStr">
        <is>
          <t>The Residence Maldives</t>
        </is>
      </c>
      <c r="C1291" t="inlineStr">
        <is>
          <t>spa_menu</t>
        </is>
      </c>
      <c r="D1291" t="inlineStr">
        <is>
          <t>2022_mggoe5ku.pdf</t>
        </is>
      </c>
      <c r="E1291" t="n">
        <v>2022</v>
      </c>
      <c r="H1291" t="n">
        <v>28</v>
      </c>
      <c r="I1291" t="n">
        <v>1031</v>
      </c>
      <c r="J1291" t="inlineStr">
        <is>
          <t>Y</t>
        </is>
      </c>
      <c r="K1291" t="inlineStr">
        <is>
          <t>secretparadise.mv</t>
        </is>
      </c>
      <c r="L1291" t="inlineStr">
        <is>
          <t>dmc-agency</t>
        </is>
      </c>
      <c r="M1291" t="inlineStr">
        <is>
          <t>https://visitmaldives.s3.amazonaws.com/KqrvXKqg/mggoe5ku.pdf</t>
        </is>
      </c>
      <c r="N1291" t="inlineStr">
        <is>
          <t>https://visitmaldives.s3.amazonaws.com/KqrvXKqg/mggoe5ku.pdf</t>
        </is>
      </c>
      <c r="O1291" t="inlineStr">
        <is>
          <t>fbd7f9df946140e337ce1a230970bf503624d0a795da3e4b45af4cb1c8c50213</t>
        </is>
      </c>
      <c r="P1291" t="inlineStr">
        <is>
          <t>library/059_jumeirah-maldives-olhahali-island/spa_menu/2022_mggoe5ku.pdf</t>
        </is>
      </c>
      <c r="R1291" t="inlineStr">
        <is>
          <t>outdated</t>
        </is>
      </c>
      <c r="S1291" t="inlineStr">
        <is>
          <t>Y</t>
        </is>
      </c>
      <c r="T1291" t="inlineStr">
        <is>
          <t>needs-review</t>
        </is>
      </c>
      <c r="U1291" t="inlineStr">
        <is>
          <t>2026-10-04</t>
        </is>
      </c>
      <c r="V1291" t="inlineStr">
        <is>
          <t>ambiguous match [59, 133, 27, 41, 171, 50, 110, 44, 19]</t>
        </is>
      </c>
    </row>
    <row r="1292">
      <c r="A1292" t="n">
        <v>59</v>
      </c>
      <c r="B1292" t="inlineStr">
        <is>
          <t>Jumeirah Maldives Olhahali Island</t>
        </is>
      </c>
      <c r="C1292" t="inlineStr">
        <is>
          <t>spa_menu</t>
        </is>
      </c>
      <c r="D1292" t="inlineStr">
        <is>
          <t>2022_ukpn63vn.pdf</t>
        </is>
      </c>
      <c r="E1292" t="n">
        <v>2022</v>
      </c>
      <c r="H1292" t="n">
        <v>28</v>
      </c>
      <c r="I1292" t="n">
        <v>1043</v>
      </c>
      <c r="J1292" t="inlineStr">
        <is>
          <t>Y</t>
        </is>
      </c>
      <c r="K1292" t="inlineStr">
        <is>
          <t>visitmaldives.com</t>
        </is>
      </c>
      <c r="L1292" t="inlineStr">
        <is>
          <t>dmc-agency</t>
        </is>
      </c>
      <c r="M1292" t="inlineStr">
        <is>
          <t>https://visitmaldives.s3.amazonaws.com/Vw9r93Yv/ukpn63vn.pdf</t>
        </is>
      </c>
      <c r="N1292" t="inlineStr">
        <is>
          <t>https://visitmaldives.s3.amazonaws.com/Vw9r93Yv/ukpn63vn.pdf</t>
        </is>
      </c>
      <c r="O1292" t="inlineStr">
        <is>
          <t>55fc3bdb2f3723ea0164a85ebf7b94980672e708ac85da52c19e9f9505e20bc9</t>
        </is>
      </c>
      <c r="P1292" t="inlineStr">
        <is>
          <t>library/059_jumeirah-maldives-olhahali-island/spa_menu/2022_ukpn63vn.pdf</t>
        </is>
      </c>
      <c r="R1292" t="inlineStr">
        <is>
          <t>outdated</t>
        </is>
      </c>
      <c r="S1292" t="inlineStr">
        <is>
          <t>N</t>
        </is>
      </c>
      <c r="T1292" t="inlineStr">
        <is>
          <t>needs-review</t>
        </is>
      </c>
      <c r="U1292" t="inlineStr">
        <is>
          <t>2026-10-04</t>
        </is>
      </c>
      <c r="V1292" t="inlineStr">
        <is>
          <t>ambiguous match [59, 133, 27, 41, 171, 50, 110, 44, 19]</t>
        </is>
      </c>
    </row>
    <row r="1293">
      <c r="A1293" t="n">
        <v>133</v>
      </c>
      <c r="B1293" t="inlineStr">
        <is>
          <t>Oblu By Atmosphere at Helengeli</t>
        </is>
      </c>
      <c r="C1293" t="inlineStr">
        <is>
          <t>spa_menu</t>
        </is>
      </c>
      <c r="D1293" t="inlineStr">
        <is>
          <t>2022_ukpn63vn.pdf</t>
        </is>
      </c>
      <c r="E1293" t="n">
        <v>2022</v>
      </c>
      <c r="H1293" t="n">
        <v>28</v>
      </c>
      <c r="I1293" t="n">
        <v>1043</v>
      </c>
      <c r="J1293" t="inlineStr">
        <is>
          <t>Y</t>
        </is>
      </c>
      <c r="K1293" t="inlineStr">
        <is>
          <t>visitmaldives.com</t>
        </is>
      </c>
      <c r="L1293" t="inlineStr">
        <is>
          <t>dmc-agency</t>
        </is>
      </c>
      <c r="M1293" t="inlineStr">
        <is>
          <t>https://visitmaldives.s3.amazonaws.com/Vw9r93Yv/ukpn63vn.pdf</t>
        </is>
      </c>
      <c r="N1293" t="inlineStr">
        <is>
          <t>https://visitmaldives.s3.amazonaws.com/Vw9r93Yv/ukpn63vn.pdf</t>
        </is>
      </c>
      <c r="O1293" t="inlineStr">
        <is>
          <t>55fc3bdb2f3723ea0164a85ebf7b94980672e708ac85da52c19e9f9505e20bc9</t>
        </is>
      </c>
      <c r="P1293" t="inlineStr">
        <is>
          <t>library/059_jumeirah-maldives-olhahali-island/spa_menu/2022_ukpn63vn.pdf</t>
        </is>
      </c>
      <c r="R1293" t="inlineStr">
        <is>
          <t>outdated</t>
        </is>
      </c>
      <c r="S1293" t="inlineStr">
        <is>
          <t>N</t>
        </is>
      </c>
      <c r="T1293" t="inlineStr">
        <is>
          <t>needs-review</t>
        </is>
      </c>
      <c r="U1293" t="inlineStr">
        <is>
          <t>2026-10-04</t>
        </is>
      </c>
      <c r="V1293" t="inlineStr">
        <is>
          <t>ambiguous match [59, 133, 27, 41, 171, 50, 110, 44, 19]</t>
        </is>
      </c>
    </row>
    <row r="1294">
      <c r="A1294" t="n">
        <v>27</v>
      </c>
      <c r="B1294" t="inlineStr">
        <is>
          <t>Grand Park Kodhipparu Maldives</t>
        </is>
      </c>
      <c r="C1294" t="inlineStr">
        <is>
          <t>spa_menu</t>
        </is>
      </c>
      <c r="D1294" t="inlineStr">
        <is>
          <t>2022_ukpn63vn.pdf</t>
        </is>
      </c>
      <c r="E1294" t="n">
        <v>2022</v>
      </c>
      <c r="H1294" t="n">
        <v>28</v>
      </c>
      <c r="I1294" t="n">
        <v>1043</v>
      </c>
      <c r="J1294" t="inlineStr">
        <is>
          <t>Y</t>
        </is>
      </c>
      <c r="K1294" t="inlineStr">
        <is>
          <t>visitmaldives.com</t>
        </is>
      </c>
      <c r="L1294" t="inlineStr">
        <is>
          <t>dmc-agency</t>
        </is>
      </c>
      <c r="M1294" t="inlineStr">
        <is>
          <t>https://visitmaldives.s3.amazonaws.com/Vw9r93Yv/ukpn63vn.pdf</t>
        </is>
      </c>
      <c r="N1294" t="inlineStr">
        <is>
          <t>https://visitmaldives.s3.amazonaws.com/Vw9r93Yv/ukpn63vn.pdf</t>
        </is>
      </c>
      <c r="O1294" t="inlineStr">
        <is>
          <t>55fc3bdb2f3723ea0164a85ebf7b94980672e708ac85da52c19e9f9505e20bc9</t>
        </is>
      </c>
      <c r="P1294" t="inlineStr">
        <is>
          <t>library/059_jumeirah-maldives-olhahali-island/spa_menu/2022_ukpn63vn.pdf</t>
        </is>
      </c>
      <c r="R1294" t="inlineStr">
        <is>
          <t>outdated</t>
        </is>
      </c>
      <c r="S1294" t="inlineStr">
        <is>
          <t>N</t>
        </is>
      </c>
      <c r="T1294" t="inlineStr">
        <is>
          <t>needs-review</t>
        </is>
      </c>
      <c r="U1294" t="inlineStr">
        <is>
          <t>2026-10-04</t>
        </is>
      </c>
      <c r="V1294" t="inlineStr">
        <is>
          <t>ambiguous match [59, 133, 27, 41, 171, 50, 110, 44, 19]</t>
        </is>
      </c>
    </row>
    <row r="1295">
      <c r="A1295" t="n">
        <v>41</v>
      </c>
      <c r="B1295" t="inlineStr">
        <is>
          <t>Ozen By Atmosphere At Maadhoo</t>
        </is>
      </c>
      <c r="C1295" t="inlineStr">
        <is>
          <t>spa_menu</t>
        </is>
      </c>
      <c r="D1295" t="inlineStr">
        <is>
          <t>2022_ukpn63vn.pdf</t>
        </is>
      </c>
      <c r="E1295" t="n">
        <v>2022</v>
      </c>
      <c r="H1295" t="n">
        <v>28</v>
      </c>
      <c r="I1295" t="n">
        <v>1043</v>
      </c>
      <c r="J1295" t="inlineStr">
        <is>
          <t>Y</t>
        </is>
      </c>
      <c r="K1295" t="inlineStr">
        <is>
          <t>visitmaldives.com</t>
        </is>
      </c>
      <c r="L1295" t="inlineStr">
        <is>
          <t>dmc-agency</t>
        </is>
      </c>
      <c r="M1295" t="inlineStr">
        <is>
          <t>https://visitmaldives.s3.amazonaws.com/Vw9r93Yv/ukpn63vn.pdf</t>
        </is>
      </c>
      <c r="N1295" t="inlineStr">
        <is>
          <t>https://visitmaldives.s3.amazonaws.com/Vw9r93Yv/ukpn63vn.pdf</t>
        </is>
      </c>
      <c r="O1295" t="inlineStr">
        <is>
          <t>55fc3bdb2f3723ea0164a85ebf7b94980672e708ac85da52c19e9f9505e20bc9</t>
        </is>
      </c>
      <c r="P1295" t="inlineStr">
        <is>
          <t>library/059_jumeirah-maldives-olhahali-island/spa_menu/2022_ukpn63vn.pdf</t>
        </is>
      </c>
      <c r="R1295" t="inlineStr">
        <is>
          <t>outdated</t>
        </is>
      </c>
      <c r="S1295" t="inlineStr">
        <is>
          <t>N</t>
        </is>
      </c>
      <c r="T1295" t="inlineStr">
        <is>
          <t>needs-review</t>
        </is>
      </c>
      <c r="U1295" t="inlineStr">
        <is>
          <t>2026-10-04</t>
        </is>
      </c>
      <c r="V1295" t="inlineStr">
        <is>
          <t>ambiguous match [59, 133, 27, 41, 171, 50, 110, 44, 19]</t>
        </is>
      </c>
    </row>
    <row r="1296">
      <c r="A1296" t="n">
        <v>171</v>
      </c>
      <c r="B1296" t="inlineStr">
        <is>
          <t>Velaa Private Island Maldives</t>
        </is>
      </c>
      <c r="C1296" t="inlineStr">
        <is>
          <t>spa_menu</t>
        </is>
      </c>
      <c r="D1296" t="inlineStr">
        <is>
          <t>2022_ukpn63vn.pdf</t>
        </is>
      </c>
      <c r="E1296" t="n">
        <v>2022</v>
      </c>
      <c r="H1296" t="n">
        <v>28</v>
      </c>
      <c r="I1296" t="n">
        <v>1043</v>
      </c>
      <c r="J1296" t="inlineStr">
        <is>
          <t>Y</t>
        </is>
      </c>
      <c r="K1296" t="inlineStr">
        <is>
          <t>visitmaldives.com</t>
        </is>
      </c>
      <c r="L1296" t="inlineStr">
        <is>
          <t>dmc-agency</t>
        </is>
      </c>
      <c r="M1296" t="inlineStr">
        <is>
          <t>https://visitmaldives.s3.amazonaws.com/Vw9r93Yv/ukpn63vn.pdf</t>
        </is>
      </c>
      <c r="N1296" t="inlineStr">
        <is>
          <t>https://visitmaldives.s3.amazonaws.com/Vw9r93Yv/ukpn63vn.pdf</t>
        </is>
      </c>
      <c r="O1296" t="inlineStr">
        <is>
          <t>55fc3bdb2f3723ea0164a85ebf7b94980672e708ac85da52c19e9f9505e20bc9</t>
        </is>
      </c>
      <c r="P1296" t="inlineStr">
        <is>
          <t>library/059_jumeirah-maldives-olhahali-island/spa_menu/2022_ukpn63vn.pdf</t>
        </is>
      </c>
      <c r="R1296" t="inlineStr">
        <is>
          <t>outdated</t>
        </is>
      </c>
      <c r="S1296" t="inlineStr">
        <is>
          <t>N</t>
        </is>
      </c>
      <c r="T1296" t="inlineStr">
        <is>
          <t>needs-review</t>
        </is>
      </c>
      <c r="U1296" t="inlineStr">
        <is>
          <t>2026-10-04</t>
        </is>
      </c>
      <c r="V1296" t="inlineStr">
        <is>
          <t>ambiguous match [59, 133, 27, 41, 171, 50, 110, 44, 19]</t>
        </is>
      </c>
    </row>
    <row r="1297">
      <c r="A1297" t="n">
        <v>50</v>
      </c>
      <c r="B1297" t="inlineStr">
        <is>
          <t>Sun Siyam Olhuveli Maldives</t>
        </is>
      </c>
      <c r="C1297" t="inlineStr">
        <is>
          <t>spa_menu</t>
        </is>
      </c>
      <c r="D1297" t="inlineStr">
        <is>
          <t>2022_ukpn63vn.pdf</t>
        </is>
      </c>
      <c r="E1297" t="n">
        <v>2022</v>
      </c>
      <c r="H1297" t="n">
        <v>28</v>
      </c>
      <c r="I1297" t="n">
        <v>1043</v>
      </c>
      <c r="J1297" t="inlineStr">
        <is>
          <t>Y</t>
        </is>
      </c>
      <c r="K1297" t="inlineStr">
        <is>
          <t>visitmaldives.com</t>
        </is>
      </c>
      <c r="L1297" t="inlineStr">
        <is>
          <t>dmc-agency</t>
        </is>
      </c>
      <c r="M1297" t="inlineStr">
        <is>
          <t>https://visitmaldives.s3.amazonaws.com/Vw9r93Yv/ukpn63vn.pdf</t>
        </is>
      </c>
      <c r="N1297" t="inlineStr">
        <is>
          <t>https://visitmaldives.s3.amazonaws.com/Vw9r93Yv/ukpn63vn.pdf</t>
        </is>
      </c>
      <c r="O1297" t="inlineStr">
        <is>
          <t>55fc3bdb2f3723ea0164a85ebf7b94980672e708ac85da52c19e9f9505e20bc9</t>
        </is>
      </c>
      <c r="P1297" t="inlineStr">
        <is>
          <t>library/059_jumeirah-maldives-olhahali-island/spa_menu/2022_ukpn63vn.pdf</t>
        </is>
      </c>
      <c r="R1297" t="inlineStr">
        <is>
          <t>outdated</t>
        </is>
      </c>
      <c r="S1297" t="inlineStr">
        <is>
          <t>N</t>
        </is>
      </c>
      <c r="T1297" t="inlineStr">
        <is>
          <t>needs-review</t>
        </is>
      </c>
      <c r="U1297" t="inlineStr">
        <is>
          <t>2026-10-04</t>
        </is>
      </c>
      <c r="V1297" t="inlineStr">
        <is>
          <t>ambiguous match [59, 133, 27, 41, 171, 50, 110, 44, 19]</t>
        </is>
      </c>
    </row>
    <row r="1298">
      <c r="A1298" t="n">
        <v>110</v>
      </c>
      <c r="B1298" t="inlineStr">
        <is>
          <t>Furaveri Island Resort &amp; Spa</t>
        </is>
      </c>
      <c r="C1298" t="inlineStr">
        <is>
          <t>spa_menu</t>
        </is>
      </c>
      <c r="D1298" t="inlineStr">
        <is>
          <t>2022_ukpn63vn.pdf</t>
        </is>
      </c>
      <c r="E1298" t="n">
        <v>2022</v>
      </c>
      <c r="H1298" t="n">
        <v>28</v>
      </c>
      <c r="I1298" t="n">
        <v>1043</v>
      </c>
      <c r="J1298" t="inlineStr">
        <is>
          <t>Y</t>
        </is>
      </c>
      <c r="K1298" t="inlineStr">
        <is>
          <t>visitmaldives.com</t>
        </is>
      </c>
      <c r="L1298" t="inlineStr">
        <is>
          <t>dmc-agency</t>
        </is>
      </c>
      <c r="M1298" t="inlineStr">
        <is>
          <t>https://visitmaldives.s3.amazonaws.com/Vw9r93Yv/ukpn63vn.pdf</t>
        </is>
      </c>
      <c r="N1298" t="inlineStr">
        <is>
          <t>https://visitmaldives.s3.amazonaws.com/Vw9r93Yv/ukpn63vn.pdf</t>
        </is>
      </c>
      <c r="O1298" t="inlineStr">
        <is>
          <t>55fc3bdb2f3723ea0164a85ebf7b94980672e708ac85da52c19e9f9505e20bc9</t>
        </is>
      </c>
      <c r="P1298" t="inlineStr">
        <is>
          <t>library/059_jumeirah-maldives-olhahali-island/spa_menu/2022_ukpn63vn.pdf</t>
        </is>
      </c>
      <c r="R1298" t="inlineStr">
        <is>
          <t>outdated</t>
        </is>
      </c>
      <c r="S1298" t="inlineStr">
        <is>
          <t>N</t>
        </is>
      </c>
      <c r="T1298" t="inlineStr">
        <is>
          <t>needs-review</t>
        </is>
      </c>
      <c r="U1298" t="inlineStr">
        <is>
          <t>2026-10-04</t>
        </is>
      </c>
      <c r="V1298" t="inlineStr">
        <is>
          <t>ambiguous match [59, 133, 27, 41, 171, 50, 110, 44, 19]</t>
        </is>
      </c>
    </row>
    <row r="1299">
      <c r="A1299" t="n">
        <v>44</v>
      </c>
      <c r="B1299" t="inlineStr">
        <is>
          <t>Hard Rock Hotel Maldives</t>
        </is>
      </c>
      <c r="C1299" t="inlineStr">
        <is>
          <t>spa_menu</t>
        </is>
      </c>
      <c r="D1299" t="inlineStr">
        <is>
          <t>2022_ukpn63vn.pdf</t>
        </is>
      </c>
      <c r="E1299" t="n">
        <v>2022</v>
      </c>
      <c r="H1299" t="n">
        <v>28</v>
      </c>
      <c r="I1299" t="n">
        <v>1043</v>
      </c>
      <c r="J1299" t="inlineStr">
        <is>
          <t>Y</t>
        </is>
      </c>
      <c r="K1299" t="inlineStr">
        <is>
          <t>visitmaldives.com</t>
        </is>
      </c>
      <c r="L1299" t="inlineStr">
        <is>
          <t>dmc-agency</t>
        </is>
      </c>
      <c r="M1299" t="inlineStr">
        <is>
          <t>https://visitmaldives.s3.amazonaws.com/Vw9r93Yv/ukpn63vn.pdf</t>
        </is>
      </c>
      <c r="N1299" t="inlineStr">
        <is>
          <t>https://visitmaldives.s3.amazonaws.com/Vw9r93Yv/ukpn63vn.pdf</t>
        </is>
      </c>
      <c r="O1299" t="inlineStr">
        <is>
          <t>55fc3bdb2f3723ea0164a85ebf7b94980672e708ac85da52c19e9f9505e20bc9</t>
        </is>
      </c>
      <c r="P1299" t="inlineStr">
        <is>
          <t>library/059_jumeirah-maldives-olhahali-island/spa_menu/2022_ukpn63vn.pdf</t>
        </is>
      </c>
      <c r="R1299" t="inlineStr">
        <is>
          <t>outdated</t>
        </is>
      </c>
      <c r="S1299" t="inlineStr">
        <is>
          <t>N</t>
        </is>
      </c>
      <c r="T1299" t="inlineStr">
        <is>
          <t>needs-review</t>
        </is>
      </c>
      <c r="U1299" t="inlineStr">
        <is>
          <t>2026-10-04</t>
        </is>
      </c>
      <c r="V1299" t="inlineStr">
        <is>
          <t>ambiguous match [59, 133, 27, 41, 171, 50, 110, 44, 19]</t>
        </is>
      </c>
    </row>
    <row r="1300">
      <c r="A1300" t="n">
        <v>19</v>
      </c>
      <c r="B1300" t="inlineStr">
        <is>
          <t>The Residence Maldives</t>
        </is>
      </c>
      <c r="C1300" t="inlineStr">
        <is>
          <t>spa_menu</t>
        </is>
      </c>
      <c r="D1300" t="inlineStr">
        <is>
          <t>2022_ukpn63vn.pdf</t>
        </is>
      </c>
      <c r="E1300" t="n">
        <v>2022</v>
      </c>
      <c r="H1300" t="n">
        <v>28</v>
      </c>
      <c r="I1300" t="n">
        <v>1043</v>
      </c>
      <c r="J1300" t="inlineStr">
        <is>
          <t>Y</t>
        </is>
      </c>
      <c r="K1300" t="inlineStr">
        <is>
          <t>visitmaldives.com</t>
        </is>
      </c>
      <c r="L1300" t="inlineStr">
        <is>
          <t>dmc-agency</t>
        </is>
      </c>
      <c r="M1300" t="inlineStr">
        <is>
          <t>https://visitmaldives.s3.amazonaws.com/Vw9r93Yv/ukpn63vn.pdf</t>
        </is>
      </c>
      <c r="N1300" t="inlineStr">
        <is>
          <t>https://visitmaldives.s3.amazonaws.com/Vw9r93Yv/ukpn63vn.pdf</t>
        </is>
      </c>
      <c r="O1300" t="inlineStr">
        <is>
          <t>55fc3bdb2f3723ea0164a85ebf7b94980672e708ac85da52c19e9f9505e20bc9</t>
        </is>
      </c>
      <c r="P1300" t="inlineStr">
        <is>
          <t>library/059_jumeirah-maldives-olhahali-island/spa_menu/2022_ukpn63vn.pdf</t>
        </is>
      </c>
      <c r="R1300" t="inlineStr">
        <is>
          <t>outdated</t>
        </is>
      </c>
      <c r="S1300" t="inlineStr">
        <is>
          <t>N</t>
        </is>
      </c>
      <c r="T1300" t="inlineStr">
        <is>
          <t>needs-review</t>
        </is>
      </c>
      <c r="U1300" t="inlineStr">
        <is>
          <t>2026-10-04</t>
        </is>
      </c>
      <c r="V1300" t="inlineStr">
        <is>
          <t>ambiguous match [59, 133, 27, 41, 171, 50, 110, 44, 19]</t>
        </is>
      </c>
    </row>
    <row r="1301">
      <c r="A1301" t="n">
        <v>59</v>
      </c>
      <c r="B1301" t="inlineStr">
        <is>
          <t>Jumeirah Maldives Olhahali Island</t>
        </is>
      </c>
      <c r="C1301" t="inlineStr">
        <is>
          <t>calendar</t>
        </is>
      </c>
      <c r="D1301" t="inlineStr">
        <is>
          <t>2026_Jumeirah-Olhahali-Island-From-Seasons-to-Stories-Eid-Al-Fitr-2026-1.pdf</t>
        </is>
      </c>
      <c r="E1301" t="n">
        <v>2026</v>
      </c>
      <c r="H1301" t="n">
        <v>9</v>
      </c>
      <c r="I1301" t="n">
        <v>4663</v>
      </c>
      <c r="J1301" t="inlineStr">
        <is>
          <t>Y</t>
        </is>
      </c>
      <c r="K1301" t="inlineStr">
        <is>
          <t>letsgomaldives.com</t>
        </is>
      </c>
      <c r="L1301" t="inlineStr">
        <is>
          <t>dmc-agency</t>
        </is>
      </c>
      <c r="M1301" t="inlineStr">
        <is>
          <t>https://letsgomaldives.com/wp-content/uploads/2026/03/Jumeirah-Olhahali-Island-From-Seasons-to-Stories-Eid-Al-Fitr-2026-1.pdf</t>
        </is>
      </c>
      <c r="N1301" t="inlineStr">
        <is>
          <t>https://letsgomaldives.com/wp-content/uploads/2026/03/Jumeirah-Olhahali-Island-From-Seasons-to-Stories-Eid-Al-Fitr-2026-1.pdf</t>
        </is>
      </c>
      <c r="O1301" t="inlineStr">
        <is>
          <t>c5bf3218684c18e0f335e03d62b30fecd8e4330853b00b07dfae7bec4355d53b</t>
        </is>
      </c>
      <c r="P1301" t="inlineStr">
        <is>
          <t>library/059_jumeirah-maldives-olhahali-island/calendar/2026_Jumeirah-Olhahali-Island-From-Seasons-to-Stories-Eid-Al-Fitr-2026-1.pdf</t>
        </is>
      </c>
      <c r="R1301" t="inlineStr">
        <is>
          <t>current</t>
        </is>
      </c>
      <c r="S1301" t="inlineStr">
        <is>
          <t>Y</t>
        </is>
      </c>
      <c r="T1301" t="inlineStr">
        <is>
          <t>matched</t>
        </is>
      </c>
      <c r="U1301" t="inlineStr">
        <is>
          <t>2026-10-04</t>
        </is>
      </c>
      <c r="V1301" t="inlineStr"/>
    </row>
    <row r="1302">
      <c r="A1302" t="n">
        <v>59</v>
      </c>
      <c r="B1302" t="inlineStr">
        <is>
          <t>Jumeirah Maldives Olhahali Island</t>
        </is>
      </c>
      <c r="C1302" t="inlineStr">
        <is>
          <t>calendar</t>
        </is>
      </c>
      <c r="D1302" t="inlineStr">
        <is>
          <t>2026_Jumeirah-Olhahali-Island-From-Seasons-to-Stories-Easter-2026.pdf</t>
        </is>
      </c>
      <c r="E1302" t="n">
        <v>2026</v>
      </c>
      <c r="H1302" t="n">
        <v>9</v>
      </c>
      <c r="I1302" t="n">
        <v>4559</v>
      </c>
      <c r="J1302" t="inlineStr">
        <is>
          <t>Y</t>
        </is>
      </c>
      <c r="K1302" t="inlineStr">
        <is>
          <t>letsgomaldives.com</t>
        </is>
      </c>
      <c r="L1302" t="inlineStr">
        <is>
          <t>dmc-agency</t>
        </is>
      </c>
      <c r="M1302" t="inlineStr">
        <is>
          <t>https://letsgomaldives.com/wp-content/uploads/2026/02/Jumeirah-Olhahali-Island-From-Seasons-to-Stories-Easter-2026.pdf</t>
        </is>
      </c>
      <c r="N1302" t="inlineStr">
        <is>
          <t>https://letsgomaldives.com/wp-content/uploads/2026/02/Jumeirah-Olhahali-Island-From-Seasons-to-Stories-Easter-2026.pdf | https://letsgomaldives.com/wp-content/uploads/2026/02/Jumeirah-Olhahali-Island-From-Seasons-to-Stories-Easter-2026-1.pdf</t>
        </is>
      </c>
      <c r="O1302" t="inlineStr">
        <is>
          <t>72a7d0af942602a86e14324ca55fb154aacbc001ce3aa011952b065aa1dd3b6d</t>
        </is>
      </c>
      <c r="P1302" t="inlineStr">
        <is>
          <t>library/059_jumeirah-maldives-olhahali-island/calendar/2026_Jumeirah-Olhahali-Island-From-Seasons-to-Stories-Easter-2026.pdf</t>
        </is>
      </c>
      <c r="R1302" t="inlineStr">
        <is>
          <t>current</t>
        </is>
      </c>
      <c r="S1302" t="inlineStr">
        <is>
          <t>N</t>
        </is>
      </c>
      <c r="T1302" t="inlineStr">
        <is>
          <t>matched</t>
        </is>
      </c>
      <c r="U1302" t="inlineStr">
        <is>
          <t>2026-10-04</t>
        </is>
      </c>
      <c r="V1302" t="inlineStr"/>
    </row>
    <row r="1303">
      <c r="A1303" t="n">
        <v>61</v>
      </c>
      <c r="B1303" t="inlineStr">
        <is>
          <t>Equator Village</t>
        </is>
      </c>
      <c r="C1303" t="inlineStr">
        <is>
          <t>factsheet</t>
        </is>
      </c>
      <c r="D1303" t="inlineStr">
        <is>
          <t>2023_Equator-factsheet-2023-1.pdf</t>
        </is>
      </c>
      <c r="E1303" t="n">
        <v>2023</v>
      </c>
      <c r="H1303" t="n">
        <v>2</v>
      </c>
      <c r="I1303" t="n">
        <v>1406</v>
      </c>
      <c r="J1303" t="inlineStr">
        <is>
          <t>Y</t>
        </is>
      </c>
      <c r="K1303" t="inlineStr">
        <is>
          <t>equatorvillage.com</t>
        </is>
      </c>
      <c r="L1303" t="inlineStr">
        <is>
          <t>official</t>
        </is>
      </c>
      <c r="M1303" t="inlineStr">
        <is>
          <t>https://www.equatorvillage.com/wp-content/uploads/2023/12/Equator-factsheet-2023-1.pdf</t>
        </is>
      </c>
      <c r="N1303" t="inlineStr">
        <is>
          <t>https://www.equatorvillage.com/wp-content/uploads/2023/12/Equator-factsheet-2023-1.pdf</t>
        </is>
      </c>
      <c r="O1303" t="inlineStr">
        <is>
          <t>8542510245b2695419a22add1fb9b8d36466b1f2f0fcbf9085385535962575f5</t>
        </is>
      </c>
      <c r="P1303" t="inlineStr">
        <is>
          <t>library/061_equator-village/factsheet/2023_Equator-factsheet-2023-1.pdf</t>
        </is>
      </c>
      <c r="R1303" t="inlineStr">
        <is>
          <t>outdated</t>
        </is>
      </c>
      <c r="S1303" t="inlineStr">
        <is>
          <t>Y</t>
        </is>
      </c>
      <c r="T1303" t="inlineStr">
        <is>
          <t>matched</t>
        </is>
      </c>
      <c r="U1303" t="inlineStr">
        <is>
          <t>2026-10-04</t>
        </is>
      </c>
      <c r="V1303" t="inlineStr"/>
    </row>
    <row r="1304">
      <c r="A1304" t="n">
        <v>61</v>
      </c>
      <c r="B1304" t="inlineStr">
        <is>
          <t>Equator Village</t>
        </is>
      </c>
      <c r="C1304" t="inlineStr">
        <is>
          <t>spa_menu</t>
        </is>
      </c>
      <c r="D1304" t="inlineStr">
        <is>
          <t>2023_Serena-Spa-Menu-2023.pdf</t>
        </is>
      </c>
      <c r="E1304" t="n">
        <v>2023</v>
      </c>
      <c r="H1304" t="n">
        <v>1</v>
      </c>
      <c r="I1304" t="n">
        <v>118</v>
      </c>
      <c r="J1304" t="inlineStr">
        <is>
          <t>Y</t>
        </is>
      </c>
      <c r="K1304" t="inlineStr">
        <is>
          <t>equatorvillage.com</t>
        </is>
      </c>
      <c r="L1304" t="inlineStr">
        <is>
          <t>official</t>
        </is>
      </c>
      <c r="M1304" t="inlineStr">
        <is>
          <t>https://www.equatorvillage.com/wp-content/uploads/2023/12/Serena-Spa-Menu-2023.pdf</t>
        </is>
      </c>
      <c r="N1304" t="inlineStr">
        <is>
          <t>https://www.equatorvillage.com/wp-content/uploads/2023/12/Serena-Spa-Menu-2023.pdf</t>
        </is>
      </c>
      <c r="O1304" t="inlineStr">
        <is>
          <t>6d68b3defafd5009cbeb29e0084df74253123386e84fd9cb99cd48ede47590b7</t>
        </is>
      </c>
      <c r="P1304" t="inlineStr">
        <is>
          <t>library/061_equator-village/spa_menu/2023_Serena-Spa-Menu-2023.pdf</t>
        </is>
      </c>
      <c r="R1304" t="inlineStr">
        <is>
          <t>outdated</t>
        </is>
      </c>
      <c r="S1304" t="inlineStr">
        <is>
          <t>Y</t>
        </is>
      </c>
      <c r="T1304" t="inlineStr">
        <is>
          <t>matched</t>
        </is>
      </c>
      <c r="U1304" t="inlineStr">
        <is>
          <t>2026-10-04</t>
        </is>
      </c>
      <c r="V1304" t="inlineStr"/>
    </row>
    <row r="1305">
      <c r="A1305" t="n">
        <v>61</v>
      </c>
      <c r="B1305" t="inlineStr">
        <is>
          <t>Equator Village</t>
        </is>
      </c>
      <c r="C1305" t="inlineStr">
        <is>
          <t>spa_menu</t>
        </is>
      </c>
      <c r="D1305" t="inlineStr">
        <is>
          <t>2023_Serena-Spa-Menu.pdf</t>
        </is>
      </c>
      <c r="E1305" t="n">
        <v>2023</v>
      </c>
      <c r="H1305" t="n">
        <v>1</v>
      </c>
      <c r="I1305" t="n">
        <v>185</v>
      </c>
      <c r="J1305" t="inlineStr">
        <is>
          <t>Y</t>
        </is>
      </c>
      <c r="K1305" t="inlineStr">
        <is>
          <t>equatorvillage.com</t>
        </is>
      </c>
      <c r="L1305" t="inlineStr">
        <is>
          <t>official</t>
        </is>
      </c>
      <c r="M1305" t="inlineStr">
        <is>
          <t>https://www.equatorvillage.com/wp-content/uploads/2023/12/Serena-Spa-Menu.pdf</t>
        </is>
      </c>
      <c r="N1305" t="inlineStr">
        <is>
          <t>https://www.equatorvillage.com/wp-content/uploads/2023/12/Serena-Spa-Menu.pdf</t>
        </is>
      </c>
      <c r="O1305" t="inlineStr">
        <is>
          <t>2d89f06c6df30bb91333fc17b888e0c2d9ac4b21e6e87f323bbbce906d7d32fd</t>
        </is>
      </c>
      <c r="P1305" t="inlineStr">
        <is>
          <t>library/061_equator-village/spa_menu/2023_Serena-Spa-Menu.pdf</t>
        </is>
      </c>
      <c r="R1305" t="inlineStr">
        <is>
          <t>outdated</t>
        </is>
      </c>
      <c r="S1305" t="inlineStr">
        <is>
          <t>N</t>
        </is>
      </c>
      <c r="T1305" t="inlineStr">
        <is>
          <t>matched</t>
        </is>
      </c>
      <c r="U1305" t="inlineStr">
        <is>
          <t>2026-10-04</t>
        </is>
      </c>
      <c r="V1305" t="inlineStr"/>
    </row>
    <row r="1306">
      <c r="A1306" t="n">
        <v>61</v>
      </c>
      <c r="B1306" t="inlineStr">
        <is>
          <t>Equator Village</t>
        </is>
      </c>
      <c r="C1306" t="inlineStr">
        <is>
          <t>dining_menu</t>
        </is>
      </c>
      <c r="D1306" t="inlineStr">
        <is>
          <t>2023_excursions-menu_compressed.pdf</t>
        </is>
      </c>
      <c r="E1306" t="n">
        <v>2023</v>
      </c>
      <c r="H1306" t="n">
        <v>8</v>
      </c>
      <c r="I1306" t="n">
        <v>883</v>
      </c>
      <c r="J1306" t="inlineStr">
        <is>
          <t>Y</t>
        </is>
      </c>
      <c r="K1306" t="inlineStr">
        <is>
          <t>equatorvillage.com</t>
        </is>
      </c>
      <c r="L1306" t="inlineStr">
        <is>
          <t>official</t>
        </is>
      </c>
      <c r="M1306" t="inlineStr">
        <is>
          <t>https://www.equatorvillage.com/wp-content/uploads/2023/12/excursions-menu_compressed.pdf</t>
        </is>
      </c>
      <c r="N1306" t="inlineStr">
        <is>
          <t>https://www.equatorvillage.com/wp-content/uploads/2023/12/excursions-menu_compressed.pdf</t>
        </is>
      </c>
      <c r="O1306" t="inlineStr">
        <is>
          <t>0e77d1646e518856ab39d14c0120f62e57915593b6d5b3cdea938d9e74cdcfc3</t>
        </is>
      </c>
      <c r="P1306" t="inlineStr">
        <is>
          <t>library/061_equator-village/dining_menu/2023_excursions-menu_compressed.pdf</t>
        </is>
      </c>
      <c r="R1306" t="inlineStr">
        <is>
          <t>outdated</t>
        </is>
      </c>
      <c r="S1306" t="inlineStr">
        <is>
          <t>Y</t>
        </is>
      </c>
      <c r="T1306" t="inlineStr">
        <is>
          <t>matched</t>
        </is>
      </c>
      <c r="U1306" t="inlineStr">
        <is>
          <t>2026-10-04</t>
        </is>
      </c>
      <c r="V1306" t="inlineStr"/>
    </row>
    <row r="1307">
      <c r="A1307" t="n">
        <v>61</v>
      </c>
      <c r="B1307" t="inlineStr">
        <is>
          <t>Equator Village</t>
        </is>
      </c>
      <c r="C1307" t="inlineStr">
        <is>
          <t>dining_menu</t>
        </is>
      </c>
      <c r="D1307" t="inlineStr">
        <is>
          <t>2017_excursions-menu.pdf</t>
        </is>
      </c>
      <c r="E1307" t="n">
        <v>2017</v>
      </c>
      <c r="H1307" t="n">
        <v>8</v>
      </c>
      <c r="I1307" t="n">
        <v>6077</v>
      </c>
      <c r="J1307" t="inlineStr">
        <is>
          <t>Y</t>
        </is>
      </c>
      <c r="K1307" t="inlineStr">
        <is>
          <t>equatorvillage.com</t>
        </is>
      </c>
      <c r="L1307" t="inlineStr">
        <is>
          <t>official</t>
        </is>
      </c>
      <c r="M1307" t="inlineStr">
        <is>
          <t>https://www.equatorvillage.com/wp-content/uploads/2023/12/excursions-menu.pdf</t>
        </is>
      </c>
      <c r="N1307" t="inlineStr">
        <is>
          <t>https://www.equatorvillage.com/wp-content/uploads/2023/12/excursions-menu.pdf</t>
        </is>
      </c>
      <c r="O1307" t="inlineStr">
        <is>
          <t>ea2dab44ee4396a2086b04b06a9d73f7becde2f0e2e792c7e931e7ea9a457d8c</t>
        </is>
      </c>
      <c r="P1307" t="inlineStr">
        <is>
          <t>library/061_equator-village/dining_menu/2017_excursions-menu.pdf</t>
        </is>
      </c>
      <c r="R1307" t="inlineStr">
        <is>
          <t>outdated</t>
        </is>
      </c>
      <c r="S1307" t="inlineStr">
        <is>
          <t>N</t>
        </is>
      </c>
      <c r="T1307" t="inlineStr">
        <is>
          <t>matched</t>
        </is>
      </c>
      <c r="U1307" t="inlineStr">
        <is>
          <t>2026-10-04</t>
        </is>
      </c>
      <c r="V1307" t="inlineStr"/>
    </row>
    <row r="1308">
      <c r="A1308" t="n">
        <v>61</v>
      </c>
      <c r="B1308" t="inlineStr">
        <is>
          <t>Equator Village</t>
        </is>
      </c>
      <c r="C1308" t="inlineStr">
        <is>
          <t>other</t>
        </is>
      </c>
      <c r="D1308" t="inlineStr">
        <is>
          <t>2006_sample-1.pdf</t>
        </is>
      </c>
      <c r="E1308" t="n">
        <v>2006</v>
      </c>
      <c r="H1308" t="n">
        <v>2</v>
      </c>
      <c r="I1308" t="n">
        <v>3</v>
      </c>
      <c r="J1308" t="inlineStr">
        <is>
          <t>Y</t>
        </is>
      </c>
      <c r="K1308" t="inlineStr">
        <is>
          <t>equatorvillage.com</t>
        </is>
      </c>
      <c r="L1308" t="inlineStr">
        <is>
          <t>official</t>
        </is>
      </c>
      <c r="M1308" t="inlineStr">
        <is>
          <t>https://www.equatorvillage.com/wp-content/uploads/2023/10/sample-1.pdf</t>
        </is>
      </c>
      <c r="N1308" t="inlineStr">
        <is>
          <t>https://www.equatorvillage.com/wp-content/uploads/2023/10/sample-1.pdf | https://www.equatorvillage.com/wp-content/uploads/2021/10/sample.pdf | https://www.summerislandmaldives.com/wp-content/uploads/2022/01/sample.pdf</t>
        </is>
      </c>
      <c r="O1308" t="inlineStr">
        <is>
          <t>f223dff97d4e8464589deb82419a861df577660ccd7ef9d480ef934898d06777</t>
        </is>
      </c>
      <c r="P1308" t="inlineStr">
        <is>
          <t>library/061_equator-village/other/2006_sample-1.pdf</t>
        </is>
      </c>
      <c r="R1308" t="inlineStr">
        <is>
          <t>outdated</t>
        </is>
      </c>
      <c r="S1308" t="inlineStr">
        <is>
          <t>Y</t>
        </is>
      </c>
      <c r="T1308" t="inlineStr">
        <is>
          <t>matched</t>
        </is>
      </c>
      <c r="U1308" t="inlineStr">
        <is>
          <t>2026-10-04</t>
        </is>
      </c>
      <c r="V1308" t="inlineStr"/>
    </row>
    <row r="1309">
      <c r="A1309" t="n">
        <v>62</v>
      </c>
      <c r="B1309" t="inlineStr">
        <is>
          <t>Cora Cora Maldives</t>
        </is>
      </c>
      <c r="C1309" t="inlineStr">
        <is>
          <t>factsheet</t>
        </is>
      </c>
      <c r="D1309" t="inlineStr">
        <is>
          <t>2021_CCM-Factsheet.pdf</t>
        </is>
      </c>
      <c r="E1309" t="n">
        <v>2021</v>
      </c>
      <c r="H1309" t="n">
        <v>6</v>
      </c>
      <c r="I1309" t="n">
        <v>3244</v>
      </c>
      <c r="J1309" t="inlineStr">
        <is>
          <t>Y</t>
        </is>
      </c>
      <c r="K1309" t="inlineStr">
        <is>
          <t>neoscapesmaldives.com</t>
        </is>
      </c>
      <c r="L1309" t="inlineStr">
        <is>
          <t>dmc-agency</t>
        </is>
      </c>
      <c r="M1309" t="inlineStr">
        <is>
          <t>https://www.neoscapesmaldives.com/wp-content/uploads/CCM-Factsheet.pdf</t>
        </is>
      </c>
      <c r="N1309" t="inlineStr">
        <is>
          <t>https://www.neoscapesmaldives.com/wp-content/uploads/CCM-Factsheet.pdf</t>
        </is>
      </c>
      <c r="O1309" t="inlineStr">
        <is>
          <t>bfebc8900b4aadfa732e6be0148afb0e00bc85ed19cc2abebfc0aa9e3bd9d4a0</t>
        </is>
      </c>
      <c r="P1309" t="inlineStr">
        <is>
          <t>library/062_cora-cora-maldives/factsheet/2021_CCM-Factsheet.pdf</t>
        </is>
      </c>
      <c r="R1309" t="inlineStr">
        <is>
          <t>outdated</t>
        </is>
      </c>
      <c r="S1309" t="inlineStr">
        <is>
          <t>Y</t>
        </is>
      </c>
      <c r="T1309" t="inlineStr">
        <is>
          <t>matched</t>
        </is>
      </c>
      <c r="U1309" t="inlineStr">
        <is>
          <t>2026-10-04</t>
        </is>
      </c>
      <c r="V1309" t="inlineStr"/>
    </row>
    <row r="1310">
      <c r="A1310" t="n">
        <v>62</v>
      </c>
      <c r="B1310" t="inlineStr">
        <is>
          <t>Cora Cora Maldives</t>
        </is>
      </c>
      <c r="C1310" t="inlineStr">
        <is>
          <t>wedding</t>
        </is>
      </c>
      <c r="D1310" t="inlineStr">
        <is>
          <t>2026_CCM_Wedding-Package_2026.pdf</t>
        </is>
      </c>
      <c r="E1310" t="n">
        <v>2026</v>
      </c>
      <c r="H1310" t="n">
        <v>8</v>
      </c>
      <c r="I1310" t="n">
        <v>3129</v>
      </c>
      <c r="J1310" t="inlineStr">
        <is>
          <t>Y</t>
        </is>
      </c>
      <c r="K1310" t="inlineStr">
        <is>
          <t>coracoraresorts.com</t>
        </is>
      </c>
      <c r="L1310" t="inlineStr">
        <is>
          <t>official</t>
        </is>
      </c>
      <c r="M1310" t="inlineStr">
        <is>
          <t>https://coracoraresorts.com/wp-content/uploads/2026/01/CCM_Wedding-Package_2026.pdf</t>
        </is>
      </c>
      <c r="N1310" t="inlineStr">
        <is>
          <t>https://coracoraresorts.com/wp-content/uploads/2026/01/CCM_Wedding-Package_2026.pdf</t>
        </is>
      </c>
      <c r="O1310" t="inlineStr">
        <is>
          <t>8e75f2f67158f0344d3098a1154343192aa7fe22250cb65192f0ddfde40a1d6f</t>
        </is>
      </c>
      <c r="P1310" t="inlineStr">
        <is>
          <t>library/062_cora-cora-maldives/wedding/2026_CCM_Wedding-Package_2026.pdf</t>
        </is>
      </c>
      <c r="R1310" t="inlineStr">
        <is>
          <t>current</t>
        </is>
      </c>
      <c r="S1310" t="inlineStr">
        <is>
          <t>Y</t>
        </is>
      </c>
      <c r="T1310" t="inlineStr">
        <is>
          <t>matched</t>
        </is>
      </c>
      <c r="U1310" t="inlineStr">
        <is>
          <t>2026-10-04</t>
        </is>
      </c>
      <c r="V1310" t="inlineStr"/>
    </row>
    <row r="1311">
      <c r="A1311" t="n">
        <v>62</v>
      </c>
      <c r="B1311" t="inlineStr">
        <is>
          <t>Cora Cora Maldives</t>
        </is>
      </c>
      <c r="C1311" t="inlineStr">
        <is>
          <t>wedding</t>
        </is>
      </c>
      <c r="D1311" t="inlineStr">
        <is>
          <t>2025_CCM_Wedding-Package_2025.pdf</t>
        </is>
      </c>
      <c r="E1311" t="n">
        <v>2025</v>
      </c>
      <c r="H1311" t="n">
        <v>8</v>
      </c>
      <c r="I1311" t="n">
        <v>3129</v>
      </c>
      <c r="J1311" t="inlineStr">
        <is>
          <t>Y</t>
        </is>
      </c>
      <c r="K1311" t="inlineStr">
        <is>
          <t>coracoraresorts.com</t>
        </is>
      </c>
      <c r="L1311" t="inlineStr">
        <is>
          <t>official</t>
        </is>
      </c>
      <c r="M1311" t="inlineStr">
        <is>
          <t>https://coracoraresorts.com/wp-content/uploads/2025/06/CCM_Wedding-Package_2025.pdf</t>
        </is>
      </c>
      <c r="N1311" t="inlineStr">
        <is>
          <t>https://coracoraresorts.com/wp-content/uploads/2025/06/CCM_Wedding-Package_2025.pdf</t>
        </is>
      </c>
      <c r="O1311" t="inlineStr">
        <is>
          <t>e4b86ebf9a3dafa0351defbe929d12a1358570afb46603162f82d6d63db306d0</t>
        </is>
      </c>
      <c r="P1311" t="inlineStr">
        <is>
          <t>library/062_cora-cora-maldives/wedding/2025_CCM_Wedding-Package_2025.pdf</t>
        </is>
      </c>
      <c r="R1311" t="inlineStr">
        <is>
          <t>current</t>
        </is>
      </c>
      <c r="S1311" t="inlineStr">
        <is>
          <t>N</t>
        </is>
      </c>
      <c r="T1311" t="inlineStr">
        <is>
          <t>matched</t>
        </is>
      </c>
      <c r="U1311" t="inlineStr">
        <is>
          <t>2026-10-05</t>
        </is>
      </c>
      <c r="V1311" t="inlineStr"/>
    </row>
    <row r="1312">
      <c r="A1312" t="n">
        <v>62</v>
      </c>
      <c r="B1312" t="inlineStr">
        <is>
          <t>Cora Cora Maldives</t>
        </is>
      </c>
      <c r="C1312" t="inlineStr">
        <is>
          <t>wedding</t>
        </is>
      </c>
      <c r="D1312" t="inlineStr">
        <is>
          <t>2023_CCM_Wedding-Package.pdf</t>
        </is>
      </c>
      <c r="E1312" t="n">
        <v>2023</v>
      </c>
      <c r="H1312" t="n">
        <v>7</v>
      </c>
      <c r="I1312" t="n">
        <v>796</v>
      </c>
      <c r="J1312" t="inlineStr">
        <is>
          <t>Y</t>
        </is>
      </c>
      <c r="K1312" t="inlineStr">
        <is>
          <t>coracoraresorts.com</t>
        </is>
      </c>
      <c r="L1312" t="inlineStr">
        <is>
          <t>official</t>
        </is>
      </c>
      <c r="M1312" t="inlineStr">
        <is>
          <t>https://coracoraresorts.com/wp-content/uploads/2023/06/CCM_Wedding-Package.pdf</t>
        </is>
      </c>
      <c r="N1312" t="inlineStr">
        <is>
          <t>https://coracoraresorts.com/wp-content/uploads/2023/06/CCM_Wedding-Package.pdf</t>
        </is>
      </c>
      <c r="O1312" t="inlineStr">
        <is>
          <t>d0f8da951cbe19df6004208a8a7313bd76e9599b7635997fcb3f28cf9733fa72</t>
        </is>
      </c>
      <c r="P1312" t="inlineStr">
        <is>
          <t>library/062_cora-cora-maldives/wedding/2023_CCM_Wedding-Package.pdf</t>
        </is>
      </c>
      <c r="R1312" t="inlineStr">
        <is>
          <t>outdated</t>
        </is>
      </c>
      <c r="S1312" t="inlineStr">
        <is>
          <t>N</t>
        </is>
      </c>
      <c r="T1312" t="inlineStr">
        <is>
          <t>matched</t>
        </is>
      </c>
      <c r="U1312" t="inlineStr">
        <is>
          <t>2026-10-05</t>
        </is>
      </c>
      <c r="V1312" t="inlineStr"/>
    </row>
    <row r="1313">
      <c r="A1313" t="n">
        <v>62</v>
      </c>
      <c r="B1313" t="inlineStr">
        <is>
          <t>Cora Cora Maldives</t>
        </is>
      </c>
      <c r="C1313" t="inlineStr">
        <is>
          <t>map</t>
        </is>
      </c>
      <c r="D1313" t="inlineStr">
        <is>
          <t>2026_Gourmet-Meal-Plan_-inclusions-25_26.pdf</t>
        </is>
      </c>
      <c r="E1313" t="n">
        <v>2026</v>
      </c>
      <c r="H1313" t="n">
        <v>6</v>
      </c>
      <c r="I1313" t="n">
        <v>2244</v>
      </c>
      <c r="J1313" t="inlineStr">
        <is>
          <t>Y</t>
        </is>
      </c>
      <c r="K1313" t="inlineStr">
        <is>
          <t>coracoraresorts.com</t>
        </is>
      </c>
      <c r="L1313" t="inlineStr">
        <is>
          <t>official</t>
        </is>
      </c>
      <c r="M1313" t="inlineStr">
        <is>
          <t>https://coracoraresorts.com/wp-content/uploads/2026/01/Gourmet-Meal-Plan®-inclusions-25_26.pdf</t>
        </is>
      </c>
      <c r="N1313" t="inlineStr">
        <is>
          <t>https://coracoraresorts.com/wp-content/uploads/2026/01/Gourmet-Meal-Plan®-inclusions-25_26.pdf</t>
        </is>
      </c>
      <c r="O1313" t="inlineStr">
        <is>
          <t>56b2b0e984ba471b6419dc5e05f5710e8b263894bb7d31bf83fb3e523a06409e</t>
        </is>
      </c>
      <c r="P1313" t="inlineStr">
        <is>
          <t>library/062_cora-cora-maldives/map/2026_Gourmet-Meal-Plan_-inclusions-25_26.pdf</t>
        </is>
      </c>
      <c r="R1313" t="inlineStr">
        <is>
          <t>current</t>
        </is>
      </c>
      <c r="S1313" t="inlineStr">
        <is>
          <t>N</t>
        </is>
      </c>
      <c r="T1313" t="inlineStr">
        <is>
          <t>matched</t>
        </is>
      </c>
      <c r="U1313" t="inlineStr">
        <is>
          <t>2026-10-04</t>
        </is>
      </c>
      <c r="V1313" t="inlineStr"/>
    </row>
    <row r="1314">
      <c r="A1314" t="n">
        <v>62</v>
      </c>
      <c r="B1314" t="inlineStr">
        <is>
          <t>Cora Cora Maldives</t>
        </is>
      </c>
      <c r="C1314" t="inlineStr">
        <is>
          <t>map</t>
        </is>
      </c>
      <c r="D1314" t="inlineStr">
        <is>
          <t>2026_CCM-Sustainability-Management-Plan-2026.pdf</t>
        </is>
      </c>
      <c r="E1314" t="n">
        <v>2026</v>
      </c>
      <c r="H1314" t="n">
        <v>15</v>
      </c>
      <c r="I1314" t="n">
        <v>4119</v>
      </c>
      <c r="J1314" t="inlineStr">
        <is>
          <t>Y</t>
        </is>
      </c>
      <c r="K1314" t="inlineStr">
        <is>
          <t>coracoraresorts.com</t>
        </is>
      </c>
      <c r="L1314" t="inlineStr">
        <is>
          <t>official</t>
        </is>
      </c>
      <c r="M1314" t="inlineStr">
        <is>
          <t>https://coracoraresorts.com/wp-content/uploads/2026/01/CCM-Sustainability-Management-Plan-2026.pdf</t>
        </is>
      </c>
      <c r="N1314" t="inlineStr">
        <is>
          <t>https://coracoraresorts.com/wp-content/uploads/2026/01/CCM-Sustainability-Management-Plan-2026.pdf</t>
        </is>
      </c>
      <c r="O1314" t="inlineStr">
        <is>
          <t>f6d1dc668755404f9323989a1fd5619e29a0138c68f323fd824359a059a29740</t>
        </is>
      </c>
      <c r="P1314" t="inlineStr">
        <is>
          <t>library/062_cora-cora-maldives/map/2026_CCM-Sustainability-Management-Plan-2026.pdf</t>
        </is>
      </c>
      <c r="R1314" t="inlineStr">
        <is>
          <t>current</t>
        </is>
      </c>
      <c r="S1314" t="inlineStr">
        <is>
          <t>Y</t>
        </is>
      </c>
      <c r="T1314" t="inlineStr">
        <is>
          <t>matched</t>
        </is>
      </c>
      <c r="U1314" t="inlineStr">
        <is>
          <t>2026-10-04</t>
        </is>
      </c>
      <c r="V1314" t="inlineStr"/>
    </row>
    <row r="1315">
      <c r="A1315" t="n">
        <v>62</v>
      </c>
      <c r="B1315" t="inlineStr">
        <is>
          <t>Cora Cora Maldives</t>
        </is>
      </c>
      <c r="C1315" t="inlineStr">
        <is>
          <t>map</t>
        </is>
      </c>
      <c r="D1315" t="inlineStr">
        <is>
          <t>2025_CCM-Island-Map-1.pdf</t>
        </is>
      </c>
      <c r="E1315" t="n">
        <v>2025</v>
      </c>
      <c r="H1315" t="n">
        <v>1</v>
      </c>
      <c r="I1315" t="n">
        <v>4089</v>
      </c>
      <c r="J1315" t="inlineStr">
        <is>
          <t>Y</t>
        </is>
      </c>
      <c r="K1315" t="inlineStr">
        <is>
          <t>neoscapesmaldives.com</t>
        </is>
      </c>
      <c r="L1315" t="inlineStr">
        <is>
          <t>dmc-agency</t>
        </is>
      </c>
      <c r="M1315" t="inlineStr">
        <is>
          <t>https://www.neoscapesmaldives.com/wp-content/uploads/CCM-Island-Map-1.pdf</t>
        </is>
      </c>
      <c r="N1315" t="inlineStr">
        <is>
          <t>https://www.neoscapesmaldives.com/wp-content/uploads/CCM-Island-Map-1.pdf</t>
        </is>
      </c>
      <c r="O1315" t="inlineStr">
        <is>
          <t>f112acf98761e0a94073f473ab2831c8889a8beb662b33b10ab243b1dd079e40</t>
        </is>
      </c>
      <c r="P1315" t="inlineStr">
        <is>
          <t>library/062_cora-cora-maldives/map/2025_CCM-Island-Map-1.pdf</t>
        </is>
      </c>
      <c r="R1315" t="inlineStr">
        <is>
          <t>current</t>
        </is>
      </c>
      <c r="S1315" t="inlineStr">
        <is>
          <t>N</t>
        </is>
      </c>
      <c r="T1315" t="inlineStr">
        <is>
          <t>needs-review</t>
        </is>
      </c>
      <c r="U1315" t="inlineStr">
        <is>
          <t>2026-10-04</t>
        </is>
      </c>
      <c r="V1315" t="inlineStr">
        <is>
          <t>ambiguous match [62]</t>
        </is>
      </c>
    </row>
    <row r="1316">
      <c r="A1316" t="n">
        <v>62</v>
      </c>
      <c r="B1316" t="inlineStr">
        <is>
          <t>Cora Cora Maldives</t>
        </is>
      </c>
      <c r="C1316" t="inlineStr">
        <is>
          <t>map</t>
        </is>
      </c>
      <c r="D1316" t="inlineStr">
        <is>
          <t>2025_CCM-Sustainability-Management-Plan-.pdf</t>
        </is>
      </c>
      <c r="E1316" t="n">
        <v>2025</v>
      </c>
      <c r="H1316" t="n">
        <v>15</v>
      </c>
      <c r="I1316" t="n">
        <v>9331</v>
      </c>
      <c r="J1316" t="inlineStr">
        <is>
          <t>Y</t>
        </is>
      </c>
      <c r="K1316" t="inlineStr">
        <is>
          <t>coracoraresorts.com</t>
        </is>
      </c>
      <c r="L1316" t="inlineStr">
        <is>
          <t>official</t>
        </is>
      </c>
      <c r="M1316" t="inlineStr">
        <is>
          <t>https://coracoraresorts.com/wp-content/uploads/2025/05/CCM-Sustainability-Management-Plan-.pdf</t>
        </is>
      </c>
      <c r="N1316" t="inlineStr">
        <is>
          <t>https://coracoraresorts.com/wp-content/uploads/2025/05/CCM-Sustainability-Management-Plan-.pdf</t>
        </is>
      </c>
      <c r="O1316" t="inlineStr">
        <is>
          <t>fb7ea83e588eef54b4d751c83cf7aaa5c6d81fba8996ce5d8f62540d2d17e201</t>
        </is>
      </c>
      <c r="P1316" t="inlineStr">
        <is>
          <t>library/062_cora-cora-maldives/map/2025_CCM-Sustainability-Management-Plan-.pdf</t>
        </is>
      </c>
      <c r="R1316" t="inlineStr">
        <is>
          <t>current</t>
        </is>
      </c>
      <c r="S1316" t="inlineStr">
        <is>
          <t>N</t>
        </is>
      </c>
      <c r="T1316" t="inlineStr">
        <is>
          <t>matched</t>
        </is>
      </c>
      <c r="U1316" t="inlineStr">
        <is>
          <t>2026-10-04</t>
        </is>
      </c>
      <c r="V1316" t="inlineStr"/>
    </row>
    <row r="1317">
      <c r="A1317" t="n">
        <v>62</v>
      </c>
      <c r="B1317" t="inlineStr">
        <is>
          <t>Cora Cora Maldives</t>
        </is>
      </c>
      <c r="C1317" t="inlineStr">
        <is>
          <t>map</t>
        </is>
      </c>
      <c r="D1317" t="inlineStr">
        <is>
          <t>2024_Gourmet-Meal-Plan_-inclusions-24_26.pdf</t>
        </is>
      </c>
      <c r="E1317" t="n">
        <v>2024</v>
      </c>
      <c r="H1317" t="n">
        <v>6</v>
      </c>
      <c r="I1317" t="n">
        <v>2223</v>
      </c>
      <c r="J1317" t="inlineStr">
        <is>
          <t>Y</t>
        </is>
      </c>
      <c r="K1317" t="inlineStr">
        <is>
          <t>coracoraresorts.com</t>
        </is>
      </c>
      <c r="L1317" t="inlineStr">
        <is>
          <t>official</t>
        </is>
      </c>
      <c r="M1317" t="inlineStr">
        <is>
          <t>https://coracoraresorts.com/wp-content/uploads/2024/12/Gourmet-Meal-Plan®-inclusions-24_26.pdf</t>
        </is>
      </c>
      <c r="N1317" t="inlineStr">
        <is>
          <t>https://coracoraresorts.com/wp-content/uploads/2024/12/Gourmet-Meal-Plan®-inclusions-24_26.pdf</t>
        </is>
      </c>
      <c r="O1317" t="inlineStr">
        <is>
          <t>4e43746f12cad961cffe694df33d9b46ad1ae49edcb02cf0332547a3e153620f</t>
        </is>
      </c>
      <c r="P1317" t="inlineStr">
        <is>
          <t>library/062_cora-cora-maldives/map/2024_Gourmet-Meal-Plan_-inclusions-24_26.pdf</t>
        </is>
      </c>
      <c r="R1317" t="inlineStr">
        <is>
          <t>outdated</t>
        </is>
      </c>
      <c r="S1317" t="inlineStr">
        <is>
          <t>N</t>
        </is>
      </c>
      <c r="T1317" t="inlineStr">
        <is>
          <t>matched</t>
        </is>
      </c>
      <c r="U1317" t="inlineStr">
        <is>
          <t>2026-10-04</t>
        </is>
      </c>
      <c r="V1317" t="inlineStr"/>
    </row>
    <row r="1318">
      <c r="A1318" t="n">
        <v>62</v>
      </c>
      <c r="B1318" t="inlineStr">
        <is>
          <t>Cora Cora Maldives</t>
        </is>
      </c>
      <c r="C1318" t="inlineStr">
        <is>
          <t>map</t>
        </is>
      </c>
      <c r="D1318" t="inlineStr">
        <is>
          <t>2023_Gourmet-Meal-Plan_-inclusions-23_24.pdf</t>
        </is>
      </c>
      <c r="E1318" t="n">
        <v>2023</v>
      </c>
      <c r="H1318" t="n">
        <v>4</v>
      </c>
      <c r="I1318" t="n">
        <v>150</v>
      </c>
      <c r="J1318" t="inlineStr">
        <is>
          <t>Y</t>
        </is>
      </c>
      <c r="K1318" t="inlineStr">
        <is>
          <t>coracoraresorts.com</t>
        </is>
      </c>
      <c r="L1318" t="inlineStr">
        <is>
          <t>official</t>
        </is>
      </c>
      <c r="M1318" t="inlineStr">
        <is>
          <t>https://coracoraresorts.com/wp-content/uploads/2023/09/Gourmet-Meal-Plan®-inclusions-23_24.pdf</t>
        </is>
      </c>
      <c r="N1318" t="inlineStr">
        <is>
          <t>https://coracoraresorts.com/wp-content/uploads/2023/09/Gourmet-Meal-Plan®-inclusions-23_24.pdf</t>
        </is>
      </c>
      <c r="O1318" t="inlineStr">
        <is>
          <t>8a0798a12fd6bec13d386f33ec080cc010d2cd7e75f3c2f6c596e31a6b1f84dd</t>
        </is>
      </c>
      <c r="P1318" t="inlineStr">
        <is>
          <t>library/062_cora-cora-maldives/map/2023_Gourmet-Meal-Plan_-inclusions-23_24.pdf</t>
        </is>
      </c>
      <c r="R1318" t="inlineStr">
        <is>
          <t>outdated</t>
        </is>
      </c>
      <c r="S1318" t="inlineStr">
        <is>
          <t>N</t>
        </is>
      </c>
      <c r="T1318" t="inlineStr">
        <is>
          <t>matched</t>
        </is>
      </c>
      <c r="U1318" t="inlineStr">
        <is>
          <t>2026-10-04</t>
        </is>
      </c>
      <c r="V1318" t="inlineStr"/>
    </row>
    <row r="1319">
      <c r="A1319" t="n">
        <v>62</v>
      </c>
      <c r="B1319" t="inlineStr">
        <is>
          <t>Cora Cora Maldives</t>
        </is>
      </c>
      <c r="C1319" t="inlineStr">
        <is>
          <t>spa_menu</t>
        </is>
      </c>
      <c r="D1319" t="inlineStr">
        <is>
          <t>2026_Valentine_MOKSHA_.pdf</t>
        </is>
      </c>
      <c r="E1319" t="n">
        <v>2026</v>
      </c>
      <c r="H1319" t="n">
        <v>1</v>
      </c>
      <c r="I1319" t="n">
        <v>2110</v>
      </c>
      <c r="J1319" t="inlineStr">
        <is>
          <t>Y</t>
        </is>
      </c>
      <c r="K1319" t="inlineStr">
        <is>
          <t>coracoraresorts.com</t>
        </is>
      </c>
      <c r="L1319" t="inlineStr">
        <is>
          <t>official</t>
        </is>
      </c>
      <c r="M1319" t="inlineStr">
        <is>
          <t>https://coracoraresorts.com/wp-content/uploads/2026/01/Valentine_MOKSHA®.pdf</t>
        </is>
      </c>
      <c r="N1319" t="inlineStr">
        <is>
          <t>https://coracoraresorts.com/wp-content/uploads/2026/01/Valentine_MOKSHA®.pdf</t>
        </is>
      </c>
      <c r="O1319" t="inlineStr">
        <is>
          <t>26d0ae356c8f01a3fe9f277ca14f3c15ad29bb055594a54f1731605151944d43</t>
        </is>
      </c>
      <c r="P1319" t="inlineStr">
        <is>
          <t>library/062_cora-cora-maldives/spa_menu/2026_Valentine_MOKSHA_.pdf</t>
        </is>
      </c>
      <c r="R1319" t="inlineStr">
        <is>
          <t>current</t>
        </is>
      </c>
      <c r="S1319" t="inlineStr">
        <is>
          <t>Y</t>
        </is>
      </c>
      <c r="T1319" t="inlineStr">
        <is>
          <t>matched</t>
        </is>
      </c>
      <c r="U1319" t="inlineStr">
        <is>
          <t>2026-10-04</t>
        </is>
      </c>
      <c r="V1319" t="inlineStr"/>
    </row>
    <row r="1320">
      <c r="A1320" t="n">
        <v>62</v>
      </c>
      <c r="B1320" t="inlineStr">
        <is>
          <t>Cora Cora Maldives</t>
        </is>
      </c>
      <c r="C1320" t="inlineStr">
        <is>
          <t>spa_menu</t>
        </is>
      </c>
      <c r="D1320" t="inlineStr">
        <is>
          <t>2025_CCM-Spa-Menu.pdf</t>
        </is>
      </c>
      <c r="E1320" t="n">
        <v>2025</v>
      </c>
      <c r="H1320" t="n">
        <v>19</v>
      </c>
      <c r="I1320" t="n">
        <v>1867</v>
      </c>
      <c r="J1320" t="inlineStr">
        <is>
          <t>Y</t>
        </is>
      </c>
      <c r="K1320" t="inlineStr">
        <is>
          <t>coracoraresorts.com</t>
        </is>
      </c>
      <c r="L1320" t="inlineStr">
        <is>
          <t>official</t>
        </is>
      </c>
      <c r="M1320" t="inlineStr">
        <is>
          <t>https://coracoraresorts.com/wp-content/uploads/2025/04/CCM-Spa-Menu.pdf</t>
        </is>
      </c>
      <c r="N1320" t="inlineStr">
        <is>
          <t>https://coracoraresorts.com/wp-content/uploads/2025/04/CCM-Spa-Menu.pdf</t>
        </is>
      </c>
      <c r="O1320" t="inlineStr">
        <is>
          <t>ac51888d4fb8e9a8b95347dab28e76bc6841c4ca72751f50d83e2acee4dd438c</t>
        </is>
      </c>
      <c r="P1320" t="inlineStr">
        <is>
          <t>library/062_cora-cora-maldives/spa_menu/2025_CCM-Spa-Menu.pdf</t>
        </is>
      </c>
      <c r="R1320" t="inlineStr">
        <is>
          <t>current</t>
        </is>
      </c>
      <c r="S1320" t="inlineStr">
        <is>
          <t>N</t>
        </is>
      </c>
      <c r="T1320" t="inlineStr">
        <is>
          <t>matched</t>
        </is>
      </c>
      <c r="U1320" t="inlineStr">
        <is>
          <t>2026-10-04</t>
        </is>
      </c>
      <c r="V1320" t="inlineStr"/>
    </row>
    <row r="1321">
      <c r="A1321" t="n">
        <v>62</v>
      </c>
      <c r="B1321" t="inlineStr">
        <is>
          <t>Cora Cora Maldives</t>
        </is>
      </c>
      <c r="C1321" t="inlineStr">
        <is>
          <t>dining_menu</t>
        </is>
      </c>
      <c r="D1321" t="inlineStr">
        <is>
          <t>2026_Acquapazza-Menu-Beach-Bites.pdf</t>
        </is>
      </c>
      <c r="E1321" t="n">
        <v>2026</v>
      </c>
      <c r="H1321" t="n">
        <v>2</v>
      </c>
      <c r="I1321" t="n">
        <v>5632</v>
      </c>
      <c r="J1321" t="inlineStr">
        <is>
          <t>Y</t>
        </is>
      </c>
      <c r="K1321" t="inlineStr">
        <is>
          <t>coracoraresorts.com</t>
        </is>
      </c>
      <c r="L1321" t="inlineStr">
        <is>
          <t>official</t>
        </is>
      </c>
      <c r="M1321" t="inlineStr">
        <is>
          <t>https://coracoraresorts.com/wp-content/uploads/2026/07/Acquapazza-Menu-Beach-Bites.pdf</t>
        </is>
      </c>
      <c r="N1321" t="inlineStr">
        <is>
          <t>https://coracoraresorts.com/wp-content/uploads/2026/07/Acquapazza-Menu-Beach-Bites.pdf</t>
        </is>
      </c>
      <c r="O1321" t="inlineStr">
        <is>
          <t>1d42baaf0a7e8076d94b3880972f062f45104db527dbe0cbc1b976ac4438b638</t>
        </is>
      </c>
      <c r="P1321" t="inlineStr">
        <is>
          <t>library/062_cora-cora-maldives/dining_menu/2026_Acquapazza-Menu-Beach-Bites.pdf</t>
        </is>
      </c>
      <c r="R1321" t="inlineStr">
        <is>
          <t>current</t>
        </is>
      </c>
      <c r="S1321" t="inlineStr">
        <is>
          <t>N</t>
        </is>
      </c>
      <c r="T1321" t="inlineStr">
        <is>
          <t>matched</t>
        </is>
      </c>
      <c r="U1321" t="inlineStr">
        <is>
          <t>2026-10-04</t>
        </is>
      </c>
      <c r="V1321" t="inlineStr"/>
    </row>
    <row r="1322">
      <c r="A1322" t="n">
        <v>62</v>
      </c>
      <c r="B1322" t="inlineStr">
        <is>
          <t>Cora Cora Maldives</t>
        </is>
      </c>
      <c r="C1322" t="inlineStr">
        <is>
          <t>dining_menu</t>
        </is>
      </c>
      <c r="D1322" t="inlineStr">
        <is>
          <t>2026_Ginger-Moon-Dinner-Russian.pdf</t>
        </is>
      </c>
      <c r="E1322" t="n">
        <v>2026</v>
      </c>
      <c r="H1322" t="n">
        <v>12</v>
      </c>
      <c r="I1322" t="n">
        <v>5456</v>
      </c>
      <c r="J1322" t="inlineStr">
        <is>
          <t>Y</t>
        </is>
      </c>
      <c r="K1322" t="inlineStr">
        <is>
          <t>coracoraresorts.com</t>
        </is>
      </c>
      <c r="L1322" t="inlineStr">
        <is>
          <t>official</t>
        </is>
      </c>
      <c r="M1322" t="inlineStr">
        <is>
          <t>https://coracoraresorts.com/wp-content/uploads/2026/04/Ginger-Moon-Dinner-Russian.pdf</t>
        </is>
      </c>
      <c r="N1322" t="inlineStr">
        <is>
          <t>https://coracoraresorts.com/wp-content/uploads/2026/04/Ginger-Moon-Dinner-Russian.pdf</t>
        </is>
      </c>
      <c r="O1322" t="inlineStr">
        <is>
          <t>9c69ca275af9ea399683ea6536ef41042351d23341a25c7dda9de9455c368d44</t>
        </is>
      </c>
      <c r="P1322" t="inlineStr">
        <is>
          <t>library/062_cora-cora-maldives/dining_menu/2026_Ginger-Moon-Dinner-Russian.pdf</t>
        </is>
      </c>
      <c r="R1322" t="inlineStr">
        <is>
          <t>current</t>
        </is>
      </c>
      <c r="S1322" t="inlineStr">
        <is>
          <t>Y</t>
        </is>
      </c>
      <c r="T1322" t="inlineStr">
        <is>
          <t>matched</t>
        </is>
      </c>
      <c r="U1322" t="inlineStr">
        <is>
          <t>2026-10-04</t>
        </is>
      </c>
      <c r="V1322" t="inlineStr"/>
    </row>
    <row r="1323">
      <c r="A1323" t="n">
        <v>62</v>
      </c>
      <c r="B1323" t="inlineStr">
        <is>
          <t>Cora Cora Maldives</t>
        </is>
      </c>
      <c r="C1323" t="inlineStr">
        <is>
          <t>dining_menu</t>
        </is>
      </c>
      <c r="D1323" t="inlineStr">
        <is>
          <t>2026_Ginger-Moon-Dinner-Japanese.pdf</t>
        </is>
      </c>
      <c r="E1323" t="n">
        <v>2026</v>
      </c>
      <c r="H1323" t="n">
        <v>12</v>
      </c>
      <c r="I1323" t="n">
        <v>5474</v>
      </c>
      <c r="J1323" t="inlineStr">
        <is>
          <t>Y</t>
        </is>
      </c>
      <c r="K1323" t="inlineStr">
        <is>
          <t>coracoraresorts.com</t>
        </is>
      </c>
      <c r="L1323" t="inlineStr">
        <is>
          <t>official</t>
        </is>
      </c>
      <c r="M1323" t="inlineStr">
        <is>
          <t>https://coracoraresorts.com/wp-content/uploads/2026/04/Ginger-Moon-Dinner-Japanese.pdf</t>
        </is>
      </c>
      <c r="N1323" t="inlineStr">
        <is>
          <t>https://coracoraresorts.com/wp-content/uploads/2026/04/Ginger-Moon-Dinner-Japanese.pdf</t>
        </is>
      </c>
      <c r="O1323" t="inlineStr">
        <is>
          <t>cac7041ed4b504d687c2e3164a5af236407d0567f403d138a6d6b4a9bb3c3eef</t>
        </is>
      </c>
      <c r="P1323" t="inlineStr">
        <is>
          <t>library/062_cora-cora-maldives/dining_menu/2026_Ginger-Moon-Dinner-Japanese.pdf</t>
        </is>
      </c>
      <c r="R1323" t="inlineStr">
        <is>
          <t>current</t>
        </is>
      </c>
      <c r="S1323" t="inlineStr">
        <is>
          <t>N</t>
        </is>
      </c>
      <c r="T1323" t="inlineStr">
        <is>
          <t>matched</t>
        </is>
      </c>
      <c r="U1323" t="inlineStr">
        <is>
          <t>2026-10-04</t>
        </is>
      </c>
      <c r="V1323" t="inlineStr"/>
    </row>
    <row r="1324">
      <c r="A1324" t="n">
        <v>62</v>
      </c>
      <c r="B1324" t="inlineStr">
        <is>
          <t>Cora Cora Maldives</t>
        </is>
      </c>
      <c r="C1324" t="inlineStr">
        <is>
          <t>dining_menu</t>
        </is>
      </c>
      <c r="D1324" t="inlineStr">
        <is>
          <t>2026_Ginger-Moon-Dinner-German.pdf</t>
        </is>
      </c>
      <c r="E1324" t="n">
        <v>2026</v>
      </c>
      <c r="H1324" t="n">
        <v>12</v>
      </c>
      <c r="I1324" t="n">
        <v>5475</v>
      </c>
      <c r="J1324" t="inlineStr">
        <is>
          <t>Y</t>
        </is>
      </c>
      <c r="K1324" t="inlineStr">
        <is>
          <t>coracoraresorts.com</t>
        </is>
      </c>
      <c r="L1324" t="inlineStr">
        <is>
          <t>official</t>
        </is>
      </c>
      <c r="M1324" t="inlineStr">
        <is>
          <t>https://coracoraresorts.com/wp-content/uploads/2026/04/Ginger-Moon-Dinner-German.pdf</t>
        </is>
      </c>
      <c r="N1324" t="inlineStr">
        <is>
          <t>https://coracoraresorts.com/wp-content/uploads/2026/04/Ginger-Moon-Dinner-German.pdf</t>
        </is>
      </c>
      <c r="O1324" t="inlineStr">
        <is>
          <t>cbd62aa8f6b5f0089e42971ccc5fd593b29b262ce1d07666eceadd7eb9b5e7ab</t>
        </is>
      </c>
      <c r="P1324" t="inlineStr">
        <is>
          <t>library/062_cora-cora-maldives/dining_menu/2026_Ginger-Moon-Dinner-German.pdf</t>
        </is>
      </c>
      <c r="R1324" t="inlineStr">
        <is>
          <t>current</t>
        </is>
      </c>
      <c r="S1324" t="inlineStr">
        <is>
          <t>N</t>
        </is>
      </c>
      <c r="T1324" t="inlineStr">
        <is>
          <t>matched</t>
        </is>
      </c>
      <c r="U1324" t="inlineStr">
        <is>
          <t>2026-10-04</t>
        </is>
      </c>
      <c r="V1324" t="inlineStr"/>
    </row>
    <row r="1325">
      <c r="A1325" t="n">
        <v>62</v>
      </c>
      <c r="B1325" t="inlineStr">
        <is>
          <t>Cora Cora Maldives</t>
        </is>
      </c>
      <c r="C1325" t="inlineStr">
        <is>
          <t>dining_menu</t>
        </is>
      </c>
      <c r="D1325" t="inlineStr">
        <is>
          <t>2026_Ginger-Moon-Dinner-Chinese.pdf</t>
        </is>
      </c>
      <c r="E1325" t="n">
        <v>2026</v>
      </c>
      <c r="H1325" t="n">
        <v>12</v>
      </c>
      <c r="I1325" t="n">
        <v>5567</v>
      </c>
      <c r="J1325" t="inlineStr">
        <is>
          <t>Y</t>
        </is>
      </c>
      <c r="K1325" t="inlineStr">
        <is>
          <t>coracoraresorts.com</t>
        </is>
      </c>
      <c r="L1325" t="inlineStr">
        <is>
          <t>official</t>
        </is>
      </c>
      <c r="M1325" t="inlineStr">
        <is>
          <t>https://coracoraresorts.com/wp-content/uploads/2026/04/Ginger-Moon-Dinner-Chinese.pdf</t>
        </is>
      </c>
      <c r="N1325" t="inlineStr">
        <is>
          <t>https://coracoraresorts.com/wp-content/uploads/2026/04/Ginger-Moon-Dinner-Chinese.pdf</t>
        </is>
      </c>
      <c r="O1325" t="inlineStr">
        <is>
          <t>257bae4e73ebb5e72d5712003369b2e5b7d4928f5ce7fbc96340cf5aea1b825b</t>
        </is>
      </c>
      <c r="P1325" t="inlineStr">
        <is>
          <t>library/062_cora-cora-maldives/dining_menu/2026_Ginger-Moon-Dinner-Chinese.pdf</t>
        </is>
      </c>
      <c r="R1325" t="inlineStr">
        <is>
          <t>current</t>
        </is>
      </c>
      <c r="S1325" t="inlineStr">
        <is>
          <t>N</t>
        </is>
      </c>
      <c r="T1325" t="inlineStr">
        <is>
          <t>matched</t>
        </is>
      </c>
      <c r="U1325" t="inlineStr">
        <is>
          <t>2026-10-04</t>
        </is>
      </c>
      <c r="V1325" t="inlineStr"/>
    </row>
    <row r="1326">
      <c r="A1326" t="n">
        <v>62</v>
      </c>
      <c r="B1326" t="inlineStr">
        <is>
          <t>Cora Cora Maldives</t>
        </is>
      </c>
      <c r="C1326" t="inlineStr">
        <is>
          <t>dining_menu</t>
        </is>
      </c>
      <c r="D1326" t="inlineStr">
        <is>
          <t>2026_Ginger-Moon-Dinner.pdf</t>
        </is>
      </c>
      <c r="E1326" t="n">
        <v>2026</v>
      </c>
      <c r="H1326" t="n">
        <v>12</v>
      </c>
      <c r="I1326" t="n">
        <v>5214</v>
      </c>
      <c r="J1326" t="inlineStr">
        <is>
          <t>Y</t>
        </is>
      </c>
      <c r="K1326" t="inlineStr">
        <is>
          <t>coracoraresorts.com</t>
        </is>
      </c>
      <c r="L1326" t="inlineStr">
        <is>
          <t>official</t>
        </is>
      </c>
      <c r="M1326" t="inlineStr">
        <is>
          <t>https://coracoraresorts.com/wp-content/uploads/2026/04/Ginger-Moon-Dinner.pdf</t>
        </is>
      </c>
      <c r="N1326" t="inlineStr">
        <is>
          <t>https://coracoraresorts.com/wp-content/uploads/2026/04/Ginger-Moon-Dinner.pdf</t>
        </is>
      </c>
      <c r="O1326" t="inlineStr">
        <is>
          <t>59640b568682adfeb6675de455520504164a2e23b6fa8e09199ce97cb5b8c547</t>
        </is>
      </c>
      <c r="P1326" t="inlineStr">
        <is>
          <t>library/062_cora-cora-maldives/dining_menu/2026_Ginger-Moon-Dinner.pdf</t>
        </is>
      </c>
      <c r="R1326" t="inlineStr">
        <is>
          <t>current</t>
        </is>
      </c>
      <c r="S1326" t="inlineStr">
        <is>
          <t>N</t>
        </is>
      </c>
      <c r="T1326" t="inlineStr">
        <is>
          <t>matched</t>
        </is>
      </c>
      <c r="U1326" t="inlineStr">
        <is>
          <t>2026-10-04</t>
        </is>
      </c>
      <c r="V1326" t="inlineStr"/>
    </row>
    <row r="1327">
      <c r="A1327" t="n">
        <v>62</v>
      </c>
      <c r="B1327" t="inlineStr">
        <is>
          <t>Cora Cora Maldives</t>
        </is>
      </c>
      <c r="C1327" t="inlineStr">
        <is>
          <t>dining_menu</t>
        </is>
      </c>
      <c r="D1327" t="inlineStr">
        <is>
          <t>2026_Tazaa-Dinner.pdf</t>
        </is>
      </c>
      <c r="E1327" t="n">
        <v>2026</v>
      </c>
      <c r="H1327" t="n">
        <v>2</v>
      </c>
      <c r="I1327" t="n">
        <v>3470</v>
      </c>
      <c r="J1327" t="inlineStr">
        <is>
          <t>Y</t>
        </is>
      </c>
      <c r="K1327" t="inlineStr">
        <is>
          <t>coracoraresorts.com</t>
        </is>
      </c>
      <c r="L1327" t="inlineStr">
        <is>
          <t>official</t>
        </is>
      </c>
      <c r="M1327" t="inlineStr">
        <is>
          <t>https://coracoraresorts.com/wp-content/uploads/2026/01/Tazaa-Dinner.pdf</t>
        </is>
      </c>
      <c r="N1327" t="inlineStr">
        <is>
          <t>https://coracoraresorts.com/wp-content/uploads/2026/01/Tazaa-Dinner.pdf</t>
        </is>
      </c>
      <c r="O1327" t="inlineStr">
        <is>
          <t>f656c537548ec73158b0534a9a4c85df4e6a1ab96783ee5f2e562599b7bc1724</t>
        </is>
      </c>
      <c r="P1327" t="inlineStr">
        <is>
          <t>library/062_cora-cora-maldives/dining_menu/2026_Tazaa-Dinner.pdf</t>
        </is>
      </c>
      <c r="R1327" t="inlineStr">
        <is>
          <t>current</t>
        </is>
      </c>
      <c r="S1327" t="inlineStr">
        <is>
          <t>N</t>
        </is>
      </c>
      <c r="T1327" t="inlineStr">
        <is>
          <t>matched</t>
        </is>
      </c>
      <c r="U1327" t="inlineStr">
        <is>
          <t>2026-10-04</t>
        </is>
      </c>
      <c r="V1327" t="inlineStr"/>
    </row>
    <row r="1328">
      <c r="A1328" t="n">
        <v>62</v>
      </c>
      <c r="B1328" t="inlineStr">
        <is>
          <t>Cora Cora Maldives</t>
        </is>
      </c>
      <c r="C1328" t="inlineStr">
        <is>
          <t>dining_menu</t>
        </is>
      </c>
      <c r="D1328" t="inlineStr">
        <is>
          <t>2026_Tazaa-Lunch.pdf</t>
        </is>
      </c>
      <c r="E1328" t="n">
        <v>2026</v>
      </c>
      <c r="H1328" t="n">
        <v>2</v>
      </c>
      <c r="I1328" t="n">
        <v>2467</v>
      </c>
      <c r="J1328" t="inlineStr">
        <is>
          <t>Y</t>
        </is>
      </c>
      <c r="K1328" t="inlineStr">
        <is>
          <t>coracoraresorts.com</t>
        </is>
      </c>
      <c r="L1328" t="inlineStr">
        <is>
          <t>official</t>
        </is>
      </c>
      <c r="M1328" t="inlineStr">
        <is>
          <t>https://coracoraresorts.com/wp-content/uploads/2026/01/Tazaa-Lunch.pdf</t>
        </is>
      </c>
      <c r="N1328" t="inlineStr">
        <is>
          <t>https://coracoraresorts.com/wp-content/uploads/2026/01/Tazaa-Lunch.pdf</t>
        </is>
      </c>
      <c r="O1328" t="inlineStr">
        <is>
          <t>2cb4ca75d4d1f60d37c40884a73b89106659e2bbd9be527115eaaf843dd58e74</t>
        </is>
      </c>
      <c r="P1328" t="inlineStr">
        <is>
          <t>library/062_cora-cora-maldives/dining_menu/2026_Tazaa-Lunch.pdf</t>
        </is>
      </c>
      <c r="R1328" t="inlineStr">
        <is>
          <t>current</t>
        </is>
      </c>
      <c r="S1328" t="inlineStr">
        <is>
          <t>N</t>
        </is>
      </c>
      <c r="T1328" t="inlineStr">
        <is>
          <t>matched</t>
        </is>
      </c>
      <c r="U1328" t="inlineStr">
        <is>
          <t>2026-10-04</t>
        </is>
      </c>
      <c r="V1328" t="inlineStr"/>
    </row>
    <row r="1329">
      <c r="A1329" t="n">
        <v>62</v>
      </c>
      <c r="B1329" t="inlineStr">
        <is>
          <t>Cora Cora Maldives</t>
        </is>
      </c>
      <c r="C1329" t="inlineStr">
        <is>
          <t>dining_menu</t>
        </is>
      </c>
      <c r="D1329" t="inlineStr">
        <is>
          <t>2025_Acquapazza-Dinner.pdf</t>
        </is>
      </c>
      <c r="E1329" t="n">
        <v>2025</v>
      </c>
      <c r="H1329" t="n">
        <v>3</v>
      </c>
      <c r="I1329" t="n">
        <v>8746</v>
      </c>
      <c r="J1329" t="inlineStr">
        <is>
          <t>Y</t>
        </is>
      </c>
      <c r="K1329" t="inlineStr">
        <is>
          <t>coracoraresorts.com</t>
        </is>
      </c>
      <c r="L1329" t="inlineStr">
        <is>
          <t>official</t>
        </is>
      </c>
      <c r="M1329" t="inlineStr">
        <is>
          <t>https://coracoraresorts.com/wp-content/uploads/2026/07/Acquapazza-Dinner.pdf</t>
        </is>
      </c>
      <c r="N1329" t="inlineStr">
        <is>
          <t>https://coracoraresorts.com/wp-content/uploads/2026/07/Acquapazza-Dinner.pdf</t>
        </is>
      </c>
      <c r="O1329" t="inlineStr">
        <is>
          <t>e600ae42e3566dfa723b99d6cf7cb7e3b1b56897f6d8564889898904027cde2e</t>
        </is>
      </c>
      <c r="P1329" t="inlineStr">
        <is>
          <t>library/062_cora-cora-maldives/dining_menu/2025_Acquapazza-Dinner.pdf</t>
        </is>
      </c>
      <c r="R1329" t="inlineStr">
        <is>
          <t>current</t>
        </is>
      </c>
      <c r="S1329" t="inlineStr">
        <is>
          <t>N</t>
        </is>
      </c>
      <c r="T1329" t="inlineStr">
        <is>
          <t>matched</t>
        </is>
      </c>
      <c r="U1329" t="inlineStr">
        <is>
          <t>2026-10-04</t>
        </is>
      </c>
      <c r="V1329" t="inlineStr"/>
    </row>
    <row r="1330">
      <c r="A1330" t="n">
        <v>62</v>
      </c>
      <c r="B1330" t="inlineStr">
        <is>
          <t>Cora Cora Maldives</t>
        </is>
      </c>
      <c r="C1330" t="inlineStr">
        <is>
          <t>dining_menu</t>
        </is>
      </c>
      <c r="D1330" t="inlineStr">
        <is>
          <t>2025_Acquapazza-Lunch.pdf</t>
        </is>
      </c>
      <c r="E1330" t="n">
        <v>2025</v>
      </c>
      <c r="H1330" t="n">
        <v>3</v>
      </c>
      <c r="I1330" t="n">
        <v>6670</v>
      </c>
      <c r="J1330" t="inlineStr">
        <is>
          <t>Y</t>
        </is>
      </c>
      <c r="K1330" t="inlineStr">
        <is>
          <t>coracoraresorts.com</t>
        </is>
      </c>
      <c r="L1330" t="inlineStr">
        <is>
          <t>official</t>
        </is>
      </c>
      <c r="M1330" t="inlineStr">
        <is>
          <t>https://coracoraresorts.com/wp-content/uploads/2026/07/Acquapazza-Lunch.pdf</t>
        </is>
      </c>
      <c r="N1330" t="inlineStr">
        <is>
          <t>https://coracoraresorts.com/wp-content/uploads/2026/07/Acquapazza-Lunch.pdf</t>
        </is>
      </c>
      <c r="O1330" t="inlineStr">
        <is>
          <t>4949e07edd8ac73d3c29b8786df92d158f5f82862aa0dee9049fb3e21a4658df</t>
        </is>
      </c>
      <c r="P1330" t="inlineStr">
        <is>
          <t>library/062_cora-cora-maldives/dining_menu/2025_Acquapazza-Lunch.pdf</t>
        </is>
      </c>
      <c r="R1330" t="inlineStr">
        <is>
          <t>current</t>
        </is>
      </c>
      <c r="S1330" t="inlineStr">
        <is>
          <t>N</t>
        </is>
      </c>
      <c r="T1330" t="inlineStr">
        <is>
          <t>matched</t>
        </is>
      </c>
      <c r="U1330" t="inlineStr">
        <is>
          <t>2026-10-04</t>
        </is>
      </c>
      <c r="V1330" t="inlineStr"/>
    </row>
    <row r="1331">
      <c r="A1331" t="n">
        <v>62</v>
      </c>
      <c r="B1331" t="inlineStr">
        <is>
          <t>Cora Cora Maldives</t>
        </is>
      </c>
      <c r="C1331" t="inlineStr">
        <is>
          <t>dining_menu</t>
        </is>
      </c>
      <c r="D1331" t="inlineStr">
        <is>
          <t>2025_CCM_Premium-All-Inclusive-Beverage-Menu-25_26.pdf</t>
        </is>
      </c>
      <c r="E1331" t="n">
        <v>2025</v>
      </c>
      <c r="H1331" t="n">
        <v>23</v>
      </c>
      <c r="I1331" t="n">
        <v>2792</v>
      </c>
      <c r="J1331" t="inlineStr">
        <is>
          <t>Y</t>
        </is>
      </c>
      <c r="K1331" t="inlineStr">
        <is>
          <t>coracoraresorts.com</t>
        </is>
      </c>
      <c r="L1331" t="inlineStr">
        <is>
          <t>official</t>
        </is>
      </c>
      <c r="M1331" t="inlineStr">
        <is>
          <t>https://coracoraresorts.com/wp-content/uploads/2025/12/CCM_Premium-All-Inclusive-Beverage-Menu-25_26.pdf</t>
        </is>
      </c>
      <c r="N1331" t="inlineStr">
        <is>
          <t>https://coracoraresorts.com/wp-content/uploads/2025/12/CCM_Premium-All-Inclusive-Beverage-Menu-25_26.pdf</t>
        </is>
      </c>
      <c r="O1331" t="inlineStr">
        <is>
          <t>ed917f0b70ae9d30852bc0671922bd3441f1663607ce473368fa76081cd16ea6</t>
        </is>
      </c>
      <c r="P1331" t="inlineStr">
        <is>
          <t>library/062_cora-cora-maldives/dining_menu/2025_CCM_Premium-All-Inclusive-Beverage-Menu-25_26.pdf</t>
        </is>
      </c>
      <c r="R1331" t="inlineStr">
        <is>
          <t>current</t>
        </is>
      </c>
      <c r="S1331" t="inlineStr">
        <is>
          <t>N</t>
        </is>
      </c>
      <c r="T1331" t="inlineStr">
        <is>
          <t>matched</t>
        </is>
      </c>
      <c r="U1331" t="inlineStr">
        <is>
          <t>2026-10-04</t>
        </is>
      </c>
      <c r="V1331" t="inlineStr"/>
    </row>
    <row r="1332">
      <c r="A1332" t="n">
        <v>62</v>
      </c>
      <c r="B1332" t="inlineStr">
        <is>
          <t>Cora Cora Maldives</t>
        </is>
      </c>
      <c r="C1332" t="inlineStr">
        <is>
          <t>dining_menu</t>
        </is>
      </c>
      <c r="D1332" t="inlineStr">
        <is>
          <t>2025_CCM_MyCoffee_Menu.pdf</t>
        </is>
      </c>
      <c r="E1332" t="n">
        <v>2025</v>
      </c>
      <c r="H1332" t="n">
        <v>1</v>
      </c>
      <c r="I1332" t="n">
        <v>890</v>
      </c>
      <c r="J1332" t="inlineStr">
        <is>
          <t>Y</t>
        </is>
      </c>
      <c r="K1332" t="inlineStr">
        <is>
          <t>coracoraresorts.com</t>
        </is>
      </c>
      <c r="L1332" t="inlineStr">
        <is>
          <t>official</t>
        </is>
      </c>
      <c r="M1332" t="inlineStr">
        <is>
          <t>https://coracoraresorts.com/wp-content/uploads/2025/07/CCM_MyCoffee_Menu.pdf</t>
        </is>
      </c>
      <c r="N1332" t="inlineStr">
        <is>
          <t>https://coracoraresorts.com/wp-content/uploads/2025/07/CCM_MyCoffee_Menu.pdf</t>
        </is>
      </c>
      <c r="O1332" t="inlineStr">
        <is>
          <t>3e838c655479e60e52c9f69c31ab93801e19af74e1f544cfb72fd6f7192912b5</t>
        </is>
      </c>
      <c r="P1332" t="inlineStr">
        <is>
          <t>library/062_cora-cora-maldives/dining_menu/2025_CCM_MyCoffee_Menu.pdf</t>
        </is>
      </c>
      <c r="R1332" t="inlineStr">
        <is>
          <t>current</t>
        </is>
      </c>
      <c r="S1332" t="inlineStr">
        <is>
          <t>N</t>
        </is>
      </c>
      <c r="T1332" t="inlineStr">
        <is>
          <t>matched</t>
        </is>
      </c>
      <c r="U1332" t="inlineStr">
        <is>
          <t>2026-10-04</t>
        </is>
      </c>
      <c r="V1332" t="inlineStr"/>
    </row>
    <row r="1333">
      <c r="A1333" t="n">
        <v>62</v>
      </c>
      <c r="B1333" t="inlineStr">
        <is>
          <t>Cora Cora Maldives</t>
        </is>
      </c>
      <c r="C1333" t="inlineStr">
        <is>
          <t>dining_menu</t>
        </is>
      </c>
      <c r="D1333" t="inlineStr">
        <is>
          <t>2025_Teien_Teppanyaki_Menu-1.pdf</t>
        </is>
      </c>
      <c r="E1333" t="n">
        <v>2025</v>
      </c>
      <c r="H1333" t="n">
        <v>3</v>
      </c>
      <c r="I1333" t="n">
        <v>929</v>
      </c>
      <c r="J1333" t="inlineStr">
        <is>
          <t>Y</t>
        </is>
      </c>
      <c r="K1333" t="inlineStr">
        <is>
          <t>coracoraresorts.com</t>
        </is>
      </c>
      <c r="L1333" t="inlineStr">
        <is>
          <t>official</t>
        </is>
      </c>
      <c r="M1333" t="inlineStr">
        <is>
          <t>https://coracoraresorts.com/wp-content/uploads/2025/06/Teien_Teppanyaki_Menu-1.pdf</t>
        </is>
      </c>
      <c r="N1333" t="inlineStr">
        <is>
          <t>https://coracoraresorts.com/wp-content/uploads/2025/06/Teien_Teppanyaki_Menu-1.pdf</t>
        </is>
      </c>
      <c r="O1333" t="inlineStr">
        <is>
          <t>aa8fb83576995c1090d8511ee92d0056ccda1a3dafd8f91506379c3399fa66ee</t>
        </is>
      </c>
      <c r="P1333" t="inlineStr">
        <is>
          <t>library/062_cora-cora-maldives/dining_menu/2025_Teien_Teppanyaki_Menu-1.pdf</t>
        </is>
      </c>
      <c r="R1333" t="inlineStr">
        <is>
          <t>current</t>
        </is>
      </c>
      <c r="S1333" t="inlineStr">
        <is>
          <t>N</t>
        </is>
      </c>
      <c r="T1333" t="inlineStr">
        <is>
          <t>matched</t>
        </is>
      </c>
      <c r="U1333" t="inlineStr">
        <is>
          <t>2026-10-04</t>
        </is>
      </c>
      <c r="V1333" t="inlineStr"/>
    </row>
    <row r="1334">
      <c r="A1334" t="n">
        <v>62</v>
      </c>
      <c r="B1334" t="inlineStr">
        <is>
          <t>Cora Cora Maldives</t>
        </is>
      </c>
      <c r="C1334" t="inlineStr">
        <is>
          <t>dining_menu</t>
        </is>
      </c>
      <c r="D1334" t="inlineStr">
        <is>
          <t>2025_Tazaa-Dinner.pdf</t>
        </is>
      </c>
      <c r="E1334" t="n">
        <v>2025</v>
      </c>
      <c r="H1334" t="n">
        <v>2</v>
      </c>
      <c r="I1334" t="n">
        <v>3327</v>
      </c>
      <c r="J1334" t="inlineStr">
        <is>
          <t>Y</t>
        </is>
      </c>
      <c r="K1334" t="inlineStr">
        <is>
          <t>coracoraresorts.com</t>
        </is>
      </c>
      <c r="L1334" t="inlineStr">
        <is>
          <t>official</t>
        </is>
      </c>
      <c r="M1334" t="inlineStr">
        <is>
          <t>https://coracoraresorts.com/wp-content/uploads/2025/06/Tazaa-Dinner.pdf</t>
        </is>
      </c>
      <c r="N1334" t="inlineStr">
        <is>
          <t>https://coracoraresorts.com/wp-content/uploads/2025/06/Tazaa-Dinner.pdf</t>
        </is>
      </c>
      <c r="O1334" t="inlineStr">
        <is>
          <t>5e80534d59a202e6e5e09b13842de82469f19eddba55d439aeb9b031ba929da4</t>
        </is>
      </c>
      <c r="P1334" t="inlineStr">
        <is>
          <t>library/062_cora-cora-maldives/dining_menu/2025_Tazaa-Dinner.pdf</t>
        </is>
      </c>
      <c r="R1334" t="inlineStr">
        <is>
          <t>current</t>
        </is>
      </c>
      <c r="S1334" t="inlineStr">
        <is>
          <t>N</t>
        </is>
      </c>
      <c r="T1334" t="inlineStr">
        <is>
          <t>matched</t>
        </is>
      </c>
      <c r="U1334" t="inlineStr">
        <is>
          <t>2026-10-04</t>
        </is>
      </c>
      <c r="V1334" t="inlineStr"/>
    </row>
    <row r="1335">
      <c r="A1335" t="n">
        <v>62</v>
      </c>
      <c r="B1335" t="inlineStr">
        <is>
          <t>Cora Cora Maldives</t>
        </is>
      </c>
      <c r="C1335" t="inlineStr">
        <is>
          <t>dining_menu</t>
        </is>
      </c>
      <c r="D1335" t="inlineStr">
        <is>
          <t>2025_Teien-Dinner.pdf</t>
        </is>
      </c>
      <c r="E1335" t="n">
        <v>2025</v>
      </c>
      <c r="H1335" t="n">
        <v>7</v>
      </c>
      <c r="I1335" t="n">
        <v>3191</v>
      </c>
      <c r="J1335" t="inlineStr">
        <is>
          <t>Y</t>
        </is>
      </c>
      <c r="K1335" t="inlineStr">
        <is>
          <t>coracoraresorts.com</t>
        </is>
      </c>
      <c r="L1335" t="inlineStr">
        <is>
          <t>official</t>
        </is>
      </c>
      <c r="M1335" t="inlineStr">
        <is>
          <t>https://coracoraresorts.com/wp-content/uploads/2025/06/Teien-Dinner.pdf</t>
        </is>
      </c>
      <c r="N1335" t="inlineStr">
        <is>
          <t>https://coracoraresorts.com/wp-content/uploads/2025/06/Teien-Dinner.pdf</t>
        </is>
      </c>
      <c r="O1335" t="inlineStr">
        <is>
          <t>49f1a17d620c597b329f89a01ae67ccb8b49ebae6c0c428a597b7491c4a3a413</t>
        </is>
      </c>
      <c r="P1335" t="inlineStr">
        <is>
          <t>library/062_cora-cora-maldives/dining_menu/2025_Teien-Dinner.pdf</t>
        </is>
      </c>
      <c r="R1335" t="inlineStr">
        <is>
          <t>current</t>
        </is>
      </c>
      <c r="S1335" t="inlineStr">
        <is>
          <t>N</t>
        </is>
      </c>
      <c r="T1335" t="inlineStr">
        <is>
          <t>matched</t>
        </is>
      </c>
      <c r="U1335" t="inlineStr">
        <is>
          <t>2026-10-04</t>
        </is>
      </c>
      <c r="V1335" t="inlineStr"/>
    </row>
    <row r="1336">
      <c r="A1336" t="n">
        <v>62</v>
      </c>
      <c r="B1336" t="inlineStr">
        <is>
          <t>Cora Cora Maldives</t>
        </is>
      </c>
      <c r="C1336" t="inlineStr">
        <is>
          <t>dining_menu</t>
        </is>
      </c>
      <c r="D1336" t="inlineStr">
        <is>
          <t>2024_Grab-N-GO-Menu.pdf</t>
        </is>
      </c>
      <c r="E1336" t="n">
        <v>2024</v>
      </c>
      <c r="H1336" t="n">
        <v>4</v>
      </c>
      <c r="I1336" t="n">
        <v>9079</v>
      </c>
      <c r="J1336" t="inlineStr">
        <is>
          <t>Y</t>
        </is>
      </c>
      <c r="K1336" t="inlineStr">
        <is>
          <t>coracoraresorts.com</t>
        </is>
      </c>
      <c r="L1336" t="inlineStr">
        <is>
          <t>official</t>
        </is>
      </c>
      <c r="M1336" t="inlineStr">
        <is>
          <t>https://coracoraresorts.com/wp-content/uploads/2024/04/Grab-N-GO-Menu.pdf</t>
        </is>
      </c>
      <c r="N1336" t="inlineStr">
        <is>
          <t>https://coracoraresorts.com/wp-content/uploads/2024/04/Grab-N-GO-Menu.pdf</t>
        </is>
      </c>
      <c r="O1336" t="inlineStr">
        <is>
          <t>49b4442924599a7c81974716057f1710af660680b804e050b7543cd76deb0641</t>
        </is>
      </c>
      <c r="P1336" t="inlineStr">
        <is>
          <t>library/062_cora-cora-maldives/dining_menu/2024_Grab-N-GO-Menu.pdf</t>
        </is>
      </c>
      <c r="R1336" t="inlineStr">
        <is>
          <t>outdated</t>
        </is>
      </c>
      <c r="S1336" t="inlineStr">
        <is>
          <t>N</t>
        </is>
      </c>
      <c r="T1336" t="inlineStr">
        <is>
          <t>matched</t>
        </is>
      </c>
      <c r="U1336" t="inlineStr">
        <is>
          <t>2026-10-04</t>
        </is>
      </c>
      <c r="V1336" t="inlineStr"/>
    </row>
    <row r="1337">
      <c r="A1337" t="n">
        <v>62</v>
      </c>
      <c r="B1337" t="inlineStr">
        <is>
          <t>Cora Cora Maldives</t>
        </is>
      </c>
      <c r="C1337" t="inlineStr">
        <is>
          <t>dining_menu</t>
        </is>
      </c>
      <c r="D1337" t="inlineStr">
        <is>
          <t>2023_Acquapazza_Lunch-Menu_A.pdf</t>
        </is>
      </c>
      <c r="E1337" t="n">
        <v>2023</v>
      </c>
      <c r="H1337" t="n">
        <v>3</v>
      </c>
      <c r="I1337" t="n">
        <v>1047</v>
      </c>
      <c r="J1337" t="inlineStr">
        <is>
          <t>Y</t>
        </is>
      </c>
      <c r="K1337" t="inlineStr">
        <is>
          <t>coracoraresorts.com</t>
        </is>
      </c>
      <c r="L1337" t="inlineStr">
        <is>
          <t>official</t>
        </is>
      </c>
      <c r="M1337" t="inlineStr">
        <is>
          <t>https://coracoraresorts.com/wp-content/uploads/2024/01/Acquapazza_Lunch-Menu_A.pdf</t>
        </is>
      </c>
      <c r="N1337" t="inlineStr">
        <is>
          <t>https://coracoraresorts.com/wp-content/uploads/2024/01/Acquapazza_Lunch-Menu_A.pdf</t>
        </is>
      </c>
      <c r="O1337" t="inlineStr">
        <is>
          <t>9be01262aac4cb8d1062814baee5442aa8999dfe7660a4816c3e0f446c392511</t>
        </is>
      </c>
      <c r="P1337" t="inlineStr">
        <is>
          <t>library/062_cora-cora-maldives/dining_menu/2023_Acquapazza_Lunch-Menu_A.pdf</t>
        </is>
      </c>
      <c r="R1337" t="inlineStr">
        <is>
          <t>outdated</t>
        </is>
      </c>
      <c r="S1337" t="inlineStr">
        <is>
          <t>N</t>
        </is>
      </c>
      <c r="T1337" t="inlineStr">
        <is>
          <t>matched</t>
        </is>
      </c>
      <c r="U1337" t="inlineStr">
        <is>
          <t>2026-10-04</t>
        </is>
      </c>
      <c r="V1337" t="inlineStr"/>
    </row>
    <row r="1338">
      <c r="A1338" t="n">
        <v>62</v>
      </c>
      <c r="B1338" t="inlineStr">
        <is>
          <t>Cora Cora Maldives</t>
        </is>
      </c>
      <c r="C1338" t="inlineStr">
        <is>
          <t>dining_menu</t>
        </is>
      </c>
      <c r="D1338" t="inlineStr">
        <is>
          <t>2023_Acquapazza_Dinner-Menu_A.pdf</t>
        </is>
      </c>
      <c r="E1338" t="n">
        <v>2023</v>
      </c>
      <c r="H1338" t="n">
        <v>3</v>
      </c>
      <c r="I1338" t="n">
        <v>2308</v>
      </c>
      <c r="J1338" t="inlineStr">
        <is>
          <t>Y</t>
        </is>
      </c>
      <c r="K1338" t="inlineStr">
        <is>
          <t>coracoraresorts.com</t>
        </is>
      </c>
      <c r="L1338" t="inlineStr">
        <is>
          <t>official</t>
        </is>
      </c>
      <c r="M1338" t="inlineStr">
        <is>
          <t>https://coracoraresorts.com/wp-content/uploads/2024/01/Acquapazza_Dinner-Menu_A.pdf</t>
        </is>
      </c>
      <c r="N1338" t="inlineStr">
        <is>
          <t>https://coracoraresorts.com/wp-content/uploads/2024/01/Acquapazza_Dinner-Menu_A.pdf</t>
        </is>
      </c>
      <c r="O1338" t="inlineStr">
        <is>
          <t>22bd87452e928c50574fed0e83d9af811ed44b21fa7ca660f0a8f9f72466aea5</t>
        </is>
      </c>
      <c r="P1338" t="inlineStr">
        <is>
          <t>library/062_cora-cora-maldives/dining_menu/2023_Acquapazza_Dinner-Menu_A.pdf</t>
        </is>
      </c>
      <c r="R1338" t="inlineStr">
        <is>
          <t>outdated</t>
        </is>
      </c>
      <c r="S1338" t="inlineStr">
        <is>
          <t>N</t>
        </is>
      </c>
      <c r="T1338" t="inlineStr">
        <is>
          <t>matched</t>
        </is>
      </c>
      <c r="U1338" t="inlineStr">
        <is>
          <t>2026-10-04</t>
        </is>
      </c>
      <c r="V1338" t="inlineStr"/>
    </row>
    <row r="1339">
      <c r="A1339" t="n">
        <v>62</v>
      </c>
      <c r="B1339" t="inlineStr">
        <is>
          <t>Cora Cora Maldives</t>
        </is>
      </c>
      <c r="C1339" t="inlineStr">
        <is>
          <t>dining_menu</t>
        </is>
      </c>
      <c r="D1339" t="inlineStr">
        <is>
          <t>2023_Ginger-Moon_A-la-Carte-Menu_LowRes.pdf</t>
        </is>
      </c>
      <c r="E1339" t="n">
        <v>2023</v>
      </c>
      <c r="H1339" t="n">
        <v>11</v>
      </c>
      <c r="I1339" t="n">
        <v>9596</v>
      </c>
      <c r="J1339" t="inlineStr">
        <is>
          <t>Y</t>
        </is>
      </c>
      <c r="K1339" t="inlineStr">
        <is>
          <t>coracoraresorts.com</t>
        </is>
      </c>
      <c r="L1339" t="inlineStr">
        <is>
          <t>official</t>
        </is>
      </c>
      <c r="M1339" t="inlineStr">
        <is>
          <t>https://coracoraresorts.com/wp-content/uploads/2023/08/Ginger-Moon_A-la-Carte-Menu_LowRes.pdf</t>
        </is>
      </c>
      <c r="N1339" t="inlineStr">
        <is>
          <t>https://coracoraresorts.com/wp-content/uploads/2023/08/Ginger-Moon_A-la-Carte-Menu_LowRes.pdf</t>
        </is>
      </c>
      <c r="O1339" t="inlineStr">
        <is>
          <t>57adc63b8c754ea66f7a2ee745cbe7c2ee5e5fec87b1f7bb4e709cf13199664e</t>
        </is>
      </c>
      <c r="P1339" t="inlineStr">
        <is>
          <t>library/062_cora-cora-maldives/dining_menu/2023_Ginger-Moon_A-la-Carte-Menu_LowRes.pdf</t>
        </is>
      </c>
      <c r="R1339" t="inlineStr">
        <is>
          <t>outdated</t>
        </is>
      </c>
      <c r="S1339" t="inlineStr">
        <is>
          <t>N</t>
        </is>
      </c>
      <c r="T1339" t="inlineStr">
        <is>
          <t>matched</t>
        </is>
      </c>
      <c r="U1339" t="inlineStr">
        <is>
          <t>2026-10-04</t>
        </is>
      </c>
      <c r="V1339" t="inlineStr"/>
    </row>
    <row r="1340">
      <c r="A1340" t="n">
        <v>62</v>
      </c>
      <c r="B1340" t="inlineStr">
        <is>
          <t>Cora Cora Maldives</t>
        </is>
      </c>
      <c r="C1340" t="inlineStr">
        <is>
          <t>dining_menu</t>
        </is>
      </c>
      <c r="D1340" t="inlineStr">
        <is>
          <t>2023_Acquapazza-Dinner-Menu-B.pdf</t>
        </is>
      </c>
      <c r="E1340" t="n">
        <v>2023</v>
      </c>
      <c r="H1340" t="n">
        <v>2</v>
      </c>
      <c r="I1340" t="n">
        <v>3165</v>
      </c>
      <c r="J1340" t="inlineStr">
        <is>
          <t>Y</t>
        </is>
      </c>
      <c r="K1340" t="inlineStr">
        <is>
          <t>coracoraresorts.com</t>
        </is>
      </c>
      <c r="L1340" t="inlineStr">
        <is>
          <t>official</t>
        </is>
      </c>
      <c r="M1340" t="inlineStr">
        <is>
          <t>https://coracoraresorts.com/wp-content/uploads/2023/06/Acquapazza-Dinner-Menu-B.pdf</t>
        </is>
      </c>
      <c r="N1340" t="inlineStr">
        <is>
          <t>https://coracoraresorts.com/wp-content/uploads/2023/06/Acquapazza-Dinner-Menu-B.pdf</t>
        </is>
      </c>
      <c r="O1340" t="inlineStr">
        <is>
          <t>9532ace878a4351baa5fe9b5c3bf8cd4bd76b1465d6f256c79a955762867288f</t>
        </is>
      </c>
      <c r="P1340" t="inlineStr">
        <is>
          <t>library/062_cora-cora-maldives/dining_menu/2023_Acquapazza-Dinner-Menu-B.pdf</t>
        </is>
      </c>
      <c r="R1340" t="inlineStr">
        <is>
          <t>outdated</t>
        </is>
      </c>
      <c r="S1340" t="inlineStr">
        <is>
          <t>N</t>
        </is>
      </c>
      <c r="T1340" t="inlineStr">
        <is>
          <t>matched</t>
        </is>
      </c>
      <c r="U1340" t="inlineStr">
        <is>
          <t>2026-10-04</t>
        </is>
      </c>
      <c r="V1340" t="inlineStr"/>
    </row>
    <row r="1341">
      <c r="A1341" t="n">
        <v>62</v>
      </c>
      <c r="B1341" t="inlineStr">
        <is>
          <t>Cora Cora Maldives</t>
        </is>
      </c>
      <c r="C1341" t="inlineStr">
        <is>
          <t>dining_menu</t>
        </is>
      </c>
      <c r="D1341" t="inlineStr">
        <is>
          <t>2023_Acquapazza-Lunch-Menu-B.pdf</t>
        </is>
      </c>
      <c r="E1341" t="n">
        <v>2023</v>
      </c>
      <c r="H1341" t="n">
        <v>2</v>
      </c>
      <c r="I1341" t="n">
        <v>1285</v>
      </c>
      <c r="J1341" t="inlineStr">
        <is>
          <t>Y</t>
        </is>
      </c>
      <c r="K1341" t="inlineStr">
        <is>
          <t>coracoraresorts.com</t>
        </is>
      </c>
      <c r="L1341" t="inlineStr">
        <is>
          <t>official</t>
        </is>
      </c>
      <c r="M1341" t="inlineStr">
        <is>
          <t>https://coracoraresorts.com/wp-content/uploads/2023/06/Acquapazza-Lunch-Menu-B.pdf</t>
        </is>
      </c>
      <c r="N1341" t="inlineStr">
        <is>
          <t>https://coracoraresorts.com/wp-content/uploads/2023/06/Acquapazza-Lunch-Menu-B.pdf</t>
        </is>
      </c>
      <c r="O1341" t="inlineStr">
        <is>
          <t>cbb4dc682bf3f29a939a3b191e1719151c97ef46f41692b14a96895b5282b626</t>
        </is>
      </c>
      <c r="P1341" t="inlineStr">
        <is>
          <t>library/062_cora-cora-maldives/dining_menu/2023_Acquapazza-Lunch-Menu-B.pdf</t>
        </is>
      </c>
      <c r="R1341" t="inlineStr">
        <is>
          <t>outdated</t>
        </is>
      </c>
      <c r="S1341" t="inlineStr">
        <is>
          <t>N</t>
        </is>
      </c>
      <c r="T1341" t="inlineStr">
        <is>
          <t>matched</t>
        </is>
      </c>
      <c r="U1341" t="inlineStr">
        <is>
          <t>2026-10-04</t>
        </is>
      </c>
      <c r="V1341" t="inlineStr"/>
    </row>
    <row r="1342">
      <c r="A1342" t="n">
        <v>62</v>
      </c>
      <c r="B1342" t="inlineStr">
        <is>
          <t>Cora Cora Maldives</t>
        </is>
      </c>
      <c r="C1342" t="inlineStr">
        <is>
          <t>dining_menu</t>
        </is>
      </c>
      <c r="D1342" t="inlineStr">
        <is>
          <t>2023_Water-Sports-Menu.pdf</t>
        </is>
      </c>
      <c r="E1342" t="n">
        <v>2023</v>
      </c>
      <c r="H1342" t="n">
        <v>2</v>
      </c>
      <c r="I1342" t="n">
        <v>1544</v>
      </c>
      <c r="J1342" t="inlineStr">
        <is>
          <t>Y</t>
        </is>
      </c>
      <c r="K1342" t="inlineStr">
        <is>
          <t>coracoraresorts.com</t>
        </is>
      </c>
      <c r="L1342" t="inlineStr">
        <is>
          <t>official</t>
        </is>
      </c>
      <c r="M1342" t="inlineStr">
        <is>
          <t>https://coracoraresorts.com/wp-content/uploads/2023/06/Water-Sports-Menu.pdf</t>
        </is>
      </c>
      <c r="N1342" t="inlineStr">
        <is>
          <t>https://coracoraresorts.com/wp-content/uploads/2023/06/Water-Sports-Menu.pdf</t>
        </is>
      </c>
      <c r="O1342" t="inlineStr">
        <is>
          <t>1896422124fe6e8734e511a6b08916de28f48a54348c447e1c0ae8a75237c38c</t>
        </is>
      </c>
      <c r="P1342" t="inlineStr">
        <is>
          <t>library/062_cora-cora-maldives/dining_menu/2023_Water-Sports-Menu.pdf</t>
        </is>
      </c>
      <c r="R1342" t="inlineStr">
        <is>
          <t>outdated</t>
        </is>
      </c>
      <c r="S1342" t="inlineStr">
        <is>
          <t>N</t>
        </is>
      </c>
      <c r="T1342" t="inlineStr">
        <is>
          <t>matched</t>
        </is>
      </c>
      <c r="U1342" t="inlineStr">
        <is>
          <t>2026-10-05</t>
        </is>
      </c>
      <c r="V1342" t="inlineStr"/>
    </row>
    <row r="1343">
      <c r="A1343" t="n">
        <v>62</v>
      </c>
      <c r="B1343" t="inlineStr">
        <is>
          <t>Cora Cora Maldives</t>
        </is>
      </c>
      <c r="C1343" t="inlineStr">
        <is>
          <t>dining_menu</t>
        </is>
      </c>
      <c r="D1343" t="inlineStr">
        <is>
          <t>2022_Tazaa-Lunch.pdf</t>
        </is>
      </c>
      <c r="E1343" t="n">
        <v>2022</v>
      </c>
      <c r="H1343" t="n">
        <v>2</v>
      </c>
      <c r="I1343" t="n">
        <v>3158</v>
      </c>
      <c r="J1343" t="inlineStr">
        <is>
          <t>Y</t>
        </is>
      </c>
      <c r="K1343" t="inlineStr">
        <is>
          <t>coracoraresorts.com</t>
        </is>
      </c>
      <c r="L1343" t="inlineStr">
        <is>
          <t>official</t>
        </is>
      </c>
      <c r="M1343" t="inlineStr">
        <is>
          <t>https://coracoraresorts.com/wp-content/uploads/2023/09/Tazaa-Lunch.pdf</t>
        </is>
      </c>
      <c r="N1343" t="inlineStr">
        <is>
          <t>https://coracoraresorts.com/wp-content/uploads/2023/09/Tazaa-Lunch.pdf</t>
        </is>
      </c>
      <c r="O1343" t="inlineStr">
        <is>
          <t>b4e4b5a4b02944e1552ce3a68470ce5a7d053c1864a96d42ad6a8cef92ff8d9a</t>
        </is>
      </c>
      <c r="P1343" t="inlineStr">
        <is>
          <t>library/062_cora-cora-maldives/dining_menu/2022_Tazaa-Lunch.pdf</t>
        </is>
      </c>
      <c r="R1343" t="inlineStr">
        <is>
          <t>outdated</t>
        </is>
      </c>
      <c r="S1343" t="inlineStr">
        <is>
          <t>N</t>
        </is>
      </c>
      <c r="T1343" t="inlineStr">
        <is>
          <t>matched</t>
        </is>
      </c>
      <c r="U1343" t="inlineStr">
        <is>
          <t>2026-10-04</t>
        </is>
      </c>
      <c r="V1343" t="inlineStr"/>
    </row>
    <row r="1344">
      <c r="A1344" t="n">
        <v>62</v>
      </c>
      <c r="B1344" t="inlineStr">
        <is>
          <t>Cora Cora Maldives</t>
        </is>
      </c>
      <c r="C1344" t="inlineStr">
        <is>
          <t>dining_menu</t>
        </is>
      </c>
      <c r="D1344" t="inlineStr">
        <is>
          <t>2022_Tazaa-Dinner.pdf</t>
        </is>
      </c>
      <c r="E1344" t="n">
        <v>2022</v>
      </c>
      <c r="H1344" t="n">
        <v>2</v>
      </c>
      <c r="I1344" t="n">
        <v>3372</v>
      </c>
      <c r="J1344" t="inlineStr">
        <is>
          <t>Y</t>
        </is>
      </c>
      <c r="K1344" t="inlineStr">
        <is>
          <t>coracoraresorts.com</t>
        </is>
      </c>
      <c r="L1344" t="inlineStr">
        <is>
          <t>official</t>
        </is>
      </c>
      <c r="M1344" t="inlineStr">
        <is>
          <t>https://coracoraresorts.com/wp-content/uploads/2023/09/Tazaa-Dinner.pdf</t>
        </is>
      </c>
      <c r="N1344" t="inlineStr">
        <is>
          <t>https://coracoraresorts.com/wp-content/uploads/2023/09/Tazaa-Dinner.pdf</t>
        </is>
      </c>
      <c r="O1344" t="inlineStr">
        <is>
          <t>1aa5841b40895446bb5fd5f11bfe633eb66c5051e3590ba7dfc8713254755dd4</t>
        </is>
      </c>
      <c r="P1344" t="inlineStr">
        <is>
          <t>library/062_cora-cora-maldives/dining_menu/2022_Tazaa-Dinner.pdf</t>
        </is>
      </c>
      <c r="R1344" t="inlineStr">
        <is>
          <t>outdated</t>
        </is>
      </c>
      <c r="S1344" t="inlineStr">
        <is>
          <t>N</t>
        </is>
      </c>
      <c r="T1344" t="inlineStr">
        <is>
          <t>matched</t>
        </is>
      </c>
      <c r="U1344" t="inlineStr">
        <is>
          <t>2026-10-04</t>
        </is>
      </c>
      <c r="V1344" t="inlineStr"/>
    </row>
    <row r="1345">
      <c r="A1345" t="n">
        <v>62</v>
      </c>
      <c r="B1345" t="inlineStr">
        <is>
          <t>Cora Cora Maldives</t>
        </is>
      </c>
      <c r="C1345" t="inlineStr">
        <is>
          <t>dive_prices</t>
        </is>
      </c>
      <c r="D1345" t="inlineStr">
        <is>
          <t>2026_CCM-Photo-Video-Services-Price-List-2026.pdf</t>
        </is>
      </c>
      <c r="E1345" t="n">
        <v>2026</v>
      </c>
      <c r="H1345" t="n">
        <v>1</v>
      </c>
      <c r="I1345" t="n">
        <v>1573</v>
      </c>
      <c r="J1345" t="inlineStr">
        <is>
          <t>Y</t>
        </is>
      </c>
      <c r="K1345" t="inlineStr">
        <is>
          <t>coracoraresorts.com</t>
        </is>
      </c>
      <c r="L1345" t="inlineStr">
        <is>
          <t>official</t>
        </is>
      </c>
      <c r="M1345" t="inlineStr">
        <is>
          <t>https://coracoraresorts.com/wp-content/uploads/2026/01/CCM-Photo-Video-Services-Price-List-2026.pdf</t>
        </is>
      </c>
      <c r="N1345" t="inlineStr">
        <is>
          <t>https://coracoraresorts.com/wp-content/uploads/2026/01/CCM-Photo-Video-Services-Price-List-2026.pdf | https://coracoraresorts.com/wp-content/uploads/2025/11/CCM-Photo-Video-Services-Price-List-2025.pdf</t>
        </is>
      </c>
      <c r="O1345" t="inlineStr">
        <is>
          <t>b343243aa1745f02611da8fb888b150a925635c5183cbdd6afeb33a2f33c02f9</t>
        </is>
      </c>
      <c r="P1345" t="inlineStr">
        <is>
          <t>library/062_cora-cora-maldives/dive_prices/2026_CCM-Photo-Video-Services-Price-List-2026.pdf</t>
        </is>
      </c>
      <c r="R1345" t="inlineStr">
        <is>
          <t>current</t>
        </is>
      </c>
      <c r="S1345" t="inlineStr">
        <is>
          <t>N</t>
        </is>
      </c>
      <c r="T1345" t="inlineStr">
        <is>
          <t>matched</t>
        </is>
      </c>
      <c r="U1345" t="inlineStr">
        <is>
          <t>2026-10-04</t>
        </is>
      </c>
      <c r="V1345" t="inlineStr"/>
    </row>
    <row r="1346">
      <c r="A1346" t="n">
        <v>62</v>
      </c>
      <c r="B1346" t="inlineStr">
        <is>
          <t>Cora Cora Maldives</t>
        </is>
      </c>
      <c r="C1346" t="inlineStr">
        <is>
          <t>dive_prices</t>
        </is>
      </c>
      <c r="D1346" t="inlineStr">
        <is>
          <t>2026_CCM-Full-TGI-List-Price-Lists-2026.pdf</t>
        </is>
      </c>
      <c r="E1346" t="n">
        <v>2026</v>
      </c>
      <c r="H1346" t="n">
        <v>4</v>
      </c>
      <c r="I1346" t="n">
        <v>1775</v>
      </c>
      <c r="J1346" t="inlineStr">
        <is>
          <t>Y</t>
        </is>
      </c>
      <c r="K1346" t="inlineStr">
        <is>
          <t>coracoraresorts.com</t>
        </is>
      </c>
      <c r="L1346" t="inlineStr">
        <is>
          <t>official</t>
        </is>
      </c>
      <c r="M1346" t="inlineStr">
        <is>
          <t>https://coracoraresorts.com/wp-content/uploads/2026/01/CCM-Full-TGI-List-Price-Lists-2026.pdf</t>
        </is>
      </c>
      <c r="N1346" t="inlineStr">
        <is>
          <t>https://coracoraresorts.com/wp-content/uploads/2026/01/CCM-Full-TGI-List-Price-Lists-2026.pdf | https://coracoraresorts.com/wp-content/uploads/2025/11/CCM-Full-TGI-List-Price-Lists-2025.pdf</t>
        </is>
      </c>
      <c r="O1346" t="inlineStr">
        <is>
          <t>a2b466e1a14a65a467d86166b89c4a002ba9405ae68aec0f3bfdf06bbba37f01</t>
        </is>
      </c>
      <c r="P1346" t="inlineStr">
        <is>
          <t>library/062_cora-cora-maldives/dive_prices/2026_CCM-Full-TGI-List-Price-Lists-2026.pdf</t>
        </is>
      </c>
      <c r="R1346" t="inlineStr">
        <is>
          <t>current</t>
        </is>
      </c>
      <c r="S1346" t="inlineStr">
        <is>
          <t>Y</t>
        </is>
      </c>
      <c r="T1346" t="inlineStr">
        <is>
          <t>matched</t>
        </is>
      </c>
      <c r="U1346" t="inlineStr">
        <is>
          <t>2026-10-04</t>
        </is>
      </c>
      <c r="V1346" t="inlineStr"/>
    </row>
    <row r="1347">
      <c r="A1347" t="n">
        <v>62</v>
      </c>
      <c r="B1347" t="inlineStr">
        <is>
          <t>Cora Cora Maldives</t>
        </is>
      </c>
      <c r="C1347" t="inlineStr">
        <is>
          <t>dive_prices</t>
        </is>
      </c>
      <c r="D1347" t="inlineStr">
        <is>
          <t>2026_CCM-Excursions-Price-List-2026.pdf</t>
        </is>
      </c>
      <c r="E1347" t="n">
        <v>2026</v>
      </c>
      <c r="H1347" t="n">
        <v>1</v>
      </c>
      <c r="I1347" t="n">
        <v>1596</v>
      </c>
      <c r="J1347" t="inlineStr">
        <is>
          <t>Y</t>
        </is>
      </c>
      <c r="K1347" t="inlineStr">
        <is>
          <t>coracoraresorts.com</t>
        </is>
      </c>
      <c r="L1347" t="inlineStr">
        <is>
          <t>official</t>
        </is>
      </c>
      <c r="M1347" t="inlineStr">
        <is>
          <t>https://coracoraresorts.com/wp-content/uploads/2026/01/CCM-Excursions-Price-List-2026.pdf</t>
        </is>
      </c>
      <c r="N1347" t="inlineStr">
        <is>
          <t>https://coracoraresorts.com/wp-content/uploads/2026/01/CCM-Excursions-Price-List-2026.pdf | https://coracoraresorts.com/wp-content/uploads/2025/11/CCM-Excursions-Price-List-2025.pdf</t>
        </is>
      </c>
      <c r="O1347" t="inlineStr">
        <is>
          <t>9c99ba94da6f0230a0889323cf84d1aa4c2f67ad31c202f66d525914913cd0ac</t>
        </is>
      </c>
      <c r="P1347" t="inlineStr">
        <is>
          <t>library/062_cora-cora-maldives/dive_prices/2026_CCM-Excursions-Price-List-2026.pdf</t>
        </is>
      </c>
      <c r="R1347" t="inlineStr">
        <is>
          <t>current</t>
        </is>
      </c>
      <c r="S1347" t="inlineStr">
        <is>
          <t>N</t>
        </is>
      </c>
      <c r="T1347" t="inlineStr">
        <is>
          <t>matched</t>
        </is>
      </c>
      <c r="U1347" t="inlineStr">
        <is>
          <t>2026-10-04</t>
        </is>
      </c>
      <c r="V1347" t="inlineStr"/>
    </row>
    <row r="1348">
      <c r="A1348" t="n">
        <v>62</v>
      </c>
      <c r="B1348" t="inlineStr">
        <is>
          <t>Cora Cora Maldives</t>
        </is>
      </c>
      <c r="C1348" t="inlineStr">
        <is>
          <t>dive_prices</t>
        </is>
      </c>
      <c r="D1348" t="inlineStr">
        <is>
          <t>2026_CCM-Diving-Center-Price-List-2026.pdf</t>
        </is>
      </c>
      <c r="E1348" t="n">
        <v>2026</v>
      </c>
      <c r="H1348" t="n">
        <v>1</v>
      </c>
      <c r="I1348" t="n">
        <v>1582</v>
      </c>
      <c r="J1348" t="inlineStr">
        <is>
          <t>Y</t>
        </is>
      </c>
      <c r="K1348" t="inlineStr">
        <is>
          <t>coracoraresorts.com</t>
        </is>
      </c>
      <c r="L1348" t="inlineStr">
        <is>
          <t>official</t>
        </is>
      </c>
      <c r="M1348" t="inlineStr">
        <is>
          <t>https://coracoraresorts.com/wp-content/uploads/2026/01/CCM-Diving-Center-Price-List-2026.pdf</t>
        </is>
      </c>
      <c r="N1348" t="inlineStr">
        <is>
          <t>https://coracoraresorts.com/wp-content/uploads/2026/01/CCM-Diving-Center-Price-List-2026.pdf | https://coracoraresorts.com/wp-content/uploads/2025/11/CCM-Diving-Center-Price-List-2025.pdf</t>
        </is>
      </c>
      <c r="O1348" t="inlineStr">
        <is>
          <t>7524c486ad87267100f2b28d9d1d8ada4bdb1bab867633c0778a78fd966fd864</t>
        </is>
      </c>
      <c r="P1348" t="inlineStr">
        <is>
          <t>library/062_cora-cora-maldives/dive_prices/2026_CCM-Diving-Center-Price-List-2026.pdf</t>
        </is>
      </c>
      <c r="R1348" t="inlineStr">
        <is>
          <t>current</t>
        </is>
      </c>
      <c r="S1348" t="inlineStr">
        <is>
          <t>N</t>
        </is>
      </c>
      <c r="T1348" t="inlineStr">
        <is>
          <t>matched</t>
        </is>
      </c>
      <c r="U1348" t="inlineStr">
        <is>
          <t>2026-10-04</t>
        </is>
      </c>
      <c r="V1348" t="inlineStr"/>
    </row>
    <row r="1349">
      <c r="A1349" t="n">
        <v>62</v>
      </c>
      <c r="B1349" t="inlineStr">
        <is>
          <t>Cora Cora Maldives</t>
        </is>
      </c>
      <c r="C1349" t="inlineStr">
        <is>
          <t>dive_prices</t>
        </is>
      </c>
      <c r="D1349" t="inlineStr">
        <is>
          <t>2026_CCM-Water-Sports-Center-Price-List-2026.pdf</t>
        </is>
      </c>
      <c r="E1349" t="n">
        <v>2026</v>
      </c>
      <c r="H1349" t="n">
        <v>1</v>
      </c>
      <c r="I1349" t="n">
        <v>1572</v>
      </c>
      <c r="J1349" t="inlineStr">
        <is>
          <t>Y</t>
        </is>
      </c>
      <c r="K1349" t="inlineStr">
        <is>
          <t>coracoraresorts.com</t>
        </is>
      </c>
      <c r="L1349" t="inlineStr">
        <is>
          <t>official</t>
        </is>
      </c>
      <c r="M1349" t="inlineStr">
        <is>
          <t>https://coracoraresorts.com/wp-content/uploads/2026/01/CCM-Water-Sports-Center-Price-List-2026.pdf</t>
        </is>
      </c>
      <c r="N1349" t="inlineStr">
        <is>
          <t>https://coracoraresorts.com/wp-content/uploads/2026/01/CCM-Water-Sports-Center-Price-List-2026.pdf | https://coracoraresorts.com/wp-content/uploads/2025/11/CCM-Water-Sports-Center-Price-List-2025.pdf</t>
        </is>
      </c>
      <c r="O1349" t="inlineStr">
        <is>
          <t>9d8fa366234b11de860ee82944f77d5a3ef91f752ea008cd46c5523fe248a5ca</t>
        </is>
      </c>
      <c r="P1349" t="inlineStr">
        <is>
          <t>library/062_cora-cora-maldives/dive_prices/2026_CCM-Water-Sports-Center-Price-List-2026.pdf</t>
        </is>
      </c>
      <c r="R1349" t="inlineStr">
        <is>
          <t>current</t>
        </is>
      </c>
      <c r="S1349" t="inlineStr">
        <is>
          <t>N</t>
        </is>
      </c>
      <c r="T1349" t="inlineStr">
        <is>
          <t>matched</t>
        </is>
      </c>
      <c r="U1349" t="inlineStr">
        <is>
          <t>2026-10-04</t>
        </is>
      </c>
      <c r="V1349" t="inlineStr"/>
    </row>
    <row r="1350">
      <c r="A1350" t="n">
        <v>62</v>
      </c>
      <c r="B1350" t="inlineStr">
        <is>
          <t>Cora Cora Maldives</t>
        </is>
      </c>
      <c r="C1350" t="inlineStr">
        <is>
          <t>dive_prices</t>
        </is>
      </c>
      <c r="D1350" t="inlineStr">
        <is>
          <t>2025_CCM-Diving-Information.pdf</t>
        </is>
      </c>
      <c r="E1350" t="n">
        <v>2025</v>
      </c>
      <c r="H1350" t="n">
        <v>4</v>
      </c>
      <c r="I1350" t="n">
        <v>3875</v>
      </c>
      <c r="J1350" t="inlineStr">
        <is>
          <t>Y</t>
        </is>
      </c>
      <c r="K1350" t="inlineStr">
        <is>
          <t>coracoraresorts.com</t>
        </is>
      </c>
      <c r="L1350" t="inlineStr">
        <is>
          <t>official</t>
        </is>
      </c>
      <c r="M1350" t="inlineStr">
        <is>
          <t>https://coracoraresorts.com/wp-content/uploads/2025/11/CCM-Diving-Information.pdf</t>
        </is>
      </c>
      <c r="N1350" t="inlineStr">
        <is>
          <t>https://coracoraresorts.com/wp-content/uploads/2025/11/CCM-Diving-Information.pdf</t>
        </is>
      </c>
      <c r="O1350" t="inlineStr">
        <is>
          <t>ef27485dd827303add2d23de0feff24f18b07f18c4b06ceeb8d20bac5a6de963</t>
        </is>
      </c>
      <c r="P1350" t="inlineStr">
        <is>
          <t>library/062_cora-cora-maldives/dive_prices/2025_CCM-Diving-Information.pdf</t>
        </is>
      </c>
      <c r="R1350" t="inlineStr">
        <is>
          <t>current</t>
        </is>
      </c>
      <c r="S1350" t="inlineStr">
        <is>
          <t>N</t>
        </is>
      </c>
      <c r="T1350" t="inlineStr">
        <is>
          <t>matched</t>
        </is>
      </c>
      <c r="U1350" t="inlineStr">
        <is>
          <t>2026-10-04</t>
        </is>
      </c>
      <c r="V1350" t="inlineStr"/>
    </row>
    <row r="1351">
      <c r="A1351" t="n">
        <v>62</v>
      </c>
      <c r="B1351" t="inlineStr">
        <is>
          <t>Cora Cora Maldives</t>
        </is>
      </c>
      <c r="C1351" t="inlineStr">
        <is>
          <t>dive_prices</t>
        </is>
      </c>
      <c r="D1351" t="inlineStr">
        <is>
          <t>2025_CCM-Water-Sports-Center-Price-List-2024_2025.pdf</t>
        </is>
      </c>
      <c r="E1351" t="n">
        <v>2025</v>
      </c>
      <c r="H1351" t="n">
        <v>1</v>
      </c>
      <c r="I1351" t="n">
        <v>1587</v>
      </c>
      <c r="J1351" t="inlineStr">
        <is>
          <t>Y</t>
        </is>
      </c>
      <c r="K1351" t="inlineStr">
        <is>
          <t>coracoraresorts.com</t>
        </is>
      </c>
      <c r="L1351" t="inlineStr">
        <is>
          <t>official</t>
        </is>
      </c>
      <c r="M1351" t="inlineStr">
        <is>
          <t>https://coracoraresorts.com/wp-content/uploads/2025/04/CCM-Water-Sports-Center-Price-List-2024_2025.pdf</t>
        </is>
      </c>
      <c r="N1351" t="inlineStr">
        <is>
          <t>https://coracoraresorts.com/wp-content/uploads/2025/04/CCM-Water-Sports-Center-Price-List-2024_2025.pdf</t>
        </is>
      </c>
      <c r="O1351" t="inlineStr">
        <is>
          <t>62d8e69d8b8c00f9f1f588e2d6c914f4edbcc650076799380015a10447f5cc28</t>
        </is>
      </c>
      <c r="P1351" t="inlineStr">
        <is>
          <t>library/062_cora-cora-maldives/dive_prices/2025_CCM-Water-Sports-Center-Price-List-2024_2025.pdf</t>
        </is>
      </c>
      <c r="R1351" t="inlineStr">
        <is>
          <t>current</t>
        </is>
      </c>
      <c r="S1351" t="inlineStr">
        <is>
          <t>N</t>
        </is>
      </c>
      <c r="T1351" t="inlineStr">
        <is>
          <t>matched</t>
        </is>
      </c>
      <c r="U1351" t="inlineStr">
        <is>
          <t>2026-10-04</t>
        </is>
      </c>
      <c r="V1351" t="inlineStr"/>
    </row>
    <row r="1352">
      <c r="A1352" t="n">
        <v>62</v>
      </c>
      <c r="B1352" t="inlineStr">
        <is>
          <t>Cora Cora Maldives</t>
        </is>
      </c>
      <c r="C1352" t="inlineStr">
        <is>
          <t>dive_prices</t>
        </is>
      </c>
      <c r="D1352" t="inlineStr">
        <is>
          <t>2025_CCM-Photo-Video-Services-Price-List-2024_2025.pdf</t>
        </is>
      </c>
      <c r="E1352" t="n">
        <v>2025</v>
      </c>
      <c r="H1352" t="n">
        <v>1</v>
      </c>
      <c r="I1352" t="n">
        <v>1590</v>
      </c>
      <c r="J1352" t="inlineStr">
        <is>
          <t>Y</t>
        </is>
      </c>
      <c r="K1352" t="inlineStr">
        <is>
          <t>coracoraresorts.com</t>
        </is>
      </c>
      <c r="L1352" t="inlineStr">
        <is>
          <t>official</t>
        </is>
      </c>
      <c r="M1352" t="inlineStr">
        <is>
          <t>https://coracoraresorts.com/wp-content/uploads/2025/04/CCM-Photo-Video-Services-Price-List-2024_2025.pdf</t>
        </is>
      </c>
      <c r="N1352" t="inlineStr">
        <is>
          <t>https://coracoraresorts.com/wp-content/uploads/2025/04/CCM-Photo-Video-Services-Price-List-2024_2025.pdf</t>
        </is>
      </c>
      <c r="O1352" t="inlineStr">
        <is>
          <t>87aefde2000504b7ae6897d5b7b1f2f93fc70b9bb3b20a08e8423c06291538c8</t>
        </is>
      </c>
      <c r="P1352" t="inlineStr">
        <is>
          <t>library/062_cora-cora-maldives/dive_prices/2025_CCM-Photo-Video-Services-Price-List-2024_2025.pdf</t>
        </is>
      </c>
      <c r="R1352" t="inlineStr">
        <is>
          <t>current</t>
        </is>
      </c>
      <c r="S1352" t="inlineStr">
        <is>
          <t>N</t>
        </is>
      </c>
      <c r="T1352" t="inlineStr">
        <is>
          <t>matched</t>
        </is>
      </c>
      <c r="U1352" t="inlineStr">
        <is>
          <t>2026-10-04</t>
        </is>
      </c>
      <c r="V1352" t="inlineStr"/>
    </row>
    <row r="1353">
      <c r="A1353" t="n">
        <v>62</v>
      </c>
      <c r="B1353" t="inlineStr">
        <is>
          <t>Cora Cora Maldives</t>
        </is>
      </c>
      <c r="C1353" t="inlineStr">
        <is>
          <t>dive_prices</t>
        </is>
      </c>
      <c r="D1353" t="inlineStr">
        <is>
          <t>2025_CCM-Diving-Center-Price-List-2024_2025.pdf</t>
        </is>
      </c>
      <c r="E1353" t="n">
        <v>2025</v>
      </c>
      <c r="H1353" t="n">
        <v>1</v>
      </c>
      <c r="I1353" t="n">
        <v>1599</v>
      </c>
      <c r="J1353" t="inlineStr">
        <is>
          <t>Y</t>
        </is>
      </c>
      <c r="K1353" t="inlineStr">
        <is>
          <t>coracoraresorts.com</t>
        </is>
      </c>
      <c r="L1353" t="inlineStr">
        <is>
          <t>official</t>
        </is>
      </c>
      <c r="M1353" t="inlineStr">
        <is>
          <t>https://coracoraresorts.com/wp-content/uploads/2025/04/CCM-Diving-Center-Price-List-2024_2025.pdf</t>
        </is>
      </c>
      <c r="N1353" t="inlineStr">
        <is>
          <t>https://coracoraresorts.com/wp-content/uploads/2025/04/CCM-Diving-Center-Price-List-2024_2025.pdf</t>
        </is>
      </c>
      <c r="O1353" t="inlineStr">
        <is>
          <t>ce21980e540cae4a4aaacaa9f14ec0215ac7f3ac417fde53ea1b233214ba32b2</t>
        </is>
      </c>
      <c r="P1353" t="inlineStr">
        <is>
          <t>library/062_cora-cora-maldives/dive_prices/2025_CCM-Diving-Center-Price-List-2024_2025.pdf</t>
        </is>
      </c>
      <c r="R1353" t="inlineStr">
        <is>
          <t>current</t>
        </is>
      </c>
      <c r="S1353" t="inlineStr">
        <is>
          <t>N</t>
        </is>
      </c>
      <c r="T1353" t="inlineStr">
        <is>
          <t>matched</t>
        </is>
      </c>
      <c r="U1353" t="inlineStr">
        <is>
          <t>2026-10-04</t>
        </is>
      </c>
      <c r="V1353" t="inlineStr"/>
    </row>
    <row r="1354">
      <c r="A1354" t="n">
        <v>62</v>
      </c>
      <c r="B1354" t="inlineStr">
        <is>
          <t>Cora Cora Maldives</t>
        </is>
      </c>
      <c r="C1354" t="inlineStr">
        <is>
          <t>dive_prices</t>
        </is>
      </c>
      <c r="D1354" t="inlineStr">
        <is>
          <t>2025_43ab07f2_CCM-Diving-Information.pdf</t>
        </is>
      </c>
      <c r="E1354" t="n">
        <v>2025</v>
      </c>
      <c r="H1354" t="n">
        <v>4</v>
      </c>
      <c r="I1354" t="n">
        <v>36569</v>
      </c>
      <c r="J1354" t="inlineStr">
        <is>
          <t>Y</t>
        </is>
      </c>
      <c r="K1354" t="inlineStr">
        <is>
          <t>coracoraresorts.com</t>
        </is>
      </c>
      <c r="L1354" t="inlineStr">
        <is>
          <t>official</t>
        </is>
      </c>
      <c r="M1354" t="inlineStr">
        <is>
          <t>https://coracoraresorts.com/wp-content/uploads/2025/04/CCM-Diving-Information.pdf</t>
        </is>
      </c>
      <c r="N1354" t="inlineStr">
        <is>
          <t>https://coracoraresorts.com/wp-content/uploads/2025/04/CCM-Diving-Information.pdf</t>
        </is>
      </c>
      <c r="O1354" t="inlineStr">
        <is>
          <t>43ab07f2f533d00e9b00f31eedf24d32409038469c690fc43b6746fe020ad36c</t>
        </is>
      </c>
      <c r="P1354" t="inlineStr">
        <is>
          <t>library/062_cora-cora-maldives/dive_prices/2025_43ab07f2_CCM-Diving-Information.pdf</t>
        </is>
      </c>
      <c r="R1354" t="inlineStr">
        <is>
          <t>current</t>
        </is>
      </c>
      <c r="S1354" t="inlineStr">
        <is>
          <t>N</t>
        </is>
      </c>
      <c r="T1354" t="inlineStr">
        <is>
          <t>matched</t>
        </is>
      </c>
      <c r="U1354" t="inlineStr">
        <is>
          <t>2026-10-04</t>
        </is>
      </c>
      <c r="V1354" t="inlineStr"/>
    </row>
    <row r="1355">
      <c r="A1355" t="n">
        <v>62</v>
      </c>
      <c r="B1355" t="inlineStr">
        <is>
          <t>Cora Cora Maldives</t>
        </is>
      </c>
      <c r="C1355" t="inlineStr">
        <is>
          <t>dive_prices</t>
        </is>
      </c>
      <c r="D1355" t="inlineStr">
        <is>
          <t>2025_CCM-Excursions-Price-List-2024_2025.pdf</t>
        </is>
      </c>
      <c r="E1355" t="n">
        <v>2025</v>
      </c>
      <c r="H1355" t="n">
        <v>1</v>
      </c>
      <c r="I1355" t="n">
        <v>1594</v>
      </c>
      <c r="J1355" t="inlineStr">
        <is>
          <t>Y</t>
        </is>
      </c>
      <c r="K1355" t="inlineStr">
        <is>
          <t>coracoraresorts.com</t>
        </is>
      </c>
      <c r="L1355" t="inlineStr">
        <is>
          <t>official</t>
        </is>
      </c>
      <c r="M1355" t="inlineStr">
        <is>
          <t>https://coracoraresorts.com/wp-content/uploads/2025/04/CCM-Excursions-Price-List-2024_2025.pdf</t>
        </is>
      </c>
      <c r="N1355" t="inlineStr">
        <is>
          <t>https://coracoraresorts.com/wp-content/uploads/2025/04/CCM-Excursions-Price-List-2024_2025.pdf</t>
        </is>
      </c>
      <c r="O1355" t="inlineStr">
        <is>
          <t>b8b18bb503b48ce84652e5c3958c2cf20160664d810fbc3ee66226faeb757fba</t>
        </is>
      </c>
      <c r="P1355" t="inlineStr">
        <is>
          <t>library/062_cora-cora-maldives/dive_prices/2025_CCM-Excursions-Price-List-2024_2025.pdf</t>
        </is>
      </c>
      <c r="R1355" t="inlineStr">
        <is>
          <t>current</t>
        </is>
      </c>
      <c r="S1355" t="inlineStr">
        <is>
          <t>N</t>
        </is>
      </c>
      <c r="T1355" t="inlineStr">
        <is>
          <t>matched</t>
        </is>
      </c>
      <c r="U1355" t="inlineStr">
        <is>
          <t>2026-10-04</t>
        </is>
      </c>
      <c r="V1355" t="inlineStr"/>
    </row>
    <row r="1356">
      <c r="A1356" t="n">
        <v>62</v>
      </c>
      <c r="B1356" t="inlineStr">
        <is>
          <t>Cora Cora Maldives</t>
        </is>
      </c>
      <c r="C1356" t="inlineStr">
        <is>
          <t>dive_prices</t>
        </is>
      </c>
      <c r="D1356" t="inlineStr">
        <is>
          <t>2024_CCM-Dive-Spots-Booklet.pdf</t>
        </is>
      </c>
      <c r="E1356" t="n">
        <v>2024</v>
      </c>
      <c r="H1356" t="n">
        <v>13</v>
      </c>
      <c r="I1356" t="n">
        <v>3420</v>
      </c>
      <c r="J1356" t="inlineStr">
        <is>
          <t>Y</t>
        </is>
      </c>
      <c r="K1356" t="inlineStr">
        <is>
          <t>coracoraresorts.com</t>
        </is>
      </c>
      <c r="L1356" t="inlineStr">
        <is>
          <t>official</t>
        </is>
      </c>
      <c r="M1356" t="inlineStr">
        <is>
          <t>https://coracoraresorts.com/wp-content/uploads/2024/04/CCM-Dive-Spots-Booklet.pdf</t>
        </is>
      </c>
      <c r="N1356" t="inlineStr">
        <is>
          <t>https://coracoraresorts.com/wp-content/uploads/2024/04/CCM-Dive-Spots-Booklet.pdf</t>
        </is>
      </c>
      <c r="O1356" t="inlineStr">
        <is>
          <t>5cf921b6395c3e41f3e91e4b8c82590ed72937d0d60d423a6fbab497411e5260</t>
        </is>
      </c>
      <c r="P1356" t="inlineStr">
        <is>
          <t>library/062_cora-cora-maldives/dive_prices/2024_CCM-Dive-Spots-Booklet.pdf</t>
        </is>
      </c>
      <c r="R1356" t="inlineStr">
        <is>
          <t>outdated</t>
        </is>
      </c>
      <c r="S1356" t="inlineStr">
        <is>
          <t>N</t>
        </is>
      </c>
      <c r="T1356" t="inlineStr">
        <is>
          <t>matched</t>
        </is>
      </c>
      <c r="U1356" t="inlineStr">
        <is>
          <t>2026-10-04</t>
        </is>
      </c>
      <c r="V1356" t="inlineStr"/>
    </row>
    <row r="1357">
      <c r="A1357" t="n">
        <v>62</v>
      </c>
      <c r="B1357" t="inlineStr">
        <is>
          <t>Cora Cora Maldives</t>
        </is>
      </c>
      <c r="C1357" t="inlineStr">
        <is>
          <t>dive_prices</t>
        </is>
      </c>
      <c r="D1357" t="inlineStr">
        <is>
          <t>2023_CCM-Excursions-Price-List-2022_2023-1.pdf</t>
        </is>
      </c>
      <c r="E1357" t="n">
        <v>2023</v>
      </c>
      <c r="H1357" t="n">
        <v>1</v>
      </c>
      <c r="I1357" t="n">
        <v>1525</v>
      </c>
      <c r="J1357" t="inlineStr">
        <is>
          <t>Y</t>
        </is>
      </c>
      <c r="K1357" t="inlineStr">
        <is>
          <t>coracoraresorts.com</t>
        </is>
      </c>
      <c r="L1357" t="inlineStr">
        <is>
          <t>official</t>
        </is>
      </c>
      <c r="M1357" t="inlineStr">
        <is>
          <t>https://coracoraresorts.com/wp-content/uploads/2023/06/CCM-Excursions-Price-List-2022_2023-1.pdf</t>
        </is>
      </c>
      <c r="N1357" t="inlineStr">
        <is>
          <t>https://coracoraresorts.com/wp-content/uploads/2023/06/CCM-Excursions-Price-List-2022_2023-1.pdf | https://coracoraresorts.com/wp-content/uploads/2023/06/CCM-Excursions-Price-List-2022_2023.pdf</t>
        </is>
      </c>
      <c r="O1357" t="inlineStr">
        <is>
          <t>88b48605aa36cf5c4290c92af1cc35f320b3a52860161b9221b13618bde08e43</t>
        </is>
      </c>
      <c r="P1357" t="inlineStr">
        <is>
          <t>library/062_cora-cora-maldives/dive_prices/2023_CCM-Excursions-Price-List-2022_2023-1.pdf</t>
        </is>
      </c>
      <c r="R1357" t="inlineStr">
        <is>
          <t>outdated</t>
        </is>
      </c>
      <c r="S1357" t="inlineStr">
        <is>
          <t>N</t>
        </is>
      </c>
      <c r="T1357" t="inlineStr">
        <is>
          <t>matched</t>
        </is>
      </c>
      <c r="U1357" t="inlineStr">
        <is>
          <t>2026-10-04</t>
        </is>
      </c>
      <c r="V1357" t="inlineStr"/>
    </row>
    <row r="1358">
      <c r="A1358" t="n">
        <v>62</v>
      </c>
      <c r="B1358" t="inlineStr">
        <is>
          <t>Cora Cora Maldives</t>
        </is>
      </c>
      <c r="C1358" t="inlineStr">
        <is>
          <t>dive_prices</t>
        </is>
      </c>
      <c r="D1358" t="inlineStr">
        <is>
          <t>2023_CCM-Diving-Center-Price-List-2022_2023.pdf</t>
        </is>
      </c>
      <c r="E1358" t="n">
        <v>2023</v>
      </c>
      <c r="H1358" t="n">
        <v>1</v>
      </c>
      <c r="I1358" t="n">
        <v>1356</v>
      </c>
      <c r="J1358" t="inlineStr">
        <is>
          <t>Y</t>
        </is>
      </c>
      <c r="K1358" t="inlineStr">
        <is>
          <t>coracoraresorts.com</t>
        </is>
      </c>
      <c r="L1358" t="inlineStr">
        <is>
          <t>official</t>
        </is>
      </c>
      <c r="M1358" t="inlineStr">
        <is>
          <t>https://coracoraresorts.com/wp-content/uploads/2023/06/CCM-Diving-Center-Price-List-2022_2023.pdf</t>
        </is>
      </c>
      <c r="N1358" t="inlineStr">
        <is>
          <t>https://coracoraresorts.com/wp-content/uploads/2023/06/CCM-Diving-Center-Price-List-2022_2023.pdf</t>
        </is>
      </c>
      <c r="O1358" t="inlineStr">
        <is>
          <t>22fed33ac7f2e09ff677ecea609ce6146e85ea8f5cc38c50a24bb686f8751178</t>
        </is>
      </c>
      <c r="P1358" t="inlineStr">
        <is>
          <t>library/062_cora-cora-maldives/dive_prices/2023_CCM-Diving-Center-Price-List-2022_2023.pdf</t>
        </is>
      </c>
      <c r="R1358" t="inlineStr">
        <is>
          <t>outdated</t>
        </is>
      </c>
      <c r="S1358" t="inlineStr">
        <is>
          <t>N</t>
        </is>
      </c>
      <c r="T1358" t="inlineStr">
        <is>
          <t>matched</t>
        </is>
      </c>
      <c r="U1358" t="inlineStr">
        <is>
          <t>2026-10-05</t>
        </is>
      </c>
      <c r="V1358" t="inlineStr"/>
    </row>
    <row r="1359">
      <c r="A1359" t="n">
        <v>62</v>
      </c>
      <c r="B1359" t="inlineStr">
        <is>
          <t>Cora Cora Maldives</t>
        </is>
      </c>
      <c r="C1359" t="inlineStr">
        <is>
          <t>excursions</t>
        </is>
      </c>
      <c r="D1359" t="inlineStr">
        <is>
          <t>2026_CoRa-kids-Activity-Calendar-2026.pdf</t>
        </is>
      </c>
      <c r="E1359" t="n">
        <v>2026</v>
      </c>
      <c r="H1359" t="n">
        <v>3</v>
      </c>
      <c r="I1359" t="n">
        <v>8512</v>
      </c>
      <c r="J1359" t="inlineStr">
        <is>
          <t>Y</t>
        </is>
      </c>
      <c r="K1359" t="inlineStr">
        <is>
          <t>coracoraresorts.com</t>
        </is>
      </c>
      <c r="L1359" t="inlineStr">
        <is>
          <t>official</t>
        </is>
      </c>
      <c r="M1359" t="inlineStr">
        <is>
          <t>https://coracoraresorts.com/wp-content/uploads/2026/06/CoRa-kids-Activity-Calendar-2026.pdf</t>
        </is>
      </c>
      <c r="N1359" t="inlineStr">
        <is>
          <t>https://coracoraresorts.com/wp-content/uploads/2026/06/CoRa-kids-Activity-Calendar-2026.pdf</t>
        </is>
      </c>
      <c r="O1359" t="inlineStr">
        <is>
          <t>faecd3e5f974062cc3c1742b33552adab67809e069af87575a2ae27a13e64c5d</t>
        </is>
      </c>
      <c r="P1359" t="inlineStr">
        <is>
          <t>library/062_cora-cora-maldives/excursions/2026_CoRa-kids-Activity-Calendar-2026.pdf</t>
        </is>
      </c>
      <c r="R1359" t="inlineStr">
        <is>
          <t>current</t>
        </is>
      </c>
      <c r="S1359" t="inlineStr">
        <is>
          <t>Y</t>
        </is>
      </c>
      <c r="T1359" t="inlineStr">
        <is>
          <t>matched</t>
        </is>
      </c>
      <c r="U1359" t="inlineStr">
        <is>
          <t>2026-10-04</t>
        </is>
      </c>
      <c r="V1359" t="inlineStr"/>
    </row>
    <row r="1360">
      <c r="A1360" t="n">
        <v>62</v>
      </c>
      <c r="B1360" t="inlineStr">
        <is>
          <t>Cora Cora Maldives</t>
        </is>
      </c>
      <c r="C1360" t="inlineStr">
        <is>
          <t>excursions</t>
        </is>
      </c>
      <c r="D1360" t="inlineStr">
        <is>
          <t>2025_CoRa-kids-Activity-Calendar.pdf</t>
        </is>
      </c>
      <c r="E1360" t="n">
        <v>2025</v>
      </c>
      <c r="H1360" t="n">
        <v>3</v>
      </c>
      <c r="I1360" t="n">
        <v>441</v>
      </c>
      <c r="J1360" t="inlineStr">
        <is>
          <t>Y</t>
        </is>
      </c>
      <c r="K1360" t="inlineStr">
        <is>
          <t>coracoraresorts.com</t>
        </is>
      </c>
      <c r="L1360" t="inlineStr">
        <is>
          <t>official</t>
        </is>
      </c>
      <c r="M1360" t="inlineStr">
        <is>
          <t>https://coracoraresorts.com/wp-content/uploads/2025/06/CoRa-kids-Activity-Calendar.pdf</t>
        </is>
      </c>
      <c r="N1360" t="inlineStr">
        <is>
          <t>https://coracoraresorts.com/wp-content/uploads/2025/06/CoRa-kids-Activity-Calendar.pdf</t>
        </is>
      </c>
      <c r="O1360" t="inlineStr">
        <is>
          <t>9ccbfe4338c5a6a4996e125a628a8c30b52d9f14171132478a558d43cad8e14f</t>
        </is>
      </c>
      <c r="P1360" t="inlineStr">
        <is>
          <t>library/062_cora-cora-maldives/excursions/2025_CoRa-kids-Activity-Calendar.pdf</t>
        </is>
      </c>
      <c r="R1360" t="inlineStr">
        <is>
          <t>current</t>
        </is>
      </c>
      <c r="S1360" t="inlineStr">
        <is>
          <t>N</t>
        </is>
      </c>
      <c r="T1360" t="inlineStr">
        <is>
          <t>matched</t>
        </is>
      </c>
      <c r="U1360" t="inlineStr">
        <is>
          <t>2026-10-04</t>
        </is>
      </c>
      <c r="V1360" t="inlineStr"/>
    </row>
    <row r="1361">
      <c r="A1361" t="n">
        <v>62</v>
      </c>
      <c r="B1361" t="inlineStr">
        <is>
          <t>Cora Cora Maldives</t>
        </is>
      </c>
      <c r="C1361" t="inlineStr">
        <is>
          <t>excursions</t>
        </is>
      </c>
      <c r="D1361" t="inlineStr">
        <is>
          <t>2024_CoraKids_DrizzlyDaysActivities_2024.pdf</t>
        </is>
      </c>
      <c r="E1361" t="n">
        <v>2024</v>
      </c>
      <c r="H1361" t="n">
        <v>1</v>
      </c>
      <c r="I1361" t="n">
        <v>205</v>
      </c>
      <c r="J1361" t="inlineStr">
        <is>
          <t>Y</t>
        </is>
      </c>
      <c r="K1361" t="inlineStr">
        <is>
          <t>coracoraresorts.com</t>
        </is>
      </c>
      <c r="L1361" t="inlineStr">
        <is>
          <t>official</t>
        </is>
      </c>
      <c r="M1361" t="inlineStr">
        <is>
          <t>https://coracoraresorts.com/wp-content/uploads/2024/05/CoraKids_DrizzlyDaysActivities_2024.pdf</t>
        </is>
      </c>
      <c r="N1361" t="inlineStr">
        <is>
          <t>https://coracoraresorts.com/wp-content/uploads/2024/05/CoraKids_DrizzlyDaysActivities_2024.pdf</t>
        </is>
      </c>
      <c r="O1361" t="inlineStr">
        <is>
          <t>f64aabe88544195843e703b9fb0c10acba06682a468fdeace88138f3c4d73cff</t>
        </is>
      </c>
      <c r="P1361" t="inlineStr">
        <is>
          <t>library/062_cora-cora-maldives/excursions/2024_CoraKids_DrizzlyDaysActivities_2024.pdf</t>
        </is>
      </c>
      <c r="R1361" t="inlineStr">
        <is>
          <t>outdated</t>
        </is>
      </c>
      <c r="S1361" t="inlineStr">
        <is>
          <t>N</t>
        </is>
      </c>
      <c r="T1361" t="inlineStr">
        <is>
          <t>matched</t>
        </is>
      </c>
      <c r="U1361" t="inlineStr">
        <is>
          <t>2026-10-05</t>
        </is>
      </c>
      <c r="V1361" t="inlineStr"/>
    </row>
    <row r="1362">
      <c r="A1362" t="n">
        <v>62</v>
      </c>
      <c r="B1362" t="inlineStr">
        <is>
          <t>Cora Cora Maldives</t>
        </is>
      </c>
      <c r="C1362" t="inlineStr">
        <is>
          <t>excursions</t>
        </is>
      </c>
      <c r="D1362" t="inlineStr">
        <is>
          <t>2023_Drizzly-Days-Activities-CoRa-Kids-2023.pdf</t>
        </is>
      </c>
      <c r="E1362" t="n">
        <v>2023</v>
      </c>
      <c r="H1362" t="n">
        <v>1</v>
      </c>
      <c r="I1362" t="n">
        <v>203</v>
      </c>
      <c r="J1362" t="inlineStr">
        <is>
          <t>Y</t>
        </is>
      </c>
      <c r="K1362" t="inlineStr">
        <is>
          <t>coracoraresorts.com</t>
        </is>
      </c>
      <c r="L1362" t="inlineStr">
        <is>
          <t>official</t>
        </is>
      </c>
      <c r="M1362" t="inlineStr">
        <is>
          <t>https://coracoraresorts.com/wp-content/uploads/2023/07/Drizzly-Days-Activities-CoRa-Kids-2023.pdf</t>
        </is>
      </c>
      <c r="N1362" t="inlineStr">
        <is>
          <t>https://coracoraresorts.com/wp-content/uploads/2023/07/Drizzly-Days-Activities-CoRa-Kids-2023.pdf</t>
        </is>
      </c>
      <c r="O1362" t="inlineStr">
        <is>
          <t>b7d2d1dbed95b27f8217c2d9666783f4fc29c6d653cfa99e8d0c6f5d9a45b5b0</t>
        </is>
      </c>
      <c r="P1362" t="inlineStr">
        <is>
          <t>library/062_cora-cora-maldives/excursions/2023_Drizzly-Days-Activities-CoRa-Kids-2023.pdf</t>
        </is>
      </c>
      <c r="R1362" t="inlineStr">
        <is>
          <t>outdated</t>
        </is>
      </c>
      <c r="S1362" t="inlineStr">
        <is>
          <t>N</t>
        </is>
      </c>
      <c r="T1362" t="inlineStr">
        <is>
          <t>matched</t>
        </is>
      </c>
      <c r="U1362" t="inlineStr">
        <is>
          <t>2026-10-04</t>
        </is>
      </c>
      <c r="V1362" t="inlineStr"/>
    </row>
    <row r="1363">
      <c r="A1363" t="n">
        <v>62</v>
      </c>
      <c r="B1363" t="inlineStr">
        <is>
          <t>Cora Cora Maldives</t>
        </is>
      </c>
      <c r="C1363" t="inlineStr">
        <is>
          <t>excursions</t>
        </is>
      </c>
      <c r="D1363" t="inlineStr">
        <is>
          <t>2023_CCM-CoRa-kids-Activity-Calendar-22_23.pdf</t>
        </is>
      </c>
      <c r="E1363" t="n">
        <v>2023</v>
      </c>
      <c r="H1363" t="n">
        <v>3</v>
      </c>
      <c r="I1363" t="n">
        <v>628</v>
      </c>
      <c r="J1363" t="inlineStr">
        <is>
          <t>Y</t>
        </is>
      </c>
      <c r="K1363" t="inlineStr">
        <is>
          <t>coracoraresorts.com</t>
        </is>
      </c>
      <c r="L1363" t="inlineStr">
        <is>
          <t>official</t>
        </is>
      </c>
      <c r="M1363" t="inlineStr">
        <is>
          <t>https://coracoraresorts.com/wp-content/uploads/2023/07/CCM-CoRa-kids-Activity-Calendar-22_23.pdf</t>
        </is>
      </c>
      <c r="N1363" t="inlineStr">
        <is>
          <t>https://coracoraresorts.com/wp-content/uploads/2023/07/CCM-CoRa-kids-Activity-Calendar-22_23.pdf</t>
        </is>
      </c>
      <c r="O1363" t="inlineStr">
        <is>
          <t>99fa0f6d1915f241e2c66e3254880a68ae3a5e53bda72fc2c08977d35784f505</t>
        </is>
      </c>
      <c r="P1363" t="inlineStr">
        <is>
          <t>library/062_cora-cora-maldives/excursions/2023_CCM-CoRa-kids-Activity-Calendar-22_23.pdf</t>
        </is>
      </c>
      <c r="R1363" t="inlineStr">
        <is>
          <t>outdated</t>
        </is>
      </c>
      <c r="S1363" t="inlineStr">
        <is>
          <t>N</t>
        </is>
      </c>
      <c r="T1363" t="inlineStr">
        <is>
          <t>matched</t>
        </is>
      </c>
      <c r="U1363" t="inlineStr">
        <is>
          <t>2026-10-04</t>
        </is>
      </c>
      <c r="V1363" t="inlineStr"/>
    </row>
    <row r="1364">
      <c r="A1364" t="n">
        <v>62</v>
      </c>
      <c r="B1364" t="inlineStr">
        <is>
          <t>Cora Cora Maldives</t>
        </is>
      </c>
      <c r="C1364" t="inlineStr">
        <is>
          <t>kids</t>
        </is>
      </c>
      <c r="D1364" t="inlineStr">
        <is>
          <t>2026_CCM-CoRa-kids_-Festive-Program-2025-2026.pdf</t>
        </is>
      </c>
      <c r="E1364" t="n">
        <v>2026</v>
      </c>
      <c r="H1364" t="n">
        <v>2</v>
      </c>
      <c r="I1364" t="n">
        <v>2170</v>
      </c>
      <c r="J1364" t="inlineStr">
        <is>
          <t>Y</t>
        </is>
      </c>
      <c r="K1364" t="inlineStr">
        <is>
          <t>coracoraresorts.com</t>
        </is>
      </c>
      <c r="L1364" t="inlineStr">
        <is>
          <t>official</t>
        </is>
      </c>
      <c r="M1364" t="inlineStr">
        <is>
          <t>https://coracoraresorts.com/wp-content/uploads/2025/12/CCM-CoRa-kids®-Festive-Program-2025-2026.pdf</t>
        </is>
      </c>
      <c r="N1364" t="inlineStr">
        <is>
          <t>https://coracoraresorts.com/wp-content/uploads/2025/12/CCM-CoRa-kids®-Festive-Program-2025-2026.pdf</t>
        </is>
      </c>
      <c r="O1364" t="inlineStr">
        <is>
          <t>f88b08888cb783e5763e2c03f4eaa078d6c13e491966b8fce686d3fe2afa15ed</t>
        </is>
      </c>
      <c r="P1364" t="inlineStr">
        <is>
          <t>library/062_cora-cora-maldives/kids/2026_CCM-CoRa-kids_-Festive-Program-2025-2026.pdf</t>
        </is>
      </c>
      <c r="R1364" t="inlineStr">
        <is>
          <t>current</t>
        </is>
      </c>
      <c r="S1364" t="inlineStr">
        <is>
          <t>Y</t>
        </is>
      </c>
      <c r="T1364" t="inlineStr">
        <is>
          <t>matched</t>
        </is>
      </c>
      <c r="U1364" t="inlineStr">
        <is>
          <t>2026-10-04</t>
        </is>
      </c>
      <c r="V1364" t="inlineStr"/>
    </row>
    <row r="1365">
      <c r="A1365" t="n">
        <v>62</v>
      </c>
      <c r="B1365" t="inlineStr">
        <is>
          <t>Cora Cora Maldives</t>
        </is>
      </c>
      <c r="C1365" t="inlineStr">
        <is>
          <t>villa_plans</t>
        </is>
      </c>
      <c r="D1365" t="inlineStr">
        <is>
          <t>2026_Grab-Go.pdf</t>
        </is>
      </c>
      <c r="E1365" t="n">
        <v>2026</v>
      </c>
      <c r="H1365" t="n">
        <v>5</v>
      </c>
      <c r="I1365" t="n">
        <v>7803</v>
      </c>
      <c r="J1365" t="inlineStr">
        <is>
          <t>Y</t>
        </is>
      </c>
      <c r="K1365" t="inlineStr">
        <is>
          <t>coracoraresorts.com</t>
        </is>
      </c>
      <c r="L1365" t="inlineStr">
        <is>
          <t>official</t>
        </is>
      </c>
      <c r="M1365" t="inlineStr">
        <is>
          <t>https://coracoraresorts.com/wp-content/uploads/2026/07/Grab-Go.pdf</t>
        </is>
      </c>
      <c r="N1365" t="inlineStr">
        <is>
          <t>https://coracoraresorts.com/wp-content/uploads/2026/07/Grab-Go.pdf</t>
        </is>
      </c>
      <c r="O1365" t="inlineStr">
        <is>
          <t>1f64b875c02005c29c16b73c941de2e5bc5115b02d15849be1b4505c8b1e75a5</t>
        </is>
      </c>
      <c r="P1365" t="inlineStr">
        <is>
          <t>library/062_cora-cora-maldives/villa_plans/2026_Grab-Go.pdf</t>
        </is>
      </c>
      <c r="R1365" t="inlineStr">
        <is>
          <t>current</t>
        </is>
      </c>
      <c r="S1365" t="inlineStr">
        <is>
          <t>Y</t>
        </is>
      </c>
      <c r="T1365" t="inlineStr">
        <is>
          <t>matched</t>
        </is>
      </c>
      <c r="U1365" t="inlineStr">
        <is>
          <t>2026-10-04</t>
        </is>
      </c>
      <c r="V1365" t="inlineStr"/>
    </row>
    <row r="1366">
      <c r="A1366" t="n">
        <v>62</v>
      </c>
      <c r="B1366" t="inlineStr">
        <is>
          <t>Cora Cora Maldives</t>
        </is>
      </c>
      <c r="C1366" t="inlineStr">
        <is>
          <t>sustainability</t>
        </is>
      </c>
      <c r="D1366" t="inlineStr">
        <is>
          <t>2026_Cora-Cora-Environmental-Policy-2026-1.pdf</t>
        </is>
      </c>
      <c r="E1366" t="n">
        <v>2026</v>
      </c>
      <c r="H1366" t="n">
        <v>5</v>
      </c>
      <c r="I1366" t="n">
        <v>209</v>
      </c>
      <c r="J1366" t="inlineStr">
        <is>
          <t>Y</t>
        </is>
      </c>
      <c r="K1366" t="inlineStr">
        <is>
          <t>coracoraresorts.com</t>
        </is>
      </c>
      <c r="L1366" t="inlineStr">
        <is>
          <t>official</t>
        </is>
      </c>
      <c r="M1366" t="inlineStr">
        <is>
          <t>https://coracoraresorts.com/wp-content/uploads/2026/01/Cora-Cora-Environmental-Policy-2026-1.pdf</t>
        </is>
      </c>
      <c r="N1366" t="inlineStr">
        <is>
          <t>https://coracoraresorts.com/wp-content/uploads/2026/01/Cora-Cora-Environmental-Policy-2026-1.pdf</t>
        </is>
      </c>
      <c r="O1366" t="inlineStr">
        <is>
          <t>a00af7ec5debbfad555ebdd98902c8dc24bb6e63d22e7f23afd5e85cac02af79</t>
        </is>
      </c>
      <c r="P1366" t="inlineStr">
        <is>
          <t>library/062_cora-cora-maldives/sustainability/2026_Cora-Cora-Environmental-Policy-2026-1.pdf</t>
        </is>
      </c>
      <c r="R1366" t="inlineStr">
        <is>
          <t>current</t>
        </is>
      </c>
      <c r="S1366" t="inlineStr">
        <is>
          <t>Y</t>
        </is>
      </c>
      <c r="T1366" t="inlineStr">
        <is>
          <t>matched</t>
        </is>
      </c>
      <c r="U1366" t="inlineStr">
        <is>
          <t>2026-10-04</t>
        </is>
      </c>
      <c r="V1366" t="inlineStr"/>
    </row>
    <row r="1367">
      <c r="A1367" t="n">
        <v>62</v>
      </c>
      <c r="B1367" t="inlineStr">
        <is>
          <t>Cora Cora Maldives</t>
        </is>
      </c>
      <c r="C1367" t="inlineStr">
        <is>
          <t>sustainability</t>
        </is>
      </c>
      <c r="D1367" t="inlineStr">
        <is>
          <t>2025_Sustainability-Impact-report-2025-1.pdf</t>
        </is>
      </c>
      <c r="E1367" t="n">
        <v>2025</v>
      </c>
      <c r="H1367" t="n">
        <v>23</v>
      </c>
      <c r="I1367" t="n">
        <v>58477</v>
      </c>
      <c r="J1367" t="inlineStr">
        <is>
          <t>Y</t>
        </is>
      </c>
      <c r="K1367" t="inlineStr">
        <is>
          <t>coracoraresorts.com</t>
        </is>
      </c>
      <c r="L1367" t="inlineStr">
        <is>
          <t>official</t>
        </is>
      </c>
      <c r="M1367" t="inlineStr">
        <is>
          <t>https://coracoraresorts.com/wp-content/uploads/2026/08/Sustainability-Impact-report-2025-1.pdf</t>
        </is>
      </c>
      <c r="N1367" t="inlineStr">
        <is>
          <t>https://coracoraresorts.com/wp-content/uploads/2026/08/Sustainability-Impact-report-2025-1.pdf</t>
        </is>
      </c>
      <c r="O1367" t="inlineStr">
        <is>
          <t>cf3a96253fd09d04aeab24c2125e3e328fb27bc843f2d843ba1da4b49d8186bf</t>
        </is>
      </c>
      <c r="P1367" t="inlineStr">
        <is>
          <t>library/062_cora-cora-maldives/sustainability/2025_Sustainability-Impact-report-2025-1.pdf</t>
        </is>
      </c>
      <c r="R1367" t="inlineStr">
        <is>
          <t>current</t>
        </is>
      </c>
      <c r="S1367" t="inlineStr">
        <is>
          <t>N</t>
        </is>
      </c>
      <c r="T1367" t="inlineStr">
        <is>
          <t>matched</t>
        </is>
      </c>
      <c r="U1367" t="inlineStr">
        <is>
          <t>2026-10-04</t>
        </is>
      </c>
      <c r="V1367" t="inlineStr"/>
    </row>
    <row r="1368">
      <c r="A1368" t="n">
        <v>62</v>
      </c>
      <c r="B1368" t="inlineStr">
        <is>
          <t>Cora Cora Maldives</t>
        </is>
      </c>
      <c r="C1368" t="inlineStr">
        <is>
          <t>sustainability</t>
        </is>
      </c>
      <c r="D1368" t="inlineStr">
        <is>
          <t>2025_Impact-report-2025-3-1.pdf</t>
        </is>
      </c>
      <c r="E1368" t="n">
        <v>2025</v>
      </c>
      <c r="H1368" t="n">
        <v>18</v>
      </c>
      <c r="I1368" t="n">
        <v>31597</v>
      </c>
      <c r="J1368" t="inlineStr">
        <is>
          <t>Y</t>
        </is>
      </c>
      <c r="K1368" t="inlineStr">
        <is>
          <t>coracoraresorts.com</t>
        </is>
      </c>
      <c r="L1368" t="inlineStr">
        <is>
          <t>official</t>
        </is>
      </c>
      <c r="M1368" t="inlineStr">
        <is>
          <t>https://coracoraresorts.com/wp-content/uploads/2026/08/Impact-report-2025-3-1.pdf</t>
        </is>
      </c>
      <c r="N1368" t="inlineStr">
        <is>
          <t>https://coracoraresorts.com/wp-content/uploads/2026/08/Impact-report-2025-3-1.pdf</t>
        </is>
      </c>
      <c r="O1368" t="inlineStr">
        <is>
          <t>6fc15d9cafccd4e1dcff548c583b2c020d95ca13dcdc7ae5251a054e1ec98458</t>
        </is>
      </c>
      <c r="P1368" t="inlineStr">
        <is>
          <t>library/062_cora-cora-maldives/sustainability/2025_Impact-report-2025-3-1.pdf</t>
        </is>
      </c>
      <c r="R1368" t="inlineStr">
        <is>
          <t>current</t>
        </is>
      </c>
      <c r="S1368" t="inlineStr">
        <is>
          <t>N</t>
        </is>
      </c>
      <c r="T1368" t="inlineStr">
        <is>
          <t>matched</t>
        </is>
      </c>
      <c r="U1368" t="inlineStr">
        <is>
          <t>2026-10-04</t>
        </is>
      </c>
      <c r="V1368" t="inlineStr"/>
    </row>
    <row r="1369">
      <c r="A1369" t="n">
        <v>62</v>
      </c>
      <c r="B1369" t="inlineStr">
        <is>
          <t>Cora Cora Maldives</t>
        </is>
      </c>
      <c r="C1369" t="inlineStr">
        <is>
          <t>sustainability</t>
        </is>
      </c>
      <c r="D1369" t="inlineStr">
        <is>
          <t>2025_CCM-Green-Book.pdf</t>
        </is>
      </c>
      <c r="E1369" t="n">
        <v>2025</v>
      </c>
      <c r="H1369" t="n">
        <v>34</v>
      </c>
      <c r="I1369" t="n">
        <v>19394</v>
      </c>
      <c r="J1369" t="inlineStr">
        <is>
          <t>Y</t>
        </is>
      </c>
      <c r="K1369" t="inlineStr">
        <is>
          <t>coracoraresorts.com</t>
        </is>
      </c>
      <c r="L1369" t="inlineStr">
        <is>
          <t>official</t>
        </is>
      </c>
      <c r="M1369" t="inlineStr">
        <is>
          <t>https://coracoraresorts.com/wp-content/uploads/2025/05/CCM-Green-Book.pdf</t>
        </is>
      </c>
      <c r="N1369" t="inlineStr">
        <is>
          <t>https://coracoraresorts.com/wp-content/uploads/2025/05/CCM-Green-Book.pdf</t>
        </is>
      </c>
      <c r="O1369" t="inlineStr">
        <is>
          <t>75c508d481fdeff2be993c5bab5ae02626aa646cfbc46d48e5b4e23d85dc3750</t>
        </is>
      </c>
      <c r="P1369" t="inlineStr">
        <is>
          <t>library/062_cora-cora-maldives/sustainability/2025_CCM-Green-Book.pdf</t>
        </is>
      </c>
      <c r="R1369" t="inlineStr">
        <is>
          <t>current</t>
        </is>
      </c>
      <c r="S1369" t="inlineStr">
        <is>
          <t>N</t>
        </is>
      </c>
      <c r="T1369" t="inlineStr">
        <is>
          <t>matched</t>
        </is>
      </c>
      <c r="U1369" t="inlineStr">
        <is>
          <t>2026-10-04</t>
        </is>
      </c>
      <c r="V1369" t="inlineStr"/>
    </row>
    <row r="1370">
      <c r="A1370" t="n">
        <v>62</v>
      </c>
      <c r="B1370" t="inlineStr">
        <is>
          <t>Cora Cora Maldives</t>
        </is>
      </c>
      <c r="C1370" t="inlineStr">
        <is>
          <t>sustainability</t>
        </is>
      </c>
      <c r="D1370" t="inlineStr">
        <is>
          <t>2025_Cora-Cora-Environmental-Policy-2025.pdf</t>
        </is>
      </c>
      <c r="E1370" t="n">
        <v>2025</v>
      </c>
      <c r="H1370" t="n">
        <v>5</v>
      </c>
      <c r="I1370" t="n">
        <v>148</v>
      </c>
      <c r="J1370" t="inlineStr">
        <is>
          <t>Y</t>
        </is>
      </c>
      <c r="K1370" t="inlineStr">
        <is>
          <t>coracoraresorts.com</t>
        </is>
      </c>
      <c r="L1370" t="inlineStr">
        <is>
          <t>official</t>
        </is>
      </c>
      <c r="M1370" t="inlineStr">
        <is>
          <t>https://coracoraresorts.com/wp-content/uploads/2025/04/Cora-Cora-Environmental-Policy-2025.pdf</t>
        </is>
      </c>
      <c r="N1370" t="inlineStr">
        <is>
          <t>https://coracoraresorts.com/wp-content/uploads/2025/04/Cora-Cora-Environmental-Policy-2025.pdf</t>
        </is>
      </c>
      <c r="O1370" t="inlineStr">
        <is>
          <t>84b0ffb0fff23a5c9882c9276cbd0c149c3d9ed186ea4c39597aa5755ed1aa74</t>
        </is>
      </c>
      <c r="P1370" t="inlineStr">
        <is>
          <t>library/062_cora-cora-maldives/sustainability/2025_Cora-Cora-Environmental-Policy-2025.pdf</t>
        </is>
      </c>
      <c r="R1370" t="inlineStr">
        <is>
          <t>current</t>
        </is>
      </c>
      <c r="S1370" t="inlineStr">
        <is>
          <t>N</t>
        </is>
      </c>
      <c r="T1370" t="inlineStr">
        <is>
          <t>matched</t>
        </is>
      </c>
      <c r="U1370" t="inlineStr">
        <is>
          <t>2026-10-04</t>
        </is>
      </c>
      <c r="V1370" t="inlineStr"/>
    </row>
    <row r="1371">
      <c r="A1371" t="n">
        <v>62</v>
      </c>
      <c r="B1371" t="inlineStr">
        <is>
          <t>Cora Cora Maldives</t>
        </is>
      </c>
      <c r="C1371" t="inlineStr">
        <is>
          <t>calendar</t>
        </is>
      </c>
      <c r="D1371" t="inlineStr">
        <is>
          <t>2026_CCM-Aloha-Ohana-Easter-Party-Calendar-2026.pdf</t>
        </is>
      </c>
      <c r="E1371" t="n">
        <v>2026</v>
      </c>
      <c r="H1371" t="n">
        <v>1</v>
      </c>
      <c r="I1371" t="n">
        <v>1849</v>
      </c>
      <c r="J1371" t="inlineStr">
        <is>
          <t>Y</t>
        </is>
      </c>
      <c r="K1371" t="inlineStr">
        <is>
          <t>coracoraresorts.com</t>
        </is>
      </c>
      <c r="L1371" t="inlineStr">
        <is>
          <t>official</t>
        </is>
      </c>
      <c r="M1371" t="inlineStr">
        <is>
          <t>https://coracoraresorts.com/wp-content/uploads/2026/02/CCM-Aloha-Ohana-Easter-Party-Calendar-2026.pdf</t>
        </is>
      </c>
      <c r="N1371" t="inlineStr">
        <is>
          <t>https://coracoraresorts.com/wp-content/uploads/2026/02/CCM-Aloha-Ohana-Easter-Party-Calendar-2026.pdf</t>
        </is>
      </c>
      <c r="O1371" t="inlineStr">
        <is>
          <t>be84fd428ace1e8670c6c6020e080be0e246c1927cf33bd088b614a291ad6c19</t>
        </is>
      </c>
      <c r="P1371" t="inlineStr">
        <is>
          <t>library/062_cora-cora-maldives/calendar/2026_CCM-Aloha-Ohana-Easter-Party-Calendar-2026.pdf</t>
        </is>
      </c>
      <c r="R1371" t="inlineStr">
        <is>
          <t>current</t>
        </is>
      </c>
      <c r="S1371" t="inlineStr">
        <is>
          <t>N</t>
        </is>
      </c>
      <c r="T1371" t="inlineStr">
        <is>
          <t>matched</t>
        </is>
      </c>
      <c r="U1371" t="inlineStr">
        <is>
          <t>2026-10-04</t>
        </is>
      </c>
      <c r="V1371" t="inlineStr"/>
    </row>
    <row r="1372">
      <c r="A1372" t="n">
        <v>62</v>
      </c>
      <c r="B1372" t="inlineStr">
        <is>
          <t>Cora Cora Maldives</t>
        </is>
      </c>
      <c r="C1372" t="inlineStr">
        <is>
          <t>calendar</t>
        </is>
      </c>
      <c r="D1372" t="inlineStr">
        <is>
          <t>2026_CCM-Overview-Schedule-2026.pdf</t>
        </is>
      </c>
      <c r="E1372" t="n">
        <v>2026</v>
      </c>
      <c r="H1372" t="n">
        <v>1</v>
      </c>
      <c r="I1372" t="n">
        <v>90</v>
      </c>
      <c r="J1372" t="inlineStr">
        <is>
          <t>Y</t>
        </is>
      </c>
      <c r="K1372" t="inlineStr">
        <is>
          <t>coracoraresorts.com</t>
        </is>
      </c>
      <c r="L1372" t="inlineStr">
        <is>
          <t>official</t>
        </is>
      </c>
      <c r="M1372" t="inlineStr">
        <is>
          <t>https://coracoraresorts.com/wp-content/uploads/2026/01/CCM-Overview-Schedule-2026.pdf</t>
        </is>
      </c>
      <c r="N1372" t="inlineStr">
        <is>
          <t>https://coracoraresorts.com/wp-content/uploads/2026/01/CCM-Overview-Schedule-2026.pdf</t>
        </is>
      </c>
      <c r="O1372" t="inlineStr">
        <is>
          <t>853371782301da767336422d20d5e6b642af925edf0f2cfa634d135b2a36a6b6</t>
        </is>
      </c>
      <c r="P1372" t="inlineStr">
        <is>
          <t>library/062_cora-cora-maldives/calendar/2026_CCM-Overview-Schedule-2026.pdf</t>
        </is>
      </c>
      <c r="R1372" t="inlineStr">
        <is>
          <t>current</t>
        </is>
      </c>
      <c r="S1372" t="inlineStr">
        <is>
          <t>N</t>
        </is>
      </c>
      <c r="T1372" t="inlineStr">
        <is>
          <t>matched</t>
        </is>
      </c>
      <c r="U1372" t="inlineStr">
        <is>
          <t>2026-10-04</t>
        </is>
      </c>
      <c r="V1372" t="inlineStr"/>
    </row>
    <row r="1373">
      <c r="A1373" t="n">
        <v>62</v>
      </c>
      <c r="B1373" t="inlineStr">
        <is>
          <t>Cora Cora Maldives</t>
        </is>
      </c>
      <c r="C1373" t="inlineStr">
        <is>
          <t>calendar</t>
        </is>
      </c>
      <c r="D1373" t="inlineStr">
        <is>
          <t>2026_CCM-Welcome-to-the-Northpole-Festive-Program-2025-2026.pdf</t>
        </is>
      </c>
      <c r="E1373" t="n">
        <v>2026</v>
      </c>
      <c r="H1373" t="n">
        <v>19</v>
      </c>
      <c r="I1373" t="n">
        <v>26169</v>
      </c>
      <c r="J1373" t="inlineStr">
        <is>
          <t>Y</t>
        </is>
      </c>
      <c r="K1373" t="inlineStr">
        <is>
          <t>coracoraresorts.com</t>
        </is>
      </c>
      <c r="L1373" t="inlineStr">
        <is>
          <t>official</t>
        </is>
      </c>
      <c r="M1373" t="inlineStr">
        <is>
          <t>https://coracoraresorts.com/wp-content/uploads/2025/12/CCM-Welcome-to-the-Northpole-Festive-Program-2025-2026.pdf</t>
        </is>
      </c>
      <c r="N1373" t="inlineStr">
        <is>
          <t>https://coracoraresorts.com/wp-content/uploads/2025/12/CCM-Welcome-to-the-Northpole-Festive-Program-2025-2026.pdf</t>
        </is>
      </c>
      <c r="O1373" t="inlineStr">
        <is>
          <t>9a4a6c097a002841bd2810dc66d12dc80f466ab5cc928573500ce36af76e9e39</t>
        </is>
      </c>
      <c r="P1373" t="inlineStr">
        <is>
          <t>library/062_cora-cora-maldives/calendar/2026_CCM-Welcome-to-the-Northpole-Festive-Program-2025-2026.pdf</t>
        </is>
      </c>
      <c r="R1373" t="inlineStr">
        <is>
          <t>current</t>
        </is>
      </c>
      <c r="S1373" t="inlineStr">
        <is>
          <t>Y</t>
        </is>
      </c>
      <c r="T1373" t="inlineStr">
        <is>
          <t>matched</t>
        </is>
      </c>
      <c r="U1373" t="inlineStr">
        <is>
          <t>2026-10-04</t>
        </is>
      </c>
      <c r="V1373" t="inlineStr"/>
    </row>
    <row r="1374">
      <c r="A1374" t="n">
        <v>62</v>
      </c>
      <c r="B1374" t="inlineStr">
        <is>
          <t>Cora Cora Maldives</t>
        </is>
      </c>
      <c r="C1374" t="inlineStr">
        <is>
          <t>calendar</t>
        </is>
      </c>
      <c r="D1374" t="inlineStr">
        <is>
          <t>2026_CCM-MOKSHA_-Festive-Program-2025-2026.pdf</t>
        </is>
      </c>
      <c r="E1374" t="n">
        <v>2026</v>
      </c>
      <c r="H1374" t="n">
        <v>10</v>
      </c>
      <c r="I1374" t="n">
        <v>15815</v>
      </c>
      <c r="J1374" t="inlineStr">
        <is>
          <t>Y</t>
        </is>
      </c>
      <c r="K1374" t="inlineStr">
        <is>
          <t>coracoraresorts.com</t>
        </is>
      </c>
      <c r="L1374" t="inlineStr">
        <is>
          <t>official</t>
        </is>
      </c>
      <c r="M1374" t="inlineStr">
        <is>
          <t>https://coracoraresorts.com/wp-content/uploads/2025/12/CCM-MOKSHA®-Festive-Program-2025-2026.pdf</t>
        </is>
      </c>
      <c r="N1374" t="inlineStr">
        <is>
          <t>https://coracoraresorts.com/wp-content/uploads/2025/12/CCM-MOKSHA®-Festive-Program-2025-2026.pdf</t>
        </is>
      </c>
      <c r="O1374" t="inlineStr">
        <is>
          <t>02ced66b5dd6978df47f2489f06b2a07f96ac6fac97fb8534066e34603d53cda</t>
        </is>
      </c>
      <c r="P1374" t="inlineStr">
        <is>
          <t>library/062_cora-cora-maldives/calendar/2026_CCM-MOKSHA_-Festive-Program-2025-2026.pdf</t>
        </is>
      </c>
      <c r="R1374" t="inlineStr">
        <is>
          <t>current</t>
        </is>
      </c>
      <c r="S1374" t="inlineStr">
        <is>
          <t>N</t>
        </is>
      </c>
      <c r="T1374" t="inlineStr">
        <is>
          <t>matched</t>
        </is>
      </c>
      <c r="U1374" t="inlineStr">
        <is>
          <t>2026-10-04</t>
        </is>
      </c>
      <c r="V1374" t="inlineStr"/>
    </row>
    <row r="1375">
      <c r="A1375" t="n">
        <v>63</v>
      </c>
      <c r="B1375" t="inlineStr">
        <is>
          <t>Hondaafushi Island Resort</t>
        </is>
      </c>
      <c r="C1375" t="inlineStr">
        <is>
          <t>brochure</t>
        </is>
      </c>
      <c r="D1375" t="inlineStr">
        <is>
          <t>2025_Hondaafushi presentation 2025.pdf</t>
        </is>
      </c>
      <c r="E1375" t="n">
        <v>2025</v>
      </c>
      <c r="H1375" t="n">
        <v>42</v>
      </c>
      <c r="I1375" t="n">
        <v>12428</v>
      </c>
      <c r="J1375" t="inlineStr">
        <is>
          <t>N</t>
        </is>
      </c>
      <c r="K1375" t="inlineStr">
        <is>
          <t>maldives.ru</t>
        </is>
      </c>
      <c r="L1375" t="inlineStr">
        <is>
          <t>dmc-agency</t>
        </is>
      </c>
      <c r="M1375" t="inlineStr">
        <is>
          <t>https://maldives.ru/doc/doc/Hondaafushi%20presentation%202025.pdf</t>
        </is>
      </c>
      <c r="N1375" t="inlineStr">
        <is>
          <t>https://maldives.ru/doc/doc/Hondaafushi%20presentation%202025.pdf</t>
        </is>
      </c>
      <c r="O1375" t="inlineStr">
        <is>
          <t>e853c593c98beef67485ae7ac5db645d4bc29c3bcbd7127d9698a877cda8030d</t>
        </is>
      </c>
      <c r="P1375" t="inlineStr">
        <is>
          <t>library/063_hondaafushi-island-resort/brochure/2025_Hondaafushi presentation 2025.pdf</t>
        </is>
      </c>
      <c r="R1375" t="inlineStr">
        <is>
          <t>current</t>
        </is>
      </c>
      <c r="S1375" t="inlineStr">
        <is>
          <t>Y</t>
        </is>
      </c>
      <c r="T1375" t="inlineStr">
        <is>
          <t>matched</t>
        </is>
      </c>
      <c r="U1375" t="inlineStr">
        <is>
          <t>2026-10-04</t>
        </is>
      </c>
      <c r="V1375" t="inlineStr"/>
    </row>
    <row r="1376">
      <c r="A1376" t="n">
        <v>64</v>
      </c>
      <c r="B1376" t="inlineStr">
        <is>
          <t>Radisson Blu Resort Maldives</t>
        </is>
      </c>
      <c r="C1376" t="inlineStr">
        <is>
          <t>map</t>
        </is>
      </c>
      <c r="D1376" t="inlineStr">
        <is>
          <t>2025_Radisson-Blu-Resort-Maldives-Map.pdf</t>
        </is>
      </c>
      <c r="E1376" t="n">
        <v>2025</v>
      </c>
      <c r="H1376" t="n">
        <v>1</v>
      </c>
      <c r="I1376" t="n">
        <v>1626</v>
      </c>
      <c r="J1376" t="inlineStr">
        <is>
          <t>N</t>
        </is>
      </c>
      <c r="K1376" t="inlineStr">
        <is>
          <t>neoscapesmaldives.com</t>
        </is>
      </c>
      <c r="L1376" t="inlineStr">
        <is>
          <t>dmc-agency</t>
        </is>
      </c>
      <c r="M1376" t="inlineStr">
        <is>
          <t>https://www.neoscapesmaldives.com/wp-content/uploads/Radisson-Blu-Resort-Maldives-Map.pdf</t>
        </is>
      </c>
      <c r="N1376" t="inlineStr">
        <is>
          <t>https://www.neoscapesmaldives.com/wp-content/uploads/Radisson-Blu-Resort-Maldives-Map.pdf</t>
        </is>
      </c>
      <c r="O1376" t="inlineStr">
        <is>
          <t>c10fee1c9d082243c2bddfb507906931224783e01b343539dc499fac550401a9</t>
        </is>
      </c>
      <c r="P1376" t="inlineStr">
        <is>
          <t>library/064_radisson-blu-resort-maldives/map/2025_Radisson-Blu-Resort-Maldives-Map.pdf</t>
        </is>
      </c>
      <c r="R1376" t="inlineStr">
        <is>
          <t>current</t>
        </is>
      </c>
      <c r="S1376" t="inlineStr">
        <is>
          <t>Y</t>
        </is>
      </c>
      <c r="T1376" t="inlineStr">
        <is>
          <t>matched</t>
        </is>
      </c>
      <c r="U1376" t="inlineStr">
        <is>
          <t>2026-10-04</t>
        </is>
      </c>
      <c r="V1376" t="inlineStr"/>
    </row>
    <row r="1377">
      <c r="A1377" t="n">
        <v>64</v>
      </c>
      <c r="B1377" t="inlineStr">
        <is>
          <t>Radisson Blu Resort Maldives</t>
        </is>
      </c>
      <c r="C1377" t="inlineStr">
        <is>
          <t>dining_menu</t>
        </is>
      </c>
      <c r="D1377" t="inlineStr">
        <is>
          <t>2026_Radisson-Blu-Resort-Maldives_Eid_2026.pdf</t>
        </is>
      </c>
      <c r="E1377" t="n">
        <v>2026</v>
      </c>
      <c r="H1377" t="n">
        <v>7</v>
      </c>
      <c r="I1377" t="n">
        <v>1887</v>
      </c>
      <c r="J1377" t="inlineStr">
        <is>
          <t>Y</t>
        </is>
      </c>
      <c r="K1377" t="inlineStr">
        <is>
          <t>letsgomaldives.com</t>
        </is>
      </c>
      <c r="L1377" t="inlineStr">
        <is>
          <t>dmc-agency</t>
        </is>
      </c>
      <c r="M1377" t="inlineStr">
        <is>
          <t>https://letsgomaldives.com/wp-content/uploads/2026/03/Radisson-Blu-Resort-Maldives_Eid_2026.pdf</t>
        </is>
      </c>
      <c r="N1377" t="inlineStr">
        <is>
          <t>https://letsgomaldives.com/wp-content/uploads/2026/03/Radisson-Blu-Resort-Maldives_Eid_2026.pdf</t>
        </is>
      </c>
      <c r="O1377" t="inlineStr">
        <is>
          <t>c6a36f4b605af85708e564503ff20bf9c509fb33e216c405070a0ab96e3154f1</t>
        </is>
      </c>
      <c r="P1377" t="inlineStr">
        <is>
          <t>library/064_radisson-blu-resort-maldives/dining_menu/2026_Radisson-Blu-Resort-Maldives_Eid_2026.pdf</t>
        </is>
      </c>
      <c r="R1377" t="inlineStr">
        <is>
          <t>current</t>
        </is>
      </c>
      <c r="S1377" t="inlineStr">
        <is>
          <t>Y</t>
        </is>
      </c>
      <c r="T1377" t="inlineStr">
        <is>
          <t>matched</t>
        </is>
      </c>
      <c r="U1377" t="inlineStr">
        <is>
          <t>2026-10-04</t>
        </is>
      </c>
      <c r="V1377" t="inlineStr"/>
    </row>
    <row r="1378">
      <c r="A1378" t="n">
        <v>64</v>
      </c>
      <c r="B1378" t="inlineStr">
        <is>
          <t>Radisson Blu Resort Maldives</t>
        </is>
      </c>
      <c r="C1378" t="inlineStr">
        <is>
          <t>press_kit</t>
        </is>
      </c>
      <c r="D1378" t="inlineStr">
        <is>
          <t>2025_Radisson-Blu-Resort-Maldives-August_2025_Newsletter.pdf</t>
        </is>
      </c>
      <c r="E1378" t="n">
        <v>2025</v>
      </c>
      <c r="H1378" t="n">
        <v>19</v>
      </c>
      <c r="I1378" t="n">
        <v>5207</v>
      </c>
      <c r="J1378" t="inlineStr">
        <is>
          <t>Y</t>
        </is>
      </c>
      <c r="K1378" t="inlineStr">
        <is>
          <t>neoscapesmaldives.com</t>
        </is>
      </c>
      <c r="L1378" t="inlineStr">
        <is>
          <t>dmc-agency</t>
        </is>
      </c>
      <c r="M1378" t="inlineStr">
        <is>
          <t>https://www.neoscapesmaldives.com/wp-content/uploads/Radisson-Blu-Resort-Maldives-August_2025_Newsletter.pdf</t>
        </is>
      </c>
      <c r="N1378" t="inlineStr">
        <is>
          <t>https://www.neoscapesmaldives.com/wp-content/uploads/Radisson-Blu-Resort-Maldives-August_2025_Newsletter.pdf</t>
        </is>
      </c>
      <c r="O1378" t="inlineStr">
        <is>
          <t>8ff781ac63a437375958d4b57280baf47c0566379eaaa77c18e9105aee4ddae8</t>
        </is>
      </c>
      <c r="P1378" t="inlineStr">
        <is>
          <t>library/064_radisson-blu-resort-maldives/press_kit/2025_Radisson-Blu-Resort-Maldives-August_2025_Newsletter.pdf</t>
        </is>
      </c>
      <c r="R1378" t="inlineStr">
        <is>
          <t>current</t>
        </is>
      </c>
      <c r="S1378" t="inlineStr">
        <is>
          <t>Y</t>
        </is>
      </c>
      <c r="T1378" t="inlineStr">
        <is>
          <t>matched</t>
        </is>
      </c>
      <c r="U1378" t="inlineStr">
        <is>
          <t>2026-10-04</t>
        </is>
      </c>
      <c r="V1378" t="inlineStr"/>
    </row>
    <row r="1379">
      <c r="A1379" t="n">
        <v>65</v>
      </c>
      <c r="B1379" t="inlineStr">
        <is>
          <t>Cheval Blanc Randheli</t>
        </is>
      </c>
      <c r="C1379" t="inlineStr">
        <is>
          <t>factsheet</t>
        </is>
      </c>
      <c r="D1379" t="inlineStr">
        <is>
          <t>2026_Cheval-Blanc-Randheli.pdf</t>
        </is>
      </c>
      <c r="E1379" t="n">
        <v>2026</v>
      </c>
      <c r="H1379" t="n">
        <v>11</v>
      </c>
      <c r="I1379" t="n">
        <v>3310</v>
      </c>
      <c r="J1379" t="inlineStr">
        <is>
          <t>Y</t>
        </is>
      </c>
      <c r="K1379" t="inlineStr">
        <is>
          <t>awesomegetawaymaldives.com</t>
        </is>
      </c>
      <c r="L1379" t="inlineStr">
        <is>
          <t>dmc-agency</t>
        </is>
      </c>
      <c r="M1379" t="inlineStr">
        <is>
          <t>https://awesomegetawaymaldives.com/wp-content/uploads/2026/04/Cheval-Blanc-Randheli.pdf</t>
        </is>
      </c>
      <c r="N1379" t="inlineStr">
        <is>
          <t>https://awesomegetawaymaldives.com/wp-content/uploads/2026/04/Cheval-Blanc-Randheli.pdf</t>
        </is>
      </c>
      <c r="O1379" t="inlineStr">
        <is>
          <t>19bcabfe121338a66562a2686e728162afbf3aec62021288562390cd83dfacfe</t>
        </is>
      </c>
      <c r="P1379" t="inlineStr">
        <is>
          <t>library/065_cheval-blanc-randheli/factsheet/2026_Cheval-Blanc-Randheli.pdf</t>
        </is>
      </c>
      <c r="R1379" t="inlineStr">
        <is>
          <t>current</t>
        </is>
      </c>
      <c r="S1379" t="inlineStr">
        <is>
          <t>Y</t>
        </is>
      </c>
      <c r="T1379" t="inlineStr">
        <is>
          <t>matched</t>
        </is>
      </c>
      <c r="U1379" t="inlineStr">
        <is>
          <t>2026-10-04</t>
        </is>
      </c>
      <c r="V1379" t="inlineStr"/>
    </row>
    <row r="1380">
      <c r="A1380" t="n">
        <v>65</v>
      </c>
      <c r="B1380" t="inlineStr">
        <is>
          <t>Cheval Blanc Randheli</t>
        </is>
      </c>
      <c r="C1380" t="inlineStr">
        <is>
          <t>factsheet</t>
        </is>
      </c>
      <c r="D1380" t="inlineStr">
        <is>
          <t>2022_Cheval-Blanc-Randheli-Factsheet.pdf</t>
        </is>
      </c>
      <c r="E1380" t="n">
        <v>2022</v>
      </c>
      <c r="H1380" t="n">
        <v>2</v>
      </c>
      <c r="I1380" t="n">
        <v>580</v>
      </c>
      <c r="J1380" t="inlineStr">
        <is>
          <t>Y</t>
        </is>
      </c>
      <c r="K1380" t="inlineStr">
        <is>
          <t>neoscapesmaldives.com</t>
        </is>
      </c>
      <c r="L1380" t="inlineStr">
        <is>
          <t>dmc-agency</t>
        </is>
      </c>
      <c r="M1380" t="inlineStr">
        <is>
          <t>https://www.neoscapesmaldives.com/wp-content/uploads/Cheval-Blanc-Randheli-Factsheet.pdf</t>
        </is>
      </c>
      <c r="N1380" t="inlineStr">
        <is>
          <t>https://www.neoscapesmaldives.com/wp-content/uploads/Cheval-Blanc-Randheli-Factsheet.pdf</t>
        </is>
      </c>
      <c r="O1380" t="inlineStr">
        <is>
          <t>81c625ad9c4f4b1ec792543edfadd11e873430a9bca9a7742fee85bd9a094d6e</t>
        </is>
      </c>
      <c r="P1380" t="inlineStr">
        <is>
          <t>library/065_cheval-blanc-randheli/factsheet/2022_Cheval-Blanc-Randheli-Factsheet.pdf</t>
        </is>
      </c>
      <c r="R1380" t="inlineStr">
        <is>
          <t>outdated</t>
        </is>
      </c>
      <c r="S1380" t="inlineStr">
        <is>
          <t>N</t>
        </is>
      </c>
      <c r="T1380" t="inlineStr">
        <is>
          <t>matched</t>
        </is>
      </c>
      <c r="U1380" t="inlineStr">
        <is>
          <t>2026-10-04</t>
        </is>
      </c>
      <c r="V1380" t="inlineStr"/>
    </row>
    <row r="1381">
      <c r="A1381" t="n">
        <v>65</v>
      </c>
      <c r="B1381" t="inlineStr">
        <is>
          <t>Cheval Blanc Randheli</t>
        </is>
      </c>
      <c r="C1381" t="inlineStr">
        <is>
          <t>factsheet</t>
        </is>
      </c>
      <c r="D1381" t="inlineStr">
        <is>
          <t>2018_Cheval-Blanc-Randheli-Factsheet-EN.pdf</t>
        </is>
      </c>
      <c r="E1381" t="n">
        <v>2018</v>
      </c>
      <c r="H1381" t="n">
        <v>2</v>
      </c>
      <c r="I1381" t="n">
        <v>455</v>
      </c>
      <c r="J1381" t="inlineStr">
        <is>
          <t>Y</t>
        </is>
      </c>
      <c r="K1381" t="inlineStr">
        <is>
          <t>neoscapesmaldives.com</t>
        </is>
      </c>
      <c r="L1381" t="inlineStr">
        <is>
          <t>dmc-agency</t>
        </is>
      </c>
      <c r="M1381" t="inlineStr">
        <is>
          <t>https://www.neoscapesmaldives.com/wp-content/uploads/Cheval-Blanc-Randheli-Factsheet-EN.pdf</t>
        </is>
      </c>
      <c r="N1381" t="inlineStr">
        <is>
          <t>https://www.neoscapesmaldives.com/wp-content/uploads/Cheval-Blanc-Randheli-Factsheet-EN.pdf</t>
        </is>
      </c>
      <c r="O1381" t="inlineStr">
        <is>
          <t>7c210e865fef54f915e2599c9be10457f80352a37ebe68f24dfa4696f1becffc</t>
        </is>
      </c>
      <c r="P1381" t="inlineStr">
        <is>
          <t>library/065_cheval-blanc-randheli/factsheet/2018_Cheval-Blanc-Randheli-Factsheet-EN.pdf</t>
        </is>
      </c>
      <c r="R1381" t="inlineStr">
        <is>
          <t>outdated</t>
        </is>
      </c>
      <c r="S1381" t="inlineStr">
        <is>
          <t>N</t>
        </is>
      </c>
      <c r="T1381" t="inlineStr">
        <is>
          <t>matched</t>
        </is>
      </c>
      <c r="U1381" t="inlineStr">
        <is>
          <t>2026-10-04</t>
        </is>
      </c>
      <c r="V1381" t="inlineStr"/>
    </row>
    <row r="1382">
      <c r="A1382" t="n">
        <v>65</v>
      </c>
      <c r="B1382" t="inlineStr">
        <is>
          <t>Cheval Blanc Randheli</t>
        </is>
      </c>
      <c r="C1382" t="inlineStr">
        <is>
          <t>spa_menu</t>
        </is>
      </c>
      <c r="D1382" t="inlineStr">
        <is>
          <t>2026_b-V7Jr1jqx8IEXUF_BrochureSpa_ChevalBlancRandheli_EN.pdf</t>
        </is>
      </c>
      <c r="E1382" t="n">
        <v>2026</v>
      </c>
      <c r="H1382" t="n">
        <v>35</v>
      </c>
      <c r="I1382" t="n">
        <v>4728</v>
      </c>
      <c r="J1382" t="inlineStr">
        <is>
          <t>Y</t>
        </is>
      </c>
      <c r="K1382" t="inlineStr">
        <is>
          <t>chevalblanc.com</t>
        </is>
      </c>
      <c r="L1382" t="inlineStr">
        <is>
          <t>official</t>
        </is>
      </c>
      <c r="M1382" t="inlineStr">
        <is>
          <t>https://lvmh-chevalblanc.cdn.prismic.io/lvmh-chevalblanc/b-V7Jr1jqx8IEXUF_BrochureSpa_ChevalBlancRandheli_EN.pdf</t>
        </is>
      </c>
      <c r="N1382" t="inlineStr">
        <is>
          <t>https://lvmh-chevalblanc.cdn.prismic.io/lvmh-chevalblanc/b-V7Jr1jqx8IEXUF_BrochureSpa_ChevalBlancRandheli_EN.pdf | https://www.chevalblanc.com/service/download-media/?url=https%3A%2F%2Flvmh-chevalblanc.cdn.prismic.io%2Flvmh-chevalblanc%2Fb-V7Jr1jqx8IEXUF_BrochureSpa_ChevalBlancRandheli_EN.pdf&amp;filename=Brochure%20Spa_Cheval%20Blanc%20Randheli_EN.pdf | https://www.chevalblanc.com/service/download-media/?url=https%3A%2F%2Flvmh-chevalblanc.cdn.prismic.io%2Flvmh-chevalblanc%2Fb-V7Jr1jqx8IEXUF_BrochureSpa_ChevalBlancRandheli_EN.pdf&amp;amp;filename=Brochure%20Spa_Cheval%20Blanc%20Randheli_EN.pdf</t>
        </is>
      </c>
      <c r="O1382" t="inlineStr">
        <is>
          <t>f3841cb37364ec74821430aa534a88ed50a6dbb671bc55d589a6cb9a539fa7ec</t>
        </is>
      </c>
      <c r="P1382" t="inlineStr">
        <is>
          <t>library/065_cheval-blanc-randheli/spa_menu/2026_b-V7Jr1jqx8IEXUF_BrochureSpa_ChevalBlancRandheli_EN.pdf</t>
        </is>
      </c>
      <c r="R1382" t="inlineStr">
        <is>
          <t>current</t>
        </is>
      </c>
      <c r="S1382" t="inlineStr">
        <is>
          <t>Y</t>
        </is>
      </c>
      <c r="T1382" t="inlineStr">
        <is>
          <t>matched</t>
        </is>
      </c>
      <c r="U1382" t="inlineStr">
        <is>
          <t>2026-10-04</t>
        </is>
      </c>
      <c r="V1382" t="inlineStr"/>
    </row>
    <row r="1383">
      <c r="A1383" t="n">
        <v>65</v>
      </c>
      <c r="B1383" t="inlineStr">
        <is>
          <t>Cheval Blanc Randheli</t>
        </is>
      </c>
      <c r="C1383" t="inlineStr">
        <is>
          <t>dining_menu</t>
        </is>
      </c>
      <c r="D1383" t="inlineStr">
        <is>
          <t>2024_document.pdf</t>
        </is>
      </c>
      <c r="E1383" t="n">
        <v>2024</v>
      </c>
      <c r="H1383" t="n">
        <v>8</v>
      </c>
      <c r="I1383" t="n">
        <v>5126</v>
      </c>
      <c r="J1383" t="inlineStr">
        <is>
          <t>Y</t>
        </is>
      </c>
      <c r="K1383" t="inlineStr">
        <is>
          <t>chevalblanc.com</t>
        </is>
      </c>
      <c r="L1383" t="inlineStr">
        <is>
          <t>official</t>
        </is>
      </c>
      <c r="M1383" t="inlineStr">
        <is>
          <t>https://www.chevalblanc.com/service/download-media/?url=https%3A%2F%2Flvmh-chevalblanc.cdn.prismic.io%2Flvmh-chevalblanc%2FaAEXLOvxEdbNPMv2_CBI-PrivateOccasionsEN2.pdf&amp;filename=CBI%20-%20Private%20Occasions%20EN%202.pdf</t>
        </is>
      </c>
      <c r="N1383" t="inlineStr">
        <is>
          <t>https://www.chevalblanc.com/service/download-media/?url=https%3A%2F%2Flvmh-chevalblanc.cdn.prismic.io%2Flvmh-chevalblanc%2FaAEXLOvxEdbNPMv2_CBI-PrivateOccasionsEN2.pdf&amp;filename=CBI%20-%20Private%20Occasions%20EN%202.pdf | https://www.chevalblanc.com/service/download-media/?url=https%3A%2F%2Flvmh-chevalblanc.cdn.prismic.io%2Flvmh-chevalblanc%2FaAEXLOvxEdbNPMv2_CBI-PrivateOccasionsEN2.pdf&amp;amp;filename=CBI%20-%20Private%20Occasions%20EN%202.pdf | https://lvmh-chevalblanc.cdn.prismic.io/lvmh-chevalblanc/aAEXLOvxEdbNPMv2_CBI-PrivateOccasionsEN2.pdf</t>
        </is>
      </c>
      <c r="O1383" t="inlineStr">
        <is>
          <t>990040977e40a5b5d2f09f3808f30cb7d9ba30aeec722b3140342a335a30eeae</t>
        </is>
      </c>
      <c r="P1383" t="inlineStr">
        <is>
          <t>library/065_cheval-blanc-randheli/dining_menu/2024_document.pdf</t>
        </is>
      </c>
      <c r="R1383" t="inlineStr">
        <is>
          <t>outdated</t>
        </is>
      </c>
      <c r="S1383" t="inlineStr">
        <is>
          <t>Y</t>
        </is>
      </c>
      <c r="T1383" t="inlineStr">
        <is>
          <t>needs-review</t>
        </is>
      </c>
      <c r="U1383" t="inlineStr">
        <is>
          <t>2026-10-05</t>
        </is>
      </c>
      <c r="V1383" t="inlineStr">
        <is>
          <t>ambiguous match [65]</t>
        </is>
      </c>
    </row>
    <row r="1384">
      <c r="A1384" t="n">
        <v>65</v>
      </c>
      <c r="B1384" t="inlineStr">
        <is>
          <t>Cheval Blanc Randheli</t>
        </is>
      </c>
      <c r="C1384" t="inlineStr">
        <is>
          <t>excursions</t>
        </is>
      </c>
      <c r="D1384" t="inlineStr">
        <is>
          <t>2026_a3v4hr_XlVvnJaFk_CBRExperiences-EN.pdf</t>
        </is>
      </c>
      <c r="E1384" t="n">
        <v>2026</v>
      </c>
      <c r="H1384" t="n">
        <v>21</v>
      </c>
      <c r="I1384" t="n">
        <v>3367</v>
      </c>
      <c r="J1384" t="inlineStr">
        <is>
          <t>Y</t>
        </is>
      </c>
      <c r="K1384" t="inlineStr">
        <is>
          <t>chevalblanc.com</t>
        </is>
      </c>
      <c r="L1384" t="inlineStr">
        <is>
          <t>official</t>
        </is>
      </c>
      <c r="M1384" t="inlineStr">
        <is>
          <t>https://lvmh-chevalblanc.cdn.prismic.io/lvmh-chevalblanc/a3v4hr_XlVvnJaFk_CBRExperiences-EN.pdf</t>
        </is>
      </c>
      <c r="N1384" t="inlineStr">
        <is>
          <t>https://lvmh-chevalblanc.cdn.prismic.io/lvmh-chevalblanc/a3v4hr_XlVvnJaFk_CBRExperiences-EN.pdf | https://www.chevalblanc.com/service/download-media/?url=https%3A%2F%2Flvmh-chevalblanc.cdn.prismic.io%2Flvmh-chevalblanc%2Fa3v4hr_XlVvnJaFk_CBRExperiences-EN.pdf&amp;amp;filename=CBR%20Experiences%20-%20EN.pdf | https://www.chevalblanc.com/service/download-media/?url=https%3A%2F%2Flvmh-chevalblanc.cdn.prismic.io%2Flvmh-chevalblanc%2Fa3v4hr_XlVvnJaFk_CBRExperiences-EN.pdf&amp;filename=CBR%20Experiences%20-%20EN.pdf</t>
        </is>
      </c>
      <c r="O1384" t="inlineStr">
        <is>
          <t>0464014e37de6cad97de2104198504298c027fa9e8fc266233de60b0250072a9</t>
        </is>
      </c>
      <c r="P1384" t="inlineStr">
        <is>
          <t>library/065_cheval-blanc-randheli/excursions/2026_a3v4hr_XlVvnJaFk_CBRExperiences-EN.pdf</t>
        </is>
      </c>
      <c r="R1384" t="inlineStr">
        <is>
          <t>current</t>
        </is>
      </c>
      <c r="S1384" t="inlineStr">
        <is>
          <t>N</t>
        </is>
      </c>
      <c r="T1384" t="inlineStr">
        <is>
          <t>matched</t>
        </is>
      </c>
      <c r="U1384" t="inlineStr">
        <is>
          <t>2026-10-04</t>
        </is>
      </c>
      <c r="V1384" t="inlineStr"/>
    </row>
    <row r="1385">
      <c r="A1385" t="n">
        <v>65</v>
      </c>
      <c r="B1385" t="inlineStr">
        <is>
          <t>Cheval Blanc Randheli</t>
        </is>
      </c>
      <c r="C1385" t="inlineStr">
        <is>
          <t>excursions</t>
        </is>
      </c>
      <c r="D1385" t="inlineStr">
        <is>
          <t>2026_Cheval-Blanc-St-Barth-Experiences-EN.pdf</t>
        </is>
      </c>
      <c r="E1385" t="n">
        <v>2026</v>
      </c>
      <c r="H1385" t="n">
        <v>20</v>
      </c>
      <c r="I1385" t="n">
        <v>11619</v>
      </c>
      <c r="J1385" t="inlineStr">
        <is>
          <t>Y</t>
        </is>
      </c>
      <c r="K1385" t="inlineStr">
        <is>
          <t>chevalblanc.com</t>
        </is>
      </c>
      <c r="L1385" t="inlineStr">
        <is>
          <t>official</t>
        </is>
      </c>
      <c r="M1385" t="inlineStr">
        <is>
          <t>https://hmlibrary.chevalblanc.com/m/183862ca899568ae/original/Cheval-Blanc-St-Barth-Experiences-EN.pdf</t>
        </is>
      </c>
      <c r="N1385" t="inlineStr">
        <is>
          <t>https://hmlibrary.chevalblanc.com/m/183862ca899568ae/original/Cheval-Blanc-St-Barth-Experiences-EN.pdf</t>
        </is>
      </c>
      <c r="O1385" t="inlineStr">
        <is>
          <t>76f13d36509b9d118e36548ec995d2828af2add49068b619be5701e826f3bd4c</t>
        </is>
      </c>
      <c r="P1385" t="inlineStr">
        <is>
          <t>library/065_cheval-blanc-randheli/excursions/2026_Cheval-Blanc-St-Barth-Experiences-EN.pdf</t>
        </is>
      </c>
      <c r="R1385" t="inlineStr">
        <is>
          <t>current</t>
        </is>
      </c>
      <c r="S1385" t="inlineStr">
        <is>
          <t>N</t>
        </is>
      </c>
      <c r="T1385" t="inlineStr">
        <is>
          <t>needs-review</t>
        </is>
      </c>
      <c r="U1385" t="inlineStr">
        <is>
          <t>2026-10-05</t>
        </is>
      </c>
      <c r="V1385" t="inlineStr">
        <is>
          <t>ambiguous match [65]</t>
        </is>
      </c>
    </row>
    <row r="1386">
      <c r="A1386" t="n">
        <v>65</v>
      </c>
      <c r="B1386" t="inlineStr">
        <is>
          <t>Cheval Blanc Randheli</t>
        </is>
      </c>
      <c r="C1386" t="inlineStr">
        <is>
          <t>excursions</t>
        </is>
      </c>
      <c r="D1386" t="inlineStr">
        <is>
          <t>2026_document.pdf</t>
        </is>
      </c>
      <c r="E1386" t="n">
        <v>2026</v>
      </c>
      <c r="H1386" t="n">
        <v>20</v>
      </c>
      <c r="I1386" t="n">
        <v>11711</v>
      </c>
      <c r="J1386" t="inlineStr">
        <is>
          <t>Y</t>
        </is>
      </c>
      <c r="K1386" t="inlineStr">
        <is>
          <t>chevalblanc.com</t>
        </is>
      </c>
      <c r="L1386" t="inlineStr">
        <is>
          <t>official</t>
        </is>
      </c>
      <c r="M1386" t="inlineStr">
        <is>
          <t>https://www.chevalblanc.com/service/download-media/?url=https%3A%2F%2Flvmh-chevalblanc.cdn.prismic.io%2Flvmh-chevalblanc%2Fabqpzbbci2UF6MDY_ChevalBlancSt-Barth-Experiences-EN.pdf&amp;amp;filename=Cheval%20Blanc%20St-Barth%20-%20Experiences%20-%20EN.pdf</t>
        </is>
      </c>
      <c r="N1386" t="inlineStr">
        <is>
          <t>https://www.chevalblanc.com/service/download-media/?url=https%3A%2F%2Flvmh-chevalblanc.cdn.prismic.io%2Flvmh-chevalblanc%2Fabqpzbbci2UF6MDY_ChevalBlancSt-Barth-Experiences-EN.pdf&amp;amp;filename=Cheval%20Blanc%20St-Barth%20-%20Experiences%20-%20EN.pdf | https://www.chevalblanc.com/service/download-media/?url=https%3A%2F%2Flvmh-chevalblanc.cdn.prismic.io%2Flvmh-chevalblanc%2Fabqpzbbci2UF6MDY_ChevalBlancSt-Barth-Experiences-EN.pdf&amp;filename=Cheval%20Blanc%20St-Barth%20-%20Experiences%20-%20EN.pdf | https://lvmh-chevalblanc.cdn.prismic.io/lvmh-chevalblanc/abqpzbbci2UF6MDY_ChevalBlancSt-Barth-Experiences-EN.pdf</t>
        </is>
      </c>
      <c r="O1386" t="inlineStr">
        <is>
          <t>3e24c749138c7d44849e3a41677cbbb9316e9cfda03de0f3660231b319232b7a</t>
        </is>
      </c>
      <c r="P1386" t="inlineStr">
        <is>
          <t>library/065_cheval-blanc-randheli/excursions/2026_document.pdf</t>
        </is>
      </c>
      <c r="R1386" t="inlineStr">
        <is>
          <t>current</t>
        </is>
      </c>
      <c r="S1386" t="inlineStr">
        <is>
          <t>N</t>
        </is>
      </c>
      <c r="T1386" t="inlineStr">
        <is>
          <t>needs-review</t>
        </is>
      </c>
      <c r="U1386" t="inlineStr">
        <is>
          <t>2026-10-05</t>
        </is>
      </c>
      <c r="V1386" t="inlineStr">
        <is>
          <t>ambiguous match [65]</t>
        </is>
      </c>
    </row>
    <row r="1387">
      <c r="A1387" t="n">
        <v>65</v>
      </c>
      <c r="B1387" t="inlineStr">
        <is>
          <t>Cheval Blanc Randheli</t>
        </is>
      </c>
      <c r="C1387" t="inlineStr">
        <is>
          <t>excursions</t>
        </is>
      </c>
      <c r="D1387" t="inlineStr">
        <is>
          <t>2026_b30c12b8_document.pdf</t>
        </is>
      </c>
      <c r="E1387" t="n">
        <v>2026</v>
      </c>
      <c r="H1387" t="n">
        <v>26</v>
      </c>
      <c r="I1387" t="n">
        <v>7409</v>
      </c>
      <c r="J1387" t="inlineStr">
        <is>
          <t>Y</t>
        </is>
      </c>
      <c r="K1387" t="inlineStr">
        <is>
          <t>chevalblanc.com</t>
        </is>
      </c>
      <c r="L1387" t="inlineStr">
        <is>
          <t>official</t>
        </is>
      </c>
      <c r="M1387" t="inlineStr">
        <is>
          <t>https://www.chevalblanc.com/service/download-media/?url=https%3A%2F%2Flvmh-chevalblanc.cdn.prismic.io%2Flvmh-chevalblanc%2FafJBg8BOoF08xcV1_ChevalBIancSt-Barth-Families.pdf&amp;amp;filename=Cheval%20BIanc%20St-Barth%20-%20Families.pdf</t>
        </is>
      </c>
      <c r="N1387" t="inlineStr">
        <is>
          <t>https://www.chevalblanc.com/service/download-media/?url=https%3A%2F%2Flvmh-chevalblanc.cdn.prismic.io%2Flvmh-chevalblanc%2FafJBg8BOoF08xcV1_ChevalBIancSt-Barth-Families.pdf&amp;amp;filename=Cheval%20BIanc%20St-Barth%20-%20Families.pdf | https://lvmh-chevalblanc.cdn.prismic.io/lvmh-chevalblanc/afJBg8BOoF08xcV1_ChevalBIancSt-Barth-Families.pdf | https://www.chevalblanc.com/service/download-media/?url=https%3A%2F%2Flvmh-chevalblanc.cdn.prismic.io%2Flvmh-chevalblanc%2FafJBg8BOoF08xcV1_ChevalBIancSt-Barth-Families.pdf&amp;filename=Cheval%20BIanc%20St-Barth%20-%20Families.pdf</t>
        </is>
      </c>
      <c r="O1387" t="inlineStr">
        <is>
          <t>b30c12b84564eb5130293b82bce797c6e49b0b939131ae83b6ec17079b0b7f68</t>
        </is>
      </c>
      <c r="P1387" t="inlineStr">
        <is>
          <t>library/065_cheval-blanc-randheli/excursions/2026_b30c12b8_document.pdf</t>
        </is>
      </c>
      <c r="R1387" t="inlineStr">
        <is>
          <t>current</t>
        </is>
      </c>
      <c r="S1387" t="inlineStr">
        <is>
          <t>Y</t>
        </is>
      </c>
      <c r="T1387" t="inlineStr">
        <is>
          <t>needs-review</t>
        </is>
      </c>
      <c r="U1387" t="inlineStr">
        <is>
          <t>2026-10-05</t>
        </is>
      </c>
      <c r="V1387" t="inlineStr">
        <is>
          <t>ambiguous match [65]</t>
        </is>
      </c>
    </row>
    <row r="1388">
      <c r="A1388" t="n">
        <v>65</v>
      </c>
      <c r="B1388" t="inlineStr">
        <is>
          <t>Cheval Blanc Randheli</t>
        </is>
      </c>
      <c r="C1388" t="inlineStr">
        <is>
          <t>excursions</t>
        </is>
      </c>
      <c r="D1388" t="inlineStr">
        <is>
          <t>2025_document.pdf</t>
        </is>
      </c>
      <c r="E1388" t="n">
        <v>2025</v>
      </c>
      <c r="H1388" t="n">
        <v>14</v>
      </c>
      <c r="I1388" t="n">
        <v>2353</v>
      </c>
      <c r="J1388" t="inlineStr">
        <is>
          <t>Y</t>
        </is>
      </c>
      <c r="K1388" t="inlineStr">
        <is>
          <t>chevalblanc.com</t>
        </is>
      </c>
      <c r="L1388" t="inlineStr">
        <is>
          <t>official</t>
        </is>
      </c>
      <c r="M1388" t="inlineStr">
        <is>
          <t>https://www.chevalblanc.com/service/download-media/?url=https%3A%2F%2Flvmh-chevalblanc.cdn.prismic.io%2Flvmh-chevalblanc%2FaLB89mGNHVfTOaZm_ChevalBlancSt-Tropez-Experiences.pdf&amp;filename=Cheval%20Blanc%20St-Tropez%20-%20Experiences.pdf</t>
        </is>
      </c>
      <c r="N1388" t="inlineStr">
        <is>
          <t>https://www.chevalblanc.com/service/download-media/?url=https%3A%2F%2Flvmh-chevalblanc.cdn.prismic.io%2Flvmh-chevalblanc%2FaLB89mGNHVfTOaZm_ChevalBlancSt-Tropez-Experiences.pdf&amp;filename=Cheval%20Blanc%20St-Tropez%20-%20Experiences.pdf | https://www.chevalblanc.com/service/download-media/?url=https%3A%2F%2Flvmh-chevalblanc.cdn.prismic.io%2Flvmh-chevalblanc%2FaLB89mGNHVfTOaZm_ChevalBlancSt-Tropez-Experiences.pdf&amp;amp;filename=Cheval%20Blanc%20St-Tropez%20-%20Experiences.pdf | https://lvmh-chevalblanc.cdn.prismic.io/lvmh-chevalblanc/aLB89mGNHVfTOaZm_ChevalBlancSt-Tropez-Experiences.pdf | https://hmlibrary.chevalblanc.com/m/71847eb4df4cf1c6/original/Cheval-Blanc-St-Tropez-Brochure-Experiences-EN-2025.pdf</t>
        </is>
      </c>
      <c r="O1388" t="inlineStr">
        <is>
          <t>38e66e45049534b39e76b1189f3a583d560edfaf492b4726b0896f2dd6c960c2</t>
        </is>
      </c>
      <c r="P1388" t="inlineStr">
        <is>
          <t>library/065_cheval-blanc-randheli/excursions/2025_document.pdf</t>
        </is>
      </c>
      <c r="R1388" t="inlineStr">
        <is>
          <t>current</t>
        </is>
      </c>
      <c r="S1388" t="inlineStr">
        <is>
          <t>N</t>
        </is>
      </c>
      <c r="T1388" t="inlineStr">
        <is>
          <t>needs-review</t>
        </is>
      </c>
      <c r="U1388" t="inlineStr">
        <is>
          <t>2026-10-05</t>
        </is>
      </c>
      <c r="V1388" t="inlineStr">
        <is>
          <t>ambiguous match [65]</t>
        </is>
      </c>
    </row>
    <row r="1389">
      <c r="A1389" t="n">
        <v>65</v>
      </c>
      <c r="B1389" t="inlineStr">
        <is>
          <t>Cheval Blanc Randheli</t>
        </is>
      </c>
      <c r="C1389" t="inlineStr">
        <is>
          <t>kids</t>
        </is>
      </c>
      <c r="D1389" t="inlineStr">
        <is>
          <t>2026_3D6MAkRHjqmgWdF-_FamiliesatChevalBlancRandheli-EN.pdf</t>
        </is>
      </c>
      <c r="E1389" t="n">
        <v>2026</v>
      </c>
      <c r="H1389" t="n">
        <v>31</v>
      </c>
      <c r="I1389" t="n">
        <v>5487</v>
      </c>
      <c r="J1389" t="inlineStr">
        <is>
          <t>Y</t>
        </is>
      </c>
      <c r="K1389" t="inlineStr">
        <is>
          <t>chevalblanc.com</t>
        </is>
      </c>
      <c r="L1389" t="inlineStr">
        <is>
          <t>official</t>
        </is>
      </c>
      <c r="M1389" t="inlineStr">
        <is>
          <t>https://lvmh-chevalblanc.cdn.prismic.io/lvmh-chevalblanc/3D6MAkRHjqmgWdF-_FamiliesatChevalBlancRandheli-EN.pdf</t>
        </is>
      </c>
      <c r="N1389" t="inlineStr">
        <is>
          <t>https://lvmh-chevalblanc.cdn.prismic.io/lvmh-chevalblanc/3D6MAkRHjqmgWdF-_FamiliesatChevalBlancRandheli-EN.pdf | https://www.chevalblanc.com/service/download-media/?url=https%3A%2F%2Flvmh-chevalblanc.cdn.prismic.io%2Flvmh-chevalblanc%2F3D6MAkRHjqmgWdF-_FamiliesatChevalBlancRandheli-EN.pdf&amp;filename=Families%20at%20Cheval%20Blanc%20Randheli%20-%20EN.pdf | https://www.chevalblanc.com/service/download-media/?url=https%3A%2F%2Flvmh-chevalblanc.cdn.prismic.io%2Flvmh-chevalblanc%2F3D6MAkRHjqmgWdF-_FamiliesatChevalBlancRandheli-EN.pdf&amp;amp;filename=Families%20at%20Cheval%20Blanc%20Randheli%20-%20EN.pdf</t>
        </is>
      </c>
      <c r="O1389" t="inlineStr">
        <is>
          <t>549ec5f643047e44ac51a05f74668eac0f25a5408039968767072c6c8e80592c</t>
        </is>
      </c>
      <c r="P1389" t="inlineStr">
        <is>
          <t>library/065_cheval-blanc-randheli/kids/2026_3D6MAkRHjqmgWdF-_FamiliesatChevalBlancRandheli-EN.pdf</t>
        </is>
      </c>
      <c r="R1389" t="inlineStr">
        <is>
          <t>current</t>
        </is>
      </c>
      <c r="S1389" t="inlineStr">
        <is>
          <t>Y</t>
        </is>
      </c>
      <c r="T1389" t="inlineStr">
        <is>
          <t>matched</t>
        </is>
      </c>
      <c r="U1389" t="inlineStr">
        <is>
          <t>2026-10-04</t>
        </is>
      </c>
      <c r="V1389" t="inlineStr"/>
    </row>
    <row r="1390">
      <c r="A1390" t="n">
        <v>65</v>
      </c>
      <c r="B1390" t="inlineStr">
        <is>
          <t>Cheval Blanc Randheli</t>
        </is>
      </c>
      <c r="C1390" t="inlineStr">
        <is>
          <t>kids</t>
        </is>
      </c>
      <c r="D1390" t="inlineStr">
        <is>
          <t>2025_document.pdf</t>
        </is>
      </c>
      <c r="E1390" t="n">
        <v>2025</v>
      </c>
      <c r="H1390" t="n">
        <v>18</v>
      </c>
      <c r="I1390" t="n">
        <v>4911</v>
      </c>
      <c r="J1390" t="inlineStr">
        <is>
          <t>Y</t>
        </is>
      </c>
      <c r="K1390" t="inlineStr">
        <is>
          <t>chevalblanc.com</t>
        </is>
      </c>
      <c r="L1390" t="inlineStr">
        <is>
          <t>official</t>
        </is>
      </c>
      <c r="M1390" t="inlineStr">
        <is>
          <t>https://www.chevalblanc.com/service/download-media/?url=https%3A%2F%2Flvmh-chevalblanc.cdn.prismic.io%2Flvmh-chevalblanc%2FaCdhjydWJ-7kSO3V_ChevalBlancSeychelles-FamilyPortfolio.pdf&amp;filename=Cheval%20Blanc%20Seychelles%20-%20Family%20Portfolio.pdf</t>
        </is>
      </c>
      <c r="N1390" t="inlineStr">
        <is>
          <t>https://www.chevalblanc.com/service/download-media/?url=https%3A%2F%2Flvmh-chevalblanc.cdn.prismic.io%2Flvmh-chevalblanc%2FaCdhjydWJ-7kSO3V_ChevalBlancSeychelles-FamilyPortfolio.pdf&amp;filename=Cheval%20Blanc%20Seychelles%20-%20Family%20Portfolio.pdf | https://www.chevalblanc.com/service/download-media/?url=https%3A%2F%2Flvmh-chevalblanc.cdn.prismic.io%2Flvmh-chevalblanc%2FaCdhjydWJ-7kSO3V_ChevalBlancSeychelles-FamilyPortfolio.pdf&amp;amp;filename=Cheval%20Blanc%20Seychelles%20-%20Family%20Portfolio.pdf | https://lvmh-chevalblanc.cdn.prismic.io/lvmh-chevalblanc/aCdhjydWJ-7kSO3V_ChevalBlancSeychelles-FamilyPortfolio.pdf</t>
        </is>
      </c>
      <c r="O1390" t="inlineStr">
        <is>
          <t>6bcd165abba7f64c802fc09cb02b26a602bc6a39a54f063c1f8242d110cf228d</t>
        </is>
      </c>
      <c r="P1390" t="inlineStr">
        <is>
          <t>library/065_cheval-blanc-randheli/kids/2025_document.pdf</t>
        </is>
      </c>
      <c r="R1390" t="inlineStr">
        <is>
          <t>current</t>
        </is>
      </c>
      <c r="S1390" t="inlineStr">
        <is>
          <t>N</t>
        </is>
      </c>
      <c r="T1390" t="inlineStr">
        <is>
          <t>matched</t>
        </is>
      </c>
      <c r="U1390" t="inlineStr">
        <is>
          <t>2026-10-05</t>
        </is>
      </c>
      <c r="V1390" t="inlineStr"/>
    </row>
    <row r="1391">
      <c r="A1391" t="n">
        <v>65</v>
      </c>
      <c r="B1391" t="inlineStr">
        <is>
          <t>Cheval Blanc Randheli</t>
        </is>
      </c>
      <c r="C1391" t="inlineStr">
        <is>
          <t>brochure</t>
        </is>
      </c>
      <c r="D1391" t="inlineStr">
        <is>
          <t>2026_Families-Portfolio.pdf</t>
        </is>
      </c>
      <c r="E1391" t="n">
        <v>2026</v>
      </c>
      <c r="H1391" t="n">
        <v>27</v>
      </c>
      <c r="I1391" t="n">
        <v>7548</v>
      </c>
      <c r="J1391" t="inlineStr">
        <is>
          <t>Y</t>
        </is>
      </c>
      <c r="K1391" t="inlineStr">
        <is>
          <t>chevalblanc.com</t>
        </is>
      </c>
      <c r="L1391" t="inlineStr">
        <is>
          <t>official</t>
        </is>
      </c>
      <c r="M1391" t="inlineStr">
        <is>
          <t>https://hmlibrary.chevalblanc.com/asset/af849341-105d-4070-880a-3054dbb2d43d/Families-Portfolio.pdf</t>
        </is>
      </c>
      <c r="N1391" t="inlineStr">
        <is>
          <t>https://hmlibrary.chevalblanc.com/asset/af849341-105d-4070-880a-3054dbb2d43d/Families-Portfolio.pdf</t>
        </is>
      </c>
      <c r="O1391" t="inlineStr">
        <is>
          <t>3c43fd3d9ec4ffd103c0ce770905714228a1070e6402e201f9f8043e8c43e6a1</t>
        </is>
      </c>
      <c r="P1391" t="inlineStr">
        <is>
          <t>library/065_cheval-blanc-randheli/brochure/2026_Families-Portfolio.pdf</t>
        </is>
      </c>
      <c r="R1391" t="inlineStr">
        <is>
          <t>current</t>
        </is>
      </c>
      <c r="S1391" t="inlineStr">
        <is>
          <t>Y</t>
        </is>
      </c>
      <c r="T1391" t="inlineStr">
        <is>
          <t>needs-review</t>
        </is>
      </c>
      <c r="U1391" t="inlineStr">
        <is>
          <t>2026-10-05</t>
        </is>
      </c>
      <c r="V1391" t="inlineStr">
        <is>
          <t>ambiguous match [65]</t>
        </is>
      </c>
    </row>
    <row r="1392">
      <c r="A1392" t="n">
        <v>65</v>
      </c>
      <c r="B1392" t="inlineStr">
        <is>
          <t>Cheval Blanc Randheli</t>
        </is>
      </c>
      <c r="C1392" t="inlineStr">
        <is>
          <t>press_kit</t>
        </is>
      </c>
      <c r="D1392" t="inlineStr">
        <is>
          <t>2024_Z9QvOBsAHJWomi3n_CBRPressKitupdated2024-EN-.pdf</t>
        </is>
      </c>
      <c r="E1392" t="n">
        <v>2024</v>
      </c>
      <c r="H1392" t="n">
        <v>19</v>
      </c>
      <c r="I1392" t="n">
        <v>4066</v>
      </c>
      <c r="J1392" t="inlineStr">
        <is>
          <t>Y</t>
        </is>
      </c>
      <c r="K1392" t="inlineStr">
        <is>
          <t>chevalblanc.com</t>
        </is>
      </c>
      <c r="L1392" t="inlineStr">
        <is>
          <t>official</t>
        </is>
      </c>
      <c r="M1392" t="inlineStr">
        <is>
          <t>https://lvmh-chevalblanc.cdn.prismic.io/lvmh-chevalblanc/Z9QvOBsAHJWomi3n_CBRPressKitupdated2024-EN-.pdf</t>
        </is>
      </c>
      <c r="N1392" t="inlineStr">
        <is>
          <t>https://lvmh-chevalblanc.cdn.prismic.io/lvmh-chevalblanc/Z9QvOBsAHJWomi3n_CBRPressKitupdated2024-EN-.pdf | https://www.chevalblanc.com/service/download-media/?url=https%3A%2F%2Flvmh-chevalblanc.cdn.prismic.io%2Flvmh-chevalblanc%2FZ9QvOBsAHJWomi3n_CBRPressKitupdated2024-EN-.pdf&amp;filename=CBR%20Press%20Kit%20updated%202024%20(EN).pdf</t>
        </is>
      </c>
      <c r="O1392" t="inlineStr">
        <is>
          <t>928d1e9f5356edbd0fc369a43fb29d410cf01ae51de446275477414715ecf0af</t>
        </is>
      </c>
      <c r="P1392" t="inlineStr">
        <is>
          <t>library/065_cheval-blanc-randheli/press_kit/2024_Z9QvOBsAHJWomi3n_CBRPressKitupdated2024-EN-.pdf</t>
        </is>
      </c>
      <c r="R1392" t="inlineStr">
        <is>
          <t>outdated</t>
        </is>
      </c>
      <c r="S1392" t="inlineStr">
        <is>
          <t>Y</t>
        </is>
      </c>
      <c r="T1392" t="inlineStr">
        <is>
          <t>matched</t>
        </is>
      </c>
      <c r="U1392" t="inlineStr">
        <is>
          <t>2026-10-04</t>
        </is>
      </c>
      <c r="V1392" t="inlineStr"/>
    </row>
    <row r="1393">
      <c r="A1393" t="n">
        <v>66</v>
      </c>
      <c r="B1393" t="inlineStr">
        <is>
          <t>Como Maalifushi</t>
        </is>
      </c>
      <c r="C1393" t="inlineStr">
        <is>
          <t>factsheet</t>
        </is>
      </c>
      <c r="D1393" t="inlineStr">
        <is>
          <t>2026_cmf_all_inclusive_factsheet.pdf</t>
        </is>
      </c>
      <c r="E1393" t="n">
        <v>2026</v>
      </c>
      <c r="H1393" t="n">
        <v>4</v>
      </c>
      <c r="I1393" t="n">
        <v>991</v>
      </c>
      <c r="J1393" t="inlineStr">
        <is>
          <t>Y</t>
        </is>
      </c>
      <c r="K1393" t="inlineStr">
        <is>
          <t>comohotels.com</t>
        </is>
      </c>
      <c r="L1393" t="inlineStr">
        <is>
          <t>official</t>
        </is>
      </c>
      <c r="M1393" t="inlineStr">
        <is>
          <t>https://de87ve0y4m3tc.cloudfront.net/comohotels.com-2459770069/cms/pressroom/cmf_all_inclusive_factsheet.pdf</t>
        </is>
      </c>
      <c r="N1393" t="inlineStr">
        <is>
          <t>https://de87ve0y4m3tc.cloudfront.net/comohotels.com-2459770069/cms/pressroom/cmf_all_inclusive_factsheet.pdf</t>
        </is>
      </c>
      <c r="O1393" t="inlineStr">
        <is>
          <t>b513a6ee4c640c57ba9a4721aee0e5766c6c153462102b3035fba3fcf3542323</t>
        </is>
      </c>
      <c r="P1393" t="inlineStr">
        <is>
          <t>library/066_como-maalifushi/factsheet/2026_cmf_all_inclusive_factsheet.pdf</t>
        </is>
      </c>
      <c r="R1393" t="inlineStr">
        <is>
          <t>current</t>
        </is>
      </c>
      <c r="S1393" t="inlineStr">
        <is>
          <t>Y</t>
        </is>
      </c>
      <c r="T1393" t="inlineStr">
        <is>
          <t>matched</t>
        </is>
      </c>
      <c r="U1393" t="inlineStr">
        <is>
          <t>2026-10-04</t>
        </is>
      </c>
      <c r="V1393" t="inlineStr"/>
    </row>
    <row r="1394">
      <c r="A1394" t="n">
        <v>66</v>
      </c>
      <c r="B1394" t="inlineStr">
        <is>
          <t>Como Maalifushi</t>
        </is>
      </c>
      <c r="C1394" t="inlineStr">
        <is>
          <t>factsheet</t>
        </is>
      </c>
      <c r="D1394" t="inlineStr">
        <is>
          <t>2020_como_maalifushi_groups_and_events_fact_sheet.pdf</t>
        </is>
      </c>
      <c r="E1394" t="n">
        <v>2020</v>
      </c>
      <c r="H1394" t="n">
        <v>14</v>
      </c>
      <c r="I1394" t="n">
        <v>6784</v>
      </c>
      <c r="J1394" t="inlineStr">
        <is>
          <t>Y</t>
        </is>
      </c>
      <c r="K1394" t="inlineStr">
        <is>
          <t>comohotels.com</t>
        </is>
      </c>
      <c r="L1394" t="inlineStr">
        <is>
          <t>official</t>
        </is>
      </c>
      <c r="M1394" t="inlineStr">
        <is>
          <t>https://de87ve0y4m3tc.cloudfront.net/comohotels.dev.cendynecommerce.com-2459770069/cms/pressroom/como_maalifushi_groups_and_events_fact_sheet.pdf</t>
        </is>
      </c>
      <c r="N1394" t="inlineStr">
        <is>
          <t>https://de87ve0y4m3tc.cloudfront.net/comohotels.dev.cendynecommerce.com-2459770069/cms/pressroom/como_maalifushi_groups_and_events_fact_sheet.pdf</t>
        </is>
      </c>
      <c r="O1394" t="inlineStr">
        <is>
          <t>b1ea8f1ade4031c3b027beec78fc0c1a6fba2c9598ccb5d1f19f959503ccaa93</t>
        </is>
      </c>
      <c r="P1394" t="inlineStr">
        <is>
          <t>library/066_como-maalifushi/factsheet/2020_como_maalifushi_groups_and_events_fact_sheet.pdf</t>
        </is>
      </c>
      <c r="R1394" t="inlineStr">
        <is>
          <t>outdated</t>
        </is>
      </c>
      <c r="S1394" t="inlineStr">
        <is>
          <t>N</t>
        </is>
      </c>
      <c r="T1394" t="inlineStr">
        <is>
          <t>matched</t>
        </is>
      </c>
      <c r="U1394" t="inlineStr">
        <is>
          <t>2026-10-04</t>
        </is>
      </c>
      <c r="V1394" t="inlineStr"/>
    </row>
    <row r="1395">
      <c r="A1395" t="n">
        <v>66</v>
      </c>
      <c r="B1395" t="inlineStr">
        <is>
          <t>Como Maalifushi</t>
        </is>
      </c>
      <c r="C1395" t="inlineStr">
        <is>
          <t>factsheet</t>
        </is>
      </c>
      <c r="D1395" t="inlineStr">
        <is>
          <t>2015_COMO-Maalifushi-Fact-Sheet.pdf</t>
        </is>
      </c>
      <c r="E1395" t="n">
        <v>2015</v>
      </c>
      <c r="H1395" t="n">
        <v>11</v>
      </c>
      <c r="I1395" t="n">
        <v>7349</v>
      </c>
      <c r="J1395" t="inlineStr">
        <is>
          <t>Y</t>
        </is>
      </c>
      <c r="K1395" t="inlineStr">
        <is>
          <t>neoscapesmaldives.com</t>
        </is>
      </c>
      <c r="L1395" t="inlineStr">
        <is>
          <t>dmc-agency</t>
        </is>
      </c>
      <c r="M1395" t="inlineStr">
        <is>
          <t>https://neoscapesmaldives.com/wp-content/uploads/COMO-Maalifushi-Fact-Sheet.pdf</t>
        </is>
      </c>
      <c r="N1395" t="inlineStr">
        <is>
          <t>https://neoscapesmaldives.com/wp-content/uploads/COMO-Maalifushi-Fact-Sheet.pdf</t>
        </is>
      </c>
      <c r="O1395" t="inlineStr">
        <is>
          <t>6bd9c06a4d43e0772ad94b315a1f5fcf24fc750da311f6fa85ef20a4de19cf72</t>
        </is>
      </c>
      <c r="P1395" t="inlineStr">
        <is>
          <t>library/066_como-maalifushi/factsheet/2015_COMO-Maalifushi-Fact-Sheet.pdf</t>
        </is>
      </c>
      <c r="R1395" t="inlineStr">
        <is>
          <t>outdated</t>
        </is>
      </c>
      <c r="S1395" t="inlineStr">
        <is>
          <t>N</t>
        </is>
      </c>
      <c r="T1395" t="inlineStr">
        <is>
          <t>matched</t>
        </is>
      </c>
      <c r="U1395" t="inlineStr">
        <is>
          <t>2026-10-04</t>
        </is>
      </c>
      <c r="V1395" t="inlineStr"/>
    </row>
    <row r="1396">
      <c r="A1396" t="n">
        <v>66</v>
      </c>
      <c r="B1396" t="inlineStr">
        <is>
          <t>Como Maalifushi</t>
        </is>
      </c>
      <c r="C1396" t="inlineStr">
        <is>
          <t>wedding</t>
        </is>
      </c>
      <c r="D1396" t="inlineStr">
        <is>
          <t>2024_cmf_wedding_brochure.pdf</t>
        </is>
      </c>
      <c r="E1396" t="n">
        <v>2024</v>
      </c>
      <c r="H1396" t="n">
        <v>20</v>
      </c>
      <c r="I1396" t="n">
        <v>7020</v>
      </c>
      <c r="J1396" t="inlineStr">
        <is>
          <t>Y</t>
        </is>
      </c>
      <c r="K1396" t="inlineStr">
        <is>
          <t>comohotels.com</t>
        </is>
      </c>
      <c r="L1396" t="inlineStr">
        <is>
          <t>official</t>
        </is>
      </c>
      <c r="M1396" t="inlineStr">
        <is>
          <t>https://de87ve0y4m3tc.cloudfront.net/comohotels.dev.cendynecommerce.com-2459770069/cms/pressroom/cmf_wedding_brochure.pdf</t>
        </is>
      </c>
      <c r="N1396" t="inlineStr">
        <is>
          <t>https://de87ve0y4m3tc.cloudfront.net/comohotels.dev.cendynecommerce.com-2459770069/cms/pressroom/cmf_wedding_brochure.pdf</t>
        </is>
      </c>
      <c r="O1396" t="inlineStr">
        <is>
          <t>b9895442706fd2c3dd875ebce574a2426f1500d40ac0eb939a9b328ac874f9c9</t>
        </is>
      </c>
      <c r="P1396" t="inlineStr">
        <is>
          <t>library/066_como-maalifushi/wedding/2024_cmf_wedding_brochure.pdf</t>
        </is>
      </c>
      <c r="R1396" t="inlineStr">
        <is>
          <t>outdated</t>
        </is>
      </c>
      <c r="S1396" t="inlineStr">
        <is>
          <t>Y</t>
        </is>
      </c>
      <c r="T1396" t="inlineStr">
        <is>
          <t>matched</t>
        </is>
      </c>
      <c r="U1396" t="inlineStr">
        <is>
          <t>2026-10-04</t>
        </is>
      </c>
      <c r="V1396" t="inlineStr"/>
    </row>
    <row r="1397">
      <c r="A1397" t="n">
        <v>66</v>
      </c>
      <c r="B1397" t="inlineStr">
        <is>
          <t>Como Maalifushi</t>
        </is>
      </c>
      <c r="C1397" t="inlineStr">
        <is>
          <t>events</t>
        </is>
      </c>
      <c r="D1397" t="inlineStr">
        <is>
          <t>2025_como_maalifushi_brochure_privateislandbuyout.pdf</t>
        </is>
      </c>
      <c r="E1397" t="n">
        <v>2025</v>
      </c>
      <c r="H1397" t="n">
        <v>11</v>
      </c>
      <c r="I1397" t="n">
        <v>5505</v>
      </c>
      <c r="J1397" t="inlineStr">
        <is>
          <t>Y</t>
        </is>
      </c>
      <c r="K1397" t="inlineStr">
        <is>
          <t>comohotels.com</t>
        </is>
      </c>
      <c r="L1397" t="inlineStr">
        <is>
          <t>official</t>
        </is>
      </c>
      <c r="M1397" t="inlineStr">
        <is>
          <t>https://de87ve0y4m3tc.cloudfront.net/comohotels.com-2459770069/cms/pressroom/como_maalifushi_brochure_privateislandbuyout.pdf</t>
        </is>
      </c>
      <c r="N1397" t="inlineStr">
        <is>
          <t>https://de87ve0y4m3tc.cloudfront.net/comohotels.com-2459770069/cms/pressroom/como_maalifushi_brochure_privateislandbuyout.pdf | https://de87ve0y4m3tc.cloudfront.net/comohotels.dev.cendynecommerce.com-2459770069/cms/pressroom/como_maalifushi_brochure_privateislandbuyout.pdf</t>
        </is>
      </c>
      <c r="O1397" t="inlineStr">
        <is>
          <t>15f75a9c818140126d4f42603c8a923ad1aa9176e2b27594a80dfae62b965237</t>
        </is>
      </c>
      <c r="P1397" t="inlineStr">
        <is>
          <t>library/066_como-maalifushi/events/2025_como_maalifushi_brochure_privateislandbuyout.pdf</t>
        </is>
      </c>
      <c r="R1397" t="inlineStr">
        <is>
          <t>current</t>
        </is>
      </c>
      <c r="S1397" t="inlineStr">
        <is>
          <t>Y</t>
        </is>
      </c>
      <c r="T1397" t="inlineStr">
        <is>
          <t>matched</t>
        </is>
      </c>
      <c r="U1397" t="inlineStr">
        <is>
          <t>2026-10-04</t>
        </is>
      </c>
      <c r="V1397" t="inlineStr"/>
    </row>
    <row r="1398">
      <c r="A1398" t="n">
        <v>66</v>
      </c>
      <c r="B1398" t="inlineStr">
        <is>
          <t>Como Maalifushi</t>
        </is>
      </c>
      <c r="C1398" t="inlineStr">
        <is>
          <t>destination_dining</t>
        </is>
      </c>
      <c r="D1398" t="inlineStr">
        <is>
          <t>2025_como_maalifushi_private_dining_brochure.pdf</t>
        </is>
      </c>
      <c r="E1398" t="n">
        <v>2025</v>
      </c>
      <c r="H1398" t="n">
        <v>4</v>
      </c>
      <c r="I1398" t="n">
        <v>487</v>
      </c>
      <c r="J1398" t="inlineStr">
        <is>
          <t>Y</t>
        </is>
      </c>
      <c r="K1398" t="inlineStr">
        <is>
          <t>comohotels.com</t>
        </is>
      </c>
      <c r="L1398" t="inlineStr">
        <is>
          <t>official</t>
        </is>
      </c>
      <c r="M1398" t="inlineStr">
        <is>
          <t>https://de87ve0y4m3tc.cloudfront.net/comohotels.com-2459770069/cms/pressroom/como_maalifushi_private_dining_brochure.pdf</t>
        </is>
      </c>
      <c r="N1398" t="inlineStr">
        <is>
          <t>https://de87ve0y4m3tc.cloudfront.net/comohotels.com-2459770069/cms/pressroom/como_maalifushi_private_dining_brochure.pdf</t>
        </is>
      </c>
      <c r="O1398" t="inlineStr">
        <is>
          <t>6527082f91feb5bdc6e46477bbdfa3d608094c2c6129c99114f60768e081e096</t>
        </is>
      </c>
      <c r="P1398" t="inlineStr">
        <is>
          <t>library/066_como-maalifushi/destination_dining/2025_como_maalifushi_private_dining_brochure.pdf</t>
        </is>
      </c>
      <c r="R1398" t="inlineStr">
        <is>
          <t>current</t>
        </is>
      </c>
      <c r="S1398" t="inlineStr">
        <is>
          <t>Y</t>
        </is>
      </c>
      <c r="T1398" t="inlineStr">
        <is>
          <t>matched</t>
        </is>
      </c>
      <c r="U1398" t="inlineStr">
        <is>
          <t>2026-10-04</t>
        </is>
      </c>
      <c r="V1398" t="inlineStr"/>
    </row>
    <row r="1399">
      <c r="A1399" t="n">
        <v>66</v>
      </c>
      <c r="B1399" t="inlineStr">
        <is>
          <t>Como Maalifushi</t>
        </is>
      </c>
      <c r="C1399" t="inlineStr">
        <is>
          <t>map</t>
        </is>
      </c>
      <c r="D1399" t="inlineStr">
        <is>
          <t>2024_como_maalifushi_surfing_map.pdf</t>
        </is>
      </c>
      <c r="E1399" t="n">
        <v>2024</v>
      </c>
      <c r="H1399" t="n">
        <v>1</v>
      </c>
      <c r="I1399" t="n">
        <v>1014</v>
      </c>
      <c r="J1399" t="inlineStr">
        <is>
          <t>Y</t>
        </is>
      </c>
      <c r="K1399" t="inlineStr">
        <is>
          <t>comohotels.com</t>
        </is>
      </c>
      <c r="L1399" t="inlineStr">
        <is>
          <t>official</t>
        </is>
      </c>
      <c r="M1399" t="inlineStr">
        <is>
          <t>https://de87ve0y4m3tc.cloudfront.net/comohotels.com-2459770069/cms/pressroom/como_maalifushi_surfing_map.pdf</t>
        </is>
      </c>
      <c r="N1399" t="inlineStr">
        <is>
          <t>https://de87ve0y4m3tc.cloudfront.net/comohotels.com-2459770069/cms/pressroom/como_maalifushi_surfing_map.pdf</t>
        </is>
      </c>
      <c r="O1399" t="inlineStr">
        <is>
          <t>aeb08322934cab08c47d69c3fa2bd4cab310439d238e231f9c2bc9c15e67a1fa</t>
        </is>
      </c>
      <c r="P1399" t="inlineStr">
        <is>
          <t>library/066_como-maalifushi/map/2024_como_maalifushi_surfing_map.pdf</t>
        </is>
      </c>
      <c r="R1399" t="inlineStr">
        <is>
          <t>outdated</t>
        </is>
      </c>
      <c r="S1399" t="inlineStr">
        <is>
          <t>Y</t>
        </is>
      </c>
      <c r="T1399" t="inlineStr">
        <is>
          <t>matched</t>
        </is>
      </c>
      <c r="U1399" t="inlineStr">
        <is>
          <t>2026-10-04</t>
        </is>
      </c>
      <c r="V1399" t="inlineStr"/>
    </row>
    <row r="1400">
      <c r="A1400" t="n">
        <v>66</v>
      </c>
      <c r="B1400" t="inlineStr">
        <is>
          <t>Como Maalifushi</t>
        </is>
      </c>
      <c r="C1400" t="inlineStr">
        <is>
          <t>map</t>
        </is>
      </c>
      <c r="D1400" t="inlineStr">
        <is>
          <t>2019_COMO-Maalifushi-Island-Map.pdf</t>
        </is>
      </c>
      <c r="E1400" t="n">
        <v>2019</v>
      </c>
      <c r="H1400" t="n">
        <v>1</v>
      </c>
      <c r="I1400" t="n">
        <v>2478</v>
      </c>
      <c r="J1400" t="inlineStr">
        <is>
          <t>N</t>
        </is>
      </c>
      <c r="K1400" t="inlineStr">
        <is>
          <t>neoscapesmaldives.com</t>
        </is>
      </c>
      <c r="L1400" t="inlineStr">
        <is>
          <t>dmc-agency</t>
        </is>
      </c>
      <c r="M1400" t="inlineStr">
        <is>
          <t>https://neoscapesmaldives.com/wp-content/uploads/COMO-Maalifushi-Island-Map.pdf</t>
        </is>
      </c>
      <c r="N1400" t="inlineStr">
        <is>
          <t>https://neoscapesmaldives.com/wp-content/uploads/COMO-Maalifushi-Island-Map.pdf</t>
        </is>
      </c>
      <c r="O1400" t="inlineStr">
        <is>
          <t>c624bc434b81d21b74c779a88daaaa59299ec07e2153fb2e25b59353e6b552f9</t>
        </is>
      </c>
      <c r="P1400" t="inlineStr">
        <is>
          <t>library/066_como-maalifushi/map/2019_COMO-Maalifushi-Island-Map.pdf</t>
        </is>
      </c>
      <c r="R1400" t="inlineStr">
        <is>
          <t>outdated</t>
        </is>
      </c>
      <c r="S1400" t="inlineStr">
        <is>
          <t>N</t>
        </is>
      </c>
      <c r="T1400" t="inlineStr">
        <is>
          <t>matched</t>
        </is>
      </c>
      <c r="U1400" t="inlineStr">
        <is>
          <t>2026-10-04</t>
        </is>
      </c>
      <c r="V1400" t="inlineStr"/>
    </row>
    <row r="1401">
      <c r="A1401" t="n">
        <v>66</v>
      </c>
      <c r="B1401" t="inlineStr">
        <is>
          <t>Como Maalifushi</t>
        </is>
      </c>
      <c r="C1401" t="inlineStr">
        <is>
          <t>spa_menu</t>
        </is>
      </c>
      <c r="D1401" t="inlineStr">
        <is>
          <t>2027_cmf_cs_vp_kimberly_rose_treatment_menu.pdf</t>
        </is>
      </c>
      <c r="E1401" t="n">
        <v>2027</v>
      </c>
      <c r="H1401" t="n">
        <v>2</v>
      </c>
      <c r="I1401" t="n">
        <v>584</v>
      </c>
      <c r="J1401" t="inlineStr">
        <is>
          <t>Y</t>
        </is>
      </c>
      <c r="K1401" t="inlineStr">
        <is>
          <t>comohotels.com</t>
        </is>
      </c>
      <c r="L1401" t="inlineStr">
        <is>
          <t>official</t>
        </is>
      </c>
      <c r="M1401" t="inlineStr">
        <is>
          <t>https://de87ve0y4m3tc.cloudfront.net/comohotels.com-2459770069/cms/pressroom/cmf_cs_vp_kimberly_rose_treatment_menu.pdf</t>
        </is>
      </c>
      <c r="N1401" t="inlineStr">
        <is>
          <t>https://de87ve0y4m3tc.cloudfront.net/comohotels.com-2459770069/cms/pressroom/cmf_cs_vp_kimberly_rose_treatment_menu.pdf</t>
        </is>
      </c>
      <c r="O1401" t="inlineStr">
        <is>
          <t>e11936d9890b48794a67a7e61e9b928d2c901369a15957a5133908f4858eae8a</t>
        </is>
      </c>
      <c r="P1401" t="inlineStr">
        <is>
          <t>library/066_como-maalifushi/spa_menu/2027_cmf_cs_vp_kimberly_rose_treatment_menu.pdf</t>
        </is>
      </c>
      <c r="R1401" t="inlineStr">
        <is>
          <t>current</t>
        </is>
      </c>
      <c r="S1401" t="inlineStr">
        <is>
          <t>Y</t>
        </is>
      </c>
      <c r="T1401" t="inlineStr">
        <is>
          <t>needs-review</t>
        </is>
      </c>
      <c r="U1401" t="inlineStr">
        <is>
          <t>2026-10-04</t>
        </is>
      </c>
      <c r="V1401" t="inlineStr">
        <is>
          <t>ambiguous match [66]</t>
        </is>
      </c>
    </row>
    <row r="1402">
      <c r="A1402" t="n">
        <v>66</v>
      </c>
      <c r="B1402" t="inlineStr">
        <is>
          <t>Como Maalifushi</t>
        </is>
      </c>
      <c r="C1402" t="inlineStr">
        <is>
          <t>spa_menu</t>
        </is>
      </c>
      <c r="D1402" t="inlineStr">
        <is>
          <t>2026_cmf_cs_claudio_bolognini_treatment_menu.pdf</t>
        </is>
      </c>
      <c r="E1402" t="n">
        <v>2026</v>
      </c>
      <c r="H1402" t="n">
        <v>2</v>
      </c>
      <c r="I1402" t="n">
        <v>461</v>
      </c>
      <c r="J1402" t="inlineStr">
        <is>
          <t>Y</t>
        </is>
      </c>
      <c r="K1402" t="inlineStr">
        <is>
          <t>comohotels.com</t>
        </is>
      </c>
      <c r="L1402" t="inlineStr">
        <is>
          <t>official</t>
        </is>
      </c>
      <c r="M1402" t="inlineStr">
        <is>
          <t>https://de87ve0y4m3tc.cloudfront.net/comohotels.com-2459770069/cms/pressroom/cmf_cs_claudio_bolognini_treatment_menu.pdf</t>
        </is>
      </c>
      <c r="N1402" t="inlineStr">
        <is>
          <t>https://de87ve0y4m3tc.cloudfront.net/comohotels.com-2459770069/cms/pressroom/cmf_cs_claudio_bolognini_treatment_menu.pdf</t>
        </is>
      </c>
      <c r="O1402" t="inlineStr">
        <is>
          <t>25211951e766f183cbb0254297c3b897b664d8ca09a7ff3c7b40a6047ec58158</t>
        </is>
      </c>
      <c r="P1402" t="inlineStr">
        <is>
          <t>library/066_como-maalifushi/spa_menu/2026_cmf_cs_claudio_bolognini_treatment_menu.pdf</t>
        </is>
      </c>
      <c r="R1402" t="inlineStr">
        <is>
          <t>current</t>
        </is>
      </c>
      <c r="S1402" t="inlineStr">
        <is>
          <t>N</t>
        </is>
      </c>
      <c r="T1402" t="inlineStr">
        <is>
          <t>matched</t>
        </is>
      </c>
      <c r="U1402" t="inlineStr">
        <is>
          <t>2026-10-04</t>
        </is>
      </c>
      <c r="V1402" t="inlineStr"/>
    </row>
    <row r="1403">
      <c r="A1403" t="n">
        <v>66</v>
      </c>
      <c r="B1403" t="inlineStr">
        <is>
          <t>Como Maalifushi</t>
        </is>
      </c>
      <c r="C1403" t="inlineStr">
        <is>
          <t>spa_menu</t>
        </is>
      </c>
      <c r="D1403" t="inlineStr">
        <is>
          <t>2026_cmf_cs_vp_martina_treatment_menu.pdf</t>
        </is>
      </c>
      <c r="E1403" t="n">
        <v>2026</v>
      </c>
      <c r="H1403" t="n">
        <v>2</v>
      </c>
      <c r="I1403" t="n">
        <v>1057</v>
      </c>
      <c r="J1403" t="inlineStr">
        <is>
          <t>Y</t>
        </is>
      </c>
      <c r="K1403" t="inlineStr">
        <is>
          <t>comohotels.com</t>
        </is>
      </c>
      <c r="L1403" t="inlineStr">
        <is>
          <t>official</t>
        </is>
      </c>
      <c r="M1403" t="inlineStr">
        <is>
          <t>https://de87ve0y4m3tc.cloudfront.net/comohotels.com-2459770069/cms/pressroom/cmf_cs_vp_martina_treatment_menu.pdf</t>
        </is>
      </c>
      <c r="N1403" t="inlineStr">
        <is>
          <t>https://de87ve0y4m3tc.cloudfront.net/comohotels.com-2459770069/cms/pressroom/cmf_cs_vp_martina_treatment_menu.pdf</t>
        </is>
      </c>
      <c r="O1403" t="inlineStr">
        <is>
          <t>5c19aae5a25ac07e75b6a79cb5efac79751adbcf7f04002d2d5b5b8e3b30550d</t>
        </is>
      </c>
      <c r="P1403" t="inlineStr">
        <is>
          <t>library/066_como-maalifushi/spa_menu/2026_cmf_cs_vp_martina_treatment_menu.pdf</t>
        </is>
      </c>
      <c r="R1403" t="inlineStr">
        <is>
          <t>current</t>
        </is>
      </c>
      <c r="S1403" t="inlineStr">
        <is>
          <t>N</t>
        </is>
      </c>
      <c r="T1403" t="inlineStr">
        <is>
          <t>matched</t>
        </is>
      </c>
      <c r="U1403" t="inlineStr">
        <is>
          <t>2026-10-04</t>
        </is>
      </c>
      <c r="V1403" t="inlineStr"/>
    </row>
    <row r="1404">
      <c r="A1404" t="n">
        <v>66</v>
      </c>
      <c r="B1404" t="inlineStr">
        <is>
          <t>Como Maalifushi</t>
        </is>
      </c>
      <c r="C1404" t="inlineStr">
        <is>
          <t>spa_menu</t>
        </is>
      </c>
      <c r="D1404" t="inlineStr">
        <is>
          <t>2025_como_maalifushi_como_shambhala_fulltreatmentmenu.pdf</t>
        </is>
      </c>
      <c r="E1404" t="n">
        <v>2025</v>
      </c>
      <c r="H1404" t="n">
        <v>27</v>
      </c>
      <c r="I1404" t="n">
        <v>124</v>
      </c>
      <c r="J1404" t="inlineStr">
        <is>
          <t>Y</t>
        </is>
      </c>
      <c r="K1404" t="inlineStr">
        <is>
          <t>comohotels.com</t>
        </is>
      </c>
      <c r="L1404" t="inlineStr">
        <is>
          <t>official</t>
        </is>
      </c>
      <c r="M1404" t="inlineStr">
        <is>
          <t>https://de87ve0y4m3tc.cloudfront.net/comohotels.com-2459770069/cms/pressroom/como_maalifushi_como_shambhala_fulltreatmentmenu.pdf</t>
        </is>
      </c>
      <c r="N1404" t="inlineStr">
        <is>
          <t>https://de87ve0y4m3tc.cloudfront.net/comohotels.com-2459770069/cms/pressroom/como_maalifushi_como_shambhala_fulltreatmentmenu.pdf</t>
        </is>
      </c>
      <c r="O1404" t="inlineStr">
        <is>
          <t>2a113c217983f52b500ac1cbef0fbde1fa1a3f3eb665dece5a599be014597072</t>
        </is>
      </c>
      <c r="P1404" t="inlineStr">
        <is>
          <t>library/066_como-maalifushi/spa_menu/2025_como_maalifushi_como_shambhala_fulltreatmentmenu.pdf</t>
        </is>
      </c>
      <c r="R1404" t="inlineStr">
        <is>
          <t>current</t>
        </is>
      </c>
      <c r="S1404" t="inlineStr">
        <is>
          <t>N</t>
        </is>
      </c>
      <c r="T1404" t="inlineStr">
        <is>
          <t>matched</t>
        </is>
      </c>
      <c r="U1404" t="inlineStr">
        <is>
          <t>2026-10-04</t>
        </is>
      </c>
      <c r="V1404" t="inlineStr"/>
    </row>
    <row r="1405">
      <c r="A1405" t="n">
        <v>66</v>
      </c>
      <c r="B1405" t="inlineStr">
        <is>
          <t>Como Maalifushi</t>
        </is>
      </c>
      <c r="C1405" t="inlineStr">
        <is>
          <t>dining_menu</t>
        </is>
      </c>
      <c r="D1405" t="inlineStr">
        <is>
          <t>2025_cmf_como_shambala_kitchen_menu.pdf</t>
        </is>
      </c>
      <c r="E1405" t="n">
        <v>2025</v>
      </c>
      <c r="H1405" t="n">
        <v>4</v>
      </c>
      <c r="I1405" t="n">
        <v>552</v>
      </c>
      <c r="J1405" t="inlineStr">
        <is>
          <t>N</t>
        </is>
      </c>
      <c r="K1405" t="inlineStr">
        <is>
          <t>comohotels.com</t>
        </is>
      </c>
      <c r="L1405" t="inlineStr">
        <is>
          <t>official</t>
        </is>
      </c>
      <c r="M1405" t="inlineStr">
        <is>
          <t>https://de87ve0y4m3tc.cloudfront.net/comohotels.com-2459770069/cms/pressroom/cmf_como_shambala_kitchen_menu.pdf</t>
        </is>
      </c>
      <c r="N1405" t="inlineStr">
        <is>
          <t>https://de87ve0y4m3tc.cloudfront.net/comohotels.com-2459770069/cms/pressroom/cmf_como_shambala_kitchen_menu.pdf</t>
        </is>
      </c>
      <c r="O1405" t="inlineStr">
        <is>
          <t>f3b35dd2323021c9ea93454e7c8cfef0a84354a1822ff86caf608a1a5d5efa99</t>
        </is>
      </c>
      <c r="P1405" t="inlineStr">
        <is>
          <t>library/066_como-maalifushi/dining_menu/2025_cmf_como_shambala_kitchen_menu.pdf</t>
        </is>
      </c>
      <c r="R1405" t="inlineStr">
        <is>
          <t>current</t>
        </is>
      </c>
      <c r="S1405" t="inlineStr">
        <is>
          <t>N</t>
        </is>
      </c>
      <c r="T1405" t="inlineStr">
        <is>
          <t>needs-review</t>
        </is>
      </c>
      <c r="U1405" t="inlineStr">
        <is>
          <t>2026-10-04</t>
        </is>
      </c>
      <c r="V1405" t="inlineStr">
        <is>
          <t>ambiguous match [66]</t>
        </is>
      </c>
    </row>
    <row r="1406">
      <c r="A1406" t="n">
        <v>66</v>
      </c>
      <c r="B1406" t="inlineStr">
        <is>
          <t>Como Maalifushi</t>
        </is>
      </c>
      <c r="C1406" t="inlineStr">
        <is>
          <t>dining_menu</t>
        </is>
      </c>
      <c r="D1406" t="inlineStr">
        <is>
          <t>2025_como_maalifushi_dining_thilai_beveragemenu.pdf</t>
        </is>
      </c>
      <c r="E1406" t="n">
        <v>2025</v>
      </c>
      <c r="H1406" t="n">
        <v>4</v>
      </c>
      <c r="I1406" t="n">
        <v>894</v>
      </c>
      <c r="J1406" t="inlineStr">
        <is>
          <t>N</t>
        </is>
      </c>
      <c r="K1406" t="inlineStr">
        <is>
          <t>comohotels.com</t>
        </is>
      </c>
      <c r="L1406" t="inlineStr">
        <is>
          <t>official</t>
        </is>
      </c>
      <c r="M1406" t="inlineStr">
        <is>
          <t>https://de87ve0y4m3tc.cloudfront.net/comohotels.com-2459770069/cms/pressroom/como_maalifushi_dining_thilai_beveragemenu.pdf</t>
        </is>
      </c>
      <c r="N1406" t="inlineStr">
        <is>
          <t>https://de87ve0y4m3tc.cloudfront.net/comohotels.com-2459770069/cms/pressroom/como_maalifushi_dining_thilai_beveragemenu.pdf</t>
        </is>
      </c>
      <c r="O1406" t="inlineStr">
        <is>
          <t>0dc2f841748f474b15cf420152c6639dd453c119b44c795430b43518545b8f83</t>
        </is>
      </c>
      <c r="P1406" t="inlineStr">
        <is>
          <t>library/066_como-maalifushi/dining_menu/2025_como_maalifushi_dining_thilai_beveragemenu.pdf</t>
        </is>
      </c>
      <c r="R1406" t="inlineStr">
        <is>
          <t>current</t>
        </is>
      </c>
      <c r="S1406" t="inlineStr">
        <is>
          <t>N</t>
        </is>
      </c>
      <c r="T1406" t="inlineStr">
        <is>
          <t>matched</t>
        </is>
      </c>
      <c r="U1406" t="inlineStr">
        <is>
          <t>2026-10-04</t>
        </is>
      </c>
      <c r="V1406" t="inlineStr"/>
    </row>
    <row r="1407">
      <c r="A1407" t="n">
        <v>66</v>
      </c>
      <c r="B1407" t="inlineStr">
        <is>
          <t>Como Maalifushi</t>
        </is>
      </c>
      <c r="C1407" t="inlineStr">
        <is>
          <t>dining_menu</t>
        </is>
      </c>
      <c r="D1407" t="inlineStr">
        <is>
          <t>2025_como_maalifushi_dining_madilunchmenu.pdf</t>
        </is>
      </c>
      <c r="E1407" t="n">
        <v>2025</v>
      </c>
      <c r="H1407" t="n">
        <v>4</v>
      </c>
      <c r="I1407" t="n">
        <v>770</v>
      </c>
      <c r="J1407" t="inlineStr">
        <is>
          <t>N</t>
        </is>
      </c>
      <c r="K1407" t="inlineStr">
        <is>
          <t>comohotels.com</t>
        </is>
      </c>
      <c r="L1407" t="inlineStr">
        <is>
          <t>official</t>
        </is>
      </c>
      <c r="M1407" t="inlineStr">
        <is>
          <t>https://de87ve0y4m3tc.cloudfront.net/comohotels.com-2459770069/cms/pressroom/como_maalifushi_dining_madilunchmenu.pdf</t>
        </is>
      </c>
      <c r="N1407" t="inlineStr">
        <is>
          <t>https://de87ve0y4m3tc.cloudfront.net/comohotels.com-2459770069/cms/pressroom/como_maalifushi_dining_madilunchmenu.pdf</t>
        </is>
      </c>
      <c r="O1407" t="inlineStr">
        <is>
          <t>3716232a9600b1b66111d7753817957e7747ef37a4f47440fc88147f27943fd1</t>
        </is>
      </c>
      <c r="P1407" t="inlineStr">
        <is>
          <t>library/066_como-maalifushi/dining_menu/2025_como_maalifushi_dining_madilunchmenu.pdf</t>
        </is>
      </c>
      <c r="R1407" t="inlineStr">
        <is>
          <t>current</t>
        </is>
      </c>
      <c r="S1407" t="inlineStr">
        <is>
          <t>N</t>
        </is>
      </c>
      <c r="T1407" t="inlineStr">
        <is>
          <t>matched</t>
        </is>
      </c>
      <c r="U1407" t="inlineStr">
        <is>
          <t>2026-10-04</t>
        </is>
      </c>
      <c r="V1407" t="inlineStr"/>
    </row>
    <row r="1408">
      <c r="A1408" t="n">
        <v>66</v>
      </c>
      <c r="B1408" t="inlineStr">
        <is>
          <t>Como Maalifushi</t>
        </is>
      </c>
      <c r="C1408" t="inlineStr">
        <is>
          <t>dining_menu</t>
        </is>
      </c>
      <c r="D1408" t="inlineStr">
        <is>
          <t>2025_cmf_cs_advance_cleanse_itinerary.pdf</t>
        </is>
      </c>
      <c r="E1408" t="n">
        <v>2025</v>
      </c>
      <c r="H1408" t="n">
        <v>8</v>
      </c>
      <c r="I1408" t="n">
        <v>464</v>
      </c>
      <c r="J1408" t="inlineStr">
        <is>
          <t>Y</t>
        </is>
      </c>
      <c r="K1408" t="inlineStr">
        <is>
          <t>comohotels.com</t>
        </is>
      </c>
      <c r="L1408" t="inlineStr">
        <is>
          <t>official</t>
        </is>
      </c>
      <c r="M1408" t="inlineStr">
        <is>
          <t>https://de87ve0y4m3tc.cloudfront.net/comohotels.com-2459770069/cms/pressroom/cmf_cs_advance_cleanse_itinerary.pdf</t>
        </is>
      </c>
      <c r="N1408" t="inlineStr">
        <is>
          <t>https://de87ve0y4m3tc.cloudfront.net/comohotels.com-2459770069/cms/pressroom/cmf_cs_advance_cleanse_itinerary.pdf</t>
        </is>
      </c>
      <c r="O1408" t="inlineStr">
        <is>
          <t>b6ef86f4a78801a5eb83030b9aa7e07ee25570c7c6ce89f4bb27a30e2f423f7e</t>
        </is>
      </c>
      <c r="P1408" t="inlineStr">
        <is>
          <t>library/066_como-maalifushi/dining_menu/2025_cmf_cs_advance_cleanse_itinerary.pdf</t>
        </is>
      </c>
      <c r="R1408" t="inlineStr">
        <is>
          <t>current</t>
        </is>
      </c>
      <c r="S1408" t="inlineStr">
        <is>
          <t>N</t>
        </is>
      </c>
      <c r="T1408" t="inlineStr">
        <is>
          <t>matched</t>
        </is>
      </c>
      <c r="U1408" t="inlineStr">
        <is>
          <t>2026-10-04</t>
        </is>
      </c>
      <c r="V1408" t="inlineStr"/>
    </row>
    <row r="1409">
      <c r="A1409" t="n">
        <v>66</v>
      </c>
      <c r="B1409" t="inlineStr">
        <is>
          <t>Como Maalifushi</t>
        </is>
      </c>
      <c r="C1409" t="inlineStr">
        <is>
          <t>dining_menu</t>
        </is>
      </c>
      <c r="D1409" t="inlineStr">
        <is>
          <t>2025_cmf_cs_beginner_cleanse_itinerary.pdf</t>
        </is>
      </c>
      <c r="E1409" t="n">
        <v>2025</v>
      </c>
      <c r="H1409" t="n">
        <v>8</v>
      </c>
      <c r="I1409" t="n">
        <v>437</v>
      </c>
      <c r="J1409" t="inlineStr">
        <is>
          <t>Y</t>
        </is>
      </c>
      <c r="K1409" t="inlineStr">
        <is>
          <t>comohotels.com</t>
        </is>
      </c>
      <c r="L1409" t="inlineStr">
        <is>
          <t>official</t>
        </is>
      </c>
      <c r="M1409" t="inlineStr">
        <is>
          <t>https://de87ve0y4m3tc.cloudfront.net/comohotels.com-2459770069/cms/pressroom/cmf_cs_beginner_cleanse_itinerary.pdf</t>
        </is>
      </c>
      <c r="N1409" t="inlineStr">
        <is>
          <t>https://de87ve0y4m3tc.cloudfront.net/comohotels.com-2459770069/cms/pressroom/cmf_cs_beginner_cleanse_itinerary.pdf</t>
        </is>
      </c>
      <c r="O1409" t="inlineStr">
        <is>
          <t>666dffd7d07b44c2e0110c4b65545e6d3f6bc67420e7511e62e00f168b297409</t>
        </is>
      </c>
      <c r="P1409" t="inlineStr">
        <is>
          <t>library/066_como-maalifushi/dining_menu/2025_cmf_cs_beginner_cleanse_itinerary.pdf</t>
        </is>
      </c>
      <c r="R1409" t="inlineStr">
        <is>
          <t>current</t>
        </is>
      </c>
      <c r="S1409" t="inlineStr">
        <is>
          <t>N</t>
        </is>
      </c>
      <c r="T1409" t="inlineStr">
        <is>
          <t>matched</t>
        </is>
      </c>
      <c r="U1409" t="inlineStr">
        <is>
          <t>2026-10-04</t>
        </is>
      </c>
      <c r="V1409" t="inlineStr"/>
    </row>
    <row r="1410">
      <c r="A1410" t="n">
        <v>66</v>
      </c>
      <c r="B1410" t="inlineStr">
        <is>
          <t>Como Maalifushi</t>
        </is>
      </c>
      <c r="C1410" t="inlineStr">
        <is>
          <t>dining_menu</t>
        </is>
      </c>
      <c r="D1410" t="inlineStr">
        <is>
          <t>2025_como_maalifushi_dining_madi_beveragemenu.pdf</t>
        </is>
      </c>
      <c r="E1410" t="n">
        <v>2025</v>
      </c>
      <c r="H1410" t="n">
        <v>4</v>
      </c>
      <c r="I1410" t="n">
        <v>867</v>
      </c>
      <c r="J1410" t="inlineStr">
        <is>
          <t>N</t>
        </is>
      </c>
      <c r="K1410" t="inlineStr">
        <is>
          <t>comohotels.com</t>
        </is>
      </c>
      <c r="L1410" t="inlineStr">
        <is>
          <t>official</t>
        </is>
      </c>
      <c r="M1410" t="inlineStr">
        <is>
          <t>https://de87ve0y4m3tc.cloudfront.net/comohotels.com-2459770069/cms/pressroom/como_maalifushi_dining_madi_beveragemenu.pdf</t>
        </is>
      </c>
      <c r="N1410" t="inlineStr">
        <is>
          <t>https://de87ve0y4m3tc.cloudfront.net/comohotels.com-2459770069/cms/pressroom/como_maalifushi_dining_madi_beveragemenu.pdf</t>
        </is>
      </c>
      <c r="O1410" t="inlineStr">
        <is>
          <t>052721ae9492e7898af190b65be9e29fd1061ab6de92693d74797855a1d49892</t>
        </is>
      </c>
      <c r="P1410" t="inlineStr">
        <is>
          <t>library/066_como-maalifushi/dining_menu/2025_como_maalifushi_dining_madi_beveragemenu.pdf</t>
        </is>
      </c>
      <c r="R1410" t="inlineStr">
        <is>
          <t>current</t>
        </is>
      </c>
      <c r="S1410" t="inlineStr">
        <is>
          <t>N</t>
        </is>
      </c>
      <c r="T1410" t="inlineStr">
        <is>
          <t>matched</t>
        </is>
      </c>
      <c r="U1410" t="inlineStr">
        <is>
          <t>2026-10-04</t>
        </is>
      </c>
      <c r="V1410" t="inlineStr"/>
    </row>
    <row r="1411">
      <c r="A1411" t="n">
        <v>66</v>
      </c>
      <c r="B1411" t="inlineStr">
        <is>
          <t>Como Maalifushi</t>
        </is>
      </c>
      <c r="C1411" t="inlineStr">
        <is>
          <t>dining_menu</t>
        </is>
      </c>
      <c r="D1411" t="inlineStr">
        <is>
          <t>2025_como_maalifushi_dining_madi_indonesiansetmenu.pdf</t>
        </is>
      </c>
      <c r="E1411" t="n">
        <v>2025</v>
      </c>
      <c r="H1411" t="n">
        <v>1</v>
      </c>
      <c r="I1411" t="n">
        <v>311</v>
      </c>
      <c r="J1411" t="inlineStr">
        <is>
          <t>Y</t>
        </is>
      </c>
      <c r="K1411" t="inlineStr">
        <is>
          <t>comohotels.com</t>
        </is>
      </c>
      <c r="L1411" t="inlineStr">
        <is>
          <t>official</t>
        </is>
      </c>
      <c r="M1411" t="inlineStr">
        <is>
          <t>https://de87ve0y4m3tc.cloudfront.net/comohotels.com-2459770069/cms/pressroom/como_maalifushi_dining_madi_indonesiansetmenu.pdf</t>
        </is>
      </c>
      <c r="N1411" t="inlineStr">
        <is>
          <t>https://de87ve0y4m3tc.cloudfront.net/comohotels.com-2459770069/cms/pressroom/como_maalifushi_dining_madi_indonesiansetmenu.pdf</t>
        </is>
      </c>
      <c r="O1411" t="inlineStr">
        <is>
          <t>e745a68fd9bc77edb94ac11848bf4d886709fa17dd11ea1aabc957b8d8a81f30</t>
        </is>
      </c>
      <c r="P1411" t="inlineStr">
        <is>
          <t>library/066_como-maalifushi/dining_menu/2025_como_maalifushi_dining_madi_indonesiansetmenu.pdf</t>
        </is>
      </c>
      <c r="R1411" t="inlineStr">
        <is>
          <t>current</t>
        </is>
      </c>
      <c r="S1411" t="inlineStr">
        <is>
          <t>N</t>
        </is>
      </c>
      <c r="T1411" t="inlineStr">
        <is>
          <t>matched</t>
        </is>
      </c>
      <c r="U1411" t="inlineStr">
        <is>
          <t>2026-10-04</t>
        </is>
      </c>
      <c r="V1411" t="inlineStr"/>
    </row>
    <row r="1412">
      <c r="A1412" t="n">
        <v>66</v>
      </c>
      <c r="B1412" t="inlineStr">
        <is>
          <t>Como Maalifushi</t>
        </is>
      </c>
      <c r="C1412" t="inlineStr">
        <is>
          <t>dining_menu</t>
        </is>
      </c>
      <c r="D1412" t="inlineStr">
        <is>
          <t>2025_como_maalifushi_dining_madibreakfastmenu.pdf</t>
        </is>
      </c>
      <c r="E1412" t="n">
        <v>2025</v>
      </c>
      <c r="H1412" t="n">
        <v>4</v>
      </c>
      <c r="I1412" t="n">
        <v>782</v>
      </c>
      <c r="J1412" t="inlineStr">
        <is>
          <t>Y</t>
        </is>
      </c>
      <c r="K1412" t="inlineStr">
        <is>
          <t>comohotels.com</t>
        </is>
      </c>
      <c r="L1412" t="inlineStr">
        <is>
          <t>official</t>
        </is>
      </c>
      <c r="M1412" t="inlineStr">
        <is>
          <t>https://de87ve0y4m3tc.cloudfront.net/comohotels.com-2459770069/cms/pressroom/como_maalifushi_dining_madibreakfastmenu.pdf</t>
        </is>
      </c>
      <c r="N1412" t="inlineStr">
        <is>
          <t>https://de87ve0y4m3tc.cloudfront.net/comohotels.com-2459770069/cms/pressroom/como_maalifushi_dining_madibreakfastmenu.pdf</t>
        </is>
      </c>
      <c r="O1412" t="inlineStr">
        <is>
          <t>9120f07b0f092348675ee12748fda0deb8e8c9ef458e2ca9246020899fb28112</t>
        </is>
      </c>
      <c r="P1412" t="inlineStr">
        <is>
          <t>library/066_como-maalifushi/dining_menu/2025_como_maalifushi_dining_madibreakfastmenu.pdf</t>
        </is>
      </c>
      <c r="R1412" t="inlineStr">
        <is>
          <t>current</t>
        </is>
      </c>
      <c r="S1412" t="inlineStr">
        <is>
          <t>N</t>
        </is>
      </c>
      <c r="T1412" t="inlineStr">
        <is>
          <t>matched</t>
        </is>
      </c>
      <c r="U1412" t="inlineStr">
        <is>
          <t>2026-10-04</t>
        </is>
      </c>
      <c r="V1412" t="inlineStr"/>
    </row>
    <row r="1413">
      <c r="A1413" t="n">
        <v>66</v>
      </c>
      <c r="B1413" t="inlineStr">
        <is>
          <t>Como Maalifushi</t>
        </is>
      </c>
      <c r="C1413" t="inlineStr">
        <is>
          <t>dining_menu</t>
        </is>
      </c>
      <c r="D1413" t="inlineStr">
        <is>
          <t>2025_como_maalifushi_in_villa_dining_late_night_menu.pdf</t>
        </is>
      </c>
      <c r="E1413" t="n">
        <v>2025</v>
      </c>
      <c r="H1413" t="n">
        <v>2</v>
      </c>
      <c r="I1413" t="n">
        <v>2140</v>
      </c>
      <c r="J1413" t="inlineStr">
        <is>
          <t>N</t>
        </is>
      </c>
      <c r="K1413" t="inlineStr">
        <is>
          <t>comohotels.com</t>
        </is>
      </c>
      <c r="L1413" t="inlineStr">
        <is>
          <t>official</t>
        </is>
      </c>
      <c r="M1413" t="inlineStr">
        <is>
          <t>https://de87ve0y4m3tc.cloudfront.net/comohotels.com-2459770069/cms/pressroom/como_maalifushi_in_villa_dining_late_night_menu.pdf</t>
        </is>
      </c>
      <c r="N1413" t="inlineStr">
        <is>
          <t>https://de87ve0y4m3tc.cloudfront.net/comohotels.com-2459770069/cms/pressroom/como_maalifushi_in_villa_dining_late_night_menu.pdf</t>
        </is>
      </c>
      <c r="O1413" t="inlineStr">
        <is>
          <t>65bf5899d454d847dfb378483f482feb6e7cce3647331540e8f64a43d701847b</t>
        </is>
      </c>
      <c r="P1413" t="inlineStr">
        <is>
          <t>library/066_como-maalifushi/dining_menu/2025_como_maalifushi_in_villa_dining_late_night_menu.pdf</t>
        </is>
      </c>
      <c r="R1413" t="inlineStr">
        <is>
          <t>current</t>
        </is>
      </c>
      <c r="S1413" t="inlineStr">
        <is>
          <t>N</t>
        </is>
      </c>
      <c r="T1413" t="inlineStr">
        <is>
          <t>matched</t>
        </is>
      </c>
      <c r="U1413" t="inlineStr">
        <is>
          <t>2026-10-04</t>
        </is>
      </c>
      <c r="V1413" t="inlineStr"/>
    </row>
    <row r="1414">
      <c r="A1414" t="n">
        <v>66</v>
      </c>
      <c r="B1414" t="inlineStr">
        <is>
          <t>Como Maalifushi</t>
        </is>
      </c>
      <c r="C1414" t="inlineStr">
        <is>
          <t>dining_menu</t>
        </is>
      </c>
      <c r="D1414" t="inlineStr">
        <is>
          <t>2025_como_maalifushi_in_villa_dining_childrens_menu.pdf</t>
        </is>
      </c>
      <c r="E1414" t="n">
        <v>2025</v>
      </c>
      <c r="H1414" t="n">
        <v>2</v>
      </c>
      <c r="I1414" t="n">
        <v>1932</v>
      </c>
      <c r="J1414" t="inlineStr">
        <is>
          <t>N</t>
        </is>
      </c>
      <c r="K1414" t="inlineStr">
        <is>
          <t>comohotels.com</t>
        </is>
      </c>
      <c r="L1414" t="inlineStr">
        <is>
          <t>official</t>
        </is>
      </c>
      <c r="M1414" t="inlineStr">
        <is>
          <t>https://de87ve0y4m3tc.cloudfront.net/comohotels.com-2459770069/cms/pressroom/como_maalifushi_in_villa_dining_childrens_menu.pdf</t>
        </is>
      </c>
      <c r="N1414" t="inlineStr">
        <is>
          <t>https://de87ve0y4m3tc.cloudfront.net/comohotels.com-2459770069/cms/pressroom/como_maalifushi_in_villa_dining_childrens_menu.pdf</t>
        </is>
      </c>
      <c r="O1414" t="inlineStr">
        <is>
          <t>fa949bdf06759deb9946c304f4c06bc60597661bb445a53d2e88599e5f052e76</t>
        </is>
      </c>
      <c r="P1414" t="inlineStr">
        <is>
          <t>library/066_como-maalifushi/dining_menu/2025_como_maalifushi_in_villa_dining_childrens_menu.pdf</t>
        </is>
      </c>
      <c r="R1414" t="inlineStr">
        <is>
          <t>current</t>
        </is>
      </c>
      <c r="S1414" t="inlineStr">
        <is>
          <t>N</t>
        </is>
      </c>
      <c r="T1414" t="inlineStr">
        <is>
          <t>matched</t>
        </is>
      </c>
      <c r="U1414" t="inlineStr">
        <is>
          <t>2026-10-04</t>
        </is>
      </c>
      <c r="V1414" t="inlineStr"/>
    </row>
    <row r="1415">
      <c r="A1415" t="n">
        <v>66</v>
      </c>
      <c r="B1415" t="inlineStr">
        <is>
          <t>Como Maalifushi</t>
        </is>
      </c>
      <c r="C1415" t="inlineStr">
        <is>
          <t>dining_menu</t>
        </is>
      </c>
      <c r="D1415" t="inlineStr">
        <is>
          <t>2025_como_maalifushi_in_villa_dining_menu.pdf</t>
        </is>
      </c>
      <c r="E1415" t="n">
        <v>2025</v>
      </c>
      <c r="H1415" t="n">
        <v>18</v>
      </c>
      <c r="I1415" t="n">
        <v>2303</v>
      </c>
      <c r="J1415" t="inlineStr">
        <is>
          <t>Y</t>
        </is>
      </c>
      <c r="K1415" t="inlineStr">
        <is>
          <t>comohotels.com</t>
        </is>
      </c>
      <c r="L1415" t="inlineStr">
        <is>
          <t>official</t>
        </is>
      </c>
      <c r="M1415" t="inlineStr">
        <is>
          <t>https://de87ve0y4m3tc.cloudfront.net/comohotels.com-2459770069/cms/pressroom/como_maalifushi_in_villa_dining_menu.pdf</t>
        </is>
      </c>
      <c r="N1415" t="inlineStr">
        <is>
          <t>https://de87ve0y4m3tc.cloudfront.net/comohotels.com-2459770069/cms/pressroom/como_maalifushi_in_villa_dining_menu.pdf</t>
        </is>
      </c>
      <c r="O1415" t="inlineStr">
        <is>
          <t>25aa84f433bd9ae036658fba9f233e9a1f9202ea9d85fa6f70a9680edc734397</t>
        </is>
      </c>
      <c r="P1415" t="inlineStr">
        <is>
          <t>library/066_como-maalifushi/dining_menu/2025_como_maalifushi_in_villa_dining_menu.pdf</t>
        </is>
      </c>
      <c r="R1415" t="inlineStr">
        <is>
          <t>current</t>
        </is>
      </c>
      <c r="S1415" t="inlineStr">
        <is>
          <t>N</t>
        </is>
      </c>
      <c r="T1415" t="inlineStr">
        <is>
          <t>matched</t>
        </is>
      </c>
      <c r="U1415" t="inlineStr">
        <is>
          <t>2026-10-04</t>
        </is>
      </c>
      <c r="V1415" t="inlineStr"/>
    </row>
    <row r="1416">
      <c r="A1416" t="n">
        <v>66</v>
      </c>
      <c r="B1416" t="inlineStr">
        <is>
          <t>Como Maalifushi</t>
        </is>
      </c>
      <c r="C1416" t="inlineStr">
        <is>
          <t>dining_menu</t>
        </is>
      </c>
      <c r="D1416" t="inlineStr">
        <is>
          <t>2025_cmf_como_compass_activities_menu.pdf</t>
        </is>
      </c>
      <c r="E1416" t="n">
        <v>2025</v>
      </c>
      <c r="H1416" t="n">
        <v>41</v>
      </c>
      <c r="I1416" t="n">
        <v>16651</v>
      </c>
      <c r="J1416" t="inlineStr">
        <is>
          <t>Y</t>
        </is>
      </c>
      <c r="K1416" t="inlineStr">
        <is>
          <t>comohotels.com</t>
        </is>
      </c>
      <c r="L1416" t="inlineStr">
        <is>
          <t>official</t>
        </is>
      </c>
      <c r="M1416" t="inlineStr">
        <is>
          <t>https://de87ve0y4m3tc.cloudfront.net/comohotels.com-2459770069/cms/pressroom/cmf_como_compass_activities_menu.pdf</t>
        </is>
      </c>
      <c r="N1416" t="inlineStr">
        <is>
          <t>https://de87ve0y4m3tc.cloudfront.net/comohotels.com-2459770069/cms/pressroom/cmf_como_compass_activities_menu.pdf</t>
        </is>
      </c>
      <c r="O1416" t="inlineStr">
        <is>
          <t>0049bfc32219b63a9e9db7d4161978d53855a2f4e71ea1c778058b2403492911</t>
        </is>
      </c>
      <c r="P1416" t="inlineStr">
        <is>
          <t>library/066_como-maalifushi/dining_menu/2025_cmf_como_compass_activities_menu.pdf</t>
        </is>
      </c>
      <c r="R1416" t="inlineStr">
        <is>
          <t>current</t>
        </is>
      </c>
      <c r="S1416" t="inlineStr">
        <is>
          <t>Y</t>
        </is>
      </c>
      <c r="T1416" t="inlineStr">
        <is>
          <t>matched</t>
        </is>
      </c>
      <c r="U1416" t="inlineStr">
        <is>
          <t>2026-10-04</t>
        </is>
      </c>
      <c r="V1416" t="inlineStr"/>
    </row>
    <row r="1417">
      <c r="A1417" t="n">
        <v>66</v>
      </c>
      <c r="B1417" t="inlineStr">
        <is>
          <t>Como Maalifushi</t>
        </is>
      </c>
      <c r="C1417" t="inlineStr">
        <is>
          <t>dining_menu</t>
        </is>
      </c>
      <c r="D1417" t="inlineStr">
        <is>
          <t>2025_como_maalifushi_dining_tai_beveragemenu.pdf</t>
        </is>
      </c>
      <c r="E1417" t="n">
        <v>2025</v>
      </c>
      <c r="H1417" t="n">
        <v>4</v>
      </c>
      <c r="I1417" t="n">
        <v>847</v>
      </c>
      <c r="J1417" t="inlineStr">
        <is>
          <t>N</t>
        </is>
      </c>
      <c r="K1417" t="inlineStr">
        <is>
          <t>comohotels.com</t>
        </is>
      </c>
      <c r="L1417" t="inlineStr">
        <is>
          <t>official</t>
        </is>
      </c>
      <c r="M1417" t="inlineStr">
        <is>
          <t>https://de87ve0y4m3tc.cloudfront.net/comohotels.com-2459770069/cms/pressroom/como_maalifushi_dining_tai_beveragemenu.pdf</t>
        </is>
      </c>
      <c r="N1417" t="inlineStr">
        <is>
          <t>https://de87ve0y4m3tc.cloudfront.net/comohotels.com-2459770069/cms/pressroom/como_maalifushi_dining_tai_beveragemenu.pdf</t>
        </is>
      </c>
      <c r="O1417" t="inlineStr">
        <is>
          <t>a2e43252a7050a666aad76321d209c54c045ea05dca810711808047e2d25a762</t>
        </is>
      </c>
      <c r="P1417" t="inlineStr">
        <is>
          <t>library/066_como-maalifushi/dining_menu/2025_como_maalifushi_dining_tai_beveragemenu.pdf</t>
        </is>
      </c>
      <c r="R1417" t="inlineStr">
        <is>
          <t>current</t>
        </is>
      </c>
      <c r="S1417" t="inlineStr">
        <is>
          <t>N</t>
        </is>
      </c>
      <c r="T1417" t="inlineStr">
        <is>
          <t>matched</t>
        </is>
      </c>
      <c r="U1417" t="inlineStr">
        <is>
          <t>2026-10-04</t>
        </is>
      </c>
      <c r="V1417" t="inlineStr"/>
    </row>
    <row r="1418">
      <c r="A1418" t="n">
        <v>66</v>
      </c>
      <c r="B1418" t="inlineStr">
        <is>
          <t>Como Maalifushi</t>
        </is>
      </c>
      <c r="C1418" t="inlineStr">
        <is>
          <t>dining_menu</t>
        </is>
      </c>
      <c r="D1418" t="inlineStr">
        <is>
          <t>2024_como_maalifushi_dining_taimenu.pdf</t>
        </is>
      </c>
      <c r="E1418" t="n">
        <v>2024</v>
      </c>
      <c r="H1418" t="n">
        <v>4</v>
      </c>
      <c r="I1418" t="n">
        <v>743</v>
      </c>
      <c r="J1418" t="inlineStr">
        <is>
          <t>Y</t>
        </is>
      </c>
      <c r="K1418" t="inlineStr">
        <is>
          <t>comohotels.com</t>
        </is>
      </c>
      <c r="L1418" t="inlineStr">
        <is>
          <t>official</t>
        </is>
      </c>
      <c r="M1418" t="inlineStr">
        <is>
          <t>https://de87ve0y4m3tc.cloudfront.net/comohotels.com-2459770069/cms/pressroom/como_maalifushi_dining_taimenu.pdf</t>
        </is>
      </c>
      <c r="N1418" t="inlineStr">
        <is>
          <t>https://de87ve0y4m3tc.cloudfront.net/comohotels.com-2459770069/cms/pressroom/como_maalifushi_dining_taimenu.pdf</t>
        </is>
      </c>
      <c r="O1418" t="inlineStr">
        <is>
          <t>0d1a413d7cb882e288a8c58e8d59ac54d7ba072d2e46be0279f703da8da0b428</t>
        </is>
      </c>
      <c r="P1418" t="inlineStr">
        <is>
          <t>library/066_como-maalifushi/dining_menu/2024_como_maalifushi_dining_taimenu.pdf</t>
        </is>
      </c>
      <c r="R1418" t="inlineStr">
        <is>
          <t>outdated</t>
        </is>
      </c>
      <c r="S1418" t="inlineStr">
        <is>
          <t>N</t>
        </is>
      </c>
      <c r="T1418" t="inlineStr">
        <is>
          <t>matched</t>
        </is>
      </c>
      <c r="U1418" t="inlineStr">
        <is>
          <t>2026-10-04</t>
        </is>
      </c>
      <c r="V1418" t="inlineStr"/>
    </row>
    <row r="1419">
      <c r="A1419" t="n">
        <v>66</v>
      </c>
      <c r="B1419" t="inlineStr">
        <is>
          <t>Como Maalifushi</t>
        </is>
      </c>
      <c r="C1419" t="inlineStr">
        <is>
          <t>dining_menu</t>
        </is>
      </c>
      <c r="D1419" t="inlineStr">
        <is>
          <t>2024_cmf_in_villa_dining_menu.pdf</t>
        </is>
      </c>
      <c r="E1419" t="n">
        <v>2024</v>
      </c>
      <c r="H1419" t="n">
        <v>18</v>
      </c>
      <c r="I1419" t="n">
        <v>2268</v>
      </c>
      <c r="J1419" t="inlineStr">
        <is>
          <t>Y</t>
        </is>
      </c>
      <c r="K1419" t="inlineStr">
        <is>
          <t>comohotels.com</t>
        </is>
      </c>
      <c r="L1419" t="inlineStr">
        <is>
          <t>official</t>
        </is>
      </c>
      <c r="M1419" t="inlineStr">
        <is>
          <t>https://de87ve0y4m3tc.cloudfront.net/comohotels.com-2459770069/cms/pressroom/cmf_in_villa_dining_menu.pdf</t>
        </is>
      </c>
      <c r="N1419" t="inlineStr">
        <is>
          <t>https://de87ve0y4m3tc.cloudfront.net/comohotels.com-2459770069/cms/pressroom/cmf_in_villa_dining_menu.pdf</t>
        </is>
      </c>
      <c r="O1419" t="inlineStr">
        <is>
          <t>936cab1e99b813fb3e14ad93daaa7f7827b221fb2d1c2ed248359d2194571642</t>
        </is>
      </c>
      <c r="P1419" t="inlineStr">
        <is>
          <t>library/066_como-maalifushi/dining_menu/2024_cmf_in_villa_dining_menu.pdf</t>
        </is>
      </c>
      <c r="R1419" t="inlineStr">
        <is>
          <t>outdated</t>
        </is>
      </c>
      <c r="S1419" t="inlineStr">
        <is>
          <t>N</t>
        </is>
      </c>
      <c r="T1419" t="inlineStr">
        <is>
          <t>needs-review</t>
        </is>
      </c>
      <c r="U1419" t="inlineStr">
        <is>
          <t>2026-10-04</t>
        </is>
      </c>
      <c r="V1419" t="inlineStr">
        <is>
          <t>ambiguous match [66]</t>
        </is>
      </c>
    </row>
    <row r="1420">
      <c r="A1420" t="n">
        <v>66</v>
      </c>
      <c r="B1420" t="inlineStr">
        <is>
          <t>Como Maalifushi</t>
        </is>
      </c>
      <c r="C1420" t="inlineStr">
        <is>
          <t>dive_prices</t>
        </is>
      </c>
      <c r="D1420" t="inlineStr">
        <is>
          <t>2026_cmf_light_tackle_and_fly_fishing_rate_sheet.pdf</t>
        </is>
      </c>
      <c r="E1420" t="n">
        <v>2026</v>
      </c>
      <c r="H1420" t="n">
        <v>1</v>
      </c>
      <c r="I1420" t="n">
        <v>134</v>
      </c>
      <c r="J1420" t="inlineStr">
        <is>
          <t>Y</t>
        </is>
      </c>
      <c r="K1420" t="inlineStr">
        <is>
          <t>comohotels.com</t>
        </is>
      </c>
      <c r="L1420" t="inlineStr">
        <is>
          <t>official</t>
        </is>
      </c>
      <c r="M1420" t="inlineStr">
        <is>
          <t>https://de87ve0y4m3tc.cloudfront.net/comohotels.com-2459770069/cms/pressroom/cmf_light_tackle_and_fly_fishing_rate_sheet.pdf</t>
        </is>
      </c>
      <c r="N1420" t="inlineStr">
        <is>
          <t>https://de87ve0y4m3tc.cloudfront.net/comohotels.com-2459770069/cms/pressroom/cmf_light_tackle_and_fly_fishing_rate_sheet.pdf</t>
        </is>
      </c>
      <c r="O1420" t="inlineStr">
        <is>
          <t>4013b091b179aa7d0e7d007b02767e6f82669ed95af18c3b319244804cb7f9c4</t>
        </is>
      </c>
      <c r="P1420" t="inlineStr">
        <is>
          <t>library/066_como-maalifushi/dive_prices/2026_cmf_light_tackle_and_fly_fishing_rate_sheet.pdf</t>
        </is>
      </c>
      <c r="R1420" t="inlineStr">
        <is>
          <t>current</t>
        </is>
      </c>
      <c r="S1420" t="inlineStr">
        <is>
          <t>Y</t>
        </is>
      </c>
      <c r="T1420" t="inlineStr">
        <is>
          <t>matched</t>
        </is>
      </c>
      <c r="U1420" t="inlineStr">
        <is>
          <t>2026-10-04</t>
        </is>
      </c>
      <c r="V1420" t="inlineStr"/>
    </row>
    <row r="1421">
      <c r="A1421" t="n">
        <v>66</v>
      </c>
      <c r="B1421" t="inlineStr">
        <is>
          <t>Como Maalifushi</t>
        </is>
      </c>
      <c r="C1421" t="inlineStr">
        <is>
          <t>excursions</t>
        </is>
      </c>
      <c r="D1421" t="inlineStr">
        <is>
          <t>2026_cmf_atoll_adventurer_yacht_charter.pdf</t>
        </is>
      </c>
      <c r="E1421" t="n">
        <v>2026</v>
      </c>
      <c r="H1421" t="n">
        <v>2</v>
      </c>
      <c r="I1421" t="n">
        <v>1301</v>
      </c>
      <c r="J1421" t="inlineStr">
        <is>
          <t>Y</t>
        </is>
      </c>
      <c r="K1421" t="inlineStr">
        <is>
          <t>comohotels.com</t>
        </is>
      </c>
      <c r="L1421" t="inlineStr">
        <is>
          <t>official</t>
        </is>
      </c>
      <c r="M1421" t="inlineStr">
        <is>
          <t>https://de87ve0y4m3tc.cloudfront.net/comohotels.com-2459770069/cms/pressroom/cmf_atoll_adventurer_yacht_charter.pdf</t>
        </is>
      </c>
      <c r="N1421" t="inlineStr">
        <is>
          <t>https://de87ve0y4m3tc.cloudfront.net/comohotels.com-2459770069/cms/pressroom/cmf_atoll_adventurer_yacht_charter.pdf</t>
        </is>
      </c>
      <c r="O1421" t="inlineStr">
        <is>
          <t>465aa420959d0bd11dff5b2f1d07455bb9d1d985a02772689488bf59e559aa94</t>
        </is>
      </c>
      <c r="P1421" t="inlineStr">
        <is>
          <t>library/066_como-maalifushi/excursions/2026_cmf_atoll_adventurer_yacht_charter.pdf</t>
        </is>
      </c>
      <c r="R1421" t="inlineStr">
        <is>
          <t>current</t>
        </is>
      </c>
      <c r="S1421" t="inlineStr">
        <is>
          <t>Y</t>
        </is>
      </c>
      <c r="T1421" t="inlineStr">
        <is>
          <t>matched</t>
        </is>
      </c>
      <c r="U1421" t="inlineStr">
        <is>
          <t>2026-10-04</t>
        </is>
      </c>
      <c r="V1421" t="inlineStr"/>
    </row>
    <row r="1422">
      <c r="A1422" t="n">
        <v>66</v>
      </c>
      <c r="B1422" t="inlineStr">
        <is>
          <t>Como Maalifushi</t>
        </is>
      </c>
      <c r="C1422" t="inlineStr">
        <is>
          <t>excursions</t>
        </is>
      </c>
      <c r="D1422" t="inlineStr">
        <is>
          <t>2026_cmf_activity_schedule_october.pdf</t>
        </is>
      </c>
      <c r="E1422" t="n">
        <v>2026</v>
      </c>
      <c r="H1422" t="n">
        <v>1</v>
      </c>
      <c r="I1422" t="n">
        <v>218</v>
      </c>
      <c r="J1422" t="inlineStr">
        <is>
          <t>Y</t>
        </is>
      </c>
      <c r="K1422" t="inlineStr">
        <is>
          <t>comohotels.com</t>
        </is>
      </c>
      <c r="L1422" t="inlineStr">
        <is>
          <t>official</t>
        </is>
      </c>
      <c r="M1422" t="inlineStr">
        <is>
          <t>https://de87ve0y4m3tc.cloudfront.net/comohotels.com-2459770069/cms/pressroom/cmf_activity_schedule_october.pdf</t>
        </is>
      </c>
      <c r="N1422" t="inlineStr">
        <is>
          <t>https://de87ve0y4m3tc.cloudfront.net/comohotels.com-2459770069/cms/pressroom/cmf_activity_schedule_october.pdf</t>
        </is>
      </c>
      <c r="O1422" t="inlineStr">
        <is>
          <t>457132092ed1d6acb23f2c79716d625d040f745c52bef90067b4b8988333610a</t>
        </is>
      </c>
      <c r="P1422" t="inlineStr">
        <is>
          <t>library/066_como-maalifushi/excursions/2026_cmf_activity_schedule_october.pdf</t>
        </is>
      </c>
      <c r="R1422" t="inlineStr">
        <is>
          <t>current</t>
        </is>
      </c>
      <c r="S1422" t="inlineStr">
        <is>
          <t>N</t>
        </is>
      </c>
      <c r="T1422" t="inlineStr">
        <is>
          <t>matched</t>
        </is>
      </c>
      <c r="U1422" t="inlineStr">
        <is>
          <t>2026-10-04</t>
        </is>
      </c>
      <c r="V1422" t="inlineStr"/>
    </row>
    <row r="1423">
      <c r="A1423" t="n">
        <v>66</v>
      </c>
      <c r="B1423" t="inlineStr">
        <is>
          <t>Como Maalifushi</t>
        </is>
      </c>
      <c r="C1423" t="inlineStr">
        <is>
          <t>excursions</t>
        </is>
      </c>
      <c r="D1423" t="inlineStr">
        <is>
          <t>2022_como_maalifushi_daily_schedule_of_activities_latest.pdf</t>
        </is>
      </c>
      <c r="E1423" t="n">
        <v>2022</v>
      </c>
      <c r="H1423" t="n">
        <v>1</v>
      </c>
      <c r="I1423" t="n">
        <v>52</v>
      </c>
      <c r="J1423" t="inlineStr">
        <is>
          <t>Y</t>
        </is>
      </c>
      <c r="K1423" t="inlineStr">
        <is>
          <t>comohotels.com</t>
        </is>
      </c>
      <c r="L1423" t="inlineStr">
        <is>
          <t>official</t>
        </is>
      </c>
      <c r="M1423" t="inlineStr">
        <is>
          <t>https://de87ve0y4m3tc.cloudfront.net/comohotels.com-2459770069/cms/pressroom/como_maalifushi_daily_schedule_of_activities_latest.pdf</t>
        </is>
      </c>
      <c r="N1423" t="inlineStr">
        <is>
          <t>https://de87ve0y4m3tc.cloudfront.net/comohotels.com-2459770069/cms/pressroom/como_maalifushi_daily_schedule_of_activities_latest.pdf</t>
        </is>
      </c>
      <c r="O1423" t="inlineStr">
        <is>
          <t>af9e4be31eb64312ee95153aa37ea7293c1356c5ab33594d8b54eab7b6f7c204</t>
        </is>
      </c>
      <c r="P1423" t="inlineStr">
        <is>
          <t>library/066_como-maalifushi/excursions/2022_como_maalifushi_daily_schedule_of_activities_latest.pdf</t>
        </is>
      </c>
      <c r="R1423" t="inlineStr">
        <is>
          <t>outdated</t>
        </is>
      </c>
      <c r="S1423" t="inlineStr">
        <is>
          <t>N</t>
        </is>
      </c>
      <c r="T1423" t="inlineStr">
        <is>
          <t>matched</t>
        </is>
      </c>
      <c r="U1423" t="inlineStr">
        <is>
          <t>2026-10-04</t>
        </is>
      </c>
      <c r="V1423" t="inlineStr"/>
    </row>
    <row r="1424">
      <c r="A1424" t="n">
        <v>66</v>
      </c>
      <c r="B1424" t="inlineStr">
        <is>
          <t>Como Maalifushi</t>
        </is>
      </c>
      <c r="C1424" t="inlineStr">
        <is>
          <t>kids</t>
        </is>
      </c>
      <c r="D1424" t="inlineStr">
        <is>
          <t>2026_cmf_sharks4kids_itinerary.pdf</t>
        </is>
      </c>
      <c r="E1424" t="n">
        <v>2026</v>
      </c>
      <c r="H1424" t="n">
        <v>5</v>
      </c>
      <c r="I1424" t="n">
        <v>2108</v>
      </c>
      <c r="J1424" t="inlineStr">
        <is>
          <t>Y</t>
        </is>
      </c>
      <c r="K1424" t="inlineStr">
        <is>
          <t>comohotels.com</t>
        </is>
      </c>
      <c r="L1424" t="inlineStr">
        <is>
          <t>official</t>
        </is>
      </c>
      <c r="M1424" t="inlineStr">
        <is>
          <t>https://de87ve0y4m3tc.cloudfront.net/comohotels.com-2459770069/cms/pressroom/cmf_sharks4kids_itinerary.pdf</t>
        </is>
      </c>
      <c r="N1424" t="inlineStr">
        <is>
          <t>https://de87ve0y4m3tc.cloudfront.net/comohotels.com-2459770069/cms/pressroom/cmf_sharks4kids_itinerary.pdf</t>
        </is>
      </c>
      <c r="O1424" t="inlineStr">
        <is>
          <t>80c6776b7fd0877670a48961c76ce86ddb6673d66c043880cdcde3d46773c61a</t>
        </is>
      </c>
      <c r="P1424" t="inlineStr">
        <is>
          <t>library/066_como-maalifushi/kids/2026_cmf_sharks4kids_itinerary.pdf</t>
        </is>
      </c>
      <c r="R1424" t="inlineStr">
        <is>
          <t>current</t>
        </is>
      </c>
      <c r="S1424" t="inlineStr">
        <is>
          <t>Y</t>
        </is>
      </c>
      <c r="T1424" t="inlineStr">
        <is>
          <t>matched</t>
        </is>
      </c>
      <c r="U1424" t="inlineStr">
        <is>
          <t>2026-10-04</t>
        </is>
      </c>
      <c r="V1424" t="inlineStr"/>
    </row>
    <row r="1425">
      <c r="A1425" t="n">
        <v>66</v>
      </c>
      <c r="B1425" t="inlineStr">
        <is>
          <t>Como Maalifushi</t>
        </is>
      </c>
      <c r="C1425" t="inlineStr">
        <is>
          <t>villa_plans</t>
        </is>
      </c>
      <c r="D1425" t="inlineStr">
        <is>
          <t>2025_como_maalifushi_islandmap.pdf</t>
        </is>
      </c>
      <c r="E1425" t="n">
        <v>2025</v>
      </c>
      <c r="H1425" t="n">
        <v>2</v>
      </c>
      <c r="I1425" t="n">
        <v>956</v>
      </c>
      <c r="J1425" t="inlineStr">
        <is>
          <t>Y</t>
        </is>
      </c>
      <c r="K1425" t="inlineStr">
        <is>
          <t>comohotels.com</t>
        </is>
      </c>
      <c r="L1425" t="inlineStr">
        <is>
          <t>official</t>
        </is>
      </c>
      <c r="M1425" t="inlineStr">
        <is>
          <t>https://de87ve0y4m3tc.cloudfront.net/comohotels.com-2459770069/cms/pressroom/como_maalifushi_islandmap.pdf</t>
        </is>
      </c>
      <c r="N1425" t="inlineStr">
        <is>
          <t>https://de87ve0y4m3tc.cloudfront.net/comohotels.com-2459770069/cms/pressroom/como_maalifushi_islandmap.pdf</t>
        </is>
      </c>
      <c r="O1425" t="inlineStr">
        <is>
          <t>1f7cb4e55ebda2f83c29aae2c9ccf430e1883a65860bce91ae7d5436639f4a83</t>
        </is>
      </c>
      <c r="P1425" t="inlineStr">
        <is>
          <t>library/066_como-maalifushi/villa_plans/2025_como_maalifushi_islandmap.pdf</t>
        </is>
      </c>
      <c r="R1425" t="inlineStr">
        <is>
          <t>current</t>
        </is>
      </c>
      <c r="S1425" t="inlineStr">
        <is>
          <t>Y</t>
        </is>
      </c>
      <c r="T1425" t="inlineStr">
        <is>
          <t>matched</t>
        </is>
      </c>
      <c r="U1425" t="inlineStr">
        <is>
          <t>2026-10-04</t>
        </is>
      </c>
      <c r="V1425" t="inlineStr"/>
    </row>
    <row r="1426">
      <c r="A1426" t="n">
        <v>66</v>
      </c>
      <c r="B1426" t="inlineStr">
        <is>
          <t>Como Maalifushi</t>
        </is>
      </c>
      <c r="C1426" t="inlineStr">
        <is>
          <t>villa_plans</t>
        </is>
      </c>
      <c r="D1426" t="inlineStr">
        <is>
          <t>2025_como_maalifushi_floorplan_water_villa.pdf</t>
        </is>
      </c>
      <c r="E1426" t="n">
        <v>2025</v>
      </c>
      <c r="H1426" t="n">
        <v>1</v>
      </c>
      <c r="I1426" t="n">
        <v>618</v>
      </c>
      <c r="J1426" t="inlineStr">
        <is>
          <t>Y</t>
        </is>
      </c>
      <c r="K1426" t="inlineStr">
        <is>
          <t>comohotels.com</t>
        </is>
      </c>
      <c r="L1426" t="inlineStr">
        <is>
          <t>official</t>
        </is>
      </c>
      <c r="M1426" t="inlineStr">
        <is>
          <t>https://de87ve0y4m3tc.cloudfront.net/comohotels.com-2459770069/cms/pressroom/como_maalifushi_floorplan_water_villa.pdf</t>
        </is>
      </c>
      <c r="N1426" t="inlineStr">
        <is>
          <t>https://de87ve0y4m3tc.cloudfront.net/comohotels.com-2459770069/cms/pressroom/como_maalifushi_floorplan_water_villa.pdf</t>
        </is>
      </c>
      <c r="O1426" t="inlineStr">
        <is>
          <t>1ce609441e5078303c2f428d95cfb75116e6b062b43dfeb5fed27d2f812cf500</t>
        </is>
      </c>
      <c r="P1426" t="inlineStr">
        <is>
          <t>library/066_como-maalifushi/villa_plans/2025_como_maalifushi_floorplan_water_villa.pdf</t>
        </is>
      </c>
      <c r="R1426" t="inlineStr">
        <is>
          <t>current</t>
        </is>
      </c>
      <c r="S1426" t="inlineStr">
        <is>
          <t>N</t>
        </is>
      </c>
      <c r="T1426" t="inlineStr">
        <is>
          <t>matched</t>
        </is>
      </c>
      <c r="U1426" t="inlineStr">
        <is>
          <t>2026-10-04</t>
        </is>
      </c>
      <c r="V1426" t="inlineStr"/>
    </row>
    <row r="1427">
      <c r="A1427" t="n">
        <v>66</v>
      </c>
      <c r="B1427" t="inlineStr">
        <is>
          <t>Como Maalifushi</t>
        </is>
      </c>
      <c r="C1427" t="inlineStr">
        <is>
          <t>villa_plans</t>
        </is>
      </c>
      <c r="D1427" t="inlineStr">
        <is>
          <t>2020_como_maalifushi_floorplan_twobedroom_beach_suite.pdf</t>
        </is>
      </c>
      <c r="E1427" t="n">
        <v>2020</v>
      </c>
      <c r="H1427" t="n">
        <v>1</v>
      </c>
      <c r="I1427" t="n">
        <v>722</v>
      </c>
      <c r="J1427" t="inlineStr">
        <is>
          <t>Y</t>
        </is>
      </c>
      <c r="K1427" t="inlineStr">
        <is>
          <t>comohotels.com</t>
        </is>
      </c>
      <c r="L1427" t="inlineStr">
        <is>
          <t>official</t>
        </is>
      </c>
      <c r="M1427" t="inlineStr">
        <is>
          <t>https://de87ve0y4m3tc.cloudfront.net/comohotels.com-2459770069/cms/pressroom/como_maalifushi_floorplan_twobedroom_beach_suite.pdf</t>
        </is>
      </c>
      <c r="N1427" t="inlineStr">
        <is>
          <t>https://de87ve0y4m3tc.cloudfront.net/comohotels.com-2459770069/cms/pressroom/como_maalifushi_floorplan_twobedroom_beach_suite.pdf</t>
        </is>
      </c>
      <c r="O1427" t="inlineStr">
        <is>
          <t>22b36b8d01e38965d4880d505aea5f684134a7f5b6015302a2484aa834428cfa</t>
        </is>
      </c>
      <c r="P1427" t="inlineStr">
        <is>
          <t>library/066_como-maalifushi/villa_plans/2020_como_maalifushi_floorplan_twobedroom_beach_suite.pdf</t>
        </is>
      </c>
      <c r="R1427" t="inlineStr">
        <is>
          <t>outdated</t>
        </is>
      </c>
      <c r="S1427" t="inlineStr">
        <is>
          <t>N</t>
        </is>
      </c>
      <c r="T1427" t="inlineStr">
        <is>
          <t>matched</t>
        </is>
      </c>
      <c r="U1427" t="inlineStr">
        <is>
          <t>2026-10-04</t>
        </is>
      </c>
      <c r="V1427" t="inlineStr"/>
    </row>
    <row r="1428">
      <c r="A1428" t="n">
        <v>66</v>
      </c>
      <c r="B1428" t="inlineStr">
        <is>
          <t>Como Maalifushi</t>
        </is>
      </c>
      <c r="C1428" t="inlineStr">
        <is>
          <t>villa_plans</t>
        </is>
      </c>
      <c r="D1428" t="inlineStr">
        <is>
          <t>2019_como_maalifushi_floorplan_water_suite.pdf</t>
        </is>
      </c>
      <c r="E1428" t="n">
        <v>2019</v>
      </c>
      <c r="H1428" t="n">
        <v>1</v>
      </c>
      <c r="I1428" t="n">
        <v>277</v>
      </c>
      <c r="J1428" t="inlineStr">
        <is>
          <t>Y</t>
        </is>
      </c>
      <c r="K1428" t="inlineStr">
        <is>
          <t>comohotels.com</t>
        </is>
      </c>
      <c r="L1428" t="inlineStr">
        <is>
          <t>official</t>
        </is>
      </c>
      <c r="M1428" t="inlineStr">
        <is>
          <t>https://de87ve0y4m3tc.cloudfront.net/comohotels.com-2459770069/cms/pressroom/como_maalifushi_floorplan_water_suite.pdf</t>
        </is>
      </c>
      <c r="N1428" t="inlineStr">
        <is>
          <t>https://de87ve0y4m3tc.cloudfront.net/comohotels.com-2459770069/cms/pressroom/como_maalifushi_floorplan_water_suite.pdf</t>
        </is>
      </c>
      <c r="O1428" t="inlineStr">
        <is>
          <t>4102462e61df15d5dc6996c477be20e7d2be188146650026caf885cf33bee787</t>
        </is>
      </c>
      <c r="P1428" t="inlineStr">
        <is>
          <t>library/066_como-maalifushi/villa_plans/2019_como_maalifushi_floorplan_water_suite.pdf</t>
        </is>
      </c>
      <c r="R1428" t="inlineStr">
        <is>
          <t>outdated</t>
        </is>
      </c>
      <c r="S1428" t="inlineStr">
        <is>
          <t>N</t>
        </is>
      </c>
      <c r="T1428" t="inlineStr">
        <is>
          <t>matched</t>
        </is>
      </c>
      <c r="U1428" t="inlineStr">
        <is>
          <t>2026-10-04</t>
        </is>
      </c>
      <c r="V1428" t="inlineStr"/>
    </row>
    <row r="1429">
      <c r="A1429" t="n">
        <v>66</v>
      </c>
      <c r="B1429" t="inlineStr">
        <is>
          <t>Como Maalifushi</t>
        </is>
      </c>
      <c r="C1429" t="inlineStr">
        <is>
          <t>villa_plans</t>
        </is>
      </c>
      <c r="D1429" t="inlineStr">
        <is>
          <t>2018_como_maalifushi_floorplan_maalifushi_beach_villa.pdf</t>
        </is>
      </c>
      <c r="E1429" t="n">
        <v>2018</v>
      </c>
      <c r="H1429" t="n">
        <v>1</v>
      </c>
      <c r="I1429" t="n">
        <v>1784</v>
      </c>
      <c r="J1429" t="inlineStr">
        <is>
          <t>N</t>
        </is>
      </c>
      <c r="K1429" t="inlineStr">
        <is>
          <t>comohotels.com</t>
        </is>
      </c>
      <c r="L1429" t="inlineStr">
        <is>
          <t>official</t>
        </is>
      </c>
      <c r="M1429" t="inlineStr">
        <is>
          <t>https://de87ve0y4m3tc.cloudfront.net/comohotels.com-2459770069/cms/pressroom/como_maalifushi_floorplan_maalifushi_beach_villa.pdf</t>
        </is>
      </c>
      <c r="N1429" t="inlineStr">
        <is>
          <t>https://de87ve0y4m3tc.cloudfront.net/comohotels.com-2459770069/cms/pressroom/como_maalifushi_floorplan_maalifushi_beach_villa.pdf</t>
        </is>
      </c>
      <c r="O1429" t="inlineStr">
        <is>
          <t>67388a5da044b52e83cfd97640d18005a2a48ac5eef44987672a34a57fcf141e</t>
        </is>
      </c>
      <c r="P1429" t="inlineStr">
        <is>
          <t>library/066_como-maalifushi/villa_plans/2018_como_maalifushi_floorplan_maalifushi_beach_villa.pdf</t>
        </is>
      </c>
      <c r="R1429" t="inlineStr">
        <is>
          <t>outdated</t>
        </is>
      </c>
      <c r="S1429" t="inlineStr">
        <is>
          <t>N</t>
        </is>
      </c>
      <c r="T1429" t="inlineStr">
        <is>
          <t>matched</t>
        </is>
      </c>
      <c r="U1429" t="inlineStr">
        <is>
          <t>2026-10-04</t>
        </is>
      </c>
      <c r="V1429" t="inlineStr"/>
    </row>
    <row r="1430">
      <c r="A1430" t="n">
        <v>66</v>
      </c>
      <c r="B1430" t="inlineStr">
        <is>
          <t>Como Maalifushi</t>
        </is>
      </c>
      <c r="C1430" t="inlineStr">
        <is>
          <t>villa_plans</t>
        </is>
      </c>
      <c r="D1430" t="inlineStr">
        <is>
          <t>2018_como_maalifushi_floorplan_twobedroom_beach_villa.pdf</t>
        </is>
      </c>
      <c r="E1430" t="n">
        <v>2018</v>
      </c>
      <c r="H1430" t="n">
        <v>2</v>
      </c>
      <c r="I1430" t="n">
        <v>218</v>
      </c>
      <c r="J1430" t="inlineStr">
        <is>
          <t>N</t>
        </is>
      </c>
      <c r="K1430" t="inlineStr">
        <is>
          <t>comohotels.com</t>
        </is>
      </c>
      <c r="L1430" t="inlineStr">
        <is>
          <t>official</t>
        </is>
      </c>
      <c r="M1430" t="inlineStr">
        <is>
          <t>https://de87ve0y4m3tc.cloudfront.net/comohotels.com-2459770069/cms/pressroom/como_maalifushi_floorplan_twobedroom_beach_villa.pdf</t>
        </is>
      </c>
      <c r="N1430" t="inlineStr">
        <is>
          <t>https://de87ve0y4m3tc.cloudfront.net/comohotels.com-2459770069/cms/pressroom/como_maalifushi_floorplan_twobedroom_beach_villa.pdf</t>
        </is>
      </c>
      <c r="O1430" t="inlineStr">
        <is>
          <t>4a11c8fbaee9ca995355432b545862b06eff2a107a8f3c3921a37be3f0070dd2</t>
        </is>
      </c>
      <c r="P1430" t="inlineStr">
        <is>
          <t>library/066_como-maalifushi/villa_plans/2018_como_maalifushi_floorplan_twobedroom_beach_villa.pdf</t>
        </is>
      </c>
      <c r="R1430" t="inlineStr">
        <is>
          <t>outdated</t>
        </is>
      </c>
      <c r="S1430" t="inlineStr">
        <is>
          <t>N</t>
        </is>
      </c>
      <c r="T1430" t="inlineStr">
        <is>
          <t>matched</t>
        </is>
      </c>
      <c r="U1430" t="inlineStr">
        <is>
          <t>2026-10-04</t>
        </is>
      </c>
      <c r="V1430" t="inlineStr"/>
    </row>
    <row r="1431">
      <c r="A1431" t="n">
        <v>66</v>
      </c>
      <c r="B1431" t="inlineStr">
        <is>
          <t>Como Maalifushi</t>
        </is>
      </c>
      <c r="C1431" t="inlineStr">
        <is>
          <t>villa_plans</t>
        </is>
      </c>
      <c r="D1431" t="inlineStr">
        <is>
          <t>2018_como_maalifushi_floorplan_twobedroom_beach_house.pdf</t>
        </is>
      </c>
      <c r="E1431" t="n">
        <v>2018</v>
      </c>
      <c r="H1431" t="n">
        <v>1</v>
      </c>
      <c r="I1431" t="n">
        <v>1596</v>
      </c>
      <c r="J1431" t="inlineStr">
        <is>
          <t>N</t>
        </is>
      </c>
      <c r="K1431" t="inlineStr">
        <is>
          <t>comohotels.com</t>
        </is>
      </c>
      <c r="L1431" t="inlineStr">
        <is>
          <t>official</t>
        </is>
      </c>
      <c r="M1431" t="inlineStr">
        <is>
          <t>https://de87ve0y4m3tc.cloudfront.net/comohotels.com-2459770069/cms/pressroom/como_maalifushi_floorplan_twobedroom_beach_house.pdf</t>
        </is>
      </c>
      <c r="N1431" t="inlineStr">
        <is>
          <t>https://de87ve0y4m3tc.cloudfront.net/comohotels.com-2459770069/cms/pressroom/como_maalifushi_floorplan_twobedroom_beach_house.pdf</t>
        </is>
      </c>
      <c r="O1431" t="inlineStr">
        <is>
          <t>d76394932237265e3ab591563b3bcdcde350bc354f4250080bdf7b162ba38c3d</t>
        </is>
      </c>
      <c r="P1431" t="inlineStr">
        <is>
          <t>library/066_como-maalifushi/villa_plans/2018_como_maalifushi_floorplan_twobedroom_beach_house.pdf</t>
        </is>
      </c>
      <c r="R1431" t="inlineStr">
        <is>
          <t>outdated</t>
        </is>
      </c>
      <c r="S1431" t="inlineStr">
        <is>
          <t>N</t>
        </is>
      </c>
      <c r="T1431" t="inlineStr">
        <is>
          <t>matched</t>
        </is>
      </c>
      <c r="U1431" t="inlineStr">
        <is>
          <t>2026-10-04</t>
        </is>
      </c>
      <c r="V1431" t="inlineStr"/>
    </row>
    <row r="1432">
      <c r="A1432" t="n">
        <v>66</v>
      </c>
      <c r="B1432" t="inlineStr">
        <is>
          <t>Como Maalifushi</t>
        </is>
      </c>
      <c r="C1432" t="inlineStr">
        <is>
          <t>villa_plans</t>
        </is>
      </c>
      <c r="D1432" t="inlineStr">
        <is>
          <t>2017_como_maalifushi_floorplan_beach_villa.pdf</t>
        </is>
      </c>
      <c r="E1432" t="n">
        <v>2017</v>
      </c>
      <c r="H1432" t="n">
        <v>1</v>
      </c>
      <c r="I1432" t="n">
        <v>427</v>
      </c>
      <c r="J1432" t="inlineStr">
        <is>
          <t>Y</t>
        </is>
      </c>
      <c r="K1432" t="inlineStr">
        <is>
          <t>comohotels.com</t>
        </is>
      </c>
      <c r="L1432" t="inlineStr">
        <is>
          <t>official</t>
        </is>
      </c>
      <c r="M1432" t="inlineStr">
        <is>
          <t>https://de87ve0y4m3tc.cloudfront.net/comohotels.com-2459770069/cms/pressroom/como_maalifushi_floorplan_beach_villa.pdf</t>
        </is>
      </c>
      <c r="N1432" t="inlineStr">
        <is>
          <t>https://de87ve0y4m3tc.cloudfront.net/comohotels.com-2459770069/cms/pressroom/como_maalifushi_floorplan_beach_villa.pdf</t>
        </is>
      </c>
      <c r="O1432" t="inlineStr">
        <is>
          <t>91579f2770d5deb533709a872c964a1c983282d497c1328a2167c64214c7d7a6</t>
        </is>
      </c>
      <c r="P1432" t="inlineStr">
        <is>
          <t>library/066_como-maalifushi/villa_plans/2017_como_maalifushi_floorplan_beach_villa.pdf</t>
        </is>
      </c>
      <c r="R1432" t="inlineStr">
        <is>
          <t>outdated</t>
        </is>
      </c>
      <c r="S1432" t="inlineStr">
        <is>
          <t>N</t>
        </is>
      </c>
      <c r="T1432" t="inlineStr">
        <is>
          <t>matched</t>
        </is>
      </c>
      <c r="U1432" t="inlineStr">
        <is>
          <t>2026-10-04</t>
        </is>
      </c>
      <c r="V1432" t="inlineStr"/>
    </row>
    <row r="1433">
      <c r="A1433" t="n">
        <v>66</v>
      </c>
      <c r="B1433" t="inlineStr">
        <is>
          <t>Como Maalifushi</t>
        </is>
      </c>
      <c r="C1433" t="inlineStr">
        <is>
          <t>villa_plans</t>
        </is>
      </c>
      <c r="D1433" t="inlineStr">
        <is>
          <t>2017_como_maalifushi_floorplan_como_residence.pdf</t>
        </is>
      </c>
      <c r="E1433" t="n">
        <v>2017</v>
      </c>
      <c r="H1433" t="n">
        <v>1</v>
      </c>
      <c r="I1433" t="n">
        <v>245</v>
      </c>
      <c r="J1433" t="inlineStr">
        <is>
          <t>Y</t>
        </is>
      </c>
      <c r="K1433" t="inlineStr">
        <is>
          <t>comohotels.com</t>
        </is>
      </c>
      <c r="L1433" t="inlineStr">
        <is>
          <t>official</t>
        </is>
      </c>
      <c r="M1433" t="inlineStr">
        <is>
          <t>https://de87ve0y4m3tc.cloudfront.net/comohotels.com-2459770069/cms/pressroom/como_maalifushi_floorplan_como_residence.pdf</t>
        </is>
      </c>
      <c r="N1433" t="inlineStr">
        <is>
          <t>https://de87ve0y4m3tc.cloudfront.net/comohotels.com-2459770069/cms/pressroom/como_maalifushi_floorplan_como_residence.pdf</t>
        </is>
      </c>
      <c r="O1433" t="inlineStr">
        <is>
          <t>ab78584cba2ad3b2f2f9c7ddb78b01923400cf780a950268dafa6217d11c6e04</t>
        </is>
      </c>
      <c r="P1433" t="inlineStr">
        <is>
          <t>library/066_como-maalifushi/villa_plans/2017_como_maalifushi_floorplan_como_residence.pdf</t>
        </is>
      </c>
      <c r="R1433" t="inlineStr">
        <is>
          <t>outdated</t>
        </is>
      </c>
      <c r="S1433" t="inlineStr">
        <is>
          <t>N</t>
        </is>
      </c>
      <c r="T1433" t="inlineStr">
        <is>
          <t>matched</t>
        </is>
      </c>
      <c r="U1433" t="inlineStr">
        <is>
          <t>2026-10-04</t>
        </is>
      </c>
      <c r="V1433" t="inlineStr"/>
    </row>
    <row r="1434">
      <c r="A1434" t="n">
        <v>66</v>
      </c>
      <c r="B1434" t="inlineStr">
        <is>
          <t>Como Maalifushi</t>
        </is>
      </c>
      <c r="C1434" t="inlineStr">
        <is>
          <t>villa_plans</t>
        </is>
      </c>
      <c r="D1434" t="inlineStr">
        <is>
          <t>2016_como_maalifushi_floorplan_beach_suites.pdf</t>
        </is>
      </c>
      <c r="E1434" t="n">
        <v>2016</v>
      </c>
      <c r="H1434" t="n">
        <v>1</v>
      </c>
      <c r="I1434" t="n">
        <v>1283</v>
      </c>
      <c r="J1434" t="inlineStr">
        <is>
          <t>N</t>
        </is>
      </c>
      <c r="K1434" t="inlineStr">
        <is>
          <t>comohotels.com</t>
        </is>
      </c>
      <c r="L1434" t="inlineStr">
        <is>
          <t>official</t>
        </is>
      </c>
      <c r="M1434" t="inlineStr">
        <is>
          <t>https://de87ve0y4m3tc.cloudfront.net/comohotels.com-2459770069/cms/pressroom/como_maalifushi_floorplan_beach_suites.pdf</t>
        </is>
      </c>
      <c r="N1434" t="inlineStr">
        <is>
          <t>https://de87ve0y4m3tc.cloudfront.net/comohotels.com-2459770069/cms/pressroom/como_maalifushi_floorplan_beach_suites.pdf</t>
        </is>
      </c>
      <c r="O1434" t="inlineStr">
        <is>
          <t>438c594b26055812d3d91eb4d37dd33dab2eed602e7706cc3ae13c412aa3b6c9</t>
        </is>
      </c>
      <c r="P1434" t="inlineStr">
        <is>
          <t>library/066_como-maalifushi/villa_plans/2016_como_maalifushi_floorplan_beach_suites.pdf</t>
        </is>
      </c>
      <c r="R1434" t="inlineStr">
        <is>
          <t>outdated</t>
        </is>
      </c>
      <c r="S1434" t="inlineStr">
        <is>
          <t>N</t>
        </is>
      </c>
      <c r="T1434" t="inlineStr">
        <is>
          <t>matched</t>
        </is>
      </c>
      <c r="U1434" t="inlineStr">
        <is>
          <t>2026-10-04</t>
        </is>
      </c>
      <c r="V1434" t="inlineStr"/>
    </row>
    <row r="1435">
      <c r="A1435" t="n">
        <v>66</v>
      </c>
      <c r="B1435" t="inlineStr">
        <is>
          <t>Como Maalifushi</t>
        </is>
      </c>
      <c r="C1435" t="inlineStr">
        <is>
          <t>villa_plans</t>
        </is>
      </c>
      <c r="D1435" t="inlineStr">
        <is>
          <t>2016_como_maalifushi_floorplan_como_villa.pdf</t>
        </is>
      </c>
      <c r="E1435" t="n">
        <v>2016</v>
      </c>
      <c r="H1435" t="n">
        <v>1</v>
      </c>
      <c r="I1435" t="n">
        <v>394</v>
      </c>
      <c r="J1435" t="inlineStr">
        <is>
          <t>Y</t>
        </is>
      </c>
      <c r="K1435" t="inlineStr">
        <is>
          <t>comohotels.com</t>
        </is>
      </c>
      <c r="L1435" t="inlineStr">
        <is>
          <t>official</t>
        </is>
      </c>
      <c r="M1435" t="inlineStr">
        <is>
          <t>https://de87ve0y4m3tc.cloudfront.net/comohotels.com-2459770069/cms/pressroom/como_maalifushi_floorplan_como_villa.pdf</t>
        </is>
      </c>
      <c r="N1435" t="inlineStr">
        <is>
          <t>https://de87ve0y4m3tc.cloudfront.net/comohotels.com-2459770069/cms/pressroom/como_maalifushi_floorplan_como_villa.pdf</t>
        </is>
      </c>
      <c r="O1435" t="inlineStr">
        <is>
          <t>65bcebd1aa3b481eec3d7f26f2c073ee4c760871edefad3a029fa94a9ee5986e</t>
        </is>
      </c>
      <c r="P1435" t="inlineStr">
        <is>
          <t>library/066_como-maalifushi/villa_plans/2016_como_maalifushi_floorplan_como_villa.pdf</t>
        </is>
      </c>
      <c r="R1435" t="inlineStr">
        <is>
          <t>outdated</t>
        </is>
      </c>
      <c r="S1435" t="inlineStr">
        <is>
          <t>N</t>
        </is>
      </c>
      <c r="T1435" t="inlineStr">
        <is>
          <t>matched</t>
        </is>
      </c>
      <c r="U1435" t="inlineStr">
        <is>
          <t>2026-10-04</t>
        </is>
      </c>
      <c r="V1435" t="inlineStr"/>
    </row>
    <row r="1436">
      <c r="A1436" t="n">
        <v>66</v>
      </c>
      <c r="B1436" t="inlineStr">
        <is>
          <t>Como Maalifushi</t>
        </is>
      </c>
      <c r="C1436" t="inlineStr">
        <is>
          <t>villa_plans</t>
        </is>
      </c>
      <c r="D1436" t="inlineStr">
        <is>
          <t>2016_como_maalifushi_floorplan_maalifushi_water_villa.pdf</t>
        </is>
      </c>
      <c r="E1436" t="n">
        <v>2016</v>
      </c>
      <c r="H1436" t="n">
        <v>1</v>
      </c>
      <c r="I1436" t="n">
        <v>250</v>
      </c>
      <c r="J1436" t="inlineStr">
        <is>
          <t>Y</t>
        </is>
      </c>
      <c r="K1436" t="inlineStr">
        <is>
          <t>comohotels.com</t>
        </is>
      </c>
      <c r="L1436" t="inlineStr">
        <is>
          <t>official</t>
        </is>
      </c>
      <c r="M1436" t="inlineStr">
        <is>
          <t>https://de87ve0y4m3tc.cloudfront.net/comohotels.com-2459770069/cms/pressroom/como_maalifushi_floorplan_maalifushi_water_villa.pdf</t>
        </is>
      </c>
      <c r="N1436" t="inlineStr">
        <is>
          <t>https://de87ve0y4m3tc.cloudfront.net/comohotels.com-2459770069/cms/pressroom/como_maalifushi_floorplan_maalifushi_water_villa.pdf</t>
        </is>
      </c>
      <c r="O1436" t="inlineStr">
        <is>
          <t>2dccda00694ea75ccf2a31f7b971915568613b04219d9ba72e6270b09080c74e</t>
        </is>
      </c>
      <c r="P1436" t="inlineStr">
        <is>
          <t>library/066_como-maalifushi/villa_plans/2016_como_maalifushi_floorplan_maalifushi_water_villa.pdf</t>
        </is>
      </c>
      <c r="R1436" t="inlineStr">
        <is>
          <t>outdated</t>
        </is>
      </c>
      <c r="S1436" t="inlineStr">
        <is>
          <t>N</t>
        </is>
      </c>
      <c r="T1436" t="inlineStr">
        <is>
          <t>matched</t>
        </is>
      </c>
      <c r="U1436" t="inlineStr">
        <is>
          <t>2026-10-04</t>
        </is>
      </c>
      <c r="V1436" t="inlineStr"/>
    </row>
    <row r="1437">
      <c r="A1437" t="n">
        <v>66</v>
      </c>
      <c r="B1437" t="inlineStr">
        <is>
          <t>Como Maalifushi</t>
        </is>
      </c>
      <c r="C1437" t="inlineStr">
        <is>
          <t>calendar</t>
        </is>
      </c>
      <c r="D1437" t="inlineStr">
        <is>
          <t>2026_cmf_festive_programme_dec_24_to_jan_1.pdf</t>
        </is>
      </c>
      <c r="E1437" t="n">
        <v>2026</v>
      </c>
      <c r="H1437" t="n">
        <v>3</v>
      </c>
      <c r="I1437" t="n">
        <v>332</v>
      </c>
      <c r="J1437" t="inlineStr">
        <is>
          <t>Y</t>
        </is>
      </c>
      <c r="K1437" t="inlineStr">
        <is>
          <t>comohotels.com</t>
        </is>
      </c>
      <c r="L1437" t="inlineStr">
        <is>
          <t>official</t>
        </is>
      </c>
      <c r="M1437" t="inlineStr">
        <is>
          <t>https://de87ve0y4m3tc.cloudfront.net/comohotels.com-2459770069/cms/pressroom/cmf_festive_programme_dec_24_to_jan_1.pdf</t>
        </is>
      </c>
      <c r="N1437" t="inlineStr">
        <is>
          <t>https://de87ve0y4m3tc.cloudfront.net/comohotels.com-2459770069/cms/pressroom/cmf_festive_programme_dec_24_to_jan_1.pdf</t>
        </is>
      </c>
      <c r="O1437" t="inlineStr">
        <is>
          <t>ec313774171e46ee5f1cb14a57234126d11f46da62731733454e207e83b54180</t>
        </is>
      </c>
      <c r="P1437" t="inlineStr">
        <is>
          <t>library/066_como-maalifushi/calendar/2026_cmf_festive_programme_dec_24_to_jan_1.pdf</t>
        </is>
      </c>
      <c r="R1437" t="inlineStr">
        <is>
          <t>current</t>
        </is>
      </c>
      <c r="S1437" t="inlineStr">
        <is>
          <t>Y</t>
        </is>
      </c>
      <c r="T1437" t="inlineStr">
        <is>
          <t>matched</t>
        </is>
      </c>
      <c r="U1437" t="inlineStr">
        <is>
          <t>2026-10-04</t>
        </is>
      </c>
      <c r="V1437" t="inlineStr"/>
    </row>
    <row r="1438">
      <c r="A1438" t="n">
        <v>66</v>
      </c>
      <c r="B1438" t="inlineStr">
        <is>
          <t>Como Maalifushi</t>
        </is>
      </c>
      <c r="C1438" t="inlineStr">
        <is>
          <t>calendar</t>
        </is>
      </c>
      <c r="D1438" t="inlineStr">
        <is>
          <t>2025_como_maalifushi_playbycomo_weeklyschedule_week1.pdf</t>
        </is>
      </c>
      <c r="E1438" t="n">
        <v>2025</v>
      </c>
      <c r="H1438" t="n">
        <v>2</v>
      </c>
      <c r="I1438" t="n">
        <v>595</v>
      </c>
      <c r="J1438" t="inlineStr">
        <is>
          <t>Y</t>
        </is>
      </c>
      <c r="K1438" t="inlineStr">
        <is>
          <t>comohotels.com</t>
        </is>
      </c>
      <c r="L1438" t="inlineStr">
        <is>
          <t>official</t>
        </is>
      </c>
      <c r="M1438" t="inlineStr">
        <is>
          <t>https://de87ve0y4m3tc.cloudfront.net/comohotels.com-2459770069/cms/pressroom/como_maalifushi_playbycomo_weeklyschedule_week1.pdf</t>
        </is>
      </c>
      <c r="N1438" t="inlineStr">
        <is>
          <t>https://de87ve0y4m3tc.cloudfront.net/comohotels.com-2459770069/cms/pressroom/como_maalifushi_playbycomo_weeklyschedule_week1.pdf</t>
        </is>
      </c>
      <c r="O1438" t="inlineStr">
        <is>
          <t>b2f483648594d54fd76434f70becce0228aee2d41e39eaeb054bbb2e4eeb6d79</t>
        </is>
      </c>
      <c r="P1438" t="inlineStr">
        <is>
          <t>library/066_como-maalifushi/calendar/2025_como_maalifushi_playbycomo_weeklyschedule_week1.pdf</t>
        </is>
      </c>
      <c r="R1438" t="inlineStr">
        <is>
          <t>current</t>
        </is>
      </c>
      <c r="S1438" t="inlineStr">
        <is>
          <t>N</t>
        </is>
      </c>
      <c r="T1438" t="inlineStr">
        <is>
          <t>matched</t>
        </is>
      </c>
      <c r="U1438" t="inlineStr">
        <is>
          <t>2026-10-04</t>
        </is>
      </c>
      <c r="V1438" t="inlineStr"/>
    </row>
    <row r="1439">
      <c r="A1439" t="n">
        <v>66</v>
      </c>
      <c r="B1439" t="inlineStr">
        <is>
          <t>Como Maalifushi</t>
        </is>
      </c>
      <c r="C1439" t="inlineStr">
        <is>
          <t>calendar</t>
        </is>
      </c>
      <c r="D1439" t="inlineStr">
        <is>
          <t>2025_como_maalifushi_playbycomo_weeklyschedule_week2.pdf</t>
        </is>
      </c>
      <c r="E1439" t="n">
        <v>2025</v>
      </c>
      <c r="H1439" t="n">
        <v>2</v>
      </c>
      <c r="I1439" t="n">
        <v>611</v>
      </c>
      <c r="J1439" t="inlineStr">
        <is>
          <t>Y</t>
        </is>
      </c>
      <c r="K1439" t="inlineStr">
        <is>
          <t>comohotels.com</t>
        </is>
      </c>
      <c r="L1439" t="inlineStr">
        <is>
          <t>official</t>
        </is>
      </c>
      <c r="M1439" t="inlineStr">
        <is>
          <t>https://de87ve0y4m3tc.cloudfront.net/comohotels.com-2459770069/cms/pressroom/como_maalifushi_playbycomo_weeklyschedule_week2.pdf</t>
        </is>
      </c>
      <c r="N1439" t="inlineStr">
        <is>
          <t>https://de87ve0y4m3tc.cloudfront.net/comohotels.com-2459770069/cms/pressroom/como_maalifushi_playbycomo_weeklyschedule_week2.pdf</t>
        </is>
      </c>
      <c r="O1439" t="inlineStr">
        <is>
          <t>32584a6ddd6ec1c5f0ae9162c36cca350ea6b33b44a163937131861db915ab48</t>
        </is>
      </c>
      <c r="P1439" t="inlineStr">
        <is>
          <t>library/066_como-maalifushi/calendar/2025_como_maalifushi_playbycomo_weeklyschedule_week2.pdf</t>
        </is>
      </c>
      <c r="R1439" t="inlineStr">
        <is>
          <t>current</t>
        </is>
      </c>
      <c r="S1439" t="inlineStr">
        <is>
          <t>N</t>
        </is>
      </c>
      <c r="T1439" t="inlineStr">
        <is>
          <t>matched</t>
        </is>
      </c>
      <c r="U1439" t="inlineStr">
        <is>
          <t>2026-10-04</t>
        </is>
      </c>
      <c r="V1439" t="inlineStr"/>
    </row>
    <row r="1440">
      <c r="A1440" t="n">
        <v>66</v>
      </c>
      <c r="B1440" t="inlineStr">
        <is>
          <t>Como Maalifushi</t>
        </is>
      </c>
      <c r="C1440" t="inlineStr">
        <is>
          <t>calendar</t>
        </is>
      </c>
      <c r="D1440" t="inlineStr">
        <is>
          <t>2024_cmf_festive_play_by_como_schedule.pdf</t>
        </is>
      </c>
      <c r="E1440" t="n">
        <v>2024</v>
      </c>
      <c r="H1440" t="n">
        <v>4</v>
      </c>
      <c r="I1440" t="n">
        <v>5623</v>
      </c>
      <c r="J1440" t="inlineStr">
        <is>
          <t>Y</t>
        </is>
      </c>
      <c r="K1440" t="inlineStr">
        <is>
          <t>comohotels.com</t>
        </is>
      </c>
      <c r="L1440" t="inlineStr">
        <is>
          <t>official</t>
        </is>
      </c>
      <c r="M1440" t="inlineStr">
        <is>
          <t>https://de87ve0y4m3tc.cloudfront.net/comohotels.com-2459770069/cms/pressroom/cmf_festive_play_by_como_schedule.pdf</t>
        </is>
      </c>
      <c r="N1440" t="inlineStr">
        <is>
          <t>https://de87ve0y4m3tc.cloudfront.net/comohotels.com-2459770069/cms/pressroom/cmf_festive_play_by_como_schedule.pdf</t>
        </is>
      </c>
      <c r="O1440" t="inlineStr">
        <is>
          <t>564b6d2159434eb19f4ddb99195053a875a47dd9781030dc88fac62fb631d652</t>
        </is>
      </c>
      <c r="P1440" t="inlineStr">
        <is>
          <t>library/066_como-maalifushi/calendar/2024_cmf_festive_play_by_como_schedule.pdf</t>
        </is>
      </c>
      <c r="R1440" t="inlineStr">
        <is>
          <t>outdated</t>
        </is>
      </c>
      <c r="S1440" t="inlineStr">
        <is>
          <t>N</t>
        </is>
      </c>
      <c r="T1440" t="inlineStr">
        <is>
          <t>matched</t>
        </is>
      </c>
      <c r="U1440" t="inlineStr">
        <is>
          <t>2026-10-04</t>
        </is>
      </c>
      <c r="V1440" t="inlineStr"/>
    </row>
    <row r="1441">
      <c r="A1441" t="n">
        <v>66</v>
      </c>
      <c r="B1441" t="inlineStr">
        <is>
          <t>Como Maalifushi</t>
        </is>
      </c>
      <c r="C1441" t="inlineStr">
        <is>
          <t>brochure</t>
        </is>
      </c>
      <c r="D1441" t="inlineStr">
        <is>
          <t>2027_como_maalifushi_seaplane_transfer_flyer.pdf</t>
        </is>
      </c>
      <c r="E1441" t="n">
        <v>2027</v>
      </c>
      <c r="H1441" t="n">
        <v>1</v>
      </c>
      <c r="I1441" t="n">
        <v>454</v>
      </c>
      <c r="J1441" t="inlineStr">
        <is>
          <t>Y</t>
        </is>
      </c>
      <c r="K1441" t="inlineStr">
        <is>
          <t>comohotels.com</t>
        </is>
      </c>
      <c r="L1441" t="inlineStr">
        <is>
          <t>official</t>
        </is>
      </c>
      <c r="M1441" t="inlineStr">
        <is>
          <t>https://de87ve0y4m3tc.cloudfront.net/comohotels.com-2459770069/cms/pressroom/como_maalifushi_seaplane_transfer_flyer.pdf</t>
        </is>
      </c>
      <c r="N1441" t="inlineStr">
        <is>
          <t>https://de87ve0y4m3tc.cloudfront.net/comohotels.com-2459770069/cms/pressroom/como_maalifushi_seaplane_transfer_flyer.pdf</t>
        </is>
      </c>
      <c r="O1441" t="inlineStr">
        <is>
          <t>029a91265a5eefc8b566bbb4a1d132941f49e96661ecda8907394315e9ffa660</t>
        </is>
      </c>
      <c r="P1441" t="inlineStr">
        <is>
          <t>library/066_como-maalifushi/brochure/2027_como_maalifushi_seaplane_transfer_flyer.pdf</t>
        </is>
      </c>
      <c r="R1441" t="inlineStr">
        <is>
          <t>current</t>
        </is>
      </c>
      <c r="S1441" t="inlineStr">
        <is>
          <t>Y</t>
        </is>
      </c>
      <c r="T1441" t="inlineStr">
        <is>
          <t>matched</t>
        </is>
      </c>
      <c r="U1441" t="inlineStr">
        <is>
          <t>2026-10-04</t>
        </is>
      </c>
      <c r="V1441" t="inlineStr"/>
    </row>
    <row r="1442">
      <c r="A1442" t="n">
        <v>66</v>
      </c>
      <c r="B1442" t="inlineStr">
        <is>
          <t>Como Maalifushi</t>
        </is>
      </c>
      <c r="C1442" t="inlineStr">
        <is>
          <t>brochure</t>
        </is>
      </c>
      <c r="D1442" t="inlineStr">
        <is>
          <t>2024_como_maalifushi_guestservicedirectory.pdf</t>
        </is>
      </c>
      <c r="E1442" t="n">
        <v>2024</v>
      </c>
      <c r="H1442" t="n">
        <v>46</v>
      </c>
      <c r="I1442" t="n">
        <v>1068</v>
      </c>
      <c r="J1442" t="inlineStr">
        <is>
          <t>Y</t>
        </is>
      </c>
      <c r="K1442" t="inlineStr">
        <is>
          <t>comohotels.com</t>
        </is>
      </c>
      <c r="L1442" t="inlineStr">
        <is>
          <t>official</t>
        </is>
      </c>
      <c r="M1442" t="inlineStr">
        <is>
          <t>https://de87ve0y4m3tc.cloudfront.net/comohotels.dev.cendynecommerce.com-2459770069/cms/pressroom/como_maalifushi_guestservicedirectory.pdf</t>
        </is>
      </c>
      <c r="N1442" t="inlineStr">
        <is>
          <t>https://de87ve0y4m3tc.cloudfront.net/comohotels.dev.cendynecommerce.com-2459770069/cms/pressroom/como_maalifushi_guestservicedirectory.pdf</t>
        </is>
      </c>
      <c r="O1442" t="inlineStr">
        <is>
          <t>2533885ccacdce7418ea061d80889d282e156ae8943c067570bba6be33f6064f</t>
        </is>
      </c>
      <c r="P1442" t="inlineStr">
        <is>
          <t>library/066_como-maalifushi/brochure/2024_como_maalifushi_guestservicedirectory.pdf</t>
        </is>
      </c>
      <c r="R1442" t="inlineStr">
        <is>
          <t>outdated</t>
        </is>
      </c>
      <c r="S1442" t="inlineStr">
        <is>
          <t>N</t>
        </is>
      </c>
      <c r="T1442" t="inlineStr">
        <is>
          <t>matched</t>
        </is>
      </c>
      <c r="U1442" t="inlineStr">
        <is>
          <t>2026-10-04</t>
        </is>
      </c>
      <c r="V1442" t="inlineStr"/>
    </row>
    <row r="1443">
      <c r="A1443" t="n">
        <v>67</v>
      </c>
      <c r="B1443" t="inlineStr">
        <is>
          <t>Waldorf Astoria Maldives Ithaafushi</t>
        </is>
      </c>
      <c r="C1443" t="inlineStr">
        <is>
          <t>factsheet</t>
        </is>
      </c>
      <c r="D1443" t="inlineStr">
        <is>
          <t>2025_Fact-Sheet.pdf</t>
        </is>
      </c>
      <c r="E1443" t="n">
        <v>2025</v>
      </c>
      <c r="H1443" t="n">
        <v>4</v>
      </c>
      <c r="I1443" t="n">
        <v>2535</v>
      </c>
      <c r="J1443" t="inlineStr">
        <is>
          <t>Y</t>
        </is>
      </c>
      <c r="K1443" t="inlineStr">
        <is>
          <t>neoscapesmaldives.com</t>
        </is>
      </c>
      <c r="L1443" t="inlineStr">
        <is>
          <t>dmc-agency</t>
        </is>
      </c>
      <c r="M1443" t="inlineStr">
        <is>
          <t>https://www.neoscapesmaldives.com/wp-content/uploads/Fact-Sheet.pdf</t>
        </is>
      </c>
      <c r="N1443" t="inlineStr">
        <is>
          <t>https://www.neoscapesmaldives.com/wp-content/uploads/Fact-Sheet.pdf</t>
        </is>
      </c>
      <c r="O1443" t="inlineStr">
        <is>
          <t>5c8a537273268db7a5b28cd9627a7d1816482746ea564d1e2a10379497b7c68b</t>
        </is>
      </c>
      <c r="P1443" t="inlineStr">
        <is>
          <t>library/067_waldorf-astoria-maldives-ithaafushi/factsheet/2025_Fact-Sheet.pdf</t>
        </is>
      </c>
      <c r="R1443" t="inlineStr">
        <is>
          <t>current</t>
        </is>
      </c>
      <c r="S1443" t="inlineStr">
        <is>
          <t>Y</t>
        </is>
      </c>
      <c r="T1443" t="inlineStr">
        <is>
          <t>matched</t>
        </is>
      </c>
      <c r="U1443" t="inlineStr">
        <is>
          <t>2026-10-04</t>
        </is>
      </c>
      <c r="V1443" t="inlineStr"/>
    </row>
    <row r="1444">
      <c r="A1444" t="n">
        <v>67</v>
      </c>
      <c r="B1444" t="inlineStr">
        <is>
          <t>Waldorf Astoria Maldives Ithaafushi</t>
        </is>
      </c>
      <c r="C1444" t="inlineStr">
        <is>
          <t>factsheet</t>
        </is>
      </c>
      <c r="D1444" t="inlineStr">
        <is>
          <t>2023_Ithaafushi-The-Private-Island-Fact-Sheet_2023-1.pdf</t>
        </is>
      </c>
      <c r="E1444" t="n">
        <v>2023</v>
      </c>
      <c r="H1444" t="n">
        <v>4</v>
      </c>
      <c r="I1444" t="n">
        <v>1461</v>
      </c>
      <c r="J1444" t="inlineStr">
        <is>
          <t>Y</t>
        </is>
      </c>
      <c r="K1444" t="inlineStr">
        <is>
          <t>neoscapesmaldives.com</t>
        </is>
      </c>
      <c r="L1444" t="inlineStr">
        <is>
          <t>dmc-agency</t>
        </is>
      </c>
      <c r="M1444" t="inlineStr">
        <is>
          <t>https://www.neoscapesmaldives.com/wp-content/uploads/Ithaafushi-The-Private-Island-Fact-Sheet_2023-1.pdf</t>
        </is>
      </c>
      <c r="N1444" t="inlineStr">
        <is>
          <t>https://www.neoscapesmaldives.com/wp-content/uploads/Ithaafushi-The-Private-Island-Fact-Sheet_2023-1.pdf</t>
        </is>
      </c>
      <c r="O1444" t="inlineStr">
        <is>
          <t>945fbbf8ddba937f77a96c1dc6156751567e529418c97ad92cddbce9020e2cac</t>
        </is>
      </c>
      <c r="P1444" t="inlineStr">
        <is>
          <t>library/067_waldorf-astoria-maldives-ithaafushi/factsheet/2023_Ithaafushi-The-Private-Island-Fact-Sheet_2023-1.pdf</t>
        </is>
      </c>
      <c r="R1444" t="inlineStr">
        <is>
          <t>outdated</t>
        </is>
      </c>
      <c r="S1444" t="inlineStr">
        <is>
          <t>N</t>
        </is>
      </c>
      <c r="T1444" t="inlineStr">
        <is>
          <t>matched</t>
        </is>
      </c>
      <c r="U1444" t="inlineStr">
        <is>
          <t>2026-10-04</t>
        </is>
      </c>
      <c r="V1444" t="inlineStr"/>
    </row>
    <row r="1445">
      <c r="A1445" t="n">
        <v>67</v>
      </c>
      <c r="B1445" t="inlineStr">
        <is>
          <t>Waldorf Astoria Maldives Ithaafushi</t>
        </is>
      </c>
      <c r="C1445" t="inlineStr">
        <is>
          <t>wedding</t>
        </is>
      </c>
      <c r="D1445" t="inlineStr">
        <is>
          <t>2025_Unforgettable-Honeymoon-and-Romantic-Anniversaries-TC-.pdf</t>
        </is>
      </c>
      <c r="E1445" t="n">
        <v>2025</v>
      </c>
      <c r="H1445" t="n">
        <v>1</v>
      </c>
      <c r="I1445" t="n">
        <v>135</v>
      </c>
      <c r="J1445" t="inlineStr">
        <is>
          <t>Y</t>
        </is>
      </c>
      <c r="K1445" t="inlineStr">
        <is>
          <t>waldorfastoriamaldives.com</t>
        </is>
      </c>
      <c r="L1445" t="inlineStr">
        <is>
          <t>official</t>
        </is>
      </c>
      <c r="M1445" t="inlineStr">
        <is>
          <t>https://www.waldorfastoriamaldives.com/wp-content/uploads/2025/07/Unforgettable-Honeymoon-and-Romantic-Anniversaries-TC-.pdf</t>
        </is>
      </c>
      <c r="N1445" t="inlineStr">
        <is>
          <t>https://www.waldorfastoriamaldives.com/wp-content/uploads/2025/07/Unforgettable-Honeymoon-and-Romantic-Anniversaries-TC-.pdf</t>
        </is>
      </c>
      <c r="O1445" t="inlineStr">
        <is>
          <t>acb0194c1d0f1de55d9b05699798946f7a59e2bb251ecbe0179d3d9253499e7c</t>
        </is>
      </c>
      <c r="P1445" t="inlineStr">
        <is>
          <t>library/067_waldorf-astoria-maldives-ithaafushi/wedding/2025_Unforgettable-Honeymoon-and-Romantic-Anniversaries-TC-.pdf</t>
        </is>
      </c>
      <c r="R1445" t="inlineStr">
        <is>
          <t>current</t>
        </is>
      </c>
      <c r="S1445" t="inlineStr">
        <is>
          <t>Y</t>
        </is>
      </c>
      <c r="T1445" t="inlineStr">
        <is>
          <t>matched</t>
        </is>
      </c>
      <c r="U1445" t="inlineStr">
        <is>
          <t>2026-10-04</t>
        </is>
      </c>
      <c r="V1445" t="inlineStr"/>
    </row>
    <row r="1446">
      <c r="A1446" t="n">
        <v>67</v>
      </c>
      <c r="B1446" t="inlineStr">
        <is>
          <t>Waldorf Astoria Maldives Ithaafushi</t>
        </is>
      </c>
      <c r="C1446" t="inlineStr">
        <is>
          <t>wedding</t>
        </is>
      </c>
      <c r="D1446" t="inlineStr">
        <is>
          <t>2022_Waldorf_Astoria_Maldives_Ithaafushi_Weddings.pdf</t>
        </is>
      </c>
      <c r="E1446" t="n">
        <v>2022</v>
      </c>
      <c r="H1446" t="n">
        <v>18</v>
      </c>
      <c r="I1446" t="n">
        <v>9103</v>
      </c>
      <c r="J1446" t="inlineStr">
        <is>
          <t>Y</t>
        </is>
      </c>
      <c r="K1446" t="inlineStr">
        <is>
          <t>waldorfastoriamaldives.com</t>
        </is>
      </c>
      <c r="L1446" t="inlineStr">
        <is>
          <t>official</t>
        </is>
      </c>
      <c r="M1446" t="inlineStr">
        <is>
          <t>https://www.waldorfastoriamaldives.com/wp-content/uploads/2025/07/Waldorf_Astoria_Maldives_Ithaafushi_Weddings.pdf</t>
        </is>
      </c>
      <c r="N1446" t="inlineStr">
        <is>
          <t>https://www.waldorfastoriamaldives.com/wp-content/uploads/2025/07/Waldorf_Astoria_Maldives_Ithaafushi_Weddings.pdf</t>
        </is>
      </c>
      <c r="O1446" t="inlineStr">
        <is>
          <t>ea799c607d17a2b4cc575eed5f7d8f730759a8f70f551455ed428d0c25d7144b</t>
        </is>
      </c>
      <c r="P1446" t="inlineStr">
        <is>
          <t>library/067_waldorf-astoria-maldives-ithaafushi/wedding/2022_Waldorf_Astoria_Maldives_Ithaafushi_Weddings.pdf</t>
        </is>
      </c>
      <c r="R1446" t="inlineStr">
        <is>
          <t>outdated</t>
        </is>
      </c>
      <c r="S1446" t="inlineStr">
        <is>
          <t>N</t>
        </is>
      </c>
      <c r="T1446" t="inlineStr">
        <is>
          <t>matched</t>
        </is>
      </c>
      <c r="U1446" t="inlineStr">
        <is>
          <t>2026-10-04</t>
        </is>
      </c>
      <c r="V1446" t="inlineStr"/>
    </row>
    <row r="1447">
      <c r="A1447" t="n">
        <v>67</v>
      </c>
      <c r="B1447" t="inlineStr">
        <is>
          <t>Waldorf Astoria Maldives Ithaafushi</t>
        </is>
      </c>
      <c r="C1447" t="inlineStr">
        <is>
          <t>destination_dining</t>
        </is>
      </c>
      <c r="D1447" t="inlineStr">
        <is>
          <t>2025_Beach-Picnic-Menu.pdf</t>
        </is>
      </c>
      <c r="E1447" t="n">
        <v>2025</v>
      </c>
      <c r="H1447" t="n">
        <v>1</v>
      </c>
      <c r="I1447" t="n">
        <v>127</v>
      </c>
      <c r="J1447" t="inlineStr">
        <is>
          <t>Y</t>
        </is>
      </c>
      <c r="K1447" t="inlineStr">
        <is>
          <t>waldorfastoriamaldives.com</t>
        </is>
      </c>
      <c r="L1447" t="inlineStr">
        <is>
          <t>official</t>
        </is>
      </c>
      <c r="M1447" t="inlineStr">
        <is>
          <t>https://www.waldorfastoriamaldives.com/wp-content/uploads/2025/07/Beach-Picnic-Menu.pdf</t>
        </is>
      </c>
      <c r="N1447" t="inlineStr">
        <is>
          <t>https://www.waldorfastoriamaldives.com/wp-content/uploads/2025/07/Beach-Picnic-Menu.pdf</t>
        </is>
      </c>
      <c r="O1447" t="inlineStr">
        <is>
          <t>39ea343d3b3f3c62f5c68d563a3845aa4a1c464d3646a269a1e9c052f07ecab8</t>
        </is>
      </c>
      <c r="P1447" t="inlineStr">
        <is>
          <t>library/067_waldorf-astoria-maldives-ithaafushi/destination_dining/2025_Beach-Picnic-Menu.pdf</t>
        </is>
      </c>
      <c r="R1447" t="inlineStr">
        <is>
          <t>current</t>
        </is>
      </c>
      <c r="S1447" t="inlineStr">
        <is>
          <t>N</t>
        </is>
      </c>
      <c r="T1447" t="inlineStr">
        <is>
          <t>matched</t>
        </is>
      </c>
      <c r="U1447" t="inlineStr">
        <is>
          <t>2026-10-04</t>
        </is>
      </c>
      <c r="V1447" t="inlineStr"/>
    </row>
    <row r="1448">
      <c r="A1448" t="n">
        <v>67</v>
      </c>
      <c r="B1448" t="inlineStr">
        <is>
          <t>Waldorf Astoria Maldives Ithaafushi</t>
        </is>
      </c>
      <c r="C1448" t="inlineStr">
        <is>
          <t>destination_dining</t>
        </is>
      </c>
      <c r="D1448" t="inlineStr">
        <is>
          <t>2025_Lagoon-lunch.pdf</t>
        </is>
      </c>
      <c r="E1448" t="n">
        <v>2025</v>
      </c>
      <c r="H1448" t="n">
        <v>1</v>
      </c>
      <c r="I1448" t="n">
        <v>124</v>
      </c>
      <c r="J1448" t="inlineStr">
        <is>
          <t>Y</t>
        </is>
      </c>
      <c r="K1448" t="inlineStr">
        <is>
          <t>waldorfastoriamaldives.com</t>
        </is>
      </c>
      <c r="L1448" t="inlineStr">
        <is>
          <t>official</t>
        </is>
      </c>
      <c r="M1448" t="inlineStr">
        <is>
          <t>https://www.waldorfastoriamaldives.com/wp-content/uploads/2025/07/Lagoon-lunch.pdf</t>
        </is>
      </c>
      <c r="N1448" t="inlineStr">
        <is>
          <t>https://www.waldorfastoriamaldives.com/wp-content/uploads/2025/07/Lagoon-lunch.pdf</t>
        </is>
      </c>
      <c r="O1448" t="inlineStr">
        <is>
          <t>ae387107103698c287f51d6ffd23646dd4a213eff6ae328320a92de925b13ed2</t>
        </is>
      </c>
      <c r="P1448" t="inlineStr">
        <is>
          <t>library/067_waldorf-astoria-maldives-ithaafushi/destination_dining/2025_Lagoon-lunch.pdf</t>
        </is>
      </c>
      <c r="R1448" t="inlineStr">
        <is>
          <t>current</t>
        </is>
      </c>
      <c r="S1448" t="inlineStr">
        <is>
          <t>N</t>
        </is>
      </c>
      <c r="T1448" t="inlineStr">
        <is>
          <t>matched</t>
        </is>
      </c>
      <c r="U1448" t="inlineStr">
        <is>
          <t>2026-10-04</t>
        </is>
      </c>
      <c r="V1448" t="inlineStr"/>
    </row>
    <row r="1449">
      <c r="A1449" t="n">
        <v>67</v>
      </c>
      <c r="B1449" t="inlineStr">
        <is>
          <t>Waldorf Astoria Maldives Ithaafushi</t>
        </is>
      </c>
      <c r="C1449" t="inlineStr">
        <is>
          <t>destination_dining</t>
        </is>
      </c>
      <c r="D1449" t="inlineStr">
        <is>
          <t>2025_Destination-Dining-Brochure-V2.pdf</t>
        </is>
      </c>
      <c r="E1449" t="n">
        <v>2025</v>
      </c>
      <c r="H1449" t="n">
        <v>15</v>
      </c>
      <c r="I1449" t="n">
        <v>2263</v>
      </c>
      <c r="J1449" t="inlineStr">
        <is>
          <t>Y</t>
        </is>
      </c>
      <c r="K1449" t="inlineStr">
        <is>
          <t>waldorfastoriamaldives.com</t>
        </is>
      </c>
      <c r="L1449" t="inlineStr">
        <is>
          <t>official</t>
        </is>
      </c>
      <c r="M1449" t="inlineStr">
        <is>
          <t>https://www.waldorfastoriamaldives.com/wp-content/uploads/2025/07/Destination-Dining-Brochure-V2.pdf</t>
        </is>
      </c>
      <c r="N1449" t="inlineStr">
        <is>
          <t>https://www.waldorfastoriamaldives.com/wp-content/uploads/2025/07/Destination-Dining-Brochure-V2.pdf</t>
        </is>
      </c>
      <c r="O1449" t="inlineStr">
        <is>
          <t>773d1657e5b421747223b9ae4876cb5af03a6eea9ad46b36662512774a502e51</t>
        </is>
      </c>
      <c r="P1449" t="inlineStr">
        <is>
          <t>library/067_waldorf-astoria-maldives-ithaafushi/destination_dining/2025_Destination-Dining-Brochure-V2.pdf</t>
        </is>
      </c>
      <c r="R1449" t="inlineStr">
        <is>
          <t>current</t>
        </is>
      </c>
      <c r="S1449" t="inlineStr">
        <is>
          <t>Y</t>
        </is>
      </c>
      <c r="T1449" t="inlineStr">
        <is>
          <t>matched</t>
        </is>
      </c>
      <c r="U1449" t="inlineStr">
        <is>
          <t>2026-10-04</t>
        </is>
      </c>
      <c r="V1449" t="inlineStr"/>
    </row>
    <row r="1450">
      <c r="A1450" t="n">
        <v>67</v>
      </c>
      <c r="B1450" t="inlineStr">
        <is>
          <t>Waldorf Astoria Maldives Ithaafushi</t>
        </is>
      </c>
      <c r="C1450" t="inlineStr">
        <is>
          <t>map</t>
        </is>
      </c>
      <c r="D1450" t="inlineStr">
        <is>
          <t>2025_Resort-Map-1.pdf</t>
        </is>
      </c>
      <c r="E1450" t="n">
        <v>2025</v>
      </c>
      <c r="H1450" t="n">
        <v>1</v>
      </c>
      <c r="I1450" t="n">
        <v>4106</v>
      </c>
      <c r="J1450" t="inlineStr">
        <is>
          <t>Y</t>
        </is>
      </c>
      <c r="K1450" t="inlineStr">
        <is>
          <t>neoscapesmaldives.com</t>
        </is>
      </c>
      <c r="L1450" t="inlineStr">
        <is>
          <t>dmc-agency</t>
        </is>
      </c>
      <c r="M1450" t="inlineStr">
        <is>
          <t>https://www.neoscapesmaldives.com/wp-content/uploads/Resort-Map-1.pdf</t>
        </is>
      </c>
      <c r="N1450" t="inlineStr">
        <is>
          <t>https://www.neoscapesmaldives.com/wp-content/uploads/Resort-Map-1.pdf</t>
        </is>
      </c>
      <c r="O1450" t="inlineStr">
        <is>
          <t>c9aaa752d9f5772a8f596fef8840dc5d656ab0952bd8e9adc9fb82508d17c6ca</t>
        </is>
      </c>
      <c r="P1450" t="inlineStr">
        <is>
          <t>library/067_waldorf-astoria-maldives-ithaafushi/map/2025_Resort-Map-1.pdf</t>
        </is>
      </c>
      <c r="R1450" t="inlineStr">
        <is>
          <t>current</t>
        </is>
      </c>
      <c r="S1450" t="inlineStr">
        <is>
          <t>N</t>
        </is>
      </c>
      <c r="T1450" t="inlineStr">
        <is>
          <t>needs-review</t>
        </is>
      </c>
      <c r="U1450" t="inlineStr">
        <is>
          <t>2026-10-04</t>
        </is>
      </c>
      <c r="V1450" t="inlineStr">
        <is>
          <t>ambiguous match [67]</t>
        </is>
      </c>
    </row>
    <row r="1451">
      <c r="A1451" t="n">
        <v>67</v>
      </c>
      <c r="B1451" t="inlineStr">
        <is>
          <t>Waldorf Astoria Maldives Ithaafushi</t>
        </is>
      </c>
      <c r="C1451" t="inlineStr">
        <is>
          <t>map</t>
        </is>
      </c>
      <c r="D1451" t="inlineStr">
        <is>
          <t>2025_Ithaafushi-Private-Island-Map.pdf</t>
        </is>
      </c>
      <c r="E1451" t="n">
        <v>2025</v>
      </c>
      <c r="H1451" t="n">
        <v>1</v>
      </c>
      <c r="I1451" t="n">
        <v>2747</v>
      </c>
      <c r="J1451" t="inlineStr">
        <is>
          <t>Y</t>
        </is>
      </c>
      <c r="K1451" t="inlineStr">
        <is>
          <t>neoscapesmaldives.com</t>
        </is>
      </c>
      <c r="L1451" t="inlineStr">
        <is>
          <t>dmc-agency</t>
        </is>
      </c>
      <c r="M1451" t="inlineStr">
        <is>
          <t>https://www.neoscapesmaldives.com/wp-content/uploads/Ithaafushi-Private-Island-Map.pdf</t>
        </is>
      </c>
      <c r="N1451" t="inlineStr">
        <is>
          <t>https://www.neoscapesmaldives.com/wp-content/uploads/Ithaafushi-Private-Island-Map.pdf</t>
        </is>
      </c>
      <c r="O1451" t="inlineStr">
        <is>
          <t>96a25c830d9aa1eccc300d1a3b6081ed2809a88aad82e75db8e946f0d5db6b7f</t>
        </is>
      </c>
      <c r="P1451" t="inlineStr">
        <is>
          <t>library/067_waldorf-astoria-maldives-ithaafushi/map/2025_Ithaafushi-Private-Island-Map.pdf</t>
        </is>
      </c>
      <c r="R1451" t="inlineStr">
        <is>
          <t>current</t>
        </is>
      </c>
      <c r="S1451" t="inlineStr">
        <is>
          <t>N</t>
        </is>
      </c>
      <c r="T1451" t="inlineStr">
        <is>
          <t>matched</t>
        </is>
      </c>
      <c r="U1451" t="inlineStr">
        <is>
          <t>2026-10-04</t>
        </is>
      </c>
      <c r="V1451" t="inlineStr"/>
    </row>
    <row r="1452">
      <c r="A1452" t="n">
        <v>67</v>
      </c>
      <c r="B1452" t="inlineStr">
        <is>
          <t>Waldorf Astoria Maldives Ithaafushi</t>
        </is>
      </c>
      <c r="C1452" t="inlineStr">
        <is>
          <t>map</t>
        </is>
      </c>
      <c r="D1452" t="inlineStr">
        <is>
          <t>2025_Island-Map-Room-Numbers.pdf</t>
        </is>
      </c>
      <c r="E1452" t="n">
        <v>2025</v>
      </c>
      <c r="H1452" t="n">
        <v>1</v>
      </c>
      <c r="I1452" t="n">
        <v>19521</v>
      </c>
      <c r="J1452" t="inlineStr">
        <is>
          <t>Y</t>
        </is>
      </c>
      <c r="K1452" t="inlineStr">
        <is>
          <t>waldorfastoriamaldives.com</t>
        </is>
      </c>
      <c r="L1452" t="inlineStr">
        <is>
          <t>official</t>
        </is>
      </c>
      <c r="M1452" t="inlineStr">
        <is>
          <t>https://www.waldorfastoriamaldives.com/wp-content/uploads/2025/07/Island-Map-Room-Numbers.pdf</t>
        </is>
      </c>
      <c r="N1452" t="inlineStr">
        <is>
          <t>https://www.waldorfastoriamaldives.com/wp-content/uploads/2025/07/Island-Map-Room-Numbers.pdf</t>
        </is>
      </c>
      <c r="O1452" t="inlineStr">
        <is>
          <t>8f3332ef1aacda25e67814030755adb1437e2301dd43582761b39e860bfa89e3</t>
        </is>
      </c>
      <c r="P1452" t="inlineStr">
        <is>
          <t>library/067_waldorf-astoria-maldives-ithaafushi/map/2025_Island-Map-Room-Numbers.pdf</t>
        </is>
      </c>
      <c r="R1452" t="inlineStr">
        <is>
          <t>current</t>
        </is>
      </c>
      <c r="S1452" t="inlineStr">
        <is>
          <t>Y</t>
        </is>
      </c>
      <c r="T1452" t="inlineStr">
        <is>
          <t>matched</t>
        </is>
      </c>
      <c r="U1452" t="inlineStr">
        <is>
          <t>2026-10-04</t>
        </is>
      </c>
      <c r="V1452" t="inlineStr"/>
    </row>
    <row r="1453">
      <c r="A1453" t="n">
        <v>67</v>
      </c>
      <c r="B1453" t="inlineStr">
        <is>
          <t>Waldorf Astoria Maldives Ithaafushi</t>
        </is>
      </c>
      <c r="C1453" t="inlineStr">
        <is>
          <t>spa_menu</t>
        </is>
      </c>
      <c r="D1453" t="inlineStr">
        <is>
          <t>2026_Spa-Wellness-Menu.pdf</t>
        </is>
      </c>
      <c r="E1453" t="n">
        <v>2026</v>
      </c>
      <c r="H1453" t="n">
        <v>33</v>
      </c>
      <c r="I1453" t="n">
        <v>1494</v>
      </c>
      <c r="J1453" t="inlineStr">
        <is>
          <t>Y</t>
        </is>
      </c>
      <c r="K1453" t="inlineStr">
        <is>
          <t>waldorfastoriamaldives.com</t>
        </is>
      </c>
      <c r="L1453" t="inlineStr">
        <is>
          <t>official</t>
        </is>
      </c>
      <c r="M1453" t="inlineStr">
        <is>
          <t>https://www.waldorfastoriamaldives.com/wp-content/uploads/2026/08/Spa-Wellness-Menu.pdf</t>
        </is>
      </c>
      <c r="N1453" t="inlineStr">
        <is>
          <t>https://www.waldorfastoriamaldives.com/wp-content/uploads/2026/08/Spa-Wellness-Menu.pdf</t>
        </is>
      </c>
      <c r="O1453" t="inlineStr">
        <is>
          <t>20d180e0585e34856057a09cc0a53b1dd0b693a364e27c83d5f9d63648625b80</t>
        </is>
      </c>
      <c r="P1453" t="inlineStr">
        <is>
          <t>library/067_waldorf-astoria-maldives-ithaafushi/spa_menu/2026_Spa-Wellness-Menu.pdf</t>
        </is>
      </c>
      <c r="R1453" t="inlineStr">
        <is>
          <t>current</t>
        </is>
      </c>
      <c r="S1453" t="inlineStr">
        <is>
          <t>Y</t>
        </is>
      </c>
      <c r="T1453" t="inlineStr">
        <is>
          <t>matched</t>
        </is>
      </c>
      <c r="U1453" t="inlineStr">
        <is>
          <t>2026-10-04</t>
        </is>
      </c>
      <c r="V1453" t="inlineStr"/>
    </row>
    <row r="1454">
      <c r="A1454" t="n">
        <v>67</v>
      </c>
      <c r="B1454" t="inlineStr">
        <is>
          <t>Waldorf Astoria Maldives Ithaafushi</t>
        </is>
      </c>
      <c r="C1454" t="inlineStr">
        <is>
          <t>spa_menu</t>
        </is>
      </c>
      <c r="D1454" t="inlineStr">
        <is>
          <t>2025_Wanaree-Srivichai.pdf</t>
        </is>
      </c>
      <c r="E1454" t="n">
        <v>2025</v>
      </c>
      <c r="H1454" t="n">
        <v>1</v>
      </c>
      <c r="I1454" t="n">
        <v>96</v>
      </c>
      <c r="J1454" t="inlineStr">
        <is>
          <t>Y</t>
        </is>
      </c>
      <c r="K1454" t="inlineStr">
        <is>
          <t>waldorfastoriamaldives.com</t>
        </is>
      </c>
      <c r="L1454" t="inlineStr">
        <is>
          <t>official</t>
        </is>
      </c>
      <c r="M1454" t="inlineStr">
        <is>
          <t>https://www.waldorfastoriamaldives.com/wp-content/uploads/2025/07/Wanaree-Srivichai.pdf</t>
        </is>
      </c>
      <c r="N1454" t="inlineStr">
        <is>
          <t>https://www.waldorfastoriamaldives.com/wp-content/uploads/2025/07/Wanaree-Srivichai.pdf</t>
        </is>
      </c>
      <c r="O1454" t="inlineStr">
        <is>
          <t>bbcf4bbc34664d2c849e6b5a5fb3a157b7488a3d8bbba25d769a7187396fa737</t>
        </is>
      </c>
      <c r="P1454" t="inlineStr">
        <is>
          <t>library/067_waldorf-astoria-maldives-ithaafushi/spa_menu/2025_Wanaree-Srivichai.pdf</t>
        </is>
      </c>
      <c r="R1454" t="inlineStr">
        <is>
          <t>current</t>
        </is>
      </c>
      <c r="S1454" t="inlineStr">
        <is>
          <t>N</t>
        </is>
      </c>
      <c r="T1454" t="inlineStr">
        <is>
          <t>matched</t>
        </is>
      </c>
      <c r="U1454" t="inlineStr">
        <is>
          <t>2026-10-04</t>
        </is>
      </c>
      <c r="V1454" t="inlineStr"/>
    </row>
    <row r="1455">
      <c r="A1455" t="n">
        <v>67</v>
      </c>
      <c r="B1455" t="inlineStr">
        <is>
          <t>Waldorf Astoria Maldives Ithaafushi</t>
        </is>
      </c>
      <c r="C1455" t="inlineStr">
        <is>
          <t>spa_menu</t>
        </is>
      </c>
      <c r="D1455" t="inlineStr">
        <is>
          <t>2025_Spa-Online-Brochure.pdf</t>
        </is>
      </c>
      <c r="E1455" t="n">
        <v>2025</v>
      </c>
      <c r="H1455" t="n">
        <v>8</v>
      </c>
      <c r="I1455" t="n">
        <v>505</v>
      </c>
      <c r="J1455" t="inlineStr">
        <is>
          <t>Y</t>
        </is>
      </c>
      <c r="K1455" t="inlineStr">
        <is>
          <t>waldorfastoriamaldives.com</t>
        </is>
      </c>
      <c r="L1455" t="inlineStr">
        <is>
          <t>official</t>
        </is>
      </c>
      <c r="M1455" t="inlineStr">
        <is>
          <t>https://www.waldorfastoriamaldives.com/wp-content/uploads/2025/07/Spa-Online-Brochure.pdf</t>
        </is>
      </c>
      <c r="N1455" t="inlineStr">
        <is>
          <t>https://www.waldorfastoriamaldives.com/wp-content/uploads/2025/07/Spa-Online-Brochure.pdf</t>
        </is>
      </c>
      <c r="O1455" t="inlineStr">
        <is>
          <t>4f46d5d7c8cb22b261e26c824c9035026247734018faed508bdd86c09a1a12ea</t>
        </is>
      </c>
      <c r="P1455" t="inlineStr">
        <is>
          <t>library/067_waldorf-astoria-maldives-ithaafushi/spa_menu/2025_Spa-Online-Brochure.pdf</t>
        </is>
      </c>
      <c r="R1455" t="inlineStr">
        <is>
          <t>current</t>
        </is>
      </c>
      <c r="S1455" t="inlineStr">
        <is>
          <t>N</t>
        </is>
      </c>
      <c r="T1455" t="inlineStr">
        <is>
          <t>matched</t>
        </is>
      </c>
      <c r="U1455" t="inlineStr">
        <is>
          <t>2026-10-04</t>
        </is>
      </c>
      <c r="V1455" t="inlineStr"/>
    </row>
    <row r="1456">
      <c r="A1456" t="n">
        <v>67</v>
      </c>
      <c r="B1456" t="inlineStr">
        <is>
          <t>Waldorf Astoria Maldives Ithaafushi</t>
        </is>
      </c>
      <c r="C1456" t="inlineStr">
        <is>
          <t>dining_menu</t>
        </is>
      </c>
      <c r="D1456" t="inlineStr">
        <is>
          <t>2026_The-Ledge-Dinner.pdf</t>
        </is>
      </c>
      <c r="E1456" t="n">
        <v>2026</v>
      </c>
      <c r="H1456" t="n">
        <v>4</v>
      </c>
      <c r="I1456" t="n">
        <v>656</v>
      </c>
      <c r="J1456" t="inlineStr">
        <is>
          <t>Y</t>
        </is>
      </c>
      <c r="K1456" t="inlineStr">
        <is>
          <t>waldorfastoriamaldives.com</t>
        </is>
      </c>
      <c r="L1456" t="inlineStr">
        <is>
          <t>official</t>
        </is>
      </c>
      <c r="M1456" t="inlineStr">
        <is>
          <t>https://www.waldorfastoriamaldives.com/wp-content/uploads/2026/08/The-Ledge-Dinner.pdf</t>
        </is>
      </c>
      <c r="N1456" t="inlineStr">
        <is>
          <t>https://www.waldorfastoriamaldives.com/wp-content/uploads/2026/08/The-Ledge-Dinner.pdf</t>
        </is>
      </c>
      <c r="O1456" t="inlineStr">
        <is>
          <t>207a57167081bd4a9532f7d65a810450f0b1bc520e038685b8bbd1ec7719b726</t>
        </is>
      </c>
      <c r="P1456" t="inlineStr">
        <is>
          <t>library/067_waldorf-astoria-maldives-ithaafushi/dining_menu/2026_The-Ledge-Dinner.pdf</t>
        </is>
      </c>
      <c r="R1456" t="inlineStr">
        <is>
          <t>current</t>
        </is>
      </c>
      <c r="S1456" t="inlineStr">
        <is>
          <t>N</t>
        </is>
      </c>
      <c r="T1456" t="inlineStr">
        <is>
          <t>matched</t>
        </is>
      </c>
      <c r="U1456" t="inlineStr">
        <is>
          <t>2026-10-04</t>
        </is>
      </c>
      <c r="V1456" t="inlineStr"/>
    </row>
    <row r="1457">
      <c r="A1457" t="n">
        <v>67</v>
      </c>
      <c r="B1457" t="inlineStr">
        <is>
          <t>Waldorf Astoria Maldives Ithaafushi</t>
        </is>
      </c>
      <c r="C1457" t="inlineStr">
        <is>
          <t>dining_menu</t>
        </is>
      </c>
      <c r="D1457" t="inlineStr">
        <is>
          <t>2026_Nava-Menu.pdf</t>
        </is>
      </c>
      <c r="E1457" t="n">
        <v>2026</v>
      </c>
      <c r="H1457" t="n">
        <v>12</v>
      </c>
      <c r="I1457" t="n">
        <v>225</v>
      </c>
      <c r="J1457" t="inlineStr">
        <is>
          <t>Y</t>
        </is>
      </c>
      <c r="K1457" t="inlineStr">
        <is>
          <t>waldorfastoriamaldives.com</t>
        </is>
      </c>
      <c r="L1457" t="inlineStr">
        <is>
          <t>official</t>
        </is>
      </c>
      <c r="M1457" t="inlineStr">
        <is>
          <t>https://www.waldorfastoriamaldives.com/wp-content/uploads/2026/08/Nava-Menu.pdf</t>
        </is>
      </c>
      <c r="N1457" t="inlineStr">
        <is>
          <t>https://www.waldorfastoriamaldives.com/wp-content/uploads/2026/08/Nava-Menu.pdf</t>
        </is>
      </c>
      <c r="O1457" t="inlineStr">
        <is>
          <t>90de3bae95653d1dc1c211bea9438c10b5f87bae0a10c81acdbc1053c44a0498</t>
        </is>
      </c>
      <c r="P1457" t="inlineStr">
        <is>
          <t>library/067_waldorf-astoria-maldives-ithaafushi/dining_menu/2026_Nava-Menu.pdf</t>
        </is>
      </c>
      <c r="R1457" t="inlineStr">
        <is>
          <t>current</t>
        </is>
      </c>
      <c r="S1457" t="inlineStr">
        <is>
          <t>Y</t>
        </is>
      </c>
      <c r="T1457" t="inlineStr">
        <is>
          <t>matched</t>
        </is>
      </c>
      <c r="U1457" t="inlineStr">
        <is>
          <t>2026-10-04</t>
        </is>
      </c>
      <c r="V1457" t="inlineStr"/>
    </row>
    <row r="1458">
      <c r="A1458" t="n">
        <v>67</v>
      </c>
      <c r="B1458" t="inlineStr">
        <is>
          <t>Waldorf Astoria Maldives Ithaafushi</t>
        </is>
      </c>
      <c r="C1458" t="inlineStr">
        <is>
          <t>dining_menu</t>
        </is>
      </c>
      <c r="D1458" t="inlineStr">
        <is>
          <t>2025_Rock_EN_Food-Menu-no-price.pdf</t>
        </is>
      </c>
      <c r="E1458" t="n">
        <v>2025</v>
      </c>
      <c r="H1458" t="n">
        <v>2</v>
      </c>
      <c r="I1458" t="n">
        <v>460</v>
      </c>
      <c r="J1458" t="inlineStr">
        <is>
          <t>Y</t>
        </is>
      </c>
      <c r="K1458" t="inlineStr">
        <is>
          <t>waldorfastoriamaldives.com</t>
        </is>
      </c>
      <c r="L1458" t="inlineStr">
        <is>
          <t>official</t>
        </is>
      </c>
      <c r="M1458" t="inlineStr">
        <is>
          <t>https://www.waldorfastoriamaldives.com/wp-content/uploads/2025/09/Rock_EN_Food-Menu-no-price.pdf</t>
        </is>
      </c>
      <c r="N1458" t="inlineStr">
        <is>
          <t>https://www.waldorfastoriamaldives.com/wp-content/uploads/2025/09/Rock_EN_Food-Menu-no-price.pdf</t>
        </is>
      </c>
      <c r="O1458" t="inlineStr">
        <is>
          <t>c54700b8cbc2a58dcd373ad0777bb8d85ddcbd6e6613c9ce341db4732fbc70e6</t>
        </is>
      </c>
      <c r="P1458" t="inlineStr">
        <is>
          <t>library/067_waldorf-astoria-maldives-ithaafushi/dining_menu/2025_Rock_EN_Food-Menu-no-price.pdf</t>
        </is>
      </c>
      <c r="R1458" t="inlineStr">
        <is>
          <t>current</t>
        </is>
      </c>
      <c r="S1458" t="inlineStr">
        <is>
          <t>N</t>
        </is>
      </c>
      <c r="T1458" t="inlineStr">
        <is>
          <t>matched</t>
        </is>
      </c>
      <c r="U1458" t="inlineStr">
        <is>
          <t>2026-10-04</t>
        </is>
      </c>
      <c r="V1458" t="inlineStr"/>
    </row>
    <row r="1459">
      <c r="A1459" t="n">
        <v>67</v>
      </c>
      <c r="B1459" t="inlineStr">
        <is>
          <t>Waldorf Astoria Maldives Ithaafushi</t>
        </is>
      </c>
      <c r="C1459" t="inlineStr">
        <is>
          <t>dining_menu</t>
        </is>
      </c>
      <c r="D1459" t="inlineStr">
        <is>
          <t>2025_Amber_Beverage_Menu_no-price.pdf</t>
        </is>
      </c>
      <c r="E1459" t="n">
        <v>2025</v>
      </c>
      <c r="H1459" t="n">
        <v>2</v>
      </c>
      <c r="I1459" t="n">
        <v>390</v>
      </c>
      <c r="J1459" t="inlineStr">
        <is>
          <t>Y</t>
        </is>
      </c>
      <c r="K1459" t="inlineStr">
        <is>
          <t>waldorfastoriamaldives.com</t>
        </is>
      </c>
      <c r="L1459" t="inlineStr">
        <is>
          <t>official</t>
        </is>
      </c>
      <c r="M1459" t="inlineStr">
        <is>
          <t>https://www.waldorfastoriamaldives.com/wp-content/uploads/2025/08/Amber_Beverage_Menu_no-price.pdf</t>
        </is>
      </c>
      <c r="N1459" t="inlineStr">
        <is>
          <t>https://www.waldorfastoriamaldives.com/wp-content/uploads/2025/08/Amber_Beverage_Menu_no-price.pdf</t>
        </is>
      </c>
      <c r="O1459" t="inlineStr">
        <is>
          <t>e66b4d88d28234c0c454c9190015333529416845f4dd3ce869fdfbec21fb583e</t>
        </is>
      </c>
      <c r="P1459" t="inlineStr">
        <is>
          <t>library/067_waldorf-astoria-maldives-ithaafushi/dining_menu/2025_Amber_Beverage_Menu_no-price.pdf</t>
        </is>
      </c>
      <c r="R1459" t="inlineStr">
        <is>
          <t>current</t>
        </is>
      </c>
      <c r="S1459" t="inlineStr">
        <is>
          <t>N</t>
        </is>
      </c>
      <c r="T1459" t="inlineStr">
        <is>
          <t>matched</t>
        </is>
      </c>
      <c r="U1459" t="inlineStr">
        <is>
          <t>2026-10-04</t>
        </is>
      </c>
      <c r="V1459" t="inlineStr"/>
    </row>
    <row r="1460">
      <c r="A1460" t="n">
        <v>67</v>
      </c>
      <c r="B1460" t="inlineStr">
        <is>
          <t>Waldorf Astoria Maldives Ithaafushi</t>
        </is>
      </c>
      <c r="C1460" t="inlineStr">
        <is>
          <t>dining_menu</t>
        </is>
      </c>
      <c r="D1460" t="inlineStr">
        <is>
          <t>2025_Glow-EN-Menu-No-price.pdf</t>
        </is>
      </c>
      <c r="E1460" t="n">
        <v>2025</v>
      </c>
      <c r="H1460" t="n">
        <v>8</v>
      </c>
      <c r="I1460" t="n">
        <v>862</v>
      </c>
      <c r="J1460" t="inlineStr">
        <is>
          <t>Y</t>
        </is>
      </c>
      <c r="K1460" t="inlineStr">
        <is>
          <t>waldorfastoriamaldives.com</t>
        </is>
      </c>
      <c r="L1460" t="inlineStr">
        <is>
          <t>official</t>
        </is>
      </c>
      <c r="M1460" t="inlineStr">
        <is>
          <t>https://www.waldorfastoriamaldives.com/wp-content/uploads/2025/08/Glow-EN-Menu-No-price.pdf</t>
        </is>
      </c>
      <c r="N1460" t="inlineStr">
        <is>
          <t>https://www.waldorfastoriamaldives.com/wp-content/uploads/2025/08/Glow-EN-Menu-No-price.pdf</t>
        </is>
      </c>
      <c r="O1460" t="inlineStr">
        <is>
          <t>e5a40cc21e79f5fb4c77439553cf8a4d278d9490382433801197c377f28677f8</t>
        </is>
      </c>
      <c r="P1460" t="inlineStr">
        <is>
          <t>library/067_waldorf-astoria-maldives-ithaafushi/dining_menu/2025_Glow-EN-Menu-No-price.pdf</t>
        </is>
      </c>
      <c r="R1460" t="inlineStr">
        <is>
          <t>current</t>
        </is>
      </c>
      <c r="S1460" t="inlineStr">
        <is>
          <t>N</t>
        </is>
      </c>
      <c r="T1460" t="inlineStr">
        <is>
          <t>matched</t>
        </is>
      </c>
      <c r="U1460" t="inlineStr">
        <is>
          <t>2026-10-04</t>
        </is>
      </c>
      <c r="V1460" t="inlineStr"/>
    </row>
    <row r="1461">
      <c r="A1461" t="n">
        <v>67</v>
      </c>
      <c r="B1461" t="inlineStr">
        <is>
          <t>Waldorf Astoria Maldives Ithaafushi</t>
        </is>
      </c>
      <c r="C1461" t="inlineStr">
        <is>
          <t>dining_menu</t>
        </is>
      </c>
      <c r="D1461" t="inlineStr">
        <is>
          <t>2025_Li-Long_Menu_no-price.pdf</t>
        </is>
      </c>
      <c r="E1461" t="n">
        <v>2025</v>
      </c>
      <c r="H1461" t="n">
        <v>14</v>
      </c>
      <c r="I1461" t="n">
        <v>1231</v>
      </c>
      <c r="J1461" t="inlineStr">
        <is>
          <t>Y</t>
        </is>
      </c>
      <c r="K1461" t="inlineStr">
        <is>
          <t>waldorfastoriamaldives.com</t>
        </is>
      </c>
      <c r="L1461" t="inlineStr">
        <is>
          <t>official</t>
        </is>
      </c>
      <c r="M1461" t="inlineStr">
        <is>
          <t>https://www.waldorfastoriamaldives.com/wp-content/uploads/2025/08/Li-Long_Menu_no-price.pdf</t>
        </is>
      </c>
      <c r="N1461" t="inlineStr">
        <is>
          <t>https://www.waldorfastoriamaldives.com/wp-content/uploads/2025/08/Li-Long_Menu_no-price.pdf</t>
        </is>
      </c>
      <c r="O1461" t="inlineStr">
        <is>
          <t>9364f9e9b034b417cca3d9850dd35bfba9a0165c0a8c3fb5a2de779fbec38069</t>
        </is>
      </c>
      <c r="P1461" t="inlineStr">
        <is>
          <t>library/067_waldorf-astoria-maldives-ithaafushi/dining_menu/2025_Li-Long_Menu_no-price.pdf</t>
        </is>
      </c>
      <c r="R1461" t="inlineStr">
        <is>
          <t>current</t>
        </is>
      </c>
      <c r="S1461" t="inlineStr">
        <is>
          <t>N</t>
        </is>
      </c>
      <c r="T1461" t="inlineStr">
        <is>
          <t>matched</t>
        </is>
      </c>
      <c r="U1461" t="inlineStr">
        <is>
          <t>2026-10-04</t>
        </is>
      </c>
      <c r="V1461" t="inlineStr"/>
    </row>
    <row r="1462">
      <c r="A1462" t="n">
        <v>67</v>
      </c>
      <c r="B1462" t="inlineStr">
        <is>
          <t>Waldorf Astoria Maldives Ithaafushi</t>
        </is>
      </c>
      <c r="C1462" t="inlineStr">
        <is>
          <t>dining_menu</t>
        </is>
      </c>
      <c r="D1462" t="inlineStr">
        <is>
          <t>2025_PA-Snack-Menu-no-price.pdf</t>
        </is>
      </c>
      <c r="E1462" t="n">
        <v>2025</v>
      </c>
      <c r="H1462" t="n">
        <v>2</v>
      </c>
      <c r="I1462" t="n">
        <v>30</v>
      </c>
      <c r="J1462" t="inlineStr">
        <is>
          <t>Y</t>
        </is>
      </c>
      <c r="K1462" t="inlineStr">
        <is>
          <t>waldorfastoriamaldives.com</t>
        </is>
      </c>
      <c r="L1462" t="inlineStr">
        <is>
          <t>official</t>
        </is>
      </c>
      <c r="M1462" t="inlineStr">
        <is>
          <t>https://www.waldorfastoriamaldives.com/wp-content/uploads/2025/08/PA-Snack-Menu-no-price.pdf</t>
        </is>
      </c>
      <c r="N1462" t="inlineStr">
        <is>
          <t>https://www.waldorfastoriamaldives.com/wp-content/uploads/2025/08/PA-Snack-Menu-no-price.pdf</t>
        </is>
      </c>
      <c r="O1462" t="inlineStr">
        <is>
          <t>4963edec4c641819089fdff59551e88a24c7ac02a2093940d615937a0518726d</t>
        </is>
      </c>
      <c r="P1462" t="inlineStr">
        <is>
          <t>library/067_waldorf-astoria-maldives-ithaafushi/dining_menu/2025_PA-Snack-Menu-no-price.pdf</t>
        </is>
      </c>
      <c r="R1462" t="inlineStr">
        <is>
          <t>current</t>
        </is>
      </c>
      <c r="S1462" t="inlineStr">
        <is>
          <t>N</t>
        </is>
      </c>
      <c r="T1462" t="inlineStr">
        <is>
          <t>matched</t>
        </is>
      </c>
      <c r="U1462" t="inlineStr">
        <is>
          <t>2026-10-04</t>
        </is>
      </c>
      <c r="V1462" t="inlineStr"/>
    </row>
    <row r="1463">
      <c r="A1463" t="n">
        <v>67</v>
      </c>
      <c r="B1463" t="inlineStr">
        <is>
          <t>Waldorf Astoria Maldives Ithaafushi</t>
        </is>
      </c>
      <c r="C1463" t="inlineStr">
        <is>
          <t>dining_menu</t>
        </is>
      </c>
      <c r="D1463" t="inlineStr">
        <is>
          <t>2025_Terra-Menu_EN_WA25-020-No-price.pdf</t>
        </is>
      </c>
      <c r="E1463" t="n">
        <v>2025</v>
      </c>
      <c r="H1463" t="n">
        <v>3</v>
      </c>
      <c r="I1463" t="n">
        <v>244</v>
      </c>
      <c r="J1463" t="inlineStr">
        <is>
          <t>Y</t>
        </is>
      </c>
      <c r="K1463" t="inlineStr">
        <is>
          <t>waldorfastoriamaldives.com</t>
        </is>
      </c>
      <c r="L1463" t="inlineStr">
        <is>
          <t>official</t>
        </is>
      </c>
      <c r="M1463" t="inlineStr">
        <is>
          <t>https://www.waldorfastoriamaldives.com/wp-content/uploads/2025/08/Terra-Menu_EN_WA25-020-No-price.pdf</t>
        </is>
      </c>
      <c r="N1463" t="inlineStr">
        <is>
          <t>https://www.waldorfastoriamaldives.com/wp-content/uploads/2025/08/Terra-Menu_EN_WA25-020-No-price.pdf</t>
        </is>
      </c>
      <c r="O1463" t="inlineStr">
        <is>
          <t>a13ff383998e8a9de774679ef82bc870a86173e73ce720605b3daa8b1b3379c5</t>
        </is>
      </c>
      <c r="P1463" t="inlineStr">
        <is>
          <t>library/067_waldorf-astoria-maldives-ithaafushi/dining_menu/2025_Terra-Menu_EN_WA25-020-No-price.pdf</t>
        </is>
      </c>
      <c r="R1463" t="inlineStr">
        <is>
          <t>current</t>
        </is>
      </c>
      <c r="S1463" t="inlineStr">
        <is>
          <t>N</t>
        </is>
      </c>
      <c r="T1463" t="inlineStr">
        <is>
          <t>matched</t>
        </is>
      </c>
      <c r="U1463" t="inlineStr">
        <is>
          <t>2026-10-04</t>
        </is>
      </c>
      <c r="V1463" t="inlineStr"/>
    </row>
    <row r="1464">
      <c r="A1464" t="n">
        <v>67</v>
      </c>
      <c r="B1464" t="inlineStr">
        <is>
          <t>Waldorf Astoria Maldives Ithaafushi</t>
        </is>
      </c>
      <c r="C1464" t="inlineStr">
        <is>
          <t>dining_menu</t>
        </is>
      </c>
      <c r="D1464" t="inlineStr">
        <is>
          <t>2025_Tasting-Table_En_Dinner-Menu-No-Price.pdf</t>
        </is>
      </c>
      <c r="E1464" t="n">
        <v>2025</v>
      </c>
      <c r="H1464" t="n">
        <v>8</v>
      </c>
      <c r="I1464" t="n">
        <v>148</v>
      </c>
      <c r="J1464" t="inlineStr">
        <is>
          <t>Y</t>
        </is>
      </c>
      <c r="K1464" t="inlineStr">
        <is>
          <t>waldorfastoriamaldives.com</t>
        </is>
      </c>
      <c r="L1464" t="inlineStr">
        <is>
          <t>official</t>
        </is>
      </c>
      <c r="M1464" t="inlineStr">
        <is>
          <t>https://www.waldorfastoriamaldives.com/wp-content/uploads/2025/08/Tasting-Table_En_Dinner-Menu-No-Price.pdf</t>
        </is>
      </c>
      <c r="N1464" t="inlineStr">
        <is>
          <t>https://www.waldorfastoriamaldives.com/wp-content/uploads/2025/08/Tasting-Table_En_Dinner-Menu-No-Price.pdf</t>
        </is>
      </c>
      <c r="O1464" t="inlineStr">
        <is>
          <t>50927a92cf0b9d96005b458d492857d732f4d9d87438055bc03fcde780d5352b</t>
        </is>
      </c>
      <c r="P1464" t="inlineStr">
        <is>
          <t>library/067_waldorf-astoria-maldives-ithaafushi/dining_menu/2025_Tasting-Table_En_Dinner-Menu-No-Price.pdf</t>
        </is>
      </c>
      <c r="R1464" t="inlineStr">
        <is>
          <t>current</t>
        </is>
      </c>
      <c r="S1464" t="inlineStr">
        <is>
          <t>N</t>
        </is>
      </c>
      <c r="T1464" t="inlineStr">
        <is>
          <t>matched</t>
        </is>
      </c>
      <c r="U1464" t="inlineStr">
        <is>
          <t>2026-10-04</t>
        </is>
      </c>
      <c r="V1464" t="inlineStr"/>
    </row>
    <row r="1465">
      <c r="A1465" t="n">
        <v>67</v>
      </c>
      <c r="B1465" t="inlineStr">
        <is>
          <t>Waldorf Astoria Maldives Ithaafushi</t>
        </is>
      </c>
      <c r="C1465" t="inlineStr">
        <is>
          <t>dining_menu</t>
        </is>
      </c>
      <c r="D1465" t="inlineStr">
        <is>
          <t>2025_Yasmeen_EN_-Menu_no-price.pdf</t>
        </is>
      </c>
      <c r="E1465" t="n">
        <v>2025</v>
      </c>
      <c r="H1465" t="n">
        <v>8</v>
      </c>
      <c r="I1465" t="n">
        <v>360</v>
      </c>
      <c r="J1465" t="inlineStr">
        <is>
          <t>Y</t>
        </is>
      </c>
      <c r="K1465" t="inlineStr">
        <is>
          <t>waldorfastoriamaldives.com</t>
        </is>
      </c>
      <c r="L1465" t="inlineStr">
        <is>
          <t>official</t>
        </is>
      </c>
      <c r="M1465" t="inlineStr">
        <is>
          <t>https://www.waldorfastoriamaldives.com/wp-content/uploads/2025/08/Yasmeen_EN_-Menu_no-price.pdf</t>
        </is>
      </c>
      <c r="N1465" t="inlineStr">
        <is>
          <t>https://www.waldorfastoriamaldives.com/wp-content/uploads/2025/08/Yasmeen_EN_-Menu_no-price.pdf</t>
        </is>
      </c>
      <c r="O1465" t="inlineStr">
        <is>
          <t>f6d5aa800bcc0a6260552c1089d4f550706476eba4100a630540aff9cf88559c</t>
        </is>
      </c>
      <c r="P1465" t="inlineStr">
        <is>
          <t>library/067_waldorf-astoria-maldives-ithaafushi/dining_menu/2025_Yasmeen_EN_-Menu_no-price.pdf</t>
        </is>
      </c>
      <c r="R1465" t="inlineStr">
        <is>
          <t>current</t>
        </is>
      </c>
      <c r="S1465" t="inlineStr">
        <is>
          <t>N</t>
        </is>
      </c>
      <c r="T1465" t="inlineStr">
        <is>
          <t>matched</t>
        </is>
      </c>
      <c r="U1465" t="inlineStr">
        <is>
          <t>2026-10-04</t>
        </is>
      </c>
      <c r="V1465" t="inlineStr"/>
    </row>
    <row r="1466">
      <c r="A1466" t="n">
        <v>67</v>
      </c>
      <c r="B1466" t="inlineStr">
        <is>
          <t>Waldorf Astoria Maldives Ithaafushi</t>
        </is>
      </c>
      <c r="C1466" t="inlineStr">
        <is>
          <t>dining_menu</t>
        </is>
      </c>
      <c r="D1466" t="inlineStr">
        <is>
          <t>2025_Cinema-Under-the-stars-Menu.pdf</t>
        </is>
      </c>
      <c r="E1466" t="n">
        <v>2025</v>
      </c>
      <c r="H1466" t="n">
        <v>1</v>
      </c>
      <c r="I1466" t="n">
        <v>123</v>
      </c>
      <c r="J1466" t="inlineStr">
        <is>
          <t>Y</t>
        </is>
      </c>
      <c r="K1466" t="inlineStr">
        <is>
          <t>waldorfastoriamaldives.com</t>
        </is>
      </c>
      <c r="L1466" t="inlineStr">
        <is>
          <t>official</t>
        </is>
      </c>
      <c r="M1466" t="inlineStr">
        <is>
          <t>https://www.waldorfastoriamaldives.com/wp-content/uploads/2025/07/Cinema-Under-the-stars-Menu.pdf</t>
        </is>
      </c>
      <c r="N1466" t="inlineStr">
        <is>
          <t>https://www.waldorfastoriamaldives.com/wp-content/uploads/2025/07/Cinema-Under-the-stars-Menu.pdf</t>
        </is>
      </c>
      <c r="O1466" t="inlineStr">
        <is>
          <t>cf598df98f2c5db77378aef4e88ada5d5a12c5721003b8e94f427d60603aa2e6</t>
        </is>
      </c>
      <c r="P1466" t="inlineStr">
        <is>
          <t>library/067_waldorf-astoria-maldives-ithaafushi/dining_menu/2025_Cinema-Under-the-stars-Menu.pdf</t>
        </is>
      </c>
      <c r="R1466" t="inlineStr">
        <is>
          <t>current</t>
        </is>
      </c>
      <c r="S1466" t="inlineStr">
        <is>
          <t>N</t>
        </is>
      </c>
      <c r="T1466" t="inlineStr">
        <is>
          <t>matched</t>
        </is>
      </c>
      <c r="U1466" t="inlineStr">
        <is>
          <t>2026-10-04</t>
        </is>
      </c>
      <c r="V1466" t="inlineStr"/>
    </row>
    <row r="1467">
      <c r="A1467" t="n">
        <v>67</v>
      </c>
      <c r="B1467" t="inlineStr">
        <is>
          <t>Waldorf Astoria Maldives Ithaafushi</t>
        </is>
      </c>
      <c r="C1467" t="inlineStr">
        <is>
          <t>dining_menu</t>
        </is>
      </c>
      <c r="D1467" t="inlineStr">
        <is>
          <t>2024_Dr.-Arya-Menu.pdf</t>
        </is>
      </c>
      <c r="E1467" t="n">
        <v>2024</v>
      </c>
      <c r="H1467" t="n">
        <v>1</v>
      </c>
      <c r="I1467" t="n">
        <v>782</v>
      </c>
      <c r="J1467" t="inlineStr">
        <is>
          <t>Y</t>
        </is>
      </c>
      <c r="K1467" t="inlineStr">
        <is>
          <t>waldorfastoriamaldives.com</t>
        </is>
      </c>
      <c r="L1467" t="inlineStr">
        <is>
          <t>official</t>
        </is>
      </c>
      <c r="M1467" t="inlineStr">
        <is>
          <t>https://www.waldorfastoriamaldives.com/wp-content/uploads/2025/07/Dr.-Arya-Menu.pdf</t>
        </is>
      </c>
      <c r="N1467" t="inlineStr">
        <is>
          <t>https://www.waldorfastoriamaldives.com/wp-content/uploads/2025/07/Dr.-Arya-Menu.pdf</t>
        </is>
      </c>
      <c r="O1467" t="inlineStr">
        <is>
          <t>fe0b5bf1ec8cc02c2e38fadd5320954dccdf85829e5cdb76498c4bb2f0f03fcf</t>
        </is>
      </c>
      <c r="P1467" t="inlineStr">
        <is>
          <t>library/067_waldorf-astoria-maldives-ithaafushi/dining_menu/2024_Dr.-Arya-Menu.pdf</t>
        </is>
      </c>
      <c r="R1467" t="inlineStr">
        <is>
          <t>outdated</t>
        </is>
      </c>
      <c r="S1467" t="inlineStr">
        <is>
          <t>N</t>
        </is>
      </c>
      <c r="T1467" t="inlineStr">
        <is>
          <t>matched</t>
        </is>
      </c>
      <c r="U1467" t="inlineStr">
        <is>
          <t>2026-10-04</t>
        </is>
      </c>
      <c r="V1467" t="inlineStr"/>
    </row>
    <row r="1468">
      <c r="A1468" t="n">
        <v>67</v>
      </c>
      <c r="B1468" t="inlineStr">
        <is>
          <t>Waldorf Astoria Maldives Ithaafushi</t>
        </is>
      </c>
      <c r="C1468" t="inlineStr">
        <is>
          <t>dining_menu</t>
        </is>
      </c>
      <c r="D1468" t="inlineStr">
        <is>
          <t>2019_WA_MALDIVES_Pillow-Menu.pdf</t>
        </is>
      </c>
      <c r="E1468" t="n">
        <v>2019</v>
      </c>
      <c r="H1468" t="n">
        <v>2</v>
      </c>
      <c r="I1468" t="n">
        <v>118</v>
      </c>
      <c r="J1468" t="inlineStr">
        <is>
          <t>N</t>
        </is>
      </c>
      <c r="K1468" t="inlineStr">
        <is>
          <t>waldorfastoriamaldives.com</t>
        </is>
      </c>
      <c r="L1468" t="inlineStr">
        <is>
          <t>official</t>
        </is>
      </c>
      <c r="M1468" t="inlineStr">
        <is>
          <t>https://www.waldorfastoriamaldives.com/wp-content/uploads/2025/07/WA_MALDIVES_Pillow-Menu.pdf</t>
        </is>
      </c>
      <c r="N1468" t="inlineStr">
        <is>
          <t>https://www.waldorfastoriamaldives.com/wp-content/uploads/2025/07/WA_MALDIVES_Pillow-Menu.pdf</t>
        </is>
      </c>
      <c r="O1468" t="inlineStr">
        <is>
          <t>3d367cdf4626500ecda8cc2e5ec30c1da1ed61443d0ca4cbf6d4d874710f7134</t>
        </is>
      </c>
      <c r="P1468" t="inlineStr">
        <is>
          <t>library/067_waldorf-astoria-maldives-ithaafushi/dining_menu/2019_WA_MALDIVES_Pillow-Menu.pdf</t>
        </is>
      </c>
      <c r="R1468" t="inlineStr">
        <is>
          <t>outdated</t>
        </is>
      </c>
      <c r="S1468" t="inlineStr">
        <is>
          <t>N</t>
        </is>
      </c>
      <c r="T1468" t="inlineStr">
        <is>
          <t>matched</t>
        </is>
      </c>
      <c r="U1468" t="inlineStr">
        <is>
          <t>2026-10-04</t>
        </is>
      </c>
      <c r="V1468" t="inlineStr"/>
    </row>
    <row r="1469">
      <c r="A1469" t="n">
        <v>67</v>
      </c>
      <c r="B1469" t="inlineStr">
        <is>
          <t>Waldorf Astoria Maldives Ithaafushi</t>
        </is>
      </c>
      <c r="C1469" t="inlineStr">
        <is>
          <t>dive_prices</t>
        </is>
      </c>
      <c r="D1469" t="inlineStr">
        <is>
          <t>2025_2025-WA-Recreation-Centre-.pdf</t>
        </is>
      </c>
      <c r="E1469" t="n">
        <v>2025</v>
      </c>
      <c r="H1469" t="n">
        <v>22</v>
      </c>
      <c r="I1469" t="n">
        <v>31019</v>
      </c>
      <c r="J1469" t="inlineStr">
        <is>
          <t>Y</t>
        </is>
      </c>
      <c r="K1469" t="inlineStr">
        <is>
          <t>waldorfastoriamaldives.com</t>
        </is>
      </c>
      <c r="L1469" t="inlineStr">
        <is>
          <t>official</t>
        </is>
      </c>
      <c r="M1469" t="inlineStr">
        <is>
          <t>https://www.waldorfastoriamaldives.com/wp-content/uploads/2025/07/2025-WA-Recreation-Centre-.pdf</t>
        </is>
      </c>
      <c r="N1469" t="inlineStr">
        <is>
          <t>https://www.waldorfastoriamaldives.com/wp-content/uploads/2025/07/2025-WA-Recreation-Centre-.pdf</t>
        </is>
      </c>
      <c r="O1469" t="inlineStr">
        <is>
          <t>28e230384233dc5f77c1fa4db94c204b401dfec7b643288f1bcb7d23d0dd01b1</t>
        </is>
      </c>
      <c r="P1469" t="inlineStr">
        <is>
          <t>library/067_waldorf-astoria-maldives-ithaafushi/dive_prices/2025_2025-WA-Recreation-Centre-.pdf</t>
        </is>
      </c>
      <c r="R1469" t="inlineStr">
        <is>
          <t>current</t>
        </is>
      </c>
      <c r="S1469" t="inlineStr">
        <is>
          <t>Y</t>
        </is>
      </c>
      <c r="T1469" t="inlineStr">
        <is>
          <t>matched</t>
        </is>
      </c>
      <c r="U1469" t="inlineStr">
        <is>
          <t>2026-10-04</t>
        </is>
      </c>
      <c r="V1469" t="inlineStr"/>
    </row>
    <row r="1470">
      <c r="A1470" t="n">
        <v>67</v>
      </c>
      <c r="B1470" t="inlineStr">
        <is>
          <t>Waldorf Astoria Maldives Ithaafushi</t>
        </is>
      </c>
      <c r="C1470" t="inlineStr">
        <is>
          <t>dive_prices</t>
        </is>
      </c>
      <c r="D1470" t="inlineStr">
        <is>
          <t>2025_2025-WA-Dive-Centre-.pdf</t>
        </is>
      </c>
      <c r="E1470" t="n">
        <v>2025</v>
      </c>
      <c r="H1470" t="n">
        <v>13</v>
      </c>
      <c r="I1470" t="n">
        <v>23027</v>
      </c>
      <c r="J1470" t="inlineStr">
        <is>
          <t>Y</t>
        </is>
      </c>
      <c r="K1470" t="inlineStr">
        <is>
          <t>waldorfastoriamaldives.com</t>
        </is>
      </c>
      <c r="L1470" t="inlineStr">
        <is>
          <t>official</t>
        </is>
      </c>
      <c r="M1470" t="inlineStr">
        <is>
          <t>https://www.waldorfastoriamaldives.com/wp-content/uploads/2025/07/2025-WA-Dive-Centre-.pdf</t>
        </is>
      </c>
      <c r="N1470" t="inlineStr">
        <is>
          <t>https://www.waldorfastoriamaldives.com/wp-content/uploads/2025/07/2025-WA-Dive-Centre-.pdf</t>
        </is>
      </c>
      <c r="O1470" t="inlineStr">
        <is>
          <t>757c6603d3caf1351b33e9ba8470a1564eeb3b37903f839d02325ea4df3bac83</t>
        </is>
      </c>
      <c r="P1470" t="inlineStr">
        <is>
          <t>library/067_waldorf-astoria-maldives-ithaafushi/dive_prices/2025_2025-WA-Dive-Centre-.pdf</t>
        </is>
      </c>
      <c r="R1470" t="inlineStr">
        <is>
          <t>current</t>
        </is>
      </c>
      <c r="S1470" t="inlineStr">
        <is>
          <t>N</t>
        </is>
      </c>
      <c r="T1470" t="inlineStr">
        <is>
          <t>matched</t>
        </is>
      </c>
      <c r="U1470" t="inlineStr">
        <is>
          <t>2026-10-04</t>
        </is>
      </c>
      <c r="V1470" t="inlineStr"/>
    </row>
    <row r="1471">
      <c r="A1471" t="n">
        <v>67</v>
      </c>
      <c r="B1471" t="inlineStr">
        <is>
          <t>Waldorf Astoria Maldives Ithaafushi</t>
        </is>
      </c>
      <c r="C1471" t="inlineStr">
        <is>
          <t>dive_prices</t>
        </is>
      </c>
      <c r="D1471" t="inlineStr">
        <is>
          <t>2024_Luxx-Price-List-WAMI-2024.pdf</t>
        </is>
      </c>
      <c r="E1471" t="n">
        <v>2024</v>
      </c>
      <c r="H1471" t="n">
        <v>1</v>
      </c>
      <c r="I1471" t="n">
        <v>638</v>
      </c>
      <c r="J1471" t="inlineStr">
        <is>
          <t>Y</t>
        </is>
      </c>
      <c r="K1471" t="inlineStr">
        <is>
          <t>waldorfastoriamaldives.com</t>
        </is>
      </c>
      <c r="L1471" t="inlineStr">
        <is>
          <t>official</t>
        </is>
      </c>
      <c r="M1471" t="inlineStr">
        <is>
          <t>https://www.waldorfastoriamaldives.com/wp-content/uploads/2025/07/Luxx-Price-List-WAMI-2024.pdf</t>
        </is>
      </c>
      <c r="N1471" t="inlineStr">
        <is>
          <t>https://www.waldorfastoriamaldives.com/wp-content/uploads/2025/07/Luxx-Price-List-WAMI-2024.pdf</t>
        </is>
      </c>
      <c r="O1471" t="inlineStr">
        <is>
          <t>4149de003949d43d7a9785d95632d4e324bb8d685857bdda51ecd27e7aab8097</t>
        </is>
      </c>
      <c r="P1471" t="inlineStr">
        <is>
          <t>library/067_waldorf-astoria-maldives-ithaafushi/dive_prices/2024_Luxx-Price-List-WAMI-2024.pdf</t>
        </is>
      </c>
      <c r="R1471" t="inlineStr">
        <is>
          <t>outdated</t>
        </is>
      </c>
      <c r="S1471" t="inlineStr">
        <is>
          <t>N</t>
        </is>
      </c>
      <c r="T1471" t="inlineStr">
        <is>
          <t>matched</t>
        </is>
      </c>
      <c r="U1471" t="inlineStr">
        <is>
          <t>2026-10-04</t>
        </is>
      </c>
      <c r="V1471" t="inlineStr"/>
    </row>
    <row r="1472">
      <c r="A1472" t="n">
        <v>67</v>
      </c>
      <c r="B1472" t="inlineStr">
        <is>
          <t>Waldorf Astoria Maldives Ithaafushi</t>
        </is>
      </c>
      <c r="C1472" t="inlineStr">
        <is>
          <t>dive_prices</t>
        </is>
      </c>
      <c r="D1472" t="inlineStr">
        <is>
          <t>2024_Diving-Excursions-Weekly-Schedule-Dec-2023-Dec-2024.pdf</t>
        </is>
      </c>
      <c r="E1472" t="n">
        <v>2024</v>
      </c>
      <c r="H1472" t="n">
        <v>1</v>
      </c>
      <c r="I1472" t="n">
        <v>106</v>
      </c>
      <c r="J1472" t="inlineStr">
        <is>
          <t>Y</t>
        </is>
      </c>
      <c r="K1472" t="inlineStr">
        <is>
          <t>waldorfastoriamaldives.com</t>
        </is>
      </c>
      <c r="L1472" t="inlineStr">
        <is>
          <t>official</t>
        </is>
      </c>
      <c r="M1472" t="inlineStr">
        <is>
          <t>https://www.waldorfastoriamaldives.com/wp-content/uploads/2025/07/Diving-Excursions-Weekly-Schedule-Dec-2023-Dec-2024.pdf</t>
        </is>
      </c>
      <c r="N1472" t="inlineStr">
        <is>
          <t>https://www.waldorfastoriamaldives.com/wp-content/uploads/2025/07/Diving-Excursions-Weekly-Schedule-Dec-2023-Dec-2024.pdf</t>
        </is>
      </c>
      <c r="O1472" t="inlineStr">
        <is>
          <t>f4b1d9d9f0f887c75ec28f840c28a4342587c6a1180dfac3e88fd972991faa39</t>
        </is>
      </c>
      <c r="P1472" t="inlineStr">
        <is>
          <t>library/067_waldorf-astoria-maldives-ithaafushi/dive_prices/2024_Diving-Excursions-Weekly-Schedule-Dec-2023-Dec-2024.pdf</t>
        </is>
      </c>
      <c r="R1472" t="inlineStr">
        <is>
          <t>outdated</t>
        </is>
      </c>
      <c r="S1472" t="inlineStr">
        <is>
          <t>N</t>
        </is>
      </c>
      <c r="T1472" t="inlineStr">
        <is>
          <t>matched</t>
        </is>
      </c>
      <c r="U1472" t="inlineStr">
        <is>
          <t>2026-10-04</t>
        </is>
      </c>
      <c r="V1472" t="inlineStr"/>
    </row>
    <row r="1473">
      <c r="A1473" t="n">
        <v>67</v>
      </c>
      <c r="B1473" t="inlineStr">
        <is>
          <t>Waldorf Astoria Maldives Ithaafushi</t>
        </is>
      </c>
      <c r="C1473" t="inlineStr">
        <is>
          <t>excursions</t>
        </is>
      </c>
      <c r="D1473" t="inlineStr">
        <is>
          <t>2026_Eid-Al-Fitr-1.pdf</t>
        </is>
      </c>
      <c r="E1473" t="n">
        <v>2026</v>
      </c>
      <c r="H1473" t="n">
        <v>8</v>
      </c>
      <c r="I1473" t="n">
        <v>8492</v>
      </c>
      <c r="J1473" t="inlineStr">
        <is>
          <t>Y</t>
        </is>
      </c>
      <c r="K1473" t="inlineStr">
        <is>
          <t>letsgomaldives.com</t>
        </is>
      </c>
      <c r="L1473" t="inlineStr">
        <is>
          <t>dmc-agency</t>
        </is>
      </c>
      <c r="M1473" t="inlineStr">
        <is>
          <t>https://letsgomaldives.com/wp-content/uploads/2026/03/Eid-Al-Fitr-1.pdf</t>
        </is>
      </c>
      <c r="N1473" t="inlineStr">
        <is>
          <t>https://letsgomaldives.com/wp-content/uploads/2026/03/Eid-Al-Fitr-1.pdf</t>
        </is>
      </c>
      <c r="O1473" t="inlineStr">
        <is>
          <t>042f422839ddda32a279c204406b8a4e9c4de08d5998f178fcb11cc2174bfe44</t>
        </is>
      </c>
      <c r="P1473" t="inlineStr">
        <is>
          <t>library/067_waldorf-astoria-maldives-ithaafushi/excursions/2026_Eid-Al-Fitr-1.pdf</t>
        </is>
      </c>
      <c r="R1473" t="inlineStr">
        <is>
          <t>current</t>
        </is>
      </c>
      <c r="S1473" t="inlineStr">
        <is>
          <t>Y</t>
        </is>
      </c>
      <c r="T1473" t="inlineStr">
        <is>
          <t>matched</t>
        </is>
      </c>
      <c r="U1473" t="inlineStr">
        <is>
          <t>2026-10-04</t>
        </is>
      </c>
      <c r="V1473" t="inlineStr"/>
    </row>
    <row r="1474">
      <c r="A1474" t="n">
        <v>67</v>
      </c>
      <c r="B1474" t="inlineStr">
        <is>
          <t>Waldorf Astoria Maldives Ithaafushi</t>
        </is>
      </c>
      <c r="C1474" t="inlineStr">
        <is>
          <t>excursions</t>
        </is>
      </c>
      <c r="D1474" t="inlineStr">
        <is>
          <t>2025_WAMI-Activity-brochure_Ocean.pdf</t>
        </is>
      </c>
      <c r="E1474" t="n">
        <v>2025</v>
      </c>
      <c r="H1474" t="n">
        <v>13</v>
      </c>
      <c r="I1474" t="n">
        <v>484</v>
      </c>
      <c r="J1474" t="inlineStr">
        <is>
          <t>Y</t>
        </is>
      </c>
      <c r="K1474" t="inlineStr">
        <is>
          <t>waldorfastoriamaldives.com</t>
        </is>
      </c>
      <c r="L1474" t="inlineStr">
        <is>
          <t>official</t>
        </is>
      </c>
      <c r="M1474" t="inlineStr">
        <is>
          <t>https://www.waldorfastoriamaldives.com/wp-content/uploads/2025/07/WAMI-Activity-brochure_Ocean.pdf</t>
        </is>
      </c>
      <c r="N1474" t="inlineStr">
        <is>
          <t>https://www.waldorfastoriamaldives.com/wp-content/uploads/2025/07/WAMI-Activity-brochure_Ocean.pdf</t>
        </is>
      </c>
      <c r="O1474" t="inlineStr">
        <is>
          <t>e17a0727424825f91937dc600910f973cd7b2ef7a3f52718a9b765a5d37f14a7</t>
        </is>
      </c>
      <c r="P1474" t="inlineStr">
        <is>
          <t>library/067_waldorf-astoria-maldives-ithaafushi/excursions/2025_WAMI-Activity-brochure_Ocean.pdf</t>
        </is>
      </c>
      <c r="R1474" t="inlineStr">
        <is>
          <t>current</t>
        </is>
      </c>
      <c r="S1474" t="inlineStr">
        <is>
          <t>N</t>
        </is>
      </c>
      <c r="T1474" t="inlineStr">
        <is>
          <t>matched</t>
        </is>
      </c>
      <c r="U1474" t="inlineStr">
        <is>
          <t>2026-10-04</t>
        </is>
      </c>
      <c r="V1474" t="inlineStr"/>
    </row>
    <row r="1475">
      <c r="A1475" t="n">
        <v>67</v>
      </c>
      <c r="B1475" t="inlineStr">
        <is>
          <t>Waldorf Astoria Maldives Ithaafushi</t>
        </is>
      </c>
      <c r="C1475" t="inlineStr">
        <is>
          <t>excursions</t>
        </is>
      </c>
      <c r="D1475" t="inlineStr">
        <is>
          <t>2025_Tennis-Coach-Radu.pdf</t>
        </is>
      </c>
      <c r="E1475" t="n">
        <v>2025</v>
      </c>
      <c r="H1475" t="n">
        <v>1</v>
      </c>
      <c r="I1475" t="n">
        <v>848</v>
      </c>
      <c r="J1475" t="inlineStr">
        <is>
          <t>Y</t>
        </is>
      </c>
      <c r="K1475" t="inlineStr">
        <is>
          <t>waldorfastoriamaldives.com</t>
        </is>
      </c>
      <c r="L1475" t="inlineStr">
        <is>
          <t>official</t>
        </is>
      </c>
      <c r="M1475" t="inlineStr">
        <is>
          <t>https://www.waldorfastoriamaldives.com/wp-content/uploads/2025/07/Tennis-Coach-Radu.pdf</t>
        </is>
      </c>
      <c r="N1475" t="inlineStr">
        <is>
          <t>https://www.waldorfastoriamaldives.com/wp-content/uploads/2025/07/Tennis-Coach-Radu.pdf</t>
        </is>
      </c>
      <c r="O1475" t="inlineStr">
        <is>
          <t>1f5dc380ac6477b4a7a400258f911ca42287c7c54f0b61fcf2432689f2f39ff4</t>
        </is>
      </c>
      <c r="P1475" t="inlineStr">
        <is>
          <t>library/067_waldorf-astoria-maldives-ithaafushi/excursions/2025_Tennis-Coach-Radu.pdf</t>
        </is>
      </c>
      <c r="R1475" t="inlineStr">
        <is>
          <t>current</t>
        </is>
      </c>
      <c r="S1475" t="inlineStr">
        <is>
          <t>N</t>
        </is>
      </c>
      <c r="T1475" t="inlineStr">
        <is>
          <t>matched</t>
        </is>
      </c>
      <c r="U1475" t="inlineStr">
        <is>
          <t>2026-10-04</t>
        </is>
      </c>
      <c r="V1475" t="inlineStr"/>
    </row>
    <row r="1476">
      <c r="A1476" t="n">
        <v>67</v>
      </c>
      <c r="B1476" t="inlineStr">
        <is>
          <t>Waldorf Astoria Maldives Ithaafushi</t>
        </is>
      </c>
      <c r="C1476" t="inlineStr">
        <is>
          <t>excursions</t>
        </is>
      </c>
      <c r="D1476" t="inlineStr">
        <is>
          <t>2024_Stars-Club-Booklet.pdf</t>
        </is>
      </c>
      <c r="E1476" t="n">
        <v>2024</v>
      </c>
      <c r="H1476" t="n">
        <v>6</v>
      </c>
      <c r="I1476" t="n">
        <v>1862</v>
      </c>
      <c r="J1476" t="inlineStr">
        <is>
          <t>Y</t>
        </is>
      </c>
      <c r="K1476" t="inlineStr">
        <is>
          <t>waldorfastoriamaldives.com</t>
        </is>
      </c>
      <c r="L1476" t="inlineStr">
        <is>
          <t>official</t>
        </is>
      </c>
      <c r="M1476" t="inlineStr">
        <is>
          <t>https://www.waldorfastoriamaldives.com/wp-content/uploads/2025/07/Stars-Club-Booklet.pdf</t>
        </is>
      </c>
      <c r="N1476" t="inlineStr">
        <is>
          <t>https://www.waldorfastoriamaldives.com/wp-content/uploads/2025/07/Stars-Club-Booklet.pdf</t>
        </is>
      </c>
      <c r="O1476" t="inlineStr">
        <is>
          <t>483457fda31137955a02446a904467bef5207e78754353d7a0cbe45c256e4239</t>
        </is>
      </c>
      <c r="P1476" t="inlineStr">
        <is>
          <t>library/067_waldorf-astoria-maldives-ithaafushi/excursions/2024_Stars-Club-Booklet.pdf</t>
        </is>
      </c>
      <c r="R1476" t="inlineStr">
        <is>
          <t>outdated</t>
        </is>
      </c>
      <c r="S1476" t="inlineStr">
        <is>
          <t>N</t>
        </is>
      </c>
      <c r="T1476" t="inlineStr">
        <is>
          <t>matched</t>
        </is>
      </c>
      <c r="U1476" t="inlineStr">
        <is>
          <t>2026-10-04</t>
        </is>
      </c>
      <c r="V1476" t="inlineStr"/>
    </row>
    <row r="1477">
      <c r="A1477" t="n">
        <v>67</v>
      </c>
      <c r="B1477" t="inlineStr">
        <is>
          <t>Waldorf Astoria Maldives Ithaafushi</t>
        </is>
      </c>
      <c r="C1477" t="inlineStr">
        <is>
          <t>kids</t>
        </is>
      </c>
      <c r="D1477" t="inlineStr">
        <is>
          <t>2025_Prices-WAMI-x-LUX-Tennis-.pdf</t>
        </is>
      </c>
      <c r="E1477" t="n">
        <v>2025</v>
      </c>
      <c r="H1477" t="n">
        <v>1</v>
      </c>
      <c r="I1477" t="n">
        <v>1019</v>
      </c>
      <c r="J1477" t="inlineStr">
        <is>
          <t>Y</t>
        </is>
      </c>
      <c r="K1477" t="inlineStr">
        <is>
          <t>waldorfastoriamaldives.com</t>
        </is>
      </c>
      <c r="L1477" t="inlineStr">
        <is>
          <t>official</t>
        </is>
      </c>
      <c r="M1477" t="inlineStr">
        <is>
          <t>https://www.waldorfastoriamaldives.com/wp-content/uploads/2025/07/Prices-WAMI-x-LUX-Tennis-.pdf</t>
        </is>
      </c>
      <c r="N1477" t="inlineStr">
        <is>
          <t>https://www.waldorfastoriamaldives.com/wp-content/uploads/2025/07/Prices-WAMI-x-LUX-Tennis-.pdf</t>
        </is>
      </c>
      <c r="O1477" t="inlineStr">
        <is>
          <t>4acdd30f2d8b17bd49d6c5420dd7b483896c58e5aa9fbe9a4b3edcf0fa855233</t>
        </is>
      </c>
      <c r="P1477" t="inlineStr">
        <is>
          <t>library/067_waldorf-astoria-maldives-ithaafushi/kids/2025_Prices-WAMI-x-LUX-Tennis-.pdf</t>
        </is>
      </c>
      <c r="R1477" t="inlineStr">
        <is>
          <t>current</t>
        </is>
      </c>
      <c r="S1477" t="inlineStr">
        <is>
          <t>Y</t>
        </is>
      </c>
      <c r="T1477" t="inlineStr">
        <is>
          <t>matched</t>
        </is>
      </c>
      <c r="U1477" t="inlineStr">
        <is>
          <t>2026-10-04</t>
        </is>
      </c>
      <c r="V1477" t="inlineStr"/>
    </row>
    <row r="1478">
      <c r="A1478" t="n">
        <v>67</v>
      </c>
      <c r="B1478" t="inlineStr">
        <is>
          <t>Waldorf Astoria Maldives Ithaafushi</t>
        </is>
      </c>
      <c r="C1478" t="inlineStr">
        <is>
          <t>kids</t>
        </is>
      </c>
      <c r="D1478" t="inlineStr">
        <is>
          <t>2024_Kids-Concierge-Program.pdf</t>
        </is>
      </c>
      <c r="E1478" t="n">
        <v>2024</v>
      </c>
      <c r="H1478" t="n">
        <v>1</v>
      </c>
      <c r="I1478" t="n">
        <v>4162</v>
      </c>
      <c r="J1478" t="inlineStr">
        <is>
          <t>Y</t>
        </is>
      </c>
      <c r="K1478" t="inlineStr">
        <is>
          <t>waldorfastoriamaldives.com</t>
        </is>
      </c>
      <c r="L1478" t="inlineStr">
        <is>
          <t>official</t>
        </is>
      </c>
      <c r="M1478" t="inlineStr">
        <is>
          <t>https://www.waldorfastoriamaldives.com/wp-content/uploads/2025/07/Kids-Concierge-Program.pdf</t>
        </is>
      </c>
      <c r="N1478" t="inlineStr">
        <is>
          <t>https://www.waldorfastoriamaldives.com/wp-content/uploads/2025/07/Kids-Concierge-Program.pdf</t>
        </is>
      </c>
      <c r="O1478" t="inlineStr">
        <is>
          <t>2b50f1dfb2325f98dd08906382c96cf20be85433a19564c467c2dcce693a6967</t>
        </is>
      </c>
      <c r="P1478" t="inlineStr">
        <is>
          <t>library/067_waldorf-astoria-maldives-ithaafushi/kids/2024_Kids-Concierge-Program.pdf</t>
        </is>
      </c>
      <c r="R1478" t="inlineStr">
        <is>
          <t>outdated</t>
        </is>
      </c>
      <c r="S1478" t="inlineStr">
        <is>
          <t>N</t>
        </is>
      </c>
      <c r="T1478" t="inlineStr">
        <is>
          <t>matched</t>
        </is>
      </c>
      <c r="U1478" t="inlineStr">
        <is>
          <t>2026-10-04</t>
        </is>
      </c>
      <c r="V1478" t="inlineStr"/>
    </row>
    <row r="1479">
      <c r="A1479" t="n">
        <v>67</v>
      </c>
      <c r="B1479" t="inlineStr">
        <is>
          <t>Waldorf Astoria Maldives Ithaafushi</t>
        </is>
      </c>
      <c r="C1479" t="inlineStr">
        <is>
          <t>calendar</t>
        </is>
      </c>
      <c r="D1479" t="inlineStr">
        <is>
          <t>2026_WAMI-Festive-Brochure-2026.pdf</t>
        </is>
      </c>
      <c r="E1479" t="n">
        <v>2026</v>
      </c>
      <c r="H1479" t="n">
        <v>22</v>
      </c>
      <c r="I1479" t="n">
        <v>24459</v>
      </c>
      <c r="J1479" t="inlineStr">
        <is>
          <t>Y</t>
        </is>
      </c>
      <c r="K1479" t="inlineStr">
        <is>
          <t>waldorfastoriamaldives.com</t>
        </is>
      </c>
      <c r="L1479" t="inlineStr">
        <is>
          <t>official</t>
        </is>
      </c>
      <c r="M1479" t="inlineStr">
        <is>
          <t>https://www.waldorfastoriamaldives.com/wp-content/uploads/2026/10/WAMI-Festive-Brochure-2026.pdf</t>
        </is>
      </c>
      <c r="N1479" t="inlineStr">
        <is>
          <t>https://www.waldorfastoriamaldives.com/wp-content/uploads/2026/10/WAMI-Festive-Brochure-2026.pdf</t>
        </is>
      </c>
      <c r="O1479" t="inlineStr">
        <is>
          <t>aae6ae46df5b59913e5d41f7a5c995d30c51097575a01fdd361d973cce2d6475</t>
        </is>
      </c>
      <c r="P1479" t="inlineStr">
        <is>
          <t>library/067_waldorf-astoria-maldives-ithaafushi/calendar/2026_WAMI-Festive-Brochure-2026.pdf</t>
        </is>
      </c>
      <c r="R1479" t="inlineStr">
        <is>
          <t>current</t>
        </is>
      </c>
      <c r="S1479" t="inlineStr">
        <is>
          <t>Y</t>
        </is>
      </c>
      <c r="T1479" t="inlineStr">
        <is>
          <t>matched</t>
        </is>
      </c>
      <c r="U1479" t="inlineStr">
        <is>
          <t>2026-10-04</t>
        </is>
      </c>
      <c r="V1479" t="inlineStr"/>
    </row>
    <row r="1480">
      <c r="A1480" t="n">
        <v>67</v>
      </c>
      <c r="B1480" t="inlineStr">
        <is>
          <t>Waldorf Astoria Maldives Ithaafushi</t>
        </is>
      </c>
      <c r="C1480" t="inlineStr">
        <is>
          <t>calendar</t>
        </is>
      </c>
      <c r="D1480" t="inlineStr">
        <is>
          <t>2025_Club-Nova-Program-2025-June.pdf</t>
        </is>
      </c>
      <c r="E1480" t="n">
        <v>2025</v>
      </c>
      <c r="H1480" t="n">
        <v>1</v>
      </c>
      <c r="I1480" t="n">
        <v>564</v>
      </c>
      <c r="J1480" t="inlineStr">
        <is>
          <t>Y</t>
        </is>
      </c>
      <c r="K1480" t="inlineStr">
        <is>
          <t>waldorfastoriamaldives.com</t>
        </is>
      </c>
      <c r="L1480" t="inlineStr">
        <is>
          <t>official</t>
        </is>
      </c>
      <c r="M1480" t="inlineStr">
        <is>
          <t>https://www.waldorfastoriamaldives.com/wp-content/uploads/2025/07/Club-Nova-Program-2025-June.pdf</t>
        </is>
      </c>
      <c r="N1480" t="inlineStr">
        <is>
          <t>https://www.waldorfastoriamaldives.com/wp-content/uploads/2025/07/Club-Nova-Program-2025-June.pdf</t>
        </is>
      </c>
      <c r="O1480" t="inlineStr">
        <is>
          <t>d6d3f35bf0320c630decbec73dc549ef868ee3c429ef6ae58c421fd9a368a6cf</t>
        </is>
      </c>
      <c r="P1480" t="inlineStr">
        <is>
          <t>library/067_waldorf-astoria-maldives-ithaafushi/calendar/2025_Club-Nova-Program-2025-June.pdf</t>
        </is>
      </c>
      <c r="R1480" t="inlineStr">
        <is>
          <t>current</t>
        </is>
      </c>
      <c r="S1480" t="inlineStr">
        <is>
          <t>N</t>
        </is>
      </c>
      <c r="T1480" t="inlineStr">
        <is>
          <t>matched</t>
        </is>
      </c>
      <c r="U1480" t="inlineStr">
        <is>
          <t>2026-10-04</t>
        </is>
      </c>
      <c r="V1480" t="inlineStr"/>
    </row>
    <row r="1481">
      <c r="A1481" t="n">
        <v>67</v>
      </c>
      <c r="B1481" t="inlineStr">
        <is>
          <t>Waldorf Astoria Maldives Ithaafushi</t>
        </is>
      </c>
      <c r="C1481" t="inlineStr">
        <is>
          <t>calendar</t>
        </is>
      </c>
      <c r="D1481" t="inlineStr">
        <is>
          <t>2025_Stars-Club-2025-Themed-Program-June.pdf</t>
        </is>
      </c>
      <c r="E1481" t="n">
        <v>2025</v>
      </c>
      <c r="H1481" t="n">
        <v>1</v>
      </c>
      <c r="I1481" t="n">
        <v>724</v>
      </c>
      <c r="J1481" t="inlineStr">
        <is>
          <t>Y</t>
        </is>
      </c>
      <c r="K1481" t="inlineStr">
        <is>
          <t>waldorfastoriamaldives.com</t>
        </is>
      </c>
      <c r="L1481" t="inlineStr">
        <is>
          <t>official</t>
        </is>
      </c>
      <c r="M1481" t="inlineStr">
        <is>
          <t>https://www.waldorfastoriamaldives.com/wp-content/uploads/2025/07/Stars-Club-2025-Themed-Program-June.pdf</t>
        </is>
      </c>
      <c r="N1481" t="inlineStr">
        <is>
          <t>https://www.waldorfastoriamaldives.com/wp-content/uploads/2025/07/Stars-Club-2025-Themed-Program-June.pdf</t>
        </is>
      </c>
      <c r="O1481" t="inlineStr">
        <is>
          <t>1017dda49ae8feb0066418380a7680ac424964988b9136774ca329b89626ee80</t>
        </is>
      </c>
      <c r="P1481" t="inlineStr">
        <is>
          <t>library/067_waldorf-astoria-maldives-ithaafushi/calendar/2025_Stars-Club-2025-Themed-Program-June.pdf</t>
        </is>
      </c>
      <c r="R1481" t="inlineStr">
        <is>
          <t>current</t>
        </is>
      </c>
      <c r="S1481" t="inlineStr">
        <is>
          <t>N</t>
        </is>
      </c>
      <c r="T1481" t="inlineStr">
        <is>
          <t>matched</t>
        </is>
      </c>
      <c r="U1481" t="inlineStr">
        <is>
          <t>2026-10-04</t>
        </is>
      </c>
      <c r="V1481" t="inlineStr"/>
    </row>
    <row r="1482">
      <c r="A1482" t="n">
        <v>67</v>
      </c>
      <c r="B1482" t="inlineStr">
        <is>
          <t>Waldorf Astoria Maldives Ithaafushi</t>
        </is>
      </c>
      <c r="C1482" t="inlineStr">
        <is>
          <t>calendar</t>
        </is>
      </c>
      <c r="D1482" t="inlineStr">
        <is>
          <t>2025_Rise-n-Shine-Program-2025-v2.pdf</t>
        </is>
      </c>
      <c r="E1482" t="n">
        <v>2025</v>
      </c>
      <c r="H1482" t="n">
        <v>1</v>
      </c>
      <c r="I1482" t="n">
        <v>282</v>
      </c>
      <c r="J1482" t="inlineStr">
        <is>
          <t>N</t>
        </is>
      </c>
      <c r="K1482" t="inlineStr">
        <is>
          <t>waldorfastoriamaldives.com</t>
        </is>
      </c>
      <c r="L1482" t="inlineStr">
        <is>
          <t>official</t>
        </is>
      </c>
      <c r="M1482" t="inlineStr">
        <is>
          <t>https://www.waldorfastoriamaldives.com/wp-content/uploads/2025/07/Rise-n-Shine-Program-2025-v2.pdf</t>
        </is>
      </c>
      <c r="N1482" t="inlineStr">
        <is>
          <t>https://www.waldorfastoriamaldives.com/wp-content/uploads/2025/07/Rise-n-Shine-Program-2025-v2.pdf</t>
        </is>
      </c>
      <c r="O1482" t="inlineStr">
        <is>
          <t>0501dda1a02f9b8022ee50ae509bdc30249340fc85038928139239a57140423b</t>
        </is>
      </c>
      <c r="P1482" t="inlineStr">
        <is>
          <t>library/067_waldorf-astoria-maldives-ithaafushi/calendar/2025_Rise-n-Shine-Program-2025-v2.pdf</t>
        </is>
      </c>
      <c r="R1482" t="inlineStr">
        <is>
          <t>current</t>
        </is>
      </c>
      <c r="S1482" t="inlineStr">
        <is>
          <t>N</t>
        </is>
      </c>
      <c r="T1482" t="inlineStr">
        <is>
          <t>matched</t>
        </is>
      </c>
      <c r="U1482" t="inlineStr">
        <is>
          <t>2026-10-04</t>
        </is>
      </c>
      <c r="V1482" t="inlineStr"/>
    </row>
    <row r="1483">
      <c r="A1483" t="n">
        <v>67</v>
      </c>
      <c r="B1483" t="inlineStr">
        <is>
          <t>Waldorf Astoria Maldives Ithaafushi</t>
        </is>
      </c>
      <c r="C1483" t="inlineStr">
        <is>
          <t>other</t>
        </is>
      </c>
      <c r="D1483" t="inlineStr">
        <is>
          <t>2026_Zuma-Maldives.pdf</t>
        </is>
      </c>
      <c r="E1483" t="n">
        <v>2026</v>
      </c>
      <c r="H1483" t="n">
        <v>2</v>
      </c>
      <c r="I1483" t="n">
        <v>2083</v>
      </c>
      <c r="J1483" t="inlineStr">
        <is>
          <t>N</t>
        </is>
      </c>
      <c r="K1483" t="inlineStr">
        <is>
          <t>waldorfastoriamaldives.com</t>
        </is>
      </c>
      <c r="L1483" t="inlineStr">
        <is>
          <t>official</t>
        </is>
      </c>
      <c r="M1483" t="inlineStr">
        <is>
          <t>https://www.waldorfastoriamaldives.com/wp-content/uploads/2026/04/Zuma-Maldives.pdf</t>
        </is>
      </c>
      <c r="N1483" t="inlineStr">
        <is>
          <t>https://www.waldorfastoriamaldives.com/wp-content/uploads/2026/04/Zuma-Maldives.pdf</t>
        </is>
      </c>
      <c r="O1483" t="inlineStr">
        <is>
          <t>925b4aba8ad79b15270653954c42a92a7d691b62e1be4dcbe9c7aa930f1aff72</t>
        </is>
      </c>
      <c r="P1483" t="inlineStr">
        <is>
          <t>library/067_waldorf-astoria-maldives-ithaafushi/other/2026_Zuma-Maldives.pdf</t>
        </is>
      </c>
      <c r="R1483" t="inlineStr">
        <is>
          <t>current</t>
        </is>
      </c>
      <c r="S1483" t="inlineStr">
        <is>
          <t>Y</t>
        </is>
      </c>
      <c r="T1483" t="inlineStr">
        <is>
          <t>matched</t>
        </is>
      </c>
      <c r="U1483" t="inlineStr">
        <is>
          <t>2026-10-04</t>
        </is>
      </c>
      <c r="V1483" t="inlineStr"/>
    </row>
    <row r="1484">
      <c r="A1484" t="n">
        <v>67</v>
      </c>
      <c r="B1484" t="inlineStr">
        <is>
          <t>Waldorf Astoria Maldives Ithaafushi</t>
        </is>
      </c>
      <c r="C1484" t="inlineStr">
        <is>
          <t>other</t>
        </is>
      </c>
      <c r="D1484" t="inlineStr">
        <is>
          <t>2025_Sanbank-Escape.pdf</t>
        </is>
      </c>
      <c r="E1484" t="n">
        <v>2025</v>
      </c>
      <c r="H1484" t="n">
        <v>1</v>
      </c>
      <c r="I1484" t="n">
        <v>126</v>
      </c>
      <c r="J1484" t="inlineStr">
        <is>
          <t>Y</t>
        </is>
      </c>
      <c r="K1484" t="inlineStr">
        <is>
          <t>waldorfastoriamaldives.com</t>
        </is>
      </c>
      <c r="L1484" t="inlineStr">
        <is>
          <t>official</t>
        </is>
      </c>
      <c r="M1484" t="inlineStr">
        <is>
          <t>https://www.waldorfastoriamaldives.com/wp-content/uploads/2025/07/Sanbank-Escape.pdf</t>
        </is>
      </c>
      <c r="N1484" t="inlineStr">
        <is>
          <t>https://www.waldorfastoriamaldives.com/wp-content/uploads/2025/07/Sanbank-Escape.pdf</t>
        </is>
      </c>
      <c r="O1484" t="inlineStr">
        <is>
          <t>ca5d846f4a3df034f3809fc82342961d4cb106677466f72daab44dcb576cf87f</t>
        </is>
      </c>
      <c r="P1484" t="inlineStr">
        <is>
          <t>library/067_waldorf-astoria-maldives-ithaafushi/other/2025_Sanbank-Escape.pdf</t>
        </is>
      </c>
      <c r="R1484" t="inlineStr">
        <is>
          <t>current</t>
        </is>
      </c>
      <c r="S1484" t="inlineStr">
        <is>
          <t>N</t>
        </is>
      </c>
      <c r="T1484" t="inlineStr">
        <is>
          <t>matched</t>
        </is>
      </c>
      <c r="U1484" t="inlineStr">
        <is>
          <t>2026-10-04</t>
        </is>
      </c>
      <c r="V1484" t="inlineStr"/>
    </row>
    <row r="1485">
      <c r="A1485" t="n">
        <v>67</v>
      </c>
      <c r="B1485" t="inlineStr">
        <is>
          <t>Waldorf Astoria Maldives Ithaafushi</t>
        </is>
      </c>
      <c r="C1485" t="inlineStr">
        <is>
          <t>other</t>
        </is>
      </c>
      <c r="D1485" t="inlineStr">
        <is>
          <t>2025_Padel-Tennis-Court_March1-1.pdf</t>
        </is>
      </c>
      <c r="E1485" t="n">
        <v>2025</v>
      </c>
      <c r="H1485" t="n">
        <v>1</v>
      </c>
      <c r="I1485" t="n">
        <v>512</v>
      </c>
      <c r="J1485" t="inlineStr">
        <is>
          <t>Y</t>
        </is>
      </c>
      <c r="K1485" t="inlineStr">
        <is>
          <t>waldorfastoriamaldives.com</t>
        </is>
      </c>
      <c r="L1485" t="inlineStr">
        <is>
          <t>official</t>
        </is>
      </c>
      <c r="M1485" t="inlineStr">
        <is>
          <t>https://www.waldorfastoriamaldives.com/wp-content/uploads/2025/07/Padel-Tennis-Court_March1-1.pdf</t>
        </is>
      </c>
      <c r="N1485" t="inlineStr">
        <is>
          <t>https://www.waldorfastoriamaldives.com/wp-content/uploads/2025/07/Padel-Tennis-Court_March1-1.pdf</t>
        </is>
      </c>
      <c r="O1485" t="inlineStr">
        <is>
          <t>d8c83ab05625e373c7be8168260da559353998b3cc123ac3572116dd9b8f129f</t>
        </is>
      </c>
      <c r="P1485" t="inlineStr">
        <is>
          <t>library/067_waldorf-astoria-maldives-ithaafushi/other/2025_Padel-Tennis-Court_March1-1.pdf</t>
        </is>
      </c>
      <c r="R1485" t="inlineStr">
        <is>
          <t>current</t>
        </is>
      </c>
      <c r="S1485" t="inlineStr">
        <is>
          <t>N</t>
        </is>
      </c>
      <c r="T1485" t="inlineStr">
        <is>
          <t>matched</t>
        </is>
      </c>
      <c r="U1485" t="inlineStr">
        <is>
          <t>2026-10-04</t>
        </is>
      </c>
      <c r="V1485" t="inlineStr"/>
    </row>
    <row r="1486">
      <c r="A1486" t="n">
        <v>67</v>
      </c>
      <c r="B1486" t="inlineStr">
        <is>
          <t>Waldorf Astoria Maldives Ithaafushi</t>
        </is>
      </c>
      <c r="C1486" t="inlineStr">
        <is>
          <t>other</t>
        </is>
      </c>
      <c r="D1486" t="inlineStr">
        <is>
          <t>2024_SIRU-LATELIER-NEW-POSTER-ART-CLASSES67.pdf</t>
        </is>
      </c>
      <c r="E1486" t="n">
        <v>2024</v>
      </c>
      <c r="H1486" t="n">
        <v>1</v>
      </c>
      <c r="I1486" t="n">
        <v>5038</v>
      </c>
      <c r="J1486" t="inlineStr">
        <is>
          <t>Y</t>
        </is>
      </c>
      <c r="K1486" t="inlineStr">
        <is>
          <t>waldorfastoriamaldives.com</t>
        </is>
      </c>
      <c r="L1486" t="inlineStr">
        <is>
          <t>official</t>
        </is>
      </c>
      <c r="M1486" t="inlineStr">
        <is>
          <t>https://www.waldorfastoriamaldives.com/wp-content/uploads/2025/07/SIRU-LATELIER-NEW-POSTER-ART-CLASSES67.pdf</t>
        </is>
      </c>
      <c r="N1486" t="inlineStr">
        <is>
          <t>https://www.waldorfastoriamaldives.com/wp-content/uploads/2025/07/SIRU-LATELIER-NEW-POSTER-ART-CLASSES67.pdf</t>
        </is>
      </c>
      <c r="O1486" t="inlineStr">
        <is>
          <t>9789b5a9f76e52670361e2b45664394e791a3299dd1e0e2c73ad79479a874da4</t>
        </is>
      </c>
      <c r="P1486" t="inlineStr">
        <is>
          <t>library/067_waldorf-astoria-maldives-ithaafushi/other/2024_SIRU-LATELIER-NEW-POSTER-ART-CLASSES67.pdf</t>
        </is>
      </c>
      <c r="R1486" t="inlineStr">
        <is>
          <t>outdated</t>
        </is>
      </c>
      <c r="S1486" t="inlineStr">
        <is>
          <t>N</t>
        </is>
      </c>
      <c r="T1486" t="inlineStr">
        <is>
          <t>matched</t>
        </is>
      </c>
      <c r="U1486" t="inlineStr">
        <is>
          <t>2026-10-04</t>
        </is>
      </c>
      <c r="V1486" t="inlineStr"/>
    </row>
    <row r="1487">
      <c r="A1487" t="n">
        <v>68</v>
      </c>
      <c r="B1487" t="inlineStr">
        <is>
          <t>JA Manafaru</t>
        </is>
      </c>
      <c r="C1487" t="inlineStr">
        <is>
          <t>factsheet</t>
        </is>
      </c>
      <c r="D1487" t="inlineStr">
        <is>
          <t>2024_ja-jam-factsheet-digital.pdf</t>
        </is>
      </c>
      <c r="E1487" t="n">
        <v>2024</v>
      </c>
      <c r="H1487" t="n">
        <v>13</v>
      </c>
      <c r="I1487" t="n">
        <v>4911</v>
      </c>
      <c r="J1487" t="inlineStr">
        <is>
          <t>Y</t>
        </is>
      </c>
      <c r="K1487" t="inlineStr">
        <is>
          <t>neoscapesmaldives.com</t>
        </is>
      </c>
      <c r="L1487" t="inlineStr">
        <is>
          <t>dmc-agency</t>
        </is>
      </c>
      <c r="M1487" t="inlineStr">
        <is>
          <t>https://www.neoscapesmaldives.com/wp-content/uploads/ja-jam-factsheet-digital.pdf</t>
        </is>
      </c>
      <c r="N1487" t="inlineStr">
        <is>
          <t>https://www.neoscapesmaldives.com/wp-content/uploads/ja-jam-factsheet-digital.pdf</t>
        </is>
      </c>
      <c r="O1487" t="inlineStr">
        <is>
          <t>55ff65cf939beb7824d57ff10f5731f4434f93bac651a92ff964a8a2262ea730</t>
        </is>
      </c>
      <c r="P1487" t="inlineStr">
        <is>
          <t>library/068_ja-manafaru/factsheet/2024_ja-jam-factsheet-digital.pdf</t>
        </is>
      </c>
      <c r="R1487" t="inlineStr">
        <is>
          <t>outdated</t>
        </is>
      </c>
      <c r="S1487" t="inlineStr">
        <is>
          <t>Y</t>
        </is>
      </c>
      <c r="T1487" t="inlineStr">
        <is>
          <t>matched</t>
        </is>
      </c>
      <c r="U1487" t="inlineStr">
        <is>
          <t>2026-10-04</t>
        </is>
      </c>
      <c r="V1487" t="inlineStr"/>
    </row>
    <row r="1488">
      <c r="A1488" t="n">
        <v>68</v>
      </c>
      <c r="B1488" t="inlineStr">
        <is>
          <t>JA Manafaru</t>
        </is>
      </c>
      <c r="C1488" t="inlineStr">
        <is>
          <t>destination_dining</t>
        </is>
      </c>
      <c r="D1488" t="inlineStr">
        <is>
          <t>2026_sample-private-dinner-menu.pdf</t>
        </is>
      </c>
      <c r="E1488" t="n">
        <v>2026</v>
      </c>
      <c r="H1488" t="n">
        <v>1</v>
      </c>
      <c r="I1488" t="n">
        <v>120</v>
      </c>
      <c r="J1488" t="inlineStr">
        <is>
          <t>Y</t>
        </is>
      </c>
      <c r="K1488" t="inlineStr">
        <is>
          <t>jaresortshotels.com</t>
        </is>
      </c>
      <c r="L1488" t="inlineStr">
        <is>
          <t>official</t>
        </is>
      </c>
      <c r="M1488" t="inlineStr">
        <is>
          <t>https://jaweb2019cdn.azureedge.net/assets/docs/default-source/jarh/siteredesign-docs/ja-mar-hall-menu/sample-private-dinner-menu.pdf?sfvrsn=2488d2a6_9</t>
        </is>
      </c>
      <c r="N1488" t="inlineStr">
        <is>
          <t>https://jaweb2019cdn.azureedge.net/assets/docs/default-source/jarh/siteredesign-docs/ja-mar-hall-menu/sample-private-dinner-menu.pdf?sfvrsn=2488d2a6_9</t>
        </is>
      </c>
      <c r="O1488" t="inlineStr">
        <is>
          <t>9a3095c853090f7967fa91173394dc4ccf8d945829c5b5060e1c793908a74d37</t>
        </is>
      </c>
      <c r="P1488" t="inlineStr">
        <is>
          <t>library/068_ja-manafaru/destination_dining/2026_sample-private-dinner-menu.pdf</t>
        </is>
      </c>
      <c r="R1488" t="inlineStr">
        <is>
          <t>current</t>
        </is>
      </c>
      <c r="S1488" t="inlineStr">
        <is>
          <t>Y</t>
        </is>
      </c>
      <c r="T1488" t="inlineStr">
        <is>
          <t>needs-review</t>
        </is>
      </c>
      <c r="U1488" t="inlineStr">
        <is>
          <t>2026-10-05</t>
        </is>
      </c>
      <c r="V1488" t="inlineStr">
        <is>
          <t>ambiguous match [68]</t>
        </is>
      </c>
    </row>
    <row r="1489">
      <c r="A1489" t="n">
        <v>68</v>
      </c>
      <c r="B1489" t="inlineStr">
        <is>
          <t>JA Manafaru</t>
        </is>
      </c>
      <c r="C1489" t="inlineStr">
        <is>
          <t>map</t>
        </is>
      </c>
      <c r="D1489" t="inlineStr">
        <is>
          <t>2024_JA-Manafaru-Map-24.pdf</t>
        </is>
      </c>
      <c r="E1489" t="n">
        <v>2024</v>
      </c>
      <c r="H1489" t="n">
        <v>1</v>
      </c>
      <c r="I1489" t="n">
        <v>1974</v>
      </c>
      <c r="J1489" t="inlineStr">
        <is>
          <t>N</t>
        </is>
      </c>
      <c r="K1489" t="inlineStr">
        <is>
          <t>neoscapesmaldives.com</t>
        </is>
      </c>
      <c r="L1489" t="inlineStr">
        <is>
          <t>dmc-agency</t>
        </is>
      </c>
      <c r="M1489" t="inlineStr">
        <is>
          <t>https://www.neoscapesmaldives.com/wp-content/uploads/JA-Manafaru-Map-24.pdf</t>
        </is>
      </c>
      <c r="N1489" t="inlineStr">
        <is>
          <t>https://www.neoscapesmaldives.com/wp-content/uploads/JA-Manafaru-Map-24.pdf</t>
        </is>
      </c>
      <c r="O1489" t="inlineStr">
        <is>
          <t>de4ca4c8804707624f8672c5e384a768a3a8ebc8328b3fd515b5ca8d87e67ef0</t>
        </is>
      </c>
      <c r="P1489" t="inlineStr">
        <is>
          <t>library/068_ja-manafaru/map/2024_JA-Manafaru-Map-24.pdf</t>
        </is>
      </c>
      <c r="R1489" t="inlineStr">
        <is>
          <t>outdated</t>
        </is>
      </c>
      <c r="S1489" t="inlineStr">
        <is>
          <t>Y</t>
        </is>
      </c>
      <c r="T1489" t="inlineStr">
        <is>
          <t>matched</t>
        </is>
      </c>
      <c r="U1489" t="inlineStr">
        <is>
          <t>2026-10-04</t>
        </is>
      </c>
      <c r="V1489" t="inlineStr"/>
    </row>
    <row r="1490">
      <c r="A1490" t="n">
        <v>68</v>
      </c>
      <c r="B1490" t="inlineStr">
        <is>
          <t>JA Manafaru</t>
        </is>
      </c>
      <c r="C1490" t="inlineStr">
        <is>
          <t>calendar</t>
        </is>
      </c>
      <c r="D1490" t="inlineStr">
        <is>
          <t>2027_JA-Manafaru.pdf</t>
        </is>
      </c>
      <c r="E1490" t="n">
        <v>2027</v>
      </c>
      <c r="H1490" t="n">
        <v>9</v>
      </c>
      <c r="I1490" t="n">
        <v>4737</v>
      </c>
      <c r="J1490" t="inlineStr">
        <is>
          <t>Y</t>
        </is>
      </c>
      <c r="K1490" t="inlineStr">
        <is>
          <t>letsgomaldives.com</t>
        </is>
      </c>
      <c r="L1490" t="inlineStr">
        <is>
          <t>dmc-agency</t>
        </is>
      </c>
      <c r="M1490" t="inlineStr">
        <is>
          <t>https://letsgomaldives.com/wp-content/uploads/2026/08/JA-Manafaru.pdf</t>
        </is>
      </c>
      <c r="N1490" t="inlineStr">
        <is>
          <t>https://letsgomaldives.com/wp-content/uploads/2026/08/JA-Manafaru.pdf</t>
        </is>
      </c>
      <c r="O1490" t="inlineStr">
        <is>
          <t>0784c7050207fead78664333082c4b6776223d7e2a2ad359d945d78cbf740ceb</t>
        </is>
      </c>
      <c r="P1490" t="inlineStr">
        <is>
          <t>library/068_ja-manafaru/calendar/2027_JA-Manafaru.pdf</t>
        </is>
      </c>
      <c r="R1490" t="inlineStr">
        <is>
          <t>current</t>
        </is>
      </c>
      <c r="S1490" t="inlineStr">
        <is>
          <t>Y</t>
        </is>
      </c>
      <c r="T1490" t="inlineStr">
        <is>
          <t>matched</t>
        </is>
      </c>
      <c r="U1490" t="inlineStr">
        <is>
          <t>2026-10-04</t>
        </is>
      </c>
      <c r="V1490" t="inlineStr"/>
    </row>
    <row r="1491">
      <c r="A1491" t="n">
        <v>68</v>
      </c>
      <c r="B1491" t="inlineStr">
        <is>
          <t>JA Manafaru</t>
        </is>
      </c>
      <c r="C1491" t="inlineStr">
        <is>
          <t>calendar</t>
        </is>
      </c>
      <c r="D1491" t="inlineStr">
        <is>
          <t>2026_festive-brochure---ja-manafaru.pdf</t>
        </is>
      </c>
      <c r="E1491" t="n">
        <v>2026</v>
      </c>
      <c r="H1491" t="n">
        <v>9</v>
      </c>
      <c r="I1491" t="n">
        <v>11831</v>
      </c>
      <c r="J1491" t="inlineStr">
        <is>
          <t>Y</t>
        </is>
      </c>
      <c r="K1491" t="inlineStr">
        <is>
          <t>jaresortshotels.com</t>
        </is>
      </c>
      <c r="L1491" t="inlineStr">
        <is>
          <t>official</t>
        </is>
      </c>
      <c r="M1491" t="inlineStr">
        <is>
          <t>https://jaweb2019cdn.azureedge.net/assets/docs/default-source/jarh/siteredesign-docs/festive-doc/festive-brochure---ja-manafaru.pdf?sfvrsn=a085c58d_1</t>
        </is>
      </c>
      <c r="N1491" t="inlineStr">
        <is>
          <t>https://jaweb2019cdn.azureedge.net/assets/docs/default-source/jarh/siteredesign-docs/festive-doc/festive-brochure---ja-manafaru.pdf?sfvrsn=a085c58d_1</t>
        </is>
      </c>
      <c r="O1491" t="inlineStr">
        <is>
          <t>90d7bd2437e924a746fe097af49cdba9468d2b5265e84997c9eb55d5a66f7cdd</t>
        </is>
      </c>
      <c r="P1491" t="inlineStr">
        <is>
          <t>library/068_ja-manafaru/calendar/2026_festive-brochure---ja-manafaru.pdf</t>
        </is>
      </c>
      <c r="R1491" t="inlineStr">
        <is>
          <t>current</t>
        </is>
      </c>
      <c r="S1491" t="inlineStr">
        <is>
          <t>N</t>
        </is>
      </c>
      <c r="T1491" t="inlineStr">
        <is>
          <t>matched</t>
        </is>
      </c>
      <c r="U1491" t="inlineStr">
        <is>
          <t>2026-10-04</t>
        </is>
      </c>
      <c r="V1491" t="inlineStr"/>
    </row>
    <row r="1492">
      <c r="A1492" t="n">
        <v>69</v>
      </c>
      <c r="B1492" t="inlineStr">
        <is>
          <t>Adaaran Club Rannalhi</t>
        </is>
      </c>
      <c r="C1492" t="inlineStr">
        <is>
          <t>factsheet</t>
        </is>
      </c>
      <c r="D1492" t="inlineStr">
        <is>
          <t>2026_document.pdf</t>
        </is>
      </c>
      <c r="E1492" t="n">
        <v>2026</v>
      </c>
      <c r="H1492" t="n">
        <v>13</v>
      </c>
      <c r="I1492" t="n">
        <v>4487</v>
      </c>
      <c r="J1492" t="inlineStr">
        <is>
          <t>Y</t>
        </is>
      </c>
      <c r="K1492" t="inlineStr">
        <is>
          <t>adaaran.com</t>
        </is>
      </c>
      <c r="L1492" t="inlineStr">
        <is>
          <t>official</t>
        </is>
      </c>
      <c r="M1492" t="inlineStr">
        <is>
          <t>https://www.adaaran.com/clubrannalhi/view-download/?id=acr-factsheet</t>
        </is>
      </c>
      <c r="N1492" t="inlineStr">
        <is>
          <t>https://www.adaaran.com/clubrannalhi/view-download/?id=acr-factsheet</t>
        </is>
      </c>
      <c r="O1492" t="inlineStr">
        <is>
          <t>9c35bf7aebe04ecf419befd27d4a7798982809100d3fd2522d1c1b9a06420c11</t>
        </is>
      </c>
      <c r="P1492" t="inlineStr">
        <is>
          <t>library/069_adaaran-club-rannalhi/factsheet/2026_document.pdf</t>
        </is>
      </c>
      <c r="R1492" t="inlineStr">
        <is>
          <t>current</t>
        </is>
      </c>
      <c r="S1492" t="inlineStr">
        <is>
          <t>Y</t>
        </is>
      </c>
      <c r="T1492" t="inlineStr">
        <is>
          <t>matched</t>
        </is>
      </c>
      <c r="U1492" t="inlineStr">
        <is>
          <t>2026-10-04</t>
        </is>
      </c>
      <c r="V1492" t="inlineStr"/>
    </row>
    <row r="1493">
      <c r="A1493" t="n">
        <v>69</v>
      </c>
      <c r="B1493" t="inlineStr">
        <is>
          <t>Adaaran Club Rannalhi</t>
        </is>
      </c>
      <c r="C1493" t="inlineStr">
        <is>
          <t>factsheet</t>
        </is>
      </c>
      <c r="D1493" t="inlineStr">
        <is>
          <t>2025_Fact-Sheet-Adaaran-Club-Rannalhi.pdf</t>
        </is>
      </c>
      <c r="E1493" t="n">
        <v>2025</v>
      </c>
      <c r="H1493" t="n">
        <v>13</v>
      </c>
      <c r="I1493" t="n">
        <v>4919</v>
      </c>
      <c r="J1493" t="inlineStr">
        <is>
          <t>Y</t>
        </is>
      </c>
      <c r="K1493" t="inlineStr">
        <is>
          <t>neoscapesmaldives.com</t>
        </is>
      </c>
      <c r="L1493" t="inlineStr">
        <is>
          <t>dmc-agency</t>
        </is>
      </c>
      <c r="M1493" t="inlineStr">
        <is>
          <t>https://www.neoscapesmaldives.com/wp-content/uploads/Fact-Sheet-Adaaran-Club-Rannalhi.pdf</t>
        </is>
      </c>
      <c r="N1493" t="inlineStr">
        <is>
          <t>https://www.neoscapesmaldives.com/wp-content/uploads/Fact-Sheet-Adaaran-Club-Rannalhi.pdf</t>
        </is>
      </c>
      <c r="O1493" t="inlineStr">
        <is>
          <t>781c0f991a1217e1d87e11bc69e66b432a5e438106554078fa92d365a688059c</t>
        </is>
      </c>
      <c r="P1493" t="inlineStr">
        <is>
          <t>library/069_adaaran-club-rannalhi/factsheet/2025_Fact-Sheet-Adaaran-Club-Rannalhi.pdf</t>
        </is>
      </c>
      <c r="R1493" t="inlineStr">
        <is>
          <t>current</t>
        </is>
      </c>
      <c r="S1493" t="inlineStr">
        <is>
          <t>N</t>
        </is>
      </c>
      <c r="T1493" t="inlineStr">
        <is>
          <t>matched</t>
        </is>
      </c>
      <c r="U1493" t="inlineStr">
        <is>
          <t>2026-10-04</t>
        </is>
      </c>
      <c r="V1493" t="inlineStr"/>
    </row>
    <row r="1494">
      <c r="A1494" t="n">
        <v>69</v>
      </c>
      <c r="B1494" t="inlineStr">
        <is>
          <t>Adaaran Club Rannalhi</t>
        </is>
      </c>
      <c r="C1494" t="inlineStr">
        <is>
          <t>wedding</t>
        </is>
      </c>
      <c r="D1494" t="inlineStr">
        <is>
          <t>2026_document.pdf</t>
        </is>
      </c>
      <c r="E1494" t="n">
        <v>2026</v>
      </c>
      <c r="H1494" t="n">
        <v>6</v>
      </c>
      <c r="I1494" t="n">
        <v>4221</v>
      </c>
      <c r="J1494" t="inlineStr">
        <is>
          <t>Y</t>
        </is>
      </c>
      <c r="K1494" t="inlineStr">
        <is>
          <t>adaaran.com</t>
        </is>
      </c>
      <c r="L1494" t="inlineStr">
        <is>
          <t>official</t>
        </is>
      </c>
      <c r="M1494" t="inlineStr">
        <is>
          <t>https://www.adaaran.com/clubrannalhi/view-download/?id=acrweddingpack</t>
        </is>
      </c>
      <c r="N1494" t="inlineStr">
        <is>
          <t>https://www.adaaran.com/clubrannalhi/view-download/?id=acrweddingpack</t>
        </is>
      </c>
      <c r="O1494" t="inlineStr">
        <is>
          <t>01a7f750bfabb1f78f261bcdee5fe890ccd552ff0c803a094bb9972c54565371</t>
        </is>
      </c>
      <c r="P1494" t="inlineStr">
        <is>
          <t>library/069_adaaran-club-rannalhi/wedding/2026_document.pdf</t>
        </is>
      </c>
      <c r="R1494" t="inlineStr">
        <is>
          <t>current</t>
        </is>
      </c>
      <c r="S1494" t="inlineStr">
        <is>
          <t>Y</t>
        </is>
      </c>
      <c r="T1494" t="inlineStr">
        <is>
          <t>matched</t>
        </is>
      </c>
      <c r="U1494" t="inlineStr">
        <is>
          <t>2026-10-04</t>
        </is>
      </c>
      <c r="V1494" t="inlineStr"/>
    </row>
    <row r="1495">
      <c r="A1495" t="n">
        <v>69</v>
      </c>
      <c r="B1495" t="inlineStr">
        <is>
          <t>Adaaran Club Rannalhi</t>
        </is>
      </c>
      <c r="C1495" t="inlineStr">
        <is>
          <t>map</t>
        </is>
      </c>
      <c r="D1495" t="inlineStr">
        <is>
          <t>2020_Adaaran-Ranalhi-Island-Map.pdf</t>
        </is>
      </c>
      <c r="E1495" t="n">
        <v>2020</v>
      </c>
      <c r="H1495" t="n">
        <v>1</v>
      </c>
      <c r="I1495" t="n">
        <v>2412</v>
      </c>
      <c r="J1495" t="inlineStr">
        <is>
          <t>N</t>
        </is>
      </c>
      <c r="K1495" t="inlineStr">
        <is>
          <t>neoscapesmaldives.com</t>
        </is>
      </c>
      <c r="L1495" t="inlineStr">
        <is>
          <t>dmc-agency</t>
        </is>
      </c>
      <c r="M1495" t="inlineStr">
        <is>
          <t>https://www.neoscapesmaldives.com/wp-content/uploads/Adaaran-Ranalhi-Island-Map.pdf</t>
        </is>
      </c>
      <c r="N1495" t="inlineStr">
        <is>
          <t>https://www.neoscapesmaldives.com/wp-content/uploads/Adaaran-Ranalhi-Island-Map.pdf</t>
        </is>
      </c>
      <c r="O1495" t="inlineStr">
        <is>
          <t>81577f8cad95ee7d1ac4840eb83bb607b805a7230cb4335b443030367b372453</t>
        </is>
      </c>
      <c r="P1495" t="inlineStr">
        <is>
          <t>library/069_adaaran-club-rannalhi/map/2020_Adaaran-Ranalhi-Island-Map.pdf</t>
        </is>
      </c>
      <c r="R1495" t="inlineStr">
        <is>
          <t>outdated</t>
        </is>
      </c>
      <c r="S1495" t="inlineStr">
        <is>
          <t>Y</t>
        </is>
      </c>
      <c r="T1495" t="inlineStr">
        <is>
          <t>needs-review</t>
        </is>
      </c>
      <c r="U1495" t="inlineStr">
        <is>
          <t>2026-10-04</t>
        </is>
      </c>
      <c r="V1495" t="inlineStr">
        <is>
          <t>ambiguous match [69]</t>
        </is>
      </c>
    </row>
    <row r="1496">
      <c r="A1496" t="n">
        <v>69</v>
      </c>
      <c r="B1496" t="inlineStr">
        <is>
          <t>Adaaran Club Rannalhi</t>
        </is>
      </c>
      <c r="C1496" t="inlineStr">
        <is>
          <t>dining_menu</t>
        </is>
      </c>
      <c r="D1496" t="inlineStr">
        <is>
          <t>2025_document.pdf</t>
        </is>
      </c>
      <c r="E1496" t="n">
        <v>2025</v>
      </c>
      <c r="H1496" t="n">
        <v>5</v>
      </c>
      <c r="I1496" t="n">
        <v>328</v>
      </c>
      <c r="J1496" t="inlineStr">
        <is>
          <t>Y</t>
        </is>
      </c>
      <c r="K1496" t="inlineStr">
        <is>
          <t>adaaran.com</t>
        </is>
      </c>
      <c r="L1496" t="inlineStr">
        <is>
          <t>official</t>
        </is>
      </c>
      <c r="M1496" t="inlineStr">
        <is>
          <t>https://www.adaaran.com/clubrannalhi/view-download/?id=menu-01</t>
        </is>
      </c>
      <c r="N1496" t="inlineStr">
        <is>
          <t>https://www.adaaran.com/clubrannalhi/view-download/?id=menu-01</t>
        </is>
      </c>
      <c r="O1496" t="inlineStr">
        <is>
          <t>faba47e7bbd76e1392a172f955e817988d2d9825a129c2b8abc906280a978716</t>
        </is>
      </c>
      <c r="P1496" t="inlineStr">
        <is>
          <t>library/069_adaaran-club-rannalhi/dining_menu/2025_document.pdf</t>
        </is>
      </c>
      <c r="R1496" t="inlineStr">
        <is>
          <t>current</t>
        </is>
      </c>
      <c r="S1496" t="inlineStr">
        <is>
          <t>Y</t>
        </is>
      </c>
      <c r="T1496" t="inlineStr">
        <is>
          <t>matched</t>
        </is>
      </c>
      <c r="U1496" t="inlineStr">
        <is>
          <t>2026-10-04</t>
        </is>
      </c>
      <c r="V1496" t="inlineStr"/>
    </row>
    <row r="1497">
      <c r="A1497" t="n">
        <v>69</v>
      </c>
      <c r="B1497" t="inlineStr">
        <is>
          <t>Adaaran Club Rannalhi</t>
        </is>
      </c>
      <c r="C1497" t="inlineStr">
        <is>
          <t>dive_prices</t>
        </is>
      </c>
      <c r="D1497" t="inlineStr">
        <is>
          <t>2026_document.pdf</t>
        </is>
      </c>
      <c r="E1497" t="n">
        <v>2026</v>
      </c>
      <c r="H1497" t="n">
        <v>2</v>
      </c>
      <c r="I1497" t="n">
        <v>307</v>
      </c>
      <c r="J1497" t="inlineStr">
        <is>
          <t>Y</t>
        </is>
      </c>
      <c r="K1497" t="inlineStr">
        <is>
          <t>adaaran.com</t>
        </is>
      </c>
      <c r="L1497" t="inlineStr">
        <is>
          <t>official</t>
        </is>
      </c>
      <c r="M1497" t="inlineStr">
        <is>
          <t>https://www.adaaran.com/clubrannalhi/view-download/?id=menu-05</t>
        </is>
      </c>
      <c r="N1497" t="inlineStr">
        <is>
          <t>https://www.adaaran.com/clubrannalhi/view-download/?id=menu-05</t>
        </is>
      </c>
      <c r="O1497" t="inlineStr">
        <is>
          <t>b73d8a30d7d2495f1e74be1aad0801dba71fe330e464805663839d15c986e2fa</t>
        </is>
      </c>
      <c r="P1497" t="inlineStr">
        <is>
          <t>library/069_adaaran-club-rannalhi/dive_prices/2026_document.pdf</t>
        </is>
      </c>
      <c r="R1497" t="inlineStr">
        <is>
          <t>current</t>
        </is>
      </c>
      <c r="S1497" t="inlineStr">
        <is>
          <t>Y</t>
        </is>
      </c>
      <c r="T1497" t="inlineStr">
        <is>
          <t>matched</t>
        </is>
      </c>
      <c r="U1497" t="inlineStr">
        <is>
          <t>2026-10-04</t>
        </is>
      </c>
      <c r="V1497" t="inlineStr"/>
    </row>
    <row r="1498">
      <c r="A1498" t="n">
        <v>69</v>
      </c>
      <c r="B1498" t="inlineStr">
        <is>
          <t>Adaaran Club Rannalhi</t>
        </is>
      </c>
      <c r="C1498" t="inlineStr">
        <is>
          <t>dive_prices</t>
        </is>
      </c>
      <c r="D1498" t="inlineStr">
        <is>
          <t>2026_1e5ada32_document.pdf</t>
        </is>
      </c>
      <c r="E1498" t="n">
        <v>2026</v>
      </c>
      <c r="H1498" t="n">
        <v>2</v>
      </c>
      <c r="I1498" t="n">
        <v>230</v>
      </c>
      <c r="J1498" t="inlineStr">
        <is>
          <t>Y</t>
        </is>
      </c>
      <c r="K1498" t="inlineStr">
        <is>
          <t>adaaran.com</t>
        </is>
      </c>
      <c r="L1498" t="inlineStr">
        <is>
          <t>official</t>
        </is>
      </c>
      <c r="M1498" t="inlineStr">
        <is>
          <t>https://www.adaaran.com/clubrannalhi/view-download/?id=menu-03</t>
        </is>
      </c>
      <c r="N1498" t="inlineStr">
        <is>
          <t>https://www.adaaran.com/clubrannalhi/view-download/?id=menu-03 | https://www.adaaran.com/clubrannalhi/view-download/?id=GPB</t>
        </is>
      </c>
      <c r="O1498" t="inlineStr">
        <is>
          <t>1e5ada321c6ba8850a2b2c6d95cd1e359985d7bdcaadf96320981d59f57f8213</t>
        </is>
      </c>
      <c r="P1498" t="inlineStr">
        <is>
          <t>library/069_adaaran-club-rannalhi/dive_prices/2026_1e5ada32_document.pdf</t>
        </is>
      </c>
      <c r="R1498" t="inlineStr">
        <is>
          <t>current</t>
        </is>
      </c>
      <c r="S1498" t="inlineStr">
        <is>
          <t>N</t>
        </is>
      </c>
      <c r="T1498" t="inlineStr">
        <is>
          <t>matched</t>
        </is>
      </c>
      <c r="U1498" t="inlineStr">
        <is>
          <t>2026-10-04</t>
        </is>
      </c>
      <c r="V1498" t="inlineStr"/>
    </row>
    <row r="1499">
      <c r="A1499" t="n">
        <v>69</v>
      </c>
      <c r="B1499" t="inlineStr">
        <is>
          <t>Adaaran Club Rannalhi</t>
        </is>
      </c>
      <c r="C1499" t="inlineStr">
        <is>
          <t>excursions</t>
        </is>
      </c>
      <c r="D1499" t="inlineStr">
        <is>
          <t>2025_document.pdf</t>
        </is>
      </c>
      <c r="E1499" t="n">
        <v>2025</v>
      </c>
      <c r="H1499" t="n">
        <v>1</v>
      </c>
      <c r="I1499" t="n">
        <v>139</v>
      </c>
      <c r="J1499" t="inlineStr">
        <is>
          <t>Y</t>
        </is>
      </c>
      <c r="K1499" t="inlineStr">
        <is>
          <t>adaaran.com</t>
        </is>
      </c>
      <c r="L1499" t="inlineStr">
        <is>
          <t>official</t>
        </is>
      </c>
      <c r="M1499" t="inlineStr">
        <is>
          <t>https://www.adaaran.com/clubrannalhi/view-download/?id=menu-02</t>
        </is>
      </c>
      <c r="N1499" t="inlineStr">
        <is>
          <t>https://www.adaaran.com/clubrannalhi/view-download/?id=menu-02</t>
        </is>
      </c>
      <c r="O1499" t="inlineStr">
        <is>
          <t>5ae740bd8e2a679fc79982217ec9a7120d643d5acd5cb01c791c2ab486829b1c</t>
        </is>
      </c>
      <c r="P1499" t="inlineStr">
        <is>
          <t>library/069_adaaran-club-rannalhi/excursions/2025_document.pdf</t>
        </is>
      </c>
      <c r="R1499" t="inlineStr">
        <is>
          <t>current</t>
        </is>
      </c>
      <c r="S1499" t="inlineStr">
        <is>
          <t>Y</t>
        </is>
      </c>
      <c r="T1499" t="inlineStr">
        <is>
          <t>matched</t>
        </is>
      </c>
      <c r="U1499" t="inlineStr">
        <is>
          <t>2026-10-04</t>
        </is>
      </c>
      <c r="V1499" t="inlineStr"/>
    </row>
    <row r="1500">
      <c r="A1500" t="n">
        <v>69</v>
      </c>
      <c r="B1500" t="inlineStr">
        <is>
          <t>Adaaran Club Rannalhi</t>
        </is>
      </c>
      <c r="C1500" t="inlineStr">
        <is>
          <t>all_inclusive</t>
        </is>
      </c>
      <c r="D1500" t="inlineStr">
        <is>
          <t>2026_document.pdf</t>
        </is>
      </c>
      <c r="E1500" t="n">
        <v>2026</v>
      </c>
      <c r="H1500" t="n">
        <v>10</v>
      </c>
      <c r="I1500" t="n">
        <v>1926</v>
      </c>
      <c r="J1500" t="inlineStr">
        <is>
          <t>Y</t>
        </is>
      </c>
      <c r="K1500" t="inlineStr">
        <is>
          <t>adaaran.com</t>
        </is>
      </c>
      <c r="L1500" t="inlineStr">
        <is>
          <t>official</t>
        </is>
      </c>
      <c r="M1500" t="inlineStr">
        <is>
          <t>https://www.adaaran.com/clubrannalhi/view-download/?id=p-all-inclusive</t>
        </is>
      </c>
      <c r="N1500" t="inlineStr">
        <is>
          <t>https://www.adaaran.com/clubrannalhi/view-download/?id=p-all-inclusive</t>
        </is>
      </c>
      <c r="O1500" t="inlineStr">
        <is>
          <t>924252b8c493cbe6f9b1637d047afe08696049399ca90cab98d471537b4623db</t>
        </is>
      </c>
      <c r="P1500" t="inlineStr">
        <is>
          <t>library/069_adaaran-club-rannalhi/all_inclusive/2026_document.pdf</t>
        </is>
      </c>
      <c r="R1500" t="inlineStr">
        <is>
          <t>current</t>
        </is>
      </c>
      <c r="S1500" t="inlineStr">
        <is>
          <t>Y</t>
        </is>
      </c>
      <c r="T1500" t="inlineStr">
        <is>
          <t>matched</t>
        </is>
      </c>
      <c r="U1500" t="inlineStr">
        <is>
          <t>2026-10-04</t>
        </is>
      </c>
      <c r="V1500" t="inlineStr"/>
    </row>
    <row r="1501">
      <c r="A1501" t="n">
        <v>69</v>
      </c>
      <c r="B1501" t="inlineStr">
        <is>
          <t>Adaaran Club Rannalhi</t>
        </is>
      </c>
      <c r="C1501" t="inlineStr">
        <is>
          <t>sustainability</t>
        </is>
      </c>
      <c r="D1501" t="inlineStr">
        <is>
          <t>2025_Sustainabilty-Report-ACR_compressed-2025-26.pdf</t>
        </is>
      </c>
      <c r="E1501" t="n">
        <v>2025</v>
      </c>
      <c r="H1501" t="n">
        <v>21</v>
      </c>
      <c r="I1501" t="n">
        <v>4473</v>
      </c>
      <c r="J1501" t="inlineStr">
        <is>
          <t>Y</t>
        </is>
      </c>
      <c r="K1501" t="inlineStr">
        <is>
          <t>adaaran.com</t>
        </is>
      </c>
      <c r="L1501" t="inlineStr">
        <is>
          <t>official</t>
        </is>
      </c>
      <c r="M1501" t="inlineStr">
        <is>
          <t>https://adaaran.eme-devops.com/2026/05/Sustainabilty-Report-ACR_compressed-2025-26.pdf</t>
        </is>
      </c>
      <c r="N1501" t="inlineStr">
        <is>
          <t>https://adaaran.eme-devops.com/2026/05/Sustainabilty-Report-ACR_compressed-2025-26.pdf</t>
        </is>
      </c>
      <c r="O1501" t="inlineStr">
        <is>
          <t>fe84e5b1fda4f2f2cbb157d34bd0236fe3dc42283c0fdf1fbb995b68bca0c55a</t>
        </is>
      </c>
      <c r="P1501" t="inlineStr">
        <is>
          <t>library/069_adaaran-club-rannalhi/sustainability/2025_Sustainabilty-Report-ACR_compressed-2025-26.pdf</t>
        </is>
      </c>
      <c r="R1501" t="inlineStr">
        <is>
          <t>current</t>
        </is>
      </c>
      <c r="S1501" t="inlineStr">
        <is>
          <t>Y</t>
        </is>
      </c>
      <c r="T1501" t="inlineStr">
        <is>
          <t>matched</t>
        </is>
      </c>
      <c r="U1501" t="inlineStr">
        <is>
          <t>2026-10-04</t>
        </is>
      </c>
      <c r="V1501" t="inlineStr"/>
    </row>
    <row r="1502">
      <c r="A1502" t="n">
        <v>69</v>
      </c>
      <c r="B1502" t="inlineStr">
        <is>
          <t>Adaaran Club Rannalhi</t>
        </is>
      </c>
      <c r="C1502" t="inlineStr">
        <is>
          <t>sustainability</t>
        </is>
      </c>
      <c r="D1502" t="inlineStr">
        <is>
          <t>2024_Adaaran-Club-Rannalhi-Sustainability-Report-2024-25.pdf</t>
        </is>
      </c>
      <c r="E1502" t="n">
        <v>2024</v>
      </c>
      <c r="H1502" t="n">
        <v>19</v>
      </c>
      <c r="I1502" t="n">
        <v>2771</v>
      </c>
      <c r="J1502" t="inlineStr">
        <is>
          <t>Y</t>
        </is>
      </c>
      <c r="K1502" t="inlineStr">
        <is>
          <t>adaaran.com</t>
        </is>
      </c>
      <c r="L1502" t="inlineStr">
        <is>
          <t>official</t>
        </is>
      </c>
      <c r="M1502" t="inlineStr">
        <is>
          <t>https://adaaran.eme-devops.com/2025/08/Adaaran-Club-Rannalhi-Sustainability-Report-2024-25.pdf</t>
        </is>
      </c>
      <c r="N1502" t="inlineStr">
        <is>
          <t>https://adaaran.eme-devops.com/2025/08/Adaaran-Club-Rannalhi-Sustainability-Report-2024-25.pdf</t>
        </is>
      </c>
      <c r="O1502" t="inlineStr">
        <is>
          <t>b139c477f027bff3f37129886f4f0dacc706b257439c649f454a3a03f07d5f3a</t>
        </is>
      </c>
      <c r="P1502" t="inlineStr">
        <is>
          <t>library/069_adaaran-club-rannalhi/sustainability/2024_Adaaran-Club-Rannalhi-Sustainability-Report-2024-25.pdf</t>
        </is>
      </c>
      <c r="R1502" t="inlineStr">
        <is>
          <t>outdated</t>
        </is>
      </c>
      <c r="S1502" t="inlineStr">
        <is>
          <t>N</t>
        </is>
      </c>
      <c r="T1502" t="inlineStr">
        <is>
          <t>matched</t>
        </is>
      </c>
      <c r="U1502" t="inlineStr">
        <is>
          <t>2026-10-04</t>
        </is>
      </c>
      <c r="V1502" t="inlineStr"/>
    </row>
    <row r="1503">
      <c r="A1503" t="n">
        <v>69</v>
      </c>
      <c r="B1503" t="inlineStr">
        <is>
          <t>Adaaran Club Rannalhi</t>
        </is>
      </c>
      <c r="C1503" t="inlineStr">
        <is>
          <t>sustainability</t>
        </is>
      </c>
      <c r="D1503" t="inlineStr">
        <is>
          <t>2023_Adaaran-Club-Rannalhi-Sustainability-Report-2023-24.pdf</t>
        </is>
      </c>
      <c r="E1503" t="n">
        <v>2023</v>
      </c>
      <c r="H1503" t="n">
        <v>17</v>
      </c>
      <c r="I1503" t="n">
        <v>1981</v>
      </c>
      <c r="J1503" t="inlineStr">
        <is>
          <t>Y</t>
        </is>
      </c>
      <c r="K1503" t="inlineStr">
        <is>
          <t>adaaran.com</t>
        </is>
      </c>
      <c r="L1503" t="inlineStr">
        <is>
          <t>official</t>
        </is>
      </c>
      <c r="M1503" t="inlineStr">
        <is>
          <t>https://adaaran.eme-devops.com/2025/08/Adaaran-Club-Rannalhi-Sustainability-Report-2023-24.pdf</t>
        </is>
      </c>
      <c r="N1503" t="inlineStr">
        <is>
          <t>https://adaaran.eme-devops.com/2025/08/Adaaran-Club-Rannalhi-Sustainability-Report-2023-24.pdf</t>
        </is>
      </c>
      <c r="O1503" t="inlineStr">
        <is>
          <t>efbef08a0ff4edd864b6ec6ea23f3a1f93dddfa3f8042f1056a33e3196655895</t>
        </is>
      </c>
      <c r="P1503" t="inlineStr">
        <is>
          <t>library/069_adaaran-club-rannalhi/sustainability/2023_Adaaran-Club-Rannalhi-Sustainability-Report-2023-24.pdf</t>
        </is>
      </c>
      <c r="R1503" t="inlineStr">
        <is>
          <t>outdated</t>
        </is>
      </c>
      <c r="S1503" t="inlineStr">
        <is>
          <t>N</t>
        </is>
      </c>
      <c r="T1503" t="inlineStr">
        <is>
          <t>matched</t>
        </is>
      </c>
      <c r="U1503" t="inlineStr">
        <is>
          <t>2026-10-04</t>
        </is>
      </c>
      <c r="V1503" t="inlineStr"/>
    </row>
    <row r="1504">
      <c r="A1504" t="n">
        <v>69</v>
      </c>
      <c r="B1504" t="inlineStr">
        <is>
          <t>Adaaran Club Rannalhi</t>
        </is>
      </c>
      <c r="C1504" t="inlineStr">
        <is>
          <t>sustainability</t>
        </is>
      </c>
      <c r="D1504" t="inlineStr">
        <is>
          <t>2022_Adaaran-Club-Rannalhi-Sustainability-Report-2022-23.pdf</t>
        </is>
      </c>
      <c r="E1504" t="n">
        <v>2022</v>
      </c>
      <c r="H1504" t="n">
        <v>16</v>
      </c>
      <c r="I1504" t="n">
        <v>4982</v>
      </c>
      <c r="J1504" t="inlineStr">
        <is>
          <t>Y</t>
        </is>
      </c>
      <c r="K1504" t="inlineStr">
        <is>
          <t>adaaran.com</t>
        </is>
      </c>
      <c r="L1504" t="inlineStr">
        <is>
          <t>official</t>
        </is>
      </c>
      <c r="M1504" t="inlineStr">
        <is>
          <t>https://adaaran.eme-devops.com/2025/08/Adaaran-Club-Rannalhi-Sustainability-Report-2022-23.pdf</t>
        </is>
      </c>
      <c r="N1504" t="inlineStr">
        <is>
          <t>https://adaaran.eme-devops.com/2025/08/Adaaran-Club-Rannalhi-Sustainability-Report-2022-23.pdf</t>
        </is>
      </c>
      <c r="O1504" t="inlineStr">
        <is>
          <t>1060ea865b6dbbba069e7179753ed81c844a292198752f6ad72db29aee5dcfc1</t>
        </is>
      </c>
      <c r="P1504" t="inlineStr">
        <is>
          <t>library/069_adaaran-club-rannalhi/sustainability/2022_Adaaran-Club-Rannalhi-Sustainability-Report-2022-23.pdf</t>
        </is>
      </c>
      <c r="R1504" t="inlineStr">
        <is>
          <t>outdated</t>
        </is>
      </c>
      <c r="S1504" t="inlineStr">
        <is>
          <t>N</t>
        </is>
      </c>
      <c r="T1504" t="inlineStr">
        <is>
          <t>matched</t>
        </is>
      </c>
      <c r="U1504" t="inlineStr">
        <is>
          <t>2026-10-04</t>
        </is>
      </c>
      <c r="V1504" t="inlineStr"/>
    </row>
    <row r="1505">
      <c r="A1505" t="n">
        <v>69</v>
      </c>
      <c r="B1505" t="inlineStr">
        <is>
          <t>Adaaran Club Rannalhi</t>
        </is>
      </c>
      <c r="C1505" t="inlineStr">
        <is>
          <t>sustainability</t>
        </is>
      </c>
      <c r="D1505" t="inlineStr">
        <is>
          <t>2021_Adaaran-Club-Rannalhi-Sustainability-Report-2021-22.pdf</t>
        </is>
      </c>
      <c r="E1505" t="n">
        <v>2021</v>
      </c>
      <c r="H1505" t="n">
        <v>19</v>
      </c>
      <c r="I1505" t="n">
        <v>5179</v>
      </c>
      <c r="J1505" t="inlineStr">
        <is>
          <t>Y</t>
        </is>
      </c>
      <c r="K1505" t="inlineStr">
        <is>
          <t>adaaran.com</t>
        </is>
      </c>
      <c r="L1505" t="inlineStr">
        <is>
          <t>official</t>
        </is>
      </c>
      <c r="M1505" t="inlineStr">
        <is>
          <t>https://adaaran.eme-devops.com/2025/08/Adaaran-Club-Rannalhi-Sustainability-Report-2021-22.pdf</t>
        </is>
      </c>
      <c r="N1505" t="inlineStr">
        <is>
          <t>https://adaaran.eme-devops.com/2025/08/Adaaran-Club-Rannalhi-Sustainability-Report-2021-22.pdf</t>
        </is>
      </c>
      <c r="O1505" t="inlineStr">
        <is>
          <t>a1b4c8fa301d92172018390434cc085d933c495e046d396745f15ccb4875797d</t>
        </is>
      </c>
      <c r="P1505" t="inlineStr">
        <is>
          <t>library/069_adaaran-club-rannalhi/sustainability/2021_Adaaran-Club-Rannalhi-Sustainability-Report-2021-22.pdf</t>
        </is>
      </c>
      <c r="R1505" t="inlineStr">
        <is>
          <t>outdated</t>
        </is>
      </c>
      <c r="S1505" t="inlineStr">
        <is>
          <t>N</t>
        </is>
      </c>
      <c r="T1505" t="inlineStr">
        <is>
          <t>matched</t>
        </is>
      </c>
      <c r="U1505" t="inlineStr">
        <is>
          <t>2026-10-04</t>
        </is>
      </c>
      <c r="V1505" t="inlineStr"/>
    </row>
    <row r="1506">
      <c r="A1506" t="n">
        <v>69</v>
      </c>
      <c r="B1506" t="inlineStr">
        <is>
          <t>Adaaran Club Rannalhi</t>
        </is>
      </c>
      <c r="C1506" t="inlineStr">
        <is>
          <t>sustainability</t>
        </is>
      </c>
      <c r="D1506" t="inlineStr">
        <is>
          <t>2019_Adaaran-Club-Rannalhi-Sustainability-Report-2019-20-21.pdf</t>
        </is>
      </c>
      <c r="E1506" t="n">
        <v>2019</v>
      </c>
      <c r="H1506" t="n">
        <v>16</v>
      </c>
      <c r="I1506" t="n">
        <v>3602</v>
      </c>
      <c r="J1506" t="inlineStr">
        <is>
          <t>N</t>
        </is>
      </c>
      <c r="K1506" t="inlineStr">
        <is>
          <t>adaaran.com</t>
        </is>
      </c>
      <c r="L1506" t="inlineStr">
        <is>
          <t>official</t>
        </is>
      </c>
      <c r="M1506" t="inlineStr">
        <is>
          <t>https://adaaran.eme-devops.com/2025/08/Adaaran-Club-Rannalhi-Sustainability-Report-2019-20-21.pdf</t>
        </is>
      </c>
      <c r="N1506" t="inlineStr">
        <is>
          <t>https://adaaran.eme-devops.com/2025/08/Adaaran-Club-Rannalhi-Sustainability-Report-2019-20-21.pdf</t>
        </is>
      </c>
      <c r="O1506" t="inlineStr">
        <is>
          <t>70ee924ec239117ec6acfacf7b4b24ab94cbb6b23af1049c7102684ec0032948</t>
        </is>
      </c>
      <c r="P1506" t="inlineStr">
        <is>
          <t>library/069_adaaran-club-rannalhi/sustainability/2019_Adaaran-Club-Rannalhi-Sustainability-Report-2019-20-21.pdf</t>
        </is>
      </c>
      <c r="R1506" t="inlineStr">
        <is>
          <t>outdated</t>
        </is>
      </c>
      <c r="S1506" t="inlineStr">
        <is>
          <t>N</t>
        </is>
      </c>
      <c r="T1506" t="inlineStr">
        <is>
          <t>matched</t>
        </is>
      </c>
      <c r="U1506" t="inlineStr">
        <is>
          <t>2026-10-04</t>
        </is>
      </c>
      <c r="V1506" t="inlineStr"/>
    </row>
    <row r="1507">
      <c r="A1507" t="n">
        <v>69</v>
      </c>
      <c r="B1507" t="inlineStr">
        <is>
          <t>Adaaran Club Rannalhi</t>
        </is>
      </c>
      <c r="C1507" t="inlineStr">
        <is>
          <t>brochure</t>
        </is>
      </c>
      <c r="D1507" t="inlineStr">
        <is>
          <t>2025_document.pdf</t>
        </is>
      </c>
      <c r="E1507" t="n">
        <v>2025</v>
      </c>
      <c r="H1507" t="n">
        <v>1</v>
      </c>
      <c r="I1507" t="n">
        <v>187</v>
      </c>
      <c r="J1507" t="inlineStr">
        <is>
          <t>Y</t>
        </is>
      </c>
      <c r="K1507" t="inlineStr">
        <is>
          <t>adaaran.com</t>
        </is>
      </c>
      <c r="L1507" t="inlineStr">
        <is>
          <t>official</t>
        </is>
      </c>
      <c r="M1507" t="inlineStr">
        <is>
          <t>https://www.adaaran.com/clubrannalhi/view-download/?id=DO</t>
        </is>
      </c>
      <c r="N1507" t="inlineStr">
        <is>
          <t>https://www.adaaran.com/clubrannalhi/view-download/?id=DO</t>
        </is>
      </c>
      <c r="O1507" t="inlineStr">
        <is>
          <t>5279eaacfced3bb5951627555501a68f7dfb470920ed8409dc4532166df17eca</t>
        </is>
      </c>
      <c r="P1507" t="inlineStr">
        <is>
          <t>library/069_adaaran-club-rannalhi/brochure/2025_document.pdf</t>
        </is>
      </c>
      <c r="R1507" t="inlineStr">
        <is>
          <t>current</t>
        </is>
      </c>
      <c r="S1507" t="inlineStr">
        <is>
          <t>Y</t>
        </is>
      </c>
      <c r="T1507" t="inlineStr">
        <is>
          <t>matched</t>
        </is>
      </c>
      <c r="U1507" t="inlineStr">
        <is>
          <t>2026-10-04</t>
        </is>
      </c>
      <c r="V1507" t="inlineStr"/>
    </row>
    <row r="1508">
      <c r="A1508" t="n">
        <v>70</v>
      </c>
      <c r="B1508" t="inlineStr">
        <is>
          <t>Joy Island</t>
        </is>
      </c>
      <c r="C1508" t="inlineStr">
        <is>
          <t>factsheet</t>
        </is>
      </c>
      <c r="D1508" t="inlineStr">
        <is>
          <t>2026_Villa Park - Two Bedroom Beach Pool Residence - Factsheet.pdf</t>
        </is>
      </c>
      <c r="E1508" t="n">
        <v>2026</v>
      </c>
      <c r="H1508" t="n">
        <v>17</v>
      </c>
      <c r="I1508" t="n">
        <v>20308</v>
      </c>
      <c r="J1508" t="inlineStr">
        <is>
          <t>Y</t>
        </is>
      </c>
      <c r="K1508" t="inlineStr">
        <is>
          <t>villaresorts.dash.app</t>
        </is>
      </c>
      <c r="L1508" t="inlineStr">
        <is>
          <t>brand-cdn</t>
        </is>
      </c>
      <c r="M1508" t="inlineStr">
        <is>
          <t>https://d7h9v39iheghu.cloudfront.net/previews/42de57ca-7efe-4d5a-8d86-d9172148eacf/712f206d-41a8-4b34-9995-3943d4414af0/712f206d-41a8-4b34-9995-3943d4414af0?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N1508" t="inlineStr">
        <is>
          <t>https://d7h9v39iheghu.cloudfront.net/previews/42de57ca-7efe-4d5a-8d86-d9172148eacf/712f206d-41a8-4b34-9995-3943d4414af0/712f206d-41a8-4b34-9995-3943d4414af0?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O1508" t="inlineStr">
        <is>
          <t>3b44882d46ce40ad8471b75d907217046e4e88e1d798397c35e43e660a6fb638</t>
        </is>
      </c>
      <c r="P1508" t="inlineStr">
        <is>
          <t>library/070_joy-island/factsheet/2026_Villa Park - Two Bedroom Beach Pool Residence - Factsheet.pdf</t>
        </is>
      </c>
      <c r="R1508" t="inlineStr">
        <is>
          <t>current</t>
        </is>
      </c>
      <c r="S1508" t="inlineStr">
        <is>
          <t>Y</t>
        </is>
      </c>
      <c r="T1508" t="inlineStr">
        <is>
          <t>needs-review</t>
        </is>
      </c>
      <c r="U1508" t="inlineStr">
        <is>
          <t>2026-10-04</t>
        </is>
      </c>
      <c r="V1508" t="inlineStr">
        <is>
          <t>ambiguous match [70, 176]</t>
        </is>
      </c>
    </row>
    <row r="1509">
      <c r="A1509" t="n">
        <v>176</v>
      </c>
      <c r="B1509" t="inlineStr">
        <is>
          <t>Villa Park Sun Island</t>
        </is>
      </c>
      <c r="C1509" t="inlineStr">
        <is>
          <t>factsheet</t>
        </is>
      </c>
      <c r="D1509" t="inlineStr">
        <is>
          <t>2026_Villa Park - Two Bedroom Beach Pool Residence - Factsheet.pdf</t>
        </is>
      </c>
      <c r="E1509" t="n">
        <v>2026</v>
      </c>
      <c r="H1509" t="n">
        <v>17</v>
      </c>
      <c r="I1509" t="n">
        <v>20308</v>
      </c>
      <c r="J1509" t="inlineStr">
        <is>
          <t>Y</t>
        </is>
      </c>
      <c r="K1509" t="inlineStr">
        <is>
          <t>villaresorts.dash.app</t>
        </is>
      </c>
      <c r="L1509" t="inlineStr">
        <is>
          <t>brand-cdn</t>
        </is>
      </c>
      <c r="M1509" t="inlineStr">
        <is>
          <t>https://d7h9v39iheghu.cloudfront.net/previews/42de57ca-7efe-4d5a-8d86-d9172148eacf/712f206d-41a8-4b34-9995-3943d4414af0/712f206d-41a8-4b34-9995-3943d4414af0?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N1509" t="inlineStr">
        <is>
          <t>https://d7h9v39iheghu.cloudfront.net/previews/42de57ca-7efe-4d5a-8d86-d9172148eacf/712f206d-41a8-4b34-9995-3943d4414af0/712f206d-41a8-4b34-9995-3943d4414af0?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O1509" t="inlineStr">
        <is>
          <t>3b44882d46ce40ad8471b75d907217046e4e88e1d798397c35e43e660a6fb638</t>
        </is>
      </c>
      <c r="P1509" t="inlineStr">
        <is>
          <t>library/070_joy-island/factsheet/2026_Villa Park - Two Bedroom Beach Pool Residence - Factsheet.pdf</t>
        </is>
      </c>
      <c r="R1509" t="inlineStr">
        <is>
          <t>current</t>
        </is>
      </c>
      <c r="S1509" t="inlineStr">
        <is>
          <t>Y</t>
        </is>
      </c>
      <c r="T1509" t="inlineStr">
        <is>
          <t>needs-review</t>
        </is>
      </c>
      <c r="U1509" t="inlineStr">
        <is>
          <t>2026-10-04</t>
        </is>
      </c>
      <c r="V1509" t="inlineStr">
        <is>
          <t>ambiguous match [70, 176]</t>
        </is>
      </c>
    </row>
    <row r="1510">
      <c r="A1510" t="n">
        <v>70</v>
      </c>
      <c r="B1510" t="inlineStr">
        <is>
          <t>Joy Island</t>
        </is>
      </c>
      <c r="C1510" t="inlineStr">
        <is>
          <t>factsheet</t>
        </is>
      </c>
      <c r="D1510" t="inlineStr">
        <is>
          <t>2025_Joy-Island-_-Fact-Sheet-2025.pdf</t>
        </is>
      </c>
      <c r="E1510" t="n">
        <v>2025</v>
      </c>
      <c r="H1510" t="n">
        <v>7</v>
      </c>
      <c r="I1510" t="n">
        <v>13099</v>
      </c>
      <c r="J1510" t="inlineStr">
        <is>
          <t>Y</t>
        </is>
      </c>
      <c r="K1510" t="inlineStr">
        <is>
          <t>neoscapesmaldives.com</t>
        </is>
      </c>
      <c r="L1510" t="inlineStr">
        <is>
          <t>dmc-agency</t>
        </is>
      </c>
      <c r="M1510" t="inlineStr">
        <is>
          <t>https://www.neoscapesmaldives.com/wp-content/uploads/Joy-Island-_-Fact-Sheet-2025.pdf</t>
        </is>
      </c>
      <c r="N1510" t="inlineStr">
        <is>
          <t>https://www.neoscapesmaldives.com/wp-content/uploads/Joy-Island-_-Fact-Sheet-2025.pdf</t>
        </is>
      </c>
      <c r="O1510" t="inlineStr">
        <is>
          <t>eb0efc6e14d8e989274c777c41ea70999a7441e8a7df95e6a614dabd0bb378fc</t>
        </is>
      </c>
      <c r="P1510" t="inlineStr">
        <is>
          <t>library/070_joy-island/factsheet/2025_Joy-Island-_-Fact-Sheet-2025.pdf</t>
        </is>
      </c>
      <c r="R1510" t="inlineStr">
        <is>
          <t>current</t>
        </is>
      </c>
      <c r="S1510" t="inlineStr">
        <is>
          <t>N</t>
        </is>
      </c>
      <c r="T1510" t="inlineStr">
        <is>
          <t>matched</t>
        </is>
      </c>
      <c r="U1510" t="inlineStr">
        <is>
          <t>2026-10-04</t>
        </is>
      </c>
      <c r="V1510" t="inlineStr"/>
    </row>
    <row r="1511">
      <c r="A1511" t="n">
        <v>70</v>
      </c>
      <c r="B1511" t="inlineStr">
        <is>
          <t>Joy Island</t>
        </is>
      </c>
      <c r="C1511" t="inlineStr">
        <is>
          <t>wedding</t>
        </is>
      </c>
      <c r="D1511" t="inlineStr">
        <is>
          <t>2026_b1f0f96ff265d012f55d6fbd78eac7ce1d69c094.pdf</t>
        </is>
      </c>
      <c r="E1511" t="n">
        <v>2026</v>
      </c>
      <c r="H1511" t="n">
        <v>16</v>
      </c>
      <c r="I1511" t="n">
        <v>1900</v>
      </c>
      <c r="J1511" t="inlineStr">
        <is>
          <t>Y</t>
        </is>
      </c>
      <c r="K1511" t="inlineStr">
        <is>
          <t>heyzine.com</t>
        </is>
      </c>
      <c r="L1511" t="inlineStr">
        <is>
          <t>brand-cdn</t>
        </is>
      </c>
      <c r="M1511" t="inlineStr">
        <is>
          <t>https://cdnm.heyzine.com/flip-book/pdf/b1f0f96ff265d012f55d6fbd78eac7ce1d69c094.pdf</t>
        </is>
      </c>
      <c r="N1511" t="inlineStr">
        <is>
          <t>https://cdnm.heyzine.com/flip-book/pdf/b1f0f96ff265d012f55d6fbd78eac7ce1d69c094.pdf | https://cdnm.heyzine.com/files/uploaded/v3/b1f0f96ff265d012f55d6fbd78eac7ce1d69c094.pdf</t>
        </is>
      </c>
      <c r="O1511" t="inlineStr">
        <is>
          <t>8bee5c905eb6bd5f6a3f88cfc0082ea2e8fd83613d5c502852640aa1ac8d014d</t>
        </is>
      </c>
      <c r="P1511" t="inlineStr">
        <is>
          <t>library/070_joy-island/wedding/2026_b1f0f96ff265d012f55d6fbd78eac7ce1d69c094.pdf</t>
        </is>
      </c>
      <c r="R1511" t="inlineStr">
        <is>
          <t>current</t>
        </is>
      </c>
      <c r="S1511" t="inlineStr">
        <is>
          <t>Y</t>
        </is>
      </c>
      <c r="T1511" t="inlineStr">
        <is>
          <t>matched</t>
        </is>
      </c>
      <c r="U1511" t="inlineStr">
        <is>
          <t>2026-10-05</t>
        </is>
      </c>
      <c r="V1511" t="inlineStr"/>
    </row>
    <row r="1512">
      <c r="A1512" t="n">
        <v>70</v>
      </c>
      <c r="B1512" t="inlineStr">
        <is>
          <t>Joy Island</t>
        </is>
      </c>
      <c r="C1512" t="inlineStr">
        <is>
          <t>events</t>
        </is>
      </c>
      <c r="D1512" t="inlineStr">
        <is>
          <t>2026_561203caf7c34ac7410e440e2fb87685515def06-2.pdf</t>
        </is>
      </c>
      <c r="E1512" t="n">
        <v>2026</v>
      </c>
      <c r="H1512" t="n">
        <v>13</v>
      </c>
      <c r="I1512" t="n">
        <v>1528</v>
      </c>
      <c r="J1512" t="inlineStr">
        <is>
          <t>Y</t>
        </is>
      </c>
      <c r="K1512" t="inlineStr">
        <is>
          <t>heyzine.com</t>
        </is>
      </c>
      <c r="L1512" t="inlineStr">
        <is>
          <t>brand-cdn</t>
        </is>
      </c>
      <c r="M1512" t="inlineStr">
        <is>
          <t>https://cdnm.heyzine.com/flip-book/pdf/561203caf7c34ac7410e440e2fb87685515def06-2.pdf</t>
        </is>
      </c>
      <c r="N1512" t="inlineStr">
        <is>
          <t>https://cdnm.heyzine.com/flip-book/pdf/561203caf7c34ac7410e440e2fb87685515def06-2.pdf | https://cdnm.heyzine.com/files/uploaded/561203caf7c34ac7410e440e2fb87685515def06-2.pdf</t>
        </is>
      </c>
      <c r="O1512" t="inlineStr">
        <is>
          <t>5a4efde6edc08828c7ad4be89d6532dbd01eacfc54c8e6bc43f6c3caaaa31bf7</t>
        </is>
      </c>
      <c r="P1512" t="inlineStr">
        <is>
          <t>library/070_joy-island/events/2026_561203caf7c34ac7410e440e2fb87685515def06-2.pdf</t>
        </is>
      </c>
      <c r="R1512" t="inlineStr">
        <is>
          <t>current</t>
        </is>
      </c>
      <c r="S1512" t="inlineStr">
        <is>
          <t>Y</t>
        </is>
      </c>
      <c r="T1512" t="inlineStr">
        <is>
          <t>matched</t>
        </is>
      </c>
      <c r="U1512" t="inlineStr">
        <is>
          <t>2026-10-05</t>
        </is>
      </c>
      <c r="V1512" t="inlineStr"/>
    </row>
    <row r="1513">
      <c r="A1513" t="n">
        <v>70</v>
      </c>
      <c r="B1513" t="inlineStr">
        <is>
          <t>Joy Island</t>
        </is>
      </c>
      <c r="C1513" t="inlineStr">
        <is>
          <t>destination_dining</t>
        </is>
      </c>
      <c r="D1513" t="inlineStr">
        <is>
          <t>2024_d7e764db3df5c310bca8c74afb4f92061e17c4bc.pdf</t>
        </is>
      </c>
      <c r="E1513" t="n">
        <v>2024</v>
      </c>
      <c r="H1513" t="n">
        <v>22</v>
      </c>
      <c r="I1513" t="n">
        <v>1998</v>
      </c>
      <c r="J1513" t="inlineStr">
        <is>
          <t>Y</t>
        </is>
      </c>
      <c r="K1513" t="inlineStr">
        <is>
          <t>heyzine.com</t>
        </is>
      </c>
      <c r="L1513" t="inlineStr">
        <is>
          <t>brand-cdn</t>
        </is>
      </c>
      <c r="M1513" t="inlineStr">
        <is>
          <t>https://cdnm.heyzine.com/files/uploaded/d7e764db3df5c310bca8c74afb4f92061e17c4bc.pdf</t>
        </is>
      </c>
      <c r="N1513" t="inlineStr">
        <is>
          <t>https://cdnm.heyzine.com/files/uploaded/d7e764db3df5c310bca8c74afb4f92061e17c4bc.pdf</t>
        </is>
      </c>
      <c r="O1513" t="inlineStr">
        <is>
          <t>92f090de6f799b074948ce0f8dd559a5958684e63cc6a1e4a683d64e87b7a0a0</t>
        </is>
      </c>
      <c r="P1513" t="inlineStr">
        <is>
          <t>library/070_joy-island/destination_dining/2024_d7e764db3df5c310bca8c74afb4f92061e17c4bc.pdf</t>
        </is>
      </c>
      <c r="R1513" t="inlineStr">
        <is>
          <t>outdated</t>
        </is>
      </c>
      <c r="S1513" t="inlineStr">
        <is>
          <t>Y</t>
        </is>
      </c>
      <c r="T1513" t="inlineStr">
        <is>
          <t>matched</t>
        </is>
      </c>
      <c r="U1513" t="inlineStr">
        <is>
          <t>2026-10-05</t>
        </is>
      </c>
      <c r="V1513" t="inlineStr"/>
    </row>
    <row r="1514">
      <c r="A1514" t="n">
        <v>70</v>
      </c>
      <c r="B1514" t="inlineStr">
        <is>
          <t>Joy Island</t>
        </is>
      </c>
      <c r="C1514" t="inlineStr">
        <is>
          <t>map</t>
        </is>
      </c>
      <c r="D1514" t="inlineStr">
        <is>
          <t>2026_1aa047e1962cb5463765e2258ea5faad64cf348f.pdf</t>
        </is>
      </c>
      <c r="E1514" t="n">
        <v>2026</v>
      </c>
      <c r="H1514" t="n">
        <v>1</v>
      </c>
      <c r="I1514" t="n">
        <v>871</v>
      </c>
      <c r="J1514" t="inlineStr">
        <is>
          <t>Y</t>
        </is>
      </c>
      <c r="K1514" t="inlineStr">
        <is>
          <t>heyzine.com</t>
        </is>
      </c>
      <c r="L1514" t="inlineStr">
        <is>
          <t>brand-cdn</t>
        </is>
      </c>
      <c r="M1514" t="inlineStr">
        <is>
          <t>https://cdnm.heyzine.com/files/uploaded/1aa047e1962cb5463765e2258ea5faad64cf348f.pdf</t>
        </is>
      </c>
      <c r="N1514" t="inlineStr">
        <is>
          <t>https://cdnm.heyzine.com/files/uploaded/1aa047e1962cb5463765e2258ea5faad64cf348f.pdf</t>
        </is>
      </c>
      <c r="O1514" t="inlineStr">
        <is>
          <t>777c3589682a6aca8ab064d89b8485da25fa205416618b39caeaec02a4ce5b68</t>
        </is>
      </c>
      <c r="P1514" t="inlineStr">
        <is>
          <t>library/070_joy-island/map/2026_1aa047e1962cb5463765e2258ea5faad64cf348f.pdf</t>
        </is>
      </c>
      <c r="R1514" t="inlineStr">
        <is>
          <t>current</t>
        </is>
      </c>
      <c r="S1514" t="inlineStr">
        <is>
          <t>N</t>
        </is>
      </c>
      <c r="T1514" t="inlineStr">
        <is>
          <t>matched</t>
        </is>
      </c>
      <c r="U1514" t="inlineStr">
        <is>
          <t>2026-10-05</t>
        </is>
      </c>
      <c r="V1514" t="inlineStr"/>
    </row>
    <row r="1515">
      <c r="A1515" t="n">
        <v>70</v>
      </c>
      <c r="B1515" t="inlineStr">
        <is>
          <t>Joy Island</t>
        </is>
      </c>
      <c r="C1515" t="inlineStr">
        <is>
          <t>map</t>
        </is>
      </c>
      <c r="D1515" t="inlineStr">
        <is>
          <t>2026_9feff53d89333821741583c6787ddf21970c9578.pdf</t>
        </is>
      </c>
      <c r="E1515" t="n">
        <v>2026</v>
      </c>
      <c r="H1515" t="n">
        <v>5</v>
      </c>
      <c r="I1515" t="n">
        <v>649</v>
      </c>
      <c r="J1515" t="inlineStr">
        <is>
          <t>Y</t>
        </is>
      </c>
      <c r="K1515" t="inlineStr">
        <is>
          <t>heyzine.com</t>
        </is>
      </c>
      <c r="L1515" t="inlineStr">
        <is>
          <t>brand-cdn</t>
        </is>
      </c>
      <c r="M1515" t="inlineStr">
        <is>
          <t>https://cdnm.heyzine.com/flip-book/pdf/9feff53d89333821741583c6787ddf21970c9578.pdf</t>
        </is>
      </c>
      <c r="N1515" t="inlineStr">
        <is>
          <t>https://cdnm.heyzine.com/flip-book/pdf/9feff53d89333821741583c6787ddf21970c9578.pdf | https://cdnm.heyzine.com/files/uploaded/v3/9feff53d89333821741583c6787ddf21970c9578.pdf</t>
        </is>
      </c>
      <c r="O1515" t="inlineStr">
        <is>
          <t>46b2cb3c2c081e0e20a4eda52414a6dd2a07969c66033d1ef690d8f94d0cc933</t>
        </is>
      </c>
      <c r="P1515" t="inlineStr">
        <is>
          <t>library/070_joy-island/map/2026_9feff53d89333821741583c6787ddf21970c9578.pdf</t>
        </is>
      </c>
      <c r="R1515" t="inlineStr">
        <is>
          <t>current</t>
        </is>
      </c>
      <c r="S1515" t="inlineStr">
        <is>
          <t>Y</t>
        </is>
      </c>
      <c r="T1515" t="inlineStr">
        <is>
          <t>matched</t>
        </is>
      </c>
      <c r="U1515" t="inlineStr">
        <is>
          <t>2026-10-05</t>
        </is>
      </c>
      <c r="V1515" t="inlineStr"/>
    </row>
    <row r="1516">
      <c r="A1516" t="n">
        <v>70</v>
      </c>
      <c r="B1516" t="inlineStr">
        <is>
          <t>Joy Island</t>
        </is>
      </c>
      <c r="C1516" t="inlineStr">
        <is>
          <t>map</t>
        </is>
      </c>
      <c r="D1516" t="inlineStr">
        <is>
          <t>2025_Joy-Island-Maldives-_-Resort-Map.pdf</t>
        </is>
      </c>
      <c r="E1516" t="n">
        <v>2025</v>
      </c>
      <c r="H1516" t="n">
        <v>1</v>
      </c>
      <c r="I1516" t="n">
        <v>4674</v>
      </c>
      <c r="J1516" t="inlineStr">
        <is>
          <t>Y</t>
        </is>
      </c>
      <c r="K1516" t="inlineStr">
        <is>
          <t>neoscapesmaldives.com</t>
        </is>
      </c>
      <c r="L1516" t="inlineStr">
        <is>
          <t>dmc-agency</t>
        </is>
      </c>
      <c r="M1516" t="inlineStr">
        <is>
          <t>https://www.neoscapesmaldives.com/wp-content/uploads/Joy-Island-Maldives-_-Resort-Map.pdf</t>
        </is>
      </c>
      <c r="N1516" t="inlineStr">
        <is>
          <t>https://www.neoscapesmaldives.com/wp-content/uploads/Joy-Island-Maldives-_-Resort-Map.pdf</t>
        </is>
      </c>
      <c r="O1516" t="inlineStr">
        <is>
          <t>d835076065bd8a01b798de23774c6138a2c4c1965f466d26ce2937344297dc20</t>
        </is>
      </c>
      <c r="P1516" t="inlineStr">
        <is>
          <t>library/070_joy-island/map/2025_Joy-Island-Maldives-_-Resort-Map.pdf</t>
        </is>
      </c>
      <c r="R1516" t="inlineStr">
        <is>
          <t>current</t>
        </is>
      </c>
      <c r="S1516" t="inlineStr">
        <is>
          <t>N</t>
        </is>
      </c>
      <c r="T1516" t="inlineStr">
        <is>
          <t>matched</t>
        </is>
      </c>
      <c r="U1516" t="inlineStr">
        <is>
          <t>2026-10-04</t>
        </is>
      </c>
      <c r="V1516" t="inlineStr"/>
    </row>
    <row r="1517">
      <c r="A1517" t="n">
        <v>70</v>
      </c>
      <c r="B1517" t="inlineStr">
        <is>
          <t>Joy Island</t>
        </is>
      </c>
      <c r="C1517" t="inlineStr">
        <is>
          <t>spa_menu</t>
        </is>
      </c>
      <c r="D1517" t="inlineStr">
        <is>
          <t>2026_0a11288452f369c938da10bb2d11722fd94a987a.pdf</t>
        </is>
      </c>
      <c r="E1517" t="n">
        <v>2026</v>
      </c>
      <c r="H1517" t="n">
        <v>14</v>
      </c>
      <c r="I1517" t="n">
        <v>1784</v>
      </c>
      <c r="J1517" t="inlineStr">
        <is>
          <t>Y</t>
        </is>
      </c>
      <c r="K1517" t="inlineStr">
        <is>
          <t>heyzine.com</t>
        </is>
      </c>
      <c r="L1517" t="inlineStr">
        <is>
          <t>brand-cdn</t>
        </is>
      </c>
      <c r="M1517" t="inlineStr">
        <is>
          <t>https://cdnm.heyzine.com/flip-book/pdf/0a11288452f369c938da10bb2d11722fd94a987a.pdf</t>
        </is>
      </c>
      <c r="N1517" t="inlineStr">
        <is>
          <t>https://cdnm.heyzine.com/flip-book/pdf/0a11288452f369c938da10bb2d11722fd94a987a.pdf | https://cdnm.heyzine.com/files/uploaded/0a11288452f369c938da10bb2d11722fd94a987a.pdf</t>
        </is>
      </c>
      <c r="O1517" t="inlineStr">
        <is>
          <t>abd58bec70c3fc94f5a216c3c0c152a58cba5ad3caae92393aa01b98903d03ba</t>
        </is>
      </c>
      <c r="P1517" t="inlineStr">
        <is>
          <t>library/070_joy-island/spa_menu/2026_0a11288452f369c938da10bb2d11722fd94a987a.pdf</t>
        </is>
      </c>
      <c r="R1517" t="inlineStr">
        <is>
          <t>current</t>
        </is>
      </c>
      <c r="S1517" t="inlineStr">
        <is>
          <t>Y</t>
        </is>
      </c>
      <c r="T1517" t="inlineStr">
        <is>
          <t>matched</t>
        </is>
      </c>
      <c r="U1517" t="inlineStr">
        <is>
          <t>2026-10-05</t>
        </is>
      </c>
      <c r="V1517" t="inlineStr"/>
    </row>
    <row r="1518">
      <c r="A1518" t="n">
        <v>70</v>
      </c>
      <c r="B1518" t="inlineStr">
        <is>
          <t>Joy Island</t>
        </is>
      </c>
      <c r="C1518" t="inlineStr">
        <is>
          <t>spa_menu</t>
        </is>
      </c>
      <c r="D1518" t="inlineStr">
        <is>
          <t>2026_df8f52fe1c8dc18e94fe02a682f228abd6baf25c.pdf</t>
        </is>
      </c>
      <c r="E1518" t="n">
        <v>2026</v>
      </c>
      <c r="H1518" t="n">
        <v>6</v>
      </c>
      <c r="I1518" t="n">
        <v>721</v>
      </c>
      <c r="J1518" t="inlineStr">
        <is>
          <t>Y</t>
        </is>
      </c>
      <c r="K1518" t="inlineStr">
        <is>
          <t>heyzine.com</t>
        </is>
      </c>
      <c r="L1518" t="inlineStr">
        <is>
          <t>brand-cdn</t>
        </is>
      </c>
      <c r="M1518" t="inlineStr">
        <is>
          <t>https://cdnm.heyzine.com/files/uploaded/df8f52fe1c8dc18e94fe02a682f228abd6baf25c.pdf</t>
        </is>
      </c>
      <c r="N1518" t="inlineStr">
        <is>
          <t>https://cdnm.heyzine.com/files/uploaded/df8f52fe1c8dc18e94fe02a682f228abd6baf25c.pdf</t>
        </is>
      </c>
      <c r="O1518" t="inlineStr">
        <is>
          <t>b7d36d2acb61729e3d4b9964995b0f3975766971eb890af3f978e910d89b4a15</t>
        </is>
      </c>
      <c r="P1518" t="inlineStr">
        <is>
          <t>library/070_joy-island/spa_menu/2026_df8f52fe1c8dc18e94fe02a682f228abd6baf25c.pdf</t>
        </is>
      </c>
      <c r="R1518" t="inlineStr">
        <is>
          <t>current</t>
        </is>
      </c>
      <c r="S1518" t="inlineStr">
        <is>
          <t>N</t>
        </is>
      </c>
      <c r="T1518" t="inlineStr">
        <is>
          <t>matched</t>
        </is>
      </c>
      <c r="U1518" t="inlineStr">
        <is>
          <t>2026-10-05</t>
        </is>
      </c>
      <c r="V1518" t="inlineStr"/>
    </row>
    <row r="1519">
      <c r="A1519" t="n">
        <v>70</v>
      </c>
      <c r="B1519" t="inlineStr">
        <is>
          <t>Joy Island</t>
        </is>
      </c>
      <c r="C1519" t="inlineStr">
        <is>
          <t>excursions</t>
        </is>
      </c>
      <c r="D1519" t="inlineStr">
        <is>
          <t>2025_a8586b7edfdc82c59b31a6f93dbbfe3adb198f24.pdf</t>
        </is>
      </c>
      <c r="E1519" t="n">
        <v>2025</v>
      </c>
      <c r="H1519" t="n">
        <v>13</v>
      </c>
      <c r="I1519" t="n">
        <v>2596</v>
      </c>
      <c r="J1519" t="inlineStr">
        <is>
          <t>Y</t>
        </is>
      </c>
      <c r="K1519" t="inlineStr">
        <is>
          <t>heyzine.com</t>
        </is>
      </c>
      <c r="L1519" t="inlineStr">
        <is>
          <t>brand-cdn</t>
        </is>
      </c>
      <c r="M1519" t="inlineStr">
        <is>
          <t>https://cdnm.heyzine.com/files/uploaded/v3/a8586b7edfdc82c59b31a6f93dbbfe3adb198f24.pdf</t>
        </is>
      </c>
      <c r="N1519" t="inlineStr">
        <is>
          <t>https://cdnm.heyzine.com/files/uploaded/v3/a8586b7edfdc82c59b31a6f93dbbfe3adb198f24.pdf | https://cdnm.heyzine.com/flip-book/pdf/a8586b7edfdc82c59b31a6f93dbbfe3adb198f24.pdf</t>
        </is>
      </c>
      <c r="O1519" t="inlineStr">
        <is>
          <t>d9c28f2504f7dd1db6fcdc880a5651d5b9d069ff65d8c88362582f3e6c883437</t>
        </is>
      </c>
      <c r="P1519" t="inlineStr">
        <is>
          <t>library/070_joy-island/excursions/2025_a8586b7edfdc82c59b31a6f93dbbfe3adb198f24.pdf</t>
        </is>
      </c>
      <c r="R1519" t="inlineStr">
        <is>
          <t>current</t>
        </is>
      </c>
      <c r="S1519" t="inlineStr">
        <is>
          <t>Y</t>
        </is>
      </c>
      <c r="T1519" t="inlineStr">
        <is>
          <t>matched</t>
        </is>
      </c>
      <c r="U1519" t="inlineStr">
        <is>
          <t>2026-10-05</t>
        </is>
      </c>
      <c r="V1519" t="inlineStr"/>
    </row>
    <row r="1520">
      <c r="A1520" t="n">
        <v>70</v>
      </c>
      <c r="B1520" t="inlineStr">
        <is>
          <t>Joy Island</t>
        </is>
      </c>
      <c r="C1520" t="inlineStr">
        <is>
          <t>calendar</t>
        </is>
      </c>
      <c r="D1520" t="inlineStr">
        <is>
          <t>2026_Easter-Program-2026-Joy-Island.pdf</t>
        </is>
      </c>
      <c r="E1520" t="n">
        <v>2026</v>
      </c>
      <c r="H1520" t="n">
        <v>10</v>
      </c>
      <c r="I1520" t="n">
        <v>10829</v>
      </c>
      <c r="J1520" t="inlineStr">
        <is>
          <t>Y</t>
        </is>
      </c>
      <c r="K1520" t="inlineStr">
        <is>
          <t>letsgomaldives.com</t>
        </is>
      </c>
      <c r="L1520" t="inlineStr">
        <is>
          <t>dmc-agency</t>
        </is>
      </c>
      <c r="M1520" t="inlineStr">
        <is>
          <t>https://letsgomaldives.com/wp-content/uploads/2026/02/Easter-Program-2026-Joy-Island.pdf</t>
        </is>
      </c>
      <c r="N1520" t="inlineStr">
        <is>
          <t>https://letsgomaldives.com/wp-content/uploads/2026/02/Easter-Program-2026-Joy-Island.pdf</t>
        </is>
      </c>
      <c r="O1520" t="inlineStr">
        <is>
          <t>aa8879a2c2a81b431ca8efa3825da0eb0cbd49fda8b47cf7679a4698741eec54</t>
        </is>
      </c>
      <c r="P1520" t="inlineStr">
        <is>
          <t>library/070_joy-island/calendar/2026_Easter-Program-2026-Joy-Island.pdf</t>
        </is>
      </c>
      <c r="R1520" t="inlineStr">
        <is>
          <t>current</t>
        </is>
      </c>
      <c r="S1520" t="inlineStr">
        <is>
          <t>N</t>
        </is>
      </c>
      <c r="T1520" t="inlineStr">
        <is>
          <t>matched</t>
        </is>
      </c>
      <c r="U1520" t="inlineStr">
        <is>
          <t>2026-10-04</t>
        </is>
      </c>
      <c r="V1520" t="inlineStr"/>
    </row>
    <row r="1521">
      <c r="A1521" t="n">
        <v>70</v>
      </c>
      <c r="B1521" t="inlineStr">
        <is>
          <t>Joy Island</t>
        </is>
      </c>
      <c r="C1521" t="inlineStr">
        <is>
          <t>calendar</t>
        </is>
      </c>
      <c r="D1521" t="inlineStr">
        <is>
          <t>2026_77ce4a31ca1298b404d8cebf54e3bd8d20e8751f-3.pdf</t>
        </is>
      </c>
      <c r="E1521" t="n">
        <v>2026</v>
      </c>
      <c r="H1521" t="n">
        <v>10</v>
      </c>
      <c r="I1521" t="n">
        <v>774</v>
      </c>
      <c r="J1521" t="inlineStr">
        <is>
          <t>Y</t>
        </is>
      </c>
      <c r="K1521" t="inlineStr">
        <is>
          <t>heyzine.com</t>
        </is>
      </c>
      <c r="L1521" t="inlineStr">
        <is>
          <t>brand-cdn</t>
        </is>
      </c>
      <c r="M1521" t="inlineStr">
        <is>
          <t>https://cdnm.heyzine.com/files/uploaded/v3/77ce4a31ca1298b404d8cebf54e3bd8d20e8751f-3.pdf</t>
        </is>
      </c>
      <c r="N1521" t="inlineStr">
        <is>
          <t>https://cdnm.heyzine.com/files/uploaded/v3/77ce4a31ca1298b404d8cebf54e3bd8d20e8751f-3.pdf | https://cdnm.heyzine.com/flip-book/pdf/77ce4a31ca1298b404d8cebf54e3bd8d20e8751f-3.pdf</t>
        </is>
      </c>
      <c r="O1521" t="inlineStr">
        <is>
          <t>1868ddc5808bee5281f7ea49726438680897a40d0f7ce04e43aaf32e8923f446</t>
        </is>
      </c>
      <c r="P1521" t="inlineStr">
        <is>
          <t>library/070_joy-island/calendar/2026_77ce4a31ca1298b404d8cebf54e3bd8d20e8751f-3.pdf</t>
        </is>
      </c>
      <c r="R1521" t="inlineStr">
        <is>
          <t>current</t>
        </is>
      </c>
      <c r="S1521" t="inlineStr">
        <is>
          <t>Y</t>
        </is>
      </c>
      <c r="T1521" t="inlineStr">
        <is>
          <t>matched</t>
        </is>
      </c>
      <c r="U1521" t="inlineStr">
        <is>
          <t>2026-10-05</t>
        </is>
      </c>
      <c r="V1521" t="inlineStr"/>
    </row>
    <row r="1522">
      <c r="A1522" t="n">
        <v>70</v>
      </c>
      <c r="B1522" t="inlineStr">
        <is>
          <t>Joy Island</t>
        </is>
      </c>
      <c r="C1522" t="inlineStr">
        <is>
          <t>brochure</t>
        </is>
      </c>
      <c r="D1522" t="inlineStr">
        <is>
          <t>2024_ccf44be34ff22ad768f576baebd7ab732d01ba92.pdf</t>
        </is>
      </c>
      <c r="E1522" t="n">
        <v>2024</v>
      </c>
      <c r="H1522" t="n">
        <v>19</v>
      </c>
      <c r="I1522" t="n">
        <v>3090</v>
      </c>
      <c r="J1522" t="inlineStr">
        <is>
          <t>Y</t>
        </is>
      </c>
      <c r="K1522" t="inlineStr">
        <is>
          <t>heyzine.com</t>
        </is>
      </c>
      <c r="L1522" t="inlineStr">
        <is>
          <t>brand-cdn</t>
        </is>
      </c>
      <c r="M1522" t="inlineStr">
        <is>
          <t>https://cdnm.heyzine.com/files/uploaded/ccf44be34ff22ad768f576baebd7ab732d01ba92.pdf</t>
        </is>
      </c>
      <c r="N1522" t="inlineStr">
        <is>
          <t>https://cdnm.heyzine.com/files/uploaded/ccf44be34ff22ad768f576baebd7ab732d01ba92.pdf</t>
        </is>
      </c>
      <c r="O1522" t="inlineStr">
        <is>
          <t>cc2f2f4583c8c1761a1d001bbb30b815ad350f977f95bb9c5988d940f8960d38</t>
        </is>
      </c>
      <c r="P1522" t="inlineStr">
        <is>
          <t>library/070_joy-island/brochure/2024_ccf44be34ff22ad768f576baebd7ab732d01ba92.pdf</t>
        </is>
      </c>
      <c r="R1522" t="inlineStr">
        <is>
          <t>outdated</t>
        </is>
      </c>
      <c r="S1522" t="inlineStr">
        <is>
          <t>Y</t>
        </is>
      </c>
      <c r="T1522" t="inlineStr">
        <is>
          <t>matched</t>
        </is>
      </c>
      <c r="U1522" t="inlineStr">
        <is>
          <t>2026-10-05</t>
        </is>
      </c>
      <c r="V1522" t="inlineStr"/>
    </row>
    <row r="1523">
      <c r="A1523" t="n">
        <v>71</v>
      </c>
      <c r="B1523" t="inlineStr">
        <is>
          <t>Kagi Maldives Resort and Spa</t>
        </is>
      </c>
      <c r="C1523" t="inlineStr">
        <is>
          <t>factsheet</t>
        </is>
      </c>
      <c r="D1523" t="inlineStr">
        <is>
          <t>2026_FactSheetKagi110126103127Ver120726.pdf</t>
        </is>
      </c>
      <c r="E1523" t="n">
        <v>2026</v>
      </c>
      <c r="F1523" t="inlineStr">
        <is>
          <t>2026-11-01</t>
        </is>
      </c>
      <c r="G1523" t="inlineStr">
        <is>
          <t>2027-10-31</t>
        </is>
      </c>
      <c r="H1523" t="n">
        <v>7</v>
      </c>
      <c r="I1523" t="n">
        <v>2855</v>
      </c>
      <c r="J1523" t="inlineStr">
        <is>
          <t>Y</t>
        </is>
      </c>
      <c r="K1523" t="inlineStr">
        <is>
          <t>kagimaldives.com</t>
        </is>
      </c>
      <c r="L1523" t="inlineStr">
        <is>
          <t>official</t>
        </is>
      </c>
      <c r="M1523" t="inlineStr">
        <is>
          <t>https://kagimaldives.com/wp-content/uploads/2026/07/FactSheetKagi110126103127Ver120726.pdf</t>
        </is>
      </c>
      <c r="N1523" t="inlineStr">
        <is>
          <t>https://kagimaldives.com/wp-content/uploads/2026/07/FactSheetKagi110126103127Ver120726.pdf</t>
        </is>
      </c>
      <c r="O1523" t="inlineStr">
        <is>
          <t>e817b87b17c8fe8300f96a3234446a1e89e0e53ddc01e4f1393785af54731426</t>
        </is>
      </c>
      <c r="P1523" t="inlineStr">
        <is>
          <t>library/071_kagi-maldives-resort-and-spa/factsheet/2026_FactSheetKagi110126103127Ver120726.pdf</t>
        </is>
      </c>
      <c r="R1523" t="inlineStr">
        <is>
          <t>current</t>
        </is>
      </c>
      <c r="S1523" t="inlineStr">
        <is>
          <t>Y</t>
        </is>
      </c>
      <c r="T1523" t="inlineStr">
        <is>
          <t>matched</t>
        </is>
      </c>
      <c r="U1523" t="inlineStr">
        <is>
          <t>2026-10-04</t>
        </is>
      </c>
      <c r="V1523" t="inlineStr"/>
    </row>
    <row r="1524">
      <c r="A1524" t="n">
        <v>71</v>
      </c>
      <c r="B1524" t="inlineStr">
        <is>
          <t>Kagi Maldives Resort and Spa</t>
        </is>
      </c>
      <c r="C1524" t="inlineStr">
        <is>
          <t>factsheet</t>
        </is>
      </c>
      <c r="D1524" t="inlineStr">
        <is>
          <t>2026_FactSheetKagiMaldivesVer190625.pdf</t>
        </is>
      </c>
      <c r="E1524" t="n">
        <v>2026</v>
      </c>
      <c r="H1524" t="n">
        <v>7</v>
      </c>
      <c r="I1524" t="n">
        <v>2446</v>
      </c>
      <c r="J1524" t="inlineStr">
        <is>
          <t>Y</t>
        </is>
      </c>
      <c r="K1524" t="inlineStr">
        <is>
          <t>kagimaldives.com</t>
        </is>
      </c>
      <c r="L1524" t="inlineStr">
        <is>
          <t>official</t>
        </is>
      </c>
      <c r="M1524" t="inlineStr">
        <is>
          <t>https://kagimaldives.com/wp-content/uploads/2025/06/FactSheetKagiMaldivesVer190625.pdf</t>
        </is>
      </c>
      <c r="N1524" t="inlineStr">
        <is>
          <t>https://kagimaldives.com/wp-content/uploads/2025/06/FactSheetKagiMaldivesVer190625.pdf</t>
        </is>
      </c>
      <c r="O1524" t="inlineStr">
        <is>
          <t>f5b628651dd096ecb666f01a2309b649a69e239d4f76809a7632a6d8fd5e3654</t>
        </is>
      </c>
      <c r="P1524" t="inlineStr">
        <is>
          <t>library/071_kagi-maldives-resort-and-spa/factsheet/2026_FactSheetKagiMaldivesVer190625.pdf</t>
        </is>
      </c>
      <c r="R1524" t="inlineStr">
        <is>
          <t>current</t>
        </is>
      </c>
      <c r="S1524" t="inlineStr">
        <is>
          <t>N</t>
        </is>
      </c>
      <c r="T1524" t="inlineStr">
        <is>
          <t>matched</t>
        </is>
      </c>
      <c r="U1524" t="inlineStr">
        <is>
          <t>2026-10-04</t>
        </is>
      </c>
      <c r="V1524" t="inlineStr"/>
    </row>
    <row r="1525">
      <c r="A1525" t="n">
        <v>71</v>
      </c>
      <c r="B1525" t="inlineStr">
        <is>
          <t>Kagi Maldives Resort and Spa</t>
        </is>
      </c>
      <c r="C1525" t="inlineStr">
        <is>
          <t>factsheet</t>
        </is>
      </c>
      <c r="D1525" t="inlineStr">
        <is>
          <t>2026_KagiFactSheet110126103127Rev150126.pdf</t>
        </is>
      </c>
      <c r="E1525" t="n">
        <v>2026</v>
      </c>
      <c r="F1525" t="inlineStr">
        <is>
          <t>2026-11-01</t>
        </is>
      </c>
      <c r="G1525" t="inlineStr">
        <is>
          <t>2027-10-31</t>
        </is>
      </c>
      <c r="H1525" t="n">
        <v>7</v>
      </c>
      <c r="I1525" t="n">
        <v>10215</v>
      </c>
      <c r="J1525" t="inlineStr">
        <is>
          <t>Y</t>
        </is>
      </c>
      <c r="K1525" t="inlineStr">
        <is>
          <t>maldives.ru</t>
        </is>
      </c>
      <c r="L1525" t="inlineStr">
        <is>
          <t>dmc-agency</t>
        </is>
      </c>
      <c r="M1525" t="inlineStr">
        <is>
          <t>https://maldives.ru/doc/KagiFactSheet110126103127Rev150126.pdf</t>
        </is>
      </c>
      <c r="N1525" t="inlineStr">
        <is>
          <t>https://maldives.ru/doc/KagiFactSheet110126103127Rev150126.pdf</t>
        </is>
      </c>
      <c r="O1525" t="inlineStr">
        <is>
          <t>5895a3645a9a263a3cc2ebaf1dc46c4ac7e23e76c660c340f65031d60be0c5a9</t>
        </is>
      </c>
      <c r="P1525" t="inlineStr">
        <is>
          <t>library/071_kagi-maldives-resort-and-spa/factsheet/2026_KagiFactSheet110126103127Rev150126.pdf</t>
        </is>
      </c>
      <c r="R1525" t="inlineStr">
        <is>
          <t>current</t>
        </is>
      </c>
      <c r="S1525" t="inlineStr">
        <is>
          <t>N</t>
        </is>
      </c>
      <c r="T1525" t="inlineStr">
        <is>
          <t>matched</t>
        </is>
      </c>
      <c r="U1525" t="inlineStr">
        <is>
          <t>2026-10-04</t>
        </is>
      </c>
      <c r="V1525" t="inlineStr"/>
    </row>
    <row r="1526">
      <c r="A1526" t="n">
        <v>71</v>
      </c>
      <c r="B1526" t="inlineStr">
        <is>
          <t>Kagi Maldives Resort and Spa</t>
        </is>
      </c>
      <c r="C1526" t="inlineStr">
        <is>
          <t>factsheet</t>
        </is>
      </c>
      <c r="D1526" t="inlineStr">
        <is>
          <t>2025_FactSheetKagi110125103126Ver190625.pdf</t>
        </is>
      </c>
      <c r="E1526" t="n">
        <v>2025</v>
      </c>
      <c r="F1526" t="inlineStr">
        <is>
          <t>2025-11-01</t>
        </is>
      </c>
      <c r="G1526" t="inlineStr">
        <is>
          <t>2026-10-31</t>
        </is>
      </c>
      <c r="H1526" t="n">
        <v>7</v>
      </c>
      <c r="I1526" t="n">
        <v>1860</v>
      </c>
      <c r="J1526" t="inlineStr">
        <is>
          <t>Y</t>
        </is>
      </c>
      <c r="K1526" t="inlineStr">
        <is>
          <t>kagimaldives.com</t>
        </is>
      </c>
      <c r="L1526" t="inlineStr">
        <is>
          <t>official</t>
        </is>
      </c>
      <c r="M1526" t="inlineStr">
        <is>
          <t>https://kagimaldives.com/wp-content/uploads/2025/11/FactSheetKagi110125103126Ver190625.pdf</t>
        </is>
      </c>
      <c r="N1526" t="inlineStr">
        <is>
          <t>https://kagimaldives.com/wp-content/uploads/2025/11/FactSheetKagi110125103126Ver190625.pdf</t>
        </is>
      </c>
      <c r="O1526" t="inlineStr">
        <is>
          <t>39feba897867a0990e00bae7eb4e2c6d72ed28449fd591fda2f97e6372675a1b</t>
        </is>
      </c>
      <c r="P1526" t="inlineStr">
        <is>
          <t>library/071_kagi-maldives-resort-and-spa/factsheet/2025_FactSheetKagi110125103126Ver190625.pdf</t>
        </is>
      </c>
      <c r="R1526" t="inlineStr">
        <is>
          <t>current</t>
        </is>
      </c>
      <c r="S1526" t="inlineStr">
        <is>
          <t>N</t>
        </is>
      </c>
      <c r="T1526" t="inlineStr">
        <is>
          <t>matched</t>
        </is>
      </c>
      <c r="U1526" t="inlineStr">
        <is>
          <t>2026-10-04</t>
        </is>
      </c>
      <c r="V1526" t="inlineStr"/>
    </row>
    <row r="1527">
      <c r="A1527" t="n">
        <v>71</v>
      </c>
      <c r="B1527" t="inlineStr">
        <is>
          <t>Kagi Maldives Resort and Spa</t>
        </is>
      </c>
      <c r="C1527" t="inlineStr">
        <is>
          <t>factsheet</t>
        </is>
      </c>
      <c r="D1527" t="inlineStr">
        <is>
          <t>2025_Kagi-Dive-Center-FactSheet-Jan2025.pdf</t>
        </is>
      </c>
      <c r="E1527" t="n">
        <v>2025</v>
      </c>
      <c r="H1527" t="n">
        <v>1</v>
      </c>
      <c r="I1527" t="n">
        <v>717</v>
      </c>
      <c r="J1527" t="inlineStr">
        <is>
          <t>Y</t>
        </is>
      </c>
      <c r="K1527" t="inlineStr">
        <is>
          <t>kagimaldives.com</t>
        </is>
      </c>
      <c r="L1527" t="inlineStr">
        <is>
          <t>official</t>
        </is>
      </c>
      <c r="M1527" t="inlineStr">
        <is>
          <t>https://kagimaldives.com/wp-content/uploads/2025/01/Kagi-Dive-Center-FactSheet-Jan2025.pdf</t>
        </is>
      </c>
      <c r="N1527" t="inlineStr">
        <is>
          <t>https://kagimaldives.com/wp-content/uploads/2025/01/Kagi-Dive-Center-FactSheet-Jan2025.pdf</t>
        </is>
      </c>
      <c r="O1527" t="inlineStr">
        <is>
          <t>f105d0e49776a541a8ca841f940b457dfd95b96be94e025f67ea9de436dca774</t>
        </is>
      </c>
      <c r="P1527" t="inlineStr">
        <is>
          <t>library/071_kagi-maldives-resort-and-spa/factsheet/2025_Kagi-Dive-Center-FactSheet-Jan2025.pdf</t>
        </is>
      </c>
      <c r="R1527" t="inlineStr">
        <is>
          <t>current</t>
        </is>
      </c>
      <c r="S1527" t="inlineStr">
        <is>
          <t>N</t>
        </is>
      </c>
      <c r="T1527" t="inlineStr">
        <is>
          <t>matched</t>
        </is>
      </c>
      <c r="U1527" t="inlineStr">
        <is>
          <t>2026-10-04</t>
        </is>
      </c>
      <c r="V1527" t="inlineStr"/>
    </row>
    <row r="1528">
      <c r="A1528" t="n">
        <v>71</v>
      </c>
      <c r="B1528" t="inlineStr">
        <is>
          <t>Kagi Maldives Resort and Spa</t>
        </is>
      </c>
      <c r="C1528" t="inlineStr">
        <is>
          <t>factsheet</t>
        </is>
      </c>
      <c r="D1528" t="inlineStr">
        <is>
          <t>2023_FactSheetKagi11012210312322Rev011122_compressed-1.pdf</t>
        </is>
      </c>
      <c r="E1528" t="n">
        <v>2023</v>
      </c>
      <c r="H1528" t="n">
        <v>7</v>
      </c>
      <c r="I1528" t="n">
        <v>600</v>
      </c>
      <c r="J1528" t="inlineStr">
        <is>
          <t>Y</t>
        </is>
      </c>
      <c r="K1528" t="inlineStr">
        <is>
          <t>sales.crownandchamparesorts.com</t>
        </is>
      </c>
      <c r="L1528" t="inlineStr">
        <is>
          <t>brand-cdn</t>
        </is>
      </c>
      <c r="M1528" t="inlineStr">
        <is>
          <t>https://sales.crownandchamparesorts.com/wp-content/uploads/2023/08/FactSheetKagi11012210312322Rev011122_compressed-1.pdf</t>
        </is>
      </c>
      <c r="N1528" t="inlineStr">
        <is>
          <t>https://sales.crownandchamparesorts.com/wp-content/uploads/2023/08/FactSheetKagi11012210312322Rev011122_compressed-1.pdf</t>
        </is>
      </c>
      <c r="O1528" t="inlineStr">
        <is>
          <t>8160f11401a02e6c888a6162980fa7d1942600dd6609aa27cfebe8626869f25a</t>
        </is>
      </c>
      <c r="P1528" t="inlineStr">
        <is>
          <t>library/071_kagi-maldives-resort-and-spa/factsheet/2023_FactSheetKagi11012210312322Rev011122_compressed-1.pdf</t>
        </is>
      </c>
      <c r="R1528" t="inlineStr">
        <is>
          <t>outdated</t>
        </is>
      </c>
      <c r="S1528" t="inlineStr">
        <is>
          <t>N</t>
        </is>
      </c>
      <c r="T1528" t="inlineStr">
        <is>
          <t>matched</t>
        </is>
      </c>
      <c r="U1528" t="inlineStr">
        <is>
          <t>2026-10-04</t>
        </is>
      </c>
      <c r="V1528" t="inlineStr"/>
    </row>
    <row r="1529">
      <c r="A1529" t="n">
        <v>71</v>
      </c>
      <c r="B1529" t="inlineStr">
        <is>
          <t>Kagi Maldives Resort and Spa</t>
        </is>
      </c>
      <c r="C1529" t="inlineStr">
        <is>
          <t>factsheet</t>
        </is>
      </c>
      <c r="D1529" t="inlineStr">
        <is>
          <t>2020_FactSheetKagi110120103121Rev040120.pdf</t>
        </is>
      </c>
      <c r="E1529" t="n">
        <v>2020</v>
      </c>
      <c r="F1529" t="inlineStr">
        <is>
          <t>2020-11-01</t>
        </is>
      </c>
      <c r="G1529" t="inlineStr">
        <is>
          <t>2021-10-31</t>
        </is>
      </c>
      <c r="H1529" t="n">
        <v>7</v>
      </c>
      <c r="I1529" t="n">
        <v>997</v>
      </c>
      <c r="J1529" t="inlineStr">
        <is>
          <t>Y</t>
        </is>
      </c>
      <c r="K1529" t="inlineStr">
        <is>
          <t>sales.crownandchamparesorts.com</t>
        </is>
      </c>
      <c r="L1529" t="inlineStr">
        <is>
          <t>brand-cdn</t>
        </is>
      </c>
      <c r="M1529" t="inlineStr">
        <is>
          <t>https://sales.crownandchamparesorts.com/wp-content/uploads/2020/04/FactSheetKagi110120103121Rev040120.pdf</t>
        </is>
      </c>
      <c r="N1529" t="inlineStr">
        <is>
          <t>https://sales.crownandchamparesorts.com/wp-content/uploads/2020/04/FactSheetKagi110120103121Rev040120.pdf</t>
        </is>
      </c>
      <c r="O1529" t="inlineStr">
        <is>
          <t>7e3bf82184370a5e5d01889a54266e4238d5c2a36ba501c804f189aac6ca2ec0</t>
        </is>
      </c>
      <c r="P1529" t="inlineStr">
        <is>
          <t>library/071_kagi-maldives-resort-and-spa/factsheet/2020_FactSheetKagi110120103121Rev040120.pdf</t>
        </is>
      </c>
      <c r="R1529" t="inlineStr">
        <is>
          <t>outdated</t>
        </is>
      </c>
      <c r="S1529" t="inlineStr">
        <is>
          <t>N</t>
        </is>
      </c>
      <c r="T1529" t="inlineStr">
        <is>
          <t>matched</t>
        </is>
      </c>
      <c r="U1529" t="inlineStr">
        <is>
          <t>2026-10-04</t>
        </is>
      </c>
      <c r="V1529" t="inlineStr"/>
    </row>
    <row r="1530">
      <c r="A1530" t="n">
        <v>71</v>
      </c>
      <c r="B1530" t="inlineStr">
        <is>
          <t>Kagi Maldives Resort and Spa</t>
        </is>
      </c>
      <c r="C1530" t="inlineStr">
        <is>
          <t>wedding</t>
        </is>
      </c>
      <c r="D1530" t="inlineStr">
        <is>
          <t>2021_Kagi_PureRomanceProposals2021.pdf</t>
        </is>
      </c>
      <c r="E1530" t="n">
        <v>2021</v>
      </c>
      <c r="H1530" t="n">
        <v>11</v>
      </c>
      <c r="I1530" t="n">
        <v>38281</v>
      </c>
      <c r="J1530" t="inlineStr">
        <is>
          <t>Y</t>
        </is>
      </c>
      <c r="K1530" t="inlineStr">
        <is>
          <t>kagimaldives.com</t>
        </is>
      </c>
      <c r="L1530" t="inlineStr">
        <is>
          <t>official</t>
        </is>
      </c>
      <c r="M1530" t="inlineStr">
        <is>
          <t>https://kagimaldives.com/wp-content/uploads/2021/01/Kagi_PureRomanceProposals2021.pdf</t>
        </is>
      </c>
      <c r="N1530" t="inlineStr">
        <is>
          <t>https://kagimaldives.com/wp-content/uploads/2021/01/Kagi_PureRomanceProposals2021.pdf</t>
        </is>
      </c>
      <c r="O1530" t="inlineStr">
        <is>
          <t>98d07a4f5d0b83716f183813a0903be6bd907de193276e90f5e83251985bb095</t>
        </is>
      </c>
      <c r="P1530" t="inlineStr">
        <is>
          <t>library/071_kagi-maldives-resort-and-spa/wedding/2021_Kagi_PureRomanceProposals2021.pdf</t>
        </is>
      </c>
      <c r="R1530" t="inlineStr">
        <is>
          <t>outdated</t>
        </is>
      </c>
      <c r="S1530" t="inlineStr">
        <is>
          <t>N</t>
        </is>
      </c>
      <c r="T1530" t="inlineStr">
        <is>
          <t>matched</t>
        </is>
      </c>
      <c r="U1530" t="inlineStr">
        <is>
          <t>2026-10-04</t>
        </is>
      </c>
      <c r="V1530" t="inlineStr"/>
    </row>
    <row r="1531">
      <c r="A1531" t="n">
        <v>71</v>
      </c>
      <c r="B1531" t="inlineStr">
        <is>
          <t>Kagi Maldives Resort and Spa</t>
        </is>
      </c>
      <c r="C1531" t="inlineStr">
        <is>
          <t>wedding</t>
        </is>
      </c>
      <c r="D1531" t="inlineStr">
        <is>
          <t>2021_Kagi_PureRomanceWeddings2021.pdf</t>
        </is>
      </c>
      <c r="E1531" t="n">
        <v>2021</v>
      </c>
      <c r="H1531" t="n">
        <v>12</v>
      </c>
      <c r="I1531" t="n">
        <v>47387</v>
      </c>
      <c r="J1531" t="inlineStr">
        <is>
          <t>Y</t>
        </is>
      </c>
      <c r="K1531" t="inlineStr">
        <is>
          <t>kagimaldives.com</t>
        </is>
      </c>
      <c r="L1531" t="inlineStr">
        <is>
          <t>official</t>
        </is>
      </c>
      <c r="M1531" t="inlineStr">
        <is>
          <t>https://kagimaldives.com/wp-content/uploads/2021/01/Kagi_PureRomanceWeddings2021.pdf</t>
        </is>
      </c>
      <c r="N1531" t="inlineStr">
        <is>
          <t>https://kagimaldives.com/wp-content/uploads/2021/01/Kagi_PureRomanceWeddings2021.pdf</t>
        </is>
      </c>
      <c r="O1531" t="inlineStr">
        <is>
          <t>3b2b7b45e817ac80debb3e0fb71d513d8d58ae08185570bb7fed4e0ec053e02f</t>
        </is>
      </c>
      <c r="P1531" t="inlineStr">
        <is>
          <t>library/071_kagi-maldives-resort-and-spa/wedding/2021_Kagi_PureRomanceWeddings2021.pdf</t>
        </is>
      </c>
      <c r="R1531" t="inlineStr">
        <is>
          <t>outdated</t>
        </is>
      </c>
      <c r="S1531" t="inlineStr">
        <is>
          <t>Y</t>
        </is>
      </c>
      <c r="T1531" t="inlineStr">
        <is>
          <t>matched</t>
        </is>
      </c>
      <c r="U1531" t="inlineStr">
        <is>
          <t>2026-10-04</t>
        </is>
      </c>
      <c r="V1531" t="inlineStr"/>
    </row>
    <row r="1532">
      <c r="A1532" t="n">
        <v>71</v>
      </c>
      <c r="B1532" t="inlineStr">
        <is>
          <t>Kagi Maldives Resort and Spa</t>
        </is>
      </c>
      <c r="C1532" t="inlineStr">
        <is>
          <t>map</t>
        </is>
      </c>
      <c r="D1532" t="inlineStr">
        <is>
          <t>2026_Kagi-Map.pdf</t>
        </is>
      </c>
      <c r="E1532" t="n">
        <v>2026</v>
      </c>
      <c r="H1532" t="n">
        <v>1</v>
      </c>
      <c r="I1532" t="n">
        <v>3524</v>
      </c>
      <c r="J1532" t="inlineStr">
        <is>
          <t>Y</t>
        </is>
      </c>
      <c r="K1532" t="inlineStr">
        <is>
          <t>kagimaldives.com</t>
        </is>
      </c>
      <c r="L1532" t="inlineStr">
        <is>
          <t>official</t>
        </is>
      </c>
      <c r="M1532" t="inlineStr">
        <is>
          <t>https://kagimaldives.com/wp-content/uploads/2026/07/Kagi-Map.pdf</t>
        </is>
      </c>
      <c r="N1532" t="inlineStr">
        <is>
          <t>https://kagimaldives.com/wp-content/uploads/2026/07/Kagi-Map.pdf</t>
        </is>
      </c>
      <c r="O1532" t="inlineStr">
        <is>
          <t>9cb9f405aed888356a6f1a117404afb2653b5c0cab9044734b1d05a3847d1af3</t>
        </is>
      </c>
      <c r="P1532" t="inlineStr">
        <is>
          <t>library/071_kagi-maldives-resort-and-spa/map/2026_Kagi-Map.pdf</t>
        </is>
      </c>
      <c r="R1532" t="inlineStr">
        <is>
          <t>current</t>
        </is>
      </c>
      <c r="S1532" t="inlineStr">
        <is>
          <t>Y</t>
        </is>
      </c>
      <c r="T1532" t="inlineStr">
        <is>
          <t>matched</t>
        </is>
      </c>
      <c r="U1532" t="inlineStr">
        <is>
          <t>2026-10-04</t>
        </is>
      </c>
      <c r="V1532" t="inlineStr"/>
    </row>
    <row r="1533">
      <c r="A1533" t="n">
        <v>71</v>
      </c>
      <c r="B1533" t="inlineStr">
        <is>
          <t>Kagi Maldives Resort and Spa</t>
        </is>
      </c>
      <c r="C1533" t="inlineStr">
        <is>
          <t>map</t>
        </is>
      </c>
      <c r="D1533" t="inlineStr">
        <is>
          <t>2025_Kagi_Map_Rev22082025.pdf</t>
        </is>
      </c>
      <c r="E1533" t="n">
        <v>2025</v>
      </c>
      <c r="H1533" t="n">
        <v>1</v>
      </c>
      <c r="I1533" t="n">
        <v>1245</v>
      </c>
      <c r="J1533" t="inlineStr">
        <is>
          <t>Y</t>
        </is>
      </c>
      <c r="K1533" t="inlineStr">
        <is>
          <t>sales.crownandchamparesorts.com</t>
        </is>
      </c>
      <c r="L1533" t="inlineStr">
        <is>
          <t>brand-cdn</t>
        </is>
      </c>
      <c r="M1533" t="inlineStr">
        <is>
          <t>https://sales.crownandchamparesorts.com/wp-content/uploads/2025/08/Kagi_Map_Rev22082025.pdf</t>
        </is>
      </c>
      <c r="N1533" t="inlineStr">
        <is>
          <t>https://sales.crownandchamparesorts.com/wp-content/uploads/2025/08/Kagi_Map_Rev22082025.pdf</t>
        </is>
      </c>
      <c r="O1533" t="inlineStr">
        <is>
          <t>d93f7f2968ffb7eb5c58afe47137c97403af54c46f53c2df843f66dd8e9eea6a</t>
        </is>
      </c>
      <c r="P1533" t="inlineStr">
        <is>
          <t>library/071_kagi-maldives-resort-and-spa/map/2025_Kagi_Map_Rev22082025.pdf</t>
        </is>
      </c>
      <c r="R1533" t="inlineStr">
        <is>
          <t>current</t>
        </is>
      </c>
      <c r="S1533" t="inlineStr">
        <is>
          <t>N</t>
        </is>
      </c>
      <c r="T1533" t="inlineStr">
        <is>
          <t>matched</t>
        </is>
      </c>
      <c r="U1533" t="inlineStr">
        <is>
          <t>2026-10-04</t>
        </is>
      </c>
      <c r="V1533" t="inlineStr"/>
    </row>
    <row r="1534">
      <c r="A1534" t="n">
        <v>71</v>
      </c>
      <c r="B1534" t="inlineStr">
        <is>
          <t>Kagi Maldives Resort and Spa</t>
        </is>
      </c>
      <c r="C1534" t="inlineStr">
        <is>
          <t>map</t>
        </is>
      </c>
      <c r="D1534" t="inlineStr">
        <is>
          <t>2025_IslandMapKagi10122025-min.pdf</t>
        </is>
      </c>
      <c r="E1534" t="n">
        <v>2025</v>
      </c>
      <c r="H1534" t="n">
        <v>1</v>
      </c>
      <c r="I1534" t="n">
        <v>7584</v>
      </c>
      <c r="J1534" t="inlineStr">
        <is>
          <t>Y</t>
        </is>
      </c>
      <c r="K1534" t="inlineStr">
        <is>
          <t>kagimaldives.com</t>
        </is>
      </c>
      <c r="L1534" t="inlineStr">
        <is>
          <t>official</t>
        </is>
      </c>
      <c r="M1534" t="inlineStr">
        <is>
          <t>https://kagimaldives.com/wp-content/uploads/2025/12/IslandMapKagi10122025-min.pdf</t>
        </is>
      </c>
      <c r="N1534" t="inlineStr">
        <is>
          <t>https://kagimaldives.com/wp-content/uploads/2025/12/IslandMapKagi10122025-min.pdf</t>
        </is>
      </c>
      <c r="O1534" t="inlineStr">
        <is>
          <t>ba3e16a3d6442bd090f54dabcbc12035c7bf6916574f90a1650c466c745edec7</t>
        </is>
      </c>
      <c r="P1534" t="inlineStr">
        <is>
          <t>library/071_kagi-maldives-resort-and-spa/map/2025_IslandMapKagi10122025-min.pdf</t>
        </is>
      </c>
      <c r="R1534" t="inlineStr">
        <is>
          <t>current</t>
        </is>
      </c>
      <c r="S1534" t="inlineStr">
        <is>
          <t>N</t>
        </is>
      </c>
      <c r="T1534" t="inlineStr">
        <is>
          <t>matched</t>
        </is>
      </c>
      <c r="U1534" t="inlineStr">
        <is>
          <t>2026-10-04</t>
        </is>
      </c>
      <c r="V1534" t="inlineStr"/>
    </row>
    <row r="1535">
      <c r="A1535" t="n">
        <v>71</v>
      </c>
      <c r="B1535" t="inlineStr">
        <is>
          <t>Kagi Maldives Resort and Spa</t>
        </is>
      </c>
      <c r="C1535" t="inlineStr">
        <is>
          <t>map</t>
        </is>
      </c>
      <c r="D1535" t="inlineStr">
        <is>
          <t>2025_IslandMapKagi22082025-min.pdf</t>
        </is>
      </c>
      <c r="E1535" t="n">
        <v>2025</v>
      </c>
      <c r="H1535" t="n">
        <v>1</v>
      </c>
      <c r="I1535" t="n">
        <v>983</v>
      </c>
      <c r="J1535" t="inlineStr">
        <is>
          <t>Y</t>
        </is>
      </c>
      <c r="K1535" t="inlineStr">
        <is>
          <t>kagimaldives.com</t>
        </is>
      </c>
      <c r="L1535" t="inlineStr">
        <is>
          <t>official</t>
        </is>
      </c>
      <c r="M1535" t="inlineStr">
        <is>
          <t>https://kagimaldives.com/wp-content/uploads/2025/12/IslandMapKagi22082025-min.pdf</t>
        </is>
      </c>
      <c r="N1535" t="inlineStr">
        <is>
          <t>https://kagimaldives.com/wp-content/uploads/2025/12/IslandMapKagi22082025-min.pdf</t>
        </is>
      </c>
      <c r="O1535" t="inlineStr">
        <is>
          <t>1c84941d591c669e6dee6e34c256aba7ce5a1ee291d2ad06738746ade7eb7576</t>
        </is>
      </c>
      <c r="P1535" t="inlineStr">
        <is>
          <t>library/071_kagi-maldives-resort-and-spa/map/2025_IslandMapKagi22082025-min.pdf</t>
        </is>
      </c>
      <c r="R1535" t="inlineStr">
        <is>
          <t>current</t>
        </is>
      </c>
      <c r="S1535" t="inlineStr">
        <is>
          <t>N</t>
        </is>
      </c>
      <c r="T1535" t="inlineStr">
        <is>
          <t>matched</t>
        </is>
      </c>
      <c r="U1535" t="inlineStr">
        <is>
          <t>2026-10-04</t>
        </is>
      </c>
      <c r="V1535" t="inlineStr"/>
    </row>
    <row r="1536">
      <c r="A1536" t="n">
        <v>71</v>
      </c>
      <c r="B1536" t="inlineStr">
        <is>
          <t>Kagi Maldives Resort and Spa</t>
        </is>
      </c>
      <c r="C1536" t="inlineStr">
        <is>
          <t>map</t>
        </is>
      </c>
      <c r="D1536" t="inlineStr">
        <is>
          <t>2025_62276ea8_Kagi_Map_Rev22082025.pdf</t>
        </is>
      </c>
      <c r="E1536" t="n">
        <v>2025</v>
      </c>
      <c r="H1536" t="n">
        <v>1</v>
      </c>
      <c r="I1536" t="n">
        <v>17472</v>
      </c>
      <c r="J1536" t="inlineStr">
        <is>
          <t>Y</t>
        </is>
      </c>
      <c r="K1536" t="inlineStr">
        <is>
          <t>kagimaldives.com</t>
        </is>
      </c>
      <c r="L1536" t="inlineStr">
        <is>
          <t>official</t>
        </is>
      </c>
      <c r="M1536" t="inlineStr">
        <is>
          <t>https://kagimaldives.com/wp-content/uploads/2025/11/Kagi_Map_Rev22082025.pdf</t>
        </is>
      </c>
      <c r="N1536" t="inlineStr">
        <is>
          <t>https://kagimaldives.com/wp-content/uploads/2025/11/Kagi_Map_Rev22082025.pdf</t>
        </is>
      </c>
      <c r="O1536" t="inlineStr">
        <is>
          <t>62276ea89700ebd8a977980db53046de5cc90d4f5ea361d8d67180f4e0b20852</t>
        </is>
      </c>
      <c r="P1536" t="inlineStr">
        <is>
          <t>library/071_kagi-maldives-resort-and-spa/map/2025_62276ea8_Kagi_Map_Rev22082025.pdf</t>
        </is>
      </c>
      <c r="R1536" t="inlineStr">
        <is>
          <t>current</t>
        </is>
      </c>
      <c r="S1536" t="inlineStr">
        <is>
          <t>N</t>
        </is>
      </c>
      <c r="T1536" t="inlineStr">
        <is>
          <t>matched</t>
        </is>
      </c>
      <c r="U1536" t="inlineStr">
        <is>
          <t>2026-10-04</t>
        </is>
      </c>
      <c r="V1536" t="inlineStr"/>
    </row>
    <row r="1537">
      <c r="A1537" t="n">
        <v>71</v>
      </c>
      <c r="B1537" t="inlineStr">
        <is>
          <t>Kagi Maldives Resort and Spa</t>
        </is>
      </c>
      <c r="C1537" t="inlineStr">
        <is>
          <t>map</t>
        </is>
      </c>
      <c r="D1537" t="inlineStr">
        <is>
          <t>2024_KagiMap121123.pdf</t>
        </is>
      </c>
      <c r="E1537" t="n">
        <v>2024</v>
      </c>
      <c r="H1537" t="n">
        <v>1</v>
      </c>
      <c r="I1537" t="n">
        <v>642</v>
      </c>
      <c r="J1537" t="inlineStr">
        <is>
          <t>Y</t>
        </is>
      </c>
      <c r="K1537" t="inlineStr">
        <is>
          <t>kagimaldives.com</t>
        </is>
      </c>
      <c r="L1537" t="inlineStr">
        <is>
          <t>official</t>
        </is>
      </c>
      <c r="M1537" t="inlineStr">
        <is>
          <t>https://kagimaldives.com/wp-content/uploads/2024/06/KagiMap121123.pdf</t>
        </is>
      </c>
      <c r="N1537" t="inlineStr">
        <is>
          <t>https://kagimaldives.com/wp-content/uploads/2024/06/KagiMap121123.pdf</t>
        </is>
      </c>
      <c r="O1537" t="inlineStr">
        <is>
          <t>ab33f55de66776e7fe26dd7b14c1e2e12e7de518d2a8f2d13762d85c2463140a</t>
        </is>
      </c>
      <c r="P1537" t="inlineStr">
        <is>
          <t>library/071_kagi-maldives-resort-and-spa/map/2024_KagiMap121123.pdf</t>
        </is>
      </c>
      <c r="R1537" t="inlineStr">
        <is>
          <t>outdated</t>
        </is>
      </c>
      <c r="S1537" t="inlineStr">
        <is>
          <t>N</t>
        </is>
      </c>
      <c r="T1537" t="inlineStr">
        <is>
          <t>matched</t>
        </is>
      </c>
      <c r="U1537" t="inlineStr">
        <is>
          <t>2026-10-04</t>
        </is>
      </c>
      <c r="V1537" t="inlineStr"/>
    </row>
    <row r="1538">
      <c r="A1538" t="n">
        <v>71</v>
      </c>
      <c r="B1538" t="inlineStr">
        <is>
          <t>Kagi Maldives Resort and Spa</t>
        </is>
      </c>
      <c r="C1538" t="inlineStr">
        <is>
          <t>map</t>
        </is>
      </c>
      <c r="D1538" t="inlineStr">
        <is>
          <t>2023_KagiMap121123.pdf</t>
        </is>
      </c>
      <c r="E1538" t="n">
        <v>2023</v>
      </c>
      <c r="H1538" t="n">
        <v>1</v>
      </c>
      <c r="I1538" t="n">
        <v>642</v>
      </c>
      <c r="J1538" t="inlineStr">
        <is>
          <t>Y</t>
        </is>
      </c>
      <c r="K1538" t="inlineStr">
        <is>
          <t>sales.crownandchamparesorts.com</t>
        </is>
      </c>
      <c r="L1538" t="inlineStr">
        <is>
          <t>brand-cdn</t>
        </is>
      </c>
      <c r="M1538" t="inlineStr">
        <is>
          <t>https://sales.crownandchamparesorts.com/wp-content/uploads/2023/11/KagiMap121123.pdf</t>
        </is>
      </c>
      <c r="N1538" t="inlineStr">
        <is>
          <t>https://sales.crownandchamparesorts.com/wp-content/uploads/2023/11/KagiMap121123.pdf</t>
        </is>
      </c>
      <c r="O1538" t="inlineStr">
        <is>
          <t>c2f429a15ccb821114fa8ab555406bb5a5aab42a24a47a06d2c6d4bf2bd1b9d3</t>
        </is>
      </c>
      <c r="P1538" t="inlineStr">
        <is>
          <t>library/071_kagi-maldives-resort-and-spa/map/2023_KagiMap121123.pdf</t>
        </is>
      </c>
      <c r="R1538" t="inlineStr">
        <is>
          <t>outdated</t>
        </is>
      </c>
      <c r="S1538" t="inlineStr">
        <is>
          <t>N</t>
        </is>
      </c>
      <c r="T1538" t="inlineStr">
        <is>
          <t>matched</t>
        </is>
      </c>
      <c r="U1538" t="inlineStr">
        <is>
          <t>2026-10-04</t>
        </is>
      </c>
      <c r="V1538" t="inlineStr"/>
    </row>
    <row r="1539">
      <c r="A1539" t="n">
        <v>71</v>
      </c>
      <c r="B1539" t="inlineStr">
        <is>
          <t>Kagi Maldives Resort and Spa</t>
        </is>
      </c>
      <c r="C1539" t="inlineStr">
        <is>
          <t>dive_map</t>
        </is>
      </c>
      <c r="D1539" t="inlineStr">
        <is>
          <t>2025_MSTS-Kagi-Dive-Site-Map.pdf</t>
        </is>
      </c>
      <c r="E1539" t="n">
        <v>2025</v>
      </c>
      <c r="H1539" t="n">
        <v>1</v>
      </c>
      <c r="I1539" t="n">
        <v>3649</v>
      </c>
      <c r="J1539" t="inlineStr">
        <is>
          <t>Y</t>
        </is>
      </c>
      <c r="K1539" t="inlineStr">
        <is>
          <t>kagimaldives.com</t>
        </is>
      </c>
      <c r="L1539" t="inlineStr">
        <is>
          <t>official</t>
        </is>
      </c>
      <c r="M1539" t="inlineStr">
        <is>
          <t>https://kagimaldives.com/wp-content/uploads/2025/12/MSTS-Kagi-Dive-Site-Map.pdf</t>
        </is>
      </c>
      <c r="N1539" t="inlineStr">
        <is>
          <t>https://kagimaldives.com/wp-content/uploads/2025/12/MSTS-Kagi-Dive-Site-Map.pdf</t>
        </is>
      </c>
      <c r="O1539" t="inlineStr">
        <is>
          <t>f1b204c6b095396c64be20bcfb119cb143cb1d2290c16f34a0f235fa4298cf03</t>
        </is>
      </c>
      <c r="P1539" t="inlineStr">
        <is>
          <t>library/071_kagi-maldives-resort-and-spa/dive_map/2025_MSTS-Kagi-Dive-Site-Map.pdf</t>
        </is>
      </c>
      <c r="R1539" t="inlineStr">
        <is>
          <t>current</t>
        </is>
      </c>
      <c r="S1539" t="inlineStr">
        <is>
          <t>Y</t>
        </is>
      </c>
      <c r="T1539" t="inlineStr">
        <is>
          <t>matched</t>
        </is>
      </c>
      <c r="U1539" t="inlineStr">
        <is>
          <t>2026-10-04</t>
        </is>
      </c>
      <c r="V1539" t="inlineStr"/>
    </row>
    <row r="1540">
      <c r="A1540" t="n">
        <v>71</v>
      </c>
      <c r="B1540" t="inlineStr">
        <is>
          <t>Kagi Maldives Resort and Spa</t>
        </is>
      </c>
      <c r="C1540" t="inlineStr">
        <is>
          <t>dive_map</t>
        </is>
      </c>
      <c r="D1540" t="inlineStr">
        <is>
          <t>2020_DiveCenterEuroDiversDiveSiteInformationKagi110120103121Ver102020.pdf</t>
        </is>
      </c>
      <c r="E1540" t="n">
        <v>2020</v>
      </c>
      <c r="F1540" t="inlineStr">
        <is>
          <t>2020-11-01</t>
        </is>
      </c>
      <c r="G1540" t="inlineStr">
        <is>
          <t>2021-10-31</t>
        </is>
      </c>
      <c r="H1540" t="n">
        <v>1</v>
      </c>
      <c r="I1540" t="n">
        <v>289</v>
      </c>
      <c r="J1540" t="inlineStr">
        <is>
          <t>Y</t>
        </is>
      </c>
      <c r="K1540" t="inlineStr">
        <is>
          <t>kagimaldives.com</t>
        </is>
      </c>
      <c r="L1540" t="inlineStr">
        <is>
          <t>official</t>
        </is>
      </c>
      <c r="M1540" t="inlineStr">
        <is>
          <t>https://kagimaldives.com/wp-content/uploads/2021/01/DiveCenterEuroDiversDiveSiteInformationKagi110120103121Ver102020.pdf</t>
        </is>
      </c>
      <c r="N1540" t="inlineStr">
        <is>
          <t>https://kagimaldives.com/wp-content/uploads/2021/01/DiveCenterEuroDiversDiveSiteInformationKagi110120103121Ver102020.pdf</t>
        </is>
      </c>
      <c r="O1540" t="inlineStr">
        <is>
          <t>b3c121a9f536d77740ff223f9a8aa724285debfdca3e27b37d08958329b104a5</t>
        </is>
      </c>
      <c r="P1540" t="inlineStr">
        <is>
          <t>library/071_kagi-maldives-resort-and-spa/dive_map/2020_DiveCenterEuroDiversDiveSiteInformationKagi110120103121Ver102020.pdf</t>
        </is>
      </c>
      <c r="R1540" t="inlineStr">
        <is>
          <t>outdated</t>
        </is>
      </c>
      <c r="S1540" t="inlineStr">
        <is>
          <t>N</t>
        </is>
      </c>
      <c r="T1540" t="inlineStr">
        <is>
          <t>matched</t>
        </is>
      </c>
      <c r="U1540" t="inlineStr">
        <is>
          <t>2026-10-04</t>
        </is>
      </c>
      <c r="V1540" t="inlineStr"/>
    </row>
    <row r="1541">
      <c r="A1541" t="n">
        <v>71</v>
      </c>
      <c r="B1541" t="inlineStr">
        <is>
          <t>Kagi Maldives Resort and Spa</t>
        </is>
      </c>
      <c r="C1541" t="inlineStr">
        <is>
          <t>spa_menu</t>
        </is>
      </c>
      <c r="D1541" t="inlineStr">
        <is>
          <t>2025_BaaniSpaWellnessMenu_English_110125103126Ver150625.pdf</t>
        </is>
      </c>
      <c r="E1541" t="n">
        <v>2025</v>
      </c>
      <c r="F1541" t="inlineStr">
        <is>
          <t>2025-11-01</t>
        </is>
      </c>
      <c r="G1541" t="inlineStr">
        <is>
          <t>2026-10-31</t>
        </is>
      </c>
      <c r="H1541" t="n">
        <v>4</v>
      </c>
      <c r="I1541" t="n">
        <v>1778</v>
      </c>
      <c r="J1541" t="inlineStr">
        <is>
          <t>Y</t>
        </is>
      </c>
      <c r="K1541" t="inlineStr">
        <is>
          <t>kagimaldives.com</t>
        </is>
      </c>
      <c r="L1541" t="inlineStr">
        <is>
          <t>official</t>
        </is>
      </c>
      <c r="M1541" t="inlineStr">
        <is>
          <t>https://kagimaldives.com/wp-content/uploads/2026/05/BaaniSpaWellnessMenu_English_110125103126Ver150625.pdf</t>
        </is>
      </c>
      <c r="N1541" t="inlineStr">
        <is>
          <t>https://kagimaldives.com/wp-content/uploads/2026/05/BaaniSpaWellnessMenu_English_110125103126Ver150625.pdf</t>
        </is>
      </c>
      <c r="O1541" t="inlineStr">
        <is>
          <t>df1af564534180a008601c71edcc2bbb556a2e11fe544af119382da27072586e</t>
        </is>
      </c>
      <c r="P1541" t="inlineStr">
        <is>
          <t>library/071_kagi-maldives-resort-and-spa/spa_menu/2025_BaaniSpaWellnessMenu_English_110125103126Ver150625.pdf</t>
        </is>
      </c>
      <c r="R1541" t="inlineStr">
        <is>
          <t>current</t>
        </is>
      </c>
      <c r="S1541" t="inlineStr">
        <is>
          <t>Y</t>
        </is>
      </c>
      <c r="T1541" t="inlineStr">
        <is>
          <t>matched</t>
        </is>
      </c>
      <c r="U1541" t="inlineStr">
        <is>
          <t>2026-10-04</t>
        </is>
      </c>
      <c r="V1541" t="inlineStr"/>
    </row>
    <row r="1542">
      <c r="A1542" t="n">
        <v>71</v>
      </c>
      <c r="B1542" t="inlineStr">
        <is>
          <t>Kagi Maldives Resort and Spa</t>
        </is>
      </c>
      <c r="C1542" t="inlineStr">
        <is>
          <t>spa_menu</t>
        </is>
      </c>
      <c r="D1542" t="inlineStr">
        <is>
          <t>2025_BaaniSpaWellnessMenu_English_110125103126Ver150625-min.pdf</t>
        </is>
      </c>
      <c r="E1542" t="n">
        <v>2025</v>
      </c>
      <c r="F1542" t="inlineStr">
        <is>
          <t>2025-11-01</t>
        </is>
      </c>
      <c r="G1542" t="inlineStr">
        <is>
          <t>2026-10-31</t>
        </is>
      </c>
      <c r="H1542" t="n">
        <v>4</v>
      </c>
      <c r="I1542" t="n">
        <v>603</v>
      </c>
      <c r="J1542" t="inlineStr">
        <is>
          <t>Y</t>
        </is>
      </c>
      <c r="K1542" t="inlineStr">
        <is>
          <t>kagimaldives.com</t>
        </is>
      </c>
      <c r="L1542" t="inlineStr">
        <is>
          <t>official</t>
        </is>
      </c>
      <c r="M1542" t="inlineStr">
        <is>
          <t>https://kagimaldives.com/wp-content/uploads/2025/12/BaaniSpaWellnessMenu_English_110125103126Ver150625-min.pdf</t>
        </is>
      </c>
      <c r="N1542" t="inlineStr">
        <is>
          <t>https://kagimaldives.com/wp-content/uploads/2025/12/BaaniSpaWellnessMenu_English_110125103126Ver150625-min.pdf</t>
        </is>
      </c>
      <c r="O1542" t="inlineStr">
        <is>
          <t>be0756fe002a8d6713a594e6c8988d8669f1a43252c656ce39828fbd88c2ce62</t>
        </is>
      </c>
      <c r="P1542" t="inlineStr">
        <is>
          <t>library/071_kagi-maldives-resort-and-spa/spa_menu/2025_BaaniSpaWellnessMenu_English_110125103126Ver150625-min.pdf</t>
        </is>
      </c>
      <c r="R1542" t="inlineStr">
        <is>
          <t>current</t>
        </is>
      </c>
      <c r="S1542" t="inlineStr">
        <is>
          <t>N</t>
        </is>
      </c>
      <c r="T1542" t="inlineStr">
        <is>
          <t>matched</t>
        </is>
      </c>
      <c r="U1542" t="inlineStr">
        <is>
          <t>2026-10-04</t>
        </is>
      </c>
      <c r="V1542" t="inlineStr"/>
    </row>
    <row r="1543">
      <c r="A1543" t="n">
        <v>71</v>
      </c>
      <c r="B1543" t="inlineStr">
        <is>
          <t>Kagi Maldives Resort and Spa</t>
        </is>
      </c>
      <c r="C1543" t="inlineStr">
        <is>
          <t>spa_menu</t>
        </is>
      </c>
      <c r="D1543" t="inlineStr">
        <is>
          <t>2024_Spa-Coner_Beverage_English_191124.pdf</t>
        </is>
      </c>
      <c r="E1543" t="n">
        <v>2024</v>
      </c>
      <c r="H1543" t="n">
        <v>2</v>
      </c>
      <c r="I1543" t="n">
        <v>324</v>
      </c>
      <c r="J1543" t="inlineStr">
        <is>
          <t>Y</t>
        </is>
      </c>
      <c r="K1543" t="inlineStr">
        <is>
          <t>kagimaldives.com</t>
        </is>
      </c>
      <c r="L1543" t="inlineStr">
        <is>
          <t>official</t>
        </is>
      </c>
      <c r="M1543" t="inlineStr">
        <is>
          <t>https://kagimaldives.com/wp-content/uploads/2024/11/Spa-Coner_Beverage_English_191124.pdf</t>
        </is>
      </c>
      <c r="N1543" t="inlineStr">
        <is>
          <t>https://kagimaldives.com/wp-content/uploads/2024/11/Spa-Coner_Beverage_English_191124.pdf</t>
        </is>
      </c>
      <c r="O1543" t="inlineStr">
        <is>
          <t>ec99bfeb514e61b8780e1ad6de11846669e5627b3c4be250bfd90b26681bdff9</t>
        </is>
      </c>
      <c r="P1543" t="inlineStr">
        <is>
          <t>library/071_kagi-maldives-resort-and-spa/spa_menu/2024_Spa-Coner_Beverage_English_191124.pdf</t>
        </is>
      </c>
      <c r="R1543" t="inlineStr">
        <is>
          <t>outdated</t>
        </is>
      </c>
      <c r="S1543" t="inlineStr">
        <is>
          <t>N</t>
        </is>
      </c>
      <c r="T1543" t="inlineStr">
        <is>
          <t>matched</t>
        </is>
      </c>
      <c r="U1543" t="inlineStr">
        <is>
          <t>2026-10-04</t>
        </is>
      </c>
      <c r="V1543" t="inlineStr"/>
    </row>
    <row r="1544">
      <c r="A1544" t="n">
        <v>71</v>
      </c>
      <c r="B1544" t="inlineStr">
        <is>
          <t>Kagi Maldives Resort and Spa</t>
        </is>
      </c>
      <c r="C1544" t="inlineStr">
        <is>
          <t>spa_menu</t>
        </is>
      </c>
      <c r="D1544" t="inlineStr">
        <is>
          <t>2023_Spa-Corner-Lunch-Menu-Updated02042023.pdf</t>
        </is>
      </c>
      <c r="E1544" t="n">
        <v>2023</v>
      </c>
      <c r="H1544" t="n">
        <v>5</v>
      </c>
      <c r="I1544" t="n">
        <v>301</v>
      </c>
      <c r="J1544" t="inlineStr">
        <is>
          <t>Y</t>
        </is>
      </c>
      <c r="K1544" t="inlineStr">
        <is>
          <t>kagimaldives.com</t>
        </is>
      </c>
      <c r="L1544" t="inlineStr">
        <is>
          <t>official</t>
        </is>
      </c>
      <c r="M1544" t="inlineStr">
        <is>
          <t>https://kagimaldives.com/wp-content/uploads/2023/04/Spa-Corner-Lunch-Menu-Updated02042023.pdf</t>
        </is>
      </c>
      <c r="N1544" t="inlineStr">
        <is>
          <t>https://kagimaldives.com/wp-content/uploads/2023/04/Spa-Corner-Lunch-Menu-Updated02042023.pdf</t>
        </is>
      </c>
      <c r="O1544" t="inlineStr">
        <is>
          <t>c6928eb32c4f171170a4e968bf280f9904c03c1f9c3c11df4112d4402984b364</t>
        </is>
      </c>
      <c r="P1544" t="inlineStr">
        <is>
          <t>library/071_kagi-maldives-resort-and-spa/spa_menu/2023_Spa-Corner-Lunch-Menu-Updated02042023.pdf</t>
        </is>
      </c>
      <c r="R1544" t="inlineStr">
        <is>
          <t>outdated</t>
        </is>
      </c>
      <c r="S1544" t="inlineStr">
        <is>
          <t>N</t>
        </is>
      </c>
      <c r="T1544" t="inlineStr">
        <is>
          <t>matched</t>
        </is>
      </c>
      <c r="U1544" t="inlineStr">
        <is>
          <t>2026-10-04</t>
        </is>
      </c>
      <c r="V1544" t="inlineStr"/>
    </row>
    <row r="1545">
      <c r="A1545" t="n">
        <v>71</v>
      </c>
      <c r="B1545" t="inlineStr">
        <is>
          <t>Kagi Maldives Resort and Spa</t>
        </is>
      </c>
      <c r="C1545" t="inlineStr">
        <is>
          <t>spa_menu</t>
        </is>
      </c>
      <c r="D1545" t="inlineStr">
        <is>
          <t>2023_KagiMaldivesSpaIslandSayWhenWellnessVer021123.pdf</t>
        </is>
      </c>
      <c r="E1545" t="n">
        <v>2023</v>
      </c>
      <c r="H1545" t="n">
        <v>4</v>
      </c>
      <c r="I1545" t="n">
        <v>2296</v>
      </c>
      <c r="J1545" t="inlineStr">
        <is>
          <t>Y</t>
        </is>
      </c>
      <c r="K1545" t="inlineStr">
        <is>
          <t>kagimaldives.com</t>
        </is>
      </c>
      <c r="L1545" t="inlineStr">
        <is>
          <t>official</t>
        </is>
      </c>
      <c r="M1545" t="inlineStr">
        <is>
          <t>https://kagimaldives.com/wp-content/uploads/2023/02/KagiMaldivesSpaIslandSayWhenWellnessVer021123.pdf</t>
        </is>
      </c>
      <c r="N1545" t="inlineStr">
        <is>
          <t>https://kagimaldives.com/wp-content/uploads/2023/02/KagiMaldivesSpaIslandSayWhenWellnessVer021123.pdf</t>
        </is>
      </c>
      <c r="O1545" t="inlineStr">
        <is>
          <t>2c5532897e9058a4d6159ffb1931b96bcd0cd6be72c923469e1b393dfb976d1d</t>
        </is>
      </c>
      <c r="P1545" t="inlineStr">
        <is>
          <t>library/071_kagi-maldives-resort-and-spa/spa_menu/2023_KagiMaldivesSpaIslandSayWhenWellnessVer021123.pdf</t>
        </is>
      </c>
      <c r="R1545" t="inlineStr">
        <is>
          <t>outdated</t>
        </is>
      </c>
      <c r="S1545" t="inlineStr">
        <is>
          <t>N</t>
        </is>
      </c>
      <c r="T1545" t="inlineStr">
        <is>
          <t>matched</t>
        </is>
      </c>
      <c r="U1545" t="inlineStr">
        <is>
          <t>2026-10-04</t>
        </is>
      </c>
      <c r="V1545" t="inlineStr"/>
    </row>
    <row r="1546">
      <c r="A1546" t="n">
        <v>71</v>
      </c>
      <c r="B1546" t="inlineStr">
        <is>
          <t>Kagi Maldives Resort and Spa</t>
        </is>
      </c>
      <c r="C1546" t="inlineStr">
        <is>
          <t>spa_menu</t>
        </is>
      </c>
      <c r="D1546" t="inlineStr">
        <is>
          <t>2023_Say-When-Wellness-2.pdf</t>
        </is>
      </c>
      <c r="E1546" t="n">
        <v>2023</v>
      </c>
      <c r="H1546" t="n">
        <v>4</v>
      </c>
      <c r="I1546" t="n">
        <v>2292</v>
      </c>
      <c r="J1546" t="inlineStr">
        <is>
          <t>Y</t>
        </is>
      </c>
      <c r="K1546" t="inlineStr">
        <is>
          <t>kagimaldives.com</t>
        </is>
      </c>
      <c r="L1546" t="inlineStr">
        <is>
          <t>official</t>
        </is>
      </c>
      <c r="M1546" t="inlineStr">
        <is>
          <t>https://kagimaldives.com/wp-content/uploads/2023/02/Say-When-Wellness-2.pdf</t>
        </is>
      </c>
      <c r="N1546" t="inlineStr">
        <is>
          <t>https://kagimaldives.com/wp-content/uploads/2023/02/Say-When-Wellness-2.pdf</t>
        </is>
      </c>
      <c r="O1546" t="inlineStr">
        <is>
          <t>909f496e14c484d65c0efa7e5bcfae3c98c824a281a28e4adacd08ea9d25ee99</t>
        </is>
      </c>
      <c r="P1546" t="inlineStr">
        <is>
          <t>library/071_kagi-maldives-resort-and-spa/spa_menu/2023_Say-When-Wellness-2.pdf</t>
        </is>
      </c>
      <c r="R1546" t="inlineStr">
        <is>
          <t>outdated</t>
        </is>
      </c>
      <c r="S1546" t="inlineStr">
        <is>
          <t>N</t>
        </is>
      </c>
      <c r="T1546" t="inlineStr">
        <is>
          <t>matched</t>
        </is>
      </c>
      <c r="U1546" t="inlineStr">
        <is>
          <t>2026-10-04</t>
        </is>
      </c>
      <c r="V1546" t="inlineStr"/>
    </row>
    <row r="1547">
      <c r="A1547" t="n">
        <v>71</v>
      </c>
      <c r="B1547" t="inlineStr">
        <is>
          <t>Kagi Maldives Resort and Spa</t>
        </is>
      </c>
      <c r="C1547" t="inlineStr">
        <is>
          <t>spa_menu</t>
        </is>
      </c>
      <c r="D1547" t="inlineStr">
        <is>
          <t>2023_BaaniSpa-A3-EN-WellnessMenu2023Revised.pdf</t>
        </is>
      </c>
      <c r="E1547" t="n">
        <v>2023</v>
      </c>
      <c r="H1547" t="n">
        <v>4</v>
      </c>
      <c r="I1547" t="n">
        <v>1078</v>
      </c>
      <c r="J1547" t="inlineStr">
        <is>
          <t>Y</t>
        </is>
      </c>
      <c r="K1547" t="inlineStr">
        <is>
          <t>kagimaldives.com</t>
        </is>
      </c>
      <c r="L1547" t="inlineStr">
        <is>
          <t>official</t>
        </is>
      </c>
      <c r="M1547" t="inlineStr">
        <is>
          <t>https://kagimaldives.com/wp-content/uploads/2023/01/BaaniSpa-A3-EN-WellnessMenu2023Revised.pdf</t>
        </is>
      </c>
      <c r="N1547" t="inlineStr">
        <is>
          <t>https://kagimaldives.com/wp-content/uploads/2023/01/BaaniSpa-A3-EN-WellnessMenu2023Revised.pdf</t>
        </is>
      </c>
      <c r="O1547" t="inlineStr">
        <is>
          <t>a75ad62055c10a0094e4ea2890542682d09a504ac097ef481a772bda64508167</t>
        </is>
      </c>
      <c r="P1547" t="inlineStr">
        <is>
          <t>library/071_kagi-maldives-resort-and-spa/spa_menu/2023_BaaniSpa-A3-EN-WellnessMenu2023Revised.pdf</t>
        </is>
      </c>
      <c r="R1547" t="inlineStr">
        <is>
          <t>outdated</t>
        </is>
      </c>
      <c r="S1547" t="inlineStr">
        <is>
          <t>N</t>
        </is>
      </c>
      <c r="T1547" t="inlineStr">
        <is>
          <t>matched</t>
        </is>
      </c>
      <c r="U1547" t="inlineStr">
        <is>
          <t>2026-10-04</t>
        </is>
      </c>
      <c r="V1547" t="inlineStr"/>
    </row>
    <row r="1548">
      <c r="A1548" t="n">
        <v>71</v>
      </c>
      <c r="B1548" t="inlineStr">
        <is>
          <t>Kagi Maldives Resort and Spa</t>
        </is>
      </c>
      <c r="C1548" t="inlineStr">
        <is>
          <t>spa_menu</t>
        </is>
      </c>
      <c r="D1548" t="inlineStr">
        <is>
          <t>2023_SPA-Corner-Lunch-311222.pdf</t>
        </is>
      </c>
      <c r="E1548" t="n">
        <v>2023</v>
      </c>
      <c r="H1548" t="n">
        <v>5</v>
      </c>
      <c r="I1548" t="n">
        <v>354</v>
      </c>
      <c r="J1548" t="inlineStr">
        <is>
          <t>Y</t>
        </is>
      </c>
      <c r="K1548" t="inlineStr">
        <is>
          <t>kagimaldives.com</t>
        </is>
      </c>
      <c r="L1548" t="inlineStr">
        <is>
          <t>official</t>
        </is>
      </c>
      <c r="M1548" t="inlineStr">
        <is>
          <t>https://kagimaldives.com/wp-content/uploads/2023/01/SPA-Corner-Lunch-311222.pdf</t>
        </is>
      </c>
      <c r="N1548" t="inlineStr">
        <is>
          <t>https://kagimaldives.com/wp-content/uploads/2023/01/SPA-Corner-Lunch-311222.pdf</t>
        </is>
      </c>
      <c r="O1548" t="inlineStr">
        <is>
          <t>4f9e02ada8ed4aca01a5bf0f02a79fee42584a3624b17f1417b06ace2c0a1983</t>
        </is>
      </c>
      <c r="P1548" t="inlineStr">
        <is>
          <t>library/071_kagi-maldives-resort-and-spa/spa_menu/2023_SPA-Corner-Lunch-311222.pdf</t>
        </is>
      </c>
      <c r="R1548" t="inlineStr">
        <is>
          <t>outdated</t>
        </is>
      </c>
      <c r="S1548" t="inlineStr">
        <is>
          <t>N</t>
        </is>
      </c>
      <c r="T1548" t="inlineStr">
        <is>
          <t>matched</t>
        </is>
      </c>
      <c r="U1548" t="inlineStr">
        <is>
          <t>2026-10-04</t>
        </is>
      </c>
      <c r="V1548" t="inlineStr"/>
    </row>
    <row r="1549">
      <c r="A1549" t="n">
        <v>71</v>
      </c>
      <c r="B1549" t="inlineStr">
        <is>
          <t>Kagi Maldives Resort and Spa</t>
        </is>
      </c>
      <c r="C1549" t="inlineStr">
        <is>
          <t>spa_menu</t>
        </is>
      </c>
      <c r="D1549" t="inlineStr">
        <is>
          <t>2023_SPA-CORNER-BEVERAGE-311222.pdf</t>
        </is>
      </c>
      <c r="E1549" t="n">
        <v>2023</v>
      </c>
      <c r="H1549" t="n">
        <v>4</v>
      </c>
      <c r="I1549" t="n">
        <v>173</v>
      </c>
      <c r="J1549" t="inlineStr">
        <is>
          <t>Y</t>
        </is>
      </c>
      <c r="K1549" t="inlineStr">
        <is>
          <t>kagimaldives.com</t>
        </is>
      </c>
      <c r="L1549" t="inlineStr">
        <is>
          <t>official</t>
        </is>
      </c>
      <c r="M1549" t="inlineStr">
        <is>
          <t>https://kagimaldives.com/wp-content/uploads/2023/01/SPA-CORNER-BEVERAGE-311222.pdf</t>
        </is>
      </c>
      <c r="N1549" t="inlineStr">
        <is>
          <t>https://kagimaldives.com/wp-content/uploads/2023/01/SPA-CORNER-BEVERAGE-311222.pdf</t>
        </is>
      </c>
      <c r="O1549" t="inlineStr">
        <is>
          <t>8408734dd5cf276e2c27ec5eb96b403d9e4cfc37a39a9f423ddfed2713c8ab88</t>
        </is>
      </c>
      <c r="P1549" t="inlineStr">
        <is>
          <t>library/071_kagi-maldives-resort-and-spa/spa_menu/2023_SPA-CORNER-BEVERAGE-311222.pdf</t>
        </is>
      </c>
      <c r="R1549" t="inlineStr">
        <is>
          <t>outdated</t>
        </is>
      </c>
      <c r="S1549" t="inlineStr">
        <is>
          <t>N</t>
        </is>
      </c>
      <c r="T1549" t="inlineStr">
        <is>
          <t>matched</t>
        </is>
      </c>
      <c r="U1549" t="inlineStr">
        <is>
          <t>2026-10-04</t>
        </is>
      </c>
      <c r="V1549" t="inlineStr"/>
    </row>
    <row r="1550">
      <c r="A1550" t="n">
        <v>71</v>
      </c>
      <c r="B1550" t="inlineStr">
        <is>
          <t>Kagi Maldives Resort and Spa</t>
        </is>
      </c>
      <c r="C1550" t="inlineStr">
        <is>
          <t>spa_menu</t>
        </is>
      </c>
      <c r="D1550" t="inlineStr">
        <is>
          <t>2022_BAANI_SPA_MENU_301122.pdf</t>
        </is>
      </c>
      <c r="E1550" t="n">
        <v>2022</v>
      </c>
      <c r="H1550" t="n">
        <v>4</v>
      </c>
      <c r="I1550" t="n">
        <v>1078</v>
      </c>
      <c r="J1550" t="inlineStr">
        <is>
          <t>Y</t>
        </is>
      </c>
      <c r="K1550" t="inlineStr">
        <is>
          <t>kagimaldives.com</t>
        </is>
      </c>
      <c r="L1550" t="inlineStr">
        <is>
          <t>official</t>
        </is>
      </c>
      <c r="M1550" t="inlineStr">
        <is>
          <t>https://kagimaldives.com/wp-content/uploads/2022/12/BAANI_SPA_MENU_301122.pdf</t>
        </is>
      </c>
      <c r="N1550" t="inlineStr">
        <is>
          <t>https://kagimaldives.com/wp-content/uploads/2022/12/BAANI_SPA_MENU_301122.pdf</t>
        </is>
      </c>
      <c r="O1550" t="inlineStr">
        <is>
          <t>b3a292a9a53c9864977625ff9f0607e92410380643415b18c712547a0c16a910</t>
        </is>
      </c>
      <c r="P1550" t="inlineStr">
        <is>
          <t>library/071_kagi-maldives-resort-and-spa/spa_menu/2022_BAANI_SPA_MENU_301122.pdf</t>
        </is>
      </c>
      <c r="R1550" t="inlineStr">
        <is>
          <t>outdated</t>
        </is>
      </c>
      <c r="S1550" t="inlineStr">
        <is>
          <t>N</t>
        </is>
      </c>
      <c r="T1550" t="inlineStr">
        <is>
          <t>matched</t>
        </is>
      </c>
      <c r="U1550" t="inlineStr">
        <is>
          <t>2026-10-04</t>
        </is>
      </c>
      <c r="V1550" t="inlineStr"/>
    </row>
    <row r="1551">
      <c r="A1551" t="n">
        <v>71</v>
      </c>
      <c r="B1551" t="inlineStr">
        <is>
          <t>Kagi Maldives Resort and Spa</t>
        </is>
      </c>
      <c r="C1551" t="inlineStr">
        <is>
          <t>spa_menu</t>
        </is>
      </c>
      <c r="D1551" t="inlineStr">
        <is>
          <t>2021_SPA-CORNER-FOOD-MENU.pdf</t>
        </is>
      </c>
      <c r="E1551" t="n">
        <v>2021</v>
      </c>
      <c r="H1551" t="n">
        <v>4</v>
      </c>
      <c r="I1551" t="n">
        <v>450</v>
      </c>
      <c r="J1551" t="inlineStr">
        <is>
          <t>Y</t>
        </is>
      </c>
      <c r="K1551" t="inlineStr">
        <is>
          <t>kagimaldives.com</t>
        </is>
      </c>
      <c r="L1551" t="inlineStr">
        <is>
          <t>official</t>
        </is>
      </c>
      <c r="M1551" t="inlineStr">
        <is>
          <t>https://kagimaldives.com/wp-content/uploads/2020/09/SPA-CORNER-FOOD-MENU.pdf</t>
        </is>
      </c>
      <c r="N1551" t="inlineStr">
        <is>
          <t>https://kagimaldives.com/wp-content/uploads/2020/09/SPA-CORNER-FOOD-MENU.pdf</t>
        </is>
      </c>
      <c r="O1551" t="inlineStr">
        <is>
          <t>3a1c624ee4a61ae411b371b57f570652aca625f4da71f5e80bfb61604ec8e5f5</t>
        </is>
      </c>
      <c r="P1551" t="inlineStr">
        <is>
          <t>library/071_kagi-maldives-resort-and-spa/spa_menu/2021_SPA-CORNER-FOOD-MENU.pdf</t>
        </is>
      </c>
      <c r="R1551" t="inlineStr">
        <is>
          <t>outdated</t>
        </is>
      </c>
      <c r="S1551" t="inlineStr">
        <is>
          <t>N</t>
        </is>
      </c>
      <c r="T1551" t="inlineStr">
        <is>
          <t>matched</t>
        </is>
      </c>
      <c r="U1551" t="inlineStr">
        <is>
          <t>2026-10-04</t>
        </is>
      </c>
      <c r="V1551" t="inlineStr"/>
    </row>
    <row r="1552">
      <c r="A1552" t="n">
        <v>71</v>
      </c>
      <c r="B1552" t="inlineStr">
        <is>
          <t>Kagi Maldives Resort and Spa</t>
        </is>
      </c>
      <c r="C1552" t="inlineStr">
        <is>
          <t>spa_menu</t>
        </is>
      </c>
      <c r="D1552" t="inlineStr">
        <is>
          <t>2021_KagiMaldives_BaaniSpa_YogaRetreatPackage_Ver260321.pdf</t>
        </is>
      </c>
      <c r="E1552" t="n">
        <v>2021</v>
      </c>
      <c r="H1552" t="n">
        <v>3</v>
      </c>
      <c r="I1552" t="n">
        <v>197</v>
      </c>
      <c r="J1552" t="inlineStr">
        <is>
          <t>Y</t>
        </is>
      </c>
      <c r="K1552" t="inlineStr">
        <is>
          <t>kagimaldives.com</t>
        </is>
      </c>
      <c r="L1552" t="inlineStr">
        <is>
          <t>official</t>
        </is>
      </c>
      <c r="M1552" t="inlineStr">
        <is>
          <t>https://kagimaldives.com/wp-content/uploads/2020/09/KagiMaldives_BaaniSpa_YogaRetreatPackage_Ver260321.pdf</t>
        </is>
      </c>
      <c r="N1552" t="inlineStr">
        <is>
          <t>https://kagimaldives.com/wp-content/uploads/2020/09/KagiMaldives_BaaniSpa_YogaRetreatPackage_Ver260321.pdf</t>
        </is>
      </c>
      <c r="O1552" t="inlineStr">
        <is>
          <t>72dca8b01c47a244be501b97423d37cc57f0369e5e3eb4513f2037ae6f4f4758</t>
        </is>
      </c>
      <c r="P1552" t="inlineStr">
        <is>
          <t>library/071_kagi-maldives-resort-and-spa/spa_menu/2021_KagiMaldives_BaaniSpa_YogaRetreatPackage_Ver260321.pdf</t>
        </is>
      </c>
      <c r="R1552" t="inlineStr">
        <is>
          <t>outdated</t>
        </is>
      </c>
      <c r="S1552" t="inlineStr">
        <is>
          <t>N</t>
        </is>
      </c>
      <c r="T1552" t="inlineStr">
        <is>
          <t>matched</t>
        </is>
      </c>
      <c r="U1552" t="inlineStr">
        <is>
          <t>2026-10-04</t>
        </is>
      </c>
      <c r="V1552" t="inlineStr"/>
    </row>
    <row r="1553">
      <c r="A1553" t="n">
        <v>71</v>
      </c>
      <c r="B1553" t="inlineStr">
        <is>
          <t>Kagi Maldives Resort and Spa</t>
        </is>
      </c>
      <c r="C1553" t="inlineStr">
        <is>
          <t>spa_menu</t>
        </is>
      </c>
      <c r="D1553" t="inlineStr">
        <is>
          <t>2021_KagiMaldives_BaaniSpa_PureLIfeRetreatPackage_Ver260321.pdf</t>
        </is>
      </c>
      <c r="E1553" t="n">
        <v>2021</v>
      </c>
      <c r="H1553" t="n">
        <v>3</v>
      </c>
      <c r="I1553" t="n">
        <v>1128</v>
      </c>
      <c r="J1553" t="inlineStr">
        <is>
          <t>Y</t>
        </is>
      </c>
      <c r="K1553" t="inlineStr">
        <is>
          <t>kagimaldives.com</t>
        </is>
      </c>
      <c r="L1553" t="inlineStr">
        <is>
          <t>official</t>
        </is>
      </c>
      <c r="M1553" t="inlineStr">
        <is>
          <t>https://kagimaldives.com/wp-content/uploads/2020/09/KagiMaldives_BaaniSpa_PureLIfeRetreatPackage_Ver260321.pdf</t>
        </is>
      </c>
      <c r="N1553" t="inlineStr">
        <is>
          <t>https://kagimaldives.com/wp-content/uploads/2020/09/KagiMaldives_BaaniSpa_PureLIfeRetreatPackage_Ver260321.pdf</t>
        </is>
      </c>
      <c r="O1553" t="inlineStr">
        <is>
          <t>e600eec1a9f578a185415a7cd83476d437466161954ae4a2aa2a8f5d621acdee</t>
        </is>
      </c>
      <c r="P1553" t="inlineStr">
        <is>
          <t>library/071_kagi-maldives-resort-and-spa/spa_menu/2021_KagiMaldives_BaaniSpa_PureLIfeRetreatPackage_Ver260321.pdf</t>
        </is>
      </c>
      <c r="R1553" t="inlineStr">
        <is>
          <t>outdated</t>
        </is>
      </c>
      <c r="S1553" t="inlineStr">
        <is>
          <t>N</t>
        </is>
      </c>
      <c r="T1553" t="inlineStr">
        <is>
          <t>matched</t>
        </is>
      </c>
      <c r="U1553" t="inlineStr">
        <is>
          <t>2026-10-04</t>
        </is>
      </c>
      <c r="V1553" t="inlineStr"/>
    </row>
    <row r="1554">
      <c r="A1554" t="n">
        <v>71</v>
      </c>
      <c r="B1554" t="inlineStr">
        <is>
          <t>Kagi Maldives Resort and Spa</t>
        </is>
      </c>
      <c r="C1554" t="inlineStr">
        <is>
          <t>spa_menu</t>
        </is>
      </c>
      <c r="D1554" t="inlineStr">
        <is>
          <t>2021_KagiMaldives_BaaniSpa_CouplesRetreatPackage_Ver260321.pdf</t>
        </is>
      </c>
      <c r="E1554" t="n">
        <v>2021</v>
      </c>
      <c r="H1554" t="n">
        <v>3</v>
      </c>
      <c r="I1554" t="n">
        <v>3458</v>
      </c>
      <c r="J1554" t="inlineStr">
        <is>
          <t>Y</t>
        </is>
      </c>
      <c r="K1554" t="inlineStr">
        <is>
          <t>kagimaldives.com</t>
        </is>
      </c>
      <c r="L1554" t="inlineStr">
        <is>
          <t>official</t>
        </is>
      </c>
      <c r="M1554" t="inlineStr">
        <is>
          <t>https://kagimaldives.com/wp-content/uploads/2020/09/KagiMaldives_BaaniSpa_CouplesRetreatPackage_Ver260321.pdf</t>
        </is>
      </c>
      <c r="N1554" t="inlineStr">
        <is>
          <t>https://kagimaldives.com/wp-content/uploads/2020/09/KagiMaldives_BaaniSpa_CouplesRetreatPackage_Ver260321.pdf</t>
        </is>
      </c>
      <c r="O1554" t="inlineStr">
        <is>
          <t>28aaa6b567a51db46638678e103fc69c4de701fea788577ed083bb6203dc36d5</t>
        </is>
      </c>
      <c r="P1554" t="inlineStr">
        <is>
          <t>library/071_kagi-maldives-resort-and-spa/spa_menu/2021_KagiMaldives_BaaniSpa_CouplesRetreatPackage_Ver260321.pdf</t>
        </is>
      </c>
      <c r="R1554" t="inlineStr">
        <is>
          <t>outdated</t>
        </is>
      </c>
      <c r="S1554" t="inlineStr">
        <is>
          <t>N</t>
        </is>
      </c>
      <c r="T1554" t="inlineStr">
        <is>
          <t>matched</t>
        </is>
      </c>
      <c r="U1554" t="inlineStr">
        <is>
          <t>2026-10-04</t>
        </is>
      </c>
      <c r="V1554" t="inlineStr"/>
    </row>
    <row r="1555">
      <c r="A1555" t="n">
        <v>71</v>
      </c>
      <c r="B1555" t="inlineStr">
        <is>
          <t>Kagi Maldives Resort and Spa</t>
        </is>
      </c>
      <c r="C1555" t="inlineStr">
        <is>
          <t>spa_menu</t>
        </is>
      </c>
      <c r="D1555" t="inlineStr">
        <is>
          <t>2021_KagiMaldives_BaaniSpa_YogaRetreatPackage_Ver200221.pdf</t>
        </is>
      </c>
      <c r="E1555" t="n">
        <v>2021</v>
      </c>
      <c r="H1555" t="n">
        <v>2</v>
      </c>
      <c r="I1555" t="n">
        <v>329</v>
      </c>
      <c r="J1555" t="inlineStr">
        <is>
          <t>Y</t>
        </is>
      </c>
      <c r="K1555" t="inlineStr">
        <is>
          <t>kagimaldives.com</t>
        </is>
      </c>
      <c r="L1555" t="inlineStr">
        <is>
          <t>official</t>
        </is>
      </c>
      <c r="M1555" t="inlineStr">
        <is>
          <t>https://kagimaldives.com/wp-content/uploads/2020/09/KagiMaldives_BaaniSpa_YogaRetreatPackage_Ver200221.pdf</t>
        </is>
      </c>
      <c r="N1555" t="inlineStr">
        <is>
          <t>https://kagimaldives.com/wp-content/uploads/2020/09/KagiMaldives_BaaniSpa_YogaRetreatPackage_Ver200221.pdf</t>
        </is>
      </c>
      <c r="O1555" t="inlineStr">
        <is>
          <t>01dee4014d19fdab0b721dd163ac7314626d5d5a74f7924dd837abf49fb84076</t>
        </is>
      </c>
      <c r="P1555" t="inlineStr">
        <is>
          <t>library/071_kagi-maldives-resort-and-spa/spa_menu/2021_KagiMaldives_BaaniSpa_YogaRetreatPackage_Ver200221.pdf</t>
        </is>
      </c>
      <c r="R1555" t="inlineStr">
        <is>
          <t>outdated</t>
        </is>
      </c>
      <c r="S1555" t="inlineStr">
        <is>
          <t>N</t>
        </is>
      </c>
      <c r="T1555" t="inlineStr">
        <is>
          <t>matched</t>
        </is>
      </c>
      <c r="U1555" t="inlineStr">
        <is>
          <t>2026-10-04</t>
        </is>
      </c>
      <c r="V1555" t="inlineStr"/>
    </row>
    <row r="1556">
      <c r="A1556" t="n">
        <v>71</v>
      </c>
      <c r="B1556" t="inlineStr">
        <is>
          <t>Kagi Maldives Resort and Spa</t>
        </is>
      </c>
      <c r="C1556" t="inlineStr">
        <is>
          <t>spa_menu</t>
        </is>
      </c>
      <c r="D1556" t="inlineStr">
        <is>
          <t>2021_KagiMaldives_BaaniSpa_PureLIfeRetreatPackage_Ver200221.pdf</t>
        </is>
      </c>
      <c r="E1556" t="n">
        <v>2021</v>
      </c>
      <c r="H1556" t="n">
        <v>2</v>
      </c>
      <c r="I1556" t="n">
        <v>1273</v>
      </c>
      <c r="J1556" t="inlineStr">
        <is>
          <t>Y</t>
        </is>
      </c>
      <c r="K1556" t="inlineStr">
        <is>
          <t>kagimaldives.com</t>
        </is>
      </c>
      <c r="L1556" t="inlineStr">
        <is>
          <t>official</t>
        </is>
      </c>
      <c r="M1556" t="inlineStr">
        <is>
          <t>https://kagimaldives.com/wp-content/uploads/2020/09/KagiMaldives_BaaniSpa_PureLIfeRetreatPackage_Ver200221.pdf</t>
        </is>
      </c>
      <c r="N1556" t="inlineStr">
        <is>
          <t>https://kagimaldives.com/wp-content/uploads/2020/09/KagiMaldives_BaaniSpa_PureLIfeRetreatPackage_Ver200221.pdf</t>
        </is>
      </c>
      <c r="O1556" t="inlineStr">
        <is>
          <t>c3fb4d96da9a3ff4d859e57b889061d679fc0541b6ee24ca2ccd6a856387a5e8</t>
        </is>
      </c>
      <c r="P1556" t="inlineStr">
        <is>
          <t>library/071_kagi-maldives-resort-and-spa/spa_menu/2021_KagiMaldives_BaaniSpa_PureLIfeRetreatPackage_Ver200221.pdf</t>
        </is>
      </c>
      <c r="R1556" t="inlineStr">
        <is>
          <t>outdated</t>
        </is>
      </c>
      <c r="S1556" t="inlineStr">
        <is>
          <t>N</t>
        </is>
      </c>
      <c r="T1556" t="inlineStr">
        <is>
          <t>matched</t>
        </is>
      </c>
      <c r="U1556" t="inlineStr">
        <is>
          <t>2026-10-04</t>
        </is>
      </c>
      <c r="V1556" t="inlineStr"/>
    </row>
    <row r="1557">
      <c r="A1557" t="n">
        <v>71</v>
      </c>
      <c r="B1557" t="inlineStr">
        <is>
          <t>Kagi Maldives Resort and Spa</t>
        </is>
      </c>
      <c r="C1557" t="inlineStr">
        <is>
          <t>spa_menu</t>
        </is>
      </c>
      <c r="D1557" t="inlineStr">
        <is>
          <t>2021_KagiMaldives_BaaniSpa_CouplesRetreatPackage_Ver200221.pdf</t>
        </is>
      </c>
      <c r="E1557" t="n">
        <v>2021</v>
      </c>
      <c r="H1557" t="n">
        <v>2</v>
      </c>
      <c r="I1557" t="n">
        <v>3455</v>
      </c>
      <c r="J1557" t="inlineStr">
        <is>
          <t>Y</t>
        </is>
      </c>
      <c r="K1557" t="inlineStr">
        <is>
          <t>kagimaldives.com</t>
        </is>
      </c>
      <c r="L1557" t="inlineStr">
        <is>
          <t>official</t>
        </is>
      </c>
      <c r="M1557" t="inlineStr">
        <is>
          <t>https://kagimaldives.com/wp-content/uploads/2020/09/KagiMaldives_BaaniSpa_CouplesRetreatPackage_Ver200221.pdf</t>
        </is>
      </c>
      <c r="N1557" t="inlineStr">
        <is>
          <t>https://kagimaldives.com/wp-content/uploads/2020/09/KagiMaldives_BaaniSpa_CouplesRetreatPackage_Ver200221.pdf</t>
        </is>
      </c>
      <c r="O1557" t="inlineStr">
        <is>
          <t>1d2b6eae1b9f66a949edf933d1a09baa368a1e9e50fa5df660f6880c2e3f6f72</t>
        </is>
      </c>
      <c r="P1557" t="inlineStr">
        <is>
          <t>library/071_kagi-maldives-resort-and-spa/spa_menu/2021_KagiMaldives_BaaniSpa_CouplesRetreatPackage_Ver200221.pdf</t>
        </is>
      </c>
      <c r="R1557" t="inlineStr">
        <is>
          <t>outdated</t>
        </is>
      </c>
      <c r="S1557" t="inlineStr">
        <is>
          <t>N</t>
        </is>
      </c>
      <c r="T1557" t="inlineStr">
        <is>
          <t>matched</t>
        </is>
      </c>
      <c r="U1557" t="inlineStr">
        <is>
          <t>2026-10-04</t>
        </is>
      </c>
      <c r="V1557" t="inlineStr"/>
    </row>
    <row r="1558">
      <c r="A1558" t="n">
        <v>71</v>
      </c>
      <c r="B1558" t="inlineStr">
        <is>
          <t>Kagi Maldives Resort and Spa</t>
        </is>
      </c>
      <c r="C1558" t="inlineStr">
        <is>
          <t>spa_menu</t>
        </is>
      </c>
      <c r="D1558" t="inlineStr">
        <is>
          <t>2020_SPA-CORNER.pdf</t>
        </is>
      </c>
      <c r="E1558" t="n">
        <v>2020</v>
      </c>
      <c r="H1558" t="n">
        <v>3</v>
      </c>
      <c r="I1558" t="n">
        <v>632</v>
      </c>
      <c r="J1558" t="inlineStr">
        <is>
          <t>Y</t>
        </is>
      </c>
      <c r="K1558" t="inlineStr">
        <is>
          <t>kagimaldives.com</t>
        </is>
      </c>
      <c r="L1558" t="inlineStr">
        <is>
          <t>official</t>
        </is>
      </c>
      <c r="M1558" t="inlineStr">
        <is>
          <t>https://kagimaldives.com/wp-content/uploads/2021/01/SPA-CORNER.pdf</t>
        </is>
      </c>
      <c r="N1558" t="inlineStr">
        <is>
          <t>https://kagimaldives.com/wp-content/uploads/2021/01/SPA-CORNER.pdf</t>
        </is>
      </c>
      <c r="O1558" t="inlineStr">
        <is>
          <t>abe20559fc6384755629b553bd9aadc5469bc0a01ee35a901aaeefa930f02579</t>
        </is>
      </c>
      <c r="P1558" t="inlineStr">
        <is>
          <t>library/071_kagi-maldives-resort-and-spa/spa_menu/2020_SPA-CORNER.pdf</t>
        </is>
      </c>
      <c r="R1558" t="inlineStr">
        <is>
          <t>outdated</t>
        </is>
      </c>
      <c r="S1558" t="inlineStr">
        <is>
          <t>N</t>
        </is>
      </c>
      <c r="T1558" t="inlineStr">
        <is>
          <t>matched</t>
        </is>
      </c>
      <c r="U1558" t="inlineStr">
        <is>
          <t>2026-10-04</t>
        </is>
      </c>
      <c r="V1558" t="inlineStr"/>
    </row>
    <row r="1559">
      <c r="A1559" t="n">
        <v>71</v>
      </c>
      <c r="B1559" t="inlineStr">
        <is>
          <t>Kagi Maldives Resort and Spa</t>
        </is>
      </c>
      <c r="C1559" t="inlineStr">
        <is>
          <t>spa_menu</t>
        </is>
      </c>
      <c r="D1559" t="inlineStr">
        <is>
          <t>2020_Spa-beverage-menu.pdf</t>
        </is>
      </c>
      <c r="E1559" t="n">
        <v>2020</v>
      </c>
      <c r="H1559" t="n">
        <v>2</v>
      </c>
      <c r="I1559" t="n">
        <v>413</v>
      </c>
      <c r="J1559" t="inlineStr">
        <is>
          <t>Y</t>
        </is>
      </c>
      <c r="K1559" t="inlineStr">
        <is>
          <t>kagimaldives.com</t>
        </is>
      </c>
      <c r="L1559" t="inlineStr">
        <is>
          <t>official</t>
        </is>
      </c>
      <c r="M1559" t="inlineStr">
        <is>
          <t>https://kagimaldives.com/wp-content/uploads/2021/01/Spa-beverage-menu.pdf</t>
        </is>
      </c>
      <c r="N1559" t="inlineStr">
        <is>
          <t>https://kagimaldives.com/wp-content/uploads/2021/01/Spa-beverage-menu.pdf</t>
        </is>
      </c>
      <c r="O1559" t="inlineStr">
        <is>
          <t>d609b00da4b49f33aaff61aa6212406ee08c088ffebe770322ae6f744c41110e</t>
        </is>
      </c>
      <c r="P1559" t="inlineStr">
        <is>
          <t>library/071_kagi-maldives-resort-and-spa/spa_menu/2020_Spa-beverage-menu.pdf</t>
        </is>
      </c>
      <c r="R1559" t="inlineStr">
        <is>
          <t>outdated</t>
        </is>
      </c>
      <c r="S1559" t="inlineStr">
        <is>
          <t>N</t>
        </is>
      </c>
      <c r="T1559" t="inlineStr">
        <is>
          <t>matched</t>
        </is>
      </c>
      <c r="U1559" t="inlineStr">
        <is>
          <t>2026-10-04</t>
        </is>
      </c>
      <c r="V1559" t="inlineStr"/>
    </row>
    <row r="1560">
      <c r="A1560" t="n">
        <v>71</v>
      </c>
      <c r="B1560" t="inlineStr">
        <is>
          <t>Kagi Maldives Resort and Spa</t>
        </is>
      </c>
      <c r="C1560" t="inlineStr">
        <is>
          <t>spa_menu</t>
        </is>
      </c>
      <c r="D1560" t="inlineStr">
        <is>
          <t>2020_KAGI_Purelife-and-luxury-Innovation_25Aug2020.pdf</t>
        </is>
      </c>
      <c r="E1560" t="n">
        <v>2020</v>
      </c>
      <c r="H1560" t="n">
        <v>9</v>
      </c>
      <c r="I1560" t="n">
        <v>666</v>
      </c>
      <c r="J1560" t="inlineStr">
        <is>
          <t>Y</t>
        </is>
      </c>
      <c r="K1560" t="inlineStr">
        <is>
          <t>kagimaldives.com</t>
        </is>
      </c>
      <c r="L1560" t="inlineStr">
        <is>
          <t>official</t>
        </is>
      </c>
      <c r="M1560" t="inlineStr">
        <is>
          <t>https://kagimaldives.com/wp-content/uploads/2021/01/KAGI_Purelife-and-luxury-Innovation_25Aug2020.pdf</t>
        </is>
      </c>
      <c r="N1560" t="inlineStr">
        <is>
          <t>https://kagimaldives.com/wp-content/uploads/2021/01/KAGI_Purelife-and-luxury-Innovation_25Aug2020.pdf</t>
        </is>
      </c>
      <c r="O1560" t="inlineStr">
        <is>
          <t>1ce4426e4d6d463f09bf4e19a7b8aa6e5c2e35851c841add3cc1226d821bd5ce</t>
        </is>
      </c>
      <c r="P1560" t="inlineStr">
        <is>
          <t>library/071_kagi-maldives-resort-and-spa/spa_menu/2020_KAGI_Purelife-and-luxury-Innovation_25Aug2020.pdf</t>
        </is>
      </c>
      <c r="R1560" t="inlineStr">
        <is>
          <t>outdated</t>
        </is>
      </c>
      <c r="S1560" t="inlineStr">
        <is>
          <t>N</t>
        </is>
      </c>
      <c r="T1560" t="inlineStr">
        <is>
          <t>matched</t>
        </is>
      </c>
      <c r="U1560" t="inlineStr">
        <is>
          <t>2026-10-04</t>
        </is>
      </c>
      <c r="V1560" t="inlineStr"/>
    </row>
    <row r="1561">
      <c r="A1561" t="n">
        <v>71</v>
      </c>
      <c r="B1561" t="inlineStr">
        <is>
          <t>Kagi Maldives Resort and Spa</t>
        </is>
      </c>
      <c r="C1561" t="inlineStr">
        <is>
          <t>spa_menu</t>
        </is>
      </c>
      <c r="D1561" t="inlineStr">
        <is>
          <t>2020_BaaniSpaInformation010520311020Ver030320.pdf</t>
        </is>
      </c>
      <c r="E1561" t="n">
        <v>2020</v>
      </c>
      <c r="F1561" t="inlineStr">
        <is>
          <t>2020-05-01</t>
        </is>
      </c>
      <c r="G1561" t="inlineStr">
        <is>
          <t>2020-10-31</t>
        </is>
      </c>
      <c r="H1561" t="n">
        <v>13</v>
      </c>
      <c r="I1561" t="n">
        <v>1078</v>
      </c>
      <c r="J1561" t="inlineStr">
        <is>
          <t>Y</t>
        </is>
      </c>
      <c r="K1561" t="inlineStr">
        <is>
          <t>kagimaldives.com</t>
        </is>
      </c>
      <c r="L1561" t="inlineStr">
        <is>
          <t>official</t>
        </is>
      </c>
      <c r="M1561" t="inlineStr">
        <is>
          <t>https://kagimaldives.com/wp-content/uploads/2021/01/BaaniSpaInformation010520311020Ver030320.pdf</t>
        </is>
      </c>
      <c r="N1561" t="inlineStr">
        <is>
          <t>https://kagimaldives.com/wp-content/uploads/2021/01/BaaniSpaInformation010520311020Ver030320.pdf</t>
        </is>
      </c>
      <c r="O1561" t="inlineStr">
        <is>
          <t>b6cd1308935c3ea2488432b71eb81041dc7ed2fe5a6f898eba9d361942996716</t>
        </is>
      </c>
      <c r="P1561" t="inlineStr">
        <is>
          <t>library/071_kagi-maldives-resort-and-spa/spa_menu/2020_BaaniSpaInformation010520311020Ver030320.pdf</t>
        </is>
      </c>
      <c r="R1561" t="inlineStr">
        <is>
          <t>outdated</t>
        </is>
      </c>
      <c r="S1561" t="inlineStr">
        <is>
          <t>N</t>
        </is>
      </c>
      <c r="T1561" t="inlineStr">
        <is>
          <t>matched</t>
        </is>
      </c>
      <c r="U1561" t="inlineStr">
        <is>
          <t>2026-10-04</t>
        </is>
      </c>
      <c r="V1561" t="inlineStr"/>
    </row>
    <row r="1562">
      <c r="A1562" t="n">
        <v>71</v>
      </c>
      <c r="B1562" t="inlineStr">
        <is>
          <t>Kagi Maldives Resort and Spa</t>
        </is>
      </c>
      <c r="C1562" t="inlineStr">
        <is>
          <t>spa_menu</t>
        </is>
      </c>
      <c r="D1562" t="inlineStr">
        <is>
          <t>2019_KAGI_BaaniSpaMenu_16Dec2019.pdf</t>
        </is>
      </c>
      <c r="E1562" t="n">
        <v>2019</v>
      </c>
      <c r="H1562" t="n">
        <v>13</v>
      </c>
      <c r="I1562" t="n">
        <v>1077</v>
      </c>
      <c r="J1562" t="inlineStr">
        <is>
          <t>Y</t>
        </is>
      </c>
      <c r="K1562" t="inlineStr">
        <is>
          <t>sales.crownandchamparesorts.com</t>
        </is>
      </c>
      <c r="L1562" t="inlineStr">
        <is>
          <t>brand-cdn</t>
        </is>
      </c>
      <c r="M1562" t="inlineStr">
        <is>
          <t>https://sales.crownandchamparesorts.com/wp-content/uploads/2020/01/KAGI_BaaniSpaMenu_16Dec2019.pdf</t>
        </is>
      </c>
      <c r="N1562" t="inlineStr">
        <is>
          <t>https://sales.crownandchamparesorts.com/wp-content/uploads/2020/01/KAGI_BaaniSpaMenu_16Dec2019.pdf</t>
        </is>
      </c>
      <c r="O1562" t="inlineStr">
        <is>
          <t>3331211a2378c9e30e15b991a5b2d2fcab009e0d932f4c29b4fa5eec851fc63c</t>
        </is>
      </c>
      <c r="P1562" t="inlineStr">
        <is>
          <t>library/071_kagi-maldives-resort-and-spa/spa_menu/2019_KAGI_BaaniSpaMenu_16Dec2019.pdf</t>
        </is>
      </c>
      <c r="R1562" t="inlineStr">
        <is>
          <t>outdated</t>
        </is>
      </c>
      <c r="S1562" t="inlineStr">
        <is>
          <t>N</t>
        </is>
      </c>
      <c r="T1562" t="inlineStr">
        <is>
          <t>matched</t>
        </is>
      </c>
      <c r="U1562" t="inlineStr">
        <is>
          <t>2026-10-04</t>
        </is>
      </c>
      <c r="V1562" t="inlineStr"/>
    </row>
    <row r="1563">
      <c r="A1563" t="n">
        <v>71</v>
      </c>
      <c r="B1563" t="inlineStr">
        <is>
          <t>Kagi Maldives Resort and Spa</t>
        </is>
      </c>
      <c r="C1563" t="inlineStr">
        <is>
          <t>dining_menu</t>
        </is>
      </c>
      <c r="D1563" t="inlineStr">
        <is>
          <t>2026_SunRay_Drink_AllDay_297x105mm_05.pdf</t>
        </is>
      </c>
      <c r="E1563" t="n">
        <v>2026</v>
      </c>
      <c r="H1563" t="n">
        <v>13</v>
      </c>
      <c r="I1563" t="n">
        <v>68</v>
      </c>
      <c r="J1563" t="inlineStr">
        <is>
          <t>Y</t>
        </is>
      </c>
      <c r="K1563" t="inlineStr">
        <is>
          <t>saiiresorts.com</t>
        </is>
      </c>
      <c r="L1563" t="inlineStr">
        <is>
          <t>official</t>
        </is>
      </c>
      <c r="M1563" t="inlineStr">
        <is>
          <t>https://www.saiihotels.com/wp-content/uploads/2026/07/SunRay_Drink_AllDay_297x105mm_05.pdf</t>
        </is>
      </c>
      <c r="N1563" t="inlineStr">
        <is>
          <t>https://www.saiihotels.com/wp-content/uploads/2026/07/SunRay_Drink_AllDay_297x105mm_05.pdf</t>
        </is>
      </c>
      <c r="O1563" t="inlineStr">
        <is>
          <t>cd1296344bf54794f827f37e4da17b4bc6017c1e9b628f5613e177401fd0a54d</t>
        </is>
      </c>
      <c r="P1563" t="inlineStr">
        <is>
          <t>library/071_kagi-maldives-resort-and-spa/dining_menu/2026_SunRay_Drink_AllDay_297x105mm_05.pdf</t>
        </is>
      </c>
      <c r="R1563" t="inlineStr">
        <is>
          <t>current</t>
        </is>
      </c>
      <c r="S1563" t="inlineStr">
        <is>
          <t>Y</t>
        </is>
      </c>
      <c r="T1563" t="inlineStr">
        <is>
          <t>matched</t>
        </is>
      </c>
      <c r="U1563" t="inlineStr">
        <is>
          <t>2026-10-04</t>
        </is>
      </c>
      <c r="V1563" t="inlineStr"/>
    </row>
    <row r="1564">
      <c r="A1564" t="n">
        <v>71</v>
      </c>
      <c r="B1564" t="inlineStr">
        <is>
          <t>Kagi Maldives Resort and Spa</t>
        </is>
      </c>
      <c r="C1564" t="inlineStr">
        <is>
          <t>dining_menu</t>
        </is>
      </c>
      <c r="D1564" t="inlineStr">
        <is>
          <t>2025_Ufaa-Snack-Menu-271125.pdf</t>
        </is>
      </c>
      <c r="E1564" t="n">
        <v>2025</v>
      </c>
      <c r="H1564" t="n">
        <v>5</v>
      </c>
      <c r="I1564" t="n">
        <v>5889</v>
      </c>
      <c r="J1564" t="inlineStr">
        <is>
          <t>N</t>
        </is>
      </c>
      <c r="K1564" t="inlineStr">
        <is>
          <t>kagimaldives.com</t>
        </is>
      </c>
      <c r="L1564" t="inlineStr">
        <is>
          <t>official</t>
        </is>
      </c>
      <c r="M1564" t="inlineStr">
        <is>
          <t>https://kagimaldives.com/wp-content/uploads/2025/11/Ufaa-Snack-Menu-271125.pdf</t>
        </is>
      </c>
      <c r="N1564" t="inlineStr">
        <is>
          <t>https://kagimaldives.com/wp-content/uploads/2025/11/Ufaa-Snack-Menu-271125.pdf</t>
        </is>
      </c>
      <c r="O1564" t="inlineStr">
        <is>
          <t>40d25a19ec4ca69793ee5f11c8efbd445edd83943bf0f2048b293555244bbf41</t>
        </is>
      </c>
      <c r="P1564" t="inlineStr">
        <is>
          <t>library/071_kagi-maldives-resort-and-spa/dining_menu/2025_Ufaa-Snack-Menu-271125.pdf</t>
        </is>
      </c>
      <c r="R1564" t="inlineStr">
        <is>
          <t>current</t>
        </is>
      </c>
      <c r="S1564" t="inlineStr">
        <is>
          <t>N</t>
        </is>
      </c>
      <c r="T1564" t="inlineStr">
        <is>
          <t>matched</t>
        </is>
      </c>
      <c r="U1564" t="inlineStr">
        <is>
          <t>2026-10-04</t>
        </is>
      </c>
      <c r="V1564" t="inlineStr"/>
    </row>
    <row r="1565">
      <c r="A1565" t="n">
        <v>71</v>
      </c>
      <c r="B1565" t="inlineStr">
        <is>
          <t>Kagi Maldives Resort and Spa</t>
        </is>
      </c>
      <c r="C1565" t="inlineStr">
        <is>
          <t>dining_menu</t>
        </is>
      </c>
      <c r="D1565" t="inlineStr">
        <is>
          <t>2025_Kagi-Keun-Food-Menu-271125.pdf</t>
        </is>
      </c>
      <c r="E1565" t="n">
        <v>2025</v>
      </c>
      <c r="H1565" t="n">
        <v>5</v>
      </c>
      <c r="I1565" t="n">
        <v>2302</v>
      </c>
      <c r="J1565" t="inlineStr">
        <is>
          <t>Y</t>
        </is>
      </c>
      <c r="K1565" t="inlineStr">
        <is>
          <t>kagimaldives.com</t>
        </is>
      </c>
      <c r="L1565" t="inlineStr">
        <is>
          <t>official</t>
        </is>
      </c>
      <c r="M1565" t="inlineStr">
        <is>
          <t>https://kagimaldives.com/wp-content/uploads/2025/11/Kagi-Keun-Food-Menu-271125.pdf</t>
        </is>
      </c>
      <c r="N1565" t="inlineStr">
        <is>
          <t>https://kagimaldives.com/wp-content/uploads/2025/11/Kagi-Keun-Food-Menu-271125.pdf</t>
        </is>
      </c>
      <c r="O1565" t="inlineStr">
        <is>
          <t>f4cf61b71f85114bada6e87e7119d18ba7a1668c255a9634e37df661b86a0fef</t>
        </is>
      </c>
      <c r="P1565" t="inlineStr">
        <is>
          <t>library/071_kagi-maldives-resort-and-spa/dining_menu/2025_Kagi-Keun-Food-Menu-271125.pdf</t>
        </is>
      </c>
      <c r="R1565" t="inlineStr">
        <is>
          <t>current</t>
        </is>
      </c>
      <c r="S1565" t="inlineStr">
        <is>
          <t>N</t>
        </is>
      </c>
      <c r="T1565" t="inlineStr">
        <is>
          <t>matched</t>
        </is>
      </c>
      <c r="U1565" t="inlineStr">
        <is>
          <t>2026-10-04</t>
        </is>
      </c>
      <c r="V1565" t="inlineStr"/>
    </row>
    <row r="1566">
      <c r="A1566" t="n">
        <v>71</v>
      </c>
      <c r="B1566" t="inlineStr">
        <is>
          <t>Kagi Maldives Resort and Spa</t>
        </is>
      </c>
      <c r="C1566" t="inlineStr">
        <is>
          <t>dining_menu</t>
        </is>
      </c>
      <c r="D1566" t="inlineStr">
        <is>
          <t>2025_Nonna_Food_English_210325.pdf</t>
        </is>
      </c>
      <c r="E1566" t="n">
        <v>2025</v>
      </c>
      <c r="H1566" t="n">
        <v>6</v>
      </c>
      <c r="I1566" t="n">
        <v>249</v>
      </c>
      <c r="J1566" t="inlineStr">
        <is>
          <t>Y</t>
        </is>
      </c>
      <c r="K1566" t="inlineStr">
        <is>
          <t>kagimaldives.com</t>
        </is>
      </c>
      <c r="L1566" t="inlineStr">
        <is>
          <t>official</t>
        </is>
      </c>
      <c r="M1566" t="inlineStr">
        <is>
          <t>https://kagimaldives.com/wp-content/uploads/2025/03/Nonna_Food_English_210325.pdf</t>
        </is>
      </c>
      <c r="N1566" t="inlineStr">
        <is>
          <t>https://kagimaldives.com/wp-content/uploads/2025/03/Nonna_Food_English_210325.pdf</t>
        </is>
      </c>
      <c r="O1566" t="inlineStr">
        <is>
          <t>04bcfcc2e13d59fa8e510023191189c76376f9fa8f01f6c65a28dcdfa0759144</t>
        </is>
      </c>
      <c r="P1566" t="inlineStr">
        <is>
          <t>library/071_kagi-maldives-resort-and-spa/dining_menu/2025_Nonna_Food_English_210325.pdf</t>
        </is>
      </c>
      <c r="R1566" t="inlineStr">
        <is>
          <t>current</t>
        </is>
      </c>
      <c r="S1566" t="inlineStr">
        <is>
          <t>N</t>
        </is>
      </c>
      <c r="T1566" t="inlineStr">
        <is>
          <t>matched</t>
        </is>
      </c>
      <c r="U1566" t="inlineStr">
        <is>
          <t>2026-10-04</t>
        </is>
      </c>
      <c r="V1566" t="inlineStr"/>
    </row>
    <row r="1567">
      <c r="A1567" t="n">
        <v>71</v>
      </c>
      <c r="B1567" t="inlineStr">
        <is>
          <t>Kagi Maldives Resort and Spa</t>
        </is>
      </c>
      <c r="C1567" t="inlineStr">
        <is>
          <t>dining_menu</t>
        </is>
      </c>
      <c r="D1567" t="inlineStr">
        <is>
          <t>2025_Nonna_Food_Chinese_210325.pdf</t>
        </is>
      </c>
      <c r="E1567" t="n">
        <v>2025</v>
      </c>
      <c r="H1567" t="n">
        <v>7</v>
      </c>
      <c r="I1567" t="n">
        <v>567</v>
      </c>
      <c r="J1567" t="inlineStr">
        <is>
          <t>Y</t>
        </is>
      </c>
      <c r="K1567" t="inlineStr">
        <is>
          <t>kagimaldives.com</t>
        </is>
      </c>
      <c r="L1567" t="inlineStr">
        <is>
          <t>official</t>
        </is>
      </c>
      <c r="M1567" t="inlineStr">
        <is>
          <t>https://kagimaldives.com/wp-content/uploads/2025/03/Nonna_Food_Chinese_210325.pdf</t>
        </is>
      </c>
      <c r="N1567" t="inlineStr">
        <is>
          <t>https://kagimaldives.com/wp-content/uploads/2025/03/Nonna_Food_Chinese_210325.pdf</t>
        </is>
      </c>
      <c r="O1567" t="inlineStr">
        <is>
          <t>7a09536aa20b5de214c6d662fa976e163b52e016f9d1c858f7755e8cc2d35717</t>
        </is>
      </c>
      <c r="P1567" t="inlineStr">
        <is>
          <t>library/071_kagi-maldives-resort-and-spa/dining_menu/2025_Nonna_Food_Chinese_210325.pdf</t>
        </is>
      </c>
      <c r="R1567" t="inlineStr">
        <is>
          <t>current</t>
        </is>
      </c>
      <c r="S1567" t="inlineStr">
        <is>
          <t>N</t>
        </is>
      </c>
      <c r="T1567" t="inlineStr">
        <is>
          <t>matched</t>
        </is>
      </c>
      <c r="U1567" t="inlineStr">
        <is>
          <t>2026-10-04</t>
        </is>
      </c>
      <c r="V1567" t="inlineStr"/>
    </row>
    <row r="1568">
      <c r="A1568" t="n">
        <v>71</v>
      </c>
      <c r="B1568" t="inlineStr">
        <is>
          <t>Kagi Maldives Resort and Spa</t>
        </is>
      </c>
      <c r="C1568" t="inlineStr">
        <is>
          <t>dining_menu</t>
        </is>
      </c>
      <c r="D1568" t="inlineStr">
        <is>
          <t>2025_JUJU-BAR-CHARGEABLE-BEVERAGE-MENU-2025.pdf</t>
        </is>
      </c>
      <c r="E1568" t="n">
        <v>2025</v>
      </c>
      <c r="H1568" t="n">
        <v>7</v>
      </c>
      <c r="I1568" t="n">
        <v>4195</v>
      </c>
      <c r="J1568" t="inlineStr">
        <is>
          <t>Y</t>
        </is>
      </c>
      <c r="K1568" t="inlineStr">
        <is>
          <t>kudafushiresort.com</t>
        </is>
      </c>
      <c r="L1568" t="inlineStr">
        <is>
          <t>official</t>
        </is>
      </c>
      <c r="M1568" t="inlineStr">
        <is>
          <t>https://kudafushiresort.com/en/wp-content/uploads/2026/08/JUJU-BAR-CHARGEABLE-BEVERAGE-MENU-2025.pdf</t>
        </is>
      </c>
      <c r="N1568" t="inlineStr">
        <is>
          <t>https://kudafushiresort.com/en/wp-content/uploads/2026/08/JUJU-BAR-CHARGEABLE-BEVERAGE-MENU-2025.pdf</t>
        </is>
      </c>
      <c r="O1568" t="inlineStr">
        <is>
          <t>1ffe65ae617dca48772a1c891b8aeefd2a5034e293a4bef2739d8bb7178300f9</t>
        </is>
      </c>
      <c r="P1568" t="inlineStr">
        <is>
          <t>library/071_kagi-maldives-resort-and-spa/dining_menu/2025_JUJU-BAR-CHARGEABLE-BEVERAGE-MENU-2025.pdf</t>
        </is>
      </c>
      <c r="R1568" t="inlineStr">
        <is>
          <t>current</t>
        </is>
      </c>
      <c r="S1568" t="inlineStr">
        <is>
          <t>N</t>
        </is>
      </c>
      <c r="T1568" t="inlineStr">
        <is>
          <t>needs-review</t>
        </is>
      </c>
      <c r="U1568" t="inlineStr">
        <is>
          <t>2026-10-04</t>
        </is>
      </c>
      <c r="V1568" t="inlineStr">
        <is>
          <t>ambiguous match [71, 139]</t>
        </is>
      </c>
    </row>
    <row r="1569">
      <c r="A1569" t="n">
        <v>139</v>
      </c>
      <c r="B1569" t="inlineStr">
        <is>
          <t>Kudafushi Resort &amp; Spa</t>
        </is>
      </c>
      <c r="C1569" t="inlineStr">
        <is>
          <t>dining_menu</t>
        </is>
      </c>
      <c r="D1569" t="inlineStr">
        <is>
          <t>2025_JUJU-BAR-CHARGEABLE-BEVERAGE-MENU-2025.pdf</t>
        </is>
      </c>
      <c r="E1569" t="n">
        <v>2025</v>
      </c>
      <c r="H1569" t="n">
        <v>7</v>
      </c>
      <c r="I1569" t="n">
        <v>4195</v>
      </c>
      <c r="J1569" t="inlineStr">
        <is>
          <t>Y</t>
        </is>
      </c>
      <c r="K1569" t="inlineStr">
        <is>
          <t>kudafushiresort.com</t>
        </is>
      </c>
      <c r="L1569" t="inlineStr">
        <is>
          <t>official</t>
        </is>
      </c>
      <c r="M1569" t="inlineStr">
        <is>
          <t>https://kudafushiresort.com/en/wp-content/uploads/2026/08/JUJU-BAR-CHARGEABLE-BEVERAGE-MENU-2025.pdf</t>
        </is>
      </c>
      <c r="N1569" t="inlineStr">
        <is>
          <t>https://kudafushiresort.com/en/wp-content/uploads/2026/08/JUJU-BAR-CHARGEABLE-BEVERAGE-MENU-2025.pdf</t>
        </is>
      </c>
      <c r="O1569" t="inlineStr">
        <is>
          <t>1ffe65ae617dca48772a1c891b8aeefd2a5034e293a4bef2739d8bb7178300f9</t>
        </is>
      </c>
      <c r="P1569" t="inlineStr">
        <is>
          <t>library/071_kagi-maldives-resort-and-spa/dining_menu/2025_JUJU-BAR-CHARGEABLE-BEVERAGE-MENU-2025.pdf</t>
        </is>
      </c>
      <c r="R1569" t="inlineStr">
        <is>
          <t>current</t>
        </is>
      </c>
      <c r="S1569" t="inlineStr">
        <is>
          <t>N</t>
        </is>
      </c>
      <c r="T1569" t="inlineStr">
        <is>
          <t>needs-review</t>
        </is>
      </c>
      <c r="U1569" t="inlineStr">
        <is>
          <t>2026-10-04</t>
        </is>
      </c>
      <c r="V1569" t="inlineStr">
        <is>
          <t>ambiguous match [71, 139]</t>
        </is>
      </c>
    </row>
    <row r="1570">
      <c r="A1570" t="n">
        <v>71</v>
      </c>
      <c r="B1570" t="inlineStr">
        <is>
          <t>Kagi Maldives Resort and Spa</t>
        </is>
      </c>
      <c r="C1570" t="inlineStr">
        <is>
          <t>dining_menu</t>
        </is>
      </c>
      <c r="D1570" t="inlineStr">
        <is>
          <t>2024_Ke-Un-Menu-English_201124.pdf</t>
        </is>
      </c>
      <c r="E1570" t="n">
        <v>2024</v>
      </c>
      <c r="H1570" t="n">
        <v>6</v>
      </c>
      <c r="I1570" t="n">
        <v>353</v>
      </c>
      <c r="J1570" t="inlineStr">
        <is>
          <t>Y</t>
        </is>
      </c>
      <c r="K1570" t="inlineStr">
        <is>
          <t>kagimaldives.com</t>
        </is>
      </c>
      <c r="L1570" t="inlineStr">
        <is>
          <t>official</t>
        </is>
      </c>
      <c r="M1570" t="inlineStr">
        <is>
          <t>https://kagimaldives.com/wp-content/uploads/2024/11/Ke-Un-Menu-English_201124.pdf</t>
        </is>
      </c>
      <c r="N1570" t="inlineStr">
        <is>
          <t>https://kagimaldives.com/wp-content/uploads/2024/11/Ke-Un-Menu-English_201124.pdf</t>
        </is>
      </c>
      <c r="O1570" t="inlineStr">
        <is>
          <t>3211cac8cd0c38602f812c72a5a6308153b9b77749022dbd23549368505b64fc</t>
        </is>
      </c>
      <c r="P1570" t="inlineStr">
        <is>
          <t>library/071_kagi-maldives-resort-and-spa/dining_menu/2024_Ke-Un-Menu-English_201124.pdf</t>
        </is>
      </c>
      <c r="R1570" t="inlineStr">
        <is>
          <t>outdated</t>
        </is>
      </c>
      <c r="S1570" t="inlineStr">
        <is>
          <t>N</t>
        </is>
      </c>
      <c r="T1570" t="inlineStr">
        <is>
          <t>matched</t>
        </is>
      </c>
      <c r="U1570" t="inlineStr">
        <is>
          <t>2026-10-04</t>
        </is>
      </c>
      <c r="V1570" t="inlineStr"/>
    </row>
    <row r="1571">
      <c r="A1571" t="n">
        <v>71</v>
      </c>
      <c r="B1571" t="inlineStr">
        <is>
          <t>Kagi Maldives Resort and Spa</t>
        </is>
      </c>
      <c r="C1571" t="inlineStr">
        <is>
          <t>dining_menu</t>
        </is>
      </c>
      <c r="D1571" t="inlineStr">
        <is>
          <t>2023_MY-PURE-LIFE-JOURNEY.pdf</t>
        </is>
      </c>
      <c r="E1571" t="n">
        <v>2023</v>
      </c>
      <c r="H1571" t="n">
        <v>2</v>
      </c>
      <c r="I1571" t="n">
        <v>864</v>
      </c>
      <c r="J1571" t="inlineStr">
        <is>
          <t>Y</t>
        </is>
      </c>
      <c r="K1571" t="inlineStr">
        <is>
          <t>kagimaldives.com</t>
        </is>
      </c>
      <c r="L1571" t="inlineStr">
        <is>
          <t>official</t>
        </is>
      </c>
      <c r="M1571" t="inlineStr">
        <is>
          <t>https://kagimaldives.com/wp-content/uploads/2024/03/MY-PURE-LIFE-JOURNEY.pdf</t>
        </is>
      </c>
      <c r="N1571" t="inlineStr">
        <is>
          <t>https://kagimaldives.com/wp-content/uploads/2024/03/MY-PURE-LIFE-JOURNEY.pdf</t>
        </is>
      </c>
      <c r="O1571" t="inlineStr">
        <is>
          <t>9ddd97b41d18e9ef93e5c2bb3567069e7e5b10e6a01899dc2071c381ee395d7d</t>
        </is>
      </c>
      <c r="P1571" t="inlineStr">
        <is>
          <t>library/071_kagi-maldives-resort-and-spa/dining_menu/2023_MY-PURE-LIFE-JOURNEY.pdf</t>
        </is>
      </c>
      <c r="R1571" t="inlineStr">
        <is>
          <t>outdated</t>
        </is>
      </c>
      <c r="S1571" t="inlineStr">
        <is>
          <t>N</t>
        </is>
      </c>
      <c r="T1571" t="inlineStr">
        <is>
          <t>matched</t>
        </is>
      </c>
      <c r="U1571" t="inlineStr">
        <is>
          <t>2026-10-04</t>
        </is>
      </c>
      <c r="V1571" t="inlineStr"/>
    </row>
    <row r="1572">
      <c r="A1572" t="n">
        <v>71</v>
      </c>
      <c r="B1572" t="inlineStr">
        <is>
          <t>Kagi Maldives Resort and Spa</t>
        </is>
      </c>
      <c r="C1572" t="inlineStr">
        <is>
          <t>dining_menu</t>
        </is>
      </c>
      <c r="D1572" t="inlineStr">
        <is>
          <t>2023_Nonna-DInner-Menu-Updated-on-11-12-2023.pdf</t>
        </is>
      </c>
      <c r="E1572" t="n">
        <v>2023</v>
      </c>
      <c r="H1572" t="n">
        <v>6</v>
      </c>
      <c r="I1572" t="n">
        <v>426</v>
      </c>
      <c r="J1572" t="inlineStr">
        <is>
          <t>Y</t>
        </is>
      </c>
      <c r="K1572" t="inlineStr">
        <is>
          <t>kagimaldives.com</t>
        </is>
      </c>
      <c r="L1572" t="inlineStr">
        <is>
          <t>official</t>
        </is>
      </c>
      <c r="M1572" t="inlineStr">
        <is>
          <t>https://kagimaldives.com/wp-content/uploads/2023/12/Nonna-DInner-Menu-Updated-on-11-12-2023.pdf</t>
        </is>
      </c>
      <c r="N1572" t="inlineStr">
        <is>
          <t>https://kagimaldives.com/wp-content/uploads/2023/12/Nonna-DInner-Menu-Updated-on-11-12-2023.pdf</t>
        </is>
      </c>
      <c r="O1572" t="inlineStr">
        <is>
          <t>b0c24f339f7d6ab4e7806982645a473c76884ab8aa4f83648ef152c5a5081426</t>
        </is>
      </c>
      <c r="P1572" t="inlineStr">
        <is>
          <t>library/071_kagi-maldives-resort-and-spa/dining_menu/2023_Nonna-DInner-Menu-Updated-on-11-12-2023.pdf</t>
        </is>
      </c>
      <c r="R1572" t="inlineStr">
        <is>
          <t>outdated</t>
        </is>
      </c>
      <c r="S1572" t="inlineStr">
        <is>
          <t>N</t>
        </is>
      </c>
      <c r="T1572" t="inlineStr">
        <is>
          <t>matched</t>
        </is>
      </c>
      <c r="U1572" t="inlineStr">
        <is>
          <t>2026-10-04</t>
        </is>
      </c>
      <c r="V1572" t="inlineStr"/>
    </row>
    <row r="1573">
      <c r="A1573" t="n">
        <v>71</v>
      </c>
      <c r="B1573" t="inlineStr">
        <is>
          <t>Kagi Maldives Resort and Spa</t>
        </is>
      </c>
      <c r="C1573" t="inlineStr">
        <is>
          <t>dining_menu</t>
        </is>
      </c>
      <c r="D1573" t="inlineStr">
        <is>
          <t>2023_Nonna-DInner-Menu-Updated-on-01-12-2023.pdf</t>
        </is>
      </c>
      <c r="E1573" t="n">
        <v>2023</v>
      </c>
      <c r="H1573" t="n">
        <v>6</v>
      </c>
      <c r="I1573" t="n">
        <v>426</v>
      </c>
      <c r="J1573" t="inlineStr">
        <is>
          <t>Y</t>
        </is>
      </c>
      <c r="K1573" t="inlineStr">
        <is>
          <t>kagimaldives.com</t>
        </is>
      </c>
      <c r="L1573" t="inlineStr">
        <is>
          <t>official</t>
        </is>
      </c>
      <c r="M1573" t="inlineStr">
        <is>
          <t>https://kagimaldives.com/wp-content/uploads/2023/12/Nonna-DInner-Menu-Updated-on-01-12-2023.pdf</t>
        </is>
      </c>
      <c r="N1573" t="inlineStr">
        <is>
          <t>https://kagimaldives.com/wp-content/uploads/2023/12/Nonna-DInner-Menu-Updated-on-01-12-2023.pdf</t>
        </is>
      </c>
      <c r="O1573" t="inlineStr">
        <is>
          <t>0a5b870dfcab7114243c12836fe6cbdf853beebc8c662c20cbe64fc068f83f00</t>
        </is>
      </c>
      <c r="P1573" t="inlineStr">
        <is>
          <t>library/071_kagi-maldives-resort-and-spa/dining_menu/2023_Nonna-DInner-Menu-Updated-on-01-12-2023.pdf</t>
        </is>
      </c>
      <c r="R1573" t="inlineStr">
        <is>
          <t>outdated</t>
        </is>
      </c>
      <c r="S1573" t="inlineStr">
        <is>
          <t>N</t>
        </is>
      </c>
      <c r="T1573" t="inlineStr">
        <is>
          <t>matched</t>
        </is>
      </c>
      <c r="U1573" t="inlineStr">
        <is>
          <t>2026-10-04</t>
        </is>
      </c>
      <c r="V1573" t="inlineStr"/>
    </row>
    <row r="1574">
      <c r="A1574" t="n">
        <v>71</v>
      </c>
      <c r="B1574" t="inlineStr">
        <is>
          <t>Kagi Maldives Resort and Spa</t>
        </is>
      </c>
      <c r="C1574" t="inlineStr">
        <is>
          <t>dining_menu</t>
        </is>
      </c>
      <c r="D1574" t="inlineStr">
        <is>
          <t>2023_Ufaa-Snack-Menu-Updated18042023.pdf</t>
        </is>
      </c>
      <c r="E1574" t="n">
        <v>2023</v>
      </c>
      <c r="H1574" t="n">
        <v>4</v>
      </c>
      <c r="I1574" t="n">
        <v>290</v>
      </c>
      <c r="J1574" t="inlineStr">
        <is>
          <t>Y</t>
        </is>
      </c>
      <c r="K1574" t="inlineStr">
        <is>
          <t>kagimaldives.com</t>
        </is>
      </c>
      <c r="L1574" t="inlineStr">
        <is>
          <t>official</t>
        </is>
      </c>
      <c r="M1574" t="inlineStr">
        <is>
          <t>https://kagimaldives.com/wp-content/uploads/2023/04/Ufaa-Snack-Menu-Updated18042023.pdf</t>
        </is>
      </c>
      <c r="N1574" t="inlineStr">
        <is>
          <t>https://kagimaldives.com/wp-content/uploads/2023/04/Ufaa-Snack-Menu-Updated18042023.pdf</t>
        </is>
      </c>
      <c r="O1574" t="inlineStr">
        <is>
          <t>1c209e105e8135b1aa9a17f9155431704cdbd4cd568792e58552a7c427755aae</t>
        </is>
      </c>
      <c r="P1574" t="inlineStr">
        <is>
          <t>library/071_kagi-maldives-resort-and-spa/dining_menu/2023_Ufaa-Snack-Menu-Updated18042023.pdf</t>
        </is>
      </c>
      <c r="R1574" t="inlineStr">
        <is>
          <t>outdated</t>
        </is>
      </c>
      <c r="S1574" t="inlineStr">
        <is>
          <t>N</t>
        </is>
      </c>
      <c r="T1574" t="inlineStr">
        <is>
          <t>matched</t>
        </is>
      </c>
      <c r="U1574" t="inlineStr">
        <is>
          <t>2026-10-04</t>
        </is>
      </c>
      <c r="V1574" t="inlineStr"/>
    </row>
    <row r="1575">
      <c r="A1575" t="n">
        <v>71</v>
      </c>
      <c r="B1575" t="inlineStr">
        <is>
          <t>Kagi Maldives Resort and Spa</t>
        </is>
      </c>
      <c r="C1575" t="inlineStr">
        <is>
          <t>dining_menu</t>
        </is>
      </c>
      <c r="D1575" t="inlineStr">
        <is>
          <t>2023_Noo-Faru-menu-Updated02042023.pdf</t>
        </is>
      </c>
      <c r="E1575" t="n">
        <v>2023</v>
      </c>
      <c r="H1575" t="n">
        <v>9</v>
      </c>
      <c r="I1575" t="n">
        <v>384</v>
      </c>
      <c r="J1575" t="inlineStr">
        <is>
          <t>Y</t>
        </is>
      </c>
      <c r="K1575" t="inlineStr">
        <is>
          <t>kagimaldives.com</t>
        </is>
      </c>
      <c r="L1575" t="inlineStr">
        <is>
          <t>official</t>
        </is>
      </c>
      <c r="M1575" t="inlineStr">
        <is>
          <t>https://kagimaldives.com/wp-content/uploads/2023/04/Noo-Faru-menu-Updated02042023.pdf</t>
        </is>
      </c>
      <c r="N1575" t="inlineStr">
        <is>
          <t>https://kagimaldives.com/wp-content/uploads/2023/04/Noo-Faru-menu-Updated02042023.pdf</t>
        </is>
      </c>
      <c r="O1575" t="inlineStr">
        <is>
          <t>bd823497fe35bc844ffe05d9504073ed81c4f61632af3d8dc8112572cf3c0c88</t>
        </is>
      </c>
      <c r="P1575" t="inlineStr">
        <is>
          <t>library/071_kagi-maldives-resort-and-spa/dining_menu/2023_Noo-Faru-menu-Updated02042023.pdf</t>
        </is>
      </c>
      <c r="R1575" t="inlineStr">
        <is>
          <t>outdated</t>
        </is>
      </c>
      <c r="S1575" t="inlineStr">
        <is>
          <t>N</t>
        </is>
      </c>
      <c r="T1575" t="inlineStr">
        <is>
          <t>matched</t>
        </is>
      </c>
      <c r="U1575" t="inlineStr">
        <is>
          <t>2026-10-04</t>
        </is>
      </c>
      <c r="V1575" t="inlineStr"/>
    </row>
    <row r="1576">
      <c r="A1576" t="n">
        <v>71</v>
      </c>
      <c r="B1576" t="inlineStr">
        <is>
          <t>Kagi Maldives Resort and Spa</t>
        </is>
      </c>
      <c r="C1576" t="inlineStr">
        <is>
          <t>dining_menu</t>
        </is>
      </c>
      <c r="D1576" t="inlineStr">
        <is>
          <t>2023_Nonna-Dinner-Menu-Updated10042023.pdf</t>
        </is>
      </c>
      <c r="E1576" t="n">
        <v>2023</v>
      </c>
      <c r="H1576" t="n">
        <v>5</v>
      </c>
      <c r="I1576" t="n">
        <v>308</v>
      </c>
      <c r="J1576" t="inlineStr">
        <is>
          <t>Y</t>
        </is>
      </c>
      <c r="K1576" t="inlineStr">
        <is>
          <t>kagimaldives.com</t>
        </is>
      </c>
      <c r="L1576" t="inlineStr">
        <is>
          <t>official</t>
        </is>
      </c>
      <c r="M1576" t="inlineStr">
        <is>
          <t>https://kagimaldives.com/wp-content/uploads/2023/04/Nonna-Dinner-Menu-Updated10042023.pdf</t>
        </is>
      </c>
      <c r="N1576" t="inlineStr">
        <is>
          <t>https://kagimaldives.com/wp-content/uploads/2023/04/Nonna-Dinner-Menu-Updated10042023.pdf</t>
        </is>
      </c>
      <c r="O1576" t="inlineStr">
        <is>
          <t>4b6ec9e6b3bcd1b57289970c43379e7785415f303b259b2ed06180a158bd9c31</t>
        </is>
      </c>
      <c r="P1576" t="inlineStr">
        <is>
          <t>library/071_kagi-maldives-resort-and-spa/dining_menu/2023_Nonna-Dinner-Menu-Updated10042023.pdf</t>
        </is>
      </c>
      <c r="R1576" t="inlineStr">
        <is>
          <t>outdated</t>
        </is>
      </c>
      <c r="S1576" t="inlineStr">
        <is>
          <t>N</t>
        </is>
      </c>
      <c r="T1576" t="inlineStr">
        <is>
          <t>matched</t>
        </is>
      </c>
      <c r="U1576" t="inlineStr">
        <is>
          <t>2026-10-04</t>
        </is>
      </c>
      <c r="V1576" t="inlineStr"/>
    </row>
    <row r="1577">
      <c r="A1577" t="n">
        <v>71</v>
      </c>
      <c r="B1577" t="inlineStr">
        <is>
          <t>Kagi Maldives Resort and Spa</t>
        </is>
      </c>
      <c r="C1577" t="inlineStr">
        <is>
          <t>dining_menu</t>
        </is>
      </c>
      <c r="D1577" t="inlineStr">
        <is>
          <t>2023_Ke-Un-Dinner-menu-Updated10042023.pdf</t>
        </is>
      </c>
      <c r="E1577" t="n">
        <v>2023</v>
      </c>
      <c r="H1577" t="n">
        <v>4</v>
      </c>
      <c r="I1577" t="n">
        <v>440</v>
      </c>
      <c r="J1577" t="inlineStr">
        <is>
          <t>Y</t>
        </is>
      </c>
      <c r="K1577" t="inlineStr">
        <is>
          <t>kagimaldives.com</t>
        </is>
      </c>
      <c r="L1577" t="inlineStr">
        <is>
          <t>official</t>
        </is>
      </c>
      <c r="M1577" t="inlineStr">
        <is>
          <t>https://kagimaldives.com/wp-content/uploads/2023/04/Ke-Un-Dinner-menu-Updated10042023.pdf</t>
        </is>
      </c>
      <c r="N1577" t="inlineStr">
        <is>
          <t>https://kagimaldives.com/wp-content/uploads/2023/04/Ke-Un-Dinner-menu-Updated10042023.pdf</t>
        </is>
      </c>
      <c r="O1577" t="inlineStr">
        <is>
          <t>e20d3e0f336a8015c50060c059e1318120ff3ca1e9ff43ddbba1427767a2d6d8</t>
        </is>
      </c>
      <c r="P1577" t="inlineStr">
        <is>
          <t>library/071_kagi-maldives-resort-and-spa/dining_menu/2023_Ke-Un-Dinner-menu-Updated10042023.pdf</t>
        </is>
      </c>
      <c r="R1577" t="inlineStr">
        <is>
          <t>outdated</t>
        </is>
      </c>
      <c r="S1577" t="inlineStr">
        <is>
          <t>N</t>
        </is>
      </c>
      <c r="T1577" t="inlineStr">
        <is>
          <t>matched</t>
        </is>
      </c>
      <c r="U1577" t="inlineStr">
        <is>
          <t>2026-10-04</t>
        </is>
      </c>
      <c r="V1577" t="inlineStr"/>
    </row>
    <row r="1578">
      <c r="A1578" t="n">
        <v>71</v>
      </c>
      <c r="B1578" t="inlineStr">
        <is>
          <t>Kagi Maldives Resort and Spa</t>
        </is>
      </c>
      <c r="C1578" t="inlineStr">
        <is>
          <t>dining_menu</t>
        </is>
      </c>
      <c r="D1578" t="inlineStr">
        <is>
          <t>2023_IVD-Midnight-Snack-menu-Updated02042023.pdf</t>
        </is>
      </c>
      <c r="E1578" t="n">
        <v>2023</v>
      </c>
      <c r="H1578" t="n">
        <v>5</v>
      </c>
      <c r="I1578" t="n">
        <v>232</v>
      </c>
      <c r="J1578" t="inlineStr">
        <is>
          <t>Y</t>
        </is>
      </c>
      <c r="K1578" t="inlineStr">
        <is>
          <t>kagimaldives.com</t>
        </is>
      </c>
      <c r="L1578" t="inlineStr">
        <is>
          <t>official</t>
        </is>
      </c>
      <c r="M1578" t="inlineStr">
        <is>
          <t>https://kagimaldives.com/wp-content/uploads/2023/04/IVD-Midnight-Snack-menu-Updated02042023.pdf</t>
        </is>
      </c>
      <c r="N1578" t="inlineStr">
        <is>
          <t>https://kagimaldives.com/wp-content/uploads/2023/04/IVD-Midnight-Snack-menu-Updated02042023.pdf</t>
        </is>
      </c>
      <c r="O1578" t="inlineStr">
        <is>
          <t>793f1167ba248c77a420fc7d60f4a80e2b3e3535019cf153916583a2cf5f3fe9</t>
        </is>
      </c>
      <c r="P1578" t="inlineStr">
        <is>
          <t>library/071_kagi-maldives-resort-and-spa/dining_menu/2023_IVD-Midnight-Snack-menu-Updated02042023.pdf</t>
        </is>
      </c>
      <c r="R1578" t="inlineStr">
        <is>
          <t>outdated</t>
        </is>
      </c>
      <c r="S1578" t="inlineStr">
        <is>
          <t>N</t>
        </is>
      </c>
      <c r="T1578" t="inlineStr">
        <is>
          <t>matched</t>
        </is>
      </c>
      <c r="U1578" t="inlineStr">
        <is>
          <t>2026-10-04</t>
        </is>
      </c>
      <c r="V1578" t="inlineStr"/>
    </row>
    <row r="1579">
      <c r="A1579" t="n">
        <v>71</v>
      </c>
      <c r="B1579" t="inlineStr">
        <is>
          <t>Kagi Maldives Resort and Spa</t>
        </is>
      </c>
      <c r="C1579" t="inlineStr">
        <is>
          <t>dining_menu</t>
        </is>
      </c>
      <c r="D1579" t="inlineStr">
        <is>
          <t>2023_Ufaa-Snack-311222.pdf</t>
        </is>
      </c>
      <c r="E1579" t="n">
        <v>2023</v>
      </c>
      <c r="H1579" t="n">
        <v>5</v>
      </c>
      <c r="I1579" t="n">
        <v>2421</v>
      </c>
      <c r="J1579" t="inlineStr">
        <is>
          <t>Y</t>
        </is>
      </c>
      <c r="K1579" t="inlineStr">
        <is>
          <t>kagimaldives.com</t>
        </is>
      </c>
      <c r="L1579" t="inlineStr">
        <is>
          <t>official</t>
        </is>
      </c>
      <c r="M1579" t="inlineStr">
        <is>
          <t>https://kagimaldives.com/wp-content/uploads/2023/01/Ufaa-Snack-311222.pdf</t>
        </is>
      </c>
      <c r="N1579" t="inlineStr">
        <is>
          <t>https://kagimaldives.com/wp-content/uploads/2023/01/Ufaa-Snack-311222.pdf</t>
        </is>
      </c>
      <c r="O1579" t="inlineStr">
        <is>
          <t>f0a9aa339ec2ac871066df3580ed6b62d5ead8c9fd1f2d33e5c149472470218d</t>
        </is>
      </c>
      <c r="P1579" t="inlineStr">
        <is>
          <t>library/071_kagi-maldives-resort-and-spa/dining_menu/2023_Ufaa-Snack-311222.pdf</t>
        </is>
      </c>
      <c r="R1579" t="inlineStr">
        <is>
          <t>outdated</t>
        </is>
      </c>
      <c r="S1579" t="inlineStr">
        <is>
          <t>N</t>
        </is>
      </c>
      <c r="T1579" t="inlineStr">
        <is>
          <t>matched</t>
        </is>
      </c>
      <c r="U1579" t="inlineStr">
        <is>
          <t>2026-10-04</t>
        </is>
      </c>
      <c r="V1579" t="inlineStr"/>
    </row>
    <row r="1580">
      <c r="A1580" t="n">
        <v>71</v>
      </c>
      <c r="B1580" t="inlineStr">
        <is>
          <t>Kagi Maldives Resort and Spa</t>
        </is>
      </c>
      <c r="C1580" t="inlineStr">
        <is>
          <t>dining_menu</t>
        </is>
      </c>
      <c r="D1580" t="inlineStr">
        <is>
          <t>2023_NONNA-BEVERAGE-311222.pdf</t>
        </is>
      </c>
      <c r="E1580" t="n">
        <v>2023</v>
      </c>
      <c r="H1580" t="n">
        <v>11</v>
      </c>
      <c r="I1580" t="n">
        <v>335</v>
      </c>
      <c r="J1580" t="inlineStr">
        <is>
          <t>Y</t>
        </is>
      </c>
      <c r="K1580" t="inlineStr">
        <is>
          <t>kagimaldives.com</t>
        </is>
      </c>
      <c r="L1580" t="inlineStr">
        <is>
          <t>official</t>
        </is>
      </c>
      <c r="M1580" t="inlineStr">
        <is>
          <t>https://kagimaldives.com/wp-content/uploads/2023/01/NONNA-BEVERAGE-311222.pdf</t>
        </is>
      </c>
      <c r="N1580" t="inlineStr">
        <is>
          <t>https://kagimaldives.com/wp-content/uploads/2023/01/NONNA-BEVERAGE-311222.pdf</t>
        </is>
      </c>
      <c r="O1580" t="inlineStr">
        <is>
          <t>3a0c6eba6a912c7aa3b7a7d8347acc6b94070fd77db4eb5a74d583aedd80837a</t>
        </is>
      </c>
      <c r="P1580" t="inlineStr">
        <is>
          <t>library/071_kagi-maldives-resort-and-spa/dining_menu/2023_NONNA-BEVERAGE-311222.pdf</t>
        </is>
      </c>
      <c r="R1580" t="inlineStr">
        <is>
          <t>outdated</t>
        </is>
      </c>
      <c r="S1580" t="inlineStr">
        <is>
          <t>N</t>
        </is>
      </c>
      <c r="T1580" t="inlineStr">
        <is>
          <t>matched</t>
        </is>
      </c>
      <c r="U1580" t="inlineStr">
        <is>
          <t>2026-10-04</t>
        </is>
      </c>
      <c r="V1580" t="inlineStr"/>
    </row>
    <row r="1581">
      <c r="A1581" t="n">
        <v>71</v>
      </c>
      <c r="B1581" t="inlineStr">
        <is>
          <t>Kagi Maldives Resort and Spa</t>
        </is>
      </c>
      <c r="C1581" t="inlineStr">
        <is>
          <t>dining_menu</t>
        </is>
      </c>
      <c r="D1581" t="inlineStr">
        <is>
          <t>2023_Ke-Un-Dinner-311222.pdf</t>
        </is>
      </c>
      <c r="E1581" t="n">
        <v>2023</v>
      </c>
      <c r="H1581" t="n">
        <v>5</v>
      </c>
      <c r="I1581" t="n">
        <v>3340</v>
      </c>
      <c r="J1581" t="inlineStr">
        <is>
          <t>Y</t>
        </is>
      </c>
      <c r="K1581" t="inlineStr">
        <is>
          <t>kagimaldives.com</t>
        </is>
      </c>
      <c r="L1581" t="inlineStr">
        <is>
          <t>official</t>
        </is>
      </c>
      <c r="M1581" t="inlineStr">
        <is>
          <t>https://kagimaldives.com/wp-content/uploads/2023/01/Ke-Un-Dinner-311222.pdf</t>
        </is>
      </c>
      <c r="N1581" t="inlineStr">
        <is>
          <t>https://kagimaldives.com/wp-content/uploads/2023/01/Ke-Un-Dinner-311222.pdf</t>
        </is>
      </c>
      <c r="O1581" t="inlineStr">
        <is>
          <t>2f7af151b96882c14432d62c5579d7ebc5705fdc0e812f83a40ca5462c2b520b</t>
        </is>
      </c>
      <c r="P1581" t="inlineStr">
        <is>
          <t>library/071_kagi-maldives-resort-and-spa/dining_menu/2023_Ke-Un-Dinner-311222.pdf</t>
        </is>
      </c>
      <c r="R1581" t="inlineStr">
        <is>
          <t>outdated</t>
        </is>
      </c>
      <c r="S1581" t="inlineStr">
        <is>
          <t>N</t>
        </is>
      </c>
      <c r="T1581" t="inlineStr">
        <is>
          <t>matched</t>
        </is>
      </c>
      <c r="U1581" t="inlineStr">
        <is>
          <t>2026-10-04</t>
        </is>
      </c>
      <c r="V1581" t="inlineStr"/>
    </row>
    <row r="1582">
      <c r="A1582" t="n">
        <v>71</v>
      </c>
      <c r="B1582" t="inlineStr">
        <is>
          <t>Kagi Maldives Resort and Spa</t>
        </is>
      </c>
      <c r="C1582" t="inlineStr">
        <is>
          <t>dining_menu</t>
        </is>
      </c>
      <c r="D1582" t="inlineStr">
        <is>
          <t>2023_KEUN-BEVERAGE-311222.pdf</t>
        </is>
      </c>
      <c r="E1582" t="n">
        <v>2023</v>
      </c>
      <c r="H1582" t="n">
        <v>9</v>
      </c>
      <c r="I1582" t="n">
        <v>245</v>
      </c>
      <c r="J1582" t="inlineStr">
        <is>
          <t>Y</t>
        </is>
      </c>
      <c r="K1582" t="inlineStr">
        <is>
          <t>kagimaldives.com</t>
        </is>
      </c>
      <c r="L1582" t="inlineStr">
        <is>
          <t>official</t>
        </is>
      </c>
      <c r="M1582" t="inlineStr">
        <is>
          <t>https://kagimaldives.com/wp-content/uploads/2023/01/KEUN-BEVERAGE-311222.pdf</t>
        </is>
      </c>
      <c r="N1582" t="inlineStr">
        <is>
          <t>https://kagimaldives.com/wp-content/uploads/2023/01/KEUN-BEVERAGE-311222.pdf</t>
        </is>
      </c>
      <c r="O1582" t="inlineStr">
        <is>
          <t>ba9d09ca034fa3cae87ef9d2b97783a3f101847a6eaa8bb7db3d7b6a5270f7ae</t>
        </is>
      </c>
      <c r="P1582" t="inlineStr">
        <is>
          <t>library/071_kagi-maldives-resort-and-spa/dining_menu/2023_KEUN-BEVERAGE-311222.pdf</t>
        </is>
      </c>
      <c r="R1582" t="inlineStr">
        <is>
          <t>outdated</t>
        </is>
      </c>
      <c r="S1582" t="inlineStr">
        <is>
          <t>N</t>
        </is>
      </c>
      <c r="T1582" t="inlineStr">
        <is>
          <t>matched</t>
        </is>
      </c>
      <c r="U1582" t="inlineStr">
        <is>
          <t>2026-10-04</t>
        </is>
      </c>
      <c r="V1582" t="inlineStr"/>
    </row>
    <row r="1583">
      <c r="A1583" t="n">
        <v>71</v>
      </c>
      <c r="B1583" t="inlineStr">
        <is>
          <t>Kagi Maldives Resort and Spa</t>
        </is>
      </c>
      <c r="C1583" t="inlineStr">
        <is>
          <t>dining_menu</t>
        </is>
      </c>
      <c r="D1583" t="inlineStr">
        <is>
          <t>2022_Ufaa-Beverage-311222.pdf</t>
        </is>
      </c>
      <c r="E1583" t="n">
        <v>2022</v>
      </c>
      <c r="H1583" t="n">
        <v>9</v>
      </c>
      <c r="I1583" t="n">
        <v>523</v>
      </c>
      <c r="J1583" t="inlineStr">
        <is>
          <t>Y</t>
        </is>
      </c>
      <c r="K1583" t="inlineStr">
        <is>
          <t>kagimaldives.com</t>
        </is>
      </c>
      <c r="L1583" t="inlineStr">
        <is>
          <t>official</t>
        </is>
      </c>
      <c r="M1583" t="inlineStr">
        <is>
          <t>https://kagimaldives.com/wp-content/uploads/2023/01/Ufaa-Beverage-311222.pdf</t>
        </is>
      </c>
      <c r="N1583" t="inlineStr">
        <is>
          <t>https://kagimaldives.com/wp-content/uploads/2023/01/Ufaa-Beverage-311222.pdf</t>
        </is>
      </c>
      <c r="O1583" t="inlineStr">
        <is>
          <t>cbbbe10492730cd391a8cb3cec8527d914b0fbe18659b423be40a559fd3dbf5d</t>
        </is>
      </c>
      <c r="P1583" t="inlineStr">
        <is>
          <t>library/071_kagi-maldives-resort-and-spa/dining_menu/2022_Ufaa-Beverage-311222.pdf</t>
        </is>
      </c>
      <c r="R1583" t="inlineStr">
        <is>
          <t>outdated</t>
        </is>
      </c>
      <c r="S1583" t="inlineStr">
        <is>
          <t>N</t>
        </is>
      </c>
      <c r="T1583" t="inlineStr">
        <is>
          <t>matched</t>
        </is>
      </c>
      <c r="U1583" t="inlineStr">
        <is>
          <t>2026-10-04</t>
        </is>
      </c>
      <c r="V1583" t="inlineStr"/>
    </row>
    <row r="1584">
      <c r="A1584" t="n">
        <v>71</v>
      </c>
      <c r="B1584" t="inlineStr">
        <is>
          <t>Kagi Maldives Resort and Spa</t>
        </is>
      </c>
      <c r="C1584" t="inlineStr">
        <is>
          <t>dining_menu</t>
        </is>
      </c>
      <c r="D1584" t="inlineStr">
        <is>
          <t>2022_Noo-Faru-Lunch-311222.pdf</t>
        </is>
      </c>
      <c r="E1584" t="n">
        <v>2022</v>
      </c>
      <c r="H1584" t="n">
        <v>8</v>
      </c>
      <c r="I1584" t="n">
        <v>582</v>
      </c>
      <c r="J1584" t="inlineStr">
        <is>
          <t>Y</t>
        </is>
      </c>
      <c r="K1584" t="inlineStr">
        <is>
          <t>kagimaldives.com</t>
        </is>
      </c>
      <c r="L1584" t="inlineStr">
        <is>
          <t>official</t>
        </is>
      </c>
      <c r="M1584" t="inlineStr">
        <is>
          <t>https://kagimaldives.com/wp-content/uploads/2023/01/Noo-Faru-Lunch-311222.pdf</t>
        </is>
      </c>
      <c r="N1584" t="inlineStr">
        <is>
          <t>https://kagimaldives.com/wp-content/uploads/2023/01/Noo-Faru-Lunch-311222.pdf</t>
        </is>
      </c>
      <c r="O1584" t="inlineStr">
        <is>
          <t>820b3ee15a8f80a231c8ea0a5a7e7e8928d7ab90048e86a93f90865568996d1e</t>
        </is>
      </c>
      <c r="P1584" t="inlineStr">
        <is>
          <t>library/071_kagi-maldives-resort-and-spa/dining_menu/2022_Noo-Faru-Lunch-311222.pdf</t>
        </is>
      </c>
      <c r="R1584" t="inlineStr">
        <is>
          <t>outdated</t>
        </is>
      </c>
      <c r="S1584" t="inlineStr">
        <is>
          <t>N</t>
        </is>
      </c>
      <c r="T1584" t="inlineStr">
        <is>
          <t>matched</t>
        </is>
      </c>
      <c r="U1584" t="inlineStr">
        <is>
          <t>2026-10-04</t>
        </is>
      </c>
      <c r="V1584" t="inlineStr"/>
    </row>
    <row r="1585">
      <c r="A1585" t="n">
        <v>71</v>
      </c>
      <c r="B1585" t="inlineStr">
        <is>
          <t>Kagi Maldives Resort and Spa</t>
        </is>
      </c>
      <c r="C1585" t="inlineStr">
        <is>
          <t>dining_menu</t>
        </is>
      </c>
      <c r="D1585" t="inlineStr">
        <is>
          <t>2022_IVD-Midnight-Snack-311222.pdf</t>
        </is>
      </c>
      <c r="E1585" t="n">
        <v>2022</v>
      </c>
      <c r="H1585" t="n">
        <v>5</v>
      </c>
      <c r="I1585" t="n">
        <v>147</v>
      </c>
      <c r="J1585" t="inlineStr">
        <is>
          <t>Y</t>
        </is>
      </c>
      <c r="K1585" t="inlineStr">
        <is>
          <t>kagimaldives.com</t>
        </is>
      </c>
      <c r="L1585" t="inlineStr">
        <is>
          <t>official</t>
        </is>
      </c>
      <c r="M1585" t="inlineStr">
        <is>
          <t>https://kagimaldives.com/wp-content/uploads/2023/01/IVD-Midnight-Snack-311222.pdf</t>
        </is>
      </c>
      <c r="N1585" t="inlineStr">
        <is>
          <t>https://kagimaldives.com/wp-content/uploads/2023/01/IVD-Midnight-Snack-311222.pdf</t>
        </is>
      </c>
      <c r="O1585" t="inlineStr">
        <is>
          <t>d5e4ebe64c771b8c710cac442081404a42fcf3e189a26939ea66f0acbe31bd1f</t>
        </is>
      </c>
      <c r="P1585" t="inlineStr">
        <is>
          <t>library/071_kagi-maldives-resort-and-spa/dining_menu/2022_IVD-Midnight-Snack-311222.pdf</t>
        </is>
      </c>
      <c r="R1585" t="inlineStr">
        <is>
          <t>outdated</t>
        </is>
      </c>
      <c r="S1585" t="inlineStr">
        <is>
          <t>N</t>
        </is>
      </c>
      <c r="T1585" t="inlineStr">
        <is>
          <t>matched</t>
        </is>
      </c>
      <c r="U1585" t="inlineStr">
        <is>
          <t>2026-10-04</t>
        </is>
      </c>
      <c r="V1585" t="inlineStr"/>
    </row>
    <row r="1586">
      <c r="A1586" t="n">
        <v>71</v>
      </c>
      <c r="B1586" t="inlineStr">
        <is>
          <t>Kagi Maldives Resort and Spa</t>
        </is>
      </c>
      <c r="C1586" t="inlineStr">
        <is>
          <t>dining_menu</t>
        </is>
      </c>
      <c r="D1586" t="inlineStr">
        <is>
          <t>2022_Nonna-Dinner-Menu191222.pdf</t>
        </is>
      </c>
      <c r="E1586" t="n">
        <v>2022</v>
      </c>
      <c r="H1586" t="n">
        <v>5</v>
      </c>
      <c r="I1586" t="n">
        <v>4643</v>
      </c>
      <c r="J1586" t="inlineStr">
        <is>
          <t>Y</t>
        </is>
      </c>
      <c r="K1586" t="inlineStr">
        <is>
          <t>kagimaldives.com</t>
        </is>
      </c>
      <c r="L1586" t="inlineStr">
        <is>
          <t>official</t>
        </is>
      </c>
      <c r="M1586" t="inlineStr">
        <is>
          <t>https://kagimaldives.com/wp-content/uploads/2022/12/Nonna-Dinner-Menu191222.pdf</t>
        </is>
      </c>
      <c r="N1586" t="inlineStr">
        <is>
          <t>https://kagimaldives.com/wp-content/uploads/2022/12/Nonna-Dinner-Menu191222.pdf</t>
        </is>
      </c>
      <c r="O1586" t="inlineStr">
        <is>
          <t>98971de2878ba766923b83ca64510ba0d7978de8499c7b47ba91ad757ef40443</t>
        </is>
      </c>
      <c r="P1586" t="inlineStr">
        <is>
          <t>library/071_kagi-maldives-resort-and-spa/dining_menu/2022_Nonna-Dinner-Menu191222.pdf</t>
        </is>
      </c>
      <c r="R1586" t="inlineStr">
        <is>
          <t>outdated</t>
        </is>
      </c>
      <c r="S1586" t="inlineStr">
        <is>
          <t>N</t>
        </is>
      </c>
      <c r="T1586" t="inlineStr">
        <is>
          <t>matched</t>
        </is>
      </c>
      <c r="U1586" t="inlineStr">
        <is>
          <t>2026-10-04</t>
        </is>
      </c>
      <c r="V1586" t="inlineStr"/>
    </row>
    <row r="1587">
      <c r="A1587" t="n">
        <v>71</v>
      </c>
      <c r="B1587" t="inlineStr">
        <is>
          <t>Kagi Maldives Resort and Spa</t>
        </is>
      </c>
      <c r="C1587" t="inlineStr">
        <is>
          <t>dining_menu</t>
        </is>
      </c>
      <c r="D1587" t="inlineStr">
        <is>
          <t>2022_NONNA-FOOD-MENU.pdf</t>
        </is>
      </c>
      <c r="E1587" t="n">
        <v>2022</v>
      </c>
      <c r="H1587" t="n">
        <v>4</v>
      </c>
      <c r="I1587" t="n">
        <v>325</v>
      </c>
      <c r="J1587" t="inlineStr">
        <is>
          <t>Y</t>
        </is>
      </c>
      <c r="K1587" t="inlineStr">
        <is>
          <t>kagimaldives.com</t>
        </is>
      </c>
      <c r="L1587" t="inlineStr">
        <is>
          <t>official</t>
        </is>
      </c>
      <c r="M1587" t="inlineStr">
        <is>
          <t>https://kagimaldives.com/wp-content/uploads/2022/02/NONNA-FOOD-MENU.pdf</t>
        </is>
      </c>
      <c r="N1587" t="inlineStr">
        <is>
          <t>https://kagimaldives.com/wp-content/uploads/2022/02/NONNA-FOOD-MENU.pdf</t>
        </is>
      </c>
      <c r="O1587" t="inlineStr">
        <is>
          <t>ab32bc18eceb6da67367da49495b9d379001e3ecdd48dc0c12fe9911f64fc70b</t>
        </is>
      </c>
      <c r="P1587" t="inlineStr">
        <is>
          <t>library/071_kagi-maldives-resort-and-spa/dining_menu/2022_NONNA-FOOD-MENU.pdf</t>
        </is>
      </c>
      <c r="R1587" t="inlineStr">
        <is>
          <t>outdated</t>
        </is>
      </c>
      <c r="S1587" t="inlineStr">
        <is>
          <t>N</t>
        </is>
      </c>
      <c r="T1587" t="inlineStr">
        <is>
          <t>matched</t>
        </is>
      </c>
      <c r="U1587" t="inlineStr">
        <is>
          <t>2026-10-04</t>
        </is>
      </c>
      <c r="V1587" t="inlineStr"/>
    </row>
    <row r="1588">
      <c r="A1588" t="n">
        <v>71</v>
      </c>
      <c r="B1588" t="inlineStr">
        <is>
          <t>Kagi Maldives Resort and Spa</t>
        </is>
      </c>
      <c r="C1588" t="inlineStr">
        <is>
          <t>dining_menu</t>
        </is>
      </c>
      <c r="D1588" t="inlineStr">
        <is>
          <t>2022_NONNA-BEVERAGE-MENU.pdf</t>
        </is>
      </c>
      <c r="E1588" t="n">
        <v>2022</v>
      </c>
      <c r="H1588" t="n">
        <v>11</v>
      </c>
      <c r="I1588" t="n">
        <v>813</v>
      </c>
      <c r="J1588" t="inlineStr">
        <is>
          <t>Y</t>
        </is>
      </c>
      <c r="K1588" t="inlineStr">
        <is>
          <t>kagimaldives.com</t>
        </is>
      </c>
      <c r="L1588" t="inlineStr">
        <is>
          <t>official</t>
        </is>
      </c>
      <c r="M1588" t="inlineStr">
        <is>
          <t>https://kagimaldives.com/wp-content/uploads/2022/02/NONNA-BEVERAGE-MENU.pdf</t>
        </is>
      </c>
      <c r="N1588" t="inlineStr">
        <is>
          <t>https://kagimaldives.com/wp-content/uploads/2022/02/NONNA-BEVERAGE-MENU.pdf</t>
        </is>
      </c>
      <c r="O1588" t="inlineStr">
        <is>
          <t>f8f305138854bb6710db5888a5cdc7c33658236548ef40f6145139910211739e</t>
        </is>
      </c>
      <c r="P1588" t="inlineStr">
        <is>
          <t>library/071_kagi-maldives-resort-and-spa/dining_menu/2022_NONNA-BEVERAGE-MENU.pdf</t>
        </is>
      </c>
      <c r="R1588" t="inlineStr">
        <is>
          <t>outdated</t>
        </is>
      </c>
      <c r="S1588" t="inlineStr">
        <is>
          <t>N</t>
        </is>
      </c>
      <c r="T1588" t="inlineStr">
        <is>
          <t>matched</t>
        </is>
      </c>
      <c r="U1588" t="inlineStr">
        <is>
          <t>2026-10-04</t>
        </is>
      </c>
      <c r="V1588" t="inlineStr"/>
    </row>
    <row r="1589">
      <c r="A1589" t="n">
        <v>71</v>
      </c>
      <c r="B1589" t="inlineStr">
        <is>
          <t>Kagi Maldives Resort and Spa</t>
        </is>
      </c>
      <c r="C1589" t="inlineStr">
        <is>
          <t>dining_menu</t>
        </is>
      </c>
      <c r="D1589" t="inlineStr">
        <is>
          <t>2021_KEUN-DINNER-MENU.pdf</t>
        </is>
      </c>
      <c r="E1589" t="n">
        <v>2021</v>
      </c>
      <c r="H1589" t="n">
        <v>4</v>
      </c>
      <c r="I1589" t="n">
        <v>397</v>
      </c>
      <c r="J1589" t="inlineStr">
        <is>
          <t>Y</t>
        </is>
      </c>
      <c r="K1589" t="inlineStr">
        <is>
          <t>kagimaldives.com</t>
        </is>
      </c>
      <c r="L1589" t="inlineStr">
        <is>
          <t>official</t>
        </is>
      </c>
      <c r="M1589" t="inlineStr">
        <is>
          <t>https://kagimaldives.com/wp-content/uploads/2020/09/KEUN-DINNER-MENU.pdf</t>
        </is>
      </c>
      <c r="N1589" t="inlineStr">
        <is>
          <t>https://kagimaldives.com/wp-content/uploads/2020/09/KEUN-DINNER-MENU.pdf</t>
        </is>
      </c>
      <c r="O1589" t="inlineStr">
        <is>
          <t>b253fbe9005be09963cc98d3053ad023216d56b731911d4e6dc9dcfae5677054</t>
        </is>
      </c>
      <c r="P1589" t="inlineStr">
        <is>
          <t>library/071_kagi-maldives-resort-and-spa/dining_menu/2021_KEUN-DINNER-MENU.pdf</t>
        </is>
      </c>
      <c r="R1589" t="inlineStr">
        <is>
          <t>outdated</t>
        </is>
      </c>
      <c r="S1589" t="inlineStr">
        <is>
          <t>N</t>
        </is>
      </c>
      <c r="T1589" t="inlineStr">
        <is>
          <t>matched</t>
        </is>
      </c>
      <c r="U1589" t="inlineStr">
        <is>
          <t>2026-10-04</t>
        </is>
      </c>
      <c r="V1589" t="inlineStr"/>
    </row>
    <row r="1590">
      <c r="A1590" t="n">
        <v>71</v>
      </c>
      <c r="B1590" t="inlineStr">
        <is>
          <t>Kagi Maldives Resort and Spa</t>
        </is>
      </c>
      <c r="C1590" t="inlineStr">
        <is>
          <t>dining_menu</t>
        </is>
      </c>
      <c r="D1590" t="inlineStr">
        <is>
          <t>2021_KEUN-LUNCH-MENU.pdf</t>
        </is>
      </c>
      <c r="E1590" t="n">
        <v>2021</v>
      </c>
      <c r="H1590" t="n">
        <v>3</v>
      </c>
      <c r="I1590" t="n">
        <v>488</v>
      </c>
      <c r="J1590" t="inlineStr">
        <is>
          <t>Y</t>
        </is>
      </c>
      <c r="K1590" t="inlineStr">
        <is>
          <t>kagimaldives.com</t>
        </is>
      </c>
      <c r="L1590" t="inlineStr">
        <is>
          <t>official</t>
        </is>
      </c>
      <c r="M1590" t="inlineStr">
        <is>
          <t>https://kagimaldives.com/wp-content/uploads/2020/09/KEUN-LUNCH-MENU.pdf</t>
        </is>
      </c>
      <c r="N1590" t="inlineStr">
        <is>
          <t>https://kagimaldives.com/wp-content/uploads/2020/09/KEUN-LUNCH-MENU.pdf</t>
        </is>
      </c>
      <c r="O1590" t="inlineStr">
        <is>
          <t>e4520f6b5a5899f7ce617482ed5a22d7f3a9d71dfde62ffe7ad66a9a16c31356</t>
        </is>
      </c>
      <c r="P1590" t="inlineStr">
        <is>
          <t>library/071_kagi-maldives-resort-and-spa/dining_menu/2021_KEUN-LUNCH-MENU.pdf</t>
        </is>
      </c>
      <c r="R1590" t="inlineStr">
        <is>
          <t>outdated</t>
        </is>
      </c>
      <c r="S1590" t="inlineStr">
        <is>
          <t>N</t>
        </is>
      </c>
      <c r="T1590" t="inlineStr">
        <is>
          <t>matched</t>
        </is>
      </c>
      <c r="U1590" t="inlineStr">
        <is>
          <t>2026-10-04</t>
        </is>
      </c>
      <c r="V1590" t="inlineStr"/>
    </row>
    <row r="1591">
      <c r="A1591" t="n">
        <v>71</v>
      </c>
      <c r="B1591" t="inlineStr">
        <is>
          <t>Kagi Maldives Resort and Spa</t>
        </is>
      </c>
      <c r="C1591" t="inlineStr">
        <is>
          <t>dining_menu</t>
        </is>
      </c>
      <c r="D1591" t="inlineStr">
        <is>
          <t>2020_UFAA-1.pdf</t>
        </is>
      </c>
      <c r="E1591" t="n">
        <v>2020</v>
      </c>
      <c r="H1591" t="n">
        <v>3</v>
      </c>
      <c r="I1591" t="n">
        <v>301</v>
      </c>
      <c r="J1591" t="inlineStr">
        <is>
          <t>Y</t>
        </is>
      </c>
      <c r="K1591" t="inlineStr">
        <is>
          <t>kagimaldives.com</t>
        </is>
      </c>
      <c r="L1591" t="inlineStr">
        <is>
          <t>official</t>
        </is>
      </c>
      <c r="M1591" t="inlineStr">
        <is>
          <t>https://kagimaldives.com/wp-content/uploads/2021/01/UFAA-1.pdf</t>
        </is>
      </c>
      <c r="N1591" t="inlineStr">
        <is>
          <t>https://kagimaldives.com/wp-content/uploads/2021/01/UFAA-1.pdf | https://kagimaldives.com/wp-content/uploads/2021/01/UFAA.pdf</t>
        </is>
      </c>
      <c r="O1591" t="inlineStr">
        <is>
          <t>3cd0f839dfddc022d34fb446acc5f1661d512f4e53a108e6e740081141f118f2</t>
        </is>
      </c>
      <c r="P1591" t="inlineStr">
        <is>
          <t>library/071_kagi-maldives-resort-and-spa/dining_menu/2020_UFAA-1.pdf</t>
        </is>
      </c>
      <c r="R1591" t="inlineStr">
        <is>
          <t>outdated</t>
        </is>
      </c>
      <c r="S1591" t="inlineStr">
        <is>
          <t>N</t>
        </is>
      </c>
      <c r="T1591" t="inlineStr">
        <is>
          <t>matched</t>
        </is>
      </c>
      <c r="U1591" t="inlineStr">
        <is>
          <t>2026-10-04</t>
        </is>
      </c>
      <c r="V1591" t="inlineStr"/>
    </row>
    <row r="1592">
      <c r="A1592" t="n">
        <v>71</v>
      </c>
      <c r="B1592" t="inlineStr">
        <is>
          <t>Kagi Maldives Resort and Spa</t>
        </is>
      </c>
      <c r="C1592" t="inlineStr">
        <is>
          <t>dining_menu</t>
        </is>
      </c>
      <c r="D1592" t="inlineStr">
        <is>
          <t>2020_NOO-FARU-A-LA-CARTE.pdf</t>
        </is>
      </c>
      <c r="E1592" t="n">
        <v>2020</v>
      </c>
      <c r="H1592" t="n">
        <v>2</v>
      </c>
      <c r="I1592" t="n">
        <v>257</v>
      </c>
      <c r="J1592" t="inlineStr">
        <is>
          <t>Y</t>
        </is>
      </c>
      <c r="K1592" t="inlineStr">
        <is>
          <t>kagimaldives.com</t>
        </is>
      </c>
      <c r="L1592" t="inlineStr">
        <is>
          <t>official</t>
        </is>
      </c>
      <c r="M1592" t="inlineStr">
        <is>
          <t>https://kagimaldives.com/wp-content/uploads/2021/01/NOO-FARU-A-LA-CARTE.pdf</t>
        </is>
      </c>
      <c r="N1592" t="inlineStr">
        <is>
          <t>https://kagimaldives.com/wp-content/uploads/2021/01/NOO-FARU-A-LA-CARTE.pdf</t>
        </is>
      </c>
      <c r="O1592" t="inlineStr">
        <is>
          <t>cb1c987f89580f9bcb311a1031c801a9e937b69fc977f0d1cbd164052c981895</t>
        </is>
      </c>
      <c r="P1592" t="inlineStr">
        <is>
          <t>library/071_kagi-maldives-resort-and-spa/dining_menu/2020_NOO-FARU-A-LA-CARTE.pdf</t>
        </is>
      </c>
      <c r="R1592" t="inlineStr">
        <is>
          <t>outdated</t>
        </is>
      </c>
      <c r="S1592" t="inlineStr">
        <is>
          <t>N</t>
        </is>
      </c>
      <c r="T1592" t="inlineStr">
        <is>
          <t>matched</t>
        </is>
      </c>
      <c r="U1592" t="inlineStr">
        <is>
          <t>2026-10-04</t>
        </is>
      </c>
      <c r="V1592" t="inlineStr"/>
    </row>
    <row r="1593">
      <c r="A1593" t="n">
        <v>71</v>
      </c>
      <c r="B1593" t="inlineStr">
        <is>
          <t>Kagi Maldives Resort and Spa</t>
        </is>
      </c>
      <c r="C1593" t="inlineStr">
        <is>
          <t>dining_menu</t>
        </is>
      </c>
      <c r="D1593" t="inlineStr">
        <is>
          <t>2020_KAG_PremiumAIP_8March2020.pdf</t>
        </is>
      </c>
      <c r="E1593" t="n">
        <v>2020</v>
      </c>
      <c r="H1593" t="n">
        <v>2</v>
      </c>
      <c r="I1593" t="n">
        <v>186</v>
      </c>
      <c r="J1593" t="inlineStr">
        <is>
          <t>Y</t>
        </is>
      </c>
      <c r="K1593" t="inlineStr">
        <is>
          <t>crownandchamparesorts.com</t>
        </is>
      </c>
      <c r="L1593" t="inlineStr">
        <is>
          <t>official</t>
        </is>
      </c>
      <c r="M1593" t="inlineStr">
        <is>
          <t>http://www.crownandchamparesorts.com/wp-content/uploads/2020/03/KAG_PremiumAIP_8March2020.pdf</t>
        </is>
      </c>
      <c r="N1593" t="inlineStr">
        <is>
          <t>http://www.crownandchamparesorts.com/wp-content/uploads/2020/03/KAG_PremiumAIP_8March2020.pdf</t>
        </is>
      </c>
      <c r="O1593" t="inlineStr">
        <is>
          <t>c18bce4824afd53944a26cb093bfb57dd6dbfc10a2aa0ca81c45541b03eca086</t>
        </is>
      </c>
      <c r="P1593" t="inlineStr">
        <is>
          <t>library/071_kagi-maldives-resort-and-spa/dining_menu/2020_KAG_PremiumAIP_8March2020.pdf</t>
        </is>
      </c>
      <c r="R1593" t="inlineStr">
        <is>
          <t>outdated</t>
        </is>
      </c>
      <c r="S1593" t="inlineStr">
        <is>
          <t>N</t>
        </is>
      </c>
      <c r="T1593" t="inlineStr">
        <is>
          <t>matched</t>
        </is>
      </c>
      <c r="U1593" t="inlineStr">
        <is>
          <t>2026-10-05</t>
        </is>
      </c>
      <c r="V1593" t="inlineStr"/>
    </row>
    <row r="1594">
      <c r="A1594" t="n">
        <v>71</v>
      </c>
      <c r="B1594" t="inlineStr">
        <is>
          <t>Kagi Maldives Resort and Spa</t>
        </is>
      </c>
      <c r="C1594" t="inlineStr">
        <is>
          <t>dining_menu</t>
        </is>
      </c>
      <c r="D1594" t="inlineStr">
        <is>
          <t>2019_Kagi_WINEMenu291225.pdf</t>
        </is>
      </c>
      <c r="E1594" t="n">
        <v>2019</v>
      </c>
      <c r="H1594" t="n">
        <v>20</v>
      </c>
      <c r="I1594" t="n">
        <v>2108</v>
      </c>
      <c r="J1594" t="inlineStr">
        <is>
          <t>Y</t>
        </is>
      </c>
      <c r="K1594" t="inlineStr">
        <is>
          <t>kagimaldives.com</t>
        </is>
      </c>
      <c r="L1594" t="inlineStr">
        <is>
          <t>official</t>
        </is>
      </c>
      <c r="M1594" t="inlineStr">
        <is>
          <t>https://kagimaldives.com/wp-content/uploads/2025/12/Kagi_WINEMenu291225.pdf</t>
        </is>
      </c>
      <c r="N1594" t="inlineStr">
        <is>
          <t>https://kagimaldives.com/wp-content/uploads/2025/12/Kagi_WINEMenu291225.pdf</t>
        </is>
      </c>
      <c r="O1594" t="inlineStr">
        <is>
          <t>2ae47657b4798f5c31c95313f4fcf9e8adeadb2051b2d4f0326471f5f887f293</t>
        </is>
      </c>
      <c r="P1594" t="inlineStr">
        <is>
          <t>library/071_kagi-maldives-resort-and-spa/dining_menu/2019_Kagi_WINEMenu291225.pdf</t>
        </is>
      </c>
      <c r="R1594" t="inlineStr">
        <is>
          <t>outdated</t>
        </is>
      </c>
      <c r="S1594" t="inlineStr">
        <is>
          <t>N</t>
        </is>
      </c>
      <c r="T1594" t="inlineStr">
        <is>
          <t>matched</t>
        </is>
      </c>
      <c r="U1594" t="inlineStr">
        <is>
          <t>2026-10-04</t>
        </is>
      </c>
      <c r="V1594" t="inlineStr"/>
    </row>
    <row r="1595">
      <c r="A1595" t="n">
        <v>71</v>
      </c>
      <c r="B1595" t="inlineStr">
        <is>
          <t>Kagi Maldives Resort and Spa</t>
        </is>
      </c>
      <c r="C1595" t="inlineStr">
        <is>
          <t>dining_menu</t>
        </is>
      </c>
      <c r="D1595" t="inlineStr">
        <is>
          <t>2019_Kagi-UFA-Beverage.pdf</t>
        </is>
      </c>
      <c r="E1595" t="n">
        <v>2019</v>
      </c>
      <c r="H1595" t="n">
        <v>10</v>
      </c>
      <c r="I1595" t="n">
        <v>1094</v>
      </c>
      <c r="J1595" t="inlineStr">
        <is>
          <t>Y</t>
        </is>
      </c>
      <c r="K1595" t="inlineStr">
        <is>
          <t>kagimaldives.com</t>
        </is>
      </c>
      <c r="L1595" t="inlineStr">
        <is>
          <t>official</t>
        </is>
      </c>
      <c r="M1595" t="inlineStr">
        <is>
          <t>https://kagimaldives.com/wp-content/uploads/2025/12/Kagi-UFA-Beverage.pdf</t>
        </is>
      </c>
      <c r="N1595" t="inlineStr">
        <is>
          <t>https://kagimaldives.com/wp-content/uploads/2025/12/Kagi-UFA-Beverage.pdf</t>
        </is>
      </c>
      <c r="O1595" t="inlineStr">
        <is>
          <t>9c5a2f312cdc17d01953148078161a46b9917029bd18bf6aa6eee3b3cbb1d48b</t>
        </is>
      </c>
      <c r="P1595" t="inlineStr">
        <is>
          <t>library/071_kagi-maldives-resort-and-spa/dining_menu/2019_Kagi-UFA-Beverage.pdf</t>
        </is>
      </c>
      <c r="R1595" t="inlineStr">
        <is>
          <t>outdated</t>
        </is>
      </c>
      <c r="S1595" t="inlineStr">
        <is>
          <t>N</t>
        </is>
      </c>
      <c r="T1595" t="inlineStr">
        <is>
          <t>matched</t>
        </is>
      </c>
      <c r="U1595" t="inlineStr">
        <is>
          <t>2026-10-04</t>
        </is>
      </c>
      <c r="V1595" t="inlineStr"/>
    </row>
    <row r="1596">
      <c r="A1596" t="n">
        <v>71</v>
      </c>
      <c r="B1596" t="inlineStr">
        <is>
          <t>Kagi Maldives Resort and Spa</t>
        </is>
      </c>
      <c r="C1596" t="inlineStr">
        <is>
          <t>dining_menu</t>
        </is>
      </c>
      <c r="D1596" t="inlineStr">
        <is>
          <t>2019_Kagi-Noofaru-Beverage.pdf</t>
        </is>
      </c>
      <c r="E1596" t="n">
        <v>2019</v>
      </c>
      <c r="H1596" t="n">
        <v>10</v>
      </c>
      <c r="I1596" t="n">
        <v>1258</v>
      </c>
      <c r="J1596" t="inlineStr">
        <is>
          <t>Y</t>
        </is>
      </c>
      <c r="K1596" t="inlineStr">
        <is>
          <t>kagimaldives.com</t>
        </is>
      </c>
      <c r="L1596" t="inlineStr">
        <is>
          <t>official</t>
        </is>
      </c>
      <c r="M1596" t="inlineStr">
        <is>
          <t>https://kagimaldives.com/wp-content/uploads/2025/12/Kagi-Noofaru-Beverage.pdf</t>
        </is>
      </c>
      <c r="N1596" t="inlineStr">
        <is>
          <t>https://kagimaldives.com/wp-content/uploads/2025/12/Kagi-Noofaru-Beverage.pdf</t>
        </is>
      </c>
      <c r="O1596" t="inlineStr">
        <is>
          <t>ecd10781ba2aa892ccb494a1cc9bd89aff1cea71be2b811168cc20de74f0b73b</t>
        </is>
      </c>
      <c r="P1596" t="inlineStr">
        <is>
          <t>library/071_kagi-maldives-resort-and-spa/dining_menu/2019_Kagi-Noofaru-Beverage.pdf</t>
        </is>
      </c>
      <c r="R1596" t="inlineStr">
        <is>
          <t>outdated</t>
        </is>
      </c>
      <c r="S1596" t="inlineStr">
        <is>
          <t>N</t>
        </is>
      </c>
      <c r="T1596" t="inlineStr">
        <is>
          <t>matched</t>
        </is>
      </c>
      <c r="U1596" t="inlineStr">
        <is>
          <t>2026-10-04</t>
        </is>
      </c>
      <c r="V1596" t="inlineStr"/>
    </row>
    <row r="1597">
      <c r="A1597" t="n">
        <v>71</v>
      </c>
      <c r="B1597" t="inlineStr">
        <is>
          <t>Kagi Maldives Resort and Spa</t>
        </is>
      </c>
      <c r="C1597" t="inlineStr">
        <is>
          <t>dining_menu</t>
        </is>
      </c>
      <c r="D1597" t="inlineStr">
        <is>
          <t>2019_Kagi-Wine-Menu.pdf</t>
        </is>
      </c>
      <c r="E1597" t="n">
        <v>2019</v>
      </c>
      <c r="H1597" t="n">
        <v>20</v>
      </c>
      <c r="I1597" t="n">
        <v>2103</v>
      </c>
      <c r="J1597" t="inlineStr">
        <is>
          <t>Y</t>
        </is>
      </c>
      <c r="K1597" t="inlineStr">
        <is>
          <t>kagimaldives.com</t>
        </is>
      </c>
      <c r="L1597" t="inlineStr">
        <is>
          <t>official</t>
        </is>
      </c>
      <c r="M1597" t="inlineStr">
        <is>
          <t>https://kagimaldives.com/wp-content/uploads/2025/12/Kagi-Wine-Menu.pdf</t>
        </is>
      </c>
      <c r="N1597" t="inlineStr">
        <is>
          <t>https://kagimaldives.com/wp-content/uploads/2025/12/Kagi-Wine-Menu.pdf</t>
        </is>
      </c>
      <c r="O1597" t="inlineStr">
        <is>
          <t>f229b0dc9966145546cd96ce269f5948b4412f3d2e89c2412cf14bf33ebf298c</t>
        </is>
      </c>
      <c r="P1597" t="inlineStr">
        <is>
          <t>library/071_kagi-maldives-resort-and-spa/dining_menu/2019_Kagi-Wine-Menu.pdf</t>
        </is>
      </c>
      <c r="R1597" t="inlineStr">
        <is>
          <t>outdated</t>
        </is>
      </c>
      <c r="S1597" t="inlineStr">
        <is>
          <t>N</t>
        </is>
      </c>
      <c r="T1597" t="inlineStr">
        <is>
          <t>matched</t>
        </is>
      </c>
      <c r="U1597" t="inlineStr">
        <is>
          <t>2026-10-04</t>
        </is>
      </c>
      <c r="V1597" t="inlineStr"/>
    </row>
    <row r="1598">
      <c r="A1598" t="n">
        <v>71</v>
      </c>
      <c r="B1598" t="inlineStr">
        <is>
          <t>Kagi Maldives Resort and Spa</t>
        </is>
      </c>
      <c r="C1598" t="inlineStr">
        <is>
          <t>dining_menu</t>
        </is>
      </c>
      <c r="D1598" t="inlineStr">
        <is>
          <t>2019_Ufaa-Beverage-Menu-Updated18042023.pdf</t>
        </is>
      </c>
      <c r="E1598" t="n">
        <v>2019</v>
      </c>
      <c r="H1598" t="n">
        <v>9</v>
      </c>
      <c r="I1598" t="n">
        <v>430</v>
      </c>
      <c r="J1598" t="inlineStr">
        <is>
          <t>Y</t>
        </is>
      </c>
      <c r="K1598" t="inlineStr">
        <is>
          <t>kagimaldives.com</t>
        </is>
      </c>
      <c r="L1598" t="inlineStr">
        <is>
          <t>official</t>
        </is>
      </c>
      <c r="M1598" t="inlineStr">
        <is>
          <t>https://kagimaldives.com/wp-content/uploads/2023/04/Ufaa-Beverage-Menu-Updated18042023.pdf</t>
        </is>
      </c>
      <c r="N1598" t="inlineStr">
        <is>
          <t>https://kagimaldives.com/wp-content/uploads/2023/04/Ufaa-Beverage-Menu-Updated18042023.pdf</t>
        </is>
      </c>
      <c r="O1598" t="inlineStr">
        <is>
          <t>932cee960fbe49fe925f50efddcbc8b722d2b60cd0b0d5263b26141f2209d89e</t>
        </is>
      </c>
      <c r="P1598" t="inlineStr">
        <is>
          <t>library/071_kagi-maldives-resort-and-spa/dining_menu/2019_Ufaa-Beverage-Menu-Updated18042023.pdf</t>
        </is>
      </c>
      <c r="R1598" t="inlineStr">
        <is>
          <t>outdated</t>
        </is>
      </c>
      <c r="S1598" t="inlineStr">
        <is>
          <t>N</t>
        </is>
      </c>
      <c r="T1598" t="inlineStr">
        <is>
          <t>matched</t>
        </is>
      </c>
      <c r="U1598" t="inlineStr">
        <is>
          <t>2026-10-04</t>
        </is>
      </c>
      <c r="V1598" t="inlineStr"/>
    </row>
    <row r="1599">
      <c r="A1599" t="n">
        <v>71</v>
      </c>
      <c r="B1599" t="inlineStr">
        <is>
          <t>Kagi Maldives Resort and Spa</t>
        </is>
      </c>
      <c r="C1599" t="inlineStr">
        <is>
          <t>dining_menu</t>
        </is>
      </c>
      <c r="D1599" t="inlineStr">
        <is>
          <t>2019_Noo-faru-Beverage-Menu-Updated18042023.pdf</t>
        </is>
      </c>
      <c r="E1599" t="n">
        <v>2019</v>
      </c>
      <c r="H1599" t="n">
        <v>9</v>
      </c>
      <c r="I1599" t="n">
        <v>543</v>
      </c>
      <c r="J1599" t="inlineStr">
        <is>
          <t>Y</t>
        </is>
      </c>
      <c r="K1599" t="inlineStr">
        <is>
          <t>kagimaldives.com</t>
        </is>
      </c>
      <c r="L1599" t="inlineStr">
        <is>
          <t>official</t>
        </is>
      </c>
      <c r="M1599" t="inlineStr">
        <is>
          <t>https://kagimaldives.com/wp-content/uploads/2023/04/Noo-faru-Beverage-Menu-Updated18042023.pdf</t>
        </is>
      </c>
      <c r="N1599" t="inlineStr">
        <is>
          <t>https://kagimaldives.com/wp-content/uploads/2023/04/Noo-faru-Beverage-Menu-Updated18042023.pdf</t>
        </is>
      </c>
      <c r="O1599" t="inlineStr">
        <is>
          <t>3befa9ba92edf5527aae5a04a6c8fc03dfa862045f7bcc2605f4e2091343ab2b</t>
        </is>
      </c>
      <c r="P1599" t="inlineStr">
        <is>
          <t>library/071_kagi-maldives-resort-and-spa/dining_menu/2019_Noo-faru-Beverage-Menu-Updated18042023.pdf</t>
        </is>
      </c>
      <c r="R1599" t="inlineStr">
        <is>
          <t>outdated</t>
        </is>
      </c>
      <c r="S1599" t="inlineStr">
        <is>
          <t>N</t>
        </is>
      </c>
      <c r="T1599" t="inlineStr">
        <is>
          <t>matched</t>
        </is>
      </c>
      <c r="U1599" t="inlineStr">
        <is>
          <t>2026-10-04</t>
        </is>
      </c>
      <c r="V1599" t="inlineStr"/>
    </row>
    <row r="1600">
      <c r="A1600" t="n">
        <v>71</v>
      </c>
      <c r="B1600" t="inlineStr">
        <is>
          <t>Kagi Maldives Resort and Spa</t>
        </is>
      </c>
      <c r="C1600" t="inlineStr">
        <is>
          <t>dining_menu</t>
        </is>
      </c>
      <c r="D1600" t="inlineStr">
        <is>
          <t>2019_Nonna-Beverage-Menu-Updated18042023.pdf</t>
        </is>
      </c>
      <c r="E1600" t="n">
        <v>2019</v>
      </c>
      <c r="H1600" t="n">
        <v>6</v>
      </c>
      <c r="I1600" t="n">
        <v>431</v>
      </c>
      <c r="J1600" t="inlineStr">
        <is>
          <t>Y</t>
        </is>
      </c>
      <c r="K1600" t="inlineStr">
        <is>
          <t>kagimaldives.com</t>
        </is>
      </c>
      <c r="L1600" t="inlineStr">
        <is>
          <t>official</t>
        </is>
      </c>
      <c r="M1600" t="inlineStr">
        <is>
          <t>https://kagimaldives.com/wp-content/uploads/2023/04/Nonna-Beverage-Menu-Updated18042023.pdf</t>
        </is>
      </c>
      <c r="N1600" t="inlineStr">
        <is>
          <t>https://kagimaldives.com/wp-content/uploads/2023/04/Nonna-Beverage-Menu-Updated18042023.pdf</t>
        </is>
      </c>
      <c r="O1600" t="inlineStr">
        <is>
          <t>bb5f520d3dfd14fa98122b8a8d4c2cafbdb4f278c0302c335ad7effcdc36ec58</t>
        </is>
      </c>
      <c r="P1600" t="inlineStr">
        <is>
          <t>library/071_kagi-maldives-resort-and-spa/dining_menu/2019_Nonna-Beverage-Menu-Updated18042023.pdf</t>
        </is>
      </c>
      <c r="R1600" t="inlineStr">
        <is>
          <t>outdated</t>
        </is>
      </c>
      <c r="S1600" t="inlineStr">
        <is>
          <t>N</t>
        </is>
      </c>
      <c r="T1600" t="inlineStr">
        <is>
          <t>matched</t>
        </is>
      </c>
      <c r="U1600" t="inlineStr">
        <is>
          <t>2026-10-04</t>
        </is>
      </c>
      <c r="V1600" t="inlineStr"/>
    </row>
    <row r="1601">
      <c r="A1601" t="n">
        <v>71</v>
      </c>
      <c r="B1601" t="inlineStr">
        <is>
          <t>Kagi Maldives Resort and Spa</t>
        </is>
      </c>
      <c r="C1601" t="inlineStr">
        <is>
          <t>dining_menu</t>
        </is>
      </c>
      <c r="D1601" t="inlineStr">
        <is>
          <t>2019_Ke-Un-Beverage-menu-Updated18042023.pdf</t>
        </is>
      </c>
      <c r="E1601" t="n">
        <v>2019</v>
      </c>
      <c r="H1601" t="n">
        <v>6</v>
      </c>
      <c r="I1601" t="n">
        <v>556</v>
      </c>
      <c r="J1601" t="inlineStr">
        <is>
          <t>Y</t>
        </is>
      </c>
      <c r="K1601" t="inlineStr">
        <is>
          <t>kagimaldives.com</t>
        </is>
      </c>
      <c r="L1601" t="inlineStr">
        <is>
          <t>official</t>
        </is>
      </c>
      <c r="M1601" t="inlineStr">
        <is>
          <t>https://kagimaldives.com/wp-content/uploads/2023/04/Ke-Un-Beverage-menu-Updated18042023.pdf</t>
        </is>
      </c>
      <c r="N1601" t="inlineStr">
        <is>
          <t>https://kagimaldives.com/wp-content/uploads/2023/04/Ke-Un-Beverage-menu-Updated18042023.pdf</t>
        </is>
      </c>
      <c r="O1601" t="inlineStr">
        <is>
          <t>71f7a7b7f1168a3f3678ccb425f49ca2347af2d020b1fdd3eb20f59c915c7abb</t>
        </is>
      </c>
      <c r="P1601" t="inlineStr">
        <is>
          <t>library/071_kagi-maldives-resort-and-spa/dining_menu/2019_Ke-Un-Beverage-menu-Updated18042023.pdf</t>
        </is>
      </c>
      <c r="R1601" t="inlineStr">
        <is>
          <t>outdated</t>
        </is>
      </c>
      <c r="S1601" t="inlineStr">
        <is>
          <t>N</t>
        </is>
      </c>
      <c r="T1601" t="inlineStr">
        <is>
          <t>matched</t>
        </is>
      </c>
      <c r="U1601" t="inlineStr">
        <is>
          <t>2026-10-04</t>
        </is>
      </c>
      <c r="V1601" t="inlineStr"/>
    </row>
    <row r="1602">
      <c r="A1602" t="n">
        <v>71</v>
      </c>
      <c r="B1602" t="inlineStr">
        <is>
          <t>Kagi Maldives Resort and Spa</t>
        </is>
      </c>
      <c r="C1602" t="inlineStr">
        <is>
          <t>dining_menu</t>
        </is>
      </c>
      <c r="D1602" t="inlineStr">
        <is>
          <t>2018_KagiConcept.pdf</t>
        </is>
      </c>
      <c r="E1602" t="n">
        <v>2018</v>
      </c>
      <c r="H1602" t="n">
        <v>15</v>
      </c>
      <c r="I1602" t="n">
        <v>6888</v>
      </c>
      <c r="J1602" t="inlineStr">
        <is>
          <t>Y</t>
        </is>
      </c>
      <c r="K1602" t="inlineStr">
        <is>
          <t>sales.crownandchamparesorts.com</t>
        </is>
      </c>
      <c r="L1602" t="inlineStr">
        <is>
          <t>brand-cdn</t>
        </is>
      </c>
      <c r="M1602" t="inlineStr">
        <is>
          <t>https://sales.crownandchamparesorts.com/wp-content/uploads/2019/02/KagiConcept.pdf</t>
        </is>
      </c>
      <c r="N1602" t="inlineStr">
        <is>
          <t>https://sales.crownandchamparesorts.com/wp-content/uploads/2019/02/KagiConcept.pdf</t>
        </is>
      </c>
      <c r="O1602" t="inlineStr">
        <is>
          <t>1691f2bcced91cdf081a3fec2e273cab349be410d1eb50fb0dd5b8d4a207bbf6</t>
        </is>
      </c>
      <c r="P1602" t="inlineStr">
        <is>
          <t>library/071_kagi-maldives-resort-and-spa/dining_menu/2018_KagiConcept.pdf</t>
        </is>
      </c>
      <c r="R1602" t="inlineStr">
        <is>
          <t>outdated</t>
        </is>
      </c>
      <c r="S1602" t="inlineStr">
        <is>
          <t>N</t>
        </is>
      </c>
      <c r="T1602" t="inlineStr">
        <is>
          <t>needs-review</t>
        </is>
      </c>
      <c r="U1602" t="inlineStr">
        <is>
          <t>2026-10-04</t>
        </is>
      </c>
      <c r="V1602" t="inlineStr">
        <is>
          <t>ambiguous match [71]</t>
        </is>
      </c>
    </row>
    <row r="1603">
      <c r="A1603" t="n">
        <v>71</v>
      </c>
      <c r="B1603" t="inlineStr">
        <is>
          <t>Kagi Maldives Resort and Spa</t>
        </is>
      </c>
      <c r="C1603" t="inlineStr">
        <is>
          <t>dining_menu</t>
        </is>
      </c>
      <c r="D1603" t="inlineStr">
        <is>
          <t>2018_WINE-311222.pdf</t>
        </is>
      </c>
      <c r="E1603" t="n">
        <v>2018</v>
      </c>
      <c r="H1603" t="n">
        <v>9</v>
      </c>
      <c r="I1603" t="n">
        <v>435</v>
      </c>
      <c r="J1603" t="inlineStr">
        <is>
          <t>Y</t>
        </is>
      </c>
      <c r="K1603" t="inlineStr">
        <is>
          <t>kagimaldives.com</t>
        </is>
      </c>
      <c r="L1603" t="inlineStr">
        <is>
          <t>official</t>
        </is>
      </c>
      <c r="M1603" t="inlineStr">
        <is>
          <t>https://kagimaldives.com/wp-content/uploads/2023/01/WINE-311222.pdf</t>
        </is>
      </c>
      <c r="N1603" t="inlineStr">
        <is>
          <t>https://kagimaldives.com/wp-content/uploads/2023/01/WINE-311222.pdf</t>
        </is>
      </c>
      <c r="O1603" t="inlineStr">
        <is>
          <t>b4c3f45386775f5c49a04ea15e17436db5f9e6720510627028d0ee3ee300ecbc</t>
        </is>
      </c>
      <c r="P1603" t="inlineStr">
        <is>
          <t>library/071_kagi-maldives-resort-and-spa/dining_menu/2018_WINE-311222.pdf</t>
        </is>
      </c>
      <c r="R1603" t="inlineStr">
        <is>
          <t>outdated</t>
        </is>
      </c>
      <c r="S1603" t="inlineStr">
        <is>
          <t>N</t>
        </is>
      </c>
      <c r="T1603" t="inlineStr">
        <is>
          <t>matched</t>
        </is>
      </c>
      <c r="U1603" t="inlineStr">
        <is>
          <t>2026-10-04</t>
        </is>
      </c>
      <c r="V1603" t="inlineStr"/>
    </row>
    <row r="1604">
      <c r="A1604" t="n">
        <v>71</v>
      </c>
      <c r="B1604" t="inlineStr">
        <is>
          <t>Kagi Maldives Resort and Spa</t>
        </is>
      </c>
      <c r="C1604" t="inlineStr">
        <is>
          <t>dining_menu</t>
        </is>
      </c>
      <c r="D1604" t="inlineStr">
        <is>
          <t>2018_Piano-beverage-menu.pdf</t>
        </is>
      </c>
      <c r="E1604" t="n">
        <v>2018</v>
      </c>
      <c r="H1604" t="n">
        <v>4</v>
      </c>
      <c r="I1604" t="n">
        <v>583</v>
      </c>
      <c r="J1604" t="inlineStr">
        <is>
          <t>Y</t>
        </is>
      </c>
      <c r="K1604" t="inlineStr">
        <is>
          <t>kagimaldives.com</t>
        </is>
      </c>
      <c r="L1604" t="inlineStr">
        <is>
          <t>official</t>
        </is>
      </c>
      <c r="M1604" t="inlineStr">
        <is>
          <t>https://kagimaldives.com/wp-content/uploads/2021/01/Piano-beverage-menu.pdf</t>
        </is>
      </c>
      <c r="N1604" t="inlineStr">
        <is>
          <t>https://kagimaldives.com/wp-content/uploads/2021/01/Piano-beverage-menu.pdf</t>
        </is>
      </c>
      <c r="O1604" t="inlineStr">
        <is>
          <t>afa5cf8ac5443a0cb093c1bac924349576ae073b76ae00532a9ab28b2bf00da4</t>
        </is>
      </c>
      <c r="P1604" t="inlineStr">
        <is>
          <t>library/071_kagi-maldives-resort-and-spa/dining_menu/2018_Piano-beverage-menu.pdf</t>
        </is>
      </c>
      <c r="R1604" t="inlineStr">
        <is>
          <t>outdated</t>
        </is>
      </c>
      <c r="S1604" t="inlineStr">
        <is>
          <t>N</t>
        </is>
      </c>
      <c r="T1604" t="inlineStr">
        <is>
          <t>matched</t>
        </is>
      </c>
      <c r="U1604" t="inlineStr">
        <is>
          <t>2026-10-04</t>
        </is>
      </c>
      <c r="V1604" t="inlineStr"/>
    </row>
    <row r="1605">
      <c r="A1605" t="n">
        <v>71</v>
      </c>
      <c r="B1605" t="inlineStr">
        <is>
          <t>Kagi Maldives Resort and Spa</t>
        </is>
      </c>
      <c r="C1605" t="inlineStr">
        <is>
          <t>dive_prices</t>
        </is>
      </c>
      <c r="D1605" t="inlineStr">
        <is>
          <t>2025_KagiMSTSWatersportsPriceList120125103126Ver060326.pdf</t>
        </is>
      </c>
      <c r="E1605" t="n">
        <v>2025</v>
      </c>
      <c r="F1605" t="inlineStr">
        <is>
          <t>2025-12-01</t>
        </is>
      </c>
      <c r="G1605" t="inlineStr">
        <is>
          <t>2026-10-31</t>
        </is>
      </c>
      <c r="H1605" t="n">
        <v>1</v>
      </c>
      <c r="I1605" t="n">
        <v>234</v>
      </c>
      <c r="J1605" t="inlineStr">
        <is>
          <t>Y</t>
        </is>
      </c>
      <c r="K1605" t="inlineStr">
        <is>
          <t>kagimaldives.com</t>
        </is>
      </c>
      <c r="L1605" t="inlineStr">
        <is>
          <t>official</t>
        </is>
      </c>
      <c r="M1605" t="inlineStr">
        <is>
          <t>https://kagimaldives.com/wp-content/uploads/2026/03/KagiMSTSWatersportsPriceList120125103126Ver060326.pdf</t>
        </is>
      </c>
      <c r="N1605" t="inlineStr">
        <is>
          <t>https://kagimaldives.com/wp-content/uploads/2026/03/KagiMSTSWatersportsPriceList120125103126Ver060326.pdf</t>
        </is>
      </c>
      <c r="O1605" t="inlineStr">
        <is>
          <t>3bd26cd9baf3c4ca5147ea0ef32c5f622652c183753da015e23c934c542aa84e</t>
        </is>
      </c>
      <c r="P1605" t="inlineStr">
        <is>
          <t>library/071_kagi-maldives-resort-and-spa/dive_prices/2025_KagiMSTSWatersportsPriceList120125103126Ver060326.pdf</t>
        </is>
      </c>
      <c r="R1605" t="inlineStr">
        <is>
          <t>current</t>
        </is>
      </c>
      <c r="S1605" t="inlineStr">
        <is>
          <t>N</t>
        </is>
      </c>
      <c r="T1605" t="inlineStr">
        <is>
          <t>matched</t>
        </is>
      </c>
      <c r="U1605" t="inlineStr">
        <is>
          <t>2026-10-04</t>
        </is>
      </c>
      <c r="V1605" t="inlineStr"/>
    </row>
    <row r="1606">
      <c r="A1606" t="n">
        <v>71</v>
      </c>
      <c r="B1606" t="inlineStr">
        <is>
          <t>Kagi Maldives Resort and Spa</t>
        </is>
      </c>
      <c r="C1606" t="inlineStr">
        <is>
          <t>dive_prices</t>
        </is>
      </c>
      <c r="D1606" t="inlineStr">
        <is>
          <t>2025_KagiMSTSWatersportsPriceList120125103126Ver220226.pdf</t>
        </is>
      </c>
      <c r="E1606" t="n">
        <v>2025</v>
      </c>
      <c r="F1606" t="inlineStr">
        <is>
          <t>2025-12-01</t>
        </is>
      </c>
      <c r="G1606" t="inlineStr">
        <is>
          <t>2026-10-31</t>
        </is>
      </c>
      <c r="H1606" t="n">
        <v>1</v>
      </c>
      <c r="I1606" t="n">
        <v>234</v>
      </c>
      <c r="J1606" t="inlineStr">
        <is>
          <t>Y</t>
        </is>
      </c>
      <c r="K1606" t="inlineStr">
        <is>
          <t>kagimaldives.com</t>
        </is>
      </c>
      <c r="L1606" t="inlineStr">
        <is>
          <t>official</t>
        </is>
      </c>
      <c r="M1606" t="inlineStr">
        <is>
          <t>https://kagimaldives.com/wp-content/uploads/2026/02/KagiMSTSWatersportsPriceList120125103126Ver220226.pdf</t>
        </is>
      </c>
      <c r="N1606" t="inlineStr">
        <is>
          <t>https://kagimaldives.com/wp-content/uploads/2026/02/KagiMSTSWatersportsPriceList120125103126Ver220226.pdf</t>
        </is>
      </c>
      <c r="O1606" t="inlineStr">
        <is>
          <t>6611de2f156da3e5b5d13a5012e3a594c8590b33a15e0d32850c73d804b32190</t>
        </is>
      </c>
      <c r="P1606" t="inlineStr">
        <is>
          <t>library/071_kagi-maldives-resort-and-spa/dive_prices/2025_KagiMSTSWatersportsPriceList120125103126Ver220226.pdf</t>
        </is>
      </c>
      <c r="R1606" t="inlineStr">
        <is>
          <t>current</t>
        </is>
      </c>
      <c r="S1606" t="inlineStr">
        <is>
          <t>N</t>
        </is>
      </c>
      <c r="T1606" t="inlineStr">
        <is>
          <t>matched</t>
        </is>
      </c>
      <c r="U1606" t="inlineStr">
        <is>
          <t>2026-10-04</t>
        </is>
      </c>
      <c r="V1606" t="inlineStr"/>
    </row>
    <row r="1607">
      <c r="A1607" t="n">
        <v>71</v>
      </c>
      <c r="B1607" t="inlineStr">
        <is>
          <t>Kagi Maldives Resort and Spa</t>
        </is>
      </c>
      <c r="C1607" t="inlineStr">
        <is>
          <t>dive_prices</t>
        </is>
      </c>
      <c r="D1607" t="inlineStr">
        <is>
          <t>2025_KagiMSTSExcursionsPriceList120125103126Ver220226.pdf</t>
        </is>
      </c>
      <c r="E1607" t="n">
        <v>2025</v>
      </c>
      <c r="F1607" t="inlineStr">
        <is>
          <t>2025-12-01</t>
        </is>
      </c>
      <c r="G1607" t="inlineStr">
        <is>
          <t>2026-10-31</t>
        </is>
      </c>
      <c r="H1607" t="n">
        <v>1</v>
      </c>
      <c r="I1607" t="n">
        <v>228</v>
      </c>
      <c r="J1607" t="inlineStr">
        <is>
          <t>Y</t>
        </is>
      </c>
      <c r="K1607" t="inlineStr">
        <is>
          <t>kagimaldives.com</t>
        </is>
      </c>
      <c r="L1607" t="inlineStr">
        <is>
          <t>official</t>
        </is>
      </c>
      <c r="M1607" t="inlineStr">
        <is>
          <t>https://kagimaldives.com/wp-content/uploads/2026/02/KagiMSTSExcursionsPriceList120125103126Ver220226.pdf</t>
        </is>
      </c>
      <c r="N1607" t="inlineStr">
        <is>
          <t>https://kagimaldives.com/wp-content/uploads/2026/02/KagiMSTSExcursionsPriceList120125103126Ver220226.pdf</t>
        </is>
      </c>
      <c r="O1607" t="inlineStr">
        <is>
          <t>6b3c2365cf08f289b3ab5835a69c214c32ba58d7797b31340e1f0da5ccb871d7</t>
        </is>
      </c>
      <c r="P1607" t="inlineStr">
        <is>
          <t>library/071_kagi-maldives-resort-and-spa/dive_prices/2025_KagiMSTSExcursionsPriceList120125103126Ver220226.pdf</t>
        </is>
      </c>
      <c r="R1607" t="inlineStr">
        <is>
          <t>current</t>
        </is>
      </c>
      <c r="S1607" t="inlineStr">
        <is>
          <t>N</t>
        </is>
      </c>
      <c r="T1607" t="inlineStr">
        <is>
          <t>matched</t>
        </is>
      </c>
      <c r="U1607" t="inlineStr">
        <is>
          <t>2026-10-04</t>
        </is>
      </c>
      <c r="V1607" t="inlineStr"/>
    </row>
    <row r="1608">
      <c r="A1608" t="n">
        <v>71</v>
      </c>
      <c r="B1608" t="inlineStr">
        <is>
          <t>Kagi Maldives Resort and Spa</t>
        </is>
      </c>
      <c r="C1608" t="inlineStr">
        <is>
          <t>dive_prices</t>
        </is>
      </c>
      <c r="D1608" t="inlineStr">
        <is>
          <t>2025_KagiMSTSDivingPriceList120125103126Ver220226.pdf</t>
        </is>
      </c>
      <c r="E1608" t="n">
        <v>2025</v>
      </c>
      <c r="F1608" t="inlineStr">
        <is>
          <t>2025-12-01</t>
        </is>
      </c>
      <c r="G1608" t="inlineStr">
        <is>
          <t>2026-10-31</t>
        </is>
      </c>
      <c r="H1608" t="n">
        <v>2</v>
      </c>
      <c r="I1608" t="n">
        <v>259</v>
      </c>
      <c r="J1608" t="inlineStr">
        <is>
          <t>Y</t>
        </is>
      </c>
      <c r="K1608" t="inlineStr">
        <is>
          <t>kagimaldives.com</t>
        </is>
      </c>
      <c r="L1608" t="inlineStr">
        <is>
          <t>official</t>
        </is>
      </c>
      <c r="M1608" t="inlineStr">
        <is>
          <t>https://kagimaldives.com/wp-content/uploads/2026/02/KagiMSTSDivingPriceList120125103126Ver220226.pdf</t>
        </is>
      </c>
      <c r="N1608" t="inlineStr">
        <is>
          <t>https://kagimaldives.com/wp-content/uploads/2026/02/KagiMSTSDivingPriceList120125103126Ver220226.pdf</t>
        </is>
      </c>
      <c r="O1608" t="inlineStr">
        <is>
          <t>109c7b2f368d11b8124a16252ddfc86f84771e76384dc83d4755f1b780b86777</t>
        </is>
      </c>
      <c r="P1608" t="inlineStr">
        <is>
          <t>library/071_kagi-maldives-resort-and-spa/dive_prices/2025_KagiMSTSDivingPriceList120125103126Ver220226.pdf</t>
        </is>
      </c>
      <c r="R1608" t="inlineStr">
        <is>
          <t>current</t>
        </is>
      </c>
      <c r="S1608" t="inlineStr">
        <is>
          <t>Y</t>
        </is>
      </c>
      <c r="T1608" t="inlineStr">
        <is>
          <t>matched</t>
        </is>
      </c>
      <c r="U1608" t="inlineStr">
        <is>
          <t>2026-10-04</t>
        </is>
      </c>
      <c r="V1608" t="inlineStr"/>
    </row>
    <row r="1609">
      <c r="A1609" t="n">
        <v>71</v>
      </c>
      <c r="B1609" t="inlineStr">
        <is>
          <t>Kagi Maldives Resort and Spa</t>
        </is>
      </c>
      <c r="C1609" t="inlineStr">
        <is>
          <t>dive_prices</t>
        </is>
      </c>
      <c r="D1609" t="inlineStr">
        <is>
          <t>2025_MSTS-KAGI-PRICELIST-EXCURSION-2025.pdf</t>
        </is>
      </c>
      <c r="E1609" t="n">
        <v>2025</v>
      </c>
      <c r="H1609" t="n">
        <v>1</v>
      </c>
      <c r="I1609" t="n">
        <v>481</v>
      </c>
      <c r="J1609" t="inlineStr">
        <is>
          <t>N</t>
        </is>
      </c>
      <c r="K1609" t="inlineStr">
        <is>
          <t>kagimaldives.com</t>
        </is>
      </c>
      <c r="L1609" t="inlineStr">
        <is>
          <t>official</t>
        </is>
      </c>
      <c r="M1609" t="inlineStr">
        <is>
          <t>https://kagimaldives.com/wp-content/uploads/2026/02/MSTS-KAGI-PRICELIST-EXCURSION-2025.pdf</t>
        </is>
      </c>
      <c r="N1609" t="inlineStr">
        <is>
          <t>https://kagimaldives.com/wp-content/uploads/2026/02/MSTS-KAGI-PRICELIST-EXCURSION-2025.pdf</t>
        </is>
      </c>
      <c r="O1609" t="inlineStr">
        <is>
          <t>d73bd181af4a85064937786f354e5bcd406bd9b7508e8fc60d9a7e59956d3d94</t>
        </is>
      </c>
      <c r="P1609" t="inlineStr">
        <is>
          <t>library/071_kagi-maldives-resort-and-spa/dive_prices/2025_MSTS-KAGI-PRICELIST-EXCURSION-2025.pdf</t>
        </is>
      </c>
      <c r="R1609" t="inlineStr">
        <is>
          <t>current</t>
        </is>
      </c>
      <c r="S1609" t="inlineStr">
        <is>
          <t>N</t>
        </is>
      </c>
      <c r="T1609" t="inlineStr">
        <is>
          <t>matched</t>
        </is>
      </c>
      <c r="U1609" t="inlineStr">
        <is>
          <t>2026-10-04</t>
        </is>
      </c>
      <c r="V1609" t="inlineStr"/>
    </row>
    <row r="1610">
      <c r="A1610" t="n">
        <v>71</v>
      </c>
      <c r="B1610" t="inlineStr">
        <is>
          <t>Kagi Maldives Resort and Spa</t>
        </is>
      </c>
      <c r="C1610" t="inlineStr">
        <is>
          <t>dive_prices</t>
        </is>
      </c>
      <c r="D1610" t="inlineStr">
        <is>
          <t>2025_MSTS-KAGI-PRICELIST-WATER-SPORTS-2025.pdf</t>
        </is>
      </c>
      <c r="E1610" t="n">
        <v>2025</v>
      </c>
      <c r="H1610" t="n">
        <v>1</v>
      </c>
      <c r="I1610" t="n">
        <v>570</v>
      </c>
      <c r="J1610" t="inlineStr">
        <is>
          <t>N</t>
        </is>
      </c>
      <c r="K1610" t="inlineStr">
        <is>
          <t>kagimaldives.com</t>
        </is>
      </c>
      <c r="L1610" t="inlineStr">
        <is>
          <t>official</t>
        </is>
      </c>
      <c r="M1610" t="inlineStr">
        <is>
          <t>https://kagimaldives.com/wp-content/uploads/2026/02/MSTS-KAGI-PRICELIST-WATER-SPORTS-2025.pdf</t>
        </is>
      </c>
      <c r="N1610" t="inlineStr">
        <is>
          <t>https://kagimaldives.com/wp-content/uploads/2026/02/MSTS-KAGI-PRICELIST-WATER-SPORTS-2025.pdf</t>
        </is>
      </c>
      <c r="O1610" t="inlineStr">
        <is>
          <t>5b7529cd0f17879356c0b4ea1f533707de6bf7dc24c1e18f4aa1b2d6df2a060e</t>
        </is>
      </c>
      <c r="P1610" t="inlineStr">
        <is>
          <t>library/071_kagi-maldives-resort-and-spa/dive_prices/2025_MSTS-KAGI-PRICELIST-WATER-SPORTS-2025.pdf</t>
        </is>
      </c>
      <c r="R1610" t="inlineStr">
        <is>
          <t>current</t>
        </is>
      </c>
      <c r="S1610" t="inlineStr">
        <is>
          <t>N</t>
        </is>
      </c>
      <c r="T1610" t="inlineStr">
        <is>
          <t>matched</t>
        </is>
      </c>
      <c r="U1610" t="inlineStr">
        <is>
          <t>2026-10-04</t>
        </is>
      </c>
      <c r="V1610" t="inlineStr"/>
    </row>
    <row r="1611">
      <c r="A1611" t="n">
        <v>71</v>
      </c>
      <c r="B1611" t="inlineStr">
        <is>
          <t>Kagi Maldives Resort and Spa</t>
        </is>
      </c>
      <c r="C1611" t="inlineStr">
        <is>
          <t>dive_prices</t>
        </is>
      </c>
      <c r="D1611" t="inlineStr">
        <is>
          <t>2025_MSTS-KAGI-PRICELIST-DIVE-2025.pdf</t>
        </is>
      </c>
      <c r="E1611" t="n">
        <v>2025</v>
      </c>
      <c r="H1611" t="n">
        <v>2</v>
      </c>
      <c r="I1611" t="n">
        <v>800</v>
      </c>
      <c r="J1611" t="inlineStr">
        <is>
          <t>N</t>
        </is>
      </c>
      <c r="K1611" t="inlineStr">
        <is>
          <t>kagimaldives.com</t>
        </is>
      </c>
      <c r="L1611" t="inlineStr">
        <is>
          <t>official</t>
        </is>
      </c>
      <c r="M1611" t="inlineStr">
        <is>
          <t>https://kagimaldives.com/wp-content/uploads/2026/02/MSTS-KAGI-PRICELIST-DIVE-2025.pdf</t>
        </is>
      </c>
      <c r="N1611" t="inlineStr">
        <is>
          <t>https://kagimaldives.com/wp-content/uploads/2026/02/MSTS-KAGI-PRICELIST-DIVE-2025.pdf</t>
        </is>
      </c>
      <c r="O1611" t="inlineStr">
        <is>
          <t>8e4ea6b55277d5ba3e087c8e1c7a6e2108f7c5c355a39be7704e086e69de9b27</t>
        </is>
      </c>
      <c r="P1611" t="inlineStr">
        <is>
          <t>library/071_kagi-maldives-resort-and-spa/dive_prices/2025_MSTS-KAGI-PRICELIST-DIVE-2025.pdf</t>
        </is>
      </c>
      <c r="R1611" t="inlineStr">
        <is>
          <t>current</t>
        </is>
      </c>
      <c r="S1611" t="inlineStr">
        <is>
          <t>N</t>
        </is>
      </c>
      <c r="T1611" t="inlineStr">
        <is>
          <t>matched</t>
        </is>
      </c>
      <c r="U1611" t="inlineStr">
        <is>
          <t>2026-10-04</t>
        </is>
      </c>
      <c r="V1611" t="inlineStr"/>
    </row>
    <row r="1612">
      <c r="A1612" t="n">
        <v>71</v>
      </c>
      <c r="B1612" t="inlineStr">
        <is>
          <t>Kagi Maldives Resort and Spa</t>
        </is>
      </c>
      <c r="C1612" t="inlineStr">
        <is>
          <t>dive_prices</t>
        </is>
      </c>
      <c r="D1612" t="inlineStr">
        <is>
          <t>2025_Kagi-Price-List-2025-WATERSPORTS.pdf</t>
        </is>
      </c>
      <c r="E1612" t="n">
        <v>2025</v>
      </c>
      <c r="H1612" t="n">
        <v>1</v>
      </c>
      <c r="I1612" t="n">
        <v>67</v>
      </c>
      <c r="J1612" t="inlineStr">
        <is>
          <t>Y</t>
        </is>
      </c>
      <c r="K1612" t="inlineStr">
        <is>
          <t>kagimaldives.com</t>
        </is>
      </c>
      <c r="L1612" t="inlineStr">
        <is>
          <t>official</t>
        </is>
      </c>
      <c r="M1612" t="inlineStr">
        <is>
          <t>https://kagimaldives.com/wp-content/uploads/2025/12/Kagi-Price-List-2025-WATERSPORTS.pdf</t>
        </is>
      </c>
      <c r="N1612" t="inlineStr">
        <is>
          <t>https://kagimaldives.com/wp-content/uploads/2025/12/Kagi-Price-List-2025-WATERSPORTS.pdf</t>
        </is>
      </c>
      <c r="O1612" t="inlineStr">
        <is>
          <t>94b52b1f172b4ff10e17f974b46603e7406cb9e1cf60cfe849bd13cbdaf0fbda</t>
        </is>
      </c>
      <c r="P1612" t="inlineStr">
        <is>
          <t>library/071_kagi-maldives-resort-and-spa/dive_prices/2025_Kagi-Price-List-2025-WATERSPORTS.pdf</t>
        </is>
      </c>
      <c r="R1612" t="inlineStr">
        <is>
          <t>current</t>
        </is>
      </c>
      <c r="S1612" t="inlineStr">
        <is>
          <t>N</t>
        </is>
      </c>
      <c r="T1612" t="inlineStr">
        <is>
          <t>matched</t>
        </is>
      </c>
      <c r="U1612" t="inlineStr">
        <is>
          <t>2026-10-04</t>
        </is>
      </c>
      <c r="V1612" t="inlineStr"/>
    </row>
    <row r="1613">
      <c r="A1613" t="n">
        <v>71</v>
      </c>
      <c r="B1613" t="inlineStr">
        <is>
          <t>Kagi Maldives Resort and Spa</t>
        </is>
      </c>
      <c r="C1613" t="inlineStr">
        <is>
          <t>dive_prices</t>
        </is>
      </c>
      <c r="D1613" t="inlineStr">
        <is>
          <t>2025_Kagi-Price-List-2025-SCUBA-DIVING.pdf</t>
        </is>
      </c>
      <c r="E1613" t="n">
        <v>2025</v>
      </c>
      <c r="H1613" t="n">
        <v>2</v>
      </c>
      <c r="I1613" t="n">
        <v>76</v>
      </c>
      <c r="J1613" t="inlineStr">
        <is>
          <t>Y</t>
        </is>
      </c>
      <c r="K1613" t="inlineStr">
        <is>
          <t>kagimaldives.com</t>
        </is>
      </c>
      <c r="L1613" t="inlineStr">
        <is>
          <t>official</t>
        </is>
      </c>
      <c r="M1613" t="inlineStr">
        <is>
          <t>https://kagimaldives.com/wp-content/uploads/2025/12/Kagi-Price-List-2025-SCUBA-DIVING.pdf</t>
        </is>
      </c>
      <c r="N1613" t="inlineStr">
        <is>
          <t>https://kagimaldives.com/wp-content/uploads/2025/12/Kagi-Price-List-2025-SCUBA-DIVING.pdf</t>
        </is>
      </c>
      <c r="O1613" t="inlineStr">
        <is>
          <t>32a5ddcdee89965a11e40858cd5b3eaf564917193e7e84e8ca5f29f05ec4ba4d</t>
        </is>
      </c>
      <c r="P1613" t="inlineStr">
        <is>
          <t>library/071_kagi-maldives-resort-and-spa/dive_prices/2025_Kagi-Price-List-2025-SCUBA-DIVING.pdf</t>
        </is>
      </c>
      <c r="R1613" t="inlineStr">
        <is>
          <t>current</t>
        </is>
      </c>
      <c r="S1613" t="inlineStr">
        <is>
          <t>N</t>
        </is>
      </c>
      <c r="T1613" t="inlineStr">
        <is>
          <t>matched</t>
        </is>
      </c>
      <c r="U1613" t="inlineStr">
        <is>
          <t>2026-10-04</t>
        </is>
      </c>
      <c r="V1613" t="inlineStr"/>
    </row>
    <row r="1614">
      <c r="A1614" t="n">
        <v>71</v>
      </c>
      <c r="B1614" t="inlineStr">
        <is>
          <t>Kagi Maldives Resort and Spa</t>
        </is>
      </c>
      <c r="C1614" t="inlineStr">
        <is>
          <t>dive_prices</t>
        </is>
      </c>
      <c r="D1614" t="inlineStr">
        <is>
          <t>2025_Kagi-Price-List-2025-EXCURSION.pdf</t>
        </is>
      </c>
      <c r="E1614" t="n">
        <v>2025</v>
      </c>
      <c r="H1614" t="n">
        <v>1</v>
      </c>
      <c r="I1614" t="n">
        <v>65</v>
      </c>
      <c r="J1614" t="inlineStr">
        <is>
          <t>Y</t>
        </is>
      </c>
      <c r="K1614" t="inlineStr">
        <is>
          <t>kagimaldives.com</t>
        </is>
      </c>
      <c r="L1614" t="inlineStr">
        <is>
          <t>official</t>
        </is>
      </c>
      <c r="M1614" t="inlineStr">
        <is>
          <t>https://kagimaldives.com/wp-content/uploads/2025/12/Kagi-Price-List-2025-EXCURSION.pdf</t>
        </is>
      </c>
      <c r="N1614" t="inlineStr">
        <is>
          <t>https://kagimaldives.com/wp-content/uploads/2025/12/Kagi-Price-List-2025-EXCURSION.pdf</t>
        </is>
      </c>
      <c r="O1614" t="inlineStr">
        <is>
          <t>87802aa06067160a94de15ddbaad3259bc6e67fc5f81ec1b51039ff94646bb79</t>
        </is>
      </c>
      <c r="P1614" t="inlineStr">
        <is>
          <t>library/071_kagi-maldives-resort-and-spa/dive_prices/2025_Kagi-Price-List-2025-EXCURSION.pdf</t>
        </is>
      </c>
      <c r="R1614" t="inlineStr">
        <is>
          <t>current</t>
        </is>
      </c>
      <c r="S1614" t="inlineStr">
        <is>
          <t>N</t>
        </is>
      </c>
      <c r="T1614" t="inlineStr">
        <is>
          <t>matched</t>
        </is>
      </c>
      <c r="U1614" t="inlineStr">
        <is>
          <t>2026-10-04</t>
        </is>
      </c>
      <c r="V1614" t="inlineStr"/>
    </row>
    <row r="1615">
      <c r="A1615" t="n">
        <v>71</v>
      </c>
      <c r="B1615" t="inlineStr">
        <is>
          <t>Kagi Maldives Resort and Spa</t>
        </is>
      </c>
      <c r="C1615" t="inlineStr">
        <is>
          <t>dive_prices</t>
        </is>
      </c>
      <c r="D1615" t="inlineStr">
        <is>
          <t>2023_KAGI-DIVE-GERMAN011223.pdf</t>
        </is>
      </c>
      <c r="E1615" t="n">
        <v>2023</v>
      </c>
      <c r="H1615" t="n">
        <v>2</v>
      </c>
      <c r="I1615" t="n">
        <v>68</v>
      </c>
      <c r="J1615" t="inlineStr">
        <is>
          <t>Y</t>
        </is>
      </c>
      <c r="K1615" t="inlineStr">
        <is>
          <t>kagimaldives.com</t>
        </is>
      </c>
      <c r="L1615" t="inlineStr">
        <is>
          <t>official</t>
        </is>
      </c>
      <c r="M1615" t="inlineStr">
        <is>
          <t>https://kagimaldives.com/wp-content/uploads/2023/01/KAGI-DIVE-GERMAN011223.pdf</t>
        </is>
      </c>
      <c r="N1615" t="inlineStr">
        <is>
          <t>https://kagimaldives.com/wp-content/uploads/2023/01/KAGI-DIVE-GERMAN011223.pdf</t>
        </is>
      </c>
      <c r="O1615" t="inlineStr">
        <is>
          <t>7e2fc4b4122bb19f408188785005d0d49e7a59aa664a6b70350848a024ed6043</t>
        </is>
      </c>
      <c r="P1615" t="inlineStr">
        <is>
          <t>library/071_kagi-maldives-resort-and-spa/dive_prices/2023_KAGI-DIVE-GERMAN011223.pdf</t>
        </is>
      </c>
      <c r="R1615" t="inlineStr">
        <is>
          <t>outdated</t>
        </is>
      </c>
      <c r="S1615" t="inlineStr">
        <is>
          <t>N</t>
        </is>
      </c>
      <c r="T1615" t="inlineStr">
        <is>
          <t>matched</t>
        </is>
      </c>
      <c r="U1615" t="inlineStr">
        <is>
          <t>2026-10-04</t>
        </is>
      </c>
      <c r="V1615" t="inlineStr"/>
    </row>
    <row r="1616">
      <c r="A1616" t="n">
        <v>71</v>
      </c>
      <c r="B1616" t="inlineStr">
        <is>
          <t>Kagi Maldives Resort and Spa</t>
        </is>
      </c>
      <c r="C1616" t="inlineStr">
        <is>
          <t>dive_prices</t>
        </is>
      </c>
      <c r="D1616" t="inlineStr">
        <is>
          <t>2023_KAGI-DIVE-FRENCH011223.pdf</t>
        </is>
      </c>
      <c r="E1616" t="n">
        <v>2023</v>
      </c>
      <c r="H1616" t="n">
        <v>2</v>
      </c>
      <c r="I1616" t="n">
        <v>69</v>
      </c>
      <c r="J1616" t="inlineStr">
        <is>
          <t>Y</t>
        </is>
      </c>
      <c r="K1616" t="inlineStr">
        <is>
          <t>kagimaldives.com</t>
        </is>
      </c>
      <c r="L1616" t="inlineStr">
        <is>
          <t>official</t>
        </is>
      </c>
      <c r="M1616" t="inlineStr">
        <is>
          <t>https://kagimaldives.com/wp-content/uploads/2023/01/KAGI-DIVE-FRENCH011223.pdf</t>
        </is>
      </c>
      <c r="N1616" t="inlineStr">
        <is>
          <t>https://kagimaldives.com/wp-content/uploads/2023/01/KAGI-DIVE-FRENCH011223.pdf</t>
        </is>
      </c>
      <c r="O1616" t="inlineStr">
        <is>
          <t>ebf045853ec47f39711b2e109a64984c3348e3e781a8a64642f2c5a46f90f63d</t>
        </is>
      </c>
      <c r="P1616" t="inlineStr">
        <is>
          <t>library/071_kagi-maldives-resort-and-spa/dive_prices/2023_KAGI-DIVE-FRENCH011223.pdf</t>
        </is>
      </c>
      <c r="R1616" t="inlineStr">
        <is>
          <t>outdated</t>
        </is>
      </c>
      <c r="S1616" t="inlineStr">
        <is>
          <t>N</t>
        </is>
      </c>
      <c r="T1616" t="inlineStr">
        <is>
          <t>matched</t>
        </is>
      </c>
      <c r="U1616" t="inlineStr">
        <is>
          <t>2026-10-04</t>
        </is>
      </c>
      <c r="V1616" t="inlineStr"/>
    </row>
    <row r="1617">
      <c r="A1617" t="n">
        <v>71</v>
      </c>
      <c r="B1617" t="inlineStr">
        <is>
          <t>Kagi Maldives Resort and Spa</t>
        </is>
      </c>
      <c r="C1617" t="inlineStr">
        <is>
          <t>dive_prices</t>
        </is>
      </c>
      <c r="D1617" t="inlineStr">
        <is>
          <t>2023_KAGI-DIVE-ENG011223.pdf</t>
        </is>
      </c>
      <c r="E1617" t="n">
        <v>2023</v>
      </c>
      <c r="H1617" t="n">
        <v>2</v>
      </c>
      <c r="I1617" t="n">
        <v>68</v>
      </c>
      <c r="J1617" t="inlineStr">
        <is>
          <t>Y</t>
        </is>
      </c>
      <c r="K1617" t="inlineStr">
        <is>
          <t>kagimaldives.com</t>
        </is>
      </c>
      <c r="L1617" t="inlineStr">
        <is>
          <t>official</t>
        </is>
      </c>
      <c r="M1617" t="inlineStr">
        <is>
          <t>https://kagimaldives.com/wp-content/uploads/2023/01/KAGI-DIVE-ENG011223.pdf</t>
        </is>
      </c>
      <c r="N1617" t="inlineStr">
        <is>
          <t>https://kagimaldives.com/wp-content/uploads/2023/01/KAGI-DIVE-ENG011223.pdf</t>
        </is>
      </c>
      <c r="O1617" t="inlineStr">
        <is>
          <t>8ab29eaff22d1402582753f2227b1012561974953c64af5b5d0c2c3b5fb1acfe</t>
        </is>
      </c>
      <c r="P1617" t="inlineStr">
        <is>
          <t>library/071_kagi-maldives-resort-and-spa/dive_prices/2023_KAGI-DIVE-ENG011223.pdf</t>
        </is>
      </c>
      <c r="R1617" t="inlineStr">
        <is>
          <t>outdated</t>
        </is>
      </c>
      <c r="S1617" t="inlineStr">
        <is>
          <t>N</t>
        </is>
      </c>
      <c r="T1617" t="inlineStr">
        <is>
          <t>matched</t>
        </is>
      </c>
      <c r="U1617" t="inlineStr">
        <is>
          <t>2026-10-04</t>
        </is>
      </c>
      <c r="V1617" t="inlineStr"/>
    </row>
    <row r="1618">
      <c r="A1618" t="n">
        <v>71</v>
      </c>
      <c r="B1618" t="inlineStr">
        <is>
          <t>Kagi Maldives Resort and Spa</t>
        </is>
      </c>
      <c r="C1618" t="inlineStr">
        <is>
          <t>dive_prices</t>
        </is>
      </c>
      <c r="D1618" t="inlineStr">
        <is>
          <t>2021_PRICE-LIST-SNORKELING-KAGI.pdf</t>
        </is>
      </c>
      <c r="E1618" t="n">
        <v>2021</v>
      </c>
      <c r="H1618" t="n">
        <v>1</v>
      </c>
      <c r="I1618" t="n">
        <v>103</v>
      </c>
      <c r="J1618" t="inlineStr">
        <is>
          <t>Y</t>
        </is>
      </c>
      <c r="K1618" t="inlineStr">
        <is>
          <t>kagimaldives.com</t>
        </is>
      </c>
      <c r="L1618" t="inlineStr">
        <is>
          <t>official</t>
        </is>
      </c>
      <c r="M1618" t="inlineStr">
        <is>
          <t>https://kagimaldives.com/wp-content/uploads/2022/08/PRICE-LIST-SNORKELING-KAGI.pdf</t>
        </is>
      </c>
      <c r="N1618" t="inlineStr">
        <is>
          <t>https://kagimaldives.com/wp-content/uploads/2022/08/PRICE-LIST-SNORKELING-KAGI.pdf</t>
        </is>
      </c>
      <c r="O1618" t="inlineStr">
        <is>
          <t>e2f094395d3a9cd84f440519be480ae5e101d618239386ed474094c732786205</t>
        </is>
      </c>
      <c r="P1618" t="inlineStr">
        <is>
          <t>library/071_kagi-maldives-resort-and-spa/dive_prices/2021_PRICE-LIST-SNORKELING-KAGI.pdf</t>
        </is>
      </c>
      <c r="R1618" t="inlineStr">
        <is>
          <t>outdated</t>
        </is>
      </c>
      <c r="S1618" t="inlineStr">
        <is>
          <t>N</t>
        </is>
      </c>
      <c r="T1618" t="inlineStr">
        <is>
          <t>matched</t>
        </is>
      </c>
      <c r="U1618" t="inlineStr">
        <is>
          <t>2026-10-04</t>
        </is>
      </c>
      <c r="V1618" t="inlineStr"/>
    </row>
    <row r="1619">
      <c r="A1619" t="n">
        <v>71</v>
      </c>
      <c r="B1619" t="inlineStr">
        <is>
          <t>Kagi Maldives Resort and Spa</t>
        </is>
      </c>
      <c r="C1619" t="inlineStr">
        <is>
          <t>dive_prices</t>
        </is>
      </c>
      <c r="D1619" t="inlineStr">
        <is>
          <t>2020_PRICE-LIST-WATERSPORTS-KAGI.pdf</t>
        </is>
      </c>
      <c r="E1619" t="n">
        <v>2020</v>
      </c>
      <c r="H1619" t="n">
        <v>1</v>
      </c>
      <c r="I1619" t="n">
        <v>128</v>
      </c>
      <c r="J1619" t="inlineStr">
        <is>
          <t>Y</t>
        </is>
      </c>
      <c r="K1619" t="inlineStr">
        <is>
          <t>kagimaldives.com</t>
        </is>
      </c>
      <c r="L1619" t="inlineStr">
        <is>
          <t>official</t>
        </is>
      </c>
      <c r="M1619" t="inlineStr">
        <is>
          <t>https://kagimaldives.com/wp-content/uploads/2022/08/PRICE-LIST-WATERSPORTS-KAGI.pdf</t>
        </is>
      </c>
      <c r="N1619" t="inlineStr">
        <is>
          <t>https://kagimaldives.com/wp-content/uploads/2022/08/PRICE-LIST-WATERSPORTS-KAGI.pdf</t>
        </is>
      </c>
      <c r="O1619" t="inlineStr">
        <is>
          <t>c9aa352e1f6907dd98e33a166e1d9e10006308d83915101f00d0a8a776a42340</t>
        </is>
      </c>
      <c r="P1619" t="inlineStr">
        <is>
          <t>library/071_kagi-maldives-resort-and-spa/dive_prices/2020_PRICE-LIST-WATERSPORTS-KAGI.pdf</t>
        </is>
      </c>
      <c r="R1619" t="inlineStr">
        <is>
          <t>outdated</t>
        </is>
      </c>
      <c r="S1619" t="inlineStr">
        <is>
          <t>N</t>
        </is>
      </c>
      <c r="T1619" t="inlineStr">
        <is>
          <t>matched</t>
        </is>
      </c>
      <c r="U1619" t="inlineStr">
        <is>
          <t>2026-10-04</t>
        </is>
      </c>
      <c r="V1619" t="inlineStr"/>
    </row>
    <row r="1620">
      <c r="A1620" t="n">
        <v>71</v>
      </c>
      <c r="B1620" t="inlineStr">
        <is>
          <t>Kagi Maldives Resort and Spa</t>
        </is>
      </c>
      <c r="C1620" t="inlineStr">
        <is>
          <t>dive_prices</t>
        </is>
      </c>
      <c r="D1620" t="inlineStr">
        <is>
          <t>2020_PRICE-LIST-DIVING-KAGI-ENGLISH.pdf</t>
        </is>
      </c>
      <c r="E1620" t="n">
        <v>2020</v>
      </c>
      <c r="H1620" t="n">
        <v>1</v>
      </c>
      <c r="I1620" t="n">
        <v>87</v>
      </c>
      <c r="J1620" t="inlineStr">
        <is>
          <t>Y</t>
        </is>
      </c>
      <c r="K1620" t="inlineStr">
        <is>
          <t>kagimaldives.com</t>
        </is>
      </c>
      <c r="L1620" t="inlineStr">
        <is>
          <t>official</t>
        </is>
      </c>
      <c r="M1620" t="inlineStr">
        <is>
          <t>https://kagimaldives.com/wp-content/uploads/2022/08/PRICE-LIST-DIVING-KAGI-ENGLISH.pdf</t>
        </is>
      </c>
      <c r="N1620" t="inlineStr">
        <is>
          <t>https://kagimaldives.com/wp-content/uploads/2022/08/PRICE-LIST-DIVING-KAGI-ENGLISH.pdf</t>
        </is>
      </c>
      <c r="O1620" t="inlineStr">
        <is>
          <t>565e55bd2821758a66d040dcc683b1992057ba7158a0057595caa9d19d1df599</t>
        </is>
      </c>
      <c r="P1620" t="inlineStr">
        <is>
          <t>library/071_kagi-maldives-resort-and-spa/dive_prices/2020_PRICE-LIST-DIVING-KAGI-ENGLISH.pdf</t>
        </is>
      </c>
      <c r="R1620" t="inlineStr">
        <is>
          <t>outdated</t>
        </is>
      </c>
      <c r="S1620" t="inlineStr">
        <is>
          <t>N</t>
        </is>
      </c>
      <c r="T1620" t="inlineStr">
        <is>
          <t>matched</t>
        </is>
      </c>
      <c r="U1620" t="inlineStr">
        <is>
          <t>2026-10-04</t>
        </is>
      </c>
      <c r="V1620" t="inlineStr"/>
    </row>
    <row r="1621">
      <c r="A1621" t="n">
        <v>71</v>
      </c>
      <c r="B1621" t="inlineStr">
        <is>
          <t>Kagi Maldives Resort and Spa</t>
        </is>
      </c>
      <c r="C1621" t="inlineStr">
        <is>
          <t>excursions</t>
        </is>
      </c>
      <c r="D1621" t="inlineStr">
        <is>
          <t>2020_CCR_A_Safe_Holiday_Experience_07172020-min.pdf</t>
        </is>
      </c>
      <c r="E1621" t="n">
        <v>2020</v>
      </c>
      <c r="H1621" t="n">
        <v>14</v>
      </c>
      <c r="I1621" t="n">
        <v>1280</v>
      </c>
      <c r="J1621" t="inlineStr">
        <is>
          <t>Y</t>
        </is>
      </c>
      <c r="K1621" t="inlineStr">
        <is>
          <t>kagimaldives.com</t>
        </is>
      </c>
      <c r="L1621" t="inlineStr">
        <is>
          <t>official</t>
        </is>
      </c>
      <c r="M1621" t="inlineStr">
        <is>
          <t>http://blog.crownandchamparesorts.com/wp-content/uploads/2020/07/CCR_A_Safe_Holiday_Experience_07172020-min.pdf</t>
        </is>
      </c>
      <c r="N1621" t="inlineStr">
        <is>
          <t>http://blog.crownandchamparesorts.com/wp-content/uploads/2020/07/CCR_A_Safe_Holiday_Experience_07172020-min.pdf</t>
        </is>
      </c>
      <c r="O1621" t="inlineStr">
        <is>
          <t>e5b02ec3da918850c5f57a4b2e21c863e458dc29a877ef2b379e140bce36b3af</t>
        </is>
      </c>
      <c r="P1621" t="inlineStr">
        <is>
          <t>library/071_kagi-maldives-resort-and-spa/excursions/2020_CCR_A_Safe_Holiday_Experience_07172020-min.pdf</t>
        </is>
      </c>
      <c r="R1621" t="inlineStr">
        <is>
          <t>outdated</t>
        </is>
      </c>
      <c r="S1621" t="inlineStr">
        <is>
          <t>Y</t>
        </is>
      </c>
      <c r="T1621" t="inlineStr">
        <is>
          <t>needs-review</t>
        </is>
      </c>
      <c r="U1621" t="inlineStr">
        <is>
          <t>2026-10-04</t>
        </is>
      </c>
      <c r="V1621" t="inlineStr">
        <is>
          <t>ambiguous match [71]</t>
        </is>
      </c>
    </row>
    <row r="1622">
      <c r="A1622" t="n">
        <v>71</v>
      </c>
      <c r="B1622" t="inlineStr">
        <is>
          <t>Kagi Maldives Resort and Spa</t>
        </is>
      </c>
      <c r="C1622" t="inlineStr">
        <is>
          <t>villa_plans</t>
        </is>
      </c>
      <c r="D1622" t="inlineStr">
        <is>
          <t>2019_Kagi-beach-villa.pdf</t>
        </is>
      </c>
      <c r="E1622" t="n">
        <v>2019</v>
      </c>
      <c r="H1622" t="n">
        <v>1</v>
      </c>
      <c r="I1622" t="n">
        <v>398</v>
      </c>
      <c r="J1622" t="inlineStr">
        <is>
          <t>N</t>
        </is>
      </c>
      <c r="K1622" t="inlineStr">
        <is>
          <t>sales.crownandchamparesorts.com</t>
        </is>
      </c>
      <c r="L1622" t="inlineStr">
        <is>
          <t>brand-cdn</t>
        </is>
      </c>
      <c r="M1622" t="inlineStr">
        <is>
          <t>https://sales.crownandchamparesorts.com/wp-content/uploads/2019/03/Kagi-beach-villa.pdf</t>
        </is>
      </c>
      <c r="N1622" t="inlineStr">
        <is>
          <t>https://sales.crownandchamparesorts.com/wp-content/uploads/2019/03/Kagi-beach-villa.pdf</t>
        </is>
      </c>
      <c r="O1622" t="inlineStr">
        <is>
          <t>6cbfcf2c9f59e7a0291785b727d6e674a2e24c50417bfcd56c34aa1b96d6c3b6</t>
        </is>
      </c>
      <c r="P1622" t="inlineStr">
        <is>
          <t>library/071_kagi-maldives-resort-and-spa/villa_plans/2019_Kagi-beach-villa.pdf</t>
        </is>
      </c>
      <c r="R1622" t="inlineStr">
        <is>
          <t>outdated</t>
        </is>
      </c>
      <c r="S1622" t="inlineStr">
        <is>
          <t>Y</t>
        </is>
      </c>
      <c r="T1622" t="inlineStr">
        <is>
          <t>matched</t>
        </is>
      </c>
      <c r="U1622" t="inlineStr">
        <is>
          <t>2026-10-04</t>
        </is>
      </c>
      <c r="V1622" t="inlineStr"/>
    </row>
    <row r="1623">
      <c r="A1623" t="n">
        <v>71</v>
      </c>
      <c r="B1623" t="inlineStr">
        <is>
          <t>Kagi Maldives Resort and Spa</t>
        </is>
      </c>
      <c r="C1623" t="inlineStr">
        <is>
          <t>villa_plans</t>
        </is>
      </c>
      <c r="D1623" t="inlineStr">
        <is>
          <t>2019_Kagi-water-villa.pdf</t>
        </is>
      </c>
      <c r="E1623" t="n">
        <v>2019</v>
      </c>
      <c r="H1623" t="n">
        <v>1</v>
      </c>
      <c r="I1623" t="n">
        <v>288</v>
      </c>
      <c r="J1623" t="inlineStr">
        <is>
          <t>N</t>
        </is>
      </c>
      <c r="K1623" t="inlineStr">
        <is>
          <t>sales.crownandchamparesorts.com</t>
        </is>
      </c>
      <c r="L1623" t="inlineStr">
        <is>
          <t>brand-cdn</t>
        </is>
      </c>
      <c r="M1623" t="inlineStr">
        <is>
          <t>https://sales.crownandchamparesorts.com/wp-content/uploads/2019/03/Kagi-water-villa.pdf</t>
        </is>
      </c>
      <c r="N1623" t="inlineStr">
        <is>
          <t>https://sales.crownandchamparesorts.com/wp-content/uploads/2019/03/Kagi-water-villa.pdf</t>
        </is>
      </c>
      <c r="O1623" t="inlineStr">
        <is>
          <t>341d74cec8602f2289e54e35bf826a1d4d234b7f7fcebd4e7f4ae7ba9e5fb85f</t>
        </is>
      </c>
      <c r="P1623" t="inlineStr">
        <is>
          <t>library/071_kagi-maldives-resort-and-spa/villa_plans/2019_Kagi-water-villa.pdf</t>
        </is>
      </c>
      <c r="R1623" t="inlineStr">
        <is>
          <t>outdated</t>
        </is>
      </c>
      <c r="S1623" t="inlineStr">
        <is>
          <t>N</t>
        </is>
      </c>
      <c r="T1623" t="inlineStr">
        <is>
          <t>matched</t>
        </is>
      </c>
      <c r="U1623" t="inlineStr">
        <is>
          <t>2026-10-04</t>
        </is>
      </c>
      <c r="V1623" t="inlineStr"/>
    </row>
    <row r="1624">
      <c r="A1624" t="n">
        <v>71</v>
      </c>
      <c r="B1624" t="inlineStr">
        <is>
          <t>Kagi Maldives Resort and Spa</t>
        </is>
      </c>
      <c r="C1624" t="inlineStr">
        <is>
          <t>villa_plans</t>
        </is>
      </c>
      <c r="D1624" t="inlineStr">
        <is>
          <t>2018_A100B_Villa-Plans_110118s.pdf</t>
        </is>
      </c>
      <c r="E1624" t="n">
        <v>2018</v>
      </c>
      <c r="H1624" t="n">
        <v>1</v>
      </c>
      <c r="I1624" t="n">
        <v>652</v>
      </c>
      <c r="J1624" t="inlineStr">
        <is>
          <t>Y</t>
        </is>
      </c>
      <c r="K1624" t="inlineStr">
        <is>
          <t>sales.crownandchamparesorts.com</t>
        </is>
      </c>
      <c r="L1624" t="inlineStr">
        <is>
          <t>brand-cdn</t>
        </is>
      </c>
      <c r="M1624" t="inlineStr">
        <is>
          <t>https://sales.crownandchamparesorts.com/wp-content/uploads/2019/03/A100B_Villa-Plans_110118s.pdf</t>
        </is>
      </c>
      <c r="N1624" t="inlineStr">
        <is>
          <t>https://sales.crownandchamparesorts.com/wp-content/uploads/2019/03/A100B_Villa-Plans_110118s.pdf | https://sales.crownandchamparesorts.com/wp-content/uploads/2019/02/KagiVillaPlans.pdf</t>
        </is>
      </c>
      <c r="O1624" t="inlineStr">
        <is>
          <t>f7ac39011acdd038c86e2cf71cf7dbffdc133d3294b382d6b7de0b14876b5bec</t>
        </is>
      </c>
      <c r="P1624" t="inlineStr">
        <is>
          <t>library/071_kagi-maldives-resort-and-spa/villa_plans/2018_A100B_Villa-Plans_110118s.pdf</t>
        </is>
      </c>
      <c r="R1624" t="inlineStr">
        <is>
          <t>outdated</t>
        </is>
      </c>
      <c r="S1624" t="inlineStr">
        <is>
          <t>N</t>
        </is>
      </c>
      <c r="T1624" t="inlineStr">
        <is>
          <t>matched</t>
        </is>
      </c>
      <c r="U1624" t="inlineStr">
        <is>
          <t>2026-10-04</t>
        </is>
      </c>
      <c r="V1624" t="inlineStr"/>
    </row>
    <row r="1625">
      <c r="A1625" t="n">
        <v>71</v>
      </c>
      <c r="B1625" t="inlineStr">
        <is>
          <t>Kagi Maldives Resort and Spa</t>
        </is>
      </c>
      <c r="C1625" t="inlineStr">
        <is>
          <t>all_inclusive</t>
        </is>
      </c>
      <c r="D1625" t="inlineStr">
        <is>
          <t>2025_KagiTransferPolicy110125103126Rev031826.pdf</t>
        </is>
      </c>
      <c r="E1625" t="n">
        <v>2025</v>
      </c>
      <c r="F1625" t="inlineStr">
        <is>
          <t>2025-11-01</t>
        </is>
      </c>
      <c r="G1625" t="inlineStr">
        <is>
          <t>2026-10-31</t>
        </is>
      </c>
      <c r="H1625" t="n">
        <v>4</v>
      </c>
      <c r="I1625" t="n">
        <v>888</v>
      </c>
      <c r="J1625" t="inlineStr">
        <is>
          <t>Y</t>
        </is>
      </c>
      <c r="K1625" t="inlineStr">
        <is>
          <t>kagimaldives.com</t>
        </is>
      </c>
      <c r="L1625" t="inlineStr">
        <is>
          <t>official</t>
        </is>
      </c>
      <c r="M1625" t="inlineStr">
        <is>
          <t>https://kagimaldives.com/wp-content/uploads/2026/04/KagiTransferPolicy110125103126Rev031826.pdf</t>
        </is>
      </c>
      <c r="N1625" t="inlineStr">
        <is>
          <t>https://kagimaldives.com/wp-content/uploads/2026/04/KagiTransferPolicy110125103126Rev031826.pdf</t>
        </is>
      </c>
      <c r="O1625" t="inlineStr">
        <is>
          <t>8c1c0d0b84ebce50c89afe48ff54187459c385a0981b51f2ea64de962c548868</t>
        </is>
      </c>
      <c r="P1625" t="inlineStr">
        <is>
          <t>library/071_kagi-maldives-resort-and-spa/all_inclusive/2025_KagiTransferPolicy110125103126Rev031826.pdf</t>
        </is>
      </c>
      <c r="R1625" t="inlineStr">
        <is>
          <t>current</t>
        </is>
      </c>
      <c r="S1625" t="inlineStr">
        <is>
          <t>Y</t>
        </is>
      </c>
      <c r="T1625" t="inlineStr">
        <is>
          <t>matched</t>
        </is>
      </c>
      <c r="U1625" t="inlineStr">
        <is>
          <t>2026-10-04</t>
        </is>
      </c>
      <c r="V1625" t="inlineStr"/>
    </row>
    <row r="1626">
      <c r="A1626" t="n">
        <v>71</v>
      </c>
      <c r="B1626" t="inlineStr">
        <is>
          <t>Kagi Maldives Resort and Spa</t>
        </is>
      </c>
      <c r="C1626" t="inlineStr">
        <is>
          <t>all_inclusive</t>
        </is>
      </c>
      <c r="D1626" t="inlineStr">
        <is>
          <t>2025_PremiumAllInclusivePackageKagi110125103126Ver190625.pdf</t>
        </is>
      </c>
      <c r="E1626" t="n">
        <v>2025</v>
      </c>
      <c r="F1626" t="inlineStr">
        <is>
          <t>2025-11-01</t>
        </is>
      </c>
      <c r="G1626" t="inlineStr">
        <is>
          <t>2026-10-31</t>
        </is>
      </c>
      <c r="H1626" t="n">
        <v>3</v>
      </c>
      <c r="I1626" t="n">
        <v>14594</v>
      </c>
      <c r="J1626" t="inlineStr">
        <is>
          <t>Y</t>
        </is>
      </c>
      <c r="K1626" t="inlineStr">
        <is>
          <t>kagimaldives.com</t>
        </is>
      </c>
      <c r="L1626" t="inlineStr">
        <is>
          <t>official</t>
        </is>
      </c>
      <c r="M1626" t="inlineStr">
        <is>
          <t>https://kagimaldives.com/wp-content/uploads/2025/12/PremiumAllInclusivePackageKagi110125103126Ver190625.pdf</t>
        </is>
      </c>
      <c r="N1626" t="inlineStr">
        <is>
          <t>https://kagimaldives.com/wp-content/uploads/2025/12/PremiumAllInclusivePackageKagi110125103126Ver190625.pdf</t>
        </is>
      </c>
      <c r="O1626" t="inlineStr">
        <is>
          <t>714d387c3d01e40619750f5401484f890a92030b8ec94f1f2940e19a53efc662</t>
        </is>
      </c>
      <c r="P1626" t="inlineStr">
        <is>
          <t>library/071_kagi-maldives-resort-and-spa/all_inclusive/2025_PremiumAllInclusivePackageKagi110125103126Ver190625.pdf</t>
        </is>
      </c>
      <c r="R1626" t="inlineStr">
        <is>
          <t>current</t>
        </is>
      </c>
      <c r="S1626" t="inlineStr">
        <is>
          <t>N</t>
        </is>
      </c>
      <c r="T1626" t="inlineStr">
        <is>
          <t>matched</t>
        </is>
      </c>
      <c r="U1626" t="inlineStr">
        <is>
          <t>2026-10-04</t>
        </is>
      </c>
      <c r="V1626" t="inlineStr"/>
    </row>
    <row r="1627">
      <c r="A1627" t="n">
        <v>71</v>
      </c>
      <c r="B1627" t="inlineStr">
        <is>
          <t>Kagi Maldives Resort and Spa</t>
        </is>
      </c>
      <c r="C1627" t="inlineStr">
        <is>
          <t>all_inclusive</t>
        </is>
      </c>
      <c r="D1627" t="inlineStr">
        <is>
          <t>2024_17.-PremiumAllInclusivePlusPackageKagi110124103125Ver090424.pdf</t>
        </is>
      </c>
      <c r="E1627" t="n">
        <v>2024</v>
      </c>
      <c r="F1627" t="inlineStr">
        <is>
          <t>2024-11-01</t>
        </is>
      </c>
      <c r="G1627" t="inlineStr">
        <is>
          <t>2025-10-31</t>
        </is>
      </c>
      <c r="H1627" t="n">
        <v>3</v>
      </c>
      <c r="I1627" t="n">
        <v>674</v>
      </c>
      <c r="J1627" t="inlineStr">
        <is>
          <t>Y</t>
        </is>
      </c>
      <c r="K1627" t="inlineStr">
        <is>
          <t>kagimaldives.com</t>
        </is>
      </c>
      <c r="L1627" t="inlineStr">
        <is>
          <t>official</t>
        </is>
      </c>
      <c r="M1627" t="inlineStr">
        <is>
          <t>https://kagimaldives.com/wp-content/uploads/2024/09/17.-PremiumAllInclusivePlusPackageKagi110124103125Ver090424.pdf</t>
        </is>
      </c>
      <c r="N1627" t="inlineStr">
        <is>
          <t>https://kagimaldives.com/wp-content/uploads/2024/09/17.-PremiumAllInclusivePlusPackageKagi110124103125Ver090424.pdf</t>
        </is>
      </c>
      <c r="O1627" t="inlineStr">
        <is>
          <t>618f1f2185646968e5b72ebe2ec3c4d2f42f29da6f14221b3df4d801a47498ed</t>
        </is>
      </c>
      <c r="P1627" t="inlineStr">
        <is>
          <t>library/071_kagi-maldives-resort-and-spa/all_inclusive/2024_17.-PremiumAllInclusivePlusPackageKagi110124103125Ver090424.pdf</t>
        </is>
      </c>
      <c r="R1627" t="inlineStr">
        <is>
          <t>outdated</t>
        </is>
      </c>
      <c r="S1627" t="inlineStr">
        <is>
          <t>N</t>
        </is>
      </c>
      <c r="T1627" t="inlineStr">
        <is>
          <t>matched</t>
        </is>
      </c>
      <c r="U1627" t="inlineStr">
        <is>
          <t>2026-10-04</t>
        </is>
      </c>
      <c r="V1627" t="inlineStr"/>
    </row>
    <row r="1628">
      <c r="A1628" t="n">
        <v>71</v>
      </c>
      <c r="B1628" t="inlineStr">
        <is>
          <t>Kagi Maldives Resort and Spa</t>
        </is>
      </c>
      <c r="C1628" t="inlineStr">
        <is>
          <t>all_inclusive</t>
        </is>
      </c>
      <c r="D1628" t="inlineStr">
        <is>
          <t>2024_PremiumAllInclusivePlusPackageKagi110123103123Rev151223.pdf</t>
        </is>
      </c>
      <c r="E1628" t="n">
        <v>2024</v>
      </c>
      <c r="H1628" t="n">
        <v>3</v>
      </c>
      <c r="I1628" t="n">
        <v>241</v>
      </c>
      <c r="J1628" t="inlineStr">
        <is>
          <t>Y</t>
        </is>
      </c>
      <c r="K1628" t="inlineStr">
        <is>
          <t>kagimaldives.com</t>
        </is>
      </c>
      <c r="L1628" t="inlineStr">
        <is>
          <t>official</t>
        </is>
      </c>
      <c r="M1628" t="inlineStr">
        <is>
          <t>https://kagimaldives.com/wp-content/uploads/2024/06/PremiumAllInclusivePlusPackageKagi110123103123Rev151223.pdf</t>
        </is>
      </c>
      <c r="N1628" t="inlineStr">
        <is>
          <t>https://kagimaldives.com/wp-content/uploads/2024/06/PremiumAllInclusivePlusPackageKagi110123103123Rev151223.pdf</t>
        </is>
      </c>
      <c r="O1628" t="inlineStr">
        <is>
          <t>c9f2611b4939b8ac3b255636bef422dd12c43420a4932c5c085ef25e36da1402</t>
        </is>
      </c>
      <c r="P1628" t="inlineStr">
        <is>
          <t>library/071_kagi-maldives-resort-and-spa/all_inclusive/2024_PremiumAllInclusivePlusPackageKagi110123103123Rev151223.pdf</t>
        </is>
      </c>
      <c r="R1628" t="inlineStr">
        <is>
          <t>outdated</t>
        </is>
      </c>
      <c r="S1628" t="inlineStr">
        <is>
          <t>N</t>
        </is>
      </c>
      <c r="T1628" t="inlineStr">
        <is>
          <t>matched</t>
        </is>
      </c>
      <c r="U1628" t="inlineStr">
        <is>
          <t>2026-10-04</t>
        </is>
      </c>
      <c r="V1628" t="inlineStr"/>
    </row>
    <row r="1629">
      <c r="A1629" t="n">
        <v>71</v>
      </c>
      <c r="B1629" t="inlineStr">
        <is>
          <t>Kagi Maldives Resort and Spa</t>
        </is>
      </c>
      <c r="C1629" t="inlineStr">
        <is>
          <t>all_inclusive</t>
        </is>
      </c>
      <c r="D1629" t="inlineStr">
        <is>
          <t>2024_Valentines-Special-Promo-Kagi-Maldives.pdf</t>
        </is>
      </c>
      <c r="E1629" t="n">
        <v>2024</v>
      </c>
      <c r="H1629" t="n">
        <v>2</v>
      </c>
      <c r="I1629" t="n">
        <v>710</v>
      </c>
      <c r="J1629" t="inlineStr">
        <is>
          <t>Y</t>
        </is>
      </c>
      <c r="K1629" t="inlineStr">
        <is>
          <t>kagimaldives.com</t>
        </is>
      </c>
      <c r="L1629" t="inlineStr">
        <is>
          <t>official</t>
        </is>
      </c>
      <c r="M1629" t="inlineStr">
        <is>
          <t>https://kagimaldives.com/wp-content/uploads/2024/02/Valentines-Special-Promo-Kagi-Maldives.pdf</t>
        </is>
      </c>
      <c r="N1629" t="inlineStr">
        <is>
          <t>https://kagimaldives.com/wp-content/uploads/2024/02/Valentines-Special-Promo-Kagi-Maldives.pdf</t>
        </is>
      </c>
      <c r="O1629" t="inlineStr">
        <is>
          <t>65d3dd9a2bb4048bae2a4d0cebbaa39e5e525d044825f360953b1455537061dd</t>
        </is>
      </c>
      <c r="P1629" t="inlineStr">
        <is>
          <t>library/071_kagi-maldives-resort-and-spa/all_inclusive/2024_Valentines-Special-Promo-Kagi-Maldives.pdf</t>
        </is>
      </c>
      <c r="R1629" t="inlineStr">
        <is>
          <t>outdated</t>
        </is>
      </c>
      <c r="S1629" t="inlineStr">
        <is>
          <t>N</t>
        </is>
      </c>
      <c r="T1629" t="inlineStr">
        <is>
          <t>matched</t>
        </is>
      </c>
      <c r="U1629" t="inlineStr">
        <is>
          <t>2026-10-04</t>
        </is>
      </c>
      <c r="V1629" t="inlineStr"/>
    </row>
    <row r="1630">
      <c r="A1630" t="n">
        <v>71</v>
      </c>
      <c r="B1630" t="inlineStr">
        <is>
          <t>Kagi Maldives Resort and Spa</t>
        </is>
      </c>
      <c r="C1630" t="inlineStr">
        <is>
          <t>all_inclusive</t>
        </is>
      </c>
      <c r="D1630" t="inlineStr">
        <is>
          <t>2023_PremiumAllInclusivePlusPackageKagi110123103124Rev010923.pdf</t>
        </is>
      </c>
      <c r="E1630" t="n">
        <v>2023</v>
      </c>
      <c r="F1630" t="inlineStr">
        <is>
          <t>2023-11-01</t>
        </is>
      </c>
      <c r="G1630" t="inlineStr">
        <is>
          <t>2024-10-31</t>
        </is>
      </c>
      <c r="H1630" t="n">
        <v>3</v>
      </c>
      <c r="I1630" t="n">
        <v>573</v>
      </c>
      <c r="J1630" t="inlineStr">
        <is>
          <t>Y</t>
        </is>
      </c>
      <c r="K1630" t="inlineStr">
        <is>
          <t>sales.crownandchamparesorts.com</t>
        </is>
      </c>
      <c r="L1630" t="inlineStr">
        <is>
          <t>brand-cdn</t>
        </is>
      </c>
      <c r="M1630" t="inlineStr">
        <is>
          <t>https://sales.crownandchamparesorts.com/wp-content/uploads/2023/11/PremiumAllInclusivePlusPackageKagi110123103124Rev010923.pdf</t>
        </is>
      </c>
      <c r="N1630" t="inlineStr">
        <is>
          <t>https://sales.crownandchamparesorts.com/wp-content/uploads/2023/11/PremiumAllInclusivePlusPackageKagi110123103124Rev010923.pdf</t>
        </is>
      </c>
      <c r="O1630" t="inlineStr">
        <is>
          <t>ca11a937d8fec78aa2c121ea76a067a53d63030174b7c8bef63dfb2871f290f3</t>
        </is>
      </c>
      <c r="P1630" t="inlineStr">
        <is>
          <t>library/071_kagi-maldives-resort-and-spa/all_inclusive/2023_PremiumAllInclusivePlusPackageKagi110123103124Rev010923.pdf</t>
        </is>
      </c>
      <c r="R1630" t="inlineStr">
        <is>
          <t>outdated</t>
        </is>
      </c>
      <c r="S1630" t="inlineStr">
        <is>
          <t>N</t>
        </is>
      </c>
      <c r="T1630" t="inlineStr">
        <is>
          <t>matched</t>
        </is>
      </c>
      <c r="U1630" t="inlineStr">
        <is>
          <t>2026-10-04</t>
        </is>
      </c>
      <c r="V1630" t="inlineStr"/>
    </row>
    <row r="1631">
      <c r="A1631" t="n">
        <v>71</v>
      </c>
      <c r="B1631" t="inlineStr">
        <is>
          <t>Kagi Maldives Resort and Spa</t>
        </is>
      </c>
      <c r="C1631" t="inlineStr">
        <is>
          <t>all_inclusive</t>
        </is>
      </c>
      <c r="D1631" t="inlineStr">
        <is>
          <t>2022_PremiumAllInclusivePlusPackageKagi110122103123Ver011122.pdf</t>
        </is>
      </c>
      <c r="E1631" t="n">
        <v>2022</v>
      </c>
      <c r="F1631" t="inlineStr">
        <is>
          <t>2022-11-01</t>
        </is>
      </c>
      <c r="G1631" t="inlineStr">
        <is>
          <t>2023-10-31</t>
        </is>
      </c>
      <c r="H1631" t="n">
        <v>3</v>
      </c>
      <c r="I1631" t="n">
        <v>1062</v>
      </c>
      <c r="J1631" t="inlineStr">
        <is>
          <t>Y</t>
        </is>
      </c>
      <c r="K1631" t="inlineStr">
        <is>
          <t>sales.crownandchamparesorts.com</t>
        </is>
      </c>
      <c r="L1631" t="inlineStr">
        <is>
          <t>brand-cdn</t>
        </is>
      </c>
      <c r="M1631" t="inlineStr">
        <is>
          <t>https://sales.crownandchamparesorts.com/wp-content/uploads/2023/08/PremiumAllInclusivePlusPackageKagi110122103123Ver011122.pdf</t>
        </is>
      </c>
      <c r="N1631" t="inlineStr">
        <is>
          <t>https://sales.crownandchamparesorts.com/wp-content/uploads/2023/08/PremiumAllInclusivePlusPackageKagi110122103123Ver011122.pdf</t>
        </is>
      </c>
      <c r="O1631" t="inlineStr">
        <is>
          <t>cd8f3b2fe26f4a46941a826a102cae77a68a8a65fcdea0fa75553af8a3513a91</t>
        </is>
      </c>
      <c r="P1631" t="inlineStr">
        <is>
          <t>library/071_kagi-maldives-resort-and-spa/all_inclusive/2022_PremiumAllInclusivePlusPackageKagi110122103123Ver011122.pdf</t>
        </is>
      </c>
      <c r="R1631" t="inlineStr">
        <is>
          <t>outdated</t>
        </is>
      </c>
      <c r="S1631" t="inlineStr">
        <is>
          <t>N</t>
        </is>
      </c>
      <c r="T1631" t="inlineStr">
        <is>
          <t>matched</t>
        </is>
      </c>
      <c r="U1631" t="inlineStr">
        <is>
          <t>2026-10-04</t>
        </is>
      </c>
      <c r="V1631" t="inlineStr"/>
    </row>
    <row r="1632">
      <c r="A1632" t="n">
        <v>71</v>
      </c>
      <c r="B1632" t="inlineStr">
        <is>
          <t>Kagi Maldives Resort and Spa</t>
        </is>
      </c>
      <c r="C1632" t="inlineStr">
        <is>
          <t>all_inclusive</t>
        </is>
      </c>
      <c r="D1632" t="inlineStr">
        <is>
          <t>2022_68c51f4a_PremiumAllInclusivePlusPackageKagi110122103123Ver011122.pdf</t>
        </is>
      </c>
      <c r="E1632" t="n">
        <v>2022</v>
      </c>
      <c r="F1632" t="inlineStr">
        <is>
          <t>2022-11-01</t>
        </is>
      </c>
      <c r="G1632" t="inlineStr">
        <is>
          <t>2023-10-31</t>
        </is>
      </c>
      <c r="H1632" t="n">
        <v>3</v>
      </c>
      <c r="I1632" t="n">
        <v>751</v>
      </c>
      <c r="J1632" t="inlineStr">
        <is>
          <t>Y</t>
        </is>
      </c>
      <c r="K1632" t="inlineStr">
        <is>
          <t>kagimaldives.com</t>
        </is>
      </c>
      <c r="L1632" t="inlineStr">
        <is>
          <t>official</t>
        </is>
      </c>
      <c r="M1632" t="inlineStr">
        <is>
          <t>https://kagimaldives.com/wp-content/uploads/2023/01/PremiumAllInclusivePlusPackageKagi110122103123Ver011122.pdf</t>
        </is>
      </c>
      <c r="N1632" t="inlineStr">
        <is>
          <t>https://kagimaldives.com/wp-content/uploads/2023/01/PremiumAllInclusivePlusPackageKagi110122103123Ver011122.pdf</t>
        </is>
      </c>
      <c r="O1632" t="inlineStr">
        <is>
          <t>68c51f4a1e12c074aedf69e63d47386cc4405297fcd1e688ae7e1901a7ac254d</t>
        </is>
      </c>
      <c r="P1632" t="inlineStr">
        <is>
          <t>library/071_kagi-maldives-resort-and-spa/all_inclusive/2022_68c51f4a_PremiumAllInclusivePlusPackageKagi110122103123Ver011122.pdf</t>
        </is>
      </c>
      <c r="R1632" t="inlineStr">
        <is>
          <t>outdated</t>
        </is>
      </c>
      <c r="S1632" t="inlineStr">
        <is>
          <t>N</t>
        </is>
      </c>
      <c r="T1632" t="inlineStr">
        <is>
          <t>matched</t>
        </is>
      </c>
      <c r="U1632" t="inlineStr">
        <is>
          <t>2026-10-04</t>
        </is>
      </c>
      <c r="V1632" t="inlineStr"/>
    </row>
    <row r="1633">
      <c r="A1633" t="n">
        <v>71</v>
      </c>
      <c r="B1633" t="inlineStr">
        <is>
          <t>Kagi Maldives Resort and Spa</t>
        </is>
      </c>
      <c r="C1633" t="inlineStr">
        <is>
          <t>all_inclusive</t>
        </is>
      </c>
      <c r="D1633" t="inlineStr">
        <is>
          <t>2020_PremiumAllInclusivePlusPackageKagi110120103121Rev040221.pdf</t>
        </is>
      </c>
      <c r="E1633" t="n">
        <v>2020</v>
      </c>
      <c r="F1633" t="inlineStr">
        <is>
          <t>2020-11-01</t>
        </is>
      </c>
      <c r="G1633" t="inlineStr">
        <is>
          <t>2021-10-31</t>
        </is>
      </c>
      <c r="H1633" t="n">
        <v>3</v>
      </c>
      <c r="I1633" t="n">
        <v>1004</v>
      </c>
      <c r="J1633" t="inlineStr">
        <is>
          <t>Y</t>
        </is>
      </c>
      <c r="K1633" t="inlineStr">
        <is>
          <t>kagimaldives.com</t>
        </is>
      </c>
      <c r="L1633" t="inlineStr">
        <is>
          <t>official</t>
        </is>
      </c>
      <c r="M1633" t="inlineStr">
        <is>
          <t>https://kagimaldives.com/wp-content/uploads/2020/09/PremiumAllInclusivePlusPackageKagi110120103121Rev040221.pdf</t>
        </is>
      </c>
      <c r="N1633" t="inlineStr">
        <is>
          <t>https://kagimaldives.com/wp-content/uploads/2020/09/PremiumAllInclusivePlusPackageKagi110120103121Rev040221.pdf</t>
        </is>
      </c>
      <c r="O1633" t="inlineStr">
        <is>
          <t>763a7d70b68742bcb27cc69e42388f828e8ed9d331ba734eec8a322d68da9a38</t>
        </is>
      </c>
      <c r="P1633" t="inlineStr">
        <is>
          <t>library/071_kagi-maldives-resort-and-spa/all_inclusive/2020_PremiumAllInclusivePlusPackageKagi110120103121Rev040221.pdf</t>
        </is>
      </c>
      <c r="R1633" t="inlineStr">
        <is>
          <t>outdated</t>
        </is>
      </c>
      <c r="S1633" t="inlineStr">
        <is>
          <t>N</t>
        </is>
      </c>
      <c r="T1633" t="inlineStr">
        <is>
          <t>matched</t>
        </is>
      </c>
      <c r="U1633" t="inlineStr">
        <is>
          <t>2026-10-04</t>
        </is>
      </c>
      <c r="V1633" t="inlineStr"/>
    </row>
    <row r="1634">
      <c r="A1634" t="n">
        <v>71</v>
      </c>
      <c r="B1634" t="inlineStr">
        <is>
          <t>Kagi Maldives Resort and Spa</t>
        </is>
      </c>
      <c r="C1634" t="inlineStr">
        <is>
          <t>all_inclusive</t>
        </is>
      </c>
      <c r="D1634" t="inlineStr">
        <is>
          <t>2020_PremiumAllInclusivePlusPackageKagi110120103121Rev010721.pdf</t>
        </is>
      </c>
      <c r="E1634" t="n">
        <v>2020</v>
      </c>
      <c r="F1634" t="inlineStr">
        <is>
          <t>2020-11-01</t>
        </is>
      </c>
      <c r="G1634" t="inlineStr">
        <is>
          <t>2021-10-31</t>
        </is>
      </c>
      <c r="H1634" t="n">
        <v>2</v>
      </c>
      <c r="I1634" t="n">
        <v>193</v>
      </c>
      <c r="J1634" t="inlineStr">
        <is>
          <t>Y</t>
        </is>
      </c>
      <c r="K1634" t="inlineStr">
        <is>
          <t>kagimaldives.com</t>
        </is>
      </c>
      <c r="L1634" t="inlineStr">
        <is>
          <t>official</t>
        </is>
      </c>
      <c r="M1634" t="inlineStr">
        <is>
          <t>https://kagimaldives.com/wp-content/uploads/2021/01/PremiumAllInclusivePlusPackageKagi110120103121Rev010721.pdf</t>
        </is>
      </c>
      <c r="N1634" t="inlineStr">
        <is>
          <t>https://kagimaldives.com/wp-content/uploads/2021/01/PremiumAllInclusivePlusPackageKagi110120103121Rev010721.pdf</t>
        </is>
      </c>
      <c r="O1634" t="inlineStr">
        <is>
          <t>1195b4fe871997eedb4535d358df37f78a40b83d1ea6a7d9b385398a4763b6fa</t>
        </is>
      </c>
      <c r="P1634" t="inlineStr">
        <is>
          <t>library/071_kagi-maldives-resort-and-spa/all_inclusive/2020_PremiumAllInclusivePlusPackageKagi110120103121Rev010721.pdf</t>
        </is>
      </c>
      <c r="R1634" t="inlineStr">
        <is>
          <t>outdated</t>
        </is>
      </c>
      <c r="S1634" t="inlineStr">
        <is>
          <t>N</t>
        </is>
      </c>
      <c r="T1634" t="inlineStr">
        <is>
          <t>matched</t>
        </is>
      </c>
      <c r="U1634" t="inlineStr">
        <is>
          <t>2026-10-04</t>
        </is>
      </c>
      <c r="V1634" t="inlineStr"/>
    </row>
    <row r="1635">
      <c r="A1635" t="n">
        <v>71</v>
      </c>
      <c r="B1635" t="inlineStr">
        <is>
          <t>Kagi Maldives Resort and Spa</t>
        </is>
      </c>
      <c r="C1635" t="inlineStr">
        <is>
          <t>sustainability</t>
        </is>
      </c>
      <c r="D1635" t="inlineStr">
        <is>
          <t>2024_Kagi-Maldives-Sustainability-Report-2024-min.pdf</t>
        </is>
      </c>
      <c r="E1635" t="n">
        <v>2024</v>
      </c>
      <c r="H1635" t="n">
        <v>18</v>
      </c>
      <c r="I1635" t="n">
        <v>2991</v>
      </c>
      <c r="J1635" t="inlineStr">
        <is>
          <t>Y</t>
        </is>
      </c>
      <c r="K1635" t="inlineStr">
        <is>
          <t>kagimaldives.com</t>
        </is>
      </c>
      <c r="L1635" t="inlineStr">
        <is>
          <t>official</t>
        </is>
      </c>
      <c r="M1635" t="inlineStr">
        <is>
          <t>https://kagimaldives.com/wp-content/uploads/2024/07/Kagi-Maldives-Sustainability-Report-2024-min.pdf</t>
        </is>
      </c>
      <c r="N1635" t="inlineStr">
        <is>
          <t>https://kagimaldives.com/wp-content/uploads/2024/07/Kagi-Maldives-Sustainability-Report-2024-min.pdf</t>
        </is>
      </c>
      <c r="O1635" t="inlineStr">
        <is>
          <t>fcf8babe951d40cfb4399cf282f3ccb7577ba720551c126758d5d471aa4aac69</t>
        </is>
      </c>
      <c r="P1635" t="inlineStr">
        <is>
          <t>library/071_kagi-maldives-resort-and-spa/sustainability/2024_Kagi-Maldives-Sustainability-Report-2024-min.pdf</t>
        </is>
      </c>
      <c r="R1635" t="inlineStr">
        <is>
          <t>outdated</t>
        </is>
      </c>
      <c r="S1635" t="inlineStr">
        <is>
          <t>Y</t>
        </is>
      </c>
      <c r="T1635" t="inlineStr">
        <is>
          <t>matched</t>
        </is>
      </c>
      <c r="U1635" t="inlineStr">
        <is>
          <t>2026-10-04</t>
        </is>
      </c>
      <c r="V1635" t="inlineStr"/>
    </row>
    <row r="1636">
      <c r="A1636" t="n">
        <v>71</v>
      </c>
      <c r="B1636" t="inlineStr">
        <is>
          <t>Kagi Maldives Resort and Spa</t>
        </is>
      </c>
      <c r="C1636" t="inlineStr">
        <is>
          <t>sustainability</t>
        </is>
      </c>
      <c r="D1636" t="inlineStr">
        <is>
          <t>2023_Heritance-Hotels-Purchasing-and-supplier-Policy-V2-1.pdf</t>
        </is>
      </c>
      <c r="E1636" t="n">
        <v>2023</v>
      </c>
      <c r="H1636" t="n">
        <v>1</v>
      </c>
      <c r="I1636" t="n">
        <v>117</v>
      </c>
      <c r="J1636" t="inlineStr">
        <is>
          <t>Y</t>
        </is>
      </c>
      <c r="K1636" t="inlineStr">
        <is>
          <t>heritancehotels.com</t>
        </is>
      </c>
      <c r="L1636" t="inlineStr">
        <is>
          <t>official</t>
        </is>
      </c>
      <c r="M1636" t="inlineStr">
        <is>
          <t>https://heritancehotels.eme-devops.com/2025/01/Heritance-Hotels-Purchasing-and-supplier-Policy-V2-1.pdf</t>
        </is>
      </c>
      <c r="N1636" t="inlineStr">
        <is>
          <t>https://heritancehotels.eme-devops.com/2025/01/Heritance-Hotels-Purchasing-and-supplier-Policy-V2-1.pdf | https://heritancehotels.eme-devops.com/2025/01/Heritance-Hotels-Purchasing-and-supplier-Policy-V2.pdf</t>
        </is>
      </c>
      <c r="O1636" t="inlineStr">
        <is>
          <t>38607c14b5082002aa6e1de7ef1a7963c3a953e5d6c6cf8e17f6e15aa111adca</t>
        </is>
      </c>
      <c r="P1636" t="inlineStr">
        <is>
          <t>library/071_kagi-maldives-resort-and-spa/sustainability/2023_Heritance-Hotels-Purchasing-and-supplier-Policy-V2-1.pdf</t>
        </is>
      </c>
      <c r="R1636" t="inlineStr">
        <is>
          <t>outdated</t>
        </is>
      </c>
      <c r="S1636" t="inlineStr">
        <is>
          <t>N</t>
        </is>
      </c>
      <c r="T1636" t="inlineStr">
        <is>
          <t>matched</t>
        </is>
      </c>
      <c r="U1636" t="inlineStr">
        <is>
          <t>2026-10-04</t>
        </is>
      </c>
      <c r="V1636" t="inlineStr"/>
    </row>
    <row r="1637">
      <c r="A1637" t="n">
        <v>71</v>
      </c>
      <c r="B1637" t="inlineStr">
        <is>
          <t>Kagi Maldives Resort and Spa</t>
        </is>
      </c>
      <c r="C1637" t="inlineStr">
        <is>
          <t>sustainability</t>
        </is>
      </c>
      <c r="D1637" t="inlineStr">
        <is>
          <t>2021_20210507-centel-sustainble-procurement-policy-en.pdf</t>
        </is>
      </c>
      <c r="E1637" t="n">
        <v>2021</v>
      </c>
      <c r="H1637" t="n">
        <v>2</v>
      </c>
      <c r="I1637" t="n">
        <v>167</v>
      </c>
      <c r="J1637" t="inlineStr">
        <is>
          <t>Y</t>
        </is>
      </c>
      <c r="K1637" t="inlineStr">
        <is>
          <t>centarahotelsresorts.com</t>
        </is>
      </c>
      <c r="L1637" t="inlineStr">
        <is>
          <t>official</t>
        </is>
      </c>
      <c r="M1637" t="inlineStr">
        <is>
          <t>https://investor.centarahotelsresorts.com/storage/download/cg-document/20210507-centel-sustainble-procurement-policy-en.pdf</t>
        </is>
      </c>
      <c r="N1637" t="inlineStr">
        <is>
          <t>https://investor.centarahotelsresorts.com/storage/download/cg-document/20210507-centel-sustainble-procurement-policy-en.pdf</t>
        </is>
      </c>
      <c r="O1637" t="inlineStr">
        <is>
          <t>90f8d4719f9ba01ae84822320dbfc8d4b881583baea517f0cc9f3fd9eab090a9</t>
        </is>
      </c>
      <c r="P1637" t="inlineStr">
        <is>
          <t>library/071_kagi-maldives-resort-and-spa/sustainability/2021_20210507-centel-sustainble-procurement-policy-en.pdf</t>
        </is>
      </c>
      <c r="R1637" t="inlineStr">
        <is>
          <t>outdated</t>
        </is>
      </c>
      <c r="S1637" t="inlineStr">
        <is>
          <t>N</t>
        </is>
      </c>
      <c r="T1637" t="inlineStr">
        <is>
          <t>matched</t>
        </is>
      </c>
      <c r="U1637" t="inlineStr">
        <is>
          <t>2026-10-05</t>
        </is>
      </c>
      <c r="V1637" t="inlineStr"/>
    </row>
    <row r="1638">
      <c r="A1638" t="n">
        <v>71</v>
      </c>
      <c r="B1638" t="inlineStr">
        <is>
          <t>Kagi Maldives Resort and Spa</t>
        </is>
      </c>
      <c r="C1638" t="inlineStr">
        <is>
          <t>calendar</t>
        </is>
      </c>
      <c r="D1638" t="inlineStr">
        <is>
          <t>2026_KagiFestive2025-2026.pdf</t>
        </is>
      </c>
      <c r="E1638" t="n">
        <v>2026</v>
      </c>
      <c r="H1638" t="n">
        <v>16</v>
      </c>
      <c r="I1638" t="n">
        <v>8762</v>
      </c>
      <c r="J1638" t="inlineStr">
        <is>
          <t>Y</t>
        </is>
      </c>
      <c r="K1638" t="inlineStr">
        <is>
          <t>kagimaldives.com</t>
        </is>
      </c>
      <c r="L1638" t="inlineStr">
        <is>
          <t>official</t>
        </is>
      </c>
      <c r="M1638" t="inlineStr">
        <is>
          <t>https://kagimaldives.com/wp-content/uploads/2025/08/KagiFestive2025-2026.pdf</t>
        </is>
      </c>
      <c r="N1638" t="inlineStr">
        <is>
          <t>https://kagimaldives.com/wp-content/uploads/2025/08/KagiFestive2025-2026.pdf</t>
        </is>
      </c>
      <c r="O1638" t="inlineStr">
        <is>
          <t>2be2fa6d644f973cbef0c9f68db26b0e7a56b1b63e2e0580d907b0b15d02d7c6</t>
        </is>
      </c>
      <c r="P1638" t="inlineStr">
        <is>
          <t>library/071_kagi-maldives-resort-and-spa/calendar/2026_KagiFestive2025-2026.pdf</t>
        </is>
      </c>
      <c r="R1638" t="inlineStr">
        <is>
          <t>current</t>
        </is>
      </c>
      <c r="S1638" t="inlineStr">
        <is>
          <t>Y</t>
        </is>
      </c>
      <c r="T1638" t="inlineStr">
        <is>
          <t>matched</t>
        </is>
      </c>
      <c r="U1638" t="inlineStr">
        <is>
          <t>2026-10-04</t>
        </is>
      </c>
      <c r="V1638" t="inlineStr"/>
    </row>
    <row r="1639">
      <c r="A1639" t="n">
        <v>71</v>
      </c>
      <c r="B1639" t="inlineStr">
        <is>
          <t>Kagi Maldives Resort and Spa</t>
        </is>
      </c>
      <c r="C1639" t="inlineStr">
        <is>
          <t>calendar</t>
        </is>
      </c>
      <c r="D1639" t="inlineStr">
        <is>
          <t>2025_Kagi_FestiveBrochure_2526_Ver05082025.pdf</t>
        </is>
      </c>
      <c r="E1639" t="n">
        <v>2025</v>
      </c>
      <c r="H1639" t="n">
        <v>16</v>
      </c>
      <c r="I1639" t="n">
        <v>3747</v>
      </c>
      <c r="J1639" t="inlineStr">
        <is>
          <t>Y</t>
        </is>
      </c>
      <c r="K1639" t="inlineStr">
        <is>
          <t>kagimaldives.com</t>
        </is>
      </c>
      <c r="L1639" t="inlineStr">
        <is>
          <t>official</t>
        </is>
      </c>
      <c r="M1639" t="inlineStr">
        <is>
          <t>https://kagimaldives.com/wp-content/uploads/2025/10/Kagi_FestiveBrochure_2526_Ver05082025.pdf</t>
        </is>
      </c>
      <c r="N1639" t="inlineStr">
        <is>
          <t>https://kagimaldives.com/wp-content/uploads/2025/10/Kagi_FestiveBrochure_2526_Ver05082025.pdf</t>
        </is>
      </c>
      <c r="O1639" t="inlineStr">
        <is>
          <t>0993acd8b8c7a5d6c74cca7c42cfb780b770db1fd1f42d7091d2b2baee2fe80c</t>
        </is>
      </c>
      <c r="P1639" t="inlineStr">
        <is>
          <t>library/071_kagi-maldives-resort-and-spa/calendar/2025_Kagi_FestiveBrochure_2526_Ver05082025.pdf</t>
        </is>
      </c>
      <c r="R1639" t="inlineStr">
        <is>
          <t>current</t>
        </is>
      </c>
      <c r="S1639" t="inlineStr">
        <is>
          <t>N</t>
        </is>
      </c>
      <c r="T1639" t="inlineStr">
        <is>
          <t>matched</t>
        </is>
      </c>
      <c r="U1639" t="inlineStr">
        <is>
          <t>2026-10-04</t>
        </is>
      </c>
      <c r="V1639" t="inlineStr"/>
    </row>
    <row r="1640">
      <c r="A1640" t="n">
        <v>71</v>
      </c>
      <c r="B1640" t="inlineStr">
        <is>
          <t>Kagi Maldives Resort and Spa</t>
        </is>
      </c>
      <c r="C1640" t="inlineStr">
        <is>
          <t>calendar</t>
        </is>
      </c>
      <c r="D1640" t="inlineStr">
        <is>
          <t>2025_Kagi-Easter-Brochure-20251.pdf</t>
        </is>
      </c>
      <c r="E1640" t="n">
        <v>2025</v>
      </c>
      <c r="H1640" t="n">
        <v>8</v>
      </c>
      <c r="I1640" t="n">
        <v>1159</v>
      </c>
      <c r="J1640" t="inlineStr">
        <is>
          <t>Y</t>
        </is>
      </c>
      <c r="K1640" t="inlineStr">
        <is>
          <t>kagimaldives.com</t>
        </is>
      </c>
      <c r="L1640" t="inlineStr">
        <is>
          <t>official</t>
        </is>
      </c>
      <c r="M1640" t="inlineStr">
        <is>
          <t>https://kagimaldives.com/wp-content/uploads/2025/03/Kagi-Easter-Brochure-20251.pdf</t>
        </is>
      </c>
      <c r="N1640" t="inlineStr">
        <is>
          <t>https://kagimaldives.com/wp-content/uploads/2025/03/Kagi-Easter-Brochure-20251.pdf</t>
        </is>
      </c>
      <c r="O1640" t="inlineStr">
        <is>
          <t>9220aba1c1d1e684055e89b474173f932d104851dcbd8442f018d22f69b58512</t>
        </is>
      </c>
      <c r="P1640" t="inlineStr">
        <is>
          <t>library/071_kagi-maldives-resort-and-spa/calendar/2025_Kagi-Easter-Brochure-20251.pdf</t>
        </is>
      </c>
      <c r="R1640" t="inlineStr">
        <is>
          <t>current</t>
        </is>
      </c>
      <c r="S1640" t="inlineStr">
        <is>
          <t>N</t>
        </is>
      </c>
      <c r="T1640" t="inlineStr">
        <is>
          <t>matched</t>
        </is>
      </c>
      <c r="U1640" t="inlineStr">
        <is>
          <t>2026-10-04</t>
        </is>
      </c>
      <c r="V1640" t="inlineStr"/>
    </row>
    <row r="1641">
      <c r="A1641" t="n">
        <v>71</v>
      </c>
      <c r="B1641" t="inlineStr">
        <is>
          <t>Kagi Maldives Resort and Spa</t>
        </is>
      </c>
      <c r="C1641" t="inlineStr">
        <is>
          <t>calendar</t>
        </is>
      </c>
      <c r="D1641" t="inlineStr">
        <is>
          <t>2025_Kagi-Easter-Brochure-2025.pdf</t>
        </is>
      </c>
      <c r="E1641" t="n">
        <v>2025</v>
      </c>
      <c r="H1641" t="n">
        <v>8</v>
      </c>
      <c r="I1641" t="n">
        <v>3576</v>
      </c>
      <c r="J1641" t="inlineStr">
        <is>
          <t>Y</t>
        </is>
      </c>
      <c r="K1641" t="inlineStr">
        <is>
          <t>kagimaldives.com</t>
        </is>
      </c>
      <c r="L1641" t="inlineStr">
        <is>
          <t>official</t>
        </is>
      </c>
      <c r="M1641" t="inlineStr">
        <is>
          <t>https://kagimaldives.com/wp-content/uploads/2025/03/Kagi-Easter-Brochure-2025.pdf</t>
        </is>
      </c>
      <c r="N1641" t="inlineStr">
        <is>
          <t>https://kagimaldives.com/wp-content/uploads/2025/03/Kagi-Easter-Brochure-2025.pdf</t>
        </is>
      </c>
      <c r="O1641" t="inlineStr">
        <is>
          <t>262eabc73f65e657c09bb7afe894ae53cffe62b0424bd44e4890ecbb614434db</t>
        </is>
      </c>
      <c r="P1641" t="inlineStr">
        <is>
          <t>library/071_kagi-maldives-resort-and-spa/calendar/2025_Kagi-Easter-Brochure-2025.pdf</t>
        </is>
      </c>
      <c r="R1641" t="inlineStr">
        <is>
          <t>current</t>
        </is>
      </c>
      <c r="S1641" t="inlineStr">
        <is>
          <t>N</t>
        </is>
      </c>
      <c r="T1641" t="inlineStr">
        <is>
          <t>matched</t>
        </is>
      </c>
      <c r="U1641" t="inlineStr">
        <is>
          <t>2026-10-04</t>
        </is>
      </c>
      <c r="V1641" t="inlineStr"/>
    </row>
    <row r="1642">
      <c r="A1642" t="n">
        <v>71</v>
      </c>
      <c r="B1642" t="inlineStr">
        <is>
          <t>Kagi Maldives Resort and Spa</t>
        </is>
      </c>
      <c r="C1642" t="inlineStr">
        <is>
          <t>calendar</t>
        </is>
      </c>
      <c r="D1642" t="inlineStr">
        <is>
          <t>2025_Kagi-Festive-Brochure-2024-2025-1.pdf</t>
        </is>
      </c>
      <c r="E1642" t="n">
        <v>2025</v>
      </c>
      <c r="H1642" t="n">
        <v>21</v>
      </c>
      <c r="I1642" t="n">
        <v>8644</v>
      </c>
      <c r="J1642" t="inlineStr">
        <is>
          <t>N</t>
        </is>
      </c>
      <c r="K1642" t="inlineStr">
        <is>
          <t>kagimaldives.com</t>
        </is>
      </c>
      <c r="L1642" t="inlineStr">
        <is>
          <t>official</t>
        </is>
      </c>
      <c r="M1642" t="inlineStr">
        <is>
          <t>https://kagimaldives.com/wp-content/uploads/2024/12/Kagi-Festive-Brochure-2024-2025-1.pdf</t>
        </is>
      </c>
      <c r="N1642" t="inlineStr">
        <is>
          <t>https://kagimaldives.com/wp-content/uploads/2024/12/Kagi-Festive-Brochure-2024-2025-1.pdf</t>
        </is>
      </c>
      <c r="O1642" t="inlineStr">
        <is>
          <t>a7a94f04ab0728e11f8d51ac6846680ce2da8848ce19c8c20a0f1dd99453b1eb</t>
        </is>
      </c>
      <c r="P1642" t="inlineStr">
        <is>
          <t>library/071_kagi-maldives-resort-and-spa/calendar/2025_Kagi-Festive-Brochure-2024-2025-1.pdf</t>
        </is>
      </c>
      <c r="R1642" t="inlineStr">
        <is>
          <t>current</t>
        </is>
      </c>
      <c r="S1642" t="inlineStr">
        <is>
          <t>N</t>
        </is>
      </c>
      <c r="T1642" t="inlineStr">
        <is>
          <t>matched</t>
        </is>
      </c>
      <c r="U1642" t="inlineStr">
        <is>
          <t>2026-10-04</t>
        </is>
      </c>
      <c r="V1642" t="inlineStr"/>
    </row>
    <row r="1643">
      <c r="A1643" t="n">
        <v>71</v>
      </c>
      <c r="B1643" t="inlineStr">
        <is>
          <t>Kagi Maldives Resort and Spa</t>
        </is>
      </c>
      <c r="C1643" t="inlineStr">
        <is>
          <t>calendar</t>
        </is>
      </c>
      <c r="D1643" t="inlineStr">
        <is>
          <t>2024_Kagi-Easter-Program-2024.pdf</t>
        </is>
      </c>
      <c r="E1643" t="n">
        <v>2024</v>
      </c>
      <c r="H1643" t="n">
        <v>8</v>
      </c>
      <c r="I1643" t="n">
        <v>3795</v>
      </c>
      <c r="J1643" t="inlineStr">
        <is>
          <t>Y</t>
        </is>
      </c>
      <c r="K1643" t="inlineStr">
        <is>
          <t>kagimaldives.com</t>
        </is>
      </c>
      <c r="L1643" t="inlineStr">
        <is>
          <t>official</t>
        </is>
      </c>
      <c r="M1643" t="inlineStr">
        <is>
          <t>https://kagimaldives.com/wp-content/uploads/2024/02/Kagi-Easter-Program-2024.pdf</t>
        </is>
      </c>
      <c r="N1643" t="inlineStr">
        <is>
          <t>https://kagimaldives.com/wp-content/uploads/2024/02/Kagi-Easter-Program-2024.pdf</t>
        </is>
      </c>
      <c r="O1643" t="inlineStr">
        <is>
          <t>41bd91008de325535f8111e5b1e172f9031e9b21cdc8a35749ef0a17ae955d14</t>
        </is>
      </c>
      <c r="P1643" t="inlineStr">
        <is>
          <t>library/071_kagi-maldives-resort-and-spa/calendar/2024_Kagi-Easter-Program-2024.pdf</t>
        </is>
      </c>
      <c r="R1643" t="inlineStr">
        <is>
          <t>outdated</t>
        </is>
      </c>
      <c r="S1643" t="inlineStr">
        <is>
          <t>N</t>
        </is>
      </c>
      <c r="T1643" t="inlineStr">
        <is>
          <t>matched</t>
        </is>
      </c>
      <c r="U1643" t="inlineStr">
        <is>
          <t>2026-10-04</t>
        </is>
      </c>
      <c r="V1643" t="inlineStr"/>
    </row>
    <row r="1644">
      <c r="A1644" t="n">
        <v>71</v>
      </c>
      <c r="B1644" t="inlineStr">
        <is>
          <t>Kagi Maldives Resort and Spa</t>
        </is>
      </c>
      <c r="C1644" t="inlineStr">
        <is>
          <t>calendar</t>
        </is>
      </c>
      <c r="D1644" t="inlineStr">
        <is>
          <t>2023_Kagi-2023-Calendar-Digital-Version.pdf</t>
        </is>
      </c>
      <c r="E1644" t="n">
        <v>2023</v>
      </c>
      <c r="H1644" t="n">
        <v>14</v>
      </c>
      <c r="I1644" t="n">
        <v>2524</v>
      </c>
      <c r="J1644" t="inlineStr">
        <is>
          <t>N</t>
        </is>
      </c>
      <c r="K1644" t="inlineStr">
        <is>
          <t>kagimaldives.com</t>
        </is>
      </c>
      <c r="L1644" t="inlineStr">
        <is>
          <t>official</t>
        </is>
      </c>
      <c r="M1644" t="inlineStr">
        <is>
          <t>https://kagimaldives.com/wp-content/uploads/2023/01/Kagi-2023-Calendar-Digital-Version.pdf</t>
        </is>
      </c>
      <c r="N1644" t="inlineStr">
        <is>
          <t>https://kagimaldives.com/wp-content/uploads/2023/01/Kagi-2023-Calendar-Digital-Version.pdf</t>
        </is>
      </c>
      <c r="O1644" t="inlineStr">
        <is>
          <t>9d82db25ddb461d03f01f466f9073762d3052f6959d5b7c0efe12cbbcbe6f78a</t>
        </is>
      </c>
      <c r="P1644" t="inlineStr">
        <is>
          <t>library/071_kagi-maldives-resort-and-spa/calendar/2023_Kagi-2023-Calendar-Digital-Version.pdf</t>
        </is>
      </c>
      <c r="R1644" t="inlineStr">
        <is>
          <t>outdated</t>
        </is>
      </c>
      <c r="S1644" t="inlineStr">
        <is>
          <t>N</t>
        </is>
      </c>
      <c r="T1644" t="inlineStr">
        <is>
          <t>matched</t>
        </is>
      </c>
      <c r="U1644" t="inlineStr">
        <is>
          <t>2026-10-04</t>
        </is>
      </c>
      <c r="V1644" t="inlineStr"/>
    </row>
    <row r="1645">
      <c r="A1645" t="n">
        <v>71</v>
      </c>
      <c r="B1645" t="inlineStr">
        <is>
          <t>Kagi Maldives Resort and Spa</t>
        </is>
      </c>
      <c r="C1645" t="inlineStr">
        <is>
          <t>calendar</t>
        </is>
      </c>
      <c r="D1645" t="inlineStr">
        <is>
          <t>2023_Kagi-2023-Calendar-print-Version-A5.pdf</t>
        </is>
      </c>
      <c r="E1645" t="n">
        <v>2023</v>
      </c>
      <c r="H1645" t="n">
        <v>16</v>
      </c>
      <c r="I1645" t="n">
        <v>2671</v>
      </c>
      <c r="J1645" t="inlineStr">
        <is>
          <t>N</t>
        </is>
      </c>
      <c r="K1645" t="inlineStr">
        <is>
          <t>kagimaldives.com</t>
        </is>
      </c>
      <c r="L1645" t="inlineStr">
        <is>
          <t>official</t>
        </is>
      </c>
      <c r="M1645" t="inlineStr">
        <is>
          <t>https://kagimaldives.com/wp-content/uploads/2023/01/Kagi-2023-Calendar-print-Version-A5.pdf</t>
        </is>
      </c>
      <c r="N1645" t="inlineStr">
        <is>
          <t>https://kagimaldives.com/wp-content/uploads/2023/01/Kagi-2023-Calendar-print-Version-A5.pdf</t>
        </is>
      </c>
      <c r="O1645" t="inlineStr">
        <is>
          <t>c9734312a975cbbbe99596799b00f342a2de746c3d50c678b54af6f2c0e87578</t>
        </is>
      </c>
      <c r="P1645" t="inlineStr">
        <is>
          <t>library/071_kagi-maldives-resort-and-spa/calendar/2023_Kagi-2023-Calendar-print-Version-A5.pdf</t>
        </is>
      </c>
      <c r="R1645" t="inlineStr">
        <is>
          <t>outdated</t>
        </is>
      </c>
      <c r="S1645" t="inlineStr">
        <is>
          <t>N</t>
        </is>
      </c>
      <c r="T1645" t="inlineStr">
        <is>
          <t>matched</t>
        </is>
      </c>
      <c r="U1645" t="inlineStr">
        <is>
          <t>2026-10-04</t>
        </is>
      </c>
      <c r="V1645" t="inlineStr"/>
    </row>
    <row r="1646">
      <c r="A1646" t="n">
        <v>71</v>
      </c>
      <c r="B1646" t="inlineStr">
        <is>
          <t>Kagi Maldives Resort and Spa</t>
        </is>
      </c>
      <c r="C1646" t="inlineStr">
        <is>
          <t>calendar</t>
        </is>
      </c>
      <c r="D1646" t="inlineStr">
        <is>
          <t>2023_Kagi-2023-Calendar-Print-Version-A4.pdf</t>
        </is>
      </c>
      <c r="E1646" t="n">
        <v>2023</v>
      </c>
      <c r="H1646" t="n">
        <v>16</v>
      </c>
      <c r="I1646" t="n">
        <v>2537</v>
      </c>
      <c r="J1646" t="inlineStr">
        <is>
          <t>N</t>
        </is>
      </c>
      <c r="K1646" t="inlineStr">
        <is>
          <t>kagimaldives.com</t>
        </is>
      </c>
      <c r="L1646" t="inlineStr">
        <is>
          <t>official</t>
        </is>
      </c>
      <c r="M1646" t="inlineStr">
        <is>
          <t>https://kagimaldives.com/wp-content/uploads/2023/01/Kagi-2023-Calendar-Print-Version-A4.pdf</t>
        </is>
      </c>
      <c r="N1646" t="inlineStr">
        <is>
          <t>https://kagimaldives.com/wp-content/uploads/2023/01/Kagi-2023-Calendar-Print-Version-A4.pdf</t>
        </is>
      </c>
      <c r="O1646" t="inlineStr">
        <is>
          <t>1bc9433f97676ecc1635bc379e52fd9eacf4ba75c8f2da6fd28f478d68fd408a</t>
        </is>
      </c>
      <c r="P1646" t="inlineStr">
        <is>
          <t>library/071_kagi-maldives-resort-and-spa/calendar/2023_Kagi-2023-Calendar-Print-Version-A4.pdf</t>
        </is>
      </c>
      <c r="R1646" t="inlineStr">
        <is>
          <t>outdated</t>
        </is>
      </c>
      <c r="S1646" t="inlineStr">
        <is>
          <t>N</t>
        </is>
      </c>
      <c r="T1646" t="inlineStr">
        <is>
          <t>matched</t>
        </is>
      </c>
      <c r="U1646" t="inlineStr">
        <is>
          <t>2026-10-04</t>
        </is>
      </c>
      <c r="V1646" t="inlineStr"/>
    </row>
    <row r="1647">
      <c r="A1647" t="n">
        <v>71</v>
      </c>
      <c r="B1647" t="inlineStr">
        <is>
          <t>Kagi Maldives Resort and Spa</t>
        </is>
      </c>
      <c r="C1647" t="inlineStr">
        <is>
          <t>other</t>
        </is>
      </c>
      <c r="D1647" t="inlineStr">
        <is>
          <t>2025_Nonna_Food_Russian_210325.pdf</t>
        </is>
      </c>
      <c r="E1647" t="n">
        <v>2025</v>
      </c>
      <c r="H1647" t="n">
        <v>5</v>
      </c>
      <c r="I1647" t="n">
        <v>5724</v>
      </c>
      <c r="J1647" t="inlineStr">
        <is>
          <t>Y</t>
        </is>
      </c>
      <c r="K1647" t="inlineStr">
        <is>
          <t>kagimaldives.com</t>
        </is>
      </c>
      <c r="L1647" t="inlineStr">
        <is>
          <t>official</t>
        </is>
      </c>
      <c r="M1647" t="inlineStr">
        <is>
          <t>https://kagimaldives.com/wp-content/uploads/2025/03/Nonna_Food_Russian_210325.pdf</t>
        </is>
      </c>
      <c r="N1647" t="inlineStr">
        <is>
          <t>https://kagimaldives.com/wp-content/uploads/2025/03/Nonna_Food_Russian_210325.pdf</t>
        </is>
      </c>
      <c r="O1647" t="inlineStr">
        <is>
          <t>373734aa6a4c0862a487f1f93d0786b2ea045708b458eb9f953778b2d965de38</t>
        </is>
      </c>
      <c r="P1647" t="inlineStr">
        <is>
          <t>library/071_kagi-maldives-resort-and-spa/other/2025_Nonna_Food_Russian_210325.pdf</t>
        </is>
      </c>
      <c r="R1647" t="inlineStr">
        <is>
          <t>current</t>
        </is>
      </c>
      <c r="S1647" t="inlineStr">
        <is>
          <t>Y</t>
        </is>
      </c>
      <c r="T1647" t="inlineStr">
        <is>
          <t>matched</t>
        </is>
      </c>
      <c r="U1647" t="inlineStr">
        <is>
          <t>2026-10-04</t>
        </is>
      </c>
      <c r="V1647" t="inlineStr"/>
    </row>
    <row r="1648">
      <c r="A1648" t="n">
        <v>71</v>
      </c>
      <c r="B1648" t="inlineStr">
        <is>
          <t>Kagi Maldives Resort and Spa</t>
        </is>
      </c>
      <c r="C1648" t="inlineStr">
        <is>
          <t>other</t>
        </is>
      </c>
      <c r="D1648" t="inlineStr">
        <is>
          <t>2020_KE-UN.pdf</t>
        </is>
      </c>
      <c r="E1648" t="n">
        <v>2020</v>
      </c>
      <c r="H1648" t="n">
        <v>2</v>
      </c>
      <c r="I1648" t="n">
        <v>300</v>
      </c>
      <c r="J1648" t="inlineStr">
        <is>
          <t>Y</t>
        </is>
      </c>
      <c r="K1648" t="inlineStr">
        <is>
          <t>kagimaldives.com</t>
        </is>
      </c>
      <c r="L1648" t="inlineStr">
        <is>
          <t>official</t>
        </is>
      </c>
      <c r="M1648" t="inlineStr">
        <is>
          <t>https://kagimaldives.com/wp-content/uploads/2021/01/KE-UN.pdf</t>
        </is>
      </c>
      <c r="N1648" t="inlineStr">
        <is>
          <t>https://kagimaldives.com/wp-content/uploads/2021/01/KE-UN.pdf | https://kagimaldives.com/wp-content/uploads/2020/09/KE-UN.pdf</t>
        </is>
      </c>
      <c r="O1648" t="inlineStr">
        <is>
          <t>b5c55f2af201236b46fa7147c29d99d6ee0fb229f7b11909b8421ad565a260f7</t>
        </is>
      </c>
      <c r="P1648" t="inlineStr">
        <is>
          <t>library/071_kagi-maldives-resort-and-spa/other/2020_KE-UN.pdf</t>
        </is>
      </c>
      <c r="R1648" t="inlineStr">
        <is>
          <t>outdated</t>
        </is>
      </c>
      <c r="S1648" t="inlineStr">
        <is>
          <t>N</t>
        </is>
      </c>
      <c r="T1648" t="inlineStr">
        <is>
          <t>matched</t>
        </is>
      </c>
      <c r="U1648" t="inlineStr">
        <is>
          <t>2026-10-04</t>
        </is>
      </c>
      <c r="V1648" t="inlineStr"/>
    </row>
    <row r="1649">
      <c r="A1649" t="n">
        <v>71</v>
      </c>
      <c r="B1649" t="inlineStr">
        <is>
          <t>Kagi Maldives Resort and Spa</t>
        </is>
      </c>
      <c r="C1649" t="inlineStr">
        <is>
          <t>other</t>
        </is>
      </c>
      <c r="D1649" t="inlineStr">
        <is>
          <t>2020_KAGIMAP.pdf</t>
        </is>
      </c>
      <c r="E1649" t="n">
        <v>2020</v>
      </c>
      <c r="H1649" t="n">
        <v>1</v>
      </c>
      <c r="I1649" t="n">
        <v>15890</v>
      </c>
      <c r="J1649" t="inlineStr">
        <is>
          <t>N</t>
        </is>
      </c>
      <c r="K1649" t="inlineStr">
        <is>
          <t>kagimaldives.com</t>
        </is>
      </c>
      <c r="L1649" t="inlineStr">
        <is>
          <t>official</t>
        </is>
      </c>
      <c r="M1649" t="inlineStr">
        <is>
          <t>https://kagimaldives.com/wp-content/uploads/2021/01/KAGIMAP.pdf</t>
        </is>
      </c>
      <c r="N1649" t="inlineStr">
        <is>
          <t>https://kagimaldives.com/wp-content/uploads/2021/01/KAGIMAP.pdf</t>
        </is>
      </c>
      <c r="O1649" t="inlineStr">
        <is>
          <t>3b0c744c103a651673ec80083f7274c4746ff3d597ea0a3478adefaa73a7024e</t>
        </is>
      </c>
      <c r="P1649" t="inlineStr">
        <is>
          <t>library/071_kagi-maldives-resort-and-spa/other/2020_KAGIMAP.pdf</t>
        </is>
      </c>
      <c r="R1649" t="inlineStr">
        <is>
          <t>outdated</t>
        </is>
      </c>
      <c r="S1649" t="inlineStr">
        <is>
          <t>N</t>
        </is>
      </c>
      <c r="T1649" t="inlineStr">
        <is>
          <t>matched</t>
        </is>
      </c>
      <c r="U1649" t="inlineStr">
        <is>
          <t>2026-10-04</t>
        </is>
      </c>
      <c r="V1649" t="inlineStr"/>
    </row>
    <row r="1650">
      <c r="A1650" t="n">
        <v>71</v>
      </c>
      <c r="B1650" t="inlineStr">
        <is>
          <t>Kagi Maldives Resort and Spa</t>
        </is>
      </c>
      <c r="C1650" t="inlineStr">
        <is>
          <t>other</t>
        </is>
      </c>
      <c r="D1650" t="inlineStr">
        <is>
          <t>2020_Akuru-bahdhaluvun-work.pdf</t>
        </is>
      </c>
      <c r="E1650" t="n">
        <v>2020</v>
      </c>
      <c r="H1650" t="n">
        <v>8</v>
      </c>
      <c r="I1650" t="n">
        <v>456</v>
      </c>
      <c r="J1650" t="inlineStr">
        <is>
          <t>Y</t>
        </is>
      </c>
      <c r="K1650" t="inlineStr">
        <is>
          <t>kagimaldives.com</t>
        </is>
      </c>
      <c r="L1650" t="inlineStr">
        <is>
          <t>official</t>
        </is>
      </c>
      <c r="M1650" t="inlineStr">
        <is>
          <t>https://kagimaldives.com/wp-content/uploads/2020/12/Akuru-bahdhaluvun-work.pdf</t>
        </is>
      </c>
      <c r="N1650" t="inlineStr">
        <is>
          <t>https://kagimaldives.com/wp-content/uploads/2020/12/Akuru-bahdhaluvun-work.pdf</t>
        </is>
      </c>
      <c r="O1650" t="inlineStr">
        <is>
          <t>319e55dad02e589e56bb808fa8a159643bf3629e3d18cb0c06c60d603c918ee9</t>
        </is>
      </c>
      <c r="P1650" t="inlineStr">
        <is>
          <t>library/071_kagi-maldives-resort-and-spa/other/2020_Akuru-bahdhaluvun-work.pdf</t>
        </is>
      </c>
      <c r="R1650" t="inlineStr">
        <is>
          <t>outdated</t>
        </is>
      </c>
      <c r="S1650" t="inlineStr">
        <is>
          <t>N</t>
        </is>
      </c>
      <c r="T1650" t="inlineStr">
        <is>
          <t>matched</t>
        </is>
      </c>
      <c r="U1650" t="inlineStr">
        <is>
          <t>2026-10-04</t>
        </is>
      </c>
      <c r="V1650" t="inlineStr"/>
    </row>
    <row r="1651">
      <c r="A1651" t="n">
        <v>71</v>
      </c>
      <c r="B1651" t="inlineStr">
        <is>
          <t>Kagi Maldives Resort and Spa</t>
        </is>
      </c>
      <c r="C1651" t="inlineStr">
        <is>
          <t>other</t>
        </is>
      </c>
      <c r="D1651" t="inlineStr">
        <is>
          <t>2018_KagiInteriorDesigns.pdf</t>
        </is>
      </c>
      <c r="E1651" t="n">
        <v>2018</v>
      </c>
      <c r="H1651" t="n">
        <v>24</v>
      </c>
      <c r="I1651" t="n">
        <v>5820</v>
      </c>
      <c r="J1651" t="inlineStr">
        <is>
          <t>Y</t>
        </is>
      </c>
      <c r="K1651" t="inlineStr">
        <is>
          <t>sales.crownandchamparesorts.com</t>
        </is>
      </c>
      <c r="L1651" t="inlineStr">
        <is>
          <t>brand-cdn</t>
        </is>
      </c>
      <c r="M1651" t="inlineStr">
        <is>
          <t>https://sales.crownandchamparesorts.com/wp-content/uploads/2019/02/KagiInteriorDesigns.pdf</t>
        </is>
      </c>
      <c r="N1651" t="inlineStr">
        <is>
          <t>https://sales.crownandchamparesorts.com/wp-content/uploads/2019/02/KagiInteriorDesigns.pdf</t>
        </is>
      </c>
      <c r="O1651" t="inlineStr">
        <is>
          <t>9a3d7cf168bc08e275eb9b7f98f28536dfd26d6d55cf9786423f8d5236a81cc1</t>
        </is>
      </c>
      <c r="P1651" t="inlineStr">
        <is>
          <t>library/071_kagi-maldives-resort-and-spa/other/2018_KagiInteriorDesigns.pdf</t>
        </is>
      </c>
      <c r="R1651" t="inlineStr">
        <is>
          <t>outdated</t>
        </is>
      </c>
      <c r="S1651" t="inlineStr">
        <is>
          <t>N</t>
        </is>
      </c>
      <c r="T1651" t="inlineStr">
        <is>
          <t>matched</t>
        </is>
      </c>
      <c r="U1651" t="inlineStr">
        <is>
          <t>2026-10-04</t>
        </is>
      </c>
      <c r="V1651" t="inlineStr"/>
    </row>
    <row r="1652">
      <c r="A1652" t="n">
        <v>72</v>
      </c>
      <c r="B1652" t="inlineStr">
        <is>
          <t>Embudhu Village</t>
        </is>
      </c>
      <c r="C1652" t="inlineStr">
        <is>
          <t>factsheet</t>
        </is>
      </c>
      <c r="D1652" t="inlineStr">
        <is>
          <t>2023_Embudu-Village-Fact-Sheet-2023.pdf</t>
        </is>
      </c>
      <c r="E1652" t="n">
        <v>2023</v>
      </c>
      <c r="H1652" t="n">
        <v>2</v>
      </c>
      <c r="I1652" t="n">
        <v>298</v>
      </c>
      <c r="J1652" t="inlineStr">
        <is>
          <t>Y</t>
        </is>
      </c>
      <c r="K1652" t="inlineStr">
        <is>
          <t>embudu.com</t>
        </is>
      </c>
      <c r="L1652" t="inlineStr">
        <is>
          <t>official</t>
        </is>
      </c>
      <c r="M1652" t="inlineStr">
        <is>
          <t>https://embuduvillage.eme-devops.com/2023/12/Embudu-Village-Fact-Sheet-2023.pdf</t>
        </is>
      </c>
      <c r="N1652" t="inlineStr">
        <is>
          <t>https://embuduvillage.eme-devops.com/2023/12/Embudu-Village-Fact-Sheet-2023.pdf</t>
        </is>
      </c>
      <c r="O1652" t="inlineStr">
        <is>
          <t>2cda157e36607d95a32078ede6572382a6d86baed2ccd937123fbe68694b44b5</t>
        </is>
      </c>
      <c r="P1652" t="inlineStr">
        <is>
          <t>library/072_embudhu-village/factsheet/2023_Embudu-Village-Fact-Sheet-2023.pdf</t>
        </is>
      </c>
      <c r="R1652" t="inlineStr">
        <is>
          <t>outdated</t>
        </is>
      </c>
      <c r="S1652" t="inlineStr">
        <is>
          <t>Y</t>
        </is>
      </c>
      <c r="T1652" t="inlineStr">
        <is>
          <t>matched</t>
        </is>
      </c>
      <c r="U1652" t="inlineStr">
        <is>
          <t>2026-10-04</t>
        </is>
      </c>
      <c r="V1652" t="inlineStr"/>
    </row>
    <row r="1653">
      <c r="A1653" t="n">
        <v>72</v>
      </c>
      <c r="B1653" t="inlineStr">
        <is>
          <t>Embudhu Village</t>
        </is>
      </c>
      <c r="C1653" t="inlineStr">
        <is>
          <t>wedding</t>
        </is>
      </c>
      <c r="D1653" t="inlineStr">
        <is>
          <t>2026_Simple-Wedding-Package.pdf</t>
        </is>
      </c>
      <c r="E1653" t="n">
        <v>2026</v>
      </c>
      <c r="H1653" t="n">
        <v>1</v>
      </c>
      <c r="I1653" t="n">
        <v>821</v>
      </c>
      <c r="J1653" t="inlineStr">
        <is>
          <t>Y</t>
        </is>
      </c>
      <c r="K1653" t="inlineStr">
        <is>
          <t>embudu.com</t>
        </is>
      </c>
      <c r="L1653" t="inlineStr">
        <is>
          <t>official</t>
        </is>
      </c>
      <c r="M1653" t="inlineStr">
        <is>
          <t>https://embuduvillage.eme-devops.com/2026/04/Simple-Wedding-Package.pdf</t>
        </is>
      </c>
      <c r="N1653" t="inlineStr">
        <is>
          <t>https://embuduvillage.eme-devops.com/2026/04/Simple-Wedding-Package.pdf</t>
        </is>
      </c>
      <c r="O1653" t="inlineStr">
        <is>
          <t>a2547997b6f15452fbf5be3bb2d5a55744ff810d39a415d26424cabbd4281fc5</t>
        </is>
      </c>
      <c r="P1653" t="inlineStr">
        <is>
          <t>library/072_embudhu-village/wedding/2026_Simple-Wedding-Package.pdf</t>
        </is>
      </c>
      <c r="R1653" t="inlineStr">
        <is>
          <t>current</t>
        </is>
      </c>
      <c r="S1653" t="inlineStr">
        <is>
          <t>Y</t>
        </is>
      </c>
      <c r="T1653" t="inlineStr">
        <is>
          <t>matched</t>
        </is>
      </c>
      <c r="U1653" t="inlineStr">
        <is>
          <t>2026-10-04</t>
        </is>
      </c>
      <c r="V1653" t="inlineStr"/>
    </row>
    <row r="1654">
      <c r="A1654" t="n">
        <v>72</v>
      </c>
      <c r="B1654" t="inlineStr">
        <is>
          <t>Embudhu Village</t>
        </is>
      </c>
      <c r="C1654" t="inlineStr">
        <is>
          <t>wedding</t>
        </is>
      </c>
      <c r="D1654" t="inlineStr">
        <is>
          <t>2026_Embudu-wedding-Package.pdf</t>
        </is>
      </c>
      <c r="E1654" t="n">
        <v>2026</v>
      </c>
      <c r="H1654" t="n">
        <v>1</v>
      </c>
      <c r="I1654" t="n">
        <v>998</v>
      </c>
      <c r="J1654" t="inlineStr">
        <is>
          <t>Y</t>
        </is>
      </c>
      <c r="K1654" t="inlineStr">
        <is>
          <t>embudu.com</t>
        </is>
      </c>
      <c r="L1654" t="inlineStr">
        <is>
          <t>official</t>
        </is>
      </c>
      <c r="M1654" t="inlineStr">
        <is>
          <t>https://embuduvillage.eme-devops.com/2026/04/Embudu-wedding-Package.pdf</t>
        </is>
      </c>
      <c r="N1654" t="inlineStr">
        <is>
          <t>https://embuduvillage.eme-devops.com/2026/04/Embudu-wedding-Package.pdf</t>
        </is>
      </c>
      <c r="O1654" t="inlineStr">
        <is>
          <t>3ff3a965105014e4e93a63cc3f7043674315fec0af80ff18ebcb549e0ae6a1df</t>
        </is>
      </c>
      <c r="P1654" t="inlineStr">
        <is>
          <t>library/072_embudhu-village/wedding/2026_Embudu-wedding-Package.pdf</t>
        </is>
      </c>
      <c r="R1654" t="inlineStr">
        <is>
          <t>current</t>
        </is>
      </c>
      <c r="S1654" t="inlineStr">
        <is>
          <t>N</t>
        </is>
      </c>
      <c r="T1654" t="inlineStr">
        <is>
          <t>matched</t>
        </is>
      </c>
      <c r="U1654" t="inlineStr">
        <is>
          <t>2026-10-04</t>
        </is>
      </c>
      <c r="V1654" t="inlineStr"/>
    </row>
    <row r="1655">
      <c r="A1655" t="n">
        <v>72</v>
      </c>
      <c r="B1655" t="inlineStr">
        <is>
          <t>Embudhu Village</t>
        </is>
      </c>
      <c r="C1655" t="inlineStr">
        <is>
          <t>spa_menu</t>
        </is>
      </c>
      <c r="D1655" t="inlineStr">
        <is>
          <t>2024_spa-menu.pdf</t>
        </is>
      </c>
      <c r="E1655" t="n">
        <v>2024</v>
      </c>
      <c r="H1655" t="n">
        <v>1</v>
      </c>
      <c r="I1655" t="n">
        <v>278</v>
      </c>
      <c r="J1655" t="inlineStr">
        <is>
          <t>N</t>
        </is>
      </c>
      <c r="K1655" t="inlineStr">
        <is>
          <t>embudu.com</t>
        </is>
      </c>
      <c r="L1655" t="inlineStr">
        <is>
          <t>official</t>
        </is>
      </c>
      <c r="M1655" t="inlineStr">
        <is>
          <t>https://embuduvillage.eme-devops.com/2024/01/spa-menu.pdf</t>
        </is>
      </c>
      <c r="N1655" t="inlineStr">
        <is>
          <t>https://embuduvillage.eme-devops.com/2024/01/spa-menu.pdf</t>
        </is>
      </c>
      <c r="O1655" t="inlineStr">
        <is>
          <t>247ebbb5319670aa64986ffa0ab172a2174c5175819a099fb5e28c7b6b042291</t>
        </is>
      </c>
      <c r="P1655" t="inlineStr">
        <is>
          <t>library/072_embudhu-village/spa_menu/2024_spa-menu.pdf</t>
        </is>
      </c>
      <c r="R1655" t="inlineStr">
        <is>
          <t>outdated</t>
        </is>
      </c>
      <c r="S1655" t="inlineStr">
        <is>
          <t>Y</t>
        </is>
      </c>
      <c r="T1655" t="inlineStr">
        <is>
          <t>matched</t>
        </is>
      </c>
      <c r="U1655" t="inlineStr">
        <is>
          <t>2026-10-04</t>
        </is>
      </c>
      <c r="V1655" t="inlineStr"/>
    </row>
    <row r="1656">
      <c r="A1656" t="n">
        <v>72</v>
      </c>
      <c r="B1656" t="inlineStr">
        <is>
          <t>Embudhu Village</t>
        </is>
      </c>
      <c r="C1656" t="inlineStr">
        <is>
          <t>dining_menu</t>
        </is>
      </c>
      <c r="D1656" t="inlineStr">
        <is>
          <t>2025_Snack-Menu-fm-1.11.22025.pdf</t>
        </is>
      </c>
      <c r="E1656" t="n">
        <v>2025</v>
      </c>
      <c r="H1656" t="n">
        <v>2</v>
      </c>
      <c r="I1656" t="n">
        <v>511</v>
      </c>
      <c r="J1656" t="inlineStr">
        <is>
          <t>Y</t>
        </is>
      </c>
      <c r="K1656" t="inlineStr">
        <is>
          <t>embudu.com</t>
        </is>
      </c>
      <c r="L1656" t="inlineStr">
        <is>
          <t>official</t>
        </is>
      </c>
      <c r="M1656" t="inlineStr">
        <is>
          <t>https://embuduvillage.eme-devops.com/2025/10/Snack-Menu-fm-1.11.22025.pdf</t>
        </is>
      </c>
      <c r="N1656" t="inlineStr">
        <is>
          <t>https://embuduvillage.eme-devops.com/2025/10/Snack-Menu-fm-1.11.22025.pdf</t>
        </is>
      </c>
      <c r="O1656" t="inlineStr">
        <is>
          <t>15465a0bdf2895b8fce841ff006f7091c0851673960746da2ff7366585815d68</t>
        </is>
      </c>
      <c r="P1656" t="inlineStr">
        <is>
          <t>library/072_embudhu-village/dining_menu/2025_Snack-Menu-fm-1.11.22025.pdf</t>
        </is>
      </c>
      <c r="R1656" t="inlineStr">
        <is>
          <t>current</t>
        </is>
      </c>
      <c r="S1656" t="inlineStr">
        <is>
          <t>N</t>
        </is>
      </c>
      <c r="T1656" t="inlineStr">
        <is>
          <t>matched</t>
        </is>
      </c>
      <c r="U1656" t="inlineStr">
        <is>
          <t>2026-10-04</t>
        </is>
      </c>
      <c r="V1656" t="inlineStr"/>
    </row>
    <row r="1657">
      <c r="A1657" t="n">
        <v>72</v>
      </c>
      <c r="B1657" t="inlineStr">
        <is>
          <t>Embudhu Village</t>
        </is>
      </c>
      <c r="C1657" t="inlineStr">
        <is>
          <t>dining_menu</t>
        </is>
      </c>
      <c r="D1657" t="inlineStr">
        <is>
          <t>2025_All-Sea-Food-Menus-from-1.11.-2025.pdf</t>
        </is>
      </c>
      <c r="E1657" t="n">
        <v>2025</v>
      </c>
      <c r="H1657" t="n">
        <v>4</v>
      </c>
      <c r="I1657" t="n">
        <v>772</v>
      </c>
      <c r="J1657" t="inlineStr">
        <is>
          <t>Y</t>
        </is>
      </c>
      <c r="K1657" t="inlineStr">
        <is>
          <t>embudu.com</t>
        </is>
      </c>
      <c r="L1657" t="inlineStr">
        <is>
          <t>official</t>
        </is>
      </c>
      <c r="M1657" t="inlineStr">
        <is>
          <t>https://embuduvillage.eme-devops.com/2025/10/All-Sea-Food-Menus-from-1.11.-2025.pdf</t>
        </is>
      </c>
      <c r="N1657" t="inlineStr">
        <is>
          <t>https://embuduvillage.eme-devops.com/2025/10/All-Sea-Food-Menus-from-1.11.-2025.pdf</t>
        </is>
      </c>
      <c r="O1657" t="inlineStr">
        <is>
          <t>557b6ce5f0b9d120b05a4763e63a5f31f5bdf32208ab725a3ff670cb27bf6c8e</t>
        </is>
      </c>
      <c r="P1657" t="inlineStr">
        <is>
          <t>library/072_embudhu-village/dining_menu/2025_All-Sea-Food-Menus-from-1.11.-2025.pdf</t>
        </is>
      </c>
      <c r="R1657" t="inlineStr">
        <is>
          <t>current</t>
        </is>
      </c>
      <c r="S1657" t="inlineStr">
        <is>
          <t>Y</t>
        </is>
      </c>
      <c r="T1657" t="inlineStr">
        <is>
          <t>matched</t>
        </is>
      </c>
      <c r="U1657" t="inlineStr">
        <is>
          <t>2026-10-04</t>
        </is>
      </c>
      <c r="V1657" t="inlineStr"/>
    </row>
    <row r="1658">
      <c r="A1658" t="n">
        <v>72</v>
      </c>
      <c r="B1658" t="inlineStr">
        <is>
          <t>Embudhu Village</t>
        </is>
      </c>
      <c r="C1658" t="inlineStr">
        <is>
          <t>villa_plans</t>
        </is>
      </c>
      <c r="D1658" t="inlineStr">
        <is>
          <t>2025_Embudu-Village-Environmental-Policy.pdf</t>
        </is>
      </c>
      <c r="E1658" t="n">
        <v>2025</v>
      </c>
      <c r="H1658" t="n">
        <v>2</v>
      </c>
      <c r="I1658" t="n">
        <v>72</v>
      </c>
      <c r="J1658" t="inlineStr">
        <is>
          <t>Y</t>
        </is>
      </c>
      <c r="K1658" t="inlineStr">
        <is>
          <t>embudu.com</t>
        </is>
      </c>
      <c r="L1658" t="inlineStr">
        <is>
          <t>official</t>
        </is>
      </c>
      <c r="M1658" t="inlineStr">
        <is>
          <t>https://embuduvillage.eme-devops.com/2025/05/Embudu-Village-Environmental-Policy.pdf</t>
        </is>
      </c>
      <c r="N1658" t="inlineStr">
        <is>
          <t>https://embuduvillage.eme-devops.com/2025/05/Embudu-Village-Environmental-Policy.pdf</t>
        </is>
      </c>
      <c r="O1658" t="inlineStr">
        <is>
          <t>b7d320d6ef93aa7502b220ea29e6279daeb1eb885b028bed0f2f1c5e66daacd2</t>
        </is>
      </c>
      <c r="P1658" t="inlineStr">
        <is>
          <t>library/072_embudhu-village/villa_plans/2025_Embudu-Village-Environmental-Policy.pdf</t>
        </is>
      </c>
      <c r="R1658" t="inlineStr">
        <is>
          <t>current</t>
        </is>
      </c>
      <c r="S1658" t="inlineStr">
        <is>
          <t>Y</t>
        </is>
      </c>
      <c r="T1658" t="inlineStr">
        <is>
          <t>matched</t>
        </is>
      </c>
      <c r="U1658" t="inlineStr">
        <is>
          <t>2026-10-04</t>
        </is>
      </c>
      <c r="V1658" t="inlineStr"/>
    </row>
    <row r="1659">
      <c r="A1659" t="n">
        <v>72</v>
      </c>
      <c r="B1659" t="inlineStr">
        <is>
          <t>Embudhu Village</t>
        </is>
      </c>
      <c r="C1659" t="inlineStr">
        <is>
          <t>villa_plans</t>
        </is>
      </c>
      <c r="D1659" t="inlineStr">
        <is>
          <t>2024_Embudu-Village-Resort-Travelife-Sustainability-Report.pdf</t>
        </is>
      </c>
      <c r="E1659" t="n">
        <v>2024</v>
      </c>
      <c r="H1659" t="n">
        <v>7</v>
      </c>
      <c r="I1659" t="n">
        <v>988</v>
      </c>
      <c r="J1659" t="inlineStr">
        <is>
          <t>Y</t>
        </is>
      </c>
      <c r="K1659" t="inlineStr">
        <is>
          <t>embudu.com</t>
        </is>
      </c>
      <c r="L1659" t="inlineStr">
        <is>
          <t>official</t>
        </is>
      </c>
      <c r="M1659" t="inlineStr">
        <is>
          <t>https://embuduvillage.eme-devops.com/2025/05/Embudu-Village-Resort-Travelife-Sustainability-Report.pdf</t>
        </is>
      </c>
      <c r="N1659" t="inlineStr">
        <is>
          <t>https://embuduvillage.eme-devops.com/2025/05/Embudu-Village-Resort-Travelife-Sustainability-Report.pdf</t>
        </is>
      </c>
      <c r="O1659" t="inlineStr">
        <is>
          <t>8d42f0872807057c3e4dd12c4c1694461135fe7f8c492460261e0b150dbcea27</t>
        </is>
      </c>
      <c r="P1659" t="inlineStr">
        <is>
          <t>library/072_embudhu-village/villa_plans/2024_Embudu-Village-Resort-Travelife-Sustainability-Report.pdf</t>
        </is>
      </c>
      <c r="R1659" t="inlineStr">
        <is>
          <t>outdated</t>
        </is>
      </c>
      <c r="S1659" t="inlineStr">
        <is>
          <t>N</t>
        </is>
      </c>
      <c r="T1659" t="inlineStr">
        <is>
          <t>matched</t>
        </is>
      </c>
      <c r="U1659" t="inlineStr">
        <is>
          <t>2026-10-04</t>
        </is>
      </c>
      <c r="V1659" t="inlineStr"/>
    </row>
    <row r="1660">
      <c r="A1660" t="n">
        <v>72</v>
      </c>
      <c r="B1660" t="inlineStr">
        <is>
          <t>Embudhu Village</t>
        </is>
      </c>
      <c r="C1660" t="inlineStr">
        <is>
          <t>villa_plans</t>
        </is>
      </c>
      <c r="D1660" t="inlineStr">
        <is>
          <t>2024_Sustainability-Policy-for-Embudu-Village-Resort.pdf</t>
        </is>
      </c>
      <c r="E1660" t="n">
        <v>2024</v>
      </c>
      <c r="H1660" t="n">
        <v>6</v>
      </c>
      <c r="I1660" t="n">
        <v>118</v>
      </c>
      <c r="J1660" t="inlineStr">
        <is>
          <t>Y</t>
        </is>
      </c>
      <c r="K1660" t="inlineStr">
        <is>
          <t>embudu.com</t>
        </is>
      </c>
      <c r="L1660" t="inlineStr">
        <is>
          <t>official</t>
        </is>
      </c>
      <c r="M1660" t="inlineStr">
        <is>
          <t>https://embuduvillage.eme-devops.com/2025/05/Sustainability-Policy-for-Embudu-Village-Resort.pdf</t>
        </is>
      </c>
      <c r="N1660" t="inlineStr">
        <is>
          <t>https://embuduvillage.eme-devops.com/2025/05/Sustainability-Policy-for-Embudu-Village-Resort.pdf</t>
        </is>
      </c>
      <c r="O1660" t="inlineStr">
        <is>
          <t>c5e05af67457a19b847bd9550d7abd77f7b22a9ccb48c268329d45f4661eda6c</t>
        </is>
      </c>
      <c r="P1660" t="inlineStr">
        <is>
          <t>library/072_embudhu-village/villa_plans/2024_Sustainability-Policy-for-Embudu-Village-Resort.pdf</t>
        </is>
      </c>
      <c r="R1660" t="inlineStr">
        <is>
          <t>outdated</t>
        </is>
      </c>
      <c r="S1660" t="inlineStr">
        <is>
          <t>N</t>
        </is>
      </c>
      <c r="T1660" t="inlineStr">
        <is>
          <t>matched</t>
        </is>
      </c>
      <c r="U1660" t="inlineStr">
        <is>
          <t>2026-10-04</t>
        </is>
      </c>
      <c r="V1660" t="inlineStr"/>
    </row>
    <row r="1661">
      <c r="A1661" t="n">
        <v>72</v>
      </c>
      <c r="B1661" t="inlineStr">
        <is>
          <t>Embudhu Village</t>
        </is>
      </c>
      <c r="C1661" t="inlineStr">
        <is>
          <t>villa_plans</t>
        </is>
      </c>
      <c r="D1661" t="inlineStr">
        <is>
          <t>2024_Embudu-Guest-Registration-Card-Interactive-2024.pdf</t>
        </is>
      </c>
      <c r="E1661" t="n">
        <v>2024</v>
      </c>
      <c r="H1661" t="n">
        <v>1</v>
      </c>
      <c r="I1661" t="n">
        <v>163</v>
      </c>
      <c r="J1661" t="inlineStr">
        <is>
          <t>Y</t>
        </is>
      </c>
      <c r="K1661" t="inlineStr">
        <is>
          <t>embudu.com</t>
        </is>
      </c>
      <c r="L1661" t="inlineStr">
        <is>
          <t>official</t>
        </is>
      </c>
      <c r="M1661" t="inlineStr">
        <is>
          <t>https://embuduvillage.eme-devops.com/2024/10/Embudu-Guest-Registration-Card-Interactive-2024.pdf</t>
        </is>
      </c>
      <c r="N1661" t="inlineStr">
        <is>
          <t>https://embuduvillage.eme-devops.com/2024/10/Embudu-Guest-Registration-Card-Interactive-2024.pdf</t>
        </is>
      </c>
      <c r="O1661" t="inlineStr">
        <is>
          <t>e41134fd9ccf392cb864e0a7a13b3d020c8204cea238bdf543a73cd5a513156c</t>
        </is>
      </c>
      <c r="P1661" t="inlineStr">
        <is>
          <t>library/072_embudhu-village/villa_plans/2024_Embudu-Guest-Registration-Card-Interactive-2024.pdf</t>
        </is>
      </c>
      <c r="R1661" t="inlineStr">
        <is>
          <t>outdated</t>
        </is>
      </c>
      <c r="S1661" t="inlineStr">
        <is>
          <t>N</t>
        </is>
      </c>
      <c r="T1661" t="inlineStr">
        <is>
          <t>matched</t>
        </is>
      </c>
      <c r="U1661" t="inlineStr">
        <is>
          <t>2026-10-04</t>
        </is>
      </c>
      <c r="V1661" t="inlineStr"/>
    </row>
    <row r="1662">
      <c r="A1662" t="n">
        <v>72</v>
      </c>
      <c r="B1662" t="inlineStr">
        <is>
          <t>Embudhu Village</t>
        </is>
      </c>
      <c r="C1662" t="inlineStr">
        <is>
          <t>villa_plans</t>
        </is>
      </c>
      <c r="D1662" t="inlineStr">
        <is>
          <t>2024_Embuduu-Village-Excusrsion-List.pdf</t>
        </is>
      </c>
      <c r="E1662" t="n">
        <v>2024</v>
      </c>
      <c r="H1662" t="n">
        <v>1</v>
      </c>
      <c r="I1662" t="n">
        <v>127</v>
      </c>
      <c r="J1662" t="inlineStr">
        <is>
          <t>Y</t>
        </is>
      </c>
      <c r="K1662" t="inlineStr">
        <is>
          <t>embudu.com</t>
        </is>
      </c>
      <c r="L1662" t="inlineStr">
        <is>
          <t>official</t>
        </is>
      </c>
      <c r="M1662" t="inlineStr">
        <is>
          <t>https://embuduvillage.eme-devops.com/2024/01/Embuduu-Village-Excusrsion-List.pdf</t>
        </is>
      </c>
      <c r="N1662" t="inlineStr">
        <is>
          <t>https://embuduvillage.eme-devops.com/2024/01/Embuduu-Village-Excusrsion-List.pdf</t>
        </is>
      </c>
      <c r="O1662" t="inlineStr">
        <is>
          <t>071b2fabafccc09c0fa9eb6dc37bfbc40101eea6f7c8e31f5ed9cac1cc28d823</t>
        </is>
      </c>
      <c r="P1662" t="inlineStr">
        <is>
          <t>library/072_embudhu-village/villa_plans/2024_Embuduu-Village-Excusrsion-List.pdf</t>
        </is>
      </c>
      <c r="R1662" t="inlineStr">
        <is>
          <t>outdated</t>
        </is>
      </c>
      <c r="S1662" t="inlineStr">
        <is>
          <t>N</t>
        </is>
      </c>
      <c r="T1662" t="inlineStr">
        <is>
          <t>matched</t>
        </is>
      </c>
      <c r="U1662" t="inlineStr">
        <is>
          <t>2026-10-04</t>
        </is>
      </c>
      <c r="V1662" t="inlineStr"/>
    </row>
    <row r="1663">
      <c r="A1663" t="n">
        <v>72</v>
      </c>
      <c r="B1663" t="inlineStr">
        <is>
          <t>Embudhu Village</t>
        </is>
      </c>
      <c r="C1663" t="inlineStr">
        <is>
          <t>villa_plans</t>
        </is>
      </c>
      <c r="D1663" t="inlineStr">
        <is>
          <t>2023_Embudu-Village-Excusrsion-List.pdf</t>
        </is>
      </c>
      <c r="E1663" t="n">
        <v>2023</v>
      </c>
      <c r="H1663" t="n">
        <v>1</v>
      </c>
      <c r="I1663" t="n">
        <v>177</v>
      </c>
      <c r="J1663" t="inlineStr">
        <is>
          <t>Y</t>
        </is>
      </c>
      <c r="K1663" t="inlineStr">
        <is>
          <t>embudu.com</t>
        </is>
      </c>
      <c r="L1663" t="inlineStr">
        <is>
          <t>official</t>
        </is>
      </c>
      <c r="M1663" t="inlineStr">
        <is>
          <t>https://embuduvillage.eme-devops.com/2023/12/Embudu-Village-Excusrsion-List.pdf</t>
        </is>
      </c>
      <c r="N1663" t="inlineStr">
        <is>
          <t>https://embuduvillage.eme-devops.com/2023/12/Embudu-Village-Excusrsion-List.pdf</t>
        </is>
      </c>
      <c r="O1663" t="inlineStr">
        <is>
          <t>d07bce1d090f3bc68447e59a7420ef1e3d81ce34ce9deaaf717371332a8a1307</t>
        </is>
      </c>
      <c r="P1663" t="inlineStr">
        <is>
          <t>library/072_embudhu-village/villa_plans/2023_Embudu-Village-Excusrsion-List.pdf</t>
        </is>
      </c>
      <c r="R1663" t="inlineStr">
        <is>
          <t>outdated</t>
        </is>
      </c>
      <c r="S1663" t="inlineStr">
        <is>
          <t>N</t>
        </is>
      </c>
      <c r="T1663" t="inlineStr">
        <is>
          <t>matched</t>
        </is>
      </c>
      <c r="U1663" t="inlineStr">
        <is>
          <t>2026-10-04</t>
        </is>
      </c>
      <c r="V1663" t="inlineStr"/>
    </row>
    <row r="1664">
      <c r="A1664" t="n">
        <v>72</v>
      </c>
      <c r="B1664" t="inlineStr">
        <is>
          <t>Embudhu Village</t>
        </is>
      </c>
      <c r="C1664" t="inlineStr">
        <is>
          <t>villa_plans</t>
        </is>
      </c>
      <c r="D1664" t="inlineStr">
        <is>
          <t>2016_Labour-and-human-rights-legislation.pdf</t>
        </is>
      </c>
      <c r="E1664" t="n">
        <v>2016</v>
      </c>
      <c r="H1664" t="n">
        <v>3</v>
      </c>
      <c r="I1664" t="n">
        <v>74</v>
      </c>
      <c r="J1664" t="inlineStr">
        <is>
          <t>Y</t>
        </is>
      </c>
      <c r="K1664" t="inlineStr">
        <is>
          <t>embudu.com</t>
        </is>
      </c>
      <c r="L1664" t="inlineStr">
        <is>
          <t>official</t>
        </is>
      </c>
      <c r="M1664" t="inlineStr">
        <is>
          <t>https://embuduvillage.eme-devops.com/2025/05/Labour-and-human-rights-legislation.pdf</t>
        </is>
      </c>
      <c r="N1664" t="inlineStr">
        <is>
          <t>https://embuduvillage.eme-devops.com/2025/05/Labour-and-human-rights-legislation.pdf</t>
        </is>
      </c>
      <c r="O1664" t="inlineStr">
        <is>
          <t>d5d7a7d30944abc8d16d2bd64126884099eba5f18a7d74eb0bc8c9a9623e456a</t>
        </is>
      </c>
      <c r="P1664" t="inlineStr">
        <is>
          <t>library/072_embudhu-village/villa_plans/2016_Labour-and-human-rights-legislation.pdf</t>
        </is>
      </c>
      <c r="R1664" t="inlineStr">
        <is>
          <t>outdated</t>
        </is>
      </c>
      <c r="S1664" t="inlineStr">
        <is>
          <t>N</t>
        </is>
      </c>
      <c r="T1664" t="inlineStr">
        <is>
          <t>matched</t>
        </is>
      </c>
      <c r="U1664" t="inlineStr">
        <is>
          <t>2026-10-04</t>
        </is>
      </c>
      <c r="V1664" t="inlineStr"/>
    </row>
    <row r="1665">
      <c r="A1665" t="n">
        <v>72</v>
      </c>
      <c r="B1665" t="inlineStr">
        <is>
          <t>Embudhu Village</t>
        </is>
      </c>
      <c r="C1665" t="inlineStr">
        <is>
          <t>sustainability</t>
        </is>
      </c>
      <c r="D1665" t="inlineStr">
        <is>
          <t>2025_Annual-Sustainability-Assessment.pdf</t>
        </is>
      </c>
      <c r="E1665" t="n">
        <v>2025</v>
      </c>
      <c r="H1665" t="n">
        <v>8</v>
      </c>
      <c r="I1665" t="n">
        <v>204</v>
      </c>
      <c r="J1665" t="inlineStr">
        <is>
          <t>Y</t>
        </is>
      </c>
      <c r="K1665" t="inlineStr">
        <is>
          <t>embudu.com</t>
        </is>
      </c>
      <c r="L1665" t="inlineStr">
        <is>
          <t>official</t>
        </is>
      </c>
      <c r="M1665" t="inlineStr">
        <is>
          <t>https://embuduvillage.eme-devops.com/2025/05/Annual-Sustainability-Assessment.pdf</t>
        </is>
      </c>
      <c r="N1665" t="inlineStr">
        <is>
          <t>https://embuduvillage.eme-devops.com/2025/05/Annual-Sustainability-Assessment.pdf</t>
        </is>
      </c>
      <c r="O1665" t="inlineStr">
        <is>
          <t>8d33877a8827d4fe4bfb7a9e4e126c8222c7433be0a5d72ed9d77f6fe06d58fa</t>
        </is>
      </c>
      <c r="P1665" t="inlineStr">
        <is>
          <t>library/072_embudhu-village/sustainability/2025_Annual-Sustainability-Assessment.pdf</t>
        </is>
      </c>
      <c r="R1665" t="inlineStr">
        <is>
          <t>current</t>
        </is>
      </c>
      <c r="S1665" t="inlineStr">
        <is>
          <t>Y</t>
        </is>
      </c>
      <c r="T1665" t="inlineStr">
        <is>
          <t>matched</t>
        </is>
      </c>
      <c r="U1665" t="inlineStr">
        <is>
          <t>2026-10-04</t>
        </is>
      </c>
      <c r="V1665" t="inlineStr"/>
    </row>
    <row r="1666">
      <c r="A1666" t="n">
        <v>72</v>
      </c>
      <c r="B1666" t="inlineStr">
        <is>
          <t>Embudhu Village</t>
        </is>
      </c>
      <c r="C1666" t="inlineStr">
        <is>
          <t>other</t>
        </is>
      </c>
      <c r="D1666" t="inlineStr">
        <is>
          <t>2006_sample-1.pdf</t>
        </is>
      </c>
      <c r="E1666" t="n">
        <v>2006</v>
      </c>
      <c r="H1666" t="n">
        <v>2</v>
      </c>
      <c r="I1666" t="n">
        <v>3</v>
      </c>
      <c r="J1666" t="inlineStr">
        <is>
          <t>Y</t>
        </is>
      </c>
      <c r="K1666" t="inlineStr">
        <is>
          <t>embudu.com</t>
        </is>
      </c>
      <c r="L1666" t="inlineStr">
        <is>
          <t>official</t>
        </is>
      </c>
      <c r="M1666" t="inlineStr">
        <is>
          <t>https://embuduvillage.eme-devops.com/2023/10/sample-1.pdf</t>
        </is>
      </c>
      <c r="N1666" t="inlineStr">
        <is>
          <t>https://embuduvillage.eme-devops.com/2023/10/sample-1.pdf</t>
        </is>
      </c>
      <c r="O1666" t="inlineStr">
        <is>
          <t>8decc8571946d4cd70a024949e033a2a2a54377fe9f1c1b944c20f9ee11a9e51</t>
        </is>
      </c>
      <c r="P1666" t="inlineStr">
        <is>
          <t>library/072_embudhu-village/other/2006_sample-1.pdf</t>
        </is>
      </c>
      <c r="R1666" t="inlineStr">
        <is>
          <t>outdated</t>
        </is>
      </c>
      <c r="S1666" t="inlineStr">
        <is>
          <t>Y</t>
        </is>
      </c>
      <c r="T1666" t="inlineStr">
        <is>
          <t>matched</t>
        </is>
      </c>
      <c r="U1666" t="inlineStr">
        <is>
          <t>2026-10-04</t>
        </is>
      </c>
      <c r="V1666" t="inlineStr"/>
    </row>
    <row r="1667">
      <c r="A1667" t="n">
        <v>73</v>
      </c>
      <c r="B1667" t="inlineStr">
        <is>
          <t>Summer Island Maldives</t>
        </is>
      </c>
      <c r="C1667" t="inlineStr">
        <is>
          <t>factsheet</t>
        </is>
      </c>
      <c r="D1667" t="inlineStr">
        <is>
          <t>2026_Summer-Island-Maldives-Fact-Sheet-2026-04.pdf</t>
        </is>
      </c>
      <c r="E1667" t="n">
        <v>2026</v>
      </c>
      <c r="H1667" t="n">
        <v>2</v>
      </c>
      <c r="I1667" t="n">
        <v>464</v>
      </c>
      <c r="J1667" t="inlineStr">
        <is>
          <t>Y</t>
        </is>
      </c>
      <c r="K1667" t="inlineStr">
        <is>
          <t>summerislandmaldives.com</t>
        </is>
      </c>
      <c r="L1667" t="inlineStr">
        <is>
          <t>official</t>
        </is>
      </c>
      <c r="M1667" t="inlineStr">
        <is>
          <t>https://www.summerislandmaldives.com/wp-content/uploads/2026/04/Summer-Island-Maldives-Fact-Sheet-2026-04.pdf</t>
        </is>
      </c>
      <c r="N1667" t="inlineStr">
        <is>
          <t>https://www.summerislandmaldives.com/wp-content/uploads/2026/04/Summer-Island-Maldives-Fact-Sheet-2026-04.pdf</t>
        </is>
      </c>
      <c r="O1667" t="inlineStr">
        <is>
          <t>5b05b5eee0507446f0c70e23384caa7e4ad5f5da40bb813f7869539899f397d0</t>
        </is>
      </c>
      <c r="P1667" t="inlineStr">
        <is>
          <t>library/073_summer-island-maldives/factsheet/2026_Summer-Island-Maldives-Fact-Sheet-2026-04.pdf</t>
        </is>
      </c>
      <c r="R1667" t="inlineStr">
        <is>
          <t>current</t>
        </is>
      </c>
      <c r="S1667" t="inlineStr">
        <is>
          <t>Y</t>
        </is>
      </c>
      <c r="T1667" t="inlineStr">
        <is>
          <t>matched</t>
        </is>
      </c>
      <c r="U1667" t="inlineStr">
        <is>
          <t>2026-10-04</t>
        </is>
      </c>
      <c r="V1667" t="inlineStr"/>
    </row>
    <row r="1668">
      <c r="A1668" t="n">
        <v>73</v>
      </c>
      <c r="B1668" t="inlineStr">
        <is>
          <t>Summer Island Maldives</t>
        </is>
      </c>
      <c r="C1668" t="inlineStr">
        <is>
          <t>factsheet</t>
        </is>
      </c>
      <c r="D1668" t="inlineStr">
        <is>
          <t>2026_Summer Island Maldives Fact Sheet 2026 - Russian.pdf</t>
        </is>
      </c>
      <c r="E1668" t="n">
        <v>2026</v>
      </c>
      <c r="H1668" t="n">
        <v>2</v>
      </c>
      <c r="I1668" t="n">
        <v>1680</v>
      </c>
      <c r="J1668" t="inlineStr">
        <is>
          <t>Y</t>
        </is>
      </c>
      <c r="K1668" t="inlineStr">
        <is>
          <t>maldives.ru</t>
        </is>
      </c>
      <c r="L1668" t="inlineStr">
        <is>
          <t>dmc-agency</t>
        </is>
      </c>
      <c r="M1668" t="inlineStr">
        <is>
          <t>https://maldives.ru/doc/static/Summer%20Island%20Maldives%20Fact%20Sheet%202026%20-%20Russian.pdf</t>
        </is>
      </c>
      <c r="N1668" t="inlineStr">
        <is>
          <t>https://maldives.ru/doc/static/Summer%20Island%20Maldives%20Fact%20Sheet%202026%20-%20Russian.pdf</t>
        </is>
      </c>
      <c r="O1668" t="inlineStr">
        <is>
          <t>266cf574ac8da9aaefc68ea217e025e5e91fb8dc887fa3c5545b3dbfd0a1c5cf</t>
        </is>
      </c>
      <c r="P1668" t="inlineStr">
        <is>
          <t>library/073_summer-island-maldives/factsheet/2026_Summer Island Maldives Fact Sheet 2026 - Russian.pdf</t>
        </is>
      </c>
      <c r="R1668" t="inlineStr">
        <is>
          <t>current</t>
        </is>
      </c>
      <c r="S1668" t="inlineStr">
        <is>
          <t>N</t>
        </is>
      </c>
      <c r="T1668" t="inlineStr">
        <is>
          <t>matched</t>
        </is>
      </c>
      <c r="U1668" t="inlineStr">
        <is>
          <t>2026-10-04</t>
        </is>
      </c>
      <c r="V1668" t="inlineStr"/>
    </row>
    <row r="1669">
      <c r="A1669" t="n">
        <v>73</v>
      </c>
      <c r="B1669" t="inlineStr">
        <is>
          <t>Summer Island Maldives</t>
        </is>
      </c>
      <c r="C1669" t="inlineStr">
        <is>
          <t>factsheet</t>
        </is>
      </c>
      <c r="D1669" t="inlineStr">
        <is>
          <t>2018_Summer-Island-Maldives-Fact-Sheet.pdf</t>
        </is>
      </c>
      <c r="E1669" t="n">
        <v>2018</v>
      </c>
      <c r="H1669" t="n">
        <v>2</v>
      </c>
      <c r="I1669" t="n">
        <v>450</v>
      </c>
      <c r="J1669" t="inlineStr">
        <is>
          <t>Y</t>
        </is>
      </c>
      <c r="K1669" t="inlineStr">
        <is>
          <t>summerislandmaldives.com</t>
        </is>
      </c>
      <c r="L1669" t="inlineStr">
        <is>
          <t>official</t>
        </is>
      </c>
      <c r="M1669" t="inlineStr">
        <is>
          <t>https://www.summerislandmaldives.com/wp-content/uploads/2023/06/Summer-Island-Maldives-Fact-Sheet.pdf</t>
        </is>
      </c>
      <c r="N1669" t="inlineStr">
        <is>
          <t>https://www.summerislandmaldives.com/wp-content/uploads/2023/06/Summer-Island-Maldives-Fact-Sheet.pdf</t>
        </is>
      </c>
      <c r="O1669" t="inlineStr">
        <is>
          <t>41977ae11bcb39f6bb46ad07d6183e26123aadf1b4d6a5872eb494c14e73e3e2</t>
        </is>
      </c>
      <c r="P1669" t="inlineStr">
        <is>
          <t>library/073_summer-island-maldives/factsheet/2018_Summer-Island-Maldives-Fact-Sheet.pdf</t>
        </is>
      </c>
      <c r="R1669" t="inlineStr">
        <is>
          <t>outdated</t>
        </is>
      </c>
      <c r="S1669" t="inlineStr">
        <is>
          <t>N</t>
        </is>
      </c>
      <c r="T1669" t="inlineStr">
        <is>
          <t>matched</t>
        </is>
      </c>
      <c r="U1669" t="inlineStr">
        <is>
          <t>2026-10-04</t>
        </is>
      </c>
      <c r="V1669" t="inlineStr"/>
    </row>
    <row r="1670">
      <c r="A1670" t="n">
        <v>73</v>
      </c>
      <c r="B1670" t="inlineStr">
        <is>
          <t>Summer Island Maldives</t>
        </is>
      </c>
      <c r="C1670" t="inlineStr">
        <is>
          <t>map</t>
        </is>
      </c>
      <c r="D1670" t="inlineStr">
        <is>
          <t>2025_Summer Island Maldives Map.pdf</t>
        </is>
      </c>
      <c r="E1670" t="n">
        <v>2025</v>
      </c>
      <c r="H1670" t="n">
        <v>1</v>
      </c>
      <c r="I1670" t="n">
        <v>398</v>
      </c>
      <c r="J1670" t="inlineStr">
        <is>
          <t>Y</t>
        </is>
      </c>
      <c r="K1670" t="inlineStr">
        <is>
          <t>maldives.ru</t>
        </is>
      </c>
      <c r="L1670" t="inlineStr">
        <is>
          <t>dmc-agency</t>
        </is>
      </c>
      <c r="M1670" t="inlineStr">
        <is>
          <t>https://maldives.ru/doc/static/Summer%20Island%20Maldives%20Map.pdf</t>
        </is>
      </c>
      <c r="N1670" t="inlineStr">
        <is>
          <t>https://maldives.ru/doc/static/Summer%20Island%20Maldives%20Map.pdf</t>
        </is>
      </c>
      <c r="O1670" t="inlineStr">
        <is>
          <t>d63151b310dc9061a728eaba8cdc277d0961098c12d01cff89dadfc2f089682e</t>
        </is>
      </c>
      <c r="P1670" t="inlineStr">
        <is>
          <t>library/073_summer-island-maldives/map/2025_Summer Island Maldives Map.pdf</t>
        </is>
      </c>
      <c r="R1670" t="inlineStr">
        <is>
          <t>current</t>
        </is>
      </c>
      <c r="S1670" t="inlineStr">
        <is>
          <t>Y</t>
        </is>
      </c>
      <c r="T1670" t="inlineStr">
        <is>
          <t>matched</t>
        </is>
      </c>
      <c r="U1670" t="inlineStr">
        <is>
          <t>2026-10-04</t>
        </is>
      </c>
      <c r="V1670" t="inlineStr"/>
    </row>
    <row r="1671">
      <c r="A1671" t="n">
        <v>73</v>
      </c>
      <c r="B1671" t="inlineStr">
        <is>
          <t>Summer Island Maldives</t>
        </is>
      </c>
      <c r="C1671" t="inlineStr">
        <is>
          <t>spa_menu</t>
        </is>
      </c>
      <c r="D1671" t="inlineStr">
        <is>
          <t>2023_Serena-Spa-Menu-English.pdf</t>
        </is>
      </c>
      <c r="E1671" t="n">
        <v>2023</v>
      </c>
      <c r="H1671" t="n">
        <v>2</v>
      </c>
      <c r="I1671" t="n">
        <v>1831</v>
      </c>
      <c r="J1671" t="inlineStr">
        <is>
          <t>Y</t>
        </is>
      </c>
      <c r="K1671" t="inlineStr">
        <is>
          <t>summerislandmaldives.com</t>
        </is>
      </c>
      <c r="L1671" t="inlineStr">
        <is>
          <t>official</t>
        </is>
      </c>
      <c r="M1671" t="inlineStr">
        <is>
          <t>https://www.summerislandmaldives.com/wp-content/uploads/2023/06/Serena-Spa-Menu-English.pdf</t>
        </is>
      </c>
      <c r="N1671" t="inlineStr">
        <is>
          <t>https://www.summerislandmaldives.com/wp-content/uploads/2023/06/Serena-Spa-Menu-English.pdf</t>
        </is>
      </c>
      <c r="O1671" t="inlineStr">
        <is>
          <t>e7e74b7c2e99fc5aa392e742dd53d2d3222d49ffe2279e60b5c13769ca479926</t>
        </is>
      </c>
      <c r="P1671" t="inlineStr">
        <is>
          <t>library/073_summer-island-maldives/spa_menu/2023_Serena-Spa-Menu-English.pdf</t>
        </is>
      </c>
      <c r="R1671" t="inlineStr">
        <is>
          <t>outdated</t>
        </is>
      </c>
      <c r="S1671" t="inlineStr">
        <is>
          <t>Y</t>
        </is>
      </c>
      <c r="T1671" t="inlineStr">
        <is>
          <t>matched</t>
        </is>
      </c>
      <c r="U1671" t="inlineStr">
        <is>
          <t>2026-10-04</t>
        </is>
      </c>
      <c r="V1671" t="inlineStr"/>
    </row>
    <row r="1672">
      <c r="A1672" t="n">
        <v>73</v>
      </c>
      <c r="B1672" t="inlineStr">
        <is>
          <t>Summer Island Maldives</t>
        </is>
      </c>
      <c r="C1672" t="inlineStr">
        <is>
          <t>spa_menu</t>
        </is>
      </c>
      <c r="D1672" t="inlineStr">
        <is>
          <t>2020_Firumaa-by-Serena-Spa.pdf</t>
        </is>
      </c>
      <c r="E1672" t="n">
        <v>2020</v>
      </c>
      <c r="H1672" t="n">
        <v>1</v>
      </c>
      <c r="I1672" t="n">
        <v>391</v>
      </c>
      <c r="J1672" t="inlineStr">
        <is>
          <t>Y</t>
        </is>
      </c>
      <c r="K1672" t="inlineStr">
        <is>
          <t>summerislandmaldives.com</t>
        </is>
      </c>
      <c r="L1672" t="inlineStr">
        <is>
          <t>official</t>
        </is>
      </c>
      <c r="M1672" t="inlineStr">
        <is>
          <t>https://www.summerislandmaldives.com/wp-content/uploads/2022/06/Firumaa-by-Serena-Spa.pdf</t>
        </is>
      </c>
      <c r="N1672" t="inlineStr">
        <is>
          <t>https://www.summerislandmaldives.com/wp-content/uploads/2022/06/Firumaa-by-Serena-Spa.pdf</t>
        </is>
      </c>
      <c r="O1672" t="inlineStr">
        <is>
          <t>0dec71124c0244c1eb984162806e30952c1492e460096cb5cd6035b8a82bd36e</t>
        </is>
      </c>
      <c r="P1672" t="inlineStr">
        <is>
          <t>library/073_summer-island-maldives/spa_menu/2020_Firumaa-by-Serena-Spa.pdf</t>
        </is>
      </c>
      <c r="R1672" t="inlineStr">
        <is>
          <t>outdated</t>
        </is>
      </c>
      <c r="S1672" t="inlineStr">
        <is>
          <t>N</t>
        </is>
      </c>
      <c r="T1672" t="inlineStr">
        <is>
          <t>matched</t>
        </is>
      </c>
      <c r="U1672" t="inlineStr">
        <is>
          <t>2026-10-04</t>
        </is>
      </c>
      <c r="V1672" t="inlineStr"/>
    </row>
    <row r="1673">
      <c r="A1673" t="n">
        <v>73</v>
      </c>
      <c r="B1673" t="inlineStr">
        <is>
          <t>Summer Island Maldives</t>
        </is>
      </c>
      <c r="C1673" t="inlineStr">
        <is>
          <t>dining_menu</t>
        </is>
      </c>
      <c r="D1673" t="inlineStr">
        <is>
          <t>2023_Summer-Island-Maldives-Snack-Menu-1.pdf</t>
        </is>
      </c>
      <c r="E1673" t="n">
        <v>2023</v>
      </c>
      <c r="H1673" t="n">
        <v>1</v>
      </c>
      <c r="I1673" t="n">
        <v>414</v>
      </c>
      <c r="J1673" t="inlineStr">
        <is>
          <t>Y</t>
        </is>
      </c>
      <c r="K1673" t="inlineStr">
        <is>
          <t>summerislandmaldives.com</t>
        </is>
      </c>
      <c r="L1673" t="inlineStr">
        <is>
          <t>official</t>
        </is>
      </c>
      <c r="M1673" t="inlineStr">
        <is>
          <t>https://www.summerislandmaldives.com/wp-content/uploads/2023/06/Summer-Island-Maldives-Snack-Menu-1.pdf</t>
        </is>
      </c>
      <c r="N1673" t="inlineStr">
        <is>
          <t>https://www.summerislandmaldives.com/wp-content/uploads/2023/06/Summer-Island-Maldives-Snack-Menu-1.pdf | https://www.summerislandmaldives.com/wp-content/uploads/2023/06/Summer-Island-Maldives-Snack-Menu.pdf</t>
        </is>
      </c>
      <c r="O1673" t="inlineStr">
        <is>
          <t>50747a15a9fec85358bc7bc52778a6442c953e9e4182a58e4555d5f1fcd32583</t>
        </is>
      </c>
      <c r="P1673" t="inlineStr">
        <is>
          <t>library/073_summer-island-maldives/dining_menu/2023_Summer-Island-Maldives-Snack-Menu-1.pdf</t>
        </is>
      </c>
      <c r="R1673" t="inlineStr">
        <is>
          <t>outdated</t>
        </is>
      </c>
      <c r="S1673" t="inlineStr">
        <is>
          <t>N</t>
        </is>
      </c>
      <c r="T1673" t="inlineStr">
        <is>
          <t>matched</t>
        </is>
      </c>
      <c r="U1673" t="inlineStr">
        <is>
          <t>2026-10-04</t>
        </is>
      </c>
      <c r="V1673" t="inlineStr"/>
    </row>
    <row r="1674">
      <c r="A1674" t="n">
        <v>73</v>
      </c>
      <c r="B1674" t="inlineStr">
        <is>
          <t>Summer Island Maldives</t>
        </is>
      </c>
      <c r="C1674" t="inlineStr">
        <is>
          <t>dining_menu</t>
        </is>
      </c>
      <c r="D1674" t="inlineStr">
        <is>
          <t>2023_Summer-Cocktail-List.pdf</t>
        </is>
      </c>
      <c r="E1674" t="n">
        <v>2023</v>
      </c>
      <c r="H1674" t="n">
        <v>4</v>
      </c>
      <c r="I1674" t="n">
        <v>533</v>
      </c>
      <c r="J1674" t="inlineStr">
        <is>
          <t>N</t>
        </is>
      </c>
      <c r="K1674" t="inlineStr">
        <is>
          <t>summerislandmaldives.com</t>
        </is>
      </c>
      <c r="L1674" t="inlineStr">
        <is>
          <t>official</t>
        </is>
      </c>
      <c r="M1674" t="inlineStr">
        <is>
          <t>https://www.summerislandmaldives.com/wp-content/uploads/2023/06/Summer-Cocktail-List.pdf</t>
        </is>
      </c>
      <c r="N1674" t="inlineStr">
        <is>
          <t>https://www.summerislandmaldives.com/wp-content/uploads/2023/06/Summer-Cocktail-List.pdf</t>
        </is>
      </c>
      <c r="O1674" t="inlineStr">
        <is>
          <t>a9052481900ba4669d72cde196df6170a0093da3f9c3609f4e275c6b6af8d850</t>
        </is>
      </c>
      <c r="P1674" t="inlineStr">
        <is>
          <t>library/073_summer-island-maldives/dining_menu/2023_Summer-Cocktail-List.pdf</t>
        </is>
      </c>
      <c r="R1674" t="inlineStr">
        <is>
          <t>outdated</t>
        </is>
      </c>
      <c r="S1674" t="inlineStr">
        <is>
          <t>Y</t>
        </is>
      </c>
      <c r="T1674" t="inlineStr">
        <is>
          <t>matched</t>
        </is>
      </c>
      <c r="U1674" t="inlineStr">
        <is>
          <t>2026-10-04</t>
        </is>
      </c>
      <c r="V1674" t="inlineStr"/>
    </row>
    <row r="1675">
      <c r="A1675" t="n">
        <v>73</v>
      </c>
      <c r="B1675" t="inlineStr">
        <is>
          <t>Summer Island Maldives</t>
        </is>
      </c>
      <c r="C1675" t="inlineStr">
        <is>
          <t>dining_menu</t>
        </is>
      </c>
      <c r="D1675" t="inlineStr">
        <is>
          <t>2023_Sunrise-Breakfast.pdf</t>
        </is>
      </c>
      <c r="E1675" t="n">
        <v>2023</v>
      </c>
      <c r="H1675" t="n">
        <v>1</v>
      </c>
      <c r="I1675" t="n">
        <v>478</v>
      </c>
      <c r="J1675" t="inlineStr">
        <is>
          <t>Y</t>
        </is>
      </c>
      <c r="K1675" t="inlineStr">
        <is>
          <t>summerislandmaldives.com</t>
        </is>
      </c>
      <c r="L1675" t="inlineStr">
        <is>
          <t>official</t>
        </is>
      </c>
      <c r="M1675" t="inlineStr">
        <is>
          <t>https://www.summerislandmaldives.com/wp-content/uploads/2023/06/Sunrise-Breakfast.pdf</t>
        </is>
      </c>
      <c r="N1675" t="inlineStr">
        <is>
          <t>https://www.summerislandmaldives.com/wp-content/uploads/2023/06/Sunrise-Breakfast.pdf</t>
        </is>
      </c>
      <c r="O1675" t="inlineStr">
        <is>
          <t>4de3bdb03e2f744a6791c6b88949927d9a4d3ec41d45e14ac2b7afeabfa5a903</t>
        </is>
      </c>
      <c r="P1675" t="inlineStr">
        <is>
          <t>library/073_summer-island-maldives/dining_menu/2023_Sunrise-Breakfast.pdf</t>
        </is>
      </c>
      <c r="R1675" t="inlineStr">
        <is>
          <t>outdated</t>
        </is>
      </c>
      <c r="S1675" t="inlineStr">
        <is>
          <t>N</t>
        </is>
      </c>
      <c r="T1675" t="inlineStr">
        <is>
          <t>matched</t>
        </is>
      </c>
      <c r="U1675" t="inlineStr">
        <is>
          <t>2026-10-04</t>
        </is>
      </c>
      <c r="V1675" t="inlineStr"/>
    </row>
    <row r="1676">
      <c r="A1676" t="n">
        <v>73</v>
      </c>
      <c r="B1676" t="inlineStr">
        <is>
          <t>Summer Island Maldives</t>
        </is>
      </c>
      <c r="C1676" t="inlineStr">
        <is>
          <t>dining_menu</t>
        </is>
      </c>
      <c r="D1676" t="inlineStr">
        <is>
          <t>2023_Summer-Excursions-menu.pdf</t>
        </is>
      </c>
      <c r="E1676" t="n">
        <v>2023</v>
      </c>
      <c r="H1676" t="n">
        <v>1</v>
      </c>
      <c r="I1676" t="n">
        <v>455</v>
      </c>
      <c r="J1676" t="inlineStr">
        <is>
          <t>Y</t>
        </is>
      </c>
      <c r="K1676" t="inlineStr">
        <is>
          <t>summerislandmaldives.com</t>
        </is>
      </c>
      <c r="L1676" t="inlineStr">
        <is>
          <t>official</t>
        </is>
      </c>
      <c r="M1676" t="inlineStr">
        <is>
          <t>https://www.summerislandmaldives.com/wp-content/uploads/2023/06/Summer-Excursions-menu.pdf</t>
        </is>
      </c>
      <c r="N1676" t="inlineStr">
        <is>
          <t>https://www.summerislandmaldives.com/wp-content/uploads/2023/06/Summer-Excursions-menu.pdf</t>
        </is>
      </c>
      <c r="O1676" t="inlineStr">
        <is>
          <t>82382f44bdb652bf4892028ae6a819c5a82dd72d6d87b25287ce70b751faa3f0</t>
        </is>
      </c>
      <c r="P1676" t="inlineStr">
        <is>
          <t>library/073_summer-island-maldives/dining_menu/2023_Summer-Excursions-menu.pdf</t>
        </is>
      </c>
      <c r="R1676" t="inlineStr">
        <is>
          <t>outdated</t>
        </is>
      </c>
      <c r="S1676" t="inlineStr">
        <is>
          <t>N</t>
        </is>
      </c>
      <c r="T1676" t="inlineStr">
        <is>
          <t>matched</t>
        </is>
      </c>
      <c r="U1676" t="inlineStr">
        <is>
          <t>2026-10-04</t>
        </is>
      </c>
      <c r="V1676" t="inlineStr"/>
    </row>
    <row r="1677">
      <c r="A1677" t="n">
        <v>73</v>
      </c>
      <c r="B1677" t="inlineStr">
        <is>
          <t>Summer Island Maldives</t>
        </is>
      </c>
      <c r="C1677" t="inlineStr">
        <is>
          <t>dining_menu</t>
        </is>
      </c>
      <c r="D1677" t="inlineStr">
        <is>
          <t>2023_Summer-Island-Wine-Menu.pdf</t>
        </is>
      </c>
      <c r="E1677" t="n">
        <v>2023</v>
      </c>
      <c r="H1677" t="n">
        <v>2</v>
      </c>
      <c r="I1677" t="n">
        <v>1361</v>
      </c>
      <c r="J1677" t="inlineStr">
        <is>
          <t>Y</t>
        </is>
      </c>
      <c r="K1677" t="inlineStr">
        <is>
          <t>summerislandmaldives.com</t>
        </is>
      </c>
      <c r="L1677" t="inlineStr">
        <is>
          <t>official</t>
        </is>
      </c>
      <c r="M1677" t="inlineStr">
        <is>
          <t>https://www.summerislandmaldives.com/wp-content/uploads/2023/06/Summer-Island-Wine-Menu.pdf</t>
        </is>
      </c>
      <c r="N1677" t="inlineStr">
        <is>
          <t>https://www.summerislandmaldives.com/wp-content/uploads/2023/06/Summer-Island-Wine-Menu.pdf</t>
        </is>
      </c>
      <c r="O1677" t="inlineStr">
        <is>
          <t>9f251867e1730d9c2731391f8f40f9453a76ee3844b88e7dadc2ddb0afae6e85</t>
        </is>
      </c>
      <c r="P1677" t="inlineStr">
        <is>
          <t>library/073_summer-island-maldives/dining_menu/2023_Summer-Island-Wine-Menu.pdf</t>
        </is>
      </c>
      <c r="R1677" t="inlineStr">
        <is>
          <t>outdated</t>
        </is>
      </c>
      <c r="S1677" t="inlineStr">
        <is>
          <t>N</t>
        </is>
      </c>
      <c r="T1677" t="inlineStr">
        <is>
          <t>matched</t>
        </is>
      </c>
      <c r="U1677" t="inlineStr">
        <is>
          <t>2026-10-04</t>
        </is>
      </c>
      <c r="V1677" t="inlineStr"/>
    </row>
    <row r="1678">
      <c r="A1678" t="n">
        <v>73</v>
      </c>
      <c r="B1678" t="inlineStr">
        <is>
          <t>Summer Island Maldives</t>
        </is>
      </c>
      <c r="C1678" t="inlineStr">
        <is>
          <t>dive_prices</t>
        </is>
      </c>
      <c r="D1678" t="inlineStr">
        <is>
          <t>2023_Summer-Watersports-2023.pdf</t>
        </is>
      </c>
      <c r="E1678" t="n">
        <v>2023</v>
      </c>
      <c r="H1678" t="n">
        <v>1</v>
      </c>
      <c r="I1678" t="n">
        <v>719</v>
      </c>
      <c r="J1678" t="inlineStr">
        <is>
          <t>Y</t>
        </is>
      </c>
      <c r="K1678" t="inlineStr">
        <is>
          <t>summerislandmaldives.com</t>
        </is>
      </c>
      <c r="L1678" t="inlineStr">
        <is>
          <t>official</t>
        </is>
      </c>
      <c r="M1678" t="inlineStr">
        <is>
          <t>https://www.summerislandmaldives.com/wp-content/uploads/2023/06/Summer-Watersports-2023.pdf</t>
        </is>
      </c>
      <c r="N1678" t="inlineStr">
        <is>
          <t>https://www.summerislandmaldives.com/wp-content/uploads/2023/06/Summer-Watersports-2023.pdf</t>
        </is>
      </c>
      <c r="O1678" t="inlineStr">
        <is>
          <t>040d77bd703142063fe28bc3c83ca8e924f526f5728efc1c80e179f56db84c64</t>
        </is>
      </c>
      <c r="P1678" t="inlineStr">
        <is>
          <t>library/073_summer-island-maldives/dive_prices/2023_Summer-Watersports-2023.pdf</t>
        </is>
      </c>
      <c r="R1678" t="inlineStr">
        <is>
          <t>outdated</t>
        </is>
      </c>
      <c r="S1678" t="inlineStr">
        <is>
          <t>N</t>
        </is>
      </c>
      <c r="T1678" t="inlineStr">
        <is>
          <t>matched</t>
        </is>
      </c>
      <c r="U1678" t="inlineStr">
        <is>
          <t>2026-10-04</t>
        </is>
      </c>
      <c r="V1678" t="inlineStr"/>
    </row>
    <row r="1679">
      <c r="A1679" t="n">
        <v>73</v>
      </c>
      <c r="B1679" t="inlineStr">
        <is>
          <t>Summer Island Maldives</t>
        </is>
      </c>
      <c r="C1679" t="inlineStr">
        <is>
          <t>dive_prices</t>
        </is>
      </c>
      <c r="D1679" t="inlineStr">
        <is>
          <t>2023_Summer-Island-Maldives-Price-List-for-Diverland-Maldives.pdf</t>
        </is>
      </c>
      <c r="E1679" t="n">
        <v>2023</v>
      </c>
      <c r="H1679" t="n">
        <v>2</v>
      </c>
      <c r="I1679" t="n">
        <v>202</v>
      </c>
      <c r="J1679" t="inlineStr">
        <is>
          <t>Y</t>
        </is>
      </c>
      <c r="K1679" t="inlineStr">
        <is>
          <t>summerislandmaldives.com</t>
        </is>
      </c>
      <c r="L1679" t="inlineStr">
        <is>
          <t>official</t>
        </is>
      </c>
      <c r="M1679" t="inlineStr">
        <is>
          <t>https://www.summerislandmaldives.com/wp-content/uploads/2023/06/Summer-Island-Maldives-Price-List-for-Diverland-Maldives.pdf</t>
        </is>
      </c>
      <c r="N1679" t="inlineStr">
        <is>
          <t>https://www.summerislandmaldives.com/wp-content/uploads/2023/06/Summer-Island-Maldives-Price-List-for-Diverland-Maldives.pdf</t>
        </is>
      </c>
      <c r="O1679" t="inlineStr">
        <is>
          <t>b9dee1e9ad993c89a431fd466563ab9b89b1eada842cb04583f75af5e3443d1c</t>
        </is>
      </c>
      <c r="P1679" t="inlineStr">
        <is>
          <t>library/073_summer-island-maldives/dive_prices/2023_Summer-Island-Maldives-Price-List-for-Diverland-Maldives.pdf</t>
        </is>
      </c>
      <c r="R1679" t="inlineStr">
        <is>
          <t>outdated</t>
        </is>
      </c>
      <c r="S1679" t="inlineStr">
        <is>
          <t>Y</t>
        </is>
      </c>
      <c r="T1679" t="inlineStr">
        <is>
          <t>matched</t>
        </is>
      </c>
      <c r="U1679" t="inlineStr">
        <is>
          <t>2026-10-04</t>
        </is>
      </c>
      <c r="V1679" t="inlineStr"/>
    </row>
    <row r="1680">
      <c r="A1680" t="n">
        <v>73</v>
      </c>
      <c r="B1680" t="inlineStr">
        <is>
          <t>Summer Island Maldives</t>
        </is>
      </c>
      <c r="C1680" t="inlineStr">
        <is>
          <t>villa_plans</t>
        </is>
      </c>
      <c r="D1680" t="inlineStr">
        <is>
          <t>2023_InVilla_pg2.pdf</t>
        </is>
      </c>
      <c r="E1680" t="n">
        <v>2023</v>
      </c>
      <c r="H1680" t="n">
        <v>1</v>
      </c>
      <c r="I1680" t="n">
        <v>779</v>
      </c>
      <c r="J1680" t="inlineStr">
        <is>
          <t>Y</t>
        </is>
      </c>
      <c r="K1680" t="inlineStr">
        <is>
          <t>summerislandmaldives.com</t>
        </is>
      </c>
      <c r="L1680" t="inlineStr">
        <is>
          <t>official</t>
        </is>
      </c>
      <c r="M1680" t="inlineStr">
        <is>
          <t>https://www.summerislandmaldives.com/wp-content/uploads/2023/06/InVilla_pg2.pdf</t>
        </is>
      </c>
      <c r="N1680" t="inlineStr">
        <is>
          <t>https://www.summerislandmaldives.com/wp-content/uploads/2023/06/InVilla_pg2.pdf</t>
        </is>
      </c>
      <c r="O1680" t="inlineStr">
        <is>
          <t>edd9d15e99fdd39284a9cd3f5ba14d15e66f2c8a4f6caa0e7df0b0929d408fcf</t>
        </is>
      </c>
      <c r="P1680" t="inlineStr">
        <is>
          <t>library/073_summer-island-maldives/villa_plans/2023_InVilla_pg2.pdf</t>
        </is>
      </c>
      <c r="R1680" t="inlineStr">
        <is>
          <t>outdated</t>
        </is>
      </c>
      <c r="S1680" t="inlineStr">
        <is>
          <t>Y</t>
        </is>
      </c>
      <c r="T1680" t="inlineStr">
        <is>
          <t>matched</t>
        </is>
      </c>
      <c r="U1680" t="inlineStr">
        <is>
          <t>2026-10-04</t>
        </is>
      </c>
      <c r="V1680" t="inlineStr"/>
    </row>
    <row r="1681">
      <c r="A1681" t="n">
        <v>73</v>
      </c>
      <c r="B1681" t="inlineStr">
        <is>
          <t>Summer Island Maldives</t>
        </is>
      </c>
      <c r="C1681" t="inlineStr">
        <is>
          <t>all_inclusive</t>
        </is>
      </c>
      <c r="D1681" t="inlineStr">
        <is>
          <t>2023_SIM-All_Inclusive_list.pdf</t>
        </is>
      </c>
      <c r="E1681" t="n">
        <v>2023</v>
      </c>
      <c r="H1681" t="n">
        <v>1</v>
      </c>
      <c r="I1681" t="n">
        <v>209</v>
      </c>
      <c r="J1681" t="inlineStr">
        <is>
          <t>Y</t>
        </is>
      </c>
      <c r="K1681" t="inlineStr">
        <is>
          <t>summerislandmaldives.com</t>
        </is>
      </c>
      <c r="L1681" t="inlineStr">
        <is>
          <t>official</t>
        </is>
      </c>
      <c r="M1681" t="inlineStr">
        <is>
          <t>https://www.summerislandmaldives.com/wp-content/uploads/2023/04/SIM-All_Inclusive_list.pdf</t>
        </is>
      </c>
      <c r="N1681" t="inlineStr">
        <is>
          <t>https://www.summerislandmaldives.com/wp-content/uploads/2023/04/SIM-All_Inclusive_list.pdf</t>
        </is>
      </c>
      <c r="O1681" t="inlineStr">
        <is>
          <t>3e23c157c84ad43ac115a7267a9187b51c8a54b5c9642df02e2b824f84f8b6c9</t>
        </is>
      </c>
      <c r="P1681" t="inlineStr">
        <is>
          <t>library/073_summer-island-maldives/all_inclusive/2023_SIM-All_Inclusive_list.pdf</t>
        </is>
      </c>
      <c r="R1681" t="inlineStr">
        <is>
          <t>outdated</t>
        </is>
      </c>
      <c r="S1681" t="inlineStr">
        <is>
          <t>Y</t>
        </is>
      </c>
      <c r="T1681" t="inlineStr">
        <is>
          <t>matched</t>
        </is>
      </c>
      <c r="U1681" t="inlineStr">
        <is>
          <t>2026-10-04</t>
        </is>
      </c>
      <c r="V1681" t="inlineStr"/>
    </row>
    <row r="1682">
      <c r="A1682" t="n">
        <v>73</v>
      </c>
      <c r="B1682" t="inlineStr">
        <is>
          <t>Summer Island Maldives</t>
        </is>
      </c>
      <c r="C1682" t="inlineStr">
        <is>
          <t>calendar</t>
        </is>
      </c>
      <c r="D1682" t="inlineStr">
        <is>
          <t>2023_Summer-Island-Maldives-Festive-Program-2023.pdf</t>
        </is>
      </c>
      <c r="E1682" t="n">
        <v>2023</v>
      </c>
      <c r="H1682" t="n">
        <v>7</v>
      </c>
      <c r="I1682" t="n">
        <v>1154</v>
      </c>
      <c r="J1682" t="inlineStr">
        <is>
          <t>Y</t>
        </is>
      </c>
      <c r="K1682" t="inlineStr">
        <is>
          <t>summerislandmaldives.com</t>
        </is>
      </c>
      <c r="L1682" t="inlineStr">
        <is>
          <t>official</t>
        </is>
      </c>
      <c r="M1682" t="inlineStr">
        <is>
          <t>https://www.summerislandmaldives.com/blog/wp-content/uploads/sites/2/2023/12/Summer-Island-Maldives-Festive-Program-2023.pdf</t>
        </is>
      </c>
      <c r="N1682" t="inlineStr">
        <is>
          <t>https://www.summerislandmaldives.com/blog/wp-content/uploads/sites/2/2023/12/Summer-Island-Maldives-Festive-Program-2023.pdf</t>
        </is>
      </c>
      <c r="O1682" t="inlineStr">
        <is>
          <t>bb05a1f786916f26bc704674ced6a575937df2b32c87246a89a482984395af62</t>
        </is>
      </c>
      <c r="P1682" t="inlineStr">
        <is>
          <t>library/073_summer-island-maldives/calendar/2023_Summer-Island-Maldives-Festive-Program-2023.pdf</t>
        </is>
      </c>
      <c r="R1682" t="inlineStr">
        <is>
          <t>outdated</t>
        </is>
      </c>
      <c r="S1682" t="inlineStr">
        <is>
          <t>Y</t>
        </is>
      </c>
      <c r="T1682" t="inlineStr">
        <is>
          <t>matched</t>
        </is>
      </c>
      <c r="U1682" t="inlineStr">
        <is>
          <t>2026-10-04</t>
        </is>
      </c>
      <c r="V1682" t="inlineStr"/>
    </row>
    <row r="1683">
      <c r="A1683" t="n">
        <v>73</v>
      </c>
      <c r="B1683" t="inlineStr">
        <is>
          <t>Summer Island Maldives</t>
        </is>
      </c>
      <c r="C1683" t="inlineStr">
        <is>
          <t>press_kit</t>
        </is>
      </c>
      <c r="D1683" t="inlineStr">
        <is>
          <t>2023_Udana-Mocktail.pdf</t>
        </is>
      </c>
      <c r="E1683" t="n">
        <v>2023</v>
      </c>
      <c r="H1683" t="n">
        <v>1</v>
      </c>
      <c r="I1683" t="n">
        <v>1859</v>
      </c>
      <c r="J1683" t="inlineStr">
        <is>
          <t>Y</t>
        </is>
      </c>
      <c r="K1683" t="inlineStr">
        <is>
          <t>summerislandmaldives.com</t>
        </is>
      </c>
      <c r="L1683" t="inlineStr">
        <is>
          <t>official</t>
        </is>
      </c>
      <c r="M1683" t="inlineStr">
        <is>
          <t>https://www.summerislandmaldives.com/wp-content/uploads/2023/05/Udana-Mocktail.pdf</t>
        </is>
      </c>
      <c r="N1683" t="inlineStr">
        <is>
          <t>https://www.summerislandmaldives.com/wp-content/uploads/2023/05/Udana-Mocktail.pdf</t>
        </is>
      </c>
      <c r="O1683" t="inlineStr">
        <is>
          <t>6ea6cb0407d54931f5a25857a6b8bb457a4c238e68662b3feb4f6c7b64f5e5e6</t>
        </is>
      </c>
      <c r="P1683" t="inlineStr">
        <is>
          <t>library/073_summer-island-maldives/press_kit/2023_Udana-Mocktail.pdf</t>
        </is>
      </c>
      <c r="R1683" t="inlineStr">
        <is>
          <t>outdated</t>
        </is>
      </c>
      <c r="S1683" t="inlineStr">
        <is>
          <t>Y</t>
        </is>
      </c>
      <c r="T1683" t="inlineStr">
        <is>
          <t>matched</t>
        </is>
      </c>
      <c r="U1683" t="inlineStr">
        <is>
          <t>2026-10-04</t>
        </is>
      </c>
      <c r="V1683" t="inlineStr"/>
    </row>
    <row r="1684">
      <c r="A1684" t="n">
        <v>73</v>
      </c>
      <c r="B1684" t="inlineStr">
        <is>
          <t>Summer Island Maldives</t>
        </is>
      </c>
      <c r="C1684" t="inlineStr">
        <is>
          <t>press_kit</t>
        </is>
      </c>
      <c r="D1684" t="inlineStr">
        <is>
          <t>2023_Sajith-Mocktail.pdf</t>
        </is>
      </c>
      <c r="E1684" t="n">
        <v>2023</v>
      </c>
      <c r="H1684" t="n">
        <v>1</v>
      </c>
      <c r="I1684" t="n">
        <v>2020</v>
      </c>
      <c r="J1684" t="inlineStr">
        <is>
          <t>Y</t>
        </is>
      </c>
      <c r="K1684" t="inlineStr">
        <is>
          <t>summerislandmaldives.com</t>
        </is>
      </c>
      <c r="L1684" t="inlineStr">
        <is>
          <t>official</t>
        </is>
      </c>
      <c r="M1684" t="inlineStr">
        <is>
          <t>https://www.summerislandmaldives.com/wp-content/uploads/2023/05/Sajith-Mocktail.pdf</t>
        </is>
      </c>
      <c r="N1684" t="inlineStr">
        <is>
          <t>https://www.summerislandmaldives.com/wp-content/uploads/2023/05/Sajith-Mocktail.pdf</t>
        </is>
      </c>
      <c r="O1684" t="inlineStr">
        <is>
          <t>63748085b8f3a9d2da760f7c410f081bee1e44be1cf51716985027d2e85c4959</t>
        </is>
      </c>
      <c r="P1684" t="inlineStr">
        <is>
          <t>library/073_summer-island-maldives/press_kit/2023_Sajith-Mocktail.pdf</t>
        </is>
      </c>
      <c r="R1684" t="inlineStr">
        <is>
          <t>outdated</t>
        </is>
      </c>
      <c r="S1684" t="inlineStr">
        <is>
          <t>N</t>
        </is>
      </c>
      <c r="T1684" t="inlineStr">
        <is>
          <t>matched</t>
        </is>
      </c>
      <c r="U1684" t="inlineStr">
        <is>
          <t>2026-10-04</t>
        </is>
      </c>
      <c r="V1684" t="inlineStr"/>
    </row>
    <row r="1685">
      <c r="A1685" t="n">
        <v>73</v>
      </c>
      <c r="B1685" t="inlineStr">
        <is>
          <t>Summer Island Maldives</t>
        </is>
      </c>
      <c r="C1685" t="inlineStr">
        <is>
          <t>other</t>
        </is>
      </c>
      <c r="D1685" t="inlineStr">
        <is>
          <t>2023_Summer-Island-Maldives-Coffee-_-Mocktail-List.pdf</t>
        </is>
      </c>
      <c r="E1685" t="n">
        <v>2023</v>
      </c>
      <c r="H1685" t="n">
        <v>1</v>
      </c>
      <c r="I1685" t="n">
        <v>768</v>
      </c>
      <c r="J1685" t="inlineStr">
        <is>
          <t>N</t>
        </is>
      </c>
      <c r="K1685" t="inlineStr">
        <is>
          <t>summerislandmaldives.com</t>
        </is>
      </c>
      <c r="L1685" t="inlineStr">
        <is>
          <t>official</t>
        </is>
      </c>
      <c r="M1685" t="inlineStr">
        <is>
          <t>https://www.summerislandmaldives.com/wp-content/uploads/2023/06/Summer-Island-Maldives-Coffee-_-Mocktail-List.pdf</t>
        </is>
      </c>
      <c r="N1685" t="inlineStr">
        <is>
          <t>https://www.summerislandmaldives.com/wp-content/uploads/2023/06/Summer-Island-Maldives-Coffee-_-Mocktail-List.pdf</t>
        </is>
      </c>
      <c r="O1685" t="inlineStr">
        <is>
          <t>6ce16a104ad5ecd85434ff173b57de49bc6366c62ede4f90861e43e4aa4846e5</t>
        </is>
      </c>
      <c r="P1685" t="inlineStr">
        <is>
          <t>library/073_summer-island-maldives/other/2023_Summer-Island-Maldives-Coffee-_-Mocktail-List.pdf</t>
        </is>
      </c>
      <c r="R1685" t="inlineStr">
        <is>
          <t>outdated</t>
        </is>
      </c>
      <c r="S1685" t="inlineStr">
        <is>
          <t>Y</t>
        </is>
      </c>
      <c r="T1685" t="inlineStr">
        <is>
          <t>matched</t>
        </is>
      </c>
      <c r="U1685" t="inlineStr">
        <is>
          <t>2026-10-04</t>
        </is>
      </c>
      <c r="V1685" t="inlineStr"/>
    </row>
    <row r="1686">
      <c r="A1686" t="n">
        <v>74</v>
      </c>
      <c r="B1686" t="inlineStr">
        <is>
          <t>Kandolhu Island Maldives</t>
        </is>
      </c>
      <c r="C1686" t="inlineStr">
        <is>
          <t>factsheet</t>
        </is>
      </c>
      <c r="D1686" t="inlineStr">
        <is>
          <t>2019_kandolhu-maldives-factsheet.pdf</t>
        </is>
      </c>
      <c r="E1686" t="n">
        <v>2019</v>
      </c>
      <c r="H1686" t="n">
        <v>11</v>
      </c>
      <c r="I1686" t="n">
        <v>1883</v>
      </c>
      <c r="J1686" t="inlineStr">
        <is>
          <t>Y</t>
        </is>
      </c>
      <c r="K1686" t="inlineStr">
        <is>
          <t>neoscapesmaldives.com</t>
        </is>
      </c>
      <c r="L1686" t="inlineStr">
        <is>
          <t>dmc-agency</t>
        </is>
      </c>
      <c r="M1686" t="inlineStr">
        <is>
          <t>https://www.neoscapesmaldives.com/wp-content/uploads/kandolhu-maldives-factsheet.pdf</t>
        </is>
      </c>
      <c r="N1686" t="inlineStr">
        <is>
          <t>https://www.neoscapesmaldives.com/wp-content/uploads/kandolhu-maldives-factsheet.pdf</t>
        </is>
      </c>
      <c r="O1686" t="inlineStr">
        <is>
          <t>70f81f1e5d68a608c7a27601d650e812f9f45bd39a0bd6522f6024cbe5adc6c0</t>
        </is>
      </c>
      <c r="P1686" t="inlineStr">
        <is>
          <t>library/074_kandolhu-island-maldives/factsheet/2019_kandolhu-maldives-factsheet.pdf</t>
        </is>
      </c>
      <c r="R1686" t="inlineStr">
        <is>
          <t>outdated</t>
        </is>
      </c>
      <c r="S1686" t="inlineStr">
        <is>
          <t>Y</t>
        </is>
      </c>
      <c r="T1686" t="inlineStr">
        <is>
          <t>matched</t>
        </is>
      </c>
      <c r="U1686" t="inlineStr">
        <is>
          <t>2026-10-04</t>
        </is>
      </c>
      <c r="V1686" t="inlineStr"/>
    </row>
    <row r="1687">
      <c r="A1687" t="n">
        <v>74</v>
      </c>
      <c r="B1687" t="inlineStr">
        <is>
          <t>Kandolhu Island Maldives</t>
        </is>
      </c>
      <c r="C1687" t="inlineStr">
        <is>
          <t>factsheet</t>
        </is>
      </c>
      <c r="D1687" t="inlineStr">
        <is>
          <t>2015_Kandolhu_Factsheet.pdf</t>
        </is>
      </c>
      <c r="E1687" t="n">
        <v>2015</v>
      </c>
      <c r="H1687" t="n">
        <v>7</v>
      </c>
      <c r="I1687" t="n">
        <v>1930</v>
      </c>
      <c r="J1687" t="inlineStr">
        <is>
          <t>Y</t>
        </is>
      </c>
      <c r="K1687" t="inlineStr">
        <is>
          <t>kandolhu.com</t>
        </is>
      </c>
      <c r="L1687" t="inlineStr">
        <is>
          <t>official</t>
        </is>
      </c>
      <c r="M1687" t="inlineStr">
        <is>
          <t>https://www.kandolhu.com/wp-content/uploads/2026/08/Kandolhu_Factsheet.pdf</t>
        </is>
      </c>
      <c r="N1687" t="inlineStr">
        <is>
          <t>https://www.kandolhu.com/wp-content/uploads/2026/08/Kandolhu_Factsheet.pdf | https://maldives.ru/doc/Kandolhu_Factsheet.pdf</t>
        </is>
      </c>
      <c r="O1687" t="inlineStr">
        <is>
          <t>cfe200ba2bd8cf9bc9b4c73f13b98ff0d75e25410f8ce5c640336ffb87d14ff1</t>
        </is>
      </c>
      <c r="P1687" t="inlineStr">
        <is>
          <t>library/074_kandolhu-island-maldives/factsheet/2015_Kandolhu_Factsheet.pdf</t>
        </is>
      </c>
      <c r="R1687" t="inlineStr">
        <is>
          <t>outdated</t>
        </is>
      </c>
      <c r="S1687" t="inlineStr">
        <is>
          <t>N</t>
        </is>
      </c>
      <c r="T1687" t="inlineStr">
        <is>
          <t>matched</t>
        </is>
      </c>
      <c r="U1687" t="inlineStr">
        <is>
          <t>2026-10-04</t>
        </is>
      </c>
      <c r="V1687" t="inlineStr"/>
    </row>
    <row r="1688">
      <c r="A1688" t="n">
        <v>74</v>
      </c>
      <c r="B1688" t="inlineStr">
        <is>
          <t>Kandolhu Island Maldives</t>
        </is>
      </c>
      <c r="C1688" t="inlineStr">
        <is>
          <t>wedding</t>
        </is>
      </c>
      <c r="D1688" t="inlineStr">
        <is>
          <t>2025_Kandolhu-Renewal-of-Vows.pdf</t>
        </is>
      </c>
      <c r="E1688" t="n">
        <v>2025</v>
      </c>
      <c r="H1688" t="n">
        <v>7</v>
      </c>
      <c r="I1688" t="n">
        <v>1964</v>
      </c>
      <c r="J1688" t="inlineStr">
        <is>
          <t>Y</t>
        </is>
      </c>
      <c r="K1688" t="inlineStr">
        <is>
          <t>kandolhu.com</t>
        </is>
      </c>
      <c r="L1688" t="inlineStr">
        <is>
          <t>official</t>
        </is>
      </c>
      <c r="M1688" t="inlineStr">
        <is>
          <t>https://www.kandolhu.com/wp-content/uploads/2026/08/Kandolhu-Renewal-of-Vows.pdf</t>
        </is>
      </c>
      <c r="N1688" t="inlineStr">
        <is>
          <t>https://www.kandolhu.com/wp-content/uploads/2026/08/Kandolhu-Renewal-of-Vows.pdf</t>
        </is>
      </c>
      <c r="O1688" t="inlineStr">
        <is>
          <t>1afe6c58f6b9c9493c9a1b54f064b22d9f79992cf30ecdd0a6417a5d5fedb0ce</t>
        </is>
      </c>
      <c r="P1688" t="inlineStr">
        <is>
          <t>library/074_kandolhu-island-maldives/wedding/2025_Kandolhu-Renewal-of-Vows.pdf</t>
        </is>
      </c>
      <c r="R1688" t="inlineStr">
        <is>
          <t>current</t>
        </is>
      </c>
      <c r="S1688" t="inlineStr">
        <is>
          <t>Y</t>
        </is>
      </c>
      <c r="T1688" t="inlineStr">
        <is>
          <t>matched</t>
        </is>
      </c>
      <c r="U1688" t="inlineStr">
        <is>
          <t>2026-10-04</t>
        </is>
      </c>
      <c r="V1688" t="inlineStr"/>
    </row>
    <row r="1689">
      <c r="A1689" t="n">
        <v>74</v>
      </c>
      <c r="B1689" t="inlineStr">
        <is>
          <t>Kandolhu Island Maldives</t>
        </is>
      </c>
      <c r="C1689" t="inlineStr">
        <is>
          <t>wedding</t>
        </is>
      </c>
      <c r="D1689" t="inlineStr">
        <is>
          <t>2017_Brides-November-2017.pdf</t>
        </is>
      </c>
      <c r="E1689" t="n">
        <v>2017</v>
      </c>
      <c r="H1689" t="n">
        <v>1</v>
      </c>
      <c r="I1689" t="n">
        <v>212</v>
      </c>
      <c r="J1689" t="inlineStr">
        <is>
          <t>N</t>
        </is>
      </c>
      <c r="K1689" t="inlineStr">
        <is>
          <t>kandolhu.com</t>
        </is>
      </c>
      <c r="L1689" t="inlineStr">
        <is>
          <t>official</t>
        </is>
      </c>
      <c r="M1689" t="inlineStr">
        <is>
          <t>https://www.kandolhu.com/wp-content/uploads/2026/08/Brides-November-2017.pdf</t>
        </is>
      </c>
      <c r="N1689" t="inlineStr">
        <is>
          <t>https://www.kandolhu.com/wp-content/uploads/2026/08/Brides-November-2017.pdf</t>
        </is>
      </c>
      <c r="O1689" t="inlineStr">
        <is>
          <t>c3e9e5e82130e04a62ea8bb755cbc9474cb9370d1bcdfc9eaba99e11ce1475b9</t>
        </is>
      </c>
      <c r="P1689" t="inlineStr">
        <is>
          <t>library/074_kandolhu-island-maldives/wedding/2017_Brides-November-2017.pdf</t>
        </is>
      </c>
      <c r="R1689" t="inlineStr">
        <is>
          <t>outdated</t>
        </is>
      </c>
      <c r="S1689" t="inlineStr">
        <is>
          <t>N</t>
        </is>
      </c>
      <c r="T1689" t="inlineStr">
        <is>
          <t>matched</t>
        </is>
      </c>
      <c r="U1689" t="inlineStr">
        <is>
          <t>2026-10-04</t>
        </is>
      </c>
      <c r="V1689" t="inlineStr"/>
    </row>
    <row r="1690">
      <c r="A1690" t="n">
        <v>74</v>
      </c>
      <c r="B1690" t="inlineStr">
        <is>
          <t>Kandolhu Island Maldives</t>
        </is>
      </c>
      <c r="C1690" t="inlineStr">
        <is>
          <t>wedding</t>
        </is>
      </c>
      <c r="D1690" t="inlineStr">
        <is>
          <t>2017_Perfect-Wedding-November-2017.pdf</t>
        </is>
      </c>
      <c r="E1690" t="n">
        <v>2017</v>
      </c>
      <c r="H1690" t="n">
        <v>2</v>
      </c>
      <c r="I1690" t="n">
        <v>232</v>
      </c>
      <c r="J1690" t="inlineStr">
        <is>
          <t>N</t>
        </is>
      </c>
      <c r="K1690" t="inlineStr">
        <is>
          <t>kandolhu.com</t>
        </is>
      </c>
      <c r="L1690" t="inlineStr">
        <is>
          <t>official</t>
        </is>
      </c>
      <c r="M1690" t="inlineStr">
        <is>
          <t>https://www.kandolhu.com/wp-content/uploads/2026/08/Perfect-Wedding-November-2017.pdf</t>
        </is>
      </c>
      <c r="N1690" t="inlineStr">
        <is>
          <t>https://www.kandolhu.com/wp-content/uploads/2026/08/Perfect-Wedding-November-2017.pdf</t>
        </is>
      </c>
      <c r="O1690" t="inlineStr">
        <is>
          <t>c250314409f86f65a80eae938d0df07040acf931a85a08e28d2d3b4dec131155</t>
        </is>
      </c>
      <c r="P1690" t="inlineStr">
        <is>
          <t>library/074_kandolhu-island-maldives/wedding/2017_Perfect-Wedding-November-2017.pdf</t>
        </is>
      </c>
      <c r="R1690" t="inlineStr">
        <is>
          <t>outdated</t>
        </is>
      </c>
      <c r="S1690" t="inlineStr">
        <is>
          <t>N</t>
        </is>
      </c>
      <c r="T1690" t="inlineStr">
        <is>
          <t>matched</t>
        </is>
      </c>
      <c r="U1690" t="inlineStr">
        <is>
          <t>2026-10-04</t>
        </is>
      </c>
      <c r="V1690" t="inlineStr"/>
    </row>
    <row r="1691">
      <c r="A1691" t="n">
        <v>74</v>
      </c>
      <c r="B1691" t="inlineStr">
        <is>
          <t>Kandolhu Island Maldives</t>
        </is>
      </c>
      <c r="C1691" t="inlineStr">
        <is>
          <t>wedding</t>
        </is>
      </c>
      <c r="D1691" t="inlineStr">
        <is>
          <t>2015_Kandolhu-Maldives-_-One-of-the-Top-Romantic-Resorts-in-the-World.pdf</t>
        </is>
      </c>
      <c r="E1691" t="n">
        <v>2015</v>
      </c>
      <c r="H1691" t="n">
        <v>2</v>
      </c>
      <c r="I1691" t="n">
        <v>152</v>
      </c>
      <c r="J1691" t="inlineStr">
        <is>
          <t>Y</t>
        </is>
      </c>
      <c r="K1691" t="inlineStr">
        <is>
          <t>kandolhu.com</t>
        </is>
      </c>
      <c r="L1691" t="inlineStr">
        <is>
          <t>official</t>
        </is>
      </c>
      <c r="M1691" t="inlineStr">
        <is>
          <t>https://www.kandolhu.com/wp-content/uploads/2026/08/Kandolhu-Maldives-–-One-of-the-Top-Romantic-Resorts-in-the-World.pdf</t>
        </is>
      </c>
      <c r="N1691" t="inlineStr">
        <is>
          <t>https://www.kandolhu.com/wp-content/uploads/2026/08/Kandolhu-Maldives-–-One-of-the-Top-Romantic-Resorts-in-the-World.pdf</t>
        </is>
      </c>
      <c r="O1691" t="inlineStr">
        <is>
          <t>5fb034afd89e7506595e5c6c5fb108178252e43b788e8496ec9625df50c62205</t>
        </is>
      </c>
      <c r="P1691" t="inlineStr">
        <is>
          <t>library/074_kandolhu-island-maldives/wedding/2015_Kandolhu-Maldives-_-One-of-the-Top-Romantic-Resorts-in-the-World.pdf</t>
        </is>
      </c>
      <c r="R1691" t="inlineStr">
        <is>
          <t>outdated</t>
        </is>
      </c>
      <c r="S1691" t="inlineStr">
        <is>
          <t>N</t>
        </is>
      </c>
      <c r="T1691" t="inlineStr">
        <is>
          <t>matched</t>
        </is>
      </c>
      <c r="U1691" t="inlineStr">
        <is>
          <t>2026-10-04</t>
        </is>
      </c>
      <c r="V1691" t="inlineStr"/>
    </row>
    <row r="1692">
      <c r="A1692" t="n">
        <v>74</v>
      </c>
      <c r="B1692" t="inlineStr">
        <is>
          <t>Kandolhu Island Maldives</t>
        </is>
      </c>
      <c r="C1692" t="inlineStr">
        <is>
          <t>events</t>
        </is>
      </c>
      <c r="D1692" t="inlineStr">
        <is>
          <t>2026_Kandolhu-Corporate-social-responsibility-policy-updated.pdf</t>
        </is>
      </c>
      <c r="E1692" t="n">
        <v>2026</v>
      </c>
      <c r="H1692" t="n">
        <v>2</v>
      </c>
      <c r="I1692" t="n">
        <v>179</v>
      </c>
      <c r="J1692" t="inlineStr">
        <is>
          <t>Y</t>
        </is>
      </c>
      <c r="K1692" t="inlineStr">
        <is>
          <t>kandolhu.com</t>
        </is>
      </c>
      <c r="L1692" t="inlineStr">
        <is>
          <t>official</t>
        </is>
      </c>
      <c r="M1692" t="inlineStr">
        <is>
          <t>https://www.kandolhu.com/wp-content/uploads/2026/09/Kandolhu-Corporate-social-responsibility-policy-updated.pdf</t>
        </is>
      </c>
      <c r="N1692" t="inlineStr">
        <is>
          <t>https://www.kandolhu.com/wp-content/uploads/2026/09/Kandolhu-Corporate-social-responsibility-policy-updated.pdf</t>
        </is>
      </c>
      <c r="O1692" t="inlineStr">
        <is>
          <t>7bdf273c2a40a58bc870138a20cc56b91423df3823140e328100cac271c9573e</t>
        </is>
      </c>
      <c r="P1692" t="inlineStr">
        <is>
          <t>library/074_kandolhu-island-maldives/events/2026_Kandolhu-Corporate-social-responsibility-policy-updated.pdf</t>
        </is>
      </c>
      <c r="R1692" t="inlineStr">
        <is>
          <t>current</t>
        </is>
      </c>
      <c r="S1692" t="inlineStr">
        <is>
          <t>Y</t>
        </is>
      </c>
      <c r="T1692" t="inlineStr">
        <is>
          <t>matched</t>
        </is>
      </c>
      <c r="U1692" t="inlineStr">
        <is>
          <t>2026-10-04</t>
        </is>
      </c>
      <c r="V1692" t="inlineStr"/>
    </row>
    <row r="1693">
      <c r="A1693" t="n">
        <v>74</v>
      </c>
      <c r="B1693" t="inlineStr">
        <is>
          <t>Kandolhu Island Maldives</t>
        </is>
      </c>
      <c r="C1693" t="inlineStr">
        <is>
          <t>events</t>
        </is>
      </c>
      <c r="D1693" t="inlineStr">
        <is>
          <t>2026_Kandolhu_Maldives_Corporate-Social-Responsibility-Policy.pdf</t>
        </is>
      </c>
      <c r="E1693" t="n">
        <v>2026</v>
      </c>
      <c r="H1693" t="n">
        <v>1</v>
      </c>
      <c r="I1693" t="n">
        <v>108</v>
      </c>
      <c r="J1693" t="inlineStr">
        <is>
          <t>Y</t>
        </is>
      </c>
      <c r="K1693" t="inlineStr">
        <is>
          <t>kandolhu.com</t>
        </is>
      </c>
      <c r="L1693" t="inlineStr">
        <is>
          <t>official</t>
        </is>
      </c>
      <c r="M1693" t="inlineStr">
        <is>
          <t>https://www.kandolhu.com/wp-content/uploads/2026/09/Kandolhu_Maldives_Corporate-Social-Responsibility-Policy.pdf</t>
        </is>
      </c>
      <c r="N1693" t="inlineStr">
        <is>
          <t>https://www.kandolhu.com/wp-content/uploads/2026/09/Kandolhu_Maldives_Corporate-Social-Responsibility-Policy.pdf</t>
        </is>
      </c>
      <c r="O1693" t="inlineStr">
        <is>
          <t>c98b5cdcf3bf8a90287aeec5d1618ee90d892e9612696802438559a2d36251ac</t>
        </is>
      </c>
      <c r="P1693" t="inlineStr">
        <is>
          <t>library/074_kandolhu-island-maldives/events/2026_Kandolhu_Maldives_Corporate-Social-Responsibility-Policy.pdf</t>
        </is>
      </c>
      <c r="R1693" t="inlineStr">
        <is>
          <t>current</t>
        </is>
      </c>
      <c r="S1693" t="inlineStr">
        <is>
          <t>N</t>
        </is>
      </c>
      <c r="T1693" t="inlineStr">
        <is>
          <t>matched</t>
        </is>
      </c>
      <c r="U1693" t="inlineStr">
        <is>
          <t>2026-10-04</t>
        </is>
      </c>
      <c r="V1693" t="inlineStr"/>
    </row>
    <row r="1694">
      <c r="A1694" t="n">
        <v>74</v>
      </c>
      <c r="B1694" t="inlineStr">
        <is>
          <t>Kandolhu Island Maldives</t>
        </is>
      </c>
      <c r="C1694" t="inlineStr">
        <is>
          <t>destination_dining</t>
        </is>
      </c>
      <c r="D1694" t="inlineStr">
        <is>
          <t>2026_Kandolhu-Private-Dining-Poster.pdf</t>
        </is>
      </c>
      <c r="E1694" t="n">
        <v>2026</v>
      </c>
      <c r="H1694" t="n">
        <v>1</v>
      </c>
      <c r="I1694" t="n">
        <v>2854</v>
      </c>
      <c r="J1694" t="inlineStr">
        <is>
          <t>Y</t>
        </is>
      </c>
      <c r="K1694" t="inlineStr">
        <is>
          <t>kandolhu.com</t>
        </is>
      </c>
      <c r="L1694" t="inlineStr">
        <is>
          <t>official</t>
        </is>
      </c>
      <c r="M1694" t="inlineStr">
        <is>
          <t>https://www.kandolhu.com/wp-content/uploads/2026/10/Kandolhu-Private-Dining-Poster.pdf</t>
        </is>
      </c>
      <c r="N1694" t="inlineStr">
        <is>
          <t>https://www.kandolhu.com/wp-content/uploads/2026/10/Kandolhu-Private-Dining-Poster.pdf</t>
        </is>
      </c>
      <c r="O1694" t="inlineStr">
        <is>
          <t>8b729090ab4797daf8254126369f1b912728b9421a677e2d87457b90d12568ef</t>
        </is>
      </c>
      <c r="P1694" t="inlineStr">
        <is>
          <t>library/074_kandolhu-island-maldives/destination_dining/2026_Kandolhu-Private-Dining-Poster.pdf</t>
        </is>
      </c>
      <c r="R1694" t="inlineStr">
        <is>
          <t>current</t>
        </is>
      </c>
      <c r="S1694" t="inlineStr">
        <is>
          <t>Y</t>
        </is>
      </c>
      <c r="T1694" t="inlineStr">
        <is>
          <t>matched</t>
        </is>
      </c>
      <c r="U1694" t="inlineStr">
        <is>
          <t>2026-10-05</t>
        </is>
      </c>
      <c r="V1694" t="inlineStr"/>
    </row>
    <row r="1695">
      <c r="A1695" t="n">
        <v>74</v>
      </c>
      <c r="B1695" t="inlineStr">
        <is>
          <t>Kandolhu Island Maldives</t>
        </is>
      </c>
      <c r="C1695" t="inlineStr">
        <is>
          <t>destination_dining</t>
        </is>
      </c>
      <c r="D1695" t="inlineStr">
        <is>
          <t>2025_Kandolhu-Private-Dining-Poster-1.pdf</t>
        </is>
      </c>
      <c r="E1695" t="n">
        <v>2025</v>
      </c>
      <c r="H1695" t="n">
        <v>1</v>
      </c>
      <c r="I1695" t="n">
        <v>1229</v>
      </c>
      <c r="J1695" t="inlineStr">
        <is>
          <t>Y</t>
        </is>
      </c>
      <c r="K1695" t="inlineStr">
        <is>
          <t>kandolhu.com</t>
        </is>
      </c>
      <c r="L1695" t="inlineStr">
        <is>
          <t>official</t>
        </is>
      </c>
      <c r="M1695" t="inlineStr">
        <is>
          <t>https://www.kandolhu.com/wp-content/uploads/2026/08/Kandolhu-Private-Dining-Poster-1.pdf</t>
        </is>
      </c>
      <c r="N1695" t="inlineStr">
        <is>
          <t>https://www.kandolhu.com/wp-content/uploads/2026/08/Kandolhu-Private-Dining-Poster-1.pdf</t>
        </is>
      </c>
      <c r="O1695" t="inlineStr">
        <is>
          <t>bf754def20cbcf99d3d45ebb31f2c34f09771964e6527efee7305f8463d65132</t>
        </is>
      </c>
      <c r="P1695" t="inlineStr">
        <is>
          <t>library/074_kandolhu-island-maldives/destination_dining/2025_Kandolhu-Private-Dining-Poster-1.pdf</t>
        </is>
      </c>
      <c r="R1695" t="inlineStr">
        <is>
          <t>current</t>
        </is>
      </c>
      <c r="S1695" t="inlineStr">
        <is>
          <t>N</t>
        </is>
      </c>
      <c r="T1695" t="inlineStr">
        <is>
          <t>matched</t>
        </is>
      </c>
      <c r="U1695" t="inlineStr">
        <is>
          <t>2026-10-04</t>
        </is>
      </c>
      <c r="V1695" t="inlineStr"/>
    </row>
    <row r="1696">
      <c r="A1696" t="n">
        <v>74</v>
      </c>
      <c r="B1696" t="inlineStr">
        <is>
          <t>Kandolhu Island Maldives</t>
        </is>
      </c>
      <c r="C1696" t="inlineStr">
        <is>
          <t>destination_dining</t>
        </is>
      </c>
      <c r="D1696" t="inlineStr">
        <is>
          <t>2025_Kandolhu-floating-breakfast-1-1.pdf</t>
        </is>
      </c>
      <c r="E1696" t="n">
        <v>2025</v>
      </c>
      <c r="H1696" t="n">
        <v>1</v>
      </c>
      <c r="I1696" t="n">
        <v>617</v>
      </c>
      <c r="J1696" t="inlineStr">
        <is>
          <t>N</t>
        </is>
      </c>
      <c r="K1696" t="inlineStr">
        <is>
          <t>kandolhu.com</t>
        </is>
      </c>
      <c r="L1696" t="inlineStr">
        <is>
          <t>official</t>
        </is>
      </c>
      <c r="M1696" t="inlineStr">
        <is>
          <t>https://www.kandolhu.com/wp-content/uploads/2026/08/Kandolhu-floating-breakfast-1-1.pdf</t>
        </is>
      </c>
      <c r="N1696" t="inlineStr">
        <is>
          <t>https://www.kandolhu.com/wp-content/uploads/2026/08/Kandolhu-floating-breakfast-1-1.pdf</t>
        </is>
      </c>
      <c r="O1696" t="inlineStr">
        <is>
          <t>344f81245244f9a629981701a93fa4e925644842d795d0a6aaaf46154130c920</t>
        </is>
      </c>
      <c r="P1696" t="inlineStr">
        <is>
          <t>library/074_kandolhu-island-maldives/destination_dining/2025_Kandolhu-floating-breakfast-1-1.pdf</t>
        </is>
      </c>
      <c r="R1696" t="inlineStr">
        <is>
          <t>current</t>
        </is>
      </c>
      <c r="S1696" t="inlineStr">
        <is>
          <t>N</t>
        </is>
      </c>
      <c r="T1696" t="inlineStr">
        <is>
          <t>matched</t>
        </is>
      </c>
      <c r="U1696" t="inlineStr">
        <is>
          <t>2026-10-04</t>
        </is>
      </c>
      <c r="V1696" t="inlineStr"/>
    </row>
    <row r="1697">
      <c r="A1697" t="n">
        <v>74</v>
      </c>
      <c r="B1697" t="inlineStr">
        <is>
          <t>Kandolhu Island Maldives</t>
        </is>
      </c>
      <c r="C1697" t="inlineStr">
        <is>
          <t>map</t>
        </is>
      </c>
      <c r="D1697" t="inlineStr">
        <is>
          <t>2025_Kandolhu-Meal-Plan-Flyer.pdf</t>
        </is>
      </c>
      <c r="E1697" t="n">
        <v>2025</v>
      </c>
      <c r="H1697" t="n">
        <v>1</v>
      </c>
      <c r="I1697" t="n">
        <v>1722</v>
      </c>
      <c r="J1697" t="inlineStr">
        <is>
          <t>Y</t>
        </is>
      </c>
      <c r="K1697" t="inlineStr">
        <is>
          <t>kandolhu.com</t>
        </is>
      </c>
      <c r="L1697" t="inlineStr">
        <is>
          <t>official</t>
        </is>
      </c>
      <c r="M1697" t="inlineStr">
        <is>
          <t>https://www.kandolhu.com/wp-content/uploads/2026/09/Kandolhu-Meal-Plan-Flyer.pdf</t>
        </is>
      </c>
      <c r="N1697" t="inlineStr">
        <is>
          <t>https://www.kandolhu.com/wp-content/uploads/2026/09/Kandolhu-Meal-Plan-Flyer.pdf</t>
        </is>
      </c>
      <c r="O1697" t="inlineStr">
        <is>
          <t>1da9ce654f4c33a4a11ab52e3269984aab257b373e298acfe083f27fce6665c4</t>
        </is>
      </c>
      <c r="P1697" t="inlineStr">
        <is>
          <t>library/074_kandolhu-island-maldives/map/2025_Kandolhu-Meal-Plan-Flyer.pdf</t>
        </is>
      </c>
      <c r="R1697" t="inlineStr">
        <is>
          <t>current</t>
        </is>
      </c>
      <c r="S1697" t="inlineStr">
        <is>
          <t>Y</t>
        </is>
      </c>
      <c r="T1697" t="inlineStr">
        <is>
          <t>matched</t>
        </is>
      </c>
      <c r="U1697" t="inlineStr">
        <is>
          <t>2026-10-04</t>
        </is>
      </c>
      <c r="V1697" t="inlineStr"/>
    </row>
    <row r="1698">
      <c r="A1698" t="n">
        <v>74</v>
      </c>
      <c r="B1698" t="inlineStr">
        <is>
          <t>Kandolhu Island Maldives</t>
        </is>
      </c>
      <c r="C1698" t="inlineStr">
        <is>
          <t>map</t>
        </is>
      </c>
      <c r="D1698" t="inlineStr">
        <is>
          <t>2025_Kandolhu Maldives Island Map.pdf</t>
        </is>
      </c>
      <c r="E1698" t="n">
        <v>2025</v>
      </c>
      <c r="H1698" t="n">
        <v>1</v>
      </c>
      <c r="I1698" t="n">
        <v>1302</v>
      </c>
      <c r="J1698" t="inlineStr">
        <is>
          <t>Y</t>
        </is>
      </c>
      <c r="K1698" t="inlineStr">
        <is>
          <t>maldives.ru</t>
        </is>
      </c>
      <c r="L1698" t="inlineStr">
        <is>
          <t>dmc-agency</t>
        </is>
      </c>
      <c r="M1698" t="inlineStr">
        <is>
          <t>https://maldives.ru/doc/Kandolhu%20Maldives%20Island%20Map.pdf</t>
        </is>
      </c>
      <c r="N1698" t="inlineStr">
        <is>
          <t>https://maldives.ru/doc/Kandolhu%20Maldives%20Island%20Map.pdf</t>
        </is>
      </c>
      <c r="O1698" t="inlineStr">
        <is>
          <t>3c3c30f3721fac4e94e5edf6a45b0d3e859c4947d08d75e78b3f1a1ca38d3b8f</t>
        </is>
      </c>
      <c r="P1698" t="inlineStr">
        <is>
          <t>library/074_kandolhu-island-maldives/map/2025_Kandolhu Maldives Island Map.pdf</t>
        </is>
      </c>
      <c r="R1698" t="inlineStr">
        <is>
          <t>current</t>
        </is>
      </c>
      <c r="S1698" t="inlineStr">
        <is>
          <t>N</t>
        </is>
      </c>
      <c r="T1698" t="inlineStr">
        <is>
          <t>matched</t>
        </is>
      </c>
      <c r="U1698" t="inlineStr">
        <is>
          <t>2026-10-04</t>
        </is>
      </c>
      <c r="V1698" t="inlineStr"/>
    </row>
    <row r="1699">
      <c r="A1699" t="n">
        <v>74</v>
      </c>
      <c r="B1699" t="inlineStr">
        <is>
          <t>Kandolhu Island Maldives</t>
        </is>
      </c>
      <c r="C1699" t="inlineStr">
        <is>
          <t>map</t>
        </is>
      </c>
      <c r="D1699" t="inlineStr">
        <is>
          <t>2019_kandolhu-maldives-resort-map-may-2019.pdf</t>
        </is>
      </c>
      <c r="E1699" t="n">
        <v>2019</v>
      </c>
      <c r="H1699" t="n">
        <v>1</v>
      </c>
      <c r="I1699" t="n">
        <v>225</v>
      </c>
      <c r="J1699" t="inlineStr">
        <is>
          <t>N</t>
        </is>
      </c>
      <c r="K1699" t="inlineStr">
        <is>
          <t>neoscapesmaldives.com</t>
        </is>
      </c>
      <c r="L1699" t="inlineStr">
        <is>
          <t>dmc-agency</t>
        </is>
      </c>
      <c r="M1699" t="inlineStr">
        <is>
          <t>https://www.neoscapesmaldives.com/wp-content/uploads/kandolhu-maldives-resort-map-may-2019.pdf</t>
        </is>
      </c>
      <c r="N1699" t="inlineStr">
        <is>
          <t>https://www.neoscapesmaldives.com/wp-content/uploads/kandolhu-maldives-resort-map-may-2019.pdf</t>
        </is>
      </c>
      <c r="O1699" t="inlineStr">
        <is>
          <t>a38176efb363d926d5cf91bb5a52ccf2684d7248d39edb7c87035ea776529641</t>
        </is>
      </c>
      <c r="P1699" t="inlineStr">
        <is>
          <t>library/074_kandolhu-island-maldives/map/2019_kandolhu-maldives-resort-map-may-2019.pdf</t>
        </is>
      </c>
      <c r="R1699" t="inlineStr">
        <is>
          <t>outdated</t>
        </is>
      </c>
      <c r="S1699" t="inlineStr">
        <is>
          <t>N</t>
        </is>
      </c>
      <c r="T1699" t="inlineStr">
        <is>
          <t>matched</t>
        </is>
      </c>
      <c r="U1699" t="inlineStr">
        <is>
          <t>2026-10-04</t>
        </is>
      </c>
      <c r="V1699" t="inlineStr"/>
    </row>
    <row r="1700">
      <c r="A1700" t="n">
        <v>74</v>
      </c>
      <c r="B1700" t="inlineStr">
        <is>
          <t>Kandolhu Island Maldives</t>
        </is>
      </c>
      <c r="C1700" t="inlineStr">
        <is>
          <t>dive_map</t>
        </is>
      </c>
      <c r="D1700" t="inlineStr">
        <is>
          <t>2023_Dive-Sites-Marine-Life.pdf</t>
        </is>
      </c>
      <c r="E1700" t="n">
        <v>2023</v>
      </c>
      <c r="H1700" t="n">
        <v>8</v>
      </c>
      <c r="I1700" t="n">
        <v>1585</v>
      </c>
      <c r="J1700" t="inlineStr">
        <is>
          <t>Y</t>
        </is>
      </c>
      <c r="K1700" t="inlineStr">
        <is>
          <t>kandolhu.com</t>
        </is>
      </c>
      <c r="L1700" t="inlineStr">
        <is>
          <t>official</t>
        </is>
      </c>
      <c r="M1700" t="inlineStr">
        <is>
          <t>https://www.kandolhu.com/wp-content/uploads/2026/08/Dive-Sites-Marine-Life.pdf</t>
        </is>
      </c>
      <c r="N1700" t="inlineStr">
        <is>
          <t>https://www.kandolhu.com/wp-content/uploads/2026/08/Dive-Sites-Marine-Life.pdf | https://www.kandolhu.com/wp-content/uploads/2026/07/Dive-Sites-Marine-Life.pdf</t>
        </is>
      </c>
      <c r="O1700" t="inlineStr">
        <is>
          <t>9fe98030a3eaf26c55d582b8abaffce54a9190508f089b263b549ac77e7bdc43</t>
        </is>
      </c>
      <c r="P1700" t="inlineStr">
        <is>
          <t>library/074_kandolhu-island-maldives/dive_map/2023_Dive-Sites-Marine-Life.pdf</t>
        </is>
      </c>
      <c r="R1700" t="inlineStr">
        <is>
          <t>outdated</t>
        </is>
      </c>
      <c r="S1700" t="inlineStr">
        <is>
          <t>Y</t>
        </is>
      </c>
      <c r="T1700" t="inlineStr">
        <is>
          <t>matched</t>
        </is>
      </c>
      <c r="U1700" t="inlineStr">
        <is>
          <t>2026-10-04</t>
        </is>
      </c>
      <c r="V1700" t="inlineStr"/>
    </row>
    <row r="1701">
      <c r="A1701" t="n">
        <v>74</v>
      </c>
      <c r="B1701" t="inlineStr">
        <is>
          <t>Kandolhu Island Maldives</t>
        </is>
      </c>
      <c r="C1701" t="inlineStr">
        <is>
          <t>spa_menu</t>
        </is>
      </c>
      <c r="D1701" t="inlineStr">
        <is>
          <t>2025_Spa-Menu.pdf</t>
        </is>
      </c>
      <c r="E1701" t="n">
        <v>2025</v>
      </c>
      <c r="H1701" t="n">
        <v>14</v>
      </c>
      <c r="I1701" t="n">
        <v>18947</v>
      </c>
      <c r="J1701" t="inlineStr">
        <is>
          <t>Y</t>
        </is>
      </c>
      <c r="K1701" t="inlineStr">
        <is>
          <t>kandolhu.com</t>
        </is>
      </c>
      <c r="L1701" t="inlineStr">
        <is>
          <t>official</t>
        </is>
      </c>
      <c r="M1701" t="inlineStr">
        <is>
          <t>https://www.kandolhu.com/wp-content/uploads/2026/08/Spa-Menu.pdf</t>
        </is>
      </c>
      <c r="N1701" t="inlineStr">
        <is>
          <t>https://www.kandolhu.com/wp-content/uploads/2026/08/Spa-Menu.pdf</t>
        </is>
      </c>
      <c r="O1701" t="inlineStr">
        <is>
          <t>45809647bf17c93dbb17bef09926dd31aef4873f2a680b2cef0c5a72405321f1</t>
        </is>
      </c>
      <c r="P1701" t="inlineStr">
        <is>
          <t>library/074_kandolhu-island-maldives/spa_menu/2025_Spa-Menu.pdf</t>
        </is>
      </c>
      <c r="R1701" t="inlineStr">
        <is>
          <t>current</t>
        </is>
      </c>
      <c r="S1701" t="inlineStr">
        <is>
          <t>Y</t>
        </is>
      </c>
      <c r="T1701" t="inlineStr">
        <is>
          <t>matched</t>
        </is>
      </c>
      <c r="U1701" t="inlineStr">
        <is>
          <t>2026-10-04</t>
        </is>
      </c>
      <c r="V1701" t="inlineStr"/>
    </row>
    <row r="1702">
      <c r="A1702" t="n">
        <v>74</v>
      </c>
      <c r="B1702" t="inlineStr">
        <is>
          <t>Kandolhu Island Maldives</t>
        </is>
      </c>
      <c r="C1702" t="inlineStr">
        <is>
          <t>spa_menu</t>
        </is>
      </c>
      <c r="D1702" t="inlineStr">
        <is>
          <t>2023_Varu_Spa_Pricelist.pdf</t>
        </is>
      </c>
      <c r="E1702" t="n">
        <v>2023</v>
      </c>
      <c r="H1702" t="n">
        <v>8</v>
      </c>
      <c r="I1702" t="n">
        <v>2004</v>
      </c>
      <c r="J1702" t="inlineStr">
        <is>
          <t>Y</t>
        </is>
      </c>
      <c r="K1702" t="inlineStr">
        <is>
          <t>kandolhu.com</t>
        </is>
      </c>
      <c r="L1702" t="inlineStr">
        <is>
          <t>official</t>
        </is>
      </c>
      <c r="M1702" t="inlineStr">
        <is>
          <t>https://www.kandolhu.com/wp-content/uploads/2026/08/Varu_Spa_Pricelist.pdf</t>
        </is>
      </c>
      <c r="N1702" t="inlineStr">
        <is>
          <t>https://www.kandolhu.com/wp-content/uploads/2026/08/Varu_Spa_Pricelist.pdf | https://www.kandolhu.com/wp-content/uploads/2026/08/Diving-in-Kandolhu.pdf | https://www.kandolhu.com/wp-content/uploads/2026/07/Diving-in-Kandolhu.pdf</t>
        </is>
      </c>
      <c r="O1702" t="inlineStr">
        <is>
          <t>0799d62f7090b00bba4de78a92e42096542d9db5f2eb65fa8fedd2fabaf86b7e</t>
        </is>
      </c>
      <c r="P1702" t="inlineStr">
        <is>
          <t>library/074_kandolhu-island-maldives/spa_menu/2023_Varu_Spa_Pricelist.pdf</t>
        </is>
      </c>
      <c r="R1702" t="inlineStr">
        <is>
          <t>outdated</t>
        </is>
      </c>
      <c r="S1702" t="inlineStr">
        <is>
          <t>N</t>
        </is>
      </c>
      <c r="T1702" t="inlineStr">
        <is>
          <t>matched</t>
        </is>
      </c>
      <c r="U1702" t="inlineStr">
        <is>
          <t>2026-10-04</t>
        </is>
      </c>
      <c r="V1702" t="inlineStr"/>
    </row>
    <row r="1703">
      <c r="A1703" t="n">
        <v>74</v>
      </c>
      <c r="B1703" t="inlineStr">
        <is>
          <t>Kandolhu Island Maldives</t>
        </is>
      </c>
      <c r="C1703" t="inlineStr">
        <is>
          <t>spa_menu</t>
        </is>
      </c>
      <c r="D1703" t="inlineStr">
        <is>
          <t>2015_Rest-and-Reset-at-Varu-Spa-on-Kandolhu-Maldives.pdf</t>
        </is>
      </c>
      <c r="E1703" t="n">
        <v>2015</v>
      </c>
      <c r="H1703" t="n">
        <v>3</v>
      </c>
      <c r="I1703" t="n">
        <v>736</v>
      </c>
      <c r="J1703" t="inlineStr">
        <is>
          <t>Y</t>
        </is>
      </c>
      <c r="K1703" t="inlineStr">
        <is>
          <t>kandolhu.com</t>
        </is>
      </c>
      <c r="L1703" t="inlineStr">
        <is>
          <t>official</t>
        </is>
      </c>
      <c r="M1703" t="inlineStr">
        <is>
          <t>https://www.kandolhu.com/wp-content/uploads/2026/08/Rest-and-Reset-at-Varu-Spa-on-Kandolhu-Maldives.pdf</t>
        </is>
      </c>
      <c r="N1703" t="inlineStr">
        <is>
          <t>https://www.kandolhu.com/wp-content/uploads/2026/08/Rest-and-Reset-at-Varu-Spa-on-Kandolhu-Maldives.pdf</t>
        </is>
      </c>
      <c r="O1703" t="inlineStr">
        <is>
          <t>9c234a6ca93a9683ca4d839fbc65c0497e4e9a14d78c9618b4c54990f493cebe</t>
        </is>
      </c>
      <c r="P1703" t="inlineStr">
        <is>
          <t>library/074_kandolhu-island-maldives/spa_menu/2015_Rest-and-Reset-at-Varu-Spa-on-Kandolhu-Maldives.pdf</t>
        </is>
      </c>
      <c r="R1703" t="inlineStr">
        <is>
          <t>outdated</t>
        </is>
      </c>
      <c r="S1703" t="inlineStr">
        <is>
          <t>N</t>
        </is>
      </c>
      <c r="T1703" t="inlineStr">
        <is>
          <t>matched</t>
        </is>
      </c>
      <c r="U1703" t="inlineStr">
        <is>
          <t>2026-10-04</t>
        </is>
      </c>
      <c r="V1703" t="inlineStr"/>
    </row>
    <row r="1704">
      <c r="A1704" t="n">
        <v>74</v>
      </c>
      <c r="B1704" t="inlineStr">
        <is>
          <t>Kandolhu Island Maldives</t>
        </is>
      </c>
      <c r="C1704" t="inlineStr">
        <is>
          <t>dining_menu</t>
        </is>
      </c>
      <c r="D1704" t="inlineStr">
        <is>
          <t>2026_Ata-Roa-Menu-Sep26.pdf</t>
        </is>
      </c>
      <c r="E1704" t="n">
        <v>2026</v>
      </c>
      <c r="H1704" t="n">
        <v>2</v>
      </c>
      <c r="I1704" t="n">
        <v>698</v>
      </c>
      <c r="J1704" t="inlineStr">
        <is>
          <t>Y</t>
        </is>
      </c>
      <c r="K1704" t="inlineStr">
        <is>
          <t>kandolhu.com</t>
        </is>
      </c>
      <c r="L1704" t="inlineStr">
        <is>
          <t>official</t>
        </is>
      </c>
      <c r="M1704" t="inlineStr">
        <is>
          <t>https://www.kandolhu.com/wp-content/uploads/2026/07/Ata-Roa-Menu-Sep26.pdf</t>
        </is>
      </c>
      <c r="N1704" t="inlineStr">
        <is>
          <t>https://www.kandolhu.com/wp-content/uploads/2026/07/Ata-Roa-Menu-Sep26.pdf</t>
        </is>
      </c>
      <c r="O1704" t="inlineStr">
        <is>
          <t>6a431172e1a1e26941d55915bf1d5d0195a594e830d561bfbdc7373a3b6eff77</t>
        </is>
      </c>
      <c r="P1704" t="inlineStr">
        <is>
          <t>library/074_kandolhu-island-maldives/dining_menu/2026_Ata-Roa-Menu-Sep26.pdf</t>
        </is>
      </c>
      <c r="R1704" t="inlineStr">
        <is>
          <t>current</t>
        </is>
      </c>
      <c r="S1704" t="inlineStr">
        <is>
          <t>N</t>
        </is>
      </c>
      <c r="T1704" t="inlineStr">
        <is>
          <t>matched</t>
        </is>
      </c>
      <c r="U1704" t="inlineStr">
        <is>
          <t>2026-10-04</t>
        </is>
      </c>
      <c r="V1704" t="inlineStr"/>
    </row>
    <row r="1705">
      <c r="A1705" t="n">
        <v>74</v>
      </c>
      <c r="B1705" t="inlineStr">
        <is>
          <t>Kandolhu Island Maldives</t>
        </is>
      </c>
      <c r="C1705" t="inlineStr">
        <is>
          <t>dining_menu</t>
        </is>
      </c>
      <c r="D1705" t="inlineStr">
        <is>
          <t>2026_KDD-Ata-Roa-Menu.pdf</t>
        </is>
      </c>
      <c r="E1705" t="n">
        <v>2026</v>
      </c>
      <c r="H1705" t="n">
        <v>2</v>
      </c>
      <c r="I1705" t="n">
        <v>602</v>
      </c>
      <c r="J1705" t="inlineStr">
        <is>
          <t>Y</t>
        </is>
      </c>
      <c r="K1705" t="inlineStr">
        <is>
          <t>kandolhu.com</t>
        </is>
      </c>
      <c r="L1705" t="inlineStr">
        <is>
          <t>official</t>
        </is>
      </c>
      <c r="M1705" t="inlineStr">
        <is>
          <t>https://www.kandolhu.com/wp-content/uploads/2026/07/KDD-Ata-Roa-Menu.pdf</t>
        </is>
      </c>
      <c r="N1705" t="inlineStr">
        <is>
          <t>https://www.kandolhu.com/wp-content/uploads/2026/07/KDD-Ata-Roa-Menu.pdf</t>
        </is>
      </c>
      <c r="O1705" t="inlineStr">
        <is>
          <t>517665a0727f22893ac1a25e9b9fca09ce371a81693dc4dcd8d52363107c6f3c</t>
        </is>
      </c>
      <c r="P1705" t="inlineStr">
        <is>
          <t>library/074_kandolhu-island-maldives/dining_menu/2026_KDD-Ata-Roa-Menu.pdf</t>
        </is>
      </c>
      <c r="R1705" t="inlineStr">
        <is>
          <t>current</t>
        </is>
      </c>
      <c r="S1705" t="inlineStr">
        <is>
          <t>N</t>
        </is>
      </c>
      <c r="T1705" t="inlineStr">
        <is>
          <t>matched</t>
        </is>
      </c>
      <c r="U1705" t="inlineStr">
        <is>
          <t>2026-10-04</t>
        </is>
      </c>
      <c r="V1705" t="inlineStr"/>
    </row>
    <row r="1706">
      <c r="A1706" t="n">
        <v>74</v>
      </c>
      <c r="B1706" t="inlineStr">
        <is>
          <t>Kandolhu Island Maldives</t>
        </is>
      </c>
      <c r="C1706" t="inlineStr">
        <is>
          <t>dining_menu</t>
        </is>
      </c>
      <c r="D1706" t="inlineStr">
        <is>
          <t>2026_VILU-BAR-MENU.pdf</t>
        </is>
      </c>
      <c r="E1706" t="n">
        <v>2026</v>
      </c>
      <c r="H1706" t="n">
        <v>19</v>
      </c>
      <c r="I1706" t="n">
        <v>570</v>
      </c>
      <c r="J1706" t="inlineStr">
        <is>
          <t>Y</t>
        </is>
      </c>
      <c r="K1706" t="inlineStr">
        <is>
          <t>kandolhu.com</t>
        </is>
      </c>
      <c r="L1706" t="inlineStr">
        <is>
          <t>official</t>
        </is>
      </c>
      <c r="M1706" t="inlineStr">
        <is>
          <t>https://www.kandolhu.com/wp-content/uploads/2026/08/VILU-BAR-MENU.pdf</t>
        </is>
      </c>
      <c r="N1706" t="inlineStr">
        <is>
          <t>https://www.kandolhu.com/wp-content/uploads/2026/08/VILU-BAR-MENU.pdf</t>
        </is>
      </c>
      <c r="O1706" t="inlineStr">
        <is>
          <t>64a04cbf7498e6f3b9d8b1e61b7837d6c1e24156e99304174deadfba2a3f74ed</t>
        </is>
      </c>
      <c r="P1706" t="inlineStr">
        <is>
          <t>library/074_kandolhu-island-maldives/dining_menu/2026_VILU-BAR-MENU.pdf</t>
        </is>
      </c>
      <c r="R1706" t="inlineStr">
        <is>
          <t>current</t>
        </is>
      </c>
      <c r="S1706" t="inlineStr">
        <is>
          <t>Y</t>
        </is>
      </c>
      <c r="T1706" t="inlineStr">
        <is>
          <t>matched</t>
        </is>
      </c>
      <c r="U1706" t="inlineStr">
        <is>
          <t>2026-10-04</t>
        </is>
      </c>
      <c r="V1706" t="inlineStr"/>
    </row>
    <row r="1707">
      <c r="A1707" t="n">
        <v>74</v>
      </c>
      <c r="B1707" t="inlineStr">
        <is>
          <t>Kandolhu Island Maldives</t>
        </is>
      </c>
      <c r="C1707" t="inlineStr">
        <is>
          <t>dining_menu</t>
        </is>
      </c>
      <c r="D1707" t="inlineStr">
        <is>
          <t>2026_The-Market-Menu-2026.pdf</t>
        </is>
      </c>
      <c r="E1707" t="n">
        <v>2026</v>
      </c>
      <c r="H1707" t="n">
        <v>2</v>
      </c>
      <c r="I1707" t="n">
        <v>286</v>
      </c>
      <c r="J1707" t="inlineStr">
        <is>
          <t>Y</t>
        </is>
      </c>
      <c r="K1707" t="inlineStr">
        <is>
          <t>kandolhu.com</t>
        </is>
      </c>
      <c r="L1707" t="inlineStr">
        <is>
          <t>official</t>
        </is>
      </c>
      <c r="M1707" t="inlineStr">
        <is>
          <t>https://www.kandolhu.com/wp-content/uploads/2026/08/The-Market-Menu-2026.pdf</t>
        </is>
      </c>
      <c r="N1707" t="inlineStr">
        <is>
          <t>https://www.kandolhu.com/wp-content/uploads/2026/08/The-Market-Menu-2026.pdf</t>
        </is>
      </c>
      <c r="O1707" t="inlineStr">
        <is>
          <t>1c98c03ab6db7daeacf6416fc0710c2174fe46a3a5eeca3a0a9394a8a352da7a</t>
        </is>
      </c>
      <c r="P1707" t="inlineStr">
        <is>
          <t>library/074_kandolhu-island-maldives/dining_menu/2026_The-Market-Menu-2026.pdf</t>
        </is>
      </c>
      <c r="R1707" t="inlineStr">
        <is>
          <t>current</t>
        </is>
      </c>
      <c r="S1707" t="inlineStr">
        <is>
          <t>N</t>
        </is>
      </c>
      <c r="T1707" t="inlineStr">
        <is>
          <t>matched</t>
        </is>
      </c>
      <c r="U1707" t="inlineStr">
        <is>
          <t>2026-10-04</t>
        </is>
      </c>
      <c r="V1707" t="inlineStr"/>
    </row>
    <row r="1708">
      <c r="A1708" t="n">
        <v>74</v>
      </c>
      <c r="B1708" t="inlineStr">
        <is>
          <t>Kandolhu Island Maldives</t>
        </is>
      </c>
      <c r="C1708" t="inlineStr">
        <is>
          <t>dining_menu</t>
        </is>
      </c>
      <c r="D1708" t="inlineStr">
        <is>
          <t>2026_VILU-BAR-MENU-2026.pdf</t>
        </is>
      </c>
      <c r="E1708" t="n">
        <v>2026</v>
      </c>
      <c r="H1708" t="n">
        <v>16</v>
      </c>
      <c r="I1708" t="n">
        <v>1553</v>
      </c>
      <c r="J1708" t="inlineStr">
        <is>
          <t>Y</t>
        </is>
      </c>
      <c r="K1708" t="inlineStr">
        <is>
          <t>kandolhu.com</t>
        </is>
      </c>
      <c r="L1708" t="inlineStr">
        <is>
          <t>official</t>
        </is>
      </c>
      <c r="M1708" t="inlineStr">
        <is>
          <t>https://www.kandolhu.com/wp-content/uploads/2026/08/VILU-BAR-MENU-2026.pdf</t>
        </is>
      </c>
      <c r="N1708" t="inlineStr">
        <is>
          <t>https://www.kandolhu.com/wp-content/uploads/2026/08/VILU-BAR-MENU-2026.pdf</t>
        </is>
      </c>
      <c r="O1708" t="inlineStr">
        <is>
          <t>a2d25d80745b74bfd397e66a18e552144eabaf9b718d45d64adc0cffb12036e9</t>
        </is>
      </c>
      <c r="P1708" t="inlineStr">
        <is>
          <t>library/074_kandolhu-island-maldives/dining_menu/2026_VILU-BAR-MENU-2026.pdf</t>
        </is>
      </c>
      <c r="R1708" t="inlineStr">
        <is>
          <t>current</t>
        </is>
      </c>
      <c r="S1708" t="inlineStr">
        <is>
          <t>N</t>
        </is>
      </c>
      <c r="T1708" t="inlineStr">
        <is>
          <t>matched</t>
        </is>
      </c>
      <c r="U1708" t="inlineStr">
        <is>
          <t>2026-10-04</t>
        </is>
      </c>
      <c r="V1708" t="inlineStr"/>
    </row>
    <row r="1709">
      <c r="A1709" t="n">
        <v>74</v>
      </c>
      <c r="B1709" t="inlineStr">
        <is>
          <t>Kandolhu Island Maldives</t>
        </is>
      </c>
      <c r="C1709" t="inlineStr">
        <is>
          <t>dining_menu</t>
        </is>
      </c>
      <c r="D1709" t="inlineStr">
        <is>
          <t>2026_The-Market-Breakfast-Menu-2026.pdf</t>
        </is>
      </c>
      <c r="E1709" t="n">
        <v>2026</v>
      </c>
      <c r="H1709" t="n">
        <v>2</v>
      </c>
      <c r="I1709" t="n">
        <v>132</v>
      </c>
      <c r="J1709" t="inlineStr">
        <is>
          <t>Y</t>
        </is>
      </c>
      <c r="K1709" t="inlineStr">
        <is>
          <t>kandolhu.com</t>
        </is>
      </c>
      <c r="L1709" t="inlineStr">
        <is>
          <t>official</t>
        </is>
      </c>
      <c r="M1709" t="inlineStr">
        <is>
          <t>https://www.kandolhu.com/wp-content/uploads/2026/08/The-Market-Breakfast-Menu-2026.pdf</t>
        </is>
      </c>
      <c r="N1709" t="inlineStr">
        <is>
          <t>https://www.kandolhu.com/wp-content/uploads/2026/08/The-Market-Breakfast-Menu-2026.pdf | https://www.kandolhu.com/wp-content/uploads/2026/07/The-Market-Breakfast-Menu-2026.pdf</t>
        </is>
      </c>
      <c r="O1709" t="inlineStr">
        <is>
          <t>259b3c25343f97d681b5dc233c4c2cd71a7513eeec01bbfd12ae008f0bd0fd98</t>
        </is>
      </c>
      <c r="P1709" t="inlineStr">
        <is>
          <t>library/074_kandolhu-island-maldives/dining_menu/2026_The-Market-Breakfast-Menu-2026.pdf</t>
        </is>
      </c>
      <c r="R1709" t="inlineStr">
        <is>
          <t>current</t>
        </is>
      </c>
      <c r="S1709" t="inlineStr">
        <is>
          <t>N</t>
        </is>
      </c>
      <c r="T1709" t="inlineStr">
        <is>
          <t>matched</t>
        </is>
      </c>
      <c r="U1709" t="inlineStr">
        <is>
          <t>2026-10-04</t>
        </is>
      </c>
      <c r="V1709" t="inlineStr"/>
    </row>
    <row r="1710">
      <c r="A1710" t="n">
        <v>74</v>
      </c>
      <c r="B1710" t="inlineStr">
        <is>
          <t>Kandolhu Island Maldives</t>
        </is>
      </c>
      <c r="C1710" t="inlineStr">
        <is>
          <t>dining_menu</t>
        </is>
      </c>
      <c r="D1710" t="inlineStr">
        <is>
          <t>2026_Sea-Grill-Menu.pdf</t>
        </is>
      </c>
      <c r="E1710" t="n">
        <v>2026</v>
      </c>
      <c r="H1710" t="n">
        <v>3</v>
      </c>
      <c r="I1710" t="n">
        <v>210</v>
      </c>
      <c r="J1710" t="inlineStr">
        <is>
          <t>Y</t>
        </is>
      </c>
      <c r="K1710" t="inlineStr">
        <is>
          <t>kandolhu.com</t>
        </is>
      </c>
      <c r="L1710" t="inlineStr">
        <is>
          <t>official</t>
        </is>
      </c>
      <c r="M1710" t="inlineStr">
        <is>
          <t>https://www.kandolhu.com/wp-content/uploads/2026/08/Sea-Grill-Menu.pdf</t>
        </is>
      </c>
      <c r="N1710" t="inlineStr">
        <is>
          <t>https://www.kandolhu.com/wp-content/uploads/2026/08/Sea-Grill-Menu.pdf | https://www.kandolhu.com/wp-content/uploads/2026/07/Sea-Grill-Menu.pdf</t>
        </is>
      </c>
      <c r="O1710" t="inlineStr">
        <is>
          <t>00363f0bfeb79b3abec2e7ef93cf10ae7e983b82af0ac8902098d8c3c1abbb8b</t>
        </is>
      </c>
      <c r="P1710" t="inlineStr">
        <is>
          <t>library/074_kandolhu-island-maldives/dining_menu/2026_Sea-Grill-Menu.pdf</t>
        </is>
      </c>
      <c r="R1710" t="inlineStr">
        <is>
          <t>current</t>
        </is>
      </c>
      <c r="S1710" t="inlineStr">
        <is>
          <t>N</t>
        </is>
      </c>
      <c r="T1710" t="inlineStr">
        <is>
          <t>matched</t>
        </is>
      </c>
      <c r="U1710" t="inlineStr">
        <is>
          <t>2026-10-04</t>
        </is>
      </c>
      <c r="V1710" t="inlineStr"/>
    </row>
    <row r="1711">
      <c r="A1711" t="n">
        <v>74</v>
      </c>
      <c r="B1711" t="inlineStr">
        <is>
          <t>Kandolhu Island Maldives</t>
        </is>
      </c>
      <c r="C1711" t="inlineStr">
        <is>
          <t>dining_menu</t>
        </is>
      </c>
      <c r="D1711" t="inlineStr">
        <is>
          <t>2026_Kandolhu-Maldives-Announces-Exclusive-Chef-Collaboration-with-German-Chef-Pascal-Oudotte-in-March-2026.pdf</t>
        </is>
      </c>
      <c r="E1711" t="n">
        <v>2026</v>
      </c>
      <c r="H1711" t="n">
        <v>2</v>
      </c>
      <c r="I1711" t="n">
        <v>105</v>
      </c>
      <c r="J1711" t="inlineStr">
        <is>
          <t>Y</t>
        </is>
      </c>
      <c r="K1711" t="inlineStr">
        <is>
          <t>kandolhu.com</t>
        </is>
      </c>
      <c r="L1711" t="inlineStr">
        <is>
          <t>official</t>
        </is>
      </c>
      <c r="M1711" t="inlineStr">
        <is>
          <t>https://www.kandolhu.com/wp-content/uploads/2026/08/Kandolhu-Maldives-Announces-Exclusive-Chef-Collaboration-with-German-Chef-Pascal-Oudotte-in-March-2026.pdf</t>
        </is>
      </c>
      <c r="N1711" t="inlineStr">
        <is>
          <t>https://www.kandolhu.com/wp-content/uploads/2026/08/Kandolhu-Maldives-Announces-Exclusive-Chef-Collaboration-with-German-Chef-Pascal-Oudotte-in-March-2026.pdf</t>
        </is>
      </c>
      <c r="O1711" t="inlineStr">
        <is>
          <t>1ed281da25c30eec6f45d61282a53f5d0aa41b27ceed90eaf7f9c47a0f1129da</t>
        </is>
      </c>
      <c r="P1711" t="inlineStr">
        <is>
          <t>library/074_kandolhu-island-maldives/dining_menu/2026_Kandolhu-Maldives-Announces-Exclusive-Chef-Collaboration-with-German-Chef-Pascal-Oudotte-in-March-2026.pdf</t>
        </is>
      </c>
      <c r="R1711" t="inlineStr">
        <is>
          <t>current</t>
        </is>
      </c>
      <c r="S1711" t="inlineStr">
        <is>
          <t>N</t>
        </is>
      </c>
      <c r="T1711" t="inlineStr">
        <is>
          <t>matched</t>
        </is>
      </c>
      <c r="U1711" t="inlineStr">
        <is>
          <t>2026-10-04</t>
        </is>
      </c>
      <c r="V1711" t="inlineStr"/>
    </row>
    <row r="1712">
      <c r="A1712" t="n">
        <v>74</v>
      </c>
      <c r="B1712" t="inlineStr">
        <is>
          <t>Kandolhu Island Maldives</t>
        </is>
      </c>
      <c r="C1712" t="inlineStr">
        <is>
          <t>dining_menu</t>
        </is>
      </c>
      <c r="D1712" t="inlineStr">
        <is>
          <t>2025_Chef-Benjamin-Peifer-updated.pdf</t>
        </is>
      </c>
      <c r="E1712" t="n">
        <v>2025</v>
      </c>
      <c r="H1712" t="n">
        <v>1</v>
      </c>
      <c r="I1712" t="n">
        <v>9441</v>
      </c>
      <c r="J1712" t="inlineStr">
        <is>
          <t>Y</t>
        </is>
      </c>
      <c r="K1712" t="inlineStr">
        <is>
          <t>kandolhu.com</t>
        </is>
      </c>
      <c r="L1712" t="inlineStr">
        <is>
          <t>official</t>
        </is>
      </c>
      <c r="M1712" t="inlineStr">
        <is>
          <t>https://www.kandolhu.com/wp-content/uploads/2026/08/Chef-Benjamin-Peifer-updated.pdf</t>
        </is>
      </c>
      <c r="N1712" t="inlineStr">
        <is>
          <t>https://www.kandolhu.com/wp-content/uploads/2026/08/Chef-Benjamin-Peifer-updated.pdf</t>
        </is>
      </c>
      <c r="O1712" t="inlineStr">
        <is>
          <t>8dec5317f924e33e495df251bb1de2c8398ab5db14e5c417c4451925ce2bdeca</t>
        </is>
      </c>
      <c r="P1712" t="inlineStr">
        <is>
          <t>library/074_kandolhu-island-maldives/dining_menu/2025_Chef-Benjamin-Peifer-updated.pdf</t>
        </is>
      </c>
      <c r="R1712" t="inlineStr">
        <is>
          <t>current</t>
        </is>
      </c>
      <c r="S1712" t="inlineStr">
        <is>
          <t>N</t>
        </is>
      </c>
      <c r="T1712" t="inlineStr">
        <is>
          <t>matched</t>
        </is>
      </c>
      <c r="U1712" t="inlineStr">
        <is>
          <t>2026-10-04</t>
        </is>
      </c>
      <c r="V1712" t="inlineStr"/>
    </row>
    <row r="1713">
      <c r="A1713" t="n">
        <v>74</v>
      </c>
      <c r="B1713" t="inlineStr">
        <is>
          <t>Kandolhu Island Maldives</t>
        </is>
      </c>
      <c r="C1713" t="inlineStr">
        <is>
          <t>dining_menu</t>
        </is>
      </c>
      <c r="D1713" t="inlineStr">
        <is>
          <t>2025_Kandolhu-In-Villa-Dining-Menu.pdf</t>
        </is>
      </c>
      <c r="E1713" t="n">
        <v>2025</v>
      </c>
      <c r="H1713" t="n">
        <v>5</v>
      </c>
      <c r="I1713" t="n">
        <v>119</v>
      </c>
      <c r="J1713" t="inlineStr">
        <is>
          <t>Y</t>
        </is>
      </c>
      <c r="K1713" t="inlineStr">
        <is>
          <t>kandolhu.com</t>
        </is>
      </c>
      <c r="L1713" t="inlineStr">
        <is>
          <t>official</t>
        </is>
      </c>
      <c r="M1713" t="inlineStr">
        <is>
          <t>https://www.kandolhu.com/wp-content/uploads/2026/08/Kandolhu-In-Villa-Dining-Menu.pdf</t>
        </is>
      </c>
      <c r="N1713" t="inlineStr">
        <is>
          <t>https://www.kandolhu.com/wp-content/uploads/2026/08/Kandolhu-In-Villa-Dining-Menu.pdf</t>
        </is>
      </c>
      <c r="O1713" t="inlineStr">
        <is>
          <t>f066242f0f436eb18e11059c710abe44de47d01d02516d5c4e8281893499c699</t>
        </is>
      </c>
      <c r="P1713" t="inlineStr">
        <is>
          <t>library/074_kandolhu-island-maldives/dining_menu/2025_Kandolhu-In-Villa-Dining-Menu.pdf</t>
        </is>
      </c>
      <c r="R1713" t="inlineStr">
        <is>
          <t>current</t>
        </is>
      </c>
      <c r="S1713" t="inlineStr">
        <is>
          <t>N</t>
        </is>
      </c>
      <c r="T1713" t="inlineStr">
        <is>
          <t>matched</t>
        </is>
      </c>
      <c r="U1713" t="inlineStr">
        <is>
          <t>2026-10-04</t>
        </is>
      </c>
      <c r="V1713" t="inlineStr"/>
    </row>
    <row r="1714">
      <c r="A1714" t="n">
        <v>74</v>
      </c>
      <c r="B1714" t="inlineStr">
        <is>
          <t>Kandolhu Island Maldives</t>
        </is>
      </c>
      <c r="C1714" t="inlineStr">
        <is>
          <t>dining_menu</t>
        </is>
      </c>
      <c r="D1714" t="inlineStr">
        <is>
          <t>2025_Kandolhu-The-Market-Menu-Lunch-Dinner.pdf</t>
        </is>
      </c>
      <c r="E1714" t="n">
        <v>2025</v>
      </c>
      <c r="H1714" t="n">
        <v>2</v>
      </c>
      <c r="I1714" t="n">
        <v>217</v>
      </c>
      <c r="J1714" t="inlineStr">
        <is>
          <t>Y</t>
        </is>
      </c>
      <c r="K1714" t="inlineStr">
        <is>
          <t>kandolhu.com</t>
        </is>
      </c>
      <c r="L1714" t="inlineStr">
        <is>
          <t>official</t>
        </is>
      </c>
      <c r="M1714" t="inlineStr">
        <is>
          <t>https://www.kandolhu.com/wp-content/uploads/2026/08/Kandolhu-The-Market-Menu-Lunch-Dinner.pdf</t>
        </is>
      </c>
      <c r="N1714" t="inlineStr">
        <is>
          <t>https://www.kandolhu.com/wp-content/uploads/2026/08/Kandolhu-The-Market-Menu-Lunch-Dinner.pdf</t>
        </is>
      </c>
      <c r="O1714" t="inlineStr">
        <is>
          <t>7c134f8ac734f7745e2d497c43fb7322c22521f6538303cd1b0678035767dd9d</t>
        </is>
      </c>
      <c r="P1714" t="inlineStr">
        <is>
          <t>library/074_kandolhu-island-maldives/dining_menu/2025_Kandolhu-The-Market-Menu-Lunch-Dinner.pdf</t>
        </is>
      </c>
      <c r="R1714" t="inlineStr">
        <is>
          <t>current</t>
        </is>
      </c>
      <c r="S1714" t="inlineStr">
        <is>
          <t>N</t>
        </is>
      </c>
      <c r="T1714" t="inlineStr">
        <is>
          <t>matched</t>
        </is>
      </c>
      <c r="U1714" t="inlineStr">
        <is>
          <t>2026-10-04</t>
        </is>
      </c>
      <c r="V1714" t="inlineStr"/>
    </row>
    <row r="1715">
      <c r="A1715" t="n">
        <v>74</v>
      </c>
      <c r="B1715" t="inlineStr">
        <is>
          <t>Kandolhu Island Maldives</t>
        </is>
      </c>
      <c r="C1715" t="inlineStr">
        <is>
          <t>dining_menu</t>
        </is>
      </c>
      <c r="D1715" t="inlineStr">
        <is>
          <t>2025_Kandolhu-Banzai-Menu.pdf</t>
        </is>
      </c>
      <c r="E1715" t="n">
        <v>2025</v>
      </c>
      <c r="H1715" t="n">
        <v>4</v>
      </c>
      <c r="I1715" t="n">
        <v>3455</v>
      </c>
      <c r="J1715" t="inlineStr">
        <is>
          <t>Y</t>
        </is>
      </c>
      <c r="K1715" t="inlineStr">
        <is>
          <t>kandolhu.com</t>
        </is>
      </c>
      <c r="L1715" t="inlineStr">
        <is>
          <t>official</t>
        </is>
      </c>
      <c r="M1715" t="inlineStr">
        <is>
          <t>https://www.kandolhu.com/wp-content/uploads/2026/08/Kandolhu-Banzai-Menu.pdf</t>
        </is>
      </c>
      <c r="N1715" t="inlineStr">
        <is>
          <t>https://www.kandolhu.com/wp-content/uploads/2026/08/Kandolhu-Banzai-Menu.pdf | https://www.kandolhu.com/wp-content/uploads/2026/07/Kandolhu-Banzai-Menu.pdf</t>
        </is>
      </c>
      <c r="O1715" t="inlineStr">
        <is>
          <t>faf1f3cc06bef1df48b66799b8a1dc0bdc5e3d6385d52f18b9cb64e6ac043edb</t>
        </is>
      </c>
      <c r="P1715" t="inlineStr">
        <is>
          <t>library/074_kandolhu-island-maldives/dining_menu/2025_Kandolhu-Banzai-Menu.pdf</t>
        </is>
      </c>
      <c r="R1715" t="inlineStr">
        <is>
          <t>current</t>
        </is>
      </c>
      <c r="S1715" t="inlineStr">
        <is>
          <t>N</t>
        </is>
      </c>
      <c r="T1715" t="inlineStr">
        <is>
          <t>matched</t>
        </is>
      </c>
      <c r="U1715" t="inlineStr">
        <is>
          <t>2026-10-04</t>
        </is>
      </c>
      <c r="V1715" t="inlineStr"/>
    </row>
    <row r="1716">
      <c r="A1716" t="n">
        <v>74</v>
      </c>
      <c r="B1716" t="inlineStr">
        <is>
          <t>Kandolhu Island Maldives</t>
        </is>
      </c>
      <c r="C1716" t="inlineStr">
        <is>
          <t>dining_menu</t>
        </is>
      </c>
      <c r="D1716" t="inlineStr">
        <is>
          <t>2025_Kandolhu-Ata-Roa-Menu.pdf</t>
        </is>
      </c>
      <c r="E1716" t="n">
        <v>2025</v>
      </c>
      <c r="H1716" t="n">
        <v>2</v>
      </c>
      <c r="I1716" t="n">
        <v>508</v>
      </c>
      <c r="J1716" t="inlineStr">
        <is>
          <t>Y</t>
        </is>
      </c>
      <c r="K1716" t="inlineStr">
        <is>
          <t>kandolhu.com</t>
        </is>
      </c>
      <c r="L1716" t="inlineStr">
        <is>
          <t>official</t>
        </is>
      </c>
      <c r="M1716" t="inlineStr">
        <is>
          <t>https://www.kandolhu.com/wp-content/uploads/2026/08/Kandolhu-Ata-Roa-Menu.pdf</t>
        </is>
      </c>
      <c r="N1716" t="inlineStr">
        <is>
          <t>https://www.kandolhu.com/wp-content/uploads/2026/08/Kandolhu-Ata-Roa-Menu.pdf</t>
        </is>
      </c>
      <c r="O1716" t="inlineStr">
        <is>
          <t>e92c3074ecc31ec638ce68e21cf823fc93320c5defd3f5659824c7e9a64050aa</t>
        </is>
      </c>
      <c r="P1716" t="inlineStr">
        <is>
          <t>library/074_kandolhu-island-maldives/dining_menu/2025_Kandolhu-Ata-Roa-Menu.pdf</t>
        </is>
      </c>
      <c r="R1716" t="inlineStr">
        <is>
          <t>current</t>
        </is>
      </c>
      <c r="S1716" t="inlineStr">
        <is>
          <t>N</t>
        </is>
      </c>
      <c r="T1716" t="inlineStr">
        <is>
          <t>matched</t>
        </is>
      </c>
      <c r="U1716" t="inlineStr">
        <is>
          <t>2026-10-04</t>
        </is>
      </c>
      <c r="V1716" t="inlineStr"/>
    </row>
    <row r="1717">
      <c r="A1717" t="n">
        <v>74</v>
      </c>
      <c r="B1717" t="inlineStr">
        <is>
          <t>Kandolhu Island Maldives</t>
        </is>
      </c>
      <c r="C1717" t="inlineStr">
        <is>
          <t>dining_menu</t>
        </is>
      </c>
      <c r="D1717" t="inlineStr">
        <is>
          <t>2025_Chef-Benjamin-Peifer.pdf</t>
        </is>
      </c>
      <c r="E1717" t="n">
        <v>2025</v>
      </c>
      <c r="H1717" t="n">
        <v>1</v>
      </c>
      <c r="I1717" t="n">
        <v>478</v>
      </c>
      <c r="J1717" t="inlineStr">
        <is>
          <t>Y</t>
        </is>
      </c>
      <c r="K1717" t="inlineStr">
        <is>
          <t>kandolhu.com</t>
        </is>
      </c>
      <c r="L1717" t="inlineStr">
        <is>
          <t>official</t>
        </is>
      </c>
      <c r="M1717" t="inlineStr">
        <is>
          <t>https://www.kandolhu.com/wp-content/uploads/2026/08/Chef-Benjamin-Peifer.pdf</t>
        </is>
      </c>
      <c r="N1717" t="inlineStr">
        <is>
          <t>https://www.kandolhu.com/wp-content/uploads/2026/08/Chef-Benjamin-Peifer.pdf</t>
        </is>
      </c>
      <c r="O1717" t="inlineStr">
        <is>
          <t>288709519bc5eb0dc2500c63739480a483601b569f681a0075a4ee882572c232</t>
        </is>
      </c>
      <c r="P1717" t="inlineStr">
        <is>
          <t>library/074_kandolhu-island-maldives/dining_menu/2025_Chef-Benjamin-Peifer.pdf</t>
        </is>
      </c>
      <c r="R1717" t="inlineStr">
        <is>
          <t>current</t>
        </is>
      </c>
      <c r="S1717" t="inlineStr">
        <is>
          <t>N</t>
        </is>
      </c>
      <c r="T1717" t="inlineStr">
        <is>
          <t>matched</t>
        </is>
      </c>
      <c r="U1717" t="inlineStr">
        <is>
          <t>2026-10-04</t>
        </is>
      </c>
      <c r="V1717" t="inlineStr"/>
    </row>
    <row r="1718">
      <c r="A1718" t="n">
        <v>74</v>
      </c>
      <c r="B1718" t="inlineStr">
        <is>
          <t>Kandolhu Island Maldives</t>
        </is>
      </c>
      <c r="C1718" t="inlineStr">
        <is>
          <t>dining_menu</t>
        </is>
      </c>
      <c r="D1718" t="inlineStr">
        <is>
          <t>2024_Chef-Fabrizio-Zanetti-updated-2.pdf</t>
        </is>
      </c>
      <c r="E1718" t="n">
        <v>2024</v>
      </c>
      <c r="H1718" t="n">
        <v>1</v>
      </c>
      <c r="I1718" t="n">
        <v>8733</v>
      </c>
      <c r="J1718" t="inlineStr">
        <is>
          <t>Y</t>
        </is>
      </c>
      <c r="K1718" t="inlineStr">
        <is>
          <t>kandolhu.com</t>
        </is>
      </c>
      <c r="L1718" t="inlineStr">
        <is>
          <t>official</t>
        </is>
      </c>
      <c r="M1718" t="inlineStr">
        <is>
          <t>https://www.kandolhu.com/wp-content/uploads/2026/08/Chef-Fabrizio-Zanetti-updated-2.pdf</t>
        </is>
      </c>
      <c r="N1718" t="inlineStr">
        <is>
          <t>https://www.kandolhu.com/wp-content/uploads/2026/08/Chef-Fabrizio-Zanetti-updated-2.pdf</t>
        </is>
      </c>
      <c r="O1718" t="inlineStr">
        <is>
          <t>fc210fe3c596e8d03c5f962d564d372432c22eed19cf2ca99a507c9465b06ba9</t>
        </is>
      </c>
      <c r="P1718" t="inlineStr">
        <is>
          <t>library/074_kandolhu-island-maldives/dining_menu/2024_Chef-Fabrizio-Zanetti-updated-2.pdf</t>
        </is>
      </c>
      <c r="R1718" t="inlineStr">
        <is>
          <t>outdated</t>
        </is>
      </c>
      <c r="S1718" t="inlineStr">
        <is>
          <t>N</t>
        </is>
      </c>
      <c r="T1718" t="inlineStr">
        <is>
          <t>matched</t>
        </is>
      </c>
      <c r="U1718" t="inlineStr">
        <is>
          <t>2026-10-04</t>
        </is>
      </c>
      <c r="V1718" t="inlineStr"/>
    </row>
    <row r="1719">
      <c r="A1719" t="n">
        <v>74</v>
      </c>
      <c r="B1719" t="inlineStr">
        <is>
          <t>Kandolhu Island Maldives</t>
        </is>
      </c>
      <c r="C1719" t="inlineStr">
        <is>
          <t>dining_menu</t>
        </is>
      </c>
      <c r="D1719" t="inlineStr">
        <is>
          <t>2024_Chef_Fabrizio-Zanetti.pdf</t>
        </is>
      </c>
      <c r="E1719" t="n">
        <v>2024</v>
      </c>
      <c r="H1719" t="n">
        <v>1</v>
      </c>
      <c r="I1719" t="n">
        <v>8681</v>
      </c>
      <c r="J1719" t="inlineStr">
        <is>
          <t>Y</t>
        </is>
      </c>
      <c r="K1719" t="inlineStr">
        <is>
          <t>kandolhu.com</t>
        </is>
      </c>
      <c r="L1719" t="inlineStr">
        <is>
          <t>official</t>
        </is>
      </c>
      <c r="M1719" t="inlineStr">
        <is>
          <t>https://www.kandolhu.com/wp-content/uploads/2026/08/Chef_Fabrizio-Zanetti.pdf</t>
        </is>
      </c>
      <c r="N1719" t="inlineStr">
        <is>
          <t>https://www.kandolhu.com/wp-content/uploads/2026/08/Chef_Fabrizio-Zanetti.pdf</t>
        </is>
      </c>
      <c r="O1719" t="inlineStr">
        <is>
          <t>9fbd976d8be13ae9f970f65ca70d991dbdded08fa84bfd10c53396c40b4d4b33</t>
        </is>
      </c>
      <c r="P1719" t="inlineStr">
        <is>
          <t>library/074_kandolhu-island-maldives/dining_menu/2024_Chef_Fabrizio-Zanetti.pdf</t>
        </is>
      </c>
      <c r="R1719" t="inlineStr">
        <is>
          <t>outdated</t>
        </is>
      </c>
      <c r="S1719" t="inlineStr">
        <is>
          <t>N</t>
        </is>
      </c>
      <c r="T1719" t="inlineStr">
        <is>
          <t>matched</t>
        </is>
      </c>
      <c r="U1719" t="inlineStr">
        <is>
          <t>2026-10-04</t>
        </is>
      </c>
      <c r="V1719" t="inlineStr"/>
    </row>
    <row r="1720">
      <c r="A1720" t="n">
        <v>74</v>
      </c>
      <c r="B1720" t="inlineStr">
        <is>
          <t>Kandolhu Island Maldives</t>
        </is>
      </c>
      <c r="C1720" t="inlineStr">
        <is>
          <t>dining_menu</t>
        </is>
      </c>
      <c r="D1720" t="inlineStr">
        <is>
          <t>2024_Culinary-Fusion-Extravaganza-Kandolhu-Welcomes-Chef-Begona-Rodrigo.pdf</t>
        </is>
      </c>
      <c r="E1720" t="n">
        <v>2024</v>
      </c>
      <c r="H1720" t="n">
        <v>2</v>
      </c>
      <c r="I1720" t="n">
        <v>163</v>
      </c>
      <c r="J1720" t="inlineStr">
        <is>
          <t>Y</t>
        </is>
      </c>
      <c r="K1720" t="inlineStr">
        <is>
          <t>kandolhu.com</t>
        </is>
      </c>
      <c r="L1720" t="inlineStr">
        <is>
          <t>official</t>
        </is>
      </c>
      <c r="M1720" t="inlineStr">
        <is>
          <t>https://www.kandolhu.com/wp-content/uploads/2026/08/Culinary-Fusion-Extravaganza-Kandolhu-Welcomes-Chef-Begona-Rodrigo.pdf</t>
        </is>
      </c>
      <c r="N1720" t="inlineStr">
        <is>
          <t>https://www.kandolhu.com/wp-content/uploads/2026/08/Culinary-Fusion-Extravaganza-Kandolhu-Welcomes-Chef-Begona-Rodrigo.pdf</t>
        </is>
      </c>
      <c r="O1720" t="inlineStr">
        <is>
          <t>f00f4d5d87aa0490542ac3ea35c32c29d445cf5d7799481d287313009e097c50</t>
        </is>
      </c>
      <c r="P1720" t="inlineStr">
        <is>
          <t>library/074_kandolhu-island-maldives/dining_menu/2024_Culinary-Fusion-Extravaganza-Kandolhu-Welcomes-Chef-Begona-Rodrigo.pdf</t>
        </is>
      </c>
      <c r="R1720" t="inlineStr">
        <is>
          <t>outdated</t>
        </is>
      </c>
      <c r="S1720" t="inlineStr">
        <is>
          <t>N</t>
        </is>
      </c>
      <c r="T1720" t="inlineStr">
        <is>
          <t>matched</t>
        </is>
      </c>
      <c r="U1720" t="inlineStr">
        <is>
          <t>2026-10-04</t>
        </is>
      </c>
      <c r="V1720" t="inlineStr"/>
    </row>
    <row r="1721">
      <c r="A1721" t="n">
        <v>74</v>
      </c>
      <c r="B1721" t="inlineStr">
        <is>
          <t>Kandolhu Island Maldives</t>
        </is>
      </c>
      <c r="C1721" t="inlineStr">
        <is>
          <t>dining_menu</t>
        </is>
      </c>
      <c r="D1721" t="inlineStr">
        <is>
          <t>2023_Kandolhu-Maldives-Chef-Joe-Barza-A-Week-of-Culinary-Enchantment.pdf</t>
        </is>
      </c>
      <c r="E1721" t="n">
        <v>2023</v>
      </c>
      <c r="H1721" t="n">
        <v>2</v>
      </c>
      <c r="I1721" t="n">
        <v>219</v>
      </c>
      <c r="J1721" t="inlineStr">
        <is>
          <t>Y</t>
        </is>
      </c>
      <c r="K1721" t="inlineStr">
        <is>
          <t>kandolhu.com</t>
        </is>
      </c>
      <c r="L1721" t="inlineStr">
        <is>
          <t>official</t>
        </is>
      </c>
      <c r="M1721" t="inlineStr">
        <is>
          <t>https://www.kandolhu.com/wp-content/uploads/2026/08/Kandolhu-Maldives-Chef-Joe-Barza-A-Week-of-Culinary-Enchantment.pdf</t>
        </is>
      </c>
      <c r="N1721" t="inlineStr">
        <is>
          <t>https://www.kandolhu.com/wp-content/uploads/2026/08/Kandolhu-Maldives-Chef-Joe-Barza-A-Week-of-Culinary-Enchantment.pdf</t>
        </is>
      </c>
      <c r="O1721" t="inlineStr">
        <is>
          <t>ef5cd113c06087f814ce7631b97c28d8ecfcb84c9b8cb6af4e4746e8595cb592</t>
        </is>
      </c>
      <c r="P1721" t="inlineStr">
        <is>
          <t>library/074_kandolhu-island-maldives/dining_menu/2023_Kandolhu-Maldives-Chef-Joe-Barza-A-Week-of-Culinary-Enchantment.pdf</t>
        </is>
      </c>
      <c r="R1721" t="inlineStr">
        <is>
          <t>outdated</t>
        </is>
      </c>
      <c r="S1721" t="inlineStr">
        <is>
          <t>N</t>
        </is>
      </c>
      <c r="T1721" t="inlineStr">
        <is>
          <t>matched</t>
        </is>
      </c>
      <c r="U1721" t="inlineStr">
        <is>
          <t>2026-10-04</t>
        </is>
      </c>
      <c r="V1721" t="inlineStr"/>
    </row>
    <row r="1722">
      <c r="A1722" t="n">
        <v>74</v>
      </c>
      <c r="B1722" t="inlineStr">
        <is>
          <t>Kandolhu Island Maldives</t>
        </is>
      </c>
      <c r="C1722" t="inlineStr">
        <is>
          <t>dining_menu</t>
        </is>
      </c>
      <c r="D1722" t="inlineStr">
        <is>
          <t>2022_Olive-Menu-Final-v2.pdf</t>
        </is>
      </c>
      <c r="E1722" t="n">
        <v>2022</v>
      </c>
      <c r="H1722" t="n">
        <v>6</v>
      </c>
      <c r="I1722" t="n">
        <v>2878</v>
      </c>
      <c r="J1722" t="inlineStr">
        <is>
          <t>Y</t>
        </is>
      </c>
      <c r="K1722" t="inlineStr">
        <is>
          <t>kandolhu.com</t>
        </is>
      </c>
      <c r="L1722" t="inlineStr">
        <is>
          <t>official</t>
        </is>
      </c>
      <c r="M1722" t="inlineStr">
        <is>
          <t>https://www.kandolhu.com/wp-content/uploads/2026/08/Olive-Menu-Final-v2.pdf</t>
        </is>
      </c>
      <c r="N1722" t="inlineStr">
        <is>
          <t>https://www.kandolhu.com/wp-content/uploads/2026/08/Olive-Menu-Final-v2.pdf</t>
        </is>
      </c>
      <c r="O1722" t="inlineStr">
        <is>
          <t>fbe0b1e13a238a3f0958dada42a6c6ced1a006b4fcbd65530967a4ff71657691</t>
        </is>
      </c>
      <c r="P1722" t="inlineStr">
        <is>
          <t>library/074_kandolhu-island-maldives/dining_menu/2022_Olive-Menu-Final-v2.pdf</t>
        </is>
      </c>
      <c r="R1722" t="inlineStr">
        <is>
          <t>outdated</t>
        </is>
      </c>
      <c r="S1722" t="inlineStr">
        <is>
          <t>N</t>
        </is>
      </c>
      <c r="T1722" t="inlineStr">
        <is>
          <t>matched</t>
        </is>
      </c>
      <c r="U1722" t="inlineStr">
        <is>
          <t>2026-10-04</t>
        </is>
      </c>
      <c r="V1722" t="inlineStr"/>
    </row>
    <row r="1723">
      <c r="A1723" t="n">
        <v>74</v>
      </c>
      <c r="B1723" t="inlineStr">
        <is>
          <t>Kandolhu Island Maldives</t>
        </is>
      </c>
      <c r="C1723" t="inlineStr">
        <is>
          <t>dining_menu</t>
        </is>
      </c>
      <c r="D1723" t="inlineStr">
        <is>
          <t>2022_Olive-Menu.pdf</t>
        </is>
      </c>
      <c r="E1723" t="n">
        <v>2022</v>
      </c>
      <c r="H1723" t="n">
        <v>6</v>
      </c>
      <c r="I1723" t="n">
        <v>303</v>
      </c>
      <c r="J1723" t="inlineStr">
        <is>
          <t>Y</t>
        </is>
      </c>
      <c r="K1723" t="inlineStr">
        <is>
          <t>kandolhu.com</t>
        </is>
      </c>
      <c r="L1723" t="inlineStr">
        <is>
          <t>official</t>
        </is>
      </c>
      <c r="M1723" t="inlineStr">
        <is>
          <t>https://www.kandolhu.com/wp-content/uploads/2026/08/Olive-Menu.pdf</t>
        </is>
      </c>
      <c r="N1723" t="inlineStr">
        <is>
          <t>https://www.kandolhu.com/wp-content/uploads/2026/08/Olive-Menu.pdf</t>
        </is>
      </c>
      <c r="O1723" t="inlineStr">
        <is>
          <t>7b8d4f74e490d26ea12bb08505bb6d7aabf8696777c1fb159944402a648b89fc</t>
        </is>
      </c>
      <c r="P1723" t="inlineStr">
        <is>
          <t>library/074_kandolhu-island-maldives/dining_menu/2022_Olive-Menu.pdf</t>
        </is>
      </c>
      <c r="R1723" t="inlineStr">
        <is>
          <t>outdated</t>
        </is>
      </c>
      <c r="S1723" t="inlineStr">
        <is>
          <t>N</t>
        </is>
      </c>
      <c r="T1723" t="inlineStr">
        <is>
          <t>matched</t>
        </is>
      </c>
      <c r="U1723" t="inlineStr">
        <is>
          <t>2026-10-04</t>
        </is>
      </c>
      <c r="V1723" t="inlineStr"/>
    </row>
    <row r="1724">
      <c r="A1724" t="n">
        <v>74</v>
      </c>
      <c r="B1724" t="inlineStr">
        <is>
          <t>Kandolhu Island Maldives</t>
        </is>
      </c>
      <c r="C1724" t="inlineStr">
        <is>
          <t>dining_menu</t>
        </is>
      </c>
      <c r="D1724" t="inlineStr">
        <is>
          <t>2015_Savouring-Success-A-Culinary-Extravaganza-with-Chef-Yoni-Saada-at-Kandolhu-Maldives-v2.pdf</t>
        </is>
      </c>
      <c r="E1724" t="n">
        <v>2015</v>
      </c>
      <c r="H1724" t="n">
        <v>2</v>
      </c>
      <c r="I1724" t="n">
        <v>288</v>
      </c>
      <c r="J1724" t="inlineStr">
        <is>
          <t>Y</t>
        </is>
      </c>
      <c r="K1724" t="inlineStr">
        <is>
          <t>kandolhu.com</t>
        </is>
      </c>
      <c r="L1724" t="inlineStr">
        <is>
          <t>official</t>
        </is>
      </c>
      <c r="M1724" t="inlineStr">
        <is>
          <t>https://www.kandolhu.com/wp-content/uploads/2026/08/Savouring-Success-A-Culinary-Extravaganza-with-Chef-Yoni-Saada-at-Kandolhu-Maldives-v2.pdf</t>
        </is>
      </c>
      <c r="N1724" t="inlineStr">
        <is>
          <t>https://www.kandolhu.com/wp-content/uploads/2026/08/Savouring-Success-A-Culinary-Extravaganza-with-Chef-Yoni-Saada-at-Kandolhu-Maldives-v2.pdf</t>
        </is>
      </c>
      <c r="O1724" t="inlineStr">
        <is>
          <t>0871ae097dd995972c1fc8c2bd09acc6823594ebcad40805eb214af04f2701a9</t>
        </is>
      </c>
      <c r="P1724" t="inlineStr">
        <is>
          <t>library/074_kandolhu-island-maldives/dining_menu/2015_Savouring-Success-A-Culinary-Extravaganza-with-Chef-Yoni-Saada-at-Kandolhu-Maldives-v2.pdf</t>
        </is>
      </c>
      <c r="R1724" t="inlineStr">
        <is>
          <t>outdated</t>
        </is>
      </c>
      <c r="S1724" t="inlineStr">
        <is>
          <t>N</t>
        </is>
      </c>
      <c r="T1724" t="inlineStr">
        <is>
          <t>matched</t>
        </is>
      </c>
      <c r="U1724" t="inlineStr">
        <is>
          <t>2026-10-04</t>
        </is>
      </c>
      <c r="V1724" t="inlineStr"/>
    </row>
    <row r="1725">
      <c r="A1725" t="n">
        <v>74</v>
      </c>
      <c r="B1725" t="inlineStr">
        <is>
          <t>Kandolhu Island Maldives</t>
        </is>
      </c>
      <c r="C1725" t="inlineStr">
        <is>
          <t>dining_menu</t>
        </is>
      </c>
      <c r="D1725" t="inlineStr">
        <is>
          <t>2015_Discover-Dhivehi-Cuisine-at-Kandolhu-Maldives.pdf</t>
        </is>
      </c>
      <c r="E1725" t="n">
        <v>2015</v>
      </c>
      <c r="H1725" t="n">
        <v>2</v>
      </c>
      <c r="I1725" t="n">
        <v>229</v>
      </c>
      <c r="J1725" t="inlineStr">
        <is>
          <t>Y</t>
        </is>
      </c>
      <c r="K1725" t="inlineStr">
        <is>
          <t>kandolhu.com</t>
        </is>
      </c>
      <c r="L1725" t="inlineStr">
        <is>
          <t>official</t>
        </is>
      </c>
      <c r="M1725" t="inlineStr">
        <is>
          <t>https://www.kandolhu.com/wp-content/uploads/2026/08/Discover-Dhivehi-Cuisine-at-Kandolhu-Maldives.pdf</t>
        </is>
      </c>
      <c r="N1725" t="inlineStr">
        <is>
          <t>https://www.kandolhu.com/wp-content/uploads/2026/08/Discover-Dhivehi-Cuisine-at-Kandolhu-Maldives.pdf</t>
        </is>
      </c>
      <c r="O1725" t="inlineStr">
        <is>
          <t>8be723d107c7aa0863a19395690d5da28c3cae28ea6c85d8daa1d8e940dbd8ae</t>
        </is>
      </c>
      <c r="P1725" t="inlineStr">
        <is>
          <t>library/074_kandolhu-island-maldives/dining_menu/2015_Discover-Dhivehi-Cuisine-at-Kandolhu-Maldives.pdf</t>
        </is>
      </c>
      <c r="R1725" t="inlineStr">
        <is>
          <t>outdated</t>
        </is>
      </c>
      <c r="S1725" t="inlineStr">
        <is>
          <t>N</t>
        </is>
      </c>
      <c r="T1725" t="inlineStr">
        <is>
          <t>matched</t>
        </is>
      </c>
      <c r="U1725" t="inlineStr">
        <is>
          <t>2026-10-04</t>
        </is>
      </c>
      <c r="V1725" t="inlineStr"/>
    </row>
    <row r="1726">
      <c r="A1726" t="n">
        <v>74</v>
      </c>
      <c r="B1726" t="inlineStr">
        <is>
          <t>Kandolhu Island Maldives</t>
        </is>
      </c>
      <c r="C1726" t="inlineStr">
        <is>
          <t>dining_menu</t>
        </is>
      </c>
      <c r="D1726" t="inlineStr">
        <is>
          <t>2015_Kandolhu-Maldives-tops-even-further-their-highest-restaurant-to-room-ratio-with-new-outlet-Ata-Roa.pdf</t>
        </is>
      </c>
      <c r="E1726" t="n">
        <v>2015</v>
      </c>
      <c r="H1726" t="n">
        <v>2</v>
      </c>
      <c r="I1726" t="n">
        <v>361</v>
      </c>
      <c r="J1726" t="inlineStr">
        <is>
          <t>Y</t>
        </is>
      </c>
      <c r="K1726" t="inlineStr">
        <is>
          <t>kandolhu.com</t>
        </is>
      </c>
      <c r="L1726" t="inlineStr">
        <is>
          <t>official</t>
        </is>
      </c>
      <c r="M1726" t="inlineStr">
        <is>
          <t>https://www.kandolhu.com/wp-content/uploads/2026/08/Kandolhu-Maldives-tops-even-further-their-highest-restaurant-to-room-ratio-with-new-outlet-Ata-Roa.pdf</t>
        </is>
      </c>
      <c r="N1726" t="inlineStr">
        <is>
          <t>https://www.kandolhu.com/wp-content/uploads/2026/08/Kandolhu-Maldives-tops-even-further-their-highest-restaurant-to-room-ratio-with-new-outlet-Ata-Roa.pdf</t>
        </is>
      </c>
      <c r="O1726" t="inlineStr">
        <is>
          <t>32a7f7745fc4106a6c0b06075647fe1683b7e51b5fd8f3325c573bf7dc1c3a25</t>
        </is>
      </c>
      <c r="P1726" t="inlineStr">
        <is>
          <t>library/074_kandolhu-island-maldives/dining_menu/2015_Kandolhu-Maldives-tops-even-further-their-highest-restaurant-to-room-ratio-with-new-outlet-Ata-Roa.pdf</t>
        </is>
      </c>
      <c r="R1726" t="inlineStr">
        <is>
          <t>outdated</t>
        </is>
      </c>
      <c r="S1726" t="inlineStr">
        <is>
          <t>N</t>
        </is>
      </c>
      <c r="T1726" t="inlineStr">
        <is>
          <t>matched</t>
        </is>
      </c>
      <c r="U1726" t="inlineStr">
        <is>
          <t>2026-10-04</t>
        </is>
      </c>
      <c r="V1726" t="inlineStr"/>
    </row>
    <row r="1727">
      <c r="A1727" t="n">
        <v>74</v>
      </c>
      <c r="B1727" t="inlineStr">
        <is>
          <t>Kandolhu Island Maldives</t>
        </is>
      </c>
      <c r="C1727" t="inlineStr">
        <is>
          <t>dive_prices</t>
        </is>
      </c>
      <c r="D1727" t="inlineStr">
        <is>
          <t>2025_Water-Sports-Excursions-Price-List-1.pdf</t>
        </is>
      </c>
      <c r="E1727" t="n">
        <v>2025</v>
      </c>
      <c r="H1727" t="n">
        <v>2</v>
      </c>
      <c r="I1727" t="n">
        <v>999</v>
      </c>
      <c r="J1727" t="inlineStr">
        <is>
          <t>Y</t>
        </is>
      </c>
      <c r="K1727" t="inlineStr">
        <is>
          <t>kandolhu.com</t>
        </is>
      </c>
      <c r="L1727" t="inlineStr">
        <is>
          <t>official</t>
        </is>
      </c>
      <c r="M1727" t="inlineStr">
        <is>
          <t>https://www.kandolhu.com/wp-content/uploads/2026/08/Water-Sports-Excursions-Price-List-1.pdf</t>
        </is>
      </c>
      <c r="N1727" t="inlineStr">
        <is>
          <t>https://www.kandolhu.com/wp-content/uploads/2026/08/Water-Sports-Excursions-Price-List-1.pdf | https://www.kandolhu.com/wp-content/uploads/2026/08/Water-Sports-Excursions-Price-List.pdf</t>
        </is>
      </c>
      <c r="O1727" t="inlineStr">
        <is>
          <t>fd7386794b8d1b676c2aa1ca1b039dc2f2ed8871fbc262b97f26cb2891807c7b</t>
        </is>
      </c>
      <c r="P1727" t="inlineStr">
        <is>
          <t>library/074_kandolhu-island-maldives/dive_prices/2025_Water-Sports-Excursions-Price-List-1.pdf</t>
        </is>
      </c>
      <c r="R1727" t="inlineStr">
        <is>
          <t>current</t>
        </is>
      </c>
      <c r="S1727" t="inlineStr">
        <is>
          <t>N</t>
        </is>
      </c>
      <c r="T1727" t="inlineStr">
        <is>
          <t>matched</t>
        </is>
      </c>
      <c r="U1727" t="inlineStr">
        <is>
          <t>2026-10-04</t>
        </is>
      </c>
      <c r="V1727" t="inlineStr"/>
    </row>
    <row r="1728">
      <c r="A1728" t="n">
        <v>74</v>
      </c>
      <c r="B1728" t="inlineStr">
        <is>
          <t>Kandolhu Island Maldives</t>
        </is>
      </c>
      <c r="C1728" t="inlineStr">
        <is>
          <t>dive_prices</t>
        </is>
      </c>
      <c r="D1728" t="inlineStr">
        <is>
          <t>2025_Water-Sports-Brochure.pdf</t>
        </is>
      </c>
      <c r="E1728" t="n">
        <v>2025</v>
      </c>
      <c r="H1728" t="n">
        <v>25</v>
      </c>
      <c r="I1728" t="n">
        <v>1772</v>
      </c>
      <c r="J1728" t="inlineStr">
        <is>
          <t>Y</t>
        </is>
      </c>
      <c r="K1728" t="inlineStr">
        <is>
          <t>kandolhu.com</t>
        </is>
      </c>
      <c r="L1728" t="inlineStr">
        <is>
          <t>official</t>
        </is>
      </c>
      <c r="M1728" t="inlineStr">
        <is>
          <t>https://www.kandolhu.com/wp-content/uploads/2026/08/Water-Sports-Brochure.pdf</t>
        </is>
      </c>
      <c r="N1728" t="inlineStr">
        <is>
          <t>https://www.kandolhu.com/wp-content/uploads/2026/08/Water-Sports-Brochure.pdf | https://www.kandolhu.com/wp-content/uploads/2026/07/Water-Sports-Brochure.pdf</t>
        </is>
      </c>
      <c r="O1728" t="inlineStr">
        <is>
          <t>5db0f142daff6da91623ac101a42f420084ef29c48279e41781e7ca46151f0c3</t>
        </is>
      </c>
      <c r="P1728" t="inlineStr">
        <is>
          <t>library/074_kandolhu-island-maldives/dive_prices/2025_Water-Sports-Brochure.pdf</t>
        </is>
      </c>
      <c r="R1728" t="inlineStr">
        <is>
          <t>current</t>
        </is>
      </c>
      <c r="S1728" t="inlineStr">
        <is>
          <t>Y</t>
        </is>
      </c>
      <c r="T1728" t="inlineStr">
        <is>
          <t>matched</t>
        </is>
      </c>
      <c r="U1728" t="inlineStr">
        <is>
          <t>2026-10-04</t>
        </is>
      </c>
      <c r="V1728" t="inlineStr"/>
    </row>
    <row r="1729">
      <c r="A1729" t="n">
        <v>74</v>
      </c>
      <c r="B1729" t="inlineStr">
        <is>
          <t>Kandolhu Island Maldives</t>
        </is>
      </c>
      <c r="C1729" t="inlineStr">
        <is>
          <t>dive_prices</t>
        </is>
      </c>
      <c r="D1729" t="inlineStr">
        <is>
          <t>2025_Kandolhu-Maldives-Diving-Price-list.pdf</t>
        </is>
      </c>
      <c r="E1729" t="n">
        <v>2025</v>
      </c>
      <c r="H1729" t="n">
        <v>5</v>
      </c>
      <c r="I1729" t="n">
        <v>5098</v>
      </c>
      <c r="J1729" t="inlineStr">
        <is>
          <t>Y</t>
        </is>
      </c>
      <c r="K1729" t="inlineStr">
        <is>
          <t>kandolhu.com</t>
        </is>
      </c>
      <c r="L1729" t="inlineStr">
        <is>
          <t>official</t>
        </is>
      </c>
      <c r="M1729" t="inlineStr">
        <is>
          <t>https://www.kandolhu.com/wp-content/uploads/2026/08/Kandolhu-Maldives-Diving-Price-list.pdf</t>
        </is>
      </c>
      <c r="N1729" t="inlineStr">
        <is>
          <t>https://www.kandolhu.com/wp-content/uploads/2026/08/Kandolhu-Maldives-Diving-Price-list.pdf | https://www.kandolhu.com/wp-content/uploads/2026/07/Kandolhu-Maldives-Diving-Price-list.pdf</t>
        </is>
      </c>
      <c r="O1729" t="inlineStr">
        <is>
          <t>69e0fbadb55ab8f5f4c0f8984f064659221a3e59756d28f3d83a6934d4b4462e</t>
        </is>
      </c>
      <c r="P1729" t="inlineStr">
        <is>
          <t>library/074_kandolhu-island-maldives/dive_prices/2025_Kandolhu-Maldives-Diving-Price-list.pdf</t>
        </is>
      </c>
      <c r="R1729" t="inlineStr">
        <is>
          <t>current</t>
        </is>
      </c>
      <c r="S1729" t="inlineStr">
        <is>
          <t>N</t>
        </is>
      </c>
      <c r="T1729" t="inlineStr">
        <is>
          <t>matched</t>
        </is>
      </c>
      <c r="U1729" t="inlineStr">
        <is>
          <t>2026-10-04</t>
        </is>
      </c>
      <c r="V1729" t="inlineStr"/>
    </row>
    <row r="1730">
      <c r="A1730" t="n">
        <v>74</v>
      </c>
      <c r="B1730" t="inlineStr">
        <is>
          <t>Kandolhu Island Maldives</t>
        </is>
      </c>
      <c r="C1730" t="inlineStr">
        <is>
          <t>dive_prices</t>
        </is>
      </c>
      <c r="D1730" t="inlineStr">
        <is>
          <t>2023_Diving-FAQs.pdf</t>
        </is>
      </c>
      <c r="E1730" t="n">
        <v>2023</v>
      </c>
      <c r="H1730" t="n">
        <v>3</v>
      </c>
      <c r="I1730" t="n">
        <v>666</v>
      </c>
      <c r="J1730" t="inlineStr">
        <is>
          <t>Y</t>
        </is>
      </c>
      <c r="K1730" t="inlineStr">
        <is>
          <t>kandolhu.com</t>
        </is>
      </c>
      <c r="L1730" t="inlineStr">
        <is>
          <t>official</t>
        </is>
      </c>
      <c r="M1730" t="inlineStr">
        <is>
          <t>https://www.kandolhu.com/wp-content/uploads/2026/07/Diving-FAQs.pdf</t>
        </is>
      </c>
      <c r="N1730" t="inlineStr">
        <is>
          <t>https://www.kandolhu.com/wp-content/uploads/2026/07/Diving-FAQs.pdf</t>
        </is>
      </c>
      <c r="O1730" t="inlineStr">
        <is>
          <t>9ef2c7380ab942337cabd96e0ec0ad86e5445414a83ce1d0807f1c3409f3ec0c</t>
        </is>
      </c>
      <c r="P1730" t="inlineStr">
        <is>
          <t>library/074_kandolhu-island-maldives/dive_prices/2023_Diving-FAQs.pdf</t>
        </is>
      </c>
      <c r="R1730" t="inlineStr">
        <is>
          <t>outdated</t>
        </is>
      </c>
      <c r="S1730" t="inlineStr">
        <is>
          <t>N</t>
        </is>
      </c>
      <c r="T1730" t="inlineStr">
        <is>
          <t>matched</t>
        </is>
      </c>
      <c r="U1730" t="inlineStr">
        <is>
          <t>2026-10-04</t>
        </is>
      </c>
      <c r="V1730" t="inlineStr"/>
    </row>
    <row r="1731">
      <c r="A1731" t="n">
        <v>74</v>
      </c>
      <c r="B1731" t="inlineStr">
        <is>
          <t>Kandolhu Island Maldives</t>
        </is>
      </c>
      <c r="C1731" t="inlineStr">
        <is>
          <t>dive_prices</t>
        </is>
      </c>
      <c r="D1731" t="inlineStr">
        <is>
          <t>2017_Oh-La-La-Magazine-January-2017.pdf</t>
        </is>
      </c>
      <c r="E1731" t="n">
        <v>2017</v>
      </c>
      <c r="H1731" t="n">
        <v>3</v>
      </c>
      <c r="I1731" t="n">
        <v>5339</v>
      </c>
      <c r="J1731" t="inlineStr">
        <is>
          <t>Y</t>
        </is>
      </c>
      <c r="K1731" t="inlineStr">
        <is>
          <t>kandolhu.com</t>
        </is>
      </c>
      <c r="L1731" t="inlineStr">
        <is>
          <t>official</t>
        </is>
      </c>
      <c r="M1731" t="inlineStr">
        <is>
          <t>https://www.kandolhu.com/wp-content/uploads/2026/08/Oh-La-La-Magazine-January-2017.pdf</t>
        </is>
      </c>
      <c r="N1731" t="inlineStr">
        <is>
          <t>https://www.kandolhu.com/wp-content/uploads/2026/08/Oh-La-La-Magazine-January-2017.pdf</t>
        </is>
      </c>
      <c r="O1731" t="inlineStr">
        <is>
          <t>fd654f4ec01924e8aef5018973cdfaea06e27c174d4bc60b924f00a9965a721e</t>
        </is>
      </c>
      <c r="P1731" t="inlineStr">
        <is>
          <t>library/074_kandolhu-island-maldives/dive_prices/2017_Oh-La-La-Magazine-January-2017.pdf</t>
        </is>
      </c>
      <c r="R1731" t="inlineStr">
        <is>
          <t>outdated</t>
        </is>
      </c>
      <c r="S1731" t="inlineStr">
        <is>
          <t>N</t>
        </is>
      </c>
      <c r="T1731" t="inlineStr">
        <is>
          <t>matched</t>
        </is>
      </c>
      <c r="U1731" t="inlineStr">
        <is>
          <t>2026-10-05</t>
        </is>
      </c>
      <c r="V1731" t="inlineStr"/>
    </row>
    <row r="1732">
      <c r="A1732" t="n">
        <v>74</v>
      </c>
      <c r="B1732" t="inlineStr">
        <is>
          <t>Kandolhu Island Maldives</t>
        </is>
      </c>
      <c r="C1732" t="inlineStr">
        <is>
          <t>excursions</t>
        </is>
      </c>
      <c r="D1732" t="inlineStr">
        <is>
          <t>2015_Immersive-Experiences-in-Kandolhu-Maldives.pdf</t>
        </is>
      </c>
      <c r="E1732" t="n">
        <v>2015</v>
      </c>
      <c r="H1732" t="n">
        <v>2</v>
      </c>
      <c r="I1732" t="n">
        <v>209</v>
      </c>
      <c r="J1732" t="inlineStr">
        <is>
          <t>Y</t>
        </is>
      </c>
      <c r="K1732" t="inlineStr">
        <is>
          <t>kandolhu.com</t>
        </is>
      </c>
      <c r="L1732" t="inlineStr">
        <is>
          <t>official</t>
        </is>
      </c>
      <c r="M1732" t="inlineStr">
        <is>
          <t>https://www.kandolhu.com/wp-content/uploads/2026/08/Immersive-Experiences-in-Kandolhu-Maldives.pdf</t>
        </is>
      </c>
      <c r="N1732" t="inlineStr">
        <is>
          <t>https://www.kandolhu.com/wp-content/uploads/2026/08/Immersive-Experiences-in-Kandolhu-Maldives.pdf</t>
        </is>
      </c>
      <c r="O1732" t="inlineStr">
        <is>
          <t>1317b80fab5bb8924da1013c5cd7f18cc271717c354c2698e25d17ed4c0b3819</t>
        </is>
      </c>
      <c r="P1732" t="inlineStr">
        <is>
          <t>library/074_kandolhu-island-maldives/excursions/2015_Immersive-Experiences-in-Kandolhu-Maldives.pdf</t>
        </is>
      </c>
      <c r="R1732" t="inlineStr">
        <is>
          <t>outdated</t>
        </is>
      </c>
      <c r="S1732" t="inlineStr">
        <is>
          <t>Y</t>
        </is>
      </c>
      <c r="T1732" t="inlineStr">
        <is>
          <t>matched</t>
        </is>
      </c>
      <c r="U1732" t="inlineStr">
        <is>
          <t>2026-10-04</t>
        </is>
      </c>
      <c r="V1732" t="inlineStr"/>
    </row>
    <row r="1733">
      <c r="A1733" t="n">
        <v>74</v>
      </c>
      <c r="B1733" t="inlineStr">
        <is>
          <t>Kandolhu Island Maldives</t>
        </is>
      </c>
      <c r="C1733" t="inlineStr">
        <is>
          <t>kids</t>
        </is>
      </c>
      <c r="D1733" t="inlineStr">
        <is>
          <t>2026_Kandolhu_Maldives_Child-protection-policy.pdf</t>
        </is>
      </c>
      <c r="E1733" t="n">
        <v>2026</v>
      </c>
      <c r="H1733" t="n">
        <v>3</v>
      </c>
      <c r="I1733" t="n">
        <v>199</v>
      </c>
      <c r="J1733" t="inlineStr">
        <is>
          <t>Y</t>
        </is>
      </c>
      <c r="K1733" t="inlineStr">
        <is>
          <t>kandolhu.com</t>
        </is>
      </c>
      <c r="L1733" t="inlineStr">
        <is>
          <t>official</t>
        </is>
      </c>
      <c r="M1733" t="inlineStr">
        <is>
          <t>https://www.kandolhu.com/wp-content/uploads/2026/09/Kandolhu_Maldives_Child-protection-policy.pdf</t>
        </is>
      </c>
      <c r="N1733" t="inlineStr">
        <is>
          <t>https://www.kandolhu.com/wp-content/uploads/2026/09/Kandolhu_Maldives_Child-protection-policy.pdf</t>
        </is>
      </c>
      <c r="O1733" t="inlineStr">
        <is>
          <t>3b467f13b93bc54dac12504a77e25fec355a465ef01e52e0eab20177637630f2</t>
        </is>
      </c>
      <c r="P1733" t="inlineStr">
        <is>
          <t>library/074_kandolhu-island-maldives/kids/2026_Kandolhu_Maldives_Child-protection-policy.pdf</t>
        </is>
      </c>
      <c r="R1733" t="inlineStr">
        <is>
          <t>current</t>
        </is>
      </c>
      <c r="S1733" t="inlineStr">
        <is>
          <t>Y</t>
        </is>
      </c>
      <c r="T1733" t="inlineStr">
        <is>
          <t>matched</t>
        </is>
      </c>
      <c r="U1733" t="inlineStr">
        <is>
          <t>2026-10-04</t>
        </is>
      </c>
      <c r="V1733" t="inlineStr"/>
    </row>
    <row r="1734">
      <c r="A1734" t="n">
        <v>74</v>
      </c>
      <c r="B1734" t="inlineStr">
        <is>
          <t>Kandolhu Island Maldives</t>
        </is>
      </c>
      <c r="C1734" t="inlineStr">
        <is>
          <t>kids</t>
        </is>
      </c>
      <c r="D1734" t="inlineStr">
        <is>
          <t>2020_Kandolhu-Child-Protection-policy-updated.pdf</t>
        </is>
      </c>
      <c r="E1734" t="n">
        <v>2020</v>
      </c>
      <c r="H1734" t="n">
        <v>3</v>
      </c>
      <c r="I1734" t="n">
        <v>194</v>
      </c>
      <c r="J1734" t="inlineStr">
        <is>
          <t>Y</t>
        </is>
      </c>
      <c r="K1734" t="inlineStr">
        <is>
          <t>kandolhu.com</t>
        </is>
      </c>
      <c r="L1734" t="inlineStr">
        <is>
          <t>official</t>
        </is>
      </c>
      <c r="M1734" t="inlineStr">
        <is>
          <t>https://www.kandolhu.com/wp-content/uploads/2026/09/Kandolhu-Child-Protection-policy-updated.pdf</t>
        </is>
      </c>
      <c r="N1734" t="inlineStr">
        <is>
          <t>https://www.kandolhu.com/wp-content/uploads/2026/09/Kandolhu-Child-Protection-policy-updated.pdf</t>
        </is>
      </c>
      <c r="O1734" t="inlineStr">
        <is>
          <t>f1c27aa6d6022c5745634c1245a419ab3173f91f11712a8691f07512bc2d74f1</t>
        </is>
      </c>
      <c r="P1734" t="inlineStr">
        <is>
          <t>library/074_kandolhu-island-maldives/kids/2020_Kandolhu-Child-Protection-policy-updated.pdf</t>
        </is>
      </c>
      <c r="R1734" t="inlineStr">
        <is>
          <t>outdated</t>
        </is>
      </c>
      <c r="S1734" t="inlineStr">
        <is>
          <t>N</t>
        </is>
      </c>
      <c r="T1734" t="inlineStr">
        <is>
          <t>matched</t>
        </is>
      </c>
      <c r="U1734" t="inlineStr">
        <is>
          <t>2026-10-04</t>
        </is>
      </c>
      <c r="V1734" t="inlineStr"/>
    </row>
    <row r="1735">
      <c r="A1735" t="n">
        <v>74</v>
      </c>
      <c r="B1735" t="inlineStr">
        <is>
          <t>Kandolhu Island Maldives</t>
        </is>
      </c>
      <c r="C1735" t="inlineStr">
        <is>
          <t>villa_plans</t>
        </is>
      </c>
      <c r="D1735" t="inlineStr">
        <is>
          <t>2017_Hey-Gents-Magazine-April-2017.pdf</t>
        </is>
      </c>
      <c r="E1735" t="n">
        <v>2017</v>
      </c>
      <c r="H1735" t="n">
        <v>3</v>
      </c>
      <c r="I1735" t="n">
        <v>7885</v>
      </c>
      <c r="J1735" t="inlineStr">
        <is>
          <t>Y</t>
        </is>
      </c>
      <c r="K1735" t="inlineStr">
        <is>
          <t>kandolhu.com</t>
        </is>
      </c>
      <c r="L1735" t="inlineStr">
        <is>
          <t>official</t>
        </is>
      </c>
      <c r="M1735" t="inlineStr">
        <is>
          <t>https://www.kandolhu.com/wp-content/uploads/2026/08/Hey-Gents-Magazine-April-2017.pdf</t>
        </is>
      </c>
      <c r="N1735" t="inlineStr">
        <is>
          <t>https://www.kandolhu.com/wp-content/uploads/2026/08/Hey-Gents-Magazine-April-2017.pdf</t>
        </is>
      </c>
      <c r="O1735" t="inlineStr">
        <is>
          <t>ae4b9fdee235a5d520c7c2bdc84def31375a2e07c4bd5248dba886913b718a6c</t>
        </is>
      </c>
      <c r="P1735" t="inlineStr">
        <is>
          <t>library/074_kandolhu-island-maldives/villa_plans/2017_Hey-Gents-Magazine-April-2017.pdf</t>
        </is>
      </c>
      <c r="R1735" t="inlineStr">
        <is>
          <t>outdated</t>
        </is>
      </c>
      <c r="S1735" t="inlineStr">
        <is>
          <t>Y</t>
        </is>
      </c>
      <c r="T1735" t="inlineStr">
        <is>
          <t>matched</t>
        </is>
      </c>
      <c r="U1735" t="inlineStr">
        <is>
          <t>2026-10-04</t>
        </is>
      </c>
      <c r="V1735" t="inlineStr"/>
    </row>
    <row r="1736">
      <c r="A1736" t="n">
        <v>74</v>
      </c>
      <c r="B1736" t="inlineStr">
        <is>
          <t>Kandolhu Island Maldives</t>
        </is>
      </c>
      <c r="C1736" t="inlineStr">
        <is>
          <t>villa_plans</t>
        </is>
      </c>
      <c r="D1736" t="inlineStr">
        <is>
          <t>2015_Kandolhu-Maldives-Unveils-Newly-Refurbished-Deluxe-Ocean-Pool-Villas.pdf</t>
        </is>
      </c>
      <c r="E1736" t="n">
        <v>2015</v>
      </c>
      <c r="H1736" t="n">
        <v>2</v>
      </c>
      <c r="I1736" t="n">
        <v>80</v>
      </c>
      <c r="J1736" t="inlineStr">
        <is>
          <t>Y</t>
        </is>
      </c>
      <c r="K1736" t="inlineStr">
        <is>
          <t>kandolhu.com</t>
        </is>
      </c>
      <c r="L1736" t="inlineStr">
        <is>
          <t>official</t>
        </is>
      </c>
      <c r="M1736" t="inlineStr">
        <is>
          <t>https://www.kandolhu.com/wp-content/uploads/2026/08/Kandolhu-Maldives-Unveils-Newly-Refurbished-Deluxe-Ocean-Pool-Villas.pdf</t>
        </is>
      </c>
      <c r="N1736" t="inlineStr">
        <is>
          <t>https://www.kandolhu.com/wp-content/uploads/2026/08/Kandolhu-Maldives-Unveils-Newly-Refurbished-Deluxe-Ocean-Pool-Villas.pdf</t>
        </is>
      </c>
      <c r="O1736" t="inlineStr">
        <is>
          <t>151d0b702b4cc549830bdb010d4aaddd40d4547fffee8bac6acf151056f66969</t>
        </is>
      </c>
      <c r="P1736" t="inlineStr">
        <is>
          <t>library/074_kandolhu-island-maldives/villa_plans/2015_Kandolhu-Maldives-Unveils-Newly-Refurbished-Deluxe-Ocean-Pool-Villas.pdf</t>
        </is>
      </c>
      <c r="R1736" t="inlineStr">
        <is>
          <t>outdated</t>
        </is>
      </c>
      <c r="S1736" t="inlineStr">
        <is>
          <t>N</t>
        </is>
      </c>
      <c r="T1736" t="inlineStr">
        <is>
          <t>matched</t>
        </is>
      </c>
      <c r="U1736" t="inlineStr">
        <is>
          <t>2026-10-04</t>
        </is>
      </c>
      <c r="V1736" t="inlineStr"/>
    </row>
    <row r="1737">
      <c r="A1737" t="n">
        <v>74</v>
      </c>
      <c r="B1737" t="inlineStr">
        <is>
          <t>Kandolhu Island Maldives</t>
        </is>
      </c>
      <c r="C1737" t="inlineStr">
        <is>
          <t>all_inclusive</t>
        </is>
      </c>
      <c r="D1737" t="inlineStr">
        <is>
          <t>2025_Austrian-Magazine-AVIDA-2025-Kandolhu.pdf</t>
        </is>
      </c>
      <c r="E1737" t="n">
        <v>2025</v>
      </c>
      <c r="H1737" t="n">
        <v>1</v>
      </c>
      <c r="I1737" t="n">
        <v>249</v>
      </c>
      <c r="J1737" t="inlineStr">
        <is>
          <t>Y</t>
        </is>
      </c>
      <c r="K1737" t="inlineStr">
        <is>
          <t>kandolhu.com</t>
        </is>
      </c>
      <c r="L1737" t="inlineStr">
        <is>
          <t>official</t>
        </is>
      </c>
      <c r="M1737" t="inlineStr">
        <is>
          <t>https://www.kandolhu.com/wp-content/uploads/2026/08/Austrian-Magazine-AVIDA-2025-Kandolhu.pdf</t>
        </is>
      </c>
      <c r="N1737" t="inlineStr">
        <is>
          <t>https://www.kandolhu.com/wp-content/uploads/2026/08/Austrian-Magazine-AVIDA-2025-Kandolhu.pdf</t>
        </is>
      </c>
      <c r="O1737" t="inlineStr">
        <is>
          <t>fe6d4cf4fc516db36c4d39e6687f133bba2dbf697a53ff431bf663216fbd67fa</t>
        </is>
      </c>
      <c r="P1737" t="inlineStr">
        <is>
          <t>library/074_kandolhu-island-maldives/all_inclusive/2025_Austrian-Magazine-AVIDA-2025-Kandolhu.pdf</t>
        </is>
      </c>
      <c r="R1737" t="inlineStr">
        <is>
          <t>current</t>
        </is>
      </c>
      <c r="S1737" t="inlineStr">
        <is>
          <t>Y</t>
        </is>
      </c>
      <c r="T1737" t="inlineStr">
        <is>
          <t>matched</t>
        </is>
      </c>
      <c r="U1737" t="inlineStr">
        <is>
          <t>2026-10-04</t>
        </is>
      </c>
      <c r="V1737" t="inlineStr"/>
    </row>
    <row r="1738">
      <c r="A1738" t="n">
        <v>74</v>
      </c>
      <c r="B1738" t="inlineStr">
        <is>
          <t>Kandolhu Island Maldives</t>
        </is>
      </c>
      <c r="C1738" t="inlineStr">
        <is>
          <t>all_inclusive</t>
        </is>
      </c>
      <c r="D1738" t="inlineStr">
        <is>
          <t>2015_Culinary-Symphony-Chef-Guillaume-Goupils-Collaboration-with-Kandolhu.pdf</t>
        </is>
      </c>
      <c r="E1738" t="n">
        <v>2015</v>
      </c>
      <c r="H1738" t="n">
        <v>2</v>
      </c>
      <c r="I1738" t="n">
        <v>158</v>
      </c>
      <c r="J1738" t="inlineStr">
        <is>
          <t>Y</t>
        </is>
      </c>
      <c r="K1738" t="inlineStr">
        <is>
          <t>kandolhu.com</t>
        </is>
      </c>
      <c r="L1738" t="inlineStr">
        <is>
          <t>official</t>
        </is>
      </c>
      <c r="M1738" t="inlineStr">
        <is>
          <t>https://www.kandolhu.com/wp-content/uploads/2026/08/Culinary-Symphony-Chef-Guillaume-Goupils-Collaboration-with-Kandolhu.pdf</t>
        </is>
      </c>
      <c r="N1738" t="inlineStr">
        <is>
          <t>https://www.kandolhu.com/wp-content/uploads/2026/08/Culinary-Symphony-Chef-Guillaume-Goupils-Collaboration-with-Kandolhu.pdf</t>
        </is>
      </c>
      <c r="O1738" t="inlineStr">
        <is>
          <t>625d3720add891743332df509838ab000e07d5c8f957dcf2063c01e08531be31</t>
        </is>
      </c>
      <c r="P1738" t="inlineStr">
        <is>
          <t>library/074_kandolhu-island-maldives/all_inclusive/2015_Culinary-Symphony-Chef-Guillaume-Goupils-Collaboration-with-Kandolhu.pdf</t>
        </is>
      </c>
      <c r="R1738" t="inlineStr">
        <is>
          <t>outdated</t>
        </is>
      </c>
      <c r="S1738" t="inlineStr">
        <is>
          <t>N</t>
        </is>
      </c>
      <c r="T1738" t="inlineStr">
        <is>
          <t>matched</t>
        </is>
      </c>
      <c r="U1738" t="inlineStr">
        <is>
          <t>2026-10-04</t>
        </is>
      </c>
      <c r="V1738" t="inlineStr"/>
    </row>
    <row r="1739">
      <c r="A1739" t="n">
        <v>74</v>
      </c>
      <c r="B1739" t="inlineStr">
        <is>
          <t>Kandolhu Island Maldives</t>
        </is>
      </c>
      <c r="C1739" t="inlineStr">
        <is>
          <t>all_inclusive</t>
        </is>
      </c>
      <c r="D1739" t="inlineStr">
        <is>
          <t>2015_Kandolhu-Maldives-_-Ultimate-Inclusions.pdf</t>
        </is>
      </c>
      <c r="E1739" t="n">
        <v>2015</v>
      </c>
      <c r="H1739" t="n">
        <v>2</v>
      </c>
      <c r="I1739" t="n">
        <v>333</v>
      </c>
      <c r="J1739" t="inlineStr">
        <is>
          <t>Y</t>
        </is>
      </c>
      <c r="K1739" t="inlineStr">
        <is>
          <t>kandolhu.com</t>
        </is>
      </c>
      <c r="L1739" t="inlineStr">
        <is>
          <t>official</t>
        </is>
      </c>
      <c r="M1739" t="inlineStr">
        <is>
          <t>https://www.kandolhu.com/wp-content/uploads/2026/08/Kandolhu-Maldives-–-Ultimate-Inclusions.pdf</t>
        </is>
      </c>
      <c r="N1739" t="inlineStr">
        <is>
          <t>https://www.kandolhu.com/wp-content/uploads/2026/08/Kandolhu-Maldives-–-Ultimate-Inclusions.pdf</t>
        </is>
      </c>
      <c r="O1739" t="inlineStr">
        <is>
          <t>4fa53a3c1f368ede1a8badb0d5aed5912e52b751d4d25d37e36bfc1612cd5ea9</t>
        </is>
      </c>
      <c r="P1739" t="inlineStr">
        <is>
          <t>library/074_kandolhu-island-maldives/all_inclusive/2015_Kandolhu-Maldives-_-Ultimate-Inclusions.pdf</t>
        </is>
      </c>
      <c r="R1739" t="inlineStr">
        <is>
          <t>outdated</t>
        </is>
      </c>
      <c r="S1739" t="inlineStr">
        <is>
          <t>N</t>
        </is>
      </c>
      <c r="T1739" t="inlineStr">
        <is>
          <t>matched</t>
        </is>
      </c>
      <c r="U1739" t="inlineStr">
        <is>
          <t>2026-10-04</t>
        </is>
      </c>
      <c r="V1739" t="inlineStr"/>
    </row>
    <row r="1740">
      <c r="A1740" t="n">
        <v>74</v>
      </c>
      <c r="B1740" t="inlineStr">
        <is>
          <t>Kandolhu Island Maldives</t>
        </is>
      </c>
      <c r="C1740" t="inlineStr">
        <is>
          <t>all_inclusive</t>
        </is>
      </c>
      <c r="D1740" t="inlineStr">
        <is>
          <t>2015_Kandolhu-Maldives-Intimate-Island-genuine-service.pdf</t>
        </is>
      </c>
      <c r="E1740" t="n">
        <v>2015</v>
      </c>
      <c r="H1740" t="n">
        <v>2</v>
      </c>
      <c r="I1740" t="n">
        <v>76</v>
      </c>
      <c r="J1740" t="inlineStr">
        <is>
          <t>Y</t>
        </is>
      </c>
      <c r="K1740" t="inlineStr">
        <is>
          <t>kandolhu.com</t>
        </is>
      </c>
      <c r="L1740" t="inlineStr">
        <is>
          <t>official</t>
        </is>
      </c>
      <c r="M1740" t="inlineStr">
        <is>
          <t>https://www.kandolhu.com/wp-content/uploads/2026/08/Kandolhu-Maldives-Intimate-Island-genuine-service.pdf</t>
        </is>
      </c>
      <c r="N1740" t="inlineStr">
        <is>
          <t>https://www.kandolhu.com/wp-content/uploads/2026/08/Kandolhu-Maldives-Intimate-Island-genuine-service.pdf</t>
        </is>
      </c>
      <c r="O1740" t="inlineStr">
        <is>
          <t>e571d72212139e88b66065b14ffd06f460d6314eb44d035484af97d4c797d3bc</t>
        </is>
      </c>
      <c r="P1740" t="inlineStr">
        <is>
          <t>library/074_kandolhu-island-maldives/all_inclusive/2015_Kandolhu-Maldives-Intimate-Island-genuine-service.pdf</t>
        </is>
      </c>
      <c r="R1740" t="inlineStr">
        <is>
          <t>outdated</t>
        </is>
      </c>
      <c r="S1740" t="inlineStr">
        <is>
          <t>N</t>
        </is>
      </c>
      <c r="T1740" t="inlineStr">
        <is>
          <t>matched</t>
        </is>
      </c>
      <c r="U1740" t="inlineStr">
        <is>
          <t>2026-10-04</t>
        </is>
      </c>
      <c r="V1740" t="inlineStr"/>
    </row>
    <row r="1741">
      <c r="A1741" t="n">
        <v>74</v>
      </c>
      <c r="B1741" t="inlineStr">
        <is>
          <t>Kandolhu Island Maldives</t>
        </is>
      </c>
      <c r="C1741" t="inlineStr">
        <is>
          <t>sustainability</t>
        </is>
      </c>
      <c r="D1741" t="inlineStr">
        <is>
          <t>2026_Kandolhu-Public-Sustainability-Statement-updated.pdf</t>
        </is>
      </c>
      <c r="E1741" t="n">
        <v>2026</v>
      </c>
      <c r="H1741" t="n">
        <v>2</v>
      </c>
      <c r="I1741" t="n">
        <v>146</v>
      </c>
      <c r="J1741" t="inlineStr">
        <is>
          <t>Y</t>
        </is>
      </c>
      <c r="K1741" t="inlineStr">
        <is>
          <t>kandolhu.com</t>
        </is>
      </c>
      <c r="L1741" t="inlineStr">
        <is>
          <t>official</t>
        </is>
      </c>
      <c r="M1741" t="inlineStr">
        <is>
          <t>https://www.kandolhu.com/wp-content/uploads/2026/09/Kandolhu-Public-Sustainability-Statement-updated.pdf</t>
        </is>
      </c>
      <c r="N1741" t="inlineStr">
        <is>
          <t>https://www.kandolhu.com/wp-content/uploads/2026/09/Kandolhu-Public-Sustainability-Statement-updated.pdf</t>
        </is>
      </c>
      <c r="O1741" t="inlineStr">
        <is>
          <t>af52215b4bf356dee98ef7c6d8c14ea959328af135b7c803110500b9d1ab19cb</t>
        </is>
      </c>
      <c r="P1741" t="inlineStr">
        <is>
          <t>library/074_kandolhu-island-maldives/sustainability/2026_Kandolhu-Public-Sustainability-Statement-updated.pdf</t>
        </is>
      </c>
      <c r="R1741" t="inlineStr">
        <is>
          <t>current</t>
        </is>
      </c>
      <c r="S1741" t="inlineStr">
        <is>
          <t>N</t>
        </is>
      </c>
      <c r="T1741" t="inlineStr">
        <is>
          <t>matched</t>
        </is>
      </c>
      <c r="U1741" t="inlineStr">
        <is>
          <t>2026-10-04</t>
        </is>
      </c>
      <c r="V1741" t="inlineStr"/>
    </row>
    <row r="1742">
      <c r="A1742" t="n">
        <v>74</v>
      </c>
      <c r="B1742" t="inlineStr">
        <is>
          <t>Kandolhu Island Maldives</t>
        </is>
      </c>
      <c r="C1742" t="inlineStr">
        <is>
          <t>sustainability</t>
        </is>
      </c>
      <c r="D1742" t="inlineStr">
        <is>
          <t>2026_Kandolhu-Harrassment-and-Discrimination-policy-updated.pdf</t>
        </is>
      </c>
      <c r="E1742" t="n">
        <v>2026</v>
      </c>
      <c r="H1742" t="n">
        <v>3</v>
      </c>
      <c r="I1742" t="n">
        <v>229</v>
      </c>
      <c r="J1742" t="inlineStr">
        <is>
          <t>Y</t>
        </is>
      </c>
      <c r="K1742" t="inlineStr">
        <is>
          <t>kandolhu.com</t>
        </is>
      </c>
      <c r="L1742" t="inlineStr">
        <is>
          <t>official</t>
        </is>
      </c>
      <c r="M1742" t="inlineStr">
        <is>
          <t>https://www.kandolhu.com/wp-content/uploads/2026/09/Kandolhu-Harrassment-and-Discrimination-policy-updated.pdf</t>
        </is>
      </c>
      <c r="N1742" t="inlineStr">
        <is>
          <t>https://www.kandolhu.com/wp-content/uploads/2026/09/Kandolhu-Harrassment-and-Discrimination-policy-updated.pdf</t>
        </is>
      </c>
      <c r="O1742" t="inlineStr">
        <is>
          <t>aa13375098b061a7cac3a505fb462fdb574d8f591749bb1a7acb2125365f4bcc</t>
        </is>
      </c>
      <c r="P1742" t="inlineStr">
        <is>
          <t>library/074_kandolhu-island-maldives/sustainability/2026_Kandolhu-Harrassment-and-Discrimination-policy-updated.pdf</t>
        </is>
      </c>
      <c r="R1742" t="inlineStr">
        <is>
          <t>current</t>
        </is>
      </c>
      <c r="S1742" t="inlineStr">
        <is>
          <t>N</t>
        </is>
      </c>
      <c r="T1742" t="inlineStr">
        <is>
          <t>matched</t>
        </is>
      </c>
      <c r="U1742" t="inlineStr">
        <is>
          <t>2026-10-04</t>
        </is>
      </c>
      <c r="V1742" t="inlineStr"/>
    </row>
    <row r="1743">
      <c r="A1743" t="n">
        <v>74</v>
      </c>
      <c r="B1743" t="inlineStr">
        <is>
          <t>Kandolhu Island Maldives</t>
        </is>
      </c>
      <c r="C1743" t="inlineStr">
        <is>
          <t>sustainability</t>
        </is>
      </c>
      <c r="D1743" t="inlineStr">
        <is>
          <t>2026_Kandolhu-Environment-policy-updated.pdf</t>
        </is>
      </c>
      <c r="E1743" t="n">
        <v>2026</v>
      </c>
      <c r="H1743" t="n">
        <v>3</v>
      </c>
      <c r="I1743" t="n">
        <v>192</v>
      </c>
      <c r="J1743" t="inlineStr">
        <is>
          <t>Y</t>
        </is>
      </c>
      <c r="K1743" t="inlineStr">
        <is>
          <t>kandolhu.com</t>
        </is>
      </c>
      <c r="L1743" t="inlineStr">
        <is>
          <t>official</t>
        </is>
      </c>
      <c r="M1743" t="inlineStr">
        <is>
          <t>https://www.kandolhu.com/wp-content/uploads/2026/09/Kandolhu-Environment-policy-updated.pdf</t>
        </is>
      </c>
      <c r="N1743" t="inlineStr">
        <is>
          <t>https://www.kandolhu.com/wp-content/uploads/2026/09/Kandolhu-Environment-policy-updated.pdf</t>
        </is>
      </c>
      <c r="O1743" t="inlineStr">
        <is>
          <t>90463c967b6be23e3883543cb194a9a1220637b4b3b1d6ebf89610396931422d</t>
        </is>
      </c>
      <c r="P1743" t="inlineStr">
        <is>
          <t>library/074_kandolhu-island-maldives/sustainability/2026_Kandolhu-Environment-policy-updated.pdf</t>
        </is>
      </c>
      <c r="R1743" t="inlineStr">
        <is>
          <t>current</t>
        </is>
      </c>
      <c r="S1743" t="inlineStr">
        <is>
          <t>N</t>
        </is>
      </c>
      <c r="T1743" t="inlineStr">
        <is>
          <t>matched</t>
        </is>
      </c>
      <c r="U1743" t="inlineStr">
        <is>
          <t>2026-10-04</t>
        </is>
      </c>
      <c r="V1743" t="inlineStr"/>
    </row>
    <row r="1744">
      <c r="A1744" t="n">
        <v>74</v>
      </c>
      <c r="B1744" t="inlineStr">
        <is>
          <t>Kandolhu Island Maldives</t>
        </is>
      </c>
      <c r="C1744" t="inlineStr">
        <is>
          <t>sustainability</t>
        </is>
      </c>
      <c r="D1744" t="inlineStr">
        <is>
          <t>2026_Kandolhu-Equal-Opportunity-policy-updated.pdf</t>
        </is>
      </c>
      <c r="E1744" t="n">
        <v>2026</v>
      </c>
      <c r="H1744" t="n">
        <v>4</v>
      </c>
      <c r="I1744" t="n">
        <v>187</v>
      </c>
      <c r="J1744" t="inlineStr">
        <is>
          <t>Y</t>
        </is>
      </c>
      <c r="K1744" t="inlineStr">
        <is>
          <t>kandolhu.com</t>
        </is>
      </c>
      <c r="L1744" t="inlineStr">
        <is>
          <t>official</t>
        </is>
      </c>
      <c r="M1744" t="inlineStr">
        <is>
          <t>https://www.kandolhu.com/wp-content/uploads/2026/09/Kandolhu-Equal-Opportunity-policy-updated.pdf</t>
        </is>
      </c>
      <c r="N1744" t="inlineStr">
        <is>
          <t>https://www.kandolhu.com/wp-content/uploads/2026/09/Kandolhu-Equal-Opportunity-policy-updated.pdf</t>
        </is>
      </c>
      <c r="O1744" t="inlineStr">
        <is>
          <t>7e6ff102623e38f50316f6741bfd12e17ae5ccdc4e2d9e3555a388076d4e895e</t>
        </is>
      </c>
      <c r="P1744" t="inlineStr">
        <is>
          <t>library/074_kandolhu-island-maldives/sustainability/2026_Kandolhu-Equal-Opportunity-policy-updated.pdf</t>
        </is>
      </c>
      <c r="R1744" t="inlineStr">
        <is>
          <t>current</t>
        </is>
      </c>
      <c r="S1744" t="inlineStr">
        <is>
          <t>N</t>
        </is>
      </c>
      <c r="T1744" t="inlineStr">
        <is>
          <t>matched</t>
        </is>
      </c>
      <c r="U1744" t="inlineStr">
        <is>
          <t>2026-10-04</t>
        </is>
      </c>
      <c r="V1744" t="inlineStr"/>
    </row>
    <row r="1745">
      <c r="A1745" t="n">
        <v>74</v>
      </c>
      <c r="B1745" t="inlineStr">
        <is>
          <t>Kandolhu Island Maldives</t>
        </is>
      </c>
      <c r="C1745" t="inlineStr">
        <is>
          <t>sustainability</t>
        </is>
      </c>
      <c r="D1745" t="inlineStr">
        <is>
          <t>2026_Kandolhu-Responsible-Guest-Guide.pdf</t>
        </is>
      </c>
      <c r="E1745" t="n">
        <v>2026</v>
      </c>
      <c r="H1745" t="n">
        <v>8</v>
      </c>
      <c r="I1745" t="n">
        <v>1168</v>
      </c>
      <c r="J1745" t="inlineStr">
        <is>
          <t>Y</t>
        </is>
      </c>
      <c r="K1745" t="inlineStr">
        <is>
          <t>kandolhu.com</t>
        </is>
      </c>
      <c r="L1745" t="inlineStr">
        <is>
          <t>official</t>
        </is>
      </c>
      <c r="M1745" t="inlineStr">
        <is>
          <t>https://www.kandolhu.com/wp-content/uploads/2026/09/Kandolhu-Responsible-Guest-Guide.pdf</t>
        </is>
      </c>
      <c r="N1745" t="inlineStr">
        <is>
          <t>https://www.kandolhu.com/wp-content/uploads/2026/09/Kandolhu-Responsible-Guest-Guide.pdf</t>
        </is>
      </c>
      <c r="O1745" t="inlineStr">
        <is>
          <t>887080c1a11bbe5fb5545b366b16fd6a471377ab0b6f45731140b3c99e6ede87</t>
        </is>
      </c>
      <c r="P1745" t="inlineStr">
        <is>
          <t>library/074_kandolhu-island-maldives/sustainability/2026_Kandolhu-Responsible-Guest-Guide.pdf</t>
        </is>
      </c>
      <c r="R1745" t="inlineStr">
        <is>
          <t>current</t>
        </is>
      </c>
      <c r="S1745" t="inlineStr">
        <is>
          <t>Y</t>
        </is>
      </c>
      <c r="T1745" t="inlineStr">
        <is>
          <t>matched</t>
        </is>
      </c>
      <c r="U1745" t="inlineStr">
        <is>
          <t>2026-10-04</t>
        </is>
      </c>
      <c r="V1745" t="inlineStr"/>
    </row>
    <row r="1746">
      <c r="A1746" t="n">
        <v>74</v>
      </c>
      <c r="B1746" t="inlineStr">
        <is>
          <t>Kandolhu Island Maldives</t>
        </is>
      </c>
      <c r="C1746" t="inlineStr">
        <is>
          <t>sustainability</t>
        </is>
      </c>
      <c r="D1746" t="inlineStr">
        <is>
          <t>2026_Kandolhu_Maldives_Harassment-and-discrimination-policy.pdf</t>
        </is>
      </c>
      <c r="E1746" t="n">
        <v>2026</v>
      </c>
      <c r="H1746" t="n">
        <v>2</v>
      </c>
      <c r="I1746" t="n">
        <v>150</v>
      </c>
      <c r="J1746" t="inlineStr">
        <is>
          <t>Y</t>
        </is>
      </c>
      <c r="K1746" t="inlineStr">
        <is>
          <t>kandolhu.com</t>
        </is>
      </c>
      <c r="L1746" t="inlineStr">
        <is>
          <t>official</t>
        </is>
      </c>
      <c r="M1746" t="inlineStr">
        <is>
          <t>https://www.kandolhu.com/wp-content/uploads/2026/09/Kandolhu_Maldives_Harassment-and-discrimination-policy.pdf</t>
        </is>
      </c>
      <c r="N1746" t="inlineStr">
        <is>
          <t>https://www.kandolhu.com/wp-content/uploads/2026/09/Kandolhu_Maldives_Harassment-and-discrimination-policy.pdf</t>
        </is>
      </c>
      <c r="O1746" t="inlineStr">
        <is>
          <t>2277f1fec0cd41afdc6ac12c4498b9006a867f8de3c5ab9d8dbcdb6a83c5320b</t>
        </is>
      </c>
      <c r="P1746" t="inlineStr">
        <is>
          <t>library/074_kandolhu-island-maldives/sustainability/2026_Kandolhu_Maldives_Harassment-and-discrimination-policy.pdf</t>
        </is>
      </c>
      <c r="R1746" t="inlineStr">
        <is>
          <t>current</t>
        </is>
      </c>
      <c r="S1746" t="inlineStr">
        <is>
          <t>N</t>
        </is>
      </c>
      <c r="T1746" t="inlineStr">
        <is>
          <t>matched</t>
        </is>
      </c>
      <c r="U1746" t="inlineStr">
        <is>
          <t>2026-10-04</t>
        </is>
      </c>
      <c r="V1746" t="inlineStr"/>
    </row>
    <row r="1747">
      <c r="A1747" t="n">
        <v>74</v>
      </c>
      <c r="B1747" t="inlineStr">
        <is>
          <t>Kandolhu Island Maldives</t>
        </is>
      </c>
      <c r="C1747" t="inlineStr">
        <is>
          <t>sustainability</t>
        </is>
      </c>
      <c r="D1747" t="inlineStr">
        <is>
          <t>2026_Kandolhu_Responsible_Guest_Guide_Flyer.pdf</t>
        </is>
      </c>
      <c r="E1747" t="n">
        <v>2026</v>
      </c>
      <c r="H1747" t="n">
        <v>6</v>
      </c>
      <c r="I1747" t="n">
        <v>769</v>
      </c>
      <c r="J1747" t="inlineStr">
        <is>
          <t>Y</t>
        </is>
      </c>
      <c r="K1747" t="inlineStr">
        <is>
          <t>kandolhu.com</t>
        </is>
      </c>
      <c r="L1747" t="inlineStr">
        <is>
          <t>official</t>
        </is>
      </c>
      <c r="M1747" t="inlineStr">
        <is>
          <t>https://www.kandolhu.com/wp-content/uploads/2026/09/Kandolhu_Responsible_Guest_Guide_Flyer.pdf</t>
        </is>
      </c>
      <c r="N1747" t="inlineStr">
        <is>
          <t>https://www.kandolhu.com/wp-content/uploads/2026/09/Kandolhu_Responsible_Guest_Guide_Flyer.pdf</t>
        </is>
      </c>
      <c r="O1747" t="inlineStr">
        <is>
          <t>5073f0317da7282f1ac801d9ed1f243ef134c9213ea3865d30d36d80b9827447</t>
        </is>
      </c>
      <c r="P1747" t="inlineStr">
        <is>
          <t>library/074_kandolhu-island-maldives/sustainability/2026_Kandolhu_Responsible_Guest_Guide_Flyer.pdf</t>
        </is>
      </c>
      <c r="R1747" t="inlineStr">
        <is>
          <t>current</t>
        </is>
      </c>
      <c r="S1747" t="inlineStr">
        <is>
          <t>N</t>
        </is>
      </c>
      <c r="T1747" t="inlineStr">
        <is>
          <t>matched</t>
        </is>
      </c>
      <c r="U1747" t="inlineStr">
        <is>
          <t>2026-10-04</t>
        </is>
      </c>
      <c r="V1747" t="inlineStr"/>
    </row>
    <row r="1748">
      <c r="A1748" t="n">
        <v>74</v>
      </c>
      <c r="B1748" t="inlineStr">
        <is>
          <t>Kandolhu Island Maldives</t>
        </is>
      </c>
      <c r="C1748" t="inlineStr">
        <is>
          <t>sustainability</t>
        </is>
      </c>
      <c r="D1748" t="inlineStr">
        <is>
          <t>2026_Kandolhu_Maldives_Public-Sustainability-Statement.pdf</t>
        </is>
      </c>
      <c r="E1748" t="n">
        <v>2026</v>
      </c>
      <c r="H1748" t="n">
        <v>1</v>
      </c>
      <c r="I1748" t="n">
        <v>166</v>
      </c>
      <c r="J1748" t="inlineStr">
        <is>
          <t>Y</t>
        </is>
      </c>
      <c r="K1748" t="inlineStr">
        <is>
          <t>kandolhu.com</t>
        </is>
      </c>
      <c r="L1748" t="inlineStr">
        <is>
          <t>official</t>
        </is>
      </c>
      <c r="M1748" t="inlineStr">
        <is>
          <t>https://www.kandolhu.com/wp-content/uploads/2026/09/Kandolhu_Maldives_Public-Sustainability-Statement.pdf</t>
        </is>
      </c>
      <c r="N1748" t="inlineStr">
        <is>
          <t>https://www.kandolhu.com/wp-content/uploads/2026/09/Kandolhu_Maldives_Public-Sustainability-Statement.pdf</t>
        </is>
      </c>
      <c r="O1748" t="inlineStr">
        <is>
          <t>6c6e72c0af634d3e1f8bd5780d508672baca1dfd3ac394b9f82f0e3240ffb19f</t>
        </is>
      </c>
      <c r="P1748" t="inlineStr">
        <is>
          <t>library/074_kandolhu-island-maldives/sustainability/2026_Kandolhu_Maldives_Public-Sustainability-Statement.pdf</t>
        </is>
      </c>
      <c r="R1748" t="inlineStr">
        <is>
          <t>current</t>
        </is>
      </c>
      <c r="S1748" t="inlineStr">
        <is>
          <t>N</t>
        </is>
      </c>
      <c r="T1748" t="inlineStr">
        <is>
          <t>matched</t>
        </is>
      </c>
      <c r="U1748" t="inlineStr">
        <is>
          <t>2026-10-04</t>
        </is>
      </c>
      <c r="V1748" t="inlineStr"/>
    </row>
    <row r="1749">
      <c r="A1749" t="n">
        <v>74</v>
      </c>
      <c r="B1749" t="inlineStr">
        <is>
          <t>Kandolhu Island Maldives</t>
        </is>
      </c>
      <c r="C1749" t="inlineStr">
        <is>
          <t>sustainability</t>
        </is>
      </c>
      <c r="D1749" t="inlineStr">
        <is>
          <t>2026_Kandolhu_Maldives_Equal-Opportunity-policy.pdf</t>
        </is>
      </c>
      <c r="E1749" t="n">
        <v>2026</v>
      </c>
      <c r="H1749" t="n">
        <v>3</v>
      </c>
      <c r="I1749" t="n">
        <v>167</v>
      </c>
      <c r="J1749" t="inlineStr">
        <is>
          <t>Y</t>
        </is>
      </c>
      <c r="K1749" t="inlineStr">
        <is>
          <t>kandolhu.com</t>
        </is>
      </c>
      <c r="L1749" t="inlineStr">
        <is>
          <t>official</t>
        </is>
      </c>
      <c r="M1749" t="inlineStr">
        <is>
          <t>https://www.kandolhu.com/wp-content/uploads/2026/09/Kandolhu_Maldives_Equal-Opportunity-policy.pdf</t>
        </is>
      </c>
      <c r="N1749" t="inlineStr">
        <is>
          <t>https://www.kandolhu.com/wp-content/uploads/2026/09/Kandolhu_Maldives_Equal-Opportunity-policy.pdf</t>
        </is>
      </c>
      <c r="O1749" t="inlineStr">
        <is>
          <t>9bf81f626dad023e7537a4a58453bb4c9e09268abd41360daa9ab35bb32fe8d3</t>
        </is>
      </c>
      <c r="P1749" t="inlineStr">
        <is>
          <t>library/074_kandolhu-island-maldives/sustainability/2026_Kandolhu_Maldives_Equal-Opportunity-policy.pdf</t>
        </is>
      </c>
      <c r="R1749" t="inlineStr">
        <is>
          <t>current</t>
        </is>
      </c>
      <c r="S1749" t="inlineStr">
        <is>
          <t>N</t>
        </is>
      </c>
      <c r="T1749" t="inlineStr">
        <is>
          <t>matched</t>
        </is>
      </c>
      <c r="U1749" t="inlineStr">
        <is>
          <t>2026-10-04</t>
        </is>
      </c>
      <c r="V1749" t="inlineStr"/>
    </row>
    <row r="1750">
      <c r="A1750" t="n">
        <v>74</v>
      </c>
      <c r="B1750" t="inlineStr">
        <is>
          <t>Kandolhu Island Maldives</t>
        </is>
      </c>
      <c r="C1750" t="inlineStr">
        <is>
          <t>sustainability</t>
        </is>
      </c>
      <c r="D1750" t="inlineStr">
        <is>
          <t>2026_Kandolhu_Maldives_Environment-Policy.pdf</t>
        </is>
      </c>
      <c r="E1750" t="n">
        <v>2026</v>
      </c>
      <c r="H1750" t="n">
        <v>2</v>
      </c>
      <c r="I1750" t="n">
        <v>144</v>
      </c>
      <c r="J1750" t="inlineStr">
        <is>
          <t>Y</t>
        </is>
      </c>
      <c r="K1750" t="inlineStr">
        <is>
          <t>kandolhu.com</t>
        </is>
      </c>
      <c r="L1750" t="inlineStr">
        <is>
          <t>official</t>
        </is>
      </c>
      <c r="M1750" t="inlineStr">
        <is>
          <t>https://www.kandolhu.com/wp-content/uploads/2026/09/Kandolhu_Maldives_Environment-Policy.pdf</t>
        </is>
      </c>
      <c r="N1750" t="inlineStr">
        <is>
          <t>https://www.kandolhu.com/wp-content/uploads/2026/09/Kandolhu_Maldives_Environment-Policy.pdf</t>
        </is>
      </c>
      <c r="O1750" t="inlineStr">
        <is>
          <t>7b8193fc1b451e54b0610bb589e6230c8e9e196f2398f4e55dbde1a3b4271b70</t>
        </is>
      </c>
      <c r="P1750" t="inlineStr">
        <is>
          <t>library/074_kandolhu-island-maldives/sustainability/2026_Kandolhu_Maldives_Environment-Policy.pdf</t>
        </is>
      </c>
      <c r="R1750" t="inlineStr">
        <is>
          <t>current</t>
        </is>
      </c>
      <c r="S1750" t="inlineStr">
        <is>
          <t>N</t>
        </is>
      </c>
      <c r="T1750" t="inlineStr">
        <is>
          <t>matched</t>
        </is>
      </c>
      <c r="U1750" t="inlineStr">
        <is>
          <t>2026-10-04</t>
        </is>
      </c>
      <c r="V1750" t="inlineStr"/>
    </row>
    <row r="1751">
      <c r="A1751" t="n">
        <v>74</v>
      </c>
      <c r="B1751" t="inlineStr">
        <is>
          <t>Kandolhu Island Maldives</t>
        </is>
      </c>
      <c r="C1751" t="inlineStr">
        <is>
          <t>sustainability</t>
        </is>
      </c>
      <c r="D1751" t="inlineStr">
        <is>
          <t>2022_FOGS-green_style_magazine.pdf</t>
        </is>
      </c>
      <c r="E1751" t="n">
        <v>2022</v>
      </c>
      <c r="H1751" t="n">
        <v>3</v>
      </c>
      <c r="I1751" t="n">
        <v>6797</v>
      </c>
      <c r="J1751" t="inlineStr">
        <is>
          <t>Y</t>
        </is>
      </c>
      <c r="K1751" t="inlineStr">
        <is>
          <t>kandolhu.com</t>
        </is>
      </c>
      <c r="L1751" t="inlineStr">
        <is>
          <t>official</t>
        </is>
      </c>
      <c r="M1751" t="inlineStr">
        <is>
          <t>https://www.kandolhu.com/wp-content/uploads/2026/08/FOGS-green_style_magazine.pdf</t>
        </is>
      </c>
      <c r="N1751" t="inlineStr">
        <is>
          <t>https://www.kandolhu.com/wp-content/uploads/2026/08/FOGS-green_style_magazine.pdf</t>
        </is>
      </c>
      <c r="O1751" t="inlineStr">
        <is>
          <t>6416b2bcad47eed88991def7c1d756c144de5ca8c1bd3575618d38fd739ce36f</t>
        </is>
      </c>
      <c r="P1751" t="inlineStr">
        <is>
          <t>library/074_kandolhu-island-maldives/sustainability/2022_FOGS-green_style_magazine.pdf</t>
        </is>
      </c>
      <c r="R1751" t="inlineStr">
        <is>
          <t>outdated</t>
        </is>
      </c>
      <c r="S1751" t="inlineStr">
        <is>
          <t>N</t>
        </is>
      </c>
      <c r="T1751" t="inlineStr">
        <is>
          <t>matched</t>
        </is>
      </c>
      <c r="U1751" t="inlineStr">
        <is>
          <t>2026-10-04</t>
        </is>
      </c>
      <c r="V1751" t="inlineStr"/>
    </row>
    <row r="1752">
      <c r="A1752" t="n">
        <v>74</v>
      </c>
      <c r="B1752" t="inlineStr">
        <is>
          <t>Kandolhu Island Maldives</t>
        </is>
      </c>
      <c r="C1752" t="inlineStr">
        <is>
          <t>calendar</t>
        </is>
      </c>
      <c r="D1752" t="inlineStr">
        <is>
          <t>2026_Kandolhu-Festive-Brochure-_Digital.pdf</t>
        </is>
      </c>
      <c r="E1752" t="n">
        <v>2026</v>
      </c>
      <c r="H1752" t="n">
        <v>23</v>
      </c>
      <c r="I1752" t="n">
        <v>6505</v>
      </c>
      <c r="J1752" t="inlineStr">
        <is>
          <t>Y</t>
        </is>
      </c>
      <c r="K1752" t="inlineStr">
        <is>
          <t>kandolhu.com</t>
        </is>
      </c>
      <c r="L1752" t="inlineStr">
        <is>
          <t>official</t>
        </is>
      </c>
      <c r="M1752" t="inlineStr">
        <is>
          <t>https://www.kandolhu.com/wp-content/uploads/2026/08/Kandolhu-Festive-Brochure-_Digital.pdf</t>
        </is>
      </c>
      <c r="N1752" t="inlineStr">
        <is>
          <t>https://www.kandolhu.com/wp-content/uploads/2026/08/Kandolhu-Festive-Brochure-_Digital.pdf</t>
        </is>
      </c>
      <c r="O1752" t="inlineStr">
        <is>
          <t>23cb30ce1b443e6388e5ea5f395b3673afd4c8753c6680174bd286c9d25e84e7</t>
        </is>
      </c>
      <c r="P1752" t="inlineStr">
        <is>
          <t>library/074_kandolhu-island-maldives/calendar/2026_Kandolhu-Festive-Brochure-_Digital.pdf</t>
        </is>
      </c>
      <c r="R1752" t="inlineStr">
        <is>
          <t>current</t>
        </is>
      </c>
      <c r="S1752" t="inlineStr">
        <is>
          <t>N</t>
        </is>
      </c>
      <c r="T1752" t="inlineStr">
        <is>
          <t>matched</t>
        </is>
      </c>
      <c r="U1752" t="inlineStr">
        <is>
          <t>2026-10-04</t>
        </is>
      </c>
      <c r="V1752" t="inlineStr"/>
    </row>
    <row r="1753">
      <c r="A1753" t="n">
        <v>74</v>
      </c>
      <c r="B1753" t="inlineStr">
        <is>
          <t>Kandolhu Island Maldives</t>
        </is>
      </c>
      <c r="C1753" t="inlineStr">
        <is>
          <t>calendar</t>
        </is>
      </c>
      <c r="D1753" t="inlineStr">
        <is>
          <t>2026_Kandolhu-Festive-Brochure-2026.pdf</t>
        </is>
      </c>
      <c r="E1753" t="n">
        <v>2026</v>
      </c>
      <c r="H1753" t="n">
        <v>23</v>
      </c>
      <c r="I1753" t="n">
        <v>6186</v>
      </c>
      <c r="J1753" t="inlineStr">
        <is>
          <t>Y</t>
        </is>
      </c>
      <c r="K1753" t="inlineStr">
        <is>
          <t>kandolhu.com</t>
        </is>
      </c>
      <c r="L1753" t="inlineStr">
        <is>
          <t>official</t>
        </is>
      </c>
      <c r="M1753" t="inlineStr">
        <is>
          <t>https://www.kandolhu.com/wp-content/uploads/2026/09/Kandolhu-Festive-Brochure-2026.pdf</t>
        </is>
      </c>
      <c r="N1753" t="inlineStr">
        <is>
          <t>https://www.kandolhu.com/wp-content/uploads/2026/09/Kandolhu-Festive-Brochure-2026.pdf</t>
        </is>
      </c>
      <c r="O1753" t="inlineStr">
        <is>
          <t>18eb3fd1b53416e4ce6a63f1cb6946faafde5223ced189ca621c26c01fe9c19f</t>
        </is>
      </c>
      <c r="P1753" t="inlineStr">
        <is>
          <t>library/074_kandolhu-island-maldives/calendar/2026_Kandolhu-Festive-Brochure-2026.pdf</t>
        </is>
      </c>
      <c r="R1753" t="inlineStr">
        <is>
          <t>current</t>
        </is>
      </c>
      <c r="S1753" t="inlineStr">
        <is>
          <t>N</t>
        </is>
      </c>
      <c r="T1753" t="inlineStr">
        <is>
          <t>matched</t>
        </is>
      </c>
      <c r="U1753" t="inlineStr">
        <is>
          <t>2026-10-04</t>
        </is>
      </c>
      <c r="V1753" t="inlineStr"/>
    </row>
    <row r="1754">
      <c r="A1754" t="n">
        <v>74</v>
      </c>
      <c r="B1754" t="inlineStr">
        <is>
          <t>Kandolhu Island Maldives</t>
        </is>
      </c>
      <c r="C1754" t="inlineStr">
        <is>
          <t>calendar</t>
        </is>
      </c>
      <c r="D1754" t="inlineStr">
        <is>
          <t>2026_Kandolhu-Festive-Brochure-_Digital-2026.pdf</t>
        </is>
      </c>
      <c r="E1754" t="n">
        <v>2026</v>
      </c>
      <c r="H1754" t="n">
        <v>30</v>
      </c>
      <c r="I1754" t="n">
        <v>6979</v>
      </c>
      <c r="J1754" t="inlineStr">
        <is>
          <t>Y</t>
        </is>
      </c>
      <c r="K1754" t="inlineStr">
        <is>
          <t>kandolhu.com</t>
        </is>
      </c>
      <c r="L1754" t="inlineStr">
        <is>
          <t>official</t>
        </is>
      </c>
      <c r="M1754" t="inlineStr">
        <is>
          <t>https://www.kandolhu.com/wp-content/uploads/2026/08/Kandolhu-Festive-Brochure-_Digital-2026.pdf</t>
        </is>
      </c>
      <c r="N1754" t="inlineStr">
        <is>
          <t>https://www.kandolhu.com/wp-content/uploads/2026/08/Kandolhu-Festive-Brochure-_Digital-2026.pdf</t>
        </is>
      </c>
      <c r="O1754" t="inlineStr">
        <is>
          <t>7936cda1c44296338971400963dd43c2b5cff7c54c37504eb1493663a619cabe</t>
        </is>
      </c>
      <c r="P1754" t="inlineStr">
        <is>
          <t>library/074_kandolhu-island-maldives/calendar/2026_Kandolhu-Festive-Brochure-_Digital-2026.pdf</t>
        </is>
      </c>
      <c r="R1754" t="inlineStr">
        <is>
          <t>current</t>
        </is>
      </c>
      <c r="S1754" t="inlineStr">
        <is>
          <t>Y</t>
        </is>
      </c>
      <c r="T1754" t="inlineStr">
        <is>
          <t>matched</t>
        </is>
      </c>
      <c r="U1754" t="inlineStr">
        <is>
          <t>2026-10-04</t>
        </is>
      </c>
      <c r="V1754" t="inlineStr"/>
    </row>
    <row r="1755">
      <c r="A1755" t="n">
        <v>74</v>
      </c>
      <c r="B1755" t="inlineStr">
        <is>
          <t>Kandolhu Island Maldives</t>
        </is>
      </c>
      <c r="C1755" t="inlineStr">
        <is>
          <t>calendar</t>
        </is>
      </c>
      <c r="D1755" t="inlineStr">
        <is>
          <t>2026_Kandolhu-Maldives-Announces-Magical-Festive-Season-Programme.pdf</t>
        </is>
      </c>
      <c r="E1755" t="n">
        <v>2026</v>
      </c>
      <c r="H1755" t="n">
        <v>2</v>
      </c>
      <c r="I1755" t="n">
        <v>77</v>
      </c>
      <c r="J1755" t="inlineStr">
        <is>
          <t>Y</t>
        </is>
      </c>
      <c r="K1755" t="inlineStr">
        <is>
          <t>kandolhu.com</t>
        </is>
      </c>
      <c r="L1755" t="inlineStr">
        <is>
          <t>official</t>
        </is>
      </c>
      <c r="M1755" t="inlineStr">
        <is>
          <t>https://www.kandolhu.com/wp-content/uploads/2026/08/Kandolhu-Maldives-Announces-Magical-Festive-Season-Programme.pdf</t>
        </is>
      </c>
      <c r="N1755" t="inlineStr">
        <is>
          <t>https://www.kandolhu.com/wp-content/uploads/2026/08/Kandolhu-Maldives-Announces-Magical-Festive-Season-Programme.pdf</t>
        </is>
      </c>
      <c r="O1755" t="inlineStr">
        <is>
          <t>1ec1863affb2a8601358727611d369ae1cd103933dc25cadef692e8d7e69d5c8</t>
        </is>
      </c>
      <c r="P1755" t="inlineStr">
        <is>
          <t>library/074_kandolhu-island-maldives/calendar/2026_Kandolhu-Maldives-Announces-Magical-Festive-Season-Programme.pdf</t>
        </is>
      </c>
      <c r="R1755" t="inlineStr">
        <is>
          <t>current</t>
        </is>
      </c>
      <c r="S1755" t="inlineStr">
        <is>
          <t>N</t>
        </is>
      </c>
      <c r="T1755" t="inlineStr">
        <is>
          <t>matched</t>
        </is>
      </c>
      <c r="U1755" t="inlineStr">
        <is>
          <t>2026-10-04</t>
        </is>
      </c>
      <c r="V1755" t="inlineStr"/>
    </row>
    <row r="1756">
      <c r="A1756" t="n">
        <v>74</v>
      </c>
      <c r="B1756" t="inlineStr">
        <is>
          <t>Kandolhu Island Maldives</t>
        </is>
      </c>
      <c r="C1756" t="inlineStr">
        <is>
          <t>press_kit</t>
        </is>
      </c>
      <c r="D1756" t="inlineStr">
        <is>
          <t>2025_Kandolhu-Maldives-Among-Top-Indian-Ocean-Resorts-in-Conde-Nast-Travelers-2025-Readers-Choice-Awards-.pdf</t>
        </is>
      </c>
      <c r="E1756" t="n">
        <v>2025</v>
      </c>
      <c r="H1756" t="n">
        <v>3</v>
      </c>
      <c r="I1756" t="n">
        <v>211</v>
      </c>
      <c r="J1756" t="inlineStr">
        <is>
          <t>Y</t>
        </is>
      </c>
      <c r="K1756" t="inlineStr">
        <is>
          <t>kandolhu.com</t>
        </is>
      </c>
      <c r="L1756" t="inlineStr">
        <is>
          <t>official</t>
        </is>
      </c>
      <c r="M1756" t="inlineStr">
        <is>
          <t>https://www.kandolhu.com/wp-content/uploads/2026/08/Kandolhu-Maldives-Among-Top-Indian-Ocean-Resorts-in-Conde-Nast-Travelers-2025-Readers-Choice-Awards-.pdf</t>
        </is>
      </c>
      <c r="N1756" t="inlineStr">
        <is>
          <t>https://www.kandolhu.com/wp-content/uploads/2026/08/Kandolhu-Maldives-Among-Top-Indian-Ocean-Resorts-in-Conde-Nast-Travelers-2025-Readers-Choice-Awards-.pdf</t>
        </is>
      </c>
      <c r="O1756" t="inlineStr">
        <is>
          <t>74abf534a11a5f12c40a222f9cb6c34dc4bae3b4b33b60b8ec40aede6e865712</t>
        </is>
      </c>
      <c r="P1756" t="inlineStr">
        <is>
          <t>library/074_kandolhu-island-maldives/press_kit/2025_Kandolhu-Maldives-Among-Top-Indian-Ocean-Resorts-in-Conde-Nast-Travelers-2025-Readers-Choice-Awards-.pdf</t>
        </is>
      </c>
      <c r="R1756" t="inlineStr">
        <is>
          <t>current</t>
        </is>
      </c>
      <c r="S1756" t="inlineStr">
        <is>
          <t>Y</t>
        </is>
      </c>
      <c r="T1756" t="inlineStr">
        <is>
          <t>matched</t>
        </is>
      </c>
      <c r="U1756" t="inlineStr">
        <is>
          <t>2026-10-04</t>
        </is>
      </c>
      <c r="V1756" t="inlineStr"/>
    </row>
    <row r="1757">
      <c r="A1757" t="n">
        <v>74</v>
      </c>
      <c r="B1757" t="inlineStr">
        <is>
          <t>Kandolhu Island Maldives</t>
        </is>
      </c>
      <c r="C1757" t="inlineStr">
        <is>
          <t>press_kit</t>
        </is>
      </c>
      <c r="D1757" t="inlineStr">
        <is>
          <t>2024_Savoir-Vivre-2024.pdf</t>
        </is>
      </c>
      <c r="E1757" t="n">
        <v>2024</v>
      </c>
      <c r="H1757" t="n">
        <v>6</v>
      </c>
      <c r="I1757" t="n">
        <v>9103</v>
      </c>
      <c r="J1757" t="inlineStr">
        <is>
          <t>Y</t>
        </is>
      </c>
      <c r="K1757" t="inlineStr">
        <is>
          <t>kandolhu.com</t>
        </is>
      </c>
      <c r="L1757" t="inlineStr">
        <is>
          <t>official</t>
        </is>
      </c>
      <c r="M1757" t="inlineStr">
        <is>
          <t>https://www.kandolhu.com/wp-content/uploads/2026/08/Savoir-Vivre-2024.pdf</t>
        </is>
      </c>
      <c r="N1757" t="inlineStr">
        <is>
          <t>https://www.kandolhu.com/wp-content/uploads/2026/08/Savoir-Vivre-2024.pdf</t>
        </is>
      </c>
      <c r="O1757" t="inlineStr">
        <is>
          <t>525d15916940564ca2fd31b4e2adc306e5fb0e54f9eed5cac1f9b48ef562da57</t>
        </is>
      </c>
      <c r="P1757" t="inlineStr">
        <is>
          <t>library/074_kandolhu-island-maldives/press_kit/2024_Savoir-Vivre-2024.pdf</t>
        </is>
      </c>
      <c r="R1757" t="inlineStr">
        <is>
          <t>outdated</t>
        </is>
      </c>
      <c r="S1757" t="inlineStr">
        <is>
          <t>N</t>
        </is>
      </c>
      <c r="T1757" t="inlineStr">
        <is>
          <t>matched</t>
        </is>
      </c>
      <c r="U1757" t="inlineStr">
        <is>
          <t>2026-10-04</t>
        </is>
      </c>
      <c r="V1757" t="inlineStr"/>
    </row>
    <row r="1758">
      <c r="A1758" t="n">
        <v>74</v>
      </c>
      <c r="B1758" t="inlineStr">
        <is>
          <t>Kandolhu Island Maldives</t>
        </is>
      </c>
      <c r="C1758" t="inlineStr">
        <is>
          <t>press_kit</t>
        </is>
      </c>
      <c r="D1758" t="inlineStr">
        <is>
          <t>2018_Red-Magazine-June-2018.pdf</t>
        </is>
      </c>
      <c r="E1758" t="n">
        <v>2018</v>
      </c>
      <c r="H1758" t="n">
        <v>4</v>
      </c>
      <c r="I1758" t="n">
        <v>14489</v>
      </c>
      <c r="J1758" t="inlineStr">
        <is>
          <t>Y</t>
        </is>
      </c>
      <c r="K1758" t="inlineStr">
        <is>
          <t>kandolhu.com</t>
        </is>
      </c>
      <c r="L1758" t="inlineStr">
        <is>
          <t>official</t>
        </is>
      </c>
      <c r="M1758" t="inlineStr">
        <is>
          <t>https://www.kandolhu.com/wp-content/uploads/2026/08/Red-Magazine-June-2018.pdf</t>
        </is>
      </c>
      <c r="N1758" t="inlineStr">
        <is>
          <t>https://www.kandolhu.com/wp-content/uploads/2026/08/Red-Magazine-June-2018.pdf</t>
        </is>
      </c>
      <c r="O1758" t="inlineStr">
        <is>
          <t>e8cf7b3afda5abeff390b93ff5202b5b8553e3a0d049df5b60a4394fad244a9f</t>
        </is>
      </c>
      <c r="P1758" t="inlineStr">
        <is>
          <t>library/074_kandolhu-island-maldives/press_kit/2018_Red-Magazine-June-2018.pdf</t>
        </is>
      </c>
      <c r="R1758" t="inlineStr">
        <is>
          <t>outdated</t>
        </is>
      </c>
      <c r="S1758" t="inlineStr">
        <is>
          <t>N</t>
        </is>
      </c>
      <c r="T1758" t="inlineStr">
        <is>
          <t>matched</t>
        </is>
      </c>
      <c r="U1758" t="inlineStr">
        <is>
          <t>2026-10-04</t>
        </is>
      </c>
      <c r="V1758" t="inlineStr"/>
    </row>
    <row r="1759">
      <c r="A1759" t="n">
        <v>74</v>
      </c>
      <c r="B1759" t="inlineStr">
        <is>
          <t>Kandolhu Island Maldives</t>
        </is>
      </c>
      <c r="C1759" t="inlineStr">
        <is>
          <t>press_kit</t>
        </is>
      </c>
      <c r="D1759" t="inlineStr">
        <is>
          <t>2015_Kandolhu-Maldives-Wins-Big-on-TripAdvisor-4-Top-Hotel-in-the-World.pdf</t>
        </is>
      </c>
      <c r="E1759" t="n">
        <v>2015</v>
      </c>
      <c r="H1759" t="n">
        <v>2</v>
      </c>
      <c r="I1759" t="n">
        <v>194</v>
      </c>
      <c r="J1759" t="inlineStr">
        <is>
          <t>Y</t>
        </is>
      </c>
      <c r="K1759" t="inlineStr">
        <is>
          <t>kandolhu.com</t>
        </is>
      </c>
      <c r="L1759" t="inlineStr">
        <is>
          <t>official</t>
        </is>
      </c>
      <c r="M1759" t="inlineStr">
        <is>
          <t>https://www.kandolhu.com/wp-content/uploads/2026/08/Kandolhu-Maldives-Wins-Big-on-TripAdvisor-4-Top-Hotel-in-the-World.pdf</t>
        </is>
      </c>
      <c r="N1759" t="inlineStr">
        <is>
          <t>https://www.kandolhu.com/wp-content/uploads/2026/08/Kandolhu-Maldives-Wins-Big-on-TripAdvisor-4-Top-Hotel-in-the-World.pdf</t>
        </is>
      </c>
      <c r="O1759" t="inlineStr">
        <is>
          <t>13d34dbe0c58ca874efa49c9f9d4ae50db245e42e192bd471ff4178c14612002</t>
        </is>
      </c>
      <c r="P1759" t="inlineStr">
        <is>
          <t>library/074_kandolhu-island-maldives/press_kit/2015_Kandolhu-Maldives-Wins-Big-on-TripAdvisor-4-Top-Hotel-in-the-World.pdf</t>
        </is>
      </c>
      <c r="R1759" t="inlineStr">
        <is>
          <t>outdated</t>
        </is>
      </c>
      <c r="S1759" t="inlineStr">
        <is>
          <t>N</t>
        </is>
      </c>
      <c r="T1759" t="inlineStr">
        <is>
          <t>matched</t>
        </is>
      </c>
      <c r="U1759" t="inlineStr">
        <is>
          <t>2026-10-04</t>
        </is>
      </c>
      <c r="V1759" t="inlineStr"/>
    </row>
    <row r="1760">
      <c r="A1760" t="n">
        <v>74</v>
      </c>
      <c r="B1760" t="inlineStr">
        <is>
          <t>Kandolhu Island Maldives</t>
        </is>
      </c>
      <c r="C1760" t="inlineStr">
        <is>
          <t>other</t>
        </is>
      </c>
      <c r="D1760" t="inlineStr">
        <is>
          <t>2025_TAUCHEN-MAGAZINE-2025-.pdf</t>
        </is>
      </c>
      <c r="E1760" t="n">
        <v>2025</v>
      </c>
      <c r="H1760" t="n">
        <v>7</v>
      </c>
      <c r="I1760" t="n">
        <v>4787</v>
      </c>
      <c r="J1760" t="inlineStr">
        <is>
          <t>Y</t>
        </is>
      </c>
      <c r="K1760" t="inlineStr">
        <is>
          <t>kandolhu.com</t>
        </is>
      </c>
      <c r="L1760" t="inlineStr">
        <is>
          <t>official</t>
        </is>
      </c>
      <c r="M1760" t="inlineStr">
        <is>
          <t>https://www.kandolhu.com/wp-content/uploads/2026/08/TAUCHEN-MAGAZINE-2025-.pdf</t>
        </is>
      </c>
      <c r="N1760" t="inlineStr">
        <is>
          <t>https://www.kandolhu.com/wp-content/uploads/2026/08/TAUCHEN-MAGAZINE-2025-.pdf</t>
        </is>
      </c>
      <c r="O1760" t="inlineStr">
        <is>
          <t>cb77ffbb489472ca2ea388764fff3b8bd409535af293e1c5e2683b987dacc467</t>
        </is>
      </c>
      <c r="P1760" t="inlineStr">
        <is>
          <t>library/074_kandolhu-island-maldives/other/2025_TAUCHEN-MAGAZINE-2025-.pdf</t>
        </is>
      </c>
      <c r="R1760" t="inlineStr">
        <is>
          <t>current</t>
        </is>
      </c>
      <c r="S1760" t="inlineStr">
        <is>
          <t>Y</t>
        </is>
      </c>
      <c r="T1760" t="inlineStr">
        <is>
          <t>matched</t>
        </is>
      </c>
      <c r="U1760" t="inlineStr">
        <is>
          <t>2026-10-04</t>
        </is>
      </c>
      <c r="V1760" t="inlineStr"/>
    </row>
    <row r="1761">
      <c r="A1761" t="n">
        <v>74</v>
      </c>
      <c r="B1761" t="inlineStr">
        <is>
          <t>Kandolhu Island Maldives</t>
        </is>
      </c>
      <c r="C1761" t="inlineStr">
        <is>
          <t>other</t>
        </is>
      </c>
      <c r="D1761" t="inlineStr">
        <is>
          <t>2023_VON-Magazine-_-December-2023.pdf</t>
        </is>
      </c>
      <c r="E1761" t="n">
        <v>2023</v>
      </c>
      <c r="H1761" t="n">
        <v>2</v>
      </c>
      <c r="I1761" t="n">
        <v>1483</v>
      </c>
      <c r="J1761" t="inlineStr">
        <is>
          <t>Y</t>
        </is>
      </c>
      <c r="K1761" t="inlineStr">
        <is>
          <t>kandolhu.com</t>
        </is>
      </c>
      <c r="L1761" t="inlineStr">
        <is>
          <t>official</t>
        </is>
      </c>
      <c r="M1761" t="inlineStr">
        <is>
          <t>https://www.kandolhu.com/wp-content/uploads/2026/08/VON-Magazine-–-December-2023.pdf</t>
        </is>
      </c>
      <c r="N1761" t="inlineStr">
        <is>
          <t>https://www.kandolhu.com/wp-content/uploads/2026/08/VON-Magazine-–-December-2023.pdf</t>
        </is>
      </c>
      <c r="O1761" t="inlineStr">
        <is>
          <t>94f3b173780496307ba73e4ebbb82603312989505720842d732883f6d613b53e</t>
        </is>
      </c>
      <c r="P1761" t="inlineStr">
        <is>
          <t>library/074_kandolhu-island-maldives/other/2023_VON-Magazine-_-December-2023.pdf</t>
        </is>
      </c>
      <c r="R1761" t="inlineStr">
        <is>
          <t>outdated</t>
        </is>
      </c>
      <c r="S1761" t="inlineStr">
        <is>
          <t>N</t>
        </is>
      </c>
      <c r="T1761" t="inlineStr">
        <is>
          <t>matched</t>
        </is>
      </c>
      <c r="U1761" t="inlineStr">
        <is>
          <t>2026-10-04</t>
        </is>
      </c>
      <c r="V1761" t="inlineStr"/>
    </row>
    <row r="1762">
      <c r="A1762" t="n">
        <v>74</v>
      </c>
      <c r="B1762" t="inlineStr">
        <is>
          <t>Kandolhu Island Maldives</t>
        </is>
      </c>
      <c r="C1762" t="inlineStr">
        <is>
          <t>other</t>
        </is>
      </c>
      <c r="D1762" t="inlineStr">
        <is>
          <t>2018_Sunday-Times-Travel-Magazine-January-2018.pdf</t>
        </is>
      </c>
      <c r="E1762" t="n">
        <v>2018</v>
      </c>
      <c r="H1762" t="n">
        <v>4</v>
      </c>
      <c r="I1762" t="n">
        <v>907</v>
      </c>
      <c r="J1762" t="inlineStr">
        <is>
          <t>N</t>
        </is>
      </c>
      <c r="K1762" t="inlineStr">
        <is>
          <t>kandolhu.com</t>
        </is>
      </c>
      <c r="L1762" t="inlineStr">
        <is>
          <t>official</t>
        </is>
      </c>
      <c r="M1762" t="inlineStr">
        <is>
          <t>https://www.kandolhu.com/wp-content/uploads/2026/08/Sunday-Times-Travel-Magazine-January-2018.pdf</t>
        </is>
      </c>
      <c r="N1762" t="inlineStr">
        <is>
          <t>https://www.kandolhu.com/wp-content/uploads/2026/08/Sunday-Times-Travel-Magazine-January-2018.pdf</t>
        </is>
      </c>
      <c r="O1762" t="inlineStr">
        <is>
          <t>9ab6a6042df2cd74d139eb5b6968c48ddf83f9c00b2248974997d734557a1ea5</t>
        </is>
      </c>
      <c r="P1762" t="inlineStr">
        <is>
          <t>library/074_kandolhu-island-maldives/other/2018_Sunday-Times-Travel-Magazine-January-2018.pdf</t>
        </is>
      </c>
      <c r="R1762" t="inlineStr">
        <is>
          <t>outdated</t>
        </is>
      </c>
      <c r="S1762" t="inlineStr">
        <is>
          <t>N</t>
        </is>
      </c>
      <c r="T1762" t="inlineStr">
        <is>
          <t>matched</t>
        </is>
      </c>
      <c r="U1762" t="inlineStr">
        <is>
          <t>2026-10-04</t>
        </is>
      </c>
      <c r="V1762" t="inlineStr"/>
    </row>
    <row r="1763">
      <c r="A1763" t="n">
        <v>74</v>
      </c>
      <c r="B1763" t="inlineStr">
        <is>
          <t>Kandolhu Island Maldives</t>
        </is>
      </c>
      <c r="C1763" t="inlineStr">
        <is>
          <t>other</t>
        </is>
      </c>
      <c r="D1763" t="inlineStr">
        <is>
          <t>2017_TwentyFour-November-2017.pdf</t>
        </is>
      </c>
      <c r="E1763" t="n">
        <v>2017</v>
      </c>
      <c r="H1763" t="n">
        <v>9</v>
      </c>
      <c r="I1763" t="n">
        <v>875</v>
      </c>
      <c r="J1763" t="inlineStr">
        <is>
          <t>N</t>
        </is>
      </c>
      <c r="K1763" t="inlineStr">
        <is>
          <t>kandolhu.com</t>
        </is>
      </c>
      <c r="L1763" t="inlineStr">
        <is>
          <t>official</t>
        </is>
      </c>
      <c r="M1763" t="inlineStr">
        <is>
          <t>https://www.kandolhu.com/wp-content/uploads/2026/08/TwentyFour-November-2017.pdf</t>
        </is>
      </c>
      <c r="N1763" t="inlineStr">
        <is>
          <t>https://www.kandolhu.com/wp-content/uploads/2026/08/TwentyFour-November-2017.pdf</t>
        </is>
      </c>
      <c r="O1763" t="inlineStr">
        <is>
          <t>2d1e4a0db3c7966dffc14d64e87084274567f2f23580ff1669a1130d4cec66d7</t>
        </is>
      </c>
      <c r="P1763" t="inlineStr">
        <is>
          <t>library/074_kandolhu-island-maldives/other/2017_TwentyFour-November-2017.pdf</t>
        </is>
      </c>
      <c r="R1763" t="inlineStr">
        <is>
          <t>outdated</t>
        </is>
      </c>
      <c r="S1763" t="inlineStr">
        <is>
          <t>N</t>
        </is>
      </c>
      <c r="T1763" t="inlineStr">
        <is>
          <t>matched</t>
        </is>
      </c>
      <c r="U1763" t="inlineStr">
        <is>
          <t>2026-10-04</t>
        </is>
      </c>
      <c r="V1763" t="inlineStr"/>
    </row>
    <row r="1764">
      <c r="A1764" t="n">
        <v>75</v>
      </c>
      <c r="B1764" t="inlineStr">
        <is>
          <t>Kandima Maldives</t>
        </is>
      </c>
      <c r="C1764" t="inlineStr">
        <is>
          <t>factsheet</t>
        </is>
      </c>
      <c r="D1764" t="inlineStr">
        <is>
          <t>2025_Kandima Maldives Enhanced Facilities Fact Sheet.pdf</t>
        </is>
      </c>
      <c r="E1764" t="n">
        <v>2025</v>
      </c>
      <c r="H1764" t="n">
        <v>4</v>
      </c>
      <c r="I1764" t="n">
        <v>5242</v>
      </c>
      <c r="J1764" t="inlineStr">
        <is>
          <t>Y</t>
        </is>
      </c>
      <c r="K1764" t="inlineStr">
        <is>
          <t>pulse.dash.app</t>
        </is>
      </c>
      <c r="L1764" t="inlineStr">
        <is>
          <t>brand-cdn</t>
        </is>
      </c>
      <c r="M1764" t="inlineStr">
        <is>
          <t>https://d7h9v39iheghu.cloudfront.net/previews/7837a234-9635-4da8-b132-476aacd9b4c1/08d5fb4a-3c75-4f03-9593-362d00c15bcf/e2bbc463-d094-42fa-b480-fd9cdbb53f46?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1764" t="inlineStr">
        <is>
          <t>https://d7h9v39iheghu.cloudfront.net/previews/7837a234-9635-4da8-b132-476aacd9b4c1/08d5fb4a-3c75-4f03-9593-362d00c15bcf/e2bbc463-d094-42fa-b480-fd9cdbb53f46?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1764" t="inlineStr">
        <is>
          <t>929bd7fbd26d85374e093279b26e8d4ac8a9d18729c5cff35fdbf0c78b90f95d</t>
        </is>
      </c>
      <c r="P1764" t="inlineStr">
        <is>
          <t>library/075_kandima-maldives/factsheet/2025_Kandima Maldives Enhanced Facilities Fact Sheet.pdf</t>
        </is>
      </c>
      <c r="R1764" t="inlineStr">
        <is>
          <t>current</t>
        </is>
      </c>
      <c r="S1764" t="inlineStr">
        <is>
          <t>Y</t>
        </is>
      </c>
      <c r="T1764" t="inlineStr">
        <is>
          <t>matched</t>
        </is>
      </c>
      <c r="U1764" t="inlineStr">
        <is>
          <t>2026-10-04</t>
        </is>
      </c>
      <c r="V1764" t="inlineStr"/>
    </row>
    <row r="1765">
      <c r="A1765" t="n">
        <v>75</v>
      </c>
      <c r="B1765" t="inlineStr">
        <is>
          <t>Kandima Maldives</t>
        </is>
      </c>
      <c r="C1765" t="inlineStr">
        <is>
          <t>factsheet</t>
        </is>
      </c>
      <c r="D1765" t="inlineStr">
        <is>
          <t>2024_Kandima Maldives Factsheet - 2024 _1_.pdf _1_.pdf</t>
        </is>
      </c>
      <c r="E1765" t="n">
        <v>2024</v>
      </c>
      <c r="H1765" t="n">
        <v>4</v>
      </c>
      <c r="I1765" t="n">
        <v>1653</v>
      </c>
      <c r="J1765" t="inlineStr">
        <is>
          <t>Y</t>
        </is>
      </c>
      <c r="K1765" t="inlineStr">
        <is>
          <t>pulse.dash.app</t>
        </is>
      </c>
      <c r="L1765" t="inlineStr">
        <is>
          <t>brand-cdn</t>
        </is>
      </c>
      <c r="M1765" t="inlineStr">
        <is>
          <t>https://d7h9v39iheghu.cloudfront.net/previews/7837a234-9635-4da8-b132-476aacd9b4c1/1fdf46df-b819-4df6-a051-20665328e2ce/1fdf46df-b819-4df6-a051-20665328e2ce?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1765" t="inlineStr">
        <is>
          <t>https://d7h9v39iheghu.cloudfront.net/previews/7837a234-9635-4da8-b132-476aacd9b4c1/1fdf46df-b819-4df6-a051-20665328e2ce/1fdf46df-b819-4df6-a051-20665328e2ce?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1765" t="inlineStr">
        <is>
          <t>f8468e70a3f1062cd90b82e6951bfb3916f65122ab65e1866c3f1a3bc6852aeb</t>
        </is>
      </c>
      <c r="P1765" t="inlineStr">
        <is>
          <t>library/075_kandima-maldives/factsheet/2024_Kandima Maldives Factsheet - 2024 _1_.pdf _1_.pdf</t>
        </is>
      </c>
      <c r="R1765" t="inlineStr">
        <is>
          <t>outdated</t>
        </is>
      </c>
      <c r="S1765" t="inlineStr">
        <is>
          <t>N</t>
        </is>
      </c>
      <c r="T1765" t="inlineStr">
        <is>
          <t>matched</t>
        </is>
      </c>
      <c r="U1765" t="inlineStr">
        <is>
          <t>2026-10-04</t>
        </is>
      </c>
      <c r="V1765" t="inlineStr"/>
    </row>
    <row r="1766">
      <c r="A1766" t="n">
        <v>75</v>
      </c>
      <c r="B1766" t="inlineStr">
        <is>
          <t>Kandima Maldives</t>
        </is>
      </c>
      <c r="C1766" t="inlineStr">
        <is>
          <t>factsheet</t>
        </is>
      </c>
      <c r="D1766" t="inlineStr">
        <is>
          <t>2019_Kandima-Maldives-Resort-Factsheet.pdf</t>
        </is>
      </c>
      <c r="E1766" t="n">
        <v>2019</v>
      </c>
      <c r="H1766" t="n">
        <v>6</v>
      </c>
      <c r="I1766" t="n">
        <v>1718</v>
      </c>
      <c r="J1766" t="inlineStr">
        <is>
          <t>Y</t>
        </is>
      </c>
      <c r="K1766" t="inlineStr">
        <is>
          <t>neoscapesmaldives.com</t>
        </is>
      </c>
      <c r="L1766" t="inlineStr">
        <is>
          <t>dmc-agency</t>
        </is>
      </c>
      <c r="M1766" t="inlineStr">
        <is>
          <t>https://www.neoscapesmaldives.com/wp-content/uploads/Kandima-Maldives-Resort-Factsheet.pdf</t>
        </is>
      </c>
      <c r="N1766" t="inlineStr">
        <is>
          <t>https://www.neoscapesmaldives.com/wp-content/uploads/Kandima-Maldives-Resort-Factsheet.pdf</t>
        </is>
      </c>
      <c r="O1766" t="inlineStr">
        <is>
          <t>50fda9fb952a318bc060d8dcf5cfa974074dcde7a417bf581c74d325efb57d87</t>
        </is>
      </c>
      <c r="P1766" t="inlineStr">
        <is>
          <t>library/075_kandima-maldives/factsheet/2019_Kandima-Maldives-Resort-Factsheet.pdf</t>
        </is>
      </c>
      <c r="R1766" t="inlineStr">
        <is>
          <t>outdated</t>
        </is>
      </c>
      <c r="S1766" t="inlineStr">
        <is>
          <t>N</t>
        </is>
      </c>
      <c r="T1766" t="inlineStr">
        <is>
          <t>matched</t>
        </is>
      </c>
      <c r="U1766" t="inlineStr">
        <is>
          <t>2026-10-04</t>
        </is>
      </c>
      <c r="V1766" t="inlineStr"/>
    </row>
    <row r="1767">
      <c r="A1767" t="n">
        <v>75</v>
      </c>
      <c r="B1767" t="inlineStr">
        <is>
          <t>Kandima Maldives</t>
        </is>
      </c>
      <c r="C1767" t="inlineStr">
        <is>
          <t>factsheet</t>
        </is>
      </c>
      <c r="D1767" t="inlineStr">
        <is>
          <t>2016_Beach-Sky-Family-Studios-Factsheet.pdf</t>
        </is>
      </c>
      <c r="E1767" t="n">
        <v>2016</v>
      </c>
      <c r="H1767" t="n">
        <v>2</v>
      </c>
      <c r="I1767" t="n">
        <v>525</v>
      </c>
      <c r="J1767" t="inlineStr">
        <is>
          <t>Y</t>
        </is>
      </c>
      <c r="K1767" t="inlineStr">
        <is>
          <t>kandima.com</t>
        </is>
      </c>
      <c r="L1767" t="inlineStr">
        <is>
          <t>official</t>
        </is>
      </c>
      <c r="M1767" t="inlineStr">
        <is>
          <t>http://www.kandima.com/images/images/villas/factsheets/Beach-Sky-Family-Studios-Factsheet.pdf</t>
        </is>
      </c>
      <c r="N1767" t="inlineStr">
        <is>
          <t>http://www.kandima.com/images/images/villas/factsheets/Beach-Sky-Family-Studios-Factsheet.pdf</t>
        </is>
      </c>
      <c r="O1767" t="inlineStr">
        <is>
          <t>9e9ffe1c435e5307ffec2c67ce4f1ef5edd435de16fc40e9cbb032eab80ae075</t>
        </is>
      </c>
      <c r="P1767" t="inlineStr">
        <is>
          <t>library/075_kandima-maldives/factsheet/2016_Beach-Sky-Family-Studios-Factsheet.pdf</t>
        </is>
      </c>
      <c r="R1767" t="inlineStr">
        <is>
          <t>outdated</t>
        </is>
      </c>
      <c r="S1767" t="inlineStr">
        <is>
          <t>N</t>
        </is>
      </c>
      <c r="T1767" t="inlineStr">
        <is>
          <t>matched</t>
        </is>
      </c>
      <c r="U1767" t="inlineStr">
        <is>
          <t>2026-10-04</t>
        </is>
      </c>
      <c r="V1767" t="inlineStr"/>
    </row>
    <row r="1768">
      <c r="A1768" t="n">
        <v>75</v>
      </c>
      <c r="B1768" t="inlineStr">
        <is>
          <t>Kandima Maldives</t>
        </is>
      </c>
      <c r="C1768" t="inlineStr">
        <is>
          <t>wedding</t>
        </is>
      </c>
      <c r="D1768" t="inlineStr">
        <is>
          <t>2024_Kandima destination weddings presentation.pdf</t>
        </is>
      </c>
      <c r="E1768" t="n">
        <v>2024</v>
      </c>
      <c r="H1768" t="n">
        <v>20</v>
      </c>
      <c r="I1768" t="n">
        <v>23249</v>
      </c>
      <c r="J1768" t="inlineStr">
        <is>
          <t>Y</t>
        </is>
      </c>
      <c r="K1768" t="inlineStr">
        <is>
          <t>pulse.dash.app</t>
        </is>
      </c>
      <c r="L1768" t="inlineStr">
        <is>
          <t>brand-cdn</t>
        </is>
      </c>
      <c r="M1768" t="inlineStr">
        <is>
          <t>https://d7h9v39iheghu.cloudfront.net/previews/7837a234-9635-4da8-b132-476aacd9b4c1/31206170-5ea3-465a-a437-631202d5a54d/31206170-5ea3-465a-a437-631202d5a54d?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1768" t="inlineStr">
        <is>
          <t>https://d7h9v39iheghu.cloudfront.net/previews/7837a234-9635-4da8-b132-476aacd9b4c1/31206170-5ea3-465a-a437-631202d5a54d/31206170-5ea3-465a-a437-631202d5a54d?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1768" t="inlineStr">
        <is>
          <t>90e4f30e491446d3b4bc654a30735022f615776068df443e92d83c36b34a30a0</t>
        </is>
      </c>
      <c r="P1768" t="inlineStr">
        <is>
          <t>library/075_kandima-maldives/wedding/2024_Kandima destination weddings presentation.pdf</t>
        </is>
      </c>
      <c r="R1768" t="inlineStr">
        <is>
          <t>outdated</t>
        </is>
      </c>
      <c r="S1768" t="inlineStr">
        <is>
          <t>Y</t>
        </is>
      </c>
      <c r="T1768" t="inlineStr">
        <is>
          <t>matched</t>
        </is>
      </c>
      <c r="U1768" t="inlineStr">
        <is>
          <t>2026-10-04</t>
        </is>
      </c>
      <c r="V1768" t="inlineStr"/>
    </row>
    <row r="1769">
      <c r="A1769" t="n">
        <v>75</v>
      </c>
      <c r="B1769" t="inlineStr">
        <is>
          <t>Kandima Maldives</t>
        </is>
      </c>
      <c r="C1769" t="inlineStr">
        <is>
          <t>map</t>
        </is>
      </c>
      <c r="D1769" t="inlineStr">
        <is>
          <t>2025_K_MAP_Final_2025.pdf</t>
        </is>
      </c>
      <c r="E1769" t="n">
        <v>2025</v>
      </c>
      <c r="H1769" t="n">
        <v>1</v>
      </c>
      <c r="I1769" t="n">
        <v>17312</v>
      </c>
      <c r="J1769" t="inlineStr">
        <is>
          <t>N</t>
        </is>
      </c>
      <c r="K1769" t="inlineStr">
        <is>
          <t>pulse.dash.app</t>
        </is>
      </c>
      <c r="L1769" t="inlineStr">
        <is>
          <t>brand-cdn</t>
        </is>
      </c>
      <c r="M1769" t="inlineStr">
        <is>
          <t>https://d7h9v39iheghu.cloudfront.net/previews/7837a234-9635-4da8-b132-476aacd9b4c1/dac5aa8a-1fc5-4557-b1fe-7c350a0161e2/ccc5bed4-e045-45a7-91d2-13c6c2e3e3b5?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1769" t="inlineStr">
        <is>
          <t>https://d7h9v39iheghu.cloudfront.net/previews/7837a234-9635-4da8-b132-476aacd9b4c1/dac5aa8a-1fc5-4557-b1fe-7c350a0161e2/ccc5bed4-e045-45a7-91d2-13c6c2e3e3b5?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1769" t="inlineStr">
        <is>
          <t>41ce44a52d67a503b53ac86a4cbf14a7787b708c4f8dcc4c7d8fc1c8f1f49d50</t>
        </is>
      </c>
      <c r="P1769" t="inlineStr">
        <is>
          <t>library/075_kandima-maldives/map/2025_K_MAP_Final_2025.pdf</t>
        </is>
      </c>
      <c r="R1769" t="inlineStr">
        <is>
          <t>current</t>
        </is>
      </c>
      <c r="S1769" t="inlineStr">
        <is>
          <t>Y</t>
        </is>
      </c>
      <c r="T1769" t="inlineStr">
        <is>
          <t>matched</t>
        </is>
      </c>
      <c r="U1769" t="inlineStr">
        <is>
          <t>2026-10-04</t>
        </is>
      </c>
      <c r="V1769" t="inlineStr"/>
    </row>
    <row r="1770">
      <c r="A1770" t="n">
        <v>75</v>
      </c>
      <c r="B1770" t="inlineStr">
        <is>
          <t>Kandima Maldives</t>
        </is>
      </c>
      <c r="C1770" t="inlineStr">
        <is>
          <t>map</t>
        </is>
      </c>
      <c r="D1770" t="inlineStr">
        <is>
          <t>2023_map with the app QR code Dec 2023.pdf</t>
        </is>
      </c>
      <c r="E1770" t="n">
        <v>2023</v>
      </c>
      <c r="H1770" t="n">
        <v>1</v>
      </c>
      <c r="I1770" t="n">
        <v>3677</v>
      </c>
      <c r="J1770" t="inlineStr">
        <is>
          <t>Y</t>
        </is>
      </c>
      <c r="K1770" t="inlineStr">
        <is>
          <t>kandima.com</t>
        </is>
      </c>
      <c r="L1770" t="inlineStr">
        <is>
          <t>official</t>
        </is>
      </c>
      <c r="M1770" t="inlineStr">
        <is>
          <t>https://kandima.com/images/images/banners/map%20with%20the%20app%20QR%20code%20Dec%202023.pdf</t>
        </is>
      </c>
      <c r="N1770" t="inlineStr">
        <is>
          <t>https://kandima.com/images/images/banners/map%20with%20the%20app%20QR%20code%20Dec%202023.pdf</t>
        </is>
      </c>
      <c r="O1770" t="inlineStr">
        <is>
          <t>86a97ef908968688f1e8f379a195b2512013c5dccc76ac86973b1c6988e9ee5f</t>
        </is>
      </c>
      <c r="P1770" t="inlineStr">
        <is>
          <t>library/075_kandima-maldives/map/2023_map with the app QR code Dec 2023.pdf</t>
        </is>
      </c>
      <c r="R1770" t="inlineStr">
        <is>
          <t>outdated</t>
        </is>
      </c>
      <c r="S1770" t="inlineStr">
        <is>
          <t>N</t>
        </is>
      </c>
      <c r="T1770" t="inlineStr">
        <is>
          <t>matched</t>
        </is>
      </c>
      <c r="U1770" t="inlineStr">
        <is>
          <t>2026-10-04</t>
        </is>
      </c>
      <c r="V1770" t="inlineStr"/>
    </row>
    <row r="1771">
      <c r="A1771" t="n">
        <v>75</v>
      </c>
      <c r="B1771" t="inlineStr">
        <is>
          <t>Kandima Maldives</t>
        </is>
      </c>
      <c r="C1771" t="inlineStr">
        <is>
          <t>map</t>
        </is>
      </c>
      <c r="D1771" t="inlineStr">
        <is>
          <t>2019_Kandima-Maldives-Resort-map.pdf</t>
        </is>
      </c>
      <c r="E1771" t="n">
        <v>2019</v>
      </c>
      <c r="H1771" t="n">
        <v>1</v>
      </c>
      <c r="I1771" t="n">
        <v>64</v>
      </c>
      <c r="J1771" t="inlineStr">
        <is>
          <t>N</t>
        </is>
      </c>
      <c r="K1771" t="inlineStr">
        <is>
          <t>neoscapesmaldives.com</t>
        </is>
      </c>
      <c r="L1771" t="inlineStr">
        <is>
          <t>dmc-agency</t>
        </is>
      </c>
      <c r="M1771" t="inlineStr">
        <is>
          <t>https://www.neoscapesmaldives.com/wp-content/uploads/Kandima-Maldives-Resort-map.pdf</t>
        </is>
      </c>
      <c r="N1771" t="inlineStr">
        <is>
          <t>https://www.neoscapesmaldives.com/wp-content/uploads/Kandima-Maldives-Resort-map.pdf</t>
        </is>
      </c>
      <c r="O1771" t="inlineStr">
        <is>
          <t>334d629597ed041ea7707cf5349470809a7dbe64386021c484d9e8ad7a33b249</t>
        </is>
      </c>
      <c r="P1771" t="inlineStr">
        <is>
          <t>library/075_kandima-maldives/map/2019_Kandima-Maldives-Resort-map.pdf</t>
        </is>
      </c>
      <c r="R1771" t="inlineStr">
        <is>
          <t>outdated</t>
        </is>
      </c>
      <c r="S1771" t="inlineStr">
        <is>
          <t>N</t>
        </is>
      </c>
      <c r="T1771" t="inlineStr">
        <is>
          <t>matched</t>
        </is>
      </c>
      <c r="U1771" t="inlineStr">
        <is>
          <t>2026-10-04</t>
        </is>
      </c>
      <c r="V1771" t="inlineStr"/>
    </row>
    <row r="1772">
      <c r="A1772" t="n">
        <v>75</v>
      </c>
      <c r="B1772" t="inlineStr">
        <is>
          <t>Kandima Maldives</t>
        </is>
      </c>
      <c r="C1772" t="inlineStr">
        <is>
          <t>dining_menu</t>
        </is>
      </c>
      <c r="D1772" t="inlineStr">
        <is>
          <t>2026_PAI_English 2026.pdf</t>
        </is>
      </c>
      <c r="E1772" t="n">
        <v>2026</v>
      </c>
      <c r="H1772" t="n">
        <v>1</v>
      </c>
      <c r="I1772" t="n">
        <v>2677</v>
      </c>
      <c r="J1772" t="inlineStr">
        <is>
          <t>Y</t>
        </is>
      </c>
      <c r="K1772" t="inlineStr">
        <is>
          <t>pulse.dash.app</t>
        </is>
      </c>
      <c r="L1772" t="inlineStr">
        <is>
          <t>brand-cdn</t>
        </is>
      </c>
      <c r="M1772" t="inlineStr">
        <is>
          <t>https://d7h9v39iheghu.cloudfront.net/previews/7837a234-9635-4da8-b132-476aacd9b4c1/84e465ab-4226-4c7d-b4fd-780347f67f94/84e465ab-4226-4c7d-b4fd-780347f67f94?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1772" t="inlineStr">
        <is>
          <t>https://d7h9v39iheghu.cloudfront.net/previews/7837a234-9635-4da8-b132-476aacd9b4c1/84e465ab-4226-4c7d-b4fd-780347f67f94/84e465ab-4226-4c7d-b4fd-780347f67f94?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1772" t="inlineStr">
        <is>
          <t>4fd1128118eb84bedad06b9afcd82b3acce9cd0201e858706461a8e2f6de4cd9</t>
        </is>
      </c>
      <c r="P1772" t="inlineStr">
        <is>
          <t>library/075_kandima-maldives/dining_menu/2026_PAI_English 2026.pdf</t>
        </is>
      </c>
      <c r="R1772" t="inlineStr">
        <is>
          <t>current</t>
        </is>
      </c>
      <c r="S1772" t="inlineStr">
        <is>
          <t>Y</t>
        </is>
      </c>
      <c r="T1772" t="inlineStr">
        <is>
          <t>matched</t>
        </is>
      </c>
      <c r="U1772" t="inlineStr">
        <is>
          <t>2026-10-04</t>
        </is>
      </c>
      <c r="V1772" t="inlineStr"/>
    </row>
    <row r="1773">
      <c r="A1773" t="n">
        <v>75</v>
      </c>
      <c r="B1773" t="inlineStr">
        <is>
          <t>Kandima Maldives</t>
        </is>
      </c>
      <c r="C1773" t="inlineStr">
        <is>
          <t>excursions</t>
        </is>
      </c>
      <c r="D1773" t="inlineStr">
        <is>
          <t>2023_julyVersion.pdf</t>
        </is>
      </c>
      <c r="E1773" t="n">
        <v>2023</v>
      </c>
      <c r="H1773" t="n">
        <v>2</v>
      </c>
      <c r="I1773" t="n">
        <v>2441</v>
      </c>
      <c r="J1773" t="inlineStr">
        <is>
          <t>Y</t>
        </is>
      </c>
      <c r="K1773" t="inlineStr">
        <is>
          <t>kandima.com</t>
        </is>
      </c>
      <c r="L1773" t="inlineStr">
        <is>
          <t>official</t>
        </is>
      </c>
      <c r="M1773" t="inlineStr">
        <is>
          <t>https://kandima.com/images/News/2023/julyVersion.pdf</t>
        </is>
      </c>
      <c r="N1773" t="inlineStr">
        <is>
          <t>https://kandima.com/images/News/2023/julyVersion.pdf</t>
        </is>
      </c>
      <c r="O1773" t="inlineStr">
        <is>
          <t>a104ddae2edf91b1ce7dcdca581cd3b4d25799c2715faff9285cc163c1395296</t>
        </is>
      </c>
      <c r="P1773" t="inlineStr">
        <is>
          <t>library/075_kandima-maldives/excursions/2023_julyVersion.pdf</t>
        </is>
      </c>
      <c r="R1773" t="inlineStr">
        <is>
          <t>outdated</t>
        </is>
      </c>
      <c r="S1773" t="inlineStr">
        <is>
          <t>Y</t>
        </is>
      </c>
      <c r="T1773" t="inlineStr">
        <is>
          <t>matched</t>
        </is>
      </c>
      <c r="U1773" t="inlineStr">
        <is>
          <t>2026-10-04</t>
        </is>
      </c>
      <c r="V1773" t="inlineStr"/>
    </row>
    <row r="1774">
      <c r="A1774" t="n">
        <v>75</v>
      </c>
      <c r="B1774" t="inlineStr">
        <is>
          <t>Kandima Maldives</t>
        </is>
      </c>
      <c r="C1774" t="inlineStr">
        <is>
          <t>kids</t>
        </is>
      </c>
      <c r="D1774" t="inlineStr">
        <is>
          <t>2024_The Independent.pdf</t>
        </is>
      </c>
      <c r="E1774" t="n">
        <v>2024</v>
      </c>
      <c r="H1774" t="n">
        <v>11</v>
      </c>
      <c r="I1774" t="n">
        <v>3945</v>
      </c>
      <c r="J1774" t="inlineStr">
        <is>
          <t>Y</t>
        </is>
      </c>
      <c r="K1774" t="inlineStr">
        <is>
          <t>kandima.com</t>
        </is>
      </c>
      <c r="L1774" t="inlineStr">
        <is>
          <t>official</t>
        </is>
      </c>
      <c r="M1774" t="inlineStr">
        <is>
          <t>https://kandima.com/images/News/2024/The%20Independent.pdf</t>
        </is>
      </c>
      <c r="N1774" t="inlineStr">
        <is>
          <t>https://kandima.com/images/News/2024/The%20Independent.pdf</t>
        </is>
      </c>
      <c r="O1774" t="inlineStr">
        <is>
          <t>67d8b40e2b62b8611843e1d8e789244439815aca34d2220032c26af6dbb1f7a4</t>
        </is>
      </c>
      <c r="P1774" t="inlineStr">
        <is>
          <t>library/075_kandima-maldives/kids/2024_The Independent.pdf</t>
        </is>
      </c>
      <c r="R1774" t="inlineStr">
        <is>
          <t>outdated</t>
        </is>
      </c>
      <c r="S1774" t="inlineStr">
        <is>
          <t>Y</t>
        </is>
      </c>
      <c r="T1774" t="inlineStr">
        <is>
          <t>matched</t>
        </is>
      </c>
      <c r="U1774" t="inlineStr">
        <is>
          <t>2026-10-04</t>
        </is>
      </c>
      <c r="V1774" t="inlineStr"/>
    </row>
    <row r="1775">
      <c r="A1775" t="n">
        <v>75</v>
      </c>
      <c r="B1775" t="inlineStr">
        <is>
          <t>Kandima Maldives</t>
        </is>
      </c>
      <c r="C1775" t="inlineStr">
        <is>
          <t>kids</t>
        </is>
      </c>
      <c r="D1775" t="inlineStr">
        <is>
          <t>2023_Ederson_Moraes_at_Kandima_Maldives.pdf</t>
        </is>
      </c>
      <c r="E1775" t="n">
        <v>2023</v>
      </c>
      <c r="H1775" t="n">
        <v>2</v>
      </c>
      <c r="I1775" t="n">
        <v>424</v>
      </c>
      <c r="J1775" t="inlineStr">
        <is>
          <t>Y</t>
        </is>
      </c>
      <c r="K1775" t="inlineStr">
        <is>
          <t>kandima.com</t>
        </is>
      </c>
      <c r="L1775" t="inlineStr">
        <is>
          <t>official</t>
        </is>
      </c>
      <c r="M1775" t="inlineStr">
        <is>
          <t>https://kandima.com/images/News/2023/Ederson_Moraes_at_Kandima_Maldives.pdf</t>
        </is>
      </c>
      <c r="N1775" t="inlineStr">
        <is>
          <t>https://kandima.com/images/News/2023/Ederson_Moraes_at_Kandima_Maldives.pdf</t>
        </is>
      </c>
      <c r="O1775" t="inlineStr">
        <is>
          <t>cdc9f5b3e98eba11e57b96a140ecad447a7800e067cd7fbfa579475db4e210d2</t>
        </is>
      </c>
      <c r="P1775" t="inlineStr">
        <is>
          <t>library/075_kandima-maldives/kids/2023_Ederson_Moraes_at_Kandima_Maldives.pdf</t>
        </is>
      </c>
      <c r="R1775" t="inlineStr">
        <is>
          <t>outdated</t>
        </is>
      </c>
      <c r="S1775" t="inlineStr">
        <is>
          <t>N</t>
        </is>
      </c>
      <c r="T1775" t="inlineStr">
        <is>
          <t>matched</t>
        </is>
      </c>
      <c r="U1775" t="inlineStr">
        <is>
          <t>2026-10-04</t>
        </is>
      </c>
      <c r="V1775" t="inlineStr"/>
    </row>
    <row r="1776">
      <c r="A1776" t="n">
        <v>75</v>
      </c>
      <c r="B1776" t="inlineStr">
        <is>
          <t>Kandima Maldives</t>
        </is>
      </c>
      <c r="C1776" t="inlineStr">
        <is>
          <t>villa_plans</t>
        </is>
      </c>
      <c r="D1776" t="inlineStr">
        <is>
          <t>2024_Kandima Studios and Villas - Floor Plans 2024.pdf</t>
        </is>
      </c>
      <c r="E1776" t="n">
        <v>2024</v>
      </c>
      <c r="H1776" t="n">
        <v>9</v>
      </c>
      <c r="I1776" t="n">
        <v>25227</v>
      </c>
      <c r="J1776" t="inlineStr">
        <is>
          <t>Y</t>
        </is>
      </c>
      <c r="K1776" t="inlineStr">
        <is>
          <t>pulse.dash.app</t>
        </is>
      </c>
      <c r="L1776" t="inlineStr">
        <is>
          <t>brand-cdn</t>
        </is>
      </c>
      <c r="M1776" t="inlineStr">
        <is>
          <t>https://d7h9v39iheghu.cloudfront.net/previews/7837a234-9635-4da8-b132-476aacd9b4c1/d9281c6f-f671-40da-b757-9212fc48d819/d9281c6f-f671-40da-b757-9212fc48d819?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1776" t="inlineStr">
        <is>
          <t>https://d7h9v39iheghu.cloudfront.net/previews/7837a234-9635-4da8-b132-476aacd9b4c1/d9281c6f-f671-40da-b757-9212fc48d819/d9281c6f-f671-40da-b757-9212fc48d819?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1776" t="inlineStr">
        <is>
          <t>801926ae15b3ada0dd26a2cc79c470ff10158a89d0218c0f1ae1233d57d13947</t>
        </is>
      </c>
      <c r="P1776" t="inlineStr">
        <is>
          <t>library/075_kandima-maldives/villa_plans/2024_Kandima Studios and Villas - Floor Plans 2024.pdf</t>
        </is>
      </c>
      <c r="R1776" t="inlineStr">
        <is>
          <t>outdated</t>
        </is>
      </c>
      <c r="S1776" t="inlineStr">
        <is>
          <t>Y</t>
        </is>
      </c>
      <c r="T1776" t="inlineStr">
        <is>
          <t>matched</t>
        </is>
      </c>
      <c r="U1776" t="inlineStr">
        <is>
          <t>2026-10-04</t>
        </is>
      </c>
      <c r="V1776" t="inlineStr"/>
    </row>
    <row r="1777">
      <c r="A1777" t="n">
        <v>75</v>
      </c>
      <c r="B1777" t="inlineStr">
        <is>
          <t>Kandima Maldives</t>
        </is>
      </c>
      <c r="C1777" t="inlineStr">
        <is>
          <t>calendar</t>
        </is>
      </c>
      <c r="D1777" t="inlineStr">
        <is>
          <t>2024_Kandima-dec.pdf</t>
        </is>
      </c>
      <c r="E1777" t="n">
        <v>2024</v>
      </c>
      <c r="H1777" t="n">
        <v>3</v>
      </c>
      <c r="I1777" t="n">
        <v>8065</v>
      </c>
      <c r="J1777" t="inlineStr">
        <is>
          <t>Y</t>
        </is>
      </c>
      <c r="K1777" t="inlineStr">
        <is>
          <t>kandima.com</t>
        </is>
      </c>
      <c r="L1777" t="inlineStr">
        <is>
          <t>official</t>
        </is>
      </c>
      <c r="M1777" t="inlineStr">
        <is>
          <t>https://kandima.com/images/News/2023/Kandima-dec.pdf</t>
        </is>
      </c>
      <c r="N1777" t="inlineStr">
        <is>
          <t>https://kandima.com/images/News/2023/Kandima-dec.pdf</t>
        </is>
      </c>
      <c r="O1777" t="inlineStr">
        <is>
          <t>5ba092ed7ad56168d8d105151662e743ab8d4b4bf73ab95b33cd3b84ceb55d6d</t>
        </is>
      </c>
      <c r="P1777" t="inlineStr">
        <is>
          <t>library/075_kandima-maldives/calendar/2024_Kandima-dec.pdf</t>
        </is>
      </c>
      <c r="R1777" t="inlineStr">
        <is>
          <t>outdated</t>
        </is>
      </c>
      <c r="S1777" t="inlineStr">
        <is>
          <t>Y</t>
        </is>
      </c>
      <c r="T1777" t="inlineStr">
        <is>
          <t>matched</t>
        </is>
      </c>
      <c r="U1777" t="inlineStr">
        <is>
          <t>2026-10-04</t>
        </is>
      </c>
      <c r="V1777" t="inlineStr"/>
    </row>
    <row r="1778">
      <c r="A1778" t="n">
        <v>75</v>
      </c>
      <c r="B1778" t="inlineStr">
        <is>
          <t>Kandima Maldives</t>
        </is>
      </c>
      <c r="C1778" t="inlineStr">
        <is>
          <t>calendar</t>
        </is>
      </c>
      <c r="D1778" t="inlineStr">
        <is>
          <t>2023_Holoworld_2023_Kandima_Maldives_Festive_Brochure.pdf</t>
        </is>
      </c>
      <c r="E1778" t="n">
        <v>2023</v>
      </c>
      <c r="H1778" t="n">
        <v>16</v>
      </c>
      <c r="I1778" t="n">
        <v>40956</v>
      </c>
      <c r="J1778" t="inlineStr">
        <is>
          <t>Y</t>
        </is>
      </c>
      <c r="K1778" t="inlineStr">
        <is>
          <t>letsgomaldives.com</t>
        </is>
      </c>
      <c r="L1778" t="inlineStr">
        <is>
          <t>dmc-agency</t>
        </is>
      </c>
      <c r="M1778" t="inlineStr">
        <is>
          <t>https://letsgomaldives.com/wp-content/uploads/2023/11/Holoworld_2023_Kandima_Maldives_Festive_Brochure.pdf</t>
        </is>
      </c>
      <c r="N1778" t="inlineStr">
        <is>
          <t>https://letsgomaldives.com/wp-content/uploads/2023/11/Holoworld_2023_Kandima_Maldives_Festive_Brochure.pdf</t>
        </is>
      </c>
      <c r="O1778" t="inlineStr">
        <is>
          <t>cdfeec33774beedbe141c78dfd5c46a8de3047dc27c29a155d1dcb269e929eaa</t>
        </is>
      </c>
      <c r="P1778" t="inlineStr">
        <is>
          <t>library/075_kandima-maldives/calendar/2023_Holoworld_2023_Kandima_Maldives_Festive_Brochure.pdf</t>
        </is>
      </c>
      <c r="R1778" t="inlineStr">
        <is>
          <t>outdated</t>
        </is>
      </c>
      <c r="S1778" t="inlineStr">
        <is>
          <t>N</t>
        </is>
      </c>
      <c r="T1778" t="inlineStr">
        <is>
          <t>matched</t>
        </is>
      </c>
      <c r="U1778" t="inlineStr">
        <is>
          <t>2026-10-04</t>
        </is>
      </c>
      <c r="V1778" t="inlineStr"/>
    </row>
    <row r="1779">
      <c r="A1779" t="n">
        <v>75</v>
      </c>
      <c r="B1779" t="inlineStr">
        <is>
          <t>Kandima Maldives</t>
        </is>
      </c>
      <c r="C1779" t="inlineStr">
        <is>
          <t>calendar</t>
        </is>
      </c>
      <c r="D1779" t="inlineStr">
        <is>
          <t>2023_Festive_2023_Press_Release.pdf</t>
        </is>
      </c>
      <c r="E1779" t="n">
        <v>2023</v>
      </c>
      <c r="H1779" t="n">
        <v>3</v>
      </c>
      <c r="I1779" t="n">
        <v>194</v>
      </c>
      <c r="J1779" t="inlineStr">
        <is>
          <t>Y</t>
        </is>
      </c>
      <c r="K1779" t="inlineStr">
        <is>
          <t>kandima.com</t>
        </is>
      </c>
      <c r="L1779" t="inlineStr">
        <is>
          <t>official</t>
        </is>
      </c>
      <c r="M1779" t="inlineStr">
        <is>
          <t>https://kandima.com/images/News/Festive_2023_Press_Release.pdf</t>
        </is>
      </c>
      <c r="N1779" t="inlineStr">
        <is>
          <t>https://kandima.com/images/News/Festive_2023_Press_Release.pdf</t>
        </is>
      </c>
      <c r="O1779" t="inlineStr">
        <is>
          <t>c737aa8c779f0c7c63c84ec0876e653ae723b263ef312dd2e68ed10da87ecf6a</t>
        </is>
      </c>
      <c r="P1779" t="inlineStr">
        <is>
          <t>library/075_kandima-maldives/calendar/2023_Festive_2023_Press_Release.pdf</t>
        </is>
      </c>
      <c r="R1779" t="inlineStr">
        <is>
          <t>outdated</t>
        </is>
      </c>
      <c r="S1779" t="inlineStr">
        <is>
          <t>N</t>
        </is>
      </c>
      <c r="T1779" t="inlineStr">
        <is>
          <t>matched</t>
        </is>
      </c>
      <c r="U1779" t="inlineStr">
        <is>
          <t>2026-10-04</t>
        </is>
      </c>
      <c r="V1779" t="inlineStr"/>
    </row>
    <row r="1780">
      <c r="A1780" t="n">
        <v>75</v>
      </c>
      <c r="B1780" t="inlineStr">
        <is>
          <t>Kandima Maldives</t>
        </is>
      </c>
      <c r="C1780" t="inlineStr">
        <is>
          <t>calendar</t>
        </is>
      </c>
      <c r="D1780" t="inlineStr">
        <is>
          <t>2023_Easter_at_Kandima_-_Press_Release_General.pdf</t>
        </is>
      </c>
      <c r="E1780" t="n">
        <v>2023</v>
      </c>
      <c r="H1780" t="n">
        <v>2</v>
      </c>
      <c r="I1780" t="n">
        <v>129</v>
      </c>
      <c r="J1780" t="inlineStr">
        <is>
          <t>Y</t>
        </is>
      </c>
      <c r="K1780" t="inlineStr">
        <is>
          <t>kandima.com</t>
        </is>
      </c>
      <c r="L1780" t="inlineStr">
        <is>
          <t>official</t>
        </is>
      </c>
      <c r="M1780" t="inlineStr">
        <is>
          <t>https://kandima.com/images//News/2023/Easter_at_Kandima_-_Press_Release_General.pdf</t>
        </is>
      </c>
      <c r="N1780" t="inlineStr">
        <is>
          <t>https://kandima.com/images//News/2023/Easter_at_Kandima_-_Press_Release_General.pdf</t>
        </is>
      </c>
      <c r="O1780" t="inlineStr">
        <is>
          <t>6518ee3043035127ad0362b28997b4a89d5f17e98aa9bb7c47161dea73a0db96</t>
        </is>
      </c>
      <c r="P1780" t="inlineStr">
        <is>
          <t>library/075_kandima-maldives/calendar/2023_Easter_at_Kandima_-_Press_Release_General.pdf</t>
        </is>
      </c>
      <c r="R1780" t="inlineStr">
        <is>
          <t>outdated</t>
        </is>
      </c>
      <c r="S1780" t="inlineStr">
        <is>
          <t>N</t>
        </is>
      </c>
      <c r="T1780" t="inlineStr">
        <is>
          <t>matched</t>
        </is>
      </c>
      <c r="U1780" t="inlineStr">
        <is>
          <t>2026-10-04</t>
        </is>
      </c>
      <c r="V1780" t="inlineStr"/>
    </row>
    <row r="1781">
      <c r="A1781" t="n">
        <v>75</v>
      </c>
      <c r="B1781" t="inlineStr">
        <is>
          <t>Kandima Maldives</t>
        </is>
      </c>
      <c r="C1781" t="inlineStr">
        <is>
          <t>brochure</t>
        </is>
      </c>
      <c r="D1781" t="inlineStr">
        <is>
          <t>2026_Kandima Maldives Sales Kit.pdf</t>
        </is>
      </c>
      <c r="E1781" t="n">
        <v>2026</v>
      </c>
      <c r="H1781" t="n">
        <v>1</v>
      </c>
      <c r="I1781" t="n">
        <v>790</v>
      </c>
      <c r="J1781" t="inlineStr">
        <is>
          <t>Y</t>
        </is>
      </c>
      <c r="K1781" t="inlineStr">
        <is>
          <t>pulse.dash.app</t>
        </is>
      </c>
      <c r="L1781" t="inlineStr">
        <is>
          <t>brand-cdn</t>
        </is>
      </c>
      <c r="M1781" t="inlineStr">
        <is>
          <t>https://d7h9v39iheghu.cloudfront.net/previews/7837a234-9635-4da8-b132-476aacd9b4c1/e8815e61-7ac8-4f7b-88f1-4aad63213494/7ea6dde9-fb4c-4648-91a7-77b325f08809?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1781" t="inlineStr">
        <is>
          <t>https://d7h9v39iheghu.cloudfront.net/previews/7837a234-9635-4da8-b132-476aacd9b4c1/e8815e61-7ac8-4f7b-88f1-4aad63213494/7ea6dde9-fb4c-4648-91a7-77b325f08809?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1781" t="inlineStr">
        <is>
          <t>384e8bd839b6ab711d2ed00f172f3376833a560d3187fcf5d493b3981ceb6302</t>
        </is>
      </c>
      <c r="P1781" t="inlineStr">
        <is>
          <t>library/075_kandima-maldives/brochure/2026_Kandima Maldives Sales Kit.pdf</t>
        </is>
      </c>
      <c r="R1781" t="inlineStr">
        <is>
          <t>current</t>
        </is>
      </c>
      <c r="S1781" t="inlineStr">
        <is>
          <t>Y</t>
        </is>
      </c>
      <c r="T1781" t="inlineStr">
        <is>
          <t>matched</t>
        </is>
      </c>
      <c r="U1781" t="inlineStr">
        <is>
          <t>2026-10-04</t>
        </is>
      </c>
      <c r="V1781" t="inlineStr"/>
    </row>
    <row r="1782">
      <c r="A1782" t="n">
        <v>75</v>
      </c>
      <c r="B1782" t="inlineStr">
        <is>
          <t>Kandima Maldives</t>
        </is>
      </c>
      <c r="C1782" t="inlineStr">
        <is>
          <t>brochure</t>
        </is>
      </c>
      <c r="D1782" t="inlineStr">
        <is>
          <t>2024_Fast Track - Presentation .pdf</t>
        </is>
      </c>
      <c r="E1782" t="n">
        <v>2024</v>
      </c>
      <c r="H1782" t="n">
        <v>12</v>
      </c>
      <c r="I1782" t="n">
        <v>2795</v>
      </c>
      <c r="J1782" t="inlineStr">
        <is>
          <t>Y</t>
        </is>
      </c>
      <c r="K1782" t="inlineStr">
        <is>
          <t>pulse.dash.app</t>
        </is>
      </c>
      <c r="L1782" t="inlineStr">
        <is>
          <t>brand-cdn</t>
        </is>
      </c>
      <c r="M1782" t="inlineStr">
        <is>
          <t>https://d7h9v39iheghu.cloudfront.net/previews/7837a234-9635-4da8-b132-476aacd9b4c1/6a6f4d3d-e1ff-4ba4-96c4-72551079a05d/6a6f4d3d-e1ff-4ba4-96c4-72551079a05d?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1782" t="inlineStr">
        <is>
          <t>https://d7h9v39iheghu.cloudfront.net/previews/7837a234-9635-4da8-b132-476aacd9b4c1/6a6f4d3d-e1ff-4ba4-96c4-72551079a05d/6a6f4d3d-e1ff-4ba4-96c4-72551079a05d?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1782" t="inlineStr">
        <is>
          <t>981e7f7ba49b01c1b1c78265dd6315beb5bfda45efed43f926019f62f7dabe1e</t>
        </is>
      </c>
      <c r="P1782" t="inlineStr">
        <is>
          <t>library/075_kandima-maldives/brochure/2024_Fast Track - Presentation .pdf</t>
        </is>
      </c>
      <c r="R1782" t="inlineStr">
        <is>
          <t>outdated</t>
        </is>
      </c>
      <c r="S1782" t="inlineStr">
        <is>
          <t>N</t>
        </is>
      </c>
      <c r="T1782" t="inlineStr">
        <is>
          <t>matched</t>
        </is>
      </c>
      <c r="U1782" t="inlineStr">
        <is>
          <t>2026-10-04</t>
        </is>
      </c>
      <c r="V1782" t="inlineStr"/>
    </row>
    <row r="1783">
      <c r="A1783" t="n">
        <v>75</v>
      </c>
      <c r="B1783" t="inlineStr">
        <is>
          <t>Kandima Maldives</t>
        </is>
      </c>
      <c r="C1783" t="inlineStr">
        <is>
          <t>brochure</t>
        </is>
      </c>
      <c r="D1783" t="inlineStr">
        <is>
          <t>2022_C U Soon Guide Revised.pdf</t>
        </is>
      </c>
      <c r="E1783" t="n">
        <v>2022</v>
      </c>
      <c r="H1783" t="n">
        <v>9</v>
      </c>
      <c r="I1783" t="n">
        <v>5984</v>
      </c>
      <c r="J1783" t="inlineStr">
        <is>
          <t>Y</t>
        </is>
      </c>
      <c r="K1783" t="inlineStr">
        <is>
          <t>pulse.dash.app</t>
        </is>
      </c>
      <c r="L1783" t="inlineStr">
        <is>
          <t>brand-cdn</t>
        </is>
      </c>
      <c r="M1783" t="inlineStr">
        <is>
          <t>https://d7h9v39iheghu.cloudfront.net/previews/7837a234-9635-4da8-b132-476aacd9b4c1/9a08e197-332f-4503-9475-e2aec18b6ccb/9a08e197-332f-4503-9475-e2aec18b6ccb?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1783" t="inlineStr">
        <is>
          <t>https://d7h9v39iheghu.cloudfront.net/previews/7837a234-9635-4da8-b132-476aacd9b4c1/9a08e197-332f-4503-9475-e2aec18b6ccb/9a08e197-332f-4503-9475-e2aec18b6ccb?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1783" t="inlineStr">
        <is>
          <t>bc0d174a1712951cb7516a2b2e60e17c857ef39e527f62d448d7ba7e505f2e58</t>
        </is>
      </c>
      <c r="P1783" t="inlineStr">
        <is>
          <t>library/075_kandima-maldives/brochure/2022_C U Soon Guide Revised.pdf</t>
        </is>
      </c>
      <c r="R1783" t="inlineStr">
        <is>
          <t>outdated</t>
        </is>
      </c>
      <c r="S1783" t="inlineStr">
        <is>
          <t>N</t>
        </is>
      </c>
      <c r="T1783" t="inlineStr">
        <is>
          <t>matched</t>
        </is>
      </c>
      <c r="U1783" t="inlineStr">
        <is>
          <t>2026-10-04</t>
        </is>
      </c>
      <c r="V1783" t="inlineStr"/>
    </row>
    <row r="1784">
      <c r="A1784" t="n">
        <v>75</v>
      </c>
      <c r="B1784" t="inlineStr">
        <is>
          <t>Kandima Maldives</t>
        </is>
      </c>
      <c r="C1784" t="inlineStr">
        <is>
          <t>press_kit</t>
        </is>
      </c>
      <c r="D1784" t="inlineStr">
        <is>
          <t>2024_knews april-cropped.pdf</t>
        </is>
      </c>
      <c r="E1784" t="n">
        <v>2024</v>
      </c>
      <c r="H1784" t="n">
        <v>3</v>
      </c>
      <c r="I1784" t="n">
        <v>2566</v>
      </c>
      <c r="J1784" t="inlineStr">
        <is>
          <t>Y</t>
        </is>
      </c>
      <c r="K1784" t="inlineStr">
        <is>
          <t>kandima.com</t>
        </is>
      </c>
      <c r="L1784" t="inlineStr">
        <is>
          <t>official</t>
        </is>
      </c>
      <c r="M1784" t="inlineStr">
        <is>
          <t>https://kandima.com/images/News/2024/knews%20april-cropped.pdf</t>
        </is>
      </c>
      <c r="N1784" t="inlineStr">
        <is>
          <t>https://kandima.com/images/News/2024/knews%20april-cropped.pdf</t>
        </is>
      </c>
      <c r="O1784" t="inlineStr">
        <is>
          <t>50bc94e65cd484c27900f4a74c0c3c24a4b48603de037e177cbfe4f9b4e1de29</t>
        </is>
      </c>
      <c r="P1784" t="inlineStr">
        <is>
          <t>library/075_kandima-maldives/press_kit/2024_knews april-cropped.pdf</t>
        </is>
      </c>
      <c r="R1784" t="inlineStr">
        <is>
          <t>outdated</t>
        </is>
      </c>
      <c r="S1784" t="inlineStr">
        <is>
          <t>Y</t>
        </is>
      </c>
      <c r="T1784" t="inlineStr">
        <is>
          <t>matched</t>
        </is>
      </c>
      <c r="U1784" t="inlineStr">
        <is>
          <t>2026-10-04</t>
        </is>
      </c>
      <c r="V1784" t="inlineStr"/>
    </row>
    <row r="1785">
      <c r="A1785" t="n">
        <v>75</v>
      </c>
      <c r="B1785" t="inlineStr">
        <is>
          <t>Kandima Maldives</t>
        </is>
      </c>
      <c r="C1785" t="inlineStr">
        <is>
          <t>press_kit</t>
        </is>
      </c>
      <c r="D1785" t="inlineStr">
        <is>
          <t>2023_International_Womens_Day_2023_Press_Release_-_Kandima_Maldives_General.pdf</t>
        </is>
      </c>
      <c r="E1785" t="n">
        <v>2023</v>
      </c>
      <c r="H1785" t="n">
        <v>2</v>
      </c>
      <c r="I1785" t="n">
        <v>234</v>
      </c>
      <c r="J1785" t="inlineStr">
        <is>
          <t>Y</t>
        </is>
      </c>
      <c r="K1785" t="inlineStr">
        <is>
          <t>kandima.com</t>
        </is>
      </c>
      <c r="L1785" t="inlineStr">
        <is>
          <t>official</t>
        </is>
      </c>
      <c r="M1785" t="inlineStr">
        <is>
          <t>https://kandima.com/images//News/2023/International_Womens_Day_2023_Press_Release_-_Kandima_Maldives_General.pdf</t>
        </is>
      </c>
      <c r="N1785" t="inlineStr">
        <is>
          <t>https://kandima.com/images//News/2023/International_Womens_Day_2023_Press_Release_-_Kandima_Maldives_General.pdf</t>
        </is>
      </c>
      <c r="O1785" t="inlineStr">
        <is>
          <t>e470718becce4170b883f3fa2938ea8a7bd8ecf75062d62ce9dd215ed555cb43</t>
        </is>
      </c>
      <c r="P1785" t="inlineStr">
        <is>
          <t>library/075_kandima-maldives/press_kit/2023_International_Womens_Day_2023_Press_Release_-_Kandima_Maldives_General.pdf</t>
        </is>
      </c>
      <c r="R1785" t="inlineStr">
        <is>
          <t>outdated</t>
        </is>
      </c>
      <c r="S1785" t="inlineStr">
        <is>
          <t>N</t>
        </is>
      </c>
      <c r="T1785" t="inlineStr">
        <is>
          <t>matched</t>
        </is>
      </c>
      <c r="U1785" t="inlineStr">
        <is>
          <t>2026-10-04</t>
        </is>
      </c>
      <c r="V1785" t="inlineStr"/>
    </row>
    <row r="1786">
      <c r="A1786" t="n">
        <v>75</v>
      </c>
      <c r="B1786" t="inlineStr">
        <is>
          <t>Kandima Maldives</t>
        </is>
      </c>
      <c r="C1786" t="inlineStr">
        <is>
          <t>press_kit</t>
        </is>
      </c>
      <c r="D1786" t="inlineStr">
        <is>
          <t>2023_November_news.pdf</t>
        </is>
      </c>
      <c r="E1786" t="n">
        <v>2023</v>
      </c>
      <c r="H1786" t="n">
        <v>3</v>
      </c>
      <c r="I1786" t="n">
        <v>7365</v>
      </c>
      <c r="J1786" t="inlineStr">
        <is>
          <t>Y</t>
        </is>
      </c>
      <c r="K1786" t="inlineStr">
        <is>
          <t>kandima.com</t>
        </is>
      </c>
      <c r="L1786" t="inlineStr">
        <is>
          <t>official</t>
        </is>
      </c>
      <c r="M1786" t="inlineStr">
        <is>
          <t>https://kandima.com/images/News/November_news.pdf</t>
        </is>
      </c>
      <c r="N1786" t="inlineStr">
        <is>
          <t>https://kandima.com/images/News/November_news.pdf</t>
        </is>
      </c>
      <c r="O1786" t="inlineStr">
        <is>
          <t>8e8336d321354d4620fa7c7a596c5996775bb8c9aa370f13a3ace79d3a3343f7</t>
        </is>
      </c>
      <c r="P1786" t="inlineStr">
        <is>
          <t>library/075_kandima-maldives/press_kit/2023_November_news.pdf</t>
        </is>
      </c>
      <c r="R1786" t="inlineStr">
        <is>
          <t>outdated</t>
        </is>
      </c>
      <c r="S1786" t="inlineStr">
        <is>
          <t>N</t>
        </is>
      </c>
      <c r="T1786" t="inlineStr">
        <is>
          <t>matched</t>
        </is>
      </c>
      <c r="U1786" t="inlineStr">
        <is>
          <t>2026-10-04</t>
        </is>
      </c>
      <c r="V1786" t="inlineStr"/>
    </row>
    <row r="1787">
      <c r="A1787" t="n">
        <v>75</v>
      </c>
      <c r="B1787" t="inlineStr">
        <is>
          <t>Kandima Maldives</t>
        </is>
      </c>
      <c r="C1787" t="inlineStr">
        <is>
          <t>other</t>
        </is>
      </c>
      <c r="D1787" t="inlineStr">
        <is>
          <t>2024_TTG UK.pdf</t>
        </is>
      </c>
      <c r="E1787" t="n">
        <v>2024</v>
      </c>
      <c r="H1787" t="n">
        <v>3</v>
      </c>
      <c r="I1787" t="n">
        <v>1489</v>
      </c>
      <c r="J1787" t="inlineStr">
        <is>
          <t>N</t>
        </is>
      </c>
      <c r="K1787" t="inlineStr">
        <is>
          <t>kandima.com</t>
        </is>
      </c>
      <c r="L1787" t="inlineStr">
        <is>
          <t>official</t>
        </is>
      </c>
      <c r="M1787" t="inlineStr">
        <is>
          <t>https://kandima.com/images/News/2024/April/TTG%20UK.pdf</t>
        </is>
      </c>
      <c r="N1787" t="inlineStr">
        <is>
          <t>https://kandima.com/images/News/2024/April/TTG%20UK.pdf</t>
        </is>
      </c>
      <c r="O1787" t="inlineStr">
        <is>
          <t>b4d7f17934537b58e5ff60ab3cd3e8e8e23366353c73ccc1aed1d96996263892</t>
        </is>
      </c>
      <c r="P1787" t="inlineStr">
        <is>
          <t>library/075_kandima-maldives/other/2024_TTG UK.pdf</t>
        </is>
      </c>
      <c r="R1787" t="inlineStr">
        <is>
          <t>outdated</t>
        </is>
      </c>
      <c r="S1787" t="inlineStr">
        <is>
          <t>N</t>
        </is>
      </c>
      <c r="T1787" t="inlineStr">
        <is>
          <t>matched</t>
        </is>
      </c>
      <c r="U1787" t="inlineStr">
        <is>
          <t>2026-10-04</t>
        </is>
      </c>
      <c r="V1787" t="inlineStr"/>
    </row>
    <row r="1788">
      <c r="A1788" t="n">
        <v>75</v>
      </c>
      <c r="B1788" t="inlineStr">
        <is>
          <t>Kandima Maldives</t>
        </is>
      </c>
      <c r="C1788" t="inlineStr">
        <is>
          <t>other</t>
        </is>
      </c>
      <c r="D1788" t="inlineStr">
        <is>
          <t>2024_Head Topics UK.pdf</t>
        </is>
      </c>
      <c r="E1788" t="n">
        <v>2024</v>
      </c>
      <c r="H1788" t="n">
        <v>17</v>
      </c>
      <c r="I1788" t="n">
        <v>15434</v>
      </c>
      <c r="J1788" t="inlineStr">
        <is>
          <t>N</t>
        </is>
      </c>
      <c r="K1788" t="inlineStr">
        <is>
          <t>kandima.com</t>
        </is>
      </c>
      <c r="L1788" t="inlineStr">
        <is>
          <t>official</t>
        </is>
      </c>
      <c r="M1788" t="inlineStr">
        <is>
          <t>https://kandima.com/images/News/2024/April/Head%20Topics%20UK.pdf</t>
        </is>
      </c>
      <c r="N1788" t="inlineStr">
        <is>
          <t>https://kandima.com/images/News/2024/April/Head%20Topics%20UK.pdf</t>
        </is>
      </c>
      <c r="O1788" t="inlineStr">
        <is>
          <t>9069c08bc302392f4089b09ac6e4b1afbbb099ebd0ee2b7fbe9cf7be3b594976</t>
        </is>
      </c>
      <c r="P1788" t="inlineStr">
        <is>
          <t>library/075_kandima-maldives/other/2024_Head Topics UK.pdf</t>
        </is>
      </c>
      <c r="R1788" t="inlineStr">
        <is>
          <t>outdated</t>
        </is>
      </c>
      <c r="S1788" t="inlineStr">
        <is>
          <t>Y</t>
        </is>
      </c>
      <c r="T1788" t="inlineStr">
        <is>
          <t>matched</t>
        </is>
      </c>
      <c r="U1788" t="inlineStr">
        <is>
          <t>2026-10-04</t>
        </is>
      </c>
      <c r="V1788" t="inlineStr"/>
    </row>
    <row r="1789">
      <c r="A1789" t="n">
        <v>75</v>
      </c>
      <c r="B1789" t="inlineStr">
        <is>
          <t>Kandima Maldives</t>
        </is>
      </c>
      <c r="C1789" t="inlineStr">
        <is>
          <t>other</t>
        </is>
      </c>
      <c r="D1789" t="inlineStr">
        <is>
          <t>2024_NDTV Swirlster.pdf</t>
        </is>
      </c>
      <c r="E1789" t="n">
        <v>2024</v>
      </c>
      <c r="H1789" t="n">
        <v>17</v>
      </c>
      <c r="I1789" t="n">
        <v>10156</v>
      </c>
      <c r="J1789" t="inlineStr">
        <is>
          <t>N</t>
        </is>
      </c>
      <c r="K1789" t="inlineStr">
        <is>
          <t>kandima.com</t>
        </is>
      </c>
      <c r="L1789" t="inlineStr">
        <is>
          <t>official</t>
        </is>
      </c>
      <c r="M1789" t="inlineStr">
        <is>
          <t>https://kandima.com/images/News/2024/NDTV%20Swirlster.pdf</t>
        </is>
      </c>
      <c r="N1789" t="inlineStr">
        <is>
          <t>https://kandima.com/images/News/2024/NDTV%20Swirlster.pdf</t>
        </is>
      </c>
      <c r="O1789" t="inlineStr">
        <is>
          <t>cac753db2ec981c5937d06c826efe40b7b382053028b9f104ce446fe59d07ded</t>
        </is>
      </c>
      <c r="P1789" t="inlineStr">
        <is>
          <t>library/075_kandima-maldives/other/2024_NDTV Swirlster.pdf</t>
        </is>
      </c>
      <c r="R1789" t="inlineStr">
        <is>
          <t>outdated</t>
        </is>
      </c>
      <c r="S1789" t="inlineStr">
        <is>
          <t>N</t>
        </is>
      </c>
      <c r="T1789" t="inlineStr">
        <is>
          <t>matched</t>
        </is>
      </c>
      <c r="U1789" t="inlineStr">
        <is>
          <t>2026-10-04</t>
        </is>
      </c>
      <c r="V1789" t="inlineStr"/>
    </row>
    <row r="1790">
      <c r="A1790" t="n">
        <v>75</v>
      </c>
      <c r="B1790" t="inlineStr">
        <is>
          <t>Kandima Maldives</t>
        </is>
      </c>
      <c r="C1790" t="inlineStr">
        <is>
          <t>other</t>
        </is>
      </c>
      <c r="D1790" t="inlineStr">
        <is>
          <t>2024_Prestige-Travel.ch DACH.pdf</t>
        </is>
      </c>
      <c r="E1790" t="n">
        <v>2024</v>
      </c>
      <c r="H1790" t="n">
        <v>3</v>
      </c>
      <c r="I1790" t="n">
        <v>3150</v>
      </c>
      <c r="J1790" t="inlineStr">
        <is>
          <t>N</t>
        </is>
      </c>
      <c r="K1790" t="inlineStr">
        <is>
          <t>kandima.com</t>
        </is>
      </c>
      <c r="L1790" t="inlineStr">
        <is>
          <t>official</t>
        </is>
      </c>
      <c r="M1790" t="inlineStr">
        <is>
          <t>https://kandima.com/images/News/2024/April/Prestige-Travel.ch%20DACH.pdf</t>
        </is>
      </c>
      <c r="N1790" t="inlineStr">
        <is>
          <t>https://kandima.com/images/News/2024/April/Prestige-Travel.ch%20DACH.pdf</t>
        </is>
      </c>
      <c r="O1790" t="inlineStr">
        <is>
          <t>1582f1796b839413a033925b2be22f21ee0f3e91f93925216acd637bf9e8f253</t>
        </is>
      </c>
      <c r="P1790" t="inlineStr">
        <is>
          <t>library/075_kandima-maldives/other/2024_Prestige-Travel.ch DACH.pdf</t>
        </is>
      </c>
      <c r="R1790" t="inlineStr">
        <is>
          <t>outdated</t>
        </is>
      </c>
      <c r="S1790" t="inlineStr">
        <is>
          <t>N</t>
        </is>
      </c>
      <c r="T1790" t="inlineStr">
        <is>
          <t>matched</t>
        </is>
      </c>
      <c r="U1790" t="inlineStr">
        <is>
          <t>2026-10-04</t>
        </is>
      </c>
      <c r="V1790" t="inlineStr"/>
    </row>
    <row r="1791">
      <c r="A1791" t="n">
        <v>75</v>
      </c>
      <c r="B1791" t="inlineStr">
        <is>
          <t>Kandima Maldives</t>
        </is>
      </c>
      <c r="C1791" t="inlineStr">
        <is>
          <t>other</t>
        </is>
      </c>
      <c r="D1791" t="inlineStr">
        <is>
          <t>2024_The Herald UK.pdf</t>
        </is>
      </c>
      <c r="E1791" t="n">
        <v>2024</v>
      </c>
      <c r="H1791" t="n">
        <v>6</v>
      </c>
      <c r="I1791" t="n">
        <v>4010</v>
      </c>
      <c r="J1791" t="inlineStr">
        <is>
          <t>N</t>
        </is>
      </c>
      <c r="K1791" t="inlineStr">
        <is>
          <t>kandima.com</t>
        </is>
      </c>
      <c r="L1791" t="inlineStr">
        <is>
          <t>official</t>
        </is>
      </c>
      <c r="M1791" t="inlineStr">
        <is>
          <t>https://kandima.com/images/News/2024/April/The%20Herald%20UK.pdf</t>
        </is>
      </c>
      <c r="N1791" t="inlineStr">
        <is>
          <t>https://kandima.com/images/News/2024/April/The%20Herald%20UK.pdf</t>
        </is>
      </c>
      <c r="O1791" t="inlineStr">
        <is>
          <t>eaf6f79e73d9346632736f58e7feae9d7c9db86cbf19e7918b6055f0537b62fb</t>
        </is>
      </c>
      <c r="P1791" t="inlineStr">
        <is>
          <t>library/075_kandima-maldives/other/2024_The Herald UK.pdf</t>
        </is>
      </c>
      <c r="R1791" t="inlineStr">
        <is>
          <t>outdated</t>
        </is>
      </c>
      <c r="S1791" t="inlineStr">
        <is>
          <t>N</t>
        </is>
      </c>
      <c r="T1791" t="inlineStr">
        <is>
          <t>matched</t>
        </is>
      </c>
      <c r="U1791" t="inlineStr">
        <is>
          <t>2026-10-04</t>
        </is>
      </c>
      <c r="V1791" t="inlineStr"/>
    </row>
    <row r="1792">
      <c r="A1792" t="n">
        <v>75</v>
      </c>
      <c r="B1792" t="inlineStr">
        <is>
          <t>Kandima Maldives</t>
        </is>
      </c>
      <c r="C1792" t="inlineStr">
        <is>
          <t>other</t>
        </is>
      </c>
      <c r="D1792" t="inlineStr">
        <is>
          <t>2024_ittn.ie UK.pdf</t>
        </is>
      </c>
      <c r="E1792" t="n">
        <v>2024</v>
      </c>
      <c r="H1792" t="n">
        <v>4</v>
      </c>
      <c r="I1792" t="n">
        <v>2458</v>
      </c>
      <c r="J1792" t="inlineStr">
        <is>
          <t>N</t>
        </is>
      </c>
      <c r="K1792" t="inlineStr">
        <is>
          <t>kandima.com</t>
        </is>
      </c>
      <c r="L1792" t="inlineStr">
        <is>
          <t>official</t>
        </is>
      </c>
      <c r="M1792" t="inlineStr">
        <is>
          <t>https://kandima.com/images/News/2024/April/ittn.ie%20UK.pdf</t>
        </is>
      </c>
      <c r="N1792" t="inlineStr">
        <is>
          <t>https://kandima.com/images/News/2024/April/ittn.ie%20UK.pdf</t>
        </is>
      </c>
      <c r="O1792" t="inlineStr">
        <is>
          <t>b158e1e67781005a138f50e275e93aff4db0a83f7361f2660f90225ddf9cb7e3</t>
        </is>
      </c>
      <c r="P1792" t="inlineStr">
        <is>
          <t>library/075_kandima-maldives/other/2024_ittn.ie UK.pdf</t>
        </is>
      </c>
      <c r="R1792" t="inlineStr">
        <is>
          <t>outdated</t>
        </is>
      </c>
      <c r="S1792" t="inlineStr">
        <is>
          <t>N</t>
        </is>
      </c>
      <c r="T1792" t="inlineStr">
        <is>
          <t>matched</t>
        </is>
      </c>
      <c r="U1792" t="inlineStr">
        <is>
          <t>2026-10-04</t>
        </is>
      </c>
      <c r="V1792" t="inlineStr"/>
    </row>
    <row r="1793">
      <c r="A1793" t="n">
        <v>75</v>
      </c>
      <c r="B1793" t="inlineStr">
        <is>
          <t>Kandima Maldives</t>
        </is>
      </c>
      <c r="C1793" t="inlineStr">
        <is>
          <t>other</t>
        </is>
      </c>
      <c r="D1793" t="inlineStr">
        <is>
          <t>2024_Executive Bulletin GCC 2.pdf</t>
        </is>
      </c>
      <c r="E1793" t="n">
        <v>2024</v>
      </c>
      <c r="H1793" t="n">
        <v>4</v>
      </c>
      <c r="I1793" t="n">
        <v>2886</v>
      </c>
      <c r="J1793" t="inlineStr">
        <is>
          <t>N</t>
        </is>
      </c>
      <c r="K1793" t="inlineStr">
        <is>
          <t>kandima.com</t>
        </is>
      </c>
      <c r="L1793" t="inlineStr">
        <is>
          <t>official</t>
        </is>
      </c>
      <c r="M1793" t="inlineStr">
        <is>
          <t>https://kandima.com/images/News/2024/April/Executive%20Bulletin%20GCC%202.pdf</t>
        </is>
      </c>
      <c r="N1793" t="inlineStr">
        <is>
          <t>https://kandima.com/images/News/2024/April/Executive%20Bulletin%20GCC%202.pdf</t>
        </is>
      </c>
      <c r="O1793" t="inlineStr">
        <is>
          <t>6996745b2eac3c931bc97b796b4cfce48688bb7d80fa7b83045a61dc957e6d87</t>
        </is>
      </c>
      <c r="P1793" t="inlineStr">
        <is>
          <t>library/075_kandima-maldives/other/2024_Executive Bulletin GCC 2.pdf</t>
        </is>
      </c>
      <c r="R1793" t="inlineStr">
        <is>
          <t>outdated</t>
        </is>
      </c>
      <c r="S1793" t="inlineStr">
        <is>
          <t>N</t>
        </is>
      </c>
      <c r="T1793" t="inlineStr">
        <is>
          <t>matched</t>
        </is>
      </c>
      <c r="U1793" t="inlineStr">
        <is>
          <t>2026-10-04</t>
        </is>
      </c>
      <c r="V1793" t="inlineStr"/>
    </row>
    <row r="1794">
      <c r="A1794" t="n">
        <v>75</v>
      </c>
      <c r="B1794" t="inlineStr">
        <is>
          <t>Kandima Maldives</t>
        </is>
      </c>
      <c r="C1794" t="inlineStr">
        <is>
          <t>other</t>
        </is>
      </c>
      <c r="D1794" t="inlineStr">
        <is>
          <t>2024_Fabian Media India.pdf</t>
        </is>
      </c>
      <c r="E1794" t="n">
        <v>2024</v>
      </c>
      <c r="H1794" t="n">
        <v>4</v>
      </c>
      <c r="I1794" t="n">
        <v>3941</v>
      </c>
      <c r="J1794" t="inlineStr">
        <is>
          <t>N</t>
        </is>
      </c>
      <c r="K1794" t="inlineStr">
        <is>
          <t>kandima.com</t>
        </is>
      </c>
      <c r="L1794" t="inlineStr">
        <is>
          <t>official</t>
        </is>
      </c>
      <c r="M1794" t="inlineStr">
        <is>
          <t>https://kandima.com/images/News/2024/April/Fabian%20Media%20India.pdf</t>
        </is>
      </c>
      <c r="N1794" t="inlineStr">
        <is>
          <t>https://kandima.com/images/News/2024/April/Fabian%20Media%20India.pdf</t>
        </is>
      </c>
      <c r="O1794" t="inlineStr">
        <is>
          <t>376054ece09d4c88499fa78eab89449b10c1a2c04fd4010b5761a308c42d1031</t>
        </is>
      </c>
      <c r="P1794" t="inlineStr">
        <is>
          <t>library/075_kandima-maldives/other/2024_Fabian Media India.pdf</t>
        </is>
      </c>
      <c r="R1794" t="inlineStr">
        <is>
          <t>outdated</t>
        </is>
      </c>
      <c r="S1794" t="inlineStr">
        <is>
          <t>N</t>
        </is>
      </c>
      <c r="T1794" t="inlineStr">
        <is>
          <t>matched</t>
        </is>
      </c>
      <c r="U1794" t="inlineStr">
        <is>
          <t>2026-10-04</t>
        </is>
      </c>
      <c r="V1794" t="inlineStr"/>
    </row>
    <row r="1795">
      <c r="A1795" t="n">
        <v>75</v>
      </c>
      <c r="B1795" t="inlineStr">
        <is>
          <t>Kandima Maldives</t>
        </is>
      </c>
      <c r="C1795" t="inlineStr">
        <is>
          <t>other</t>
        </is>
      </c>
      <c r="D1795" t="inlineStr">
        <is>
          <t>2024_Global Travel Media UK.pdf</t>
        </is>
      </c>
      <c r="E1795" t="n">
        <v>2024</v>
      </c>
      <c r="H1795" t="n">
        <v>6</v>
      </c>
      <c r="I1795" t="n">
        <v>3790</v>
      </c>
      <c r="J1795" t="inlineStr">
        <is>
          <t>N</t>
        </is>
      </c>
      <c r="K1795" t="inlineStr">
        <is>
          <t>kandima.com</t>
        </is>
      </c>
      <c r="L1795" t="inlineStr">
        <is>
          <t>official</t>
        </is>
      </c>
      <c r="M1795" t="inlineStr">
        <is>
          <t>https://kandima.com/images/News/2024/April/Global%20Travel%20Media%20UK.pdf</t>
        </is>
      </c>
      <c r="N1795" t="inlineStr">
        <is>
          <t>https://kandima.com/images/News/2024/April/Global%20Travel%20Media%20UK.pdf</t>
        </is>
      </c>
      <c r="O1795" t="inlineStr">
        <is>
          <t>793fda63ee4fd8c5d4f392f4de35e375e09a47b10f06ecec58dc7e0b5b31fc12</t>
        </is>
      </c>
      <c r="P1795" t="inlineStr">
        <is>
          <t>library/075_kandima-maldives/other/2024_Global Travel Media UK.pdf</t>
        </is>
      </c>
      <c r="R1795" t="inlineStr">
        <is>
          <t>outdated</t>
        </is>
      </c>
      <c r="S1795" t="inlineStr">
        <is>
          <t>N</t>
        </is>
      </c>
      <c r="T1795" t="inlineStr">
        <is>
          <t>matched</t>
        </is>
      </c>
      <c r="U1795" t="inlineStr">
        <is>
          <t>2026-10-04</t>
        </is>
      </c>
      <c r="V1795" t="inlineStr"/>
    </row>
    <row r="1796">
      <c r="A1796" t="n">
        <v>75</v>
      </c>
      <c r="B1796" t="inlineStr">
        <is>
          <t>Kandima Maldives</t>
        </is>
      </c>
      <c r="C1796" t="inlineStr">
        <is>
          <t>other</t>
        </is>
      </c>
      <c r="D1796" t="inlineStr">
        <is>
          <t>2024_Blackpool Gazette UK.pdf</t>
        </is>
      </c>
      <c r="E1796" t="n">
        <v>2024</v>
      </c>
      <c r="H1796" t="n">
        <v>8</v>
      </c>
      <c r="I1796" t="n">
        <v>4123</v>
      </c>
      <c r="J1796" t="inlineStr">
        <is>
          <t>N</t>
        </is>
      </c>
      <c r="K1796" t="inlineStr">
        <is>
          <t>kandima.com</t>
        </is>
      </c>
      <c r="L1796" t="inlineStr">
        <is>
          <t>official</t>
        </is>
      </c>
      <c r="M1796" t="inlineStr">
        <is>
          <t>https://kandima.com/images/News/2024/April/Blackpool%20Gazette%20UK.pdf</t>
        </is>
      </c>
      <c r="N1796" t="inlineStr">
        <is>
          <t>https://kandima.com/images/News/2024/April/Blackpool%20Gazette%20UK.pdf</t>
        </is>
      </c>
      <c r="O1796" t="inlineStr">
        <is>
          <t>6a98ca0dcc414fb6308ea87b34cc876cd6f5aad50b396a9a8dcc854486ea4aa6</t>
        </is>
      </c>
      <c r="P1796" t="inlineStr">
        <is>
          <t>library/075_kandima-maldives/other/2024_Blackpool Gazette UK.pdf</t>
        </is>
      </c>
      <c r="R1796" t="inlineStr">
        <is>
          <t>outdated</t>
        </is>
      </c>
      <c r="S1796" t="inlineStr">
        <is>
          <t>N</t>
        </is>
      </c>
      <c r="T1796" t="inlineStr">
        <is>
          <t>matched</t>
        </is>
      </c>
      <c r="U1796" t="inlineStr">
        <is>
          <t>2026-10-04</t>
        </is>
      </c>
      <c r="V1796" t="inlineStr"/>
    </row>
    <row r="1797">
      <c r="A1797" t="n">
        <v>75</v>
      </c>
      <c r="B1797" t="inlineStr">
        <is>
          <t>Kandima Maldives</t>
        </is>
      </c>
      <c r="C1797" t="inlineStr">
        <is>
          <t>other</t>
        </is>
      </c>
      <c r="D1797" t="inlineStr">
        <is>
          <t>2024_Glamour.pdf</t>
        </is>
      </c>
      <c r="E1797" t="n">
        <v>2024</v>
      </c>
      <c r="H1797" t="n">
        <v>10</v>
      </c>
      <c r="I1797" t="n">
        <v>5913</v>
      </c>
      <c r="J1797" t="inlineStr">
        <is>
          <t>N</t>
        </is>
      </c>
      <c r="K1797" t="inlineStr">
        <is>
          <t>kandima.com</t>
        </is>
      </c>
      <c r="L1797" t="inlineStr">
        <is>
          <t>official</t>
        </is>
      </c>
      <c r="M1797" t="inlineStr">
        <is>
          <t>https://kandima.com/images/News/2024/Glamour.pdf</t>
        </is>
      </c>
      <c r="N1797" t="inlineStr">
        <is>
          <t>https://kandima.com/images/News/2024/Glamour.pdf</t>
        </is>
      </c>
      <c r="O1797" t="inlineStr">
        <is>
          <t>8fec3ca992b39d8a3f79dc04402077ed4627550e3fe92c70986ba5d355db5b3d</t>
        </is>
      </c>
      <c r="P1797" t="inlineStr">
        <is>
          <t>library/075_kandima-maldives/other/2024_Glamour.pdf</t>
        </is>
      </c>
      <c r="R1797" t="inlineStr">
        <is>
          <t>outdated</t>
        </is>
      </c>
      <c r="S1797" t="inlineStr">
        <is>
          <t>N</t>
        </is>
      </c>
      <c r="T1797" t="inlineStr">
        <is>
          <t>matched</t>
        </is>
      </c>
      <c r="U1797" t="inlineStr">
        <is>
          <t>2026-10-04</t>
        </is>
      </c>
      <c r="V1797" t="inlineStr"/>
    </row>
    <row r="1798">
      <c r="A1798" t="n">
        <v>75</v>
      </c>
      <c r="B1798" t="inlineStr">
        <is>
          <t>Kandima Maldives</t>
        </is>
      </c>
      <c r="C1798" t="inlineStr">
        <is>
          <t>other</t>
        </is>
      </c>
      <c r="D1798" t="inlineStr">
        <is>
          <t>2024_Western Cooperative Company UK.pdf</t>
        </is>
      </c>
      <c r="E1798" t="n">
        <v>2024</v>
      </c>
      <c r="H1798" t="n">
        <v>4</v>
      </c>
      <c r="I1798" t="n">
        <v>3585</v>
      </c>
      <c r="J1798" t="inlineStr">
        <is>
          <t>N</t>
        </is>
      </c>
      <c r="K1798" t="inlineStr">
        <is>
          <t>kandima.com</t>
        </is>
      </c>
      <c r="L1798" t="inlineStr">
        <is>
          <t>official</t>
        </is>
      </c>
      <c r="M1798" t="inlineStr">
        <is>
          <t>https://kandima.com/images/News/2024/April/Western%20Cooperative%20Company%20UK.pdf</t>
        </is>
      </c>
      <c r="N1798" t="inlineStr">
        <is>
          <t>https://kandima.com/images/News/2024/April/Western%20Cooperative%20Company%20UK.pdf</t>
        </is>
      </c>
      <c r="O1798" t="inlineStr">
        <is>
          <t>9386eaba7287101d9d66ccb417cc37b8c06e2ddb847324ce7d15a77cc4292f30</t>
        </is>
      </c>
      <c r="P1798" t="inlineStr">
        <is>
          <t>library/075_kandima-maldives/other/2024_Western Cooperative Company UK.pdf</t>
        </is>
      </c>
      <c r="R1798" t="inlineStr">
        <is>
          <t>outdated</t>
        </is>
      </c>
      <c r="S1798" t="inlineStr">
        <is>
          <t>N</t>
        </is>
      </c>
      <c r="T1798" t="inlineStr">
        <is>
          <t>matched</t>
        </is>
      </c>
      <c r="U1798" t="inlineStr">
        <is>
          <t>2026-10-04</t>
        </is>
      </c>
      <c r="V1798" t="inlineStr"/>
    </row>
    <row r="1799">
      <c r="A1799" t="n">
        <v>75</v>
      </c>
      <c r="B1799" t="inlineStr">
        <is>
          <t>Kandima Maldives</t>
        </is>
      </c>
      <c r="C1799" t="inlineStr">
        <is>
          <t>other</t>
        </is>
      </c>
      <c r="D1799" t="inlineStr">
        <is>
          <t>2024_Hotelier Maldives UK.pdf</t>
        </is>
      </c>
      <c r="E1799" t="n">
        <v>2024</v>
      </c>
      <c r="H1799" t="n">
        <v>2</v>
      </c>
      <c r="I1799" t="n">
        <v>1602</v>
      </c>
      <c r="J1799" t="inlineStr">
        <is>
          <t>N</t>
        </is>
      </c>
      <c r="K1799" t="inlineStr">
        <is>
          <t>kandima.com</t>
        </is>
      </c>
      <c r="L1799" t="inlineStr">
        <is>
          <t>official</t>
        </is>
      </c>
      <c r="M1799" t="inlineStr">
        <is>
          <t>https://kandima.com/images/News/2024/April/Hotelier%20Maldives%20UK.pdf</t>
        </is>
      </c>
      <c r="N1799" t="inlineStr">
        <is>
          <t>https://kandima.com/images/News/2024/April/Hotelier%20Maldives%20UK.pdf</t>
        </is>
      </c>
      <c r="O1799" t="inlineStr">
        <is>
          <t>a9018968155280ccb9e9ed1e62ff16e7d47e41c36780de3e3f2b204f0a6eb6cb</t>
        </is>
      </c>
      <c r="P1799" t="inlineStr">
        <is>
          <t>library/075_kandima-maldives/other/2024_Hotelier Maldives UK.pdf</t>
        </is>
      </c>
      <c r="R1799" t="inlineStr">
        <is>
          <t>outdated</t>
        </is>
      </c>
      <c r="S1799" t="inlineStr">
        <is>
          <t>N</t>
        </is>
      </c>
      <c r="T1799" t="inlineStr">
        <is>
          <t>matched</t>
        </is>
      </c>
      <c r="U1799" t="inlineStr">
        <is>
          <t>2026-10-04</t>
        </is>
      </c>
      <c r="V1799" t="inlineStr"/>
    </row>
    <row r="1800">
      <c r="A1800" t="n">
        <v>75</v>
      </c>
      <c r="B1800" t="inlineStr">
        <is>
          <t>Kandima Maldives</t>
        </is>
      </c>
      <c r="C1800" t="inlineStr">
        <is>
          <t>other</t>
        </is>
      </c>
      <c r="D1800" t="inlineStr">
        <is>
          <t>2024_Travel and Tour World India.pdf</t>
        </is>
      </c>
      <c r="E1800" t="n">
        <v>2024</v>
      </c>
      <c r="H1800" t="n">
        <v>3</v>
      </c>
      <c r="I1800" t="n">
        <v>2630</v>
      </c>
      <c r="J1800" t="inlineStr">
        <is>
          <t>N</t>
        </is>
      </c>
      <c r="K1800" t="inlineStr">
        <is>
          <t>kandima.com</t>
        </is>
      </c>
      <c r="L1800" t="inlineStr">
        <is>
          <t>official</t>
        </is>
      </c>
      <c r="M1800" t="inlineStr">
        <is>
          <t>https://kandima.com/images/News/2024/April/Travel%20and%20Tour%20World%20India.pdf</t>
        </is>
      </c>
      <c r="N1800" t="inlineStr">
        <is>
          <t>https://kandima.com/images/News/2024/April/Travel%20and%20Tour%20World%20India.pdf</t>
        </is>
      </c>
      <c r="O1800" t="inlineStr">
        <is>
          <t>897f8471a2de805adb980f45d0f6bd0d16d76f8aaea87d83bfb6af2bdc19f523</t>
        </is>
      </c>
      <c r="P1800" t="inlineStr">
        <is>
          <t>library/075_kandima-maldives/other/2024_Travel and Tour World India.pdf</t>
        </is>
      </c>
      <c r="R1800" t="inlineStr">
        <is>
          <t>outdated</t>
        </is>
      </c>
      <c r="S1800" t="inlineStr">
        <is>
          <t>N</t>
        </is>
      </c>
      <c r="T1800" t="inlineStr">
        <is>
          <t>matched</t>
        </is>
      </c>
      <c r="U1800" t="inlineStr">
        <is>
          <t>2026-10-04</t>
        </is>
      </c>
      <c r="V1800" t="inlineStr"/>
    </row>
    <row r="1801">
      <c r="A1801" t="n">
        <v>75</v>
      </c>
      <c r="B1801" t="inlineStr">
        <is>
          <t>Kandima Maldives</t>
        </is>
      </c>
      <c r="C1801" t="inlineStr">
        <is>
          <t>other</t>
        </is>
      </c>
      <c r="D1801" t="inlineStr">
        <is>
          <t>2024_Travel Dreams Magazine UK 2.pdf</t>
        </is>
      </c>
      <c r="E1801" t="n">
        <v>2024</v>
      </c>
      <c r="H1801" t="n">
        <v>10</v>
      </c>
      <c r="I1801" t="n">
        <v>6581</v>
      </c>
      <c r="J1801" t="inlineStr">
        <is>
          <t>N</t>
        </is>
      </c>
      <c r="K1801" t="inlineStr">
        <is>
          <t>kandima.com</t>
        </is>
      </c>
      <c r="L1801" t="inlineStr">
        <is>
          <t>official</t>
        </is>
      </c>
      <c r="M1801" t="inlineStr">
        <is>
          <t>https://kandima.com/images/News/2024/April/Travel%20Dreams%20Magazine%20UK%202.pdf</t>
        </is>
      </c>
      <c r="N1801" t="inlineStr">
        <is>
          <t>https://kandima.com/images/News/2024/April/Travel%20Dreams%20Magazine%20UK%202.pdf</t>
        </is>
      </c>
      <c r="O1801" t="inlineStr">
        <is>
          <t>1f61c81cf7631a0a016df0cdf3397d00506587faf109d9d4947502f698f6c2c7</t>
        </is>
      </c>
      <c r="P1801" t="inlineStr">
        <is>
          <t>library/075_kandima-maldives/other/2024_Travel Dreams Magazine UK 2.pdf</t>
        </is>
      </c>
      <c r="R1801" t="inlineStr">
        <is>
          <t>outdated</t>
        </is>
      </c>
      <c r="S1801" t="inlineStr">
        <is>
          <t>N</t>
        </is>
      </c>
      <c r="T1801" t="inlineStr">
        <is>
          <t>matched</t>
        </is>
      </c>
      <c r="U1801" t="inlineStr">
        <is>
          <t>2026-10-04</t>
        </is>
      </c>
      <c r="V1801" t="inlineStr"/>
    </row>
    <row r="1802">
      <c r="A1802" t="n">
        <v>75</v>
      </c>
      <c r="B1802" t="inlineStr">
        <is>
          <t>Kandima Maldives</t>
        </is>
      </c>
      <c r="C1802" t="inlineStr">
        <is>
          <t>other</t>
        </is>
      </c>
      <c r="D1802" t="inlineStr">
        <is>
          <t>2024_Travel And Tour World GCC.pdf</t>
        </is>
      </c>
      <c r="E1802" t="n">
        <v>2024</v>
      </c>
      <c r="H1802" t="n">
        <v>3</v>
      </c>
      <c r="I1802" t="n">
        <v>2562</v>
      </c>
      <c r="J1802" t="inlineStr">
        <is>
          <t>N</t>
        </is>
      </c>
      <c r="K1802" t="inlineStr">
        <is>
          <t>kandima.com</t>
        </is>
      </c>
      <c r="L1802" t="inlineStr">
        <is>
          <t>official</t>
        </is>
      </c>
      <c r="M1802" t="inlineStr">
        <is>
          <t>https://kandima.com/images/News/2024/April/Travel%20And%20Tour%20World%20GCC.pdf</t>
        </is>
      </c>
      <c r="N1802" t="inlineStr">
        <is>
          <t>https://kandima.com/images/News/2024/April/Travel%20And%20Tour%20World%20GCC.pdf</t>
        </is>
      </c>
      <c r="O1802" t="inlineStr">
        <is>
          <t>d6b129ba67e72607d2839d4f02c98770b199e8523564e7f64a5778f8efca76ac</t>
        </is>
      </c>
      <c r="P1802" t="inlineStr">
        <is>
          <t>library/075_kandima-maldives/other/2024_Travel And Tour World GCC.pdf</t>
        </is>
      </c>
      <c r="R1802" t="inlineStr">
        <is>
          <t>outdated</t>
        </is>
      </c>
      <c r="S1802" t="inlineStr">
        <is>
          <t>N</t>
        </is>
      </c>
      <c r="T1802" t="inlineStr">
        <is>
          <t>matched</t>
        </is>
      </c>
      <c r="U1802" t="inlineStr">
        <is>
          <t>2026-10-04</t>
        </is>
      </c>
      <c r="V1802" t="inlineStr"/>
    </row>
    <row r="1803">
      <c r="A1803" t="n">
        <v>75</v>
      </c>
      <c r="B1803" t="inlineStr">
        <is>
          <t>Kandima Maldives</t>
        </is>
      </c>
      <c r="C1803" t="inlineStr">
        <is>
          <t>other</t>
        </is>
      </c>
      <c r="D1803" t="inlineStr">
        <is>
          <t>2024_The Evening Leader UK.pdf</t>
        </is>
      </c>
      <c r="E1803" t="n">
        <v>2024</v>
      </c>
      <c r="H1803" t="n">
        <v>3</v>
      </c>
      <c r="I1803" t="n">
        <v>2580</v>
      </c>
      <c r="J1803" t="inlineStr">
        <is>
          <t>N</t>
        </is>
      </c>
      <c r="K1803" t="inlineStr">
        <is>
          <t>kandima.com</t>
        </is>
      </c>
      <c r="L1803" t="inlineStr">
        <is>
          <t>official</t>
        </is>
      </c>
      <c r="M1803" t="inlineStr">
        <is>
          <t>https://kandima.com/images/News/2024/April/The%20Evening%20Leader%20UK.pdf</t>
        </is>
      </c>
      <c r="N1803" t="inlineStr">
        <is>
          <t>https://kandima.com/images/News/2024/April/The%20Evening%20Leader%20UK.pdf</t>
        </is>
      </c>
      <c r="O1803" t="inlineStr">
        <is>
          <t>6d28bd81b19c6e32673747a7c7c8b72475e084ea5bfded8277125e0eedeb9cf6</t>
        </is>
      </c>
      <c r="P1803" t="inlineStr">
        <is>
          <t>library/075_kandima-maldives/other/2024_The Evening Leader UK.pdf</t>
        </is>
      </c>
      <c r="R1803" t="inlineStr">
        <is>
          <t>outdated</t>
        </is>
      </c>
      <c r="S1803" t="inlineStr">
        <is>
          <t>N</t>
        </is>
      </c>
      <c r="T1803" t="inlineStr">
        <is>
          <t>matched</t>
        </is>
      </c>
      <c r="U1803" t="inlineStr">
        <is>
          <t>2026-10-04</t>
        </is>
      </c>
      <c r="V1803" t="inlineStr"/>
    </row>
    <row r="1804">
      <c r="A1804" t="n">
        <v>75</v>
      </c>
      <c r="B1804" t="inlineStr">
        <is>
          <t>Kandima Maldives</t>
        </is>
      </c>
      <c r="C1804" t="inlineStr">
        <is>
          <t>other</t>
        </is>
      </c>
      <c r="D1804" t="inlineStr">
        <is>
          <t>2024_OK Magazine UK.pdf</t>
        </is>
      </c>
      <c r="E1804" t="n">
        <v>2024</v>
      </c>
      <c r="H1804" t="n">
        <v>7</v>
      </c>
      <c r="I1804" t="n">
        <v>4682</v>
      </c>
      <c r="J1804" t="inlineStr">
        <is>
          <t>N</t>
        </is>
      </c>
      <c r="K1804" t="inlineStr">
        <is>
          <t>kandima.com</t>
        </is>
      </c>
      <c r="L1804" t="inlineStr">
        <is>
          <t>official</t>
        </is>
      </c>
      <c r="M1804" t="inlineStr">
        <is>
          <t>https://kandima.com/images/News/2024/April/OK%20Magazine%20UK.pdf</t>
        </is>
      </c>
      <c r="N1804" t="inlineStr">
        <is>
          <t>https://kandima.com/images/News/2024/April/OK%20Magazine%20UK.pdf</t>
        </is>
      </c>
      <c r="O1804" t="inlineStr">
        <is>
          <t>d6dbe8969057298d876763a8f5b02645094ff885227b4e002f427d4320774388</t>
        </is>
      </c>
      <c r="P1804" t="inlineStr">
        <is>
          <t>library/075_kandima-maldives/other/2024_OK Magazine UK.pdf</t>
        </is>
      </c>
      <c r="R1804" t="inlineStr">
        <is>
          <t>outdated</t>
        </is>
      </c>
      <c r="S1804" t="inlineStr">
        <is>
          <t>N</t>
        </is>
      </c>
      <c r="T1804" t="inlineStr">
        <is>
          <t>matched</t>
        </is>
      </c>
      <c r="U1804" t="inlineStr">
        <is>
          <t>2026-10-04</t>
        </is>
      </c>
      <c r="V1804" t="inlineStr"/>
    </row>
    <row r="1805">
      <c r="A1805" t="n">
        <v>75</v>
      </c>
      <c r="B1805" t="inlineStr">
        <is>
          <t>Kandima Maldives</t>
        </is>
      </c>
      <c r="C1805" t="inlineStr">
        <is>
          <t>other</t>
        </is>
      </c>
      <c r="D1805" t="inlineStr">
        <is>
          <t>2024_AOL.com UK.pdf</t>
        </is>
      </c>
      <c r="E1805" t="n">
        <v>2024</v>
      </c>
      <c r="H1805" t="n">
        <v>7</v>
      </c>
      <c r="I1805" t="n">
        <v>6386</v>
      </c>
      <c r="J1805" t="inlineStr">
        <is>
          <t>N</t>
        </is>
      </c>
      <c r="K1805" t="inlineStr">
        <is>
          <t>kandima.com</t>
        </is>
      </c>
      <c r="L1805" t="inlineStr">
        <is>
          <t>official</t>
        </is>
      </c>
      <c r="M1805" t="inlineStr">
        <is>
          <t>https://kandima.com/images/News/2024/April/AOL.com%20UK.pdf</t>
        </is>
      </c>
      <c r="N1805" t="inlineStr">
        <is>
          <t>https://kandima.com/images/News/2024/April/AOL.com%20UK.pdf</t>
        </is>
      </c>
      <c r="O1805" t="inlineStr">
        <is>
          <t>8294072d246f72fdad41427a15997a74d7cbbe43dbdec8db0a0bce7a447fbd84</t>
        </is>
      </c>
      <c r="P1805" t="inlineStr">
        <is>
          <t>library/075_kandima-maldives/other/2024_AOL.com UK.pdf</t>
        </is>
      </c>
      <c r="R1805" t="inlineStr">
        <is>
          <t>outdated</t>
        </is>
      </c>
      <c r="S1805" t="inlineStr">
        <is>
          <t>N</t>
        </is>
      </c>
      <c r="T1805" t="inlineStr">
        <is>
          <t>matched</t>
        </is>
      </c>
      <c r="U1805" t="inlineStr">
        <is>
          <t>2026-10-04</t>
        </is>
      </c>
      <c r="V1805" t="inlineStr"/>
    </row>
    <row r="1806">
      <c r="A1806" t="n">
        <v>75</v>
      </c>
      <c r="B1806" t="inlineStr">
        <is>
          <t>Kandima Maldives</t>
        </is>
      </c>
      <c r="C1806" t="inlineStr">
        <is>
          <t>other</t>
        </is>
      </c>
      <c r="D1806" t="inlineStr">
        <is>
          <t>2017_kandima_logotype-BW copy.pdf</t>
        </is>
      </c>
      <c r="E1806" t="n">
        <v>2017</v>
      </c>
      <c r="H1806" t="n">
        <v>1</v>
      </c>
      <c r="I1806" t="n">
        <v>62</v>
      </c>
      <c r="J1806" t="inlineStr">
        <is>
          <t>N</t>
        </is>
      </c>
      <c r="K1806" t="inlineStr">
        <is>
          <t>pulse.dash.app</t>
        </is>
      </c>
      <c r="L1806" t="inlineStr">
        <is>
          <t>brand-cdn</t>
        </is>
      </c>
      <c r="M1806" t="inlineStr">
        <is>
          <t>https://d7h9v39iheghu.cloudfront.net/previews/7837a234-9635-4da8-b132-476aacd9b4c1/460b8dd2-6638-4c85-93b3-790d22a2b9e0/460b8dd2-6638-4c85-93b3-790d22a2b9e0?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1806" t="inlineStr">
        <is>
          <t>https://d7h9v39iheghu.cloudfront.net/previews/7837a234-9635-4da8-b132-476aacd9b4c1/460b8dd2-6638-4c85-93b3-790d22a2b9e0/460b8dd2-6638-4c85-93b3-790d22a2b9e0?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1806" t="inlineStr">
        <is>
          <t>ab07f7b70d9d774fca279261a774651544d7869612b9a04dc92c23b1c6a4d1f9</t>
        </is>
      </c>
      <c r="P1806" t="inlineStr">
        <is>
          <t>library/075_kandima-maldives/other/2017_kandima_logotype-BW copy.pdf</t>
        </is>
      </c>
      <c r="R1806" t="inlineStr">
        <is>
          <t>outdated</t>
        </is>
      </c>
      <c r="S1806" t="inlineStr">
        <is>
          <t>N</t>
        </is>
      </c>
      <c r="T1806" t="inlineStr">
        <is>
          <t>matched</t>
        </is>
      </c>
      <c r="U1806" t="inlineStr">
        <is>
          <t>2026-10-04</t>
        </is>
      </c>
      <c r="V1806" t="inlineStr"/>
    </row>
    <row r="1807">
      <c r="A1807" t="n">
        <v>76</v>
      </c>
      <c r="B1807" t="inlineStr">
        <is>
          <t>Hideaway Beach Resort and Spa at Dhonakulhi Island Maldives</t>
        </is>
      </c>
      <c r="C1807" t="inlineStr">
        <is>
          <t>factsheet</t>
        </is>
      </c>
      <c r="D1807" t="inlineStr">
        <is>
          <t>2020_Factsheet-Hideaway-Beach-Maldives-NEO.pdf</t>
        </is>
      </c>
      <c r="E1807" t="n">
        <v>2020</v>
      </c>
      <c r="H1807" t="n">
        <v>17</v>
      </c>
      <c r="I1807" t="n">
        <v>4507</v>
      </c>
      <c r="J1807" t="inlineStr">
        <is>
          <t>N</t>
        </is>
      </c>
      <c r="K1807" t="inlineStr">
        <is>
          <t>neoscapesmaldives.com</t>
        </is>
      </c>
      <c r="L1807" t="inlineStr">
        <is>
          <t>dmc-agency</t>
        </is>
      </c>
      <c r="M1807" t="inlineStr">
        <is>
          <t>https://www.neoscapesmaldives.com/wp-content/uploads/Factsheet-Hideaway-Beach-Maldives-NEO.pdf</t>
        </is>
      </c>
      <c r="N1807" t="inlineStr">
        <is>
          <t>https://www.neoscapesmaldives.com/wp-content/uploads/Factsheet-Hideaway-Beach-Maldives-NEO.pdf</t>
        </is>
      </c>
      <c r="O1807" t="inlineStr">
        <is>
          <t>38e5077d60a8cf65c22b98ccb07a76a550efd029d799f31d8b3ee40ca757fd9f</t>
        </is>
      </c>
      <c r="P1807" t="inlineStr">
        <is>
          <t>library/076_hideaway-beach-resort-and-spa-at-dhonakulhi-island/factsheet/2020_Factsheet-Hideaway-Beach-Maldives-NEO.pdf</t>
        </is>
      </c>
      <c r="R1807" t="inlineStr">
        <is>
          <t>outdated</t>
        </is>
      </c>
      <c r="S1807" t="inlineStr">
        <is>
          <t>Y</t>
        </is>
      </c>
      <c r="T1807" t="inlineStr">
        <is>
          <t>matched</t>
        </is>
      </c>
      <c r="U1807" t="inlineStr">
        <is>
          <t>2026-10-04</t>
        </is>
      </c>
      <c r="V1807" t="inlineStr"/>
    </row>
    <row r="1808">
      <c r="A1808" t="n">
        <v>76</v>
      </c>
      <c r="B1808" t="inlineStr">
        <is>
          <t>Hideaway Beach Resort and Spa at Dhonakulhi Island Maldives</t>
        </is>
      </c>
      <c r="C1808" t="inlineStr">
        <is>
          <t>map</t>
        </is>
      </c>
      <c r="D1808" t="inlineStr">
        <is>
          <t>2018_Resort-Map-Hideaway-Beach-Maldives.pdf</t>
        </is>
      </c>
      <c r="E1808" t="n">
        <v>2018</v>
      </c>
      <c r="H1808" t="n">
        <v>2</v>
      </c>
      <c r="I1808" t="n">
        <v>1202</v>
      </c>
      <c r="J1808" t="inlineStr">
        <is>
          <t>Y</t>
        </is>
      </c>
      <c r="K1808" t="inlineStr">
        <is>
          <t>neoscapesmaldives.com</t>
        </is>
      </c>
      <c r="L1808" t="inlineStr">
        <is>
          <t>dmc-agency</t>
        </is>
      </c>
      <c r="M1808" t="inlineStr">
        <is>
          <t>https://www.neoscapesmaldives.com/wp-content/uploads/Resort-Map-Hideaway-Beach-Maldives.pdf</t>
        </is>
      </c>
      <c r="N1808" t="inlineStr">
        <is>
          <t>https://www.neoscapesmaldives.com/wp-content/uploads/Resort-Map-Hideaway-Beach-Maldives.pdf</t>
        </is>
      </c>
      <c r="O1808" t="inlineStr">
        <is>
          <t>b9bdbbce4defe7fa506e05d0e2aa4e0b1c885f3ef898227db13a6f75c2bc0430</t>
        </is>
      </c>
      <c r="P1808" t="inlineStr">
        <is>
          <t>library/076_hideaway-beach-resort-and-spa-at-dhonakulhi-island/map/2018_Resort-Map-Hideaway-Beach-Maldives.pdf</t>
        </is>
      </c>
      <c r="R1808" t="inlineStr">
        <is>
          <t>outdated</t>
        </is>
      </c>
      <c r="S1808" t="inlineStr">
        <is>
          <t>Y</t>
        </is>
      </c>
      <c r="T1808" t="inlineStr">
        <is>
          <t>matched</t>
        </is>
      </c>
      <c r="U1808" t="inlineStr">
        <is>
          <t>2026-10-04</t>
        </is>
      </c>
      <c r="V1808" t="inlineStr"/>
    </row>
    <row r="1809">
      <c r="A1809" t="n">
        <v>77</v>
      </c>
      <c r="B1809" t="inlineStr">
        <is>
          <t>Atmosphere Kanifushi Maldives</t>
        </is>
      </c>
      <c r="C1809" t="inlineStr">
        <is>
          <t>map</t>
        </is>
      </c>
      <c r="D1809" t="inlineStr">
        <is>
          <t>2019_ATMOSPHERE-KANIFUSHI-MALDIVES-ISLAND-MAP-DEC2019.pdf</t>
        </is>
      </c>
      <c r="E1809" t="n">
        <v>2019</v>
      </c>
      <c r="H1809" t="n">
        <v>1</v>
      </c>
      <c r="I1809" t="n">
        <v>977</v>
      </c>
      <c r="J1809" t="inlineStr">
        <is>
          <t>Y</t>
        </is>
      </c>
      <c r="K1809" t="inlineStr">
        <is>
          <t>neoscapesmaldives.com</t>
        </is>
      </c>
      <c r="L1809" t="inlineStr">
        <is>
          <t>dmc-agency</t>
        </is>
      </c>
      <c r="M1809" t="inlineStr">
        <is>
          <t>https://www.neoscapesmaldives.com/wp-content/uploads/ATMOSPHERE-KANIFUSHI-MALDIVES-ISLAND-MAP-DEC2019.pdf</t>
        </is>
      </c>
      <c r="N1809" t="inlineStr">
        <is>
          <t>https://www.neoscapesmaldives.com/wp-content/uploads/ATMOSPHERE-KANIFUSHI-MALDIVES-ISLAND-MAP-DEC2019.pdf</t>
        </is>
      </c>
      <c r="O1809" t="inlineStr">
        <is>
          <t>f0f9875169f4793ba0810c0f041f3255f852d132536a2a4efb1dd0834714b0cd</t>
        </is>
      </c>
      <c r="P1809" t="inlineStr">
        <is>
          <t>library/077_atmosphere-kanifushi-maldives/map/2019_ATMOSPHERE-KANIFUSHI-MALDIVES-ISLAND-MAP-DEC2019.pdf</t>
        </is>
      </c>
      <c r="R1809" t="inlineStr">
        <is>
          <t>outdated</t>
        </is>
      </c>
      <c r="S1809" t="inlineStr">
        <is>
          <t>Y</t>
        </is>
      </c>
      <c r="T1809" t="inlineStr">
        <is>
          <t>matched</t>
        </is>
      </c>
      <c r="U1809" t="inlineStr">
        <is>
          <t>2026-10-04</t>
        </is>
      </c>
      <c r="V1809" t="inlineStr"/>
    </row>
    <row r="1810">
      <c r="A1810" t="n">
        <v>77</v>
      </c>
      <c r="B1810" t="inlineStr">
        <is>
          <t>Atmosphere Kanifushi Maldives</t>
        </is>
      </c>
      <c r="C1810" t="inlineStr">
        <is>
          <t>calendar</t>
        </is>
      </c>
      <c r="D1810" t="inlineStr">
        <is>
          <t>2024_Festive_Calendar_2023_2024_Atmosphere-Kanifushi_Maldives.pdf</t>
        </is>
      </c>
      <c r="E1810" t="n">
        <v>2024</v>
      </c>
      <c r="H1810" t="n">
        <v>9</v>
      </c>
      <c r="I1810" t="n">
        <v>4846</v>
      </c>
      <c r="J1810" t="inlineStr">
        <is>
          <t>Y</t>
        </is>
      </c>
      <c r="K1810" t="inlineStr">
        <is>
          <t>letsgomaldives.com</t>
        </is>
      </c>
      <c r="L1810" t="inlineStr">
        <is>
          <t>dmc-agency</t>
        </is>
      </c>
      <c r="M1810" t="inlineStr">
        <is>
          <t>https://letsgomaldives.com/wp-content/uploads/2023/11/Festive_Calendar_2023_2024_Atmosphere-Kanifushi_Maldives.pdf</t>
        </is>
      </c>
      <c r="N1810" t="inlineStr">
        <is>
          <t>https://letsgomaldives.com/wp-content/uploads/2023/11/Festive_Calendar_2023_2024_Atmosphere-Kanifushi_Maldives.pdf</t>
        </is>
      </c>
      <c r="O1810" t="inlineStr">
        <is>
          <t>dc679d1ef0af4c7743326c02a0b8302e41579031341625e4c3cc9c06c502df6a</t>
        </is>
      </c>
      <c r="P1810" t="inlineStr">
        <is>
          <t>library/077_atmosphere-kanifushi-maldives/calendar/2024_Festive_Calendar_2023_2024_Atmosphere-Kanifushi_Maldives.pdf</t>
        </is>
      </c>
      <c r="R1810" t="inlineStr">
        <is>
          <t>outdated</t>
        </is>
      </c>
      <c r="S1810" t="inlineStr">
        <is>
          <t>Y</t>
        </is>
      </c>
      <c r="T1810" t="inlineStr">
        <is>
          <t>matched</t>
        </is>
      </c>
      <c r="U1810" t="inlineStr">
        <is>
          <t>2026-10-04</t>
        </is>
      </c>
      <c r="V1810" t="inlineStr"/>
    </row>
    <row r="1811">
      <c r="A1811" t="n">
        <v>77</v>
      </c>
      <c r="B1811" t="inlineStr">
        <is>
          <t>Atmosphere Kanifushi Maldives</t>
        </is>
      </c>
      <c r="C1811" t="inlineStr">
        <is>
          <t>brochure</t>
        </is>
      </c>
      <c r="D1811" t="inlineStr">
        <is>
          <t>2025_AKM-Resort-Brochure-MAR-2025-1.pdf</t>
        </is>
      </c>
      <c r="E1811" t="n">
        <v>2025</v>
      </c>
      <c r="H1811" t="n">
        <v>21</v>
      </c>
      <c r="I1811" t="n">
        <v>10617</v>
      </c>
      <c r="J1811" t="inlineStr">
        <is>
          <t>Y</t>
        </is>
      </c>
      <c r="K1811" t="inlineStr">
        <is>
          <t>neoscapesmaldives.com</t>
        </is>
      </c>
      <c r="L1811" t="inlineStr">
        <is>
          <t>dmc-agency</t>
        </is>
      </c>
      <c r="M1811" t="inlineStr">
        <is>
          <t>https://www.neoscapesmaldives.com/wp-content/uploads/AKM-Resort-Brochure-MAR-2025-1.pdf</t>
        </is>
      </c>
      <c r="N1811" t="inlineStr">
        <is>
          <t>https://www.neoscapesmaldives.com/wp-content/uploads/AKM-Resort-Brochure-MAR-2025-1.pdf</t>
        </is>
      </c>
      <c r="O1811" t="inlineStr">
        <is>
          <t>e6726b206e1ffe4d47155a59840d481aafb1cfe8ad10957a13a2b728d9b1c310</t>
        </is>
      </c>
      <c r="P1811" t="inlineStr">
        <is>
          <t>library/077_atmosphere-kanifushi-maldives/brochure/2025_AKM-Resort-Brochure-MAR-2025-1.pdf</t>
        </is>
      </c>
      <c r="R1811" t="inlineStr">
        <is>
          <t>current</t>
        </is>
      </c>
      <c r="S1811" t="inlineStr">
        <is>
          <t>Y</t>
        </is>
      </c>
      <c r="T1811" t="inlineStr">
        <is>
          <t>matched</t>
        </is>
      </c>
      <c r="U1811" t="inlineStr">
        <is>
          <t>2026-10-04</t>
        </is>
      </c>
      <c r="V1811" t="inlineStr"/>
    </row>
    <row r="1812">
      <c r="A1812" t="n">
        <v>78</v>
      </c>
      <c r="B1812" t="inlineStr">
        <is>
          <t>Meeru Maldives Resort Island</t>
        </is>
      </c>
      <c r="C1812" t="inlineStr">
        <is>
          <t>factsheet</t>
        </is>
      </c>
      <c r="D1812" t="inlineStr">
        <is>
          <t>2025_FactSheetMeeru110125103126Ver01022025-1.pdf</t>
        </is>
      </c>
      <c r="E1812" t="n">
        <v>2025</v>
      </c>
      <c r="F1812" t="inlineStr">
        <is>
          <t>2025-11-01</t>
        </is>
      </c>
      <c r="G1812" t="inlineStr">
        <is>
          <t>2026-10-31</t>
        </is>
      </c>
      <c r="H1812" t="n">
        <v>0</v>
      </c>
      <c r="I1812" t="n">
        <v>1596</v>
      </c>
      <c r="J1812" t="inlineStr">
        <is>
          <t>N</t>
        </is>
      </c>
      <c r="K1812" t="inlineStr">
        <is>
          <t>sales.crownandchamparesorts.com</t>
        </is>
      </c>
      <c r="L1812" t="inlineStr">
        <is>
          <t>brand-cdn</t>
        </is>
      </c>
      <c r="M1812" t="inlineStr">
        <is>
          <t>https://sales.crownandchamparesorts.com/wp-content/uploads/2025/12/FactSheetMeeru110125103126Ver01022025-1.pdf</t>
        </is>
      </c>
      <c r="N1812" t="inlineStr">
        <is>
          <t>https://sales.crownandchamparesorts.com/wp-content/uploads/2025/12/FactSheetMeeru110125103126Ver01022025-1.pdf</t>
        </is>
      </c>
      <c r="O1812" t="inlineStr">
        <is>
          <t>30eb914028693086535fcce2c813320287d595fb4296615b162c8542ad2f78e2</t>
        </is>
      </c>
      <c r="P1812" t="inlineStr">
        <is>
          <t>library/078_meeru-maldives-resort-island/factsheet/2025_FactSheetMeeru110125103126Ver01022025-1.pdf</t>
        </is>
      </c>
      <c r="R1812" t="inlineStr">
        <is>
          <t>current</t>
        </is>
      </c>
      <c r="S1812" t="inlineStr">
        <is>
          <t>N</t>
        </is>
      </c>
      <c r="T1812" t="inlineStr">
        <is>
          <t>matched</t>
        </is>
      </c>
      <c r="U1812" t="inlineStr">
        <is>
          <t>2026-10-04</t>
        </is>
      </c>
      <c r="V1812" t="inlineStr"/>
    </row>
    <row r="1813">
      <c r="A1813" t="n">
        <v>78</v>
      </c>
      <c r="B1813" t="inlineStr">
        <is>
          <t>Meeru Maldives Resort Island</t>
        </is>
      </c>
      <c r="C1813" t="inlineStr">
        <is>
          <t>factsheet</t>
        </is>
      </c>
      <c r="D1813" t="inlineStr">
        <is>
          <t>2025_FactSheetMeeru110125103126Ver01022025.pdf</t>
        </is>
      </c>
      <c r="E1813" t="n">
        <v>2025</v>
      </c>
      <c r="F1813" t="inlineStr">
        <is>
          <t>2025-11-01</t>
        </is>
      </c>
      <c r="G1813" t="inlineStr">
        <is>
          <t>2026-10-31</t>
        </is>
      </c>
      <c r="H1813" t="n">
        <v>12</v>
      </c>
      <c r="I1813" t="n">
        <v>1932</v>
      </c>
      <c r="J1813" t="inlineStr">
        <is>
          <t>Y</t>
        </is>
      </c>
      <c r="K1813" t="inlineStr">
        <is>
          <t>sales.crownandchamparesorts.com</t>
        </is>
      </c>
      <c r="L1813" t="inlineStr">
        <is>
          <t>brand-cdn</t>
        </is>
      </c>
      <c r="M1813" t="inlineStr">
        <is>
          <t>https://sales.crownandchamparesorts.com/wp-content/uploads/2025/12/FactSheetMeeru110125103126Ver01022025.pdf</t>
        </is>
      </c>
      <c r="N1813" t="inlineStr">
        <is>
          <t>https://sales.crownandchamparesorts.com/wp-content/uploads/2025/12/FactSheetMeeru110125103126Ver01022025.pdf</t>
        </is>
      </c>
      <c r="O1813" t="inlineStr">
        <is>
          <t>c823c98f31c880d7fd21016d5177d4dbea55817256e54becff49b9e9a2d25fac</t>
        </is>
      </c>
      <c r="P1813" t="inlineStr">
        <is>
          <t>library/078_meeru-maldives-resort-island/factsheet/2025_FactSheetMeeru110125103126Ver01022025.pdf</t>
        </is>
      </c>
      <c r="R1813" t="inlineStr">
        <is>
          <t>current</t>
        </is>
      </c>
      <c r="S1813" t="inlineStr">
        <is>
          <t>N</t>
        </is>
      </c>
      <c r="T1813" t="inlineStr">
        <is>
          <t>matched</t>
        </is>
      </c>
      <c r="U1813" t="inlineStr">
        <is>
          <t>2026-10-04</t>
        </is>
      </c>
      <c r="V1813" t="inlineStr"/>
    </row>
    <row r="1814">
      <c r="A1814" t="n">
        <v>78</v>
      </c>
      <c r="B1814" t="inlineStr">
        <is>
          <t>Meeru Maldives Resort Island</t>
        </is>
      </c>
      <c r="C1814" t="inlineStr">
        <is>
          <t>factsheet</t>
        </is>
      </c>
      <c r="D1814" t="inlineStr">
        <is>
          <t>2025_098ec12d_FactSheetMeeru110125103126Ver01022025.pdf</t>
        </is>
      </c>
      <c r="E1814" t="n">
        <v>2025</v>
      </c>
      <c r="F1814" t="inlineStr">
        <is>
          <t>2025-11-01</t>
        </is>
      </c>
      <c r="G1814" t="inlineStr">
        <is>
          <t>2026-10-31</t>
        </is>
      </c>
      <c r="H1814" t="n">
        <v>12</v>
      </c>
      <c r="I1814" t="n">
        <v>2752</v>
      </c>
      <c r="J1814" t="inlineStr">
        <is>
          <t>Y</t>
        </is>
      </c>
      <c r="K1814" t="inlineStr">
        <is>
          <t>meeru.com</t>
        </is>
      </c>
      <c r="L1814" t="inlineStr">
        <is>
          <t>official</t>
        </is>
      </c>
      <c r="M1814" t="inlineStr">
        <is>
          <t>https://www.meeru.com/wp-content/uploads/2025/11/FactSheetMeeru110125103126Ver01022025.pdf</t>
        </is>
      </c>
      <c r="N1814" t="inlineStr">
        <is>
          <t>https://www.meeru.com/wp-content/uploads/2025/11/FactSheetMeeru110125103126Ver01022025.pdf</t>
        </is>
      </c>
      <c r="O1814" t="inlineStr">
        <is>
          <t>098ec12d45ce93a1004894b11463b76733a00ab7fe6a576c60a84a2db644035b</t>
        </is>
      </c>
      <c r="P1814" t="inlineStr">
        <is>
          <t>library/078_meeru-maldives-resort-island/factsheet/2025_098ec12d_FactSheetMeeru110125103126Ver01022025.pdf</t>
        </is>
      </c>
      <c r="R1814" t="inlineStr">
        <is>
          <t>current</t>
        </is>
      </c>
      <c r="S1814" t="inlineStr">
        <is>
          <t>Y</t>
        </is>
      </c>
      <c r="T1814" t="inlineStr">
        <is>
          <t>matched</t>
        </is>
      </c>
      <c r="U1814" t="inlineStr">
        <is>
          <t>2026-10-04</t>
        </is>
      </c>
      <c r="V1814" t="inlineStr"/>
    </row>
    <row r="1815">
      <c r="A1815" t="n">
        <v>78</v>
      </c>
      <c r="B1815" t="inlineStr">
        <is>
          <t>Meeru Maldives Resort Island</t>
        </is>
      </c>
      <c r="C1815" t="inlineStr">
        <is>
          <t>factsheet</t>
        </is>
      </c>
      <c r="D1815" t="inlineStr">
        <is>
          <t>2025_Factsheet-Meeru-01112024.pdf</t>
        </is>
      </c>
      <c r="E1815" t="n">
        <v>2025</v>
      </c>
      <c r="H1815" t="n">
        <v>12</v>
      </c>
      <c r="I1815" t="n">
        <v>3205</v>
      </c>
      <c r="J1815" t="inlineStr">
        <is>
          <t>Y</t>
        </is>
      </c>
      <c r="K1815" t="inlineStr">
        <is>
          <t>meeru.com</t>
        </is>
      </c>
      <c r="L1815" t="inlineStr">
        <is>
          <t>official</t>
        </is>
      </c>
      <c r="M1815" t="inlineStr">
        <is>
          <t>https://www.meeru.com/wp-content/uploads/2024/11/Factsheet-Meeru-01112024.pdf</t>
        </is>
      </c>
      <c r="N1815" t="inlineStr">
        <is>
          <t>https://www.meeru.com/wp-content/uploads/2024/11/Factsheet-Meeru-01112024.pdf</t>
        </is>
      </c>
      <c r="O1815" t="inlineStr">
        <is>
          <t>037c03826057961b5cc198978bda68dedae759fe4bc63c768d069dc1e4f6ef8a</t>
        </is>
      </c>
      <c r="P1815" t="inlineStr">
        <is>
          <t>library/078_meeru-maldives-resort-island/factsheet/2025_Factsheet-Meeru-01112024.pdf</t>
        </is>
      </c>
      <c r="R1815" t="inlineStr">
        <is>
          <t>current</t>
        </is>
      </c>
      <c r="S1815" t="inlineStr">
        <is>
          <t>N</t>
        </is>
      </c>
      <c r="T1815" t="inlineStr">
        <is>
          <t>matched</t>
        </is>
      </c>
      <c r="U1815" t="inlineStr">
        <is>
          <t>2026-10-04</t>
        </is>
      </c>
      <c r="V1815" t="inlineStr"/>
    </row>
    <row r="1816">
      <c r="A1816" t="n">
        <v>78</v>
      </c>
      <c r="B1816" t="inlineStr">
        <is>
          <t>Meeru Maldives Resort Island</t>
        </is>
      </c>
      <c r="C1816" t="inlineStr">
        <is>
          <t>factsheet</t>
        </is>
      </c>
      <c r="D1816" t="inlineStr">
        <is>
          <t>2022_FactSheetMeeru110122103123Rev090623.pdf</t>
        </is>
      </c>
      <c r="E1816" t="n">
        <v>2022</v>
      </c>
      <c r="F1816" t="inlineStr">
        <is>
          <t>2022-11-01</t>
        </is>
      </c>
      <c r="G1816" t="inlineStr">
        <is>
          <t>2023-10-31</t>
        </is>
      </c>
      <c r="H1816" t="n">
        <v>7</v>
      </c>
      <c r="I1816" t="n">
        <v>1913</v>
      </c>
      <c r="J1816" t="inlineStr">
        <is>
          <t>Y</t>
        </is>
      </c>
      <c r="K1816" t="inlineStr">
        <is>
          <t>sales.crownandchamparesorts.com</t>
        </is>
      </c>
      <c r="L1816" t="inlineStr">
        <is>
          <t>brand-cdn</t>
        </is>
      </c>
      <c r="M1816" t="inlineStr">
        <is>
          <t>https://sales.crownandchamparesorts.com/wp-content/uploads/2023/09/FactSheetMeeru110122103123Rev090623.pdf</t>
        </is>
      </c>
      <c r="N1816" t="inlineStr">
        <is>
          <t>https://sales.crownandchamparesorts.com/wp-content/uploads/2023/09/FactSheetMeeru110122103123Rev090623.pdf</t>
        </is>
      </c>
      <c r="O1816" t="inlineStr">
        <is>
          <t>6cf3f39dc3a04cce040cdd1f410d17396e19a329fd0598c0525777f0d6798ecf</t>
        </is>
      </c>
      <c r="P1816" t="inlineStr">
        <is>
          <t>library/078_meeru-maldives-resort-island/factsheet/2022_FactSheetMeeru110122103123Rev090623.pdf</t>
        </is>
      </c>
      <c r="R1816" t="inlineStr">
        <is>
          <t>outdated</t>
        </is>
      </c>
      <c r="S1816" t="inlineStr">
        <is>
          <t>N</t>
        </is>
      </c>
      <c r="T1816" t="inlineStr">
        <is>
          <t>matched</t>
        </is>
      </c>
      <c r="U1816" t="inlineStr">
        <is>
          <t>2026-10-04</t>
        </is>
      </c>
      <c r="V1816" t="inlineStr"/>
    </row>
    <row r="1817">
      <c r="A1817" t="n">
        <v>78</v>
      </c>
      <c r="B1817" t="inlineStr">
        <is>
          <t>Meeru Maldives Resort Island</t>
        </is>
      </c>
      <c r="C1817" t="inlineStr">
        <is>
          <t>factsheet</t>
        </is>
      </c>
      <c r="D1817" t="inlineStr">
        <is>
          <t>2019_FactSheetMeeru110119103120Rev051219.pdf</t>
        </is>
      </c>
      <c r="E1817" t="n">
        <v>2019</v>
      </c>
      <c r="F1817" t="inlineStr">
        <is>
          <t>2019-11-01</t>
        </is>
      </c>
      <c r="G1817" t="inlineStr">
        <is>
          <t>2020-10-31</t>
        </is>
      </c>
      <c r="H1817" t="n">
        <v>4</v>
      </c>
      <c r="I1817" t="n">
        <v>607</v>
      </c>
      <c r="J1817" t="inlineStr">
        <is>
          <t>Y</t>
        </is>
      </c>
      <c r="K1817" t="inlineStr">
        <is>
          <t>sales.crownandchamparesorts.com</t>
        </is>
      </c>
      <c r="L1817" t="inlineStr">
        <is>
          <t>brand-cdn</t>
        </is>
      </c>
      <c r="M1817" t="inlineStr">
        <is>
          <t>https://sales.crownandchamparesorts.com/wp-content/uploads/2018/11/FactSheetMeeru110119103120Rev051219.pdf</t>
        </is>
      </c>
      <c r="N1817" t="inlineStr">
        <is>
          <t>https://sales.crownandchamparesorts.com/wp-content/uploads/2018/11/FactSheetMeeru110119103120Rev051219.pdf</t>
        </is>
      </c>
      <c r="O1817" t="inlineStr">
        <is>
          <t>326843bf2f69b1768f49f676f68811613d012ec58c621080cbd904d4d06eb432</t>
        </is>
      </c>
      <c r="P1817" t="inlineStr">
        <is>
          <t>library/078_meeru-maldives-resort-island/factsheet/2019_FactSheetMeeru110119103120Rev051219.pdf</t>
        </is>
      </c>
      <c r="R1817" t="inlineStr">
        <is>
          <t>outdated</t>
        </is>
      </c>
      <c r="S1817" t="inlineStr">
        <is>
          <t>N</t>
        </is>
      </c>
      <c r="T1817" t="inlineStr">
        <is>
          <t>matched</t>
        </is>
      </c>
      <c r="U1817" t="inlineStr">
        <is>
          <t>2026-10-04</t>
        </is>
      </c>
      <c r="V1817" t="inlineStr"/>
    </row>
    <row r="1818">
      <c r="A1818" t="n">
        <v>78</v>
      </c>
      <c r="B1818" t="inlineStr">
        <is>
          <t>Meeru Maldives Resort Island</t>
        </is>
      </c>
      <c r="C1818" t="inlineStr">
        <is>
          <t>factsheet</t>
        </is>
      </c>
      <c r="D1818" t="inlineStr">
        <is>
          <t>2018_FactSheetMeeru110118103119Rev040318.pdf</t>
        </is>
      </c>
      <c r="E1818" t="n">
        <v>2018</v>
      </c>
      <c r="F1818" t="inlineStr">
        <is>
          <t>2018-11-01</t>
        </is>
      </c>
      <c r="G1818" t="inlineStr">
        <is>
          <t>2019-10-31</t>
        </is>
      </c>
      <c r="H1818" t="n">
        <v>2</v>
      </c>
      <c r="I1818" t="n">
        <v>189</v>
      </c>
      <c r="J1818" t="inlineStr">
        <is>
          <t>Y</t>
        </is>
      </c>
      <c r="K1818" t="inlineStr">
        <is>
          <t>sales.crownandchamparesorts.com</t>
        </is>
      </c>
      <c r="L1818" t="inlineStr">
        <is>
          <t>brand-cdn</t>
        </is>
      </c>
      <c r="M1818" t="inlineStr">
        <is>
          <t>https://sales.crownandchamparesorts.com/wp-content/uploads/2018/04/FactSheetMeeru110118103119Rev040318.pdf</t>
        </is>
      </c>
      <c r="N1818" t="inlineStr">
        <is>
          <t>https://sales.crownandchamparesorts.com/wp-content/uploads/2018/04/FactSheetMeeru110118103119Rev040318.pdf</t>
        </is>
      </c>
      <c r="O1818" t="inlineStr">
        <is>
          <t>6641f27067c77a901f64814063834f99c71a9deead31d7623c0a62bf06a7fdda</t>
        </is>
      </c>
      <c r="P1818" t="inlineStr">
        <is>
          <t>library/078_meeru-maldives-resort-island/factsheet/2018_FactSheetMeeru110118103119Rev040318.pdf</t>
        </is>
      </c>
      <c r="R1818" t="inlineStr">
        <is>
          <t>outdated</t>
        </is>
      </c>
      <c r="S1818" t="inlineStr">
        <is>
          <t>N</t>
        </is>
      </c>
      <c r="T1818" t="inlineStr">
        <is>
          <t>matched</t>
        </is>
      </c>
      <c r="U1818" t="inlineStr">
        <is>
          <t>2026-10-04</t>
        </is>
      </c>
      <c r="V1818" t="inlineStr"/>
    </row>
    <row r="1819">
      <c r="A1819" t="n">
        <v>78</v>
      </c>
      <c r="B1819" t="inlineStr">
        <is>
          <t>Meeru Maldives Resort Island</t>
        </is>
      </c>
      <c r="C1819" t="inlineStr">
        <is>
          <t>factsheet</t>
        </is>
      </c>
      <c r="D1819" t="inlineStr">
        <is>
          <t>2018_FactSheetCCH050118103118Rev033118.pdf</t>
        </is>
      </c>
      <c r="E1819" t="n">
        <v>2018</v>
      </c>
      <c r="F1819" t="inlineStr">
        <is>
          <t>2018-05-01</t>
        </is>
      </c>
      <c r="G1819" t="inlineStr">
        <is>
          <t>2018-10-31</t>
        </is>
      </c>
      <c r="H1819" t="n">
        <v>4</v>
      </c>
      <c r="I1819" t="n">
        <v>303</v>
      </c>
      <c r="J1819" t="inlineStr">
        <is>
          <t>Y</t>
        </is>
      </c>
      <c r="K1819" t="inlineStr">
        <is>
          <t>sales.crownandchamparesorts.com</t>
        </is>
      </c>
      <c r="L1819" t="inlineStr">
        <is>
          <t>brand-cdn</t>
        </is>
      </c>
      <c r="M1819" t="inlineStr">
        <is>
          <t>https://sales.crownandchamparesorts.com/wp-content/uploads/2018/04/FactSheetCCH050118103118Rev033118.pdf</t>
        </is>
      </c>
      <c r="N1819" t="inlineStr">
        <is>
          <t>https://sales.crownandchamparesorts.com/wp-content/uploads/2018/04/FactSheetCCH050118103118Rev033118.pdf</t>
        </is>
      </c>
      <c r="O1819" t="inlineStr">
        <is>
          <t>c83f5aacc539df0d865709c9fd0e622fb2d50a3f8ea7ad6e21ba179e17b3f679</t>
        </is>
      </c>
      <c r="P1819" t="inlineStr">
        <is>
          <t>library/078_meeru-maldives-resort-island/factsheet/2018_FactSheetCCH050118103118Rev033118.pdf</t>
        </is>
      </c>
      <c r="R1819" t="inlineStr">
        <is>
          <t>outdated</t>
        </is>
      </c>
      <c r="S1819" t="inlineStr">
        <is>
          <t>N</t>
        </is>
      </c>
      <c r="T1819" t="inlineStr">
        <is>
          <t>matched</t>
        </is>
      </c>
      <c r="U1819" t="inlineStr">
        <is>
          <t>2026-10-04</t>
        </is>
      </c>
      <c r="V1819" t="inlineStr"/>
    </row>
    <row r="1820">
      <c r="A1820" t="n">
        <v>78</v>
      </c>
      <c r="B1820" t="inlineStr">
        <is>
          <t>Meeru Maldives Resort Island</t>
        </is>
      </c>
      <c r="C1820" t="inlineStr">
        <is>
          <t>map</t>
        </is>
      </c>
      <c r="D1820" t="inlineStr">
        <is>
          <t>2025_MeeruMaldivesColorMap110125103126Ver200425.pdf</t>
        </is>
      </c>
      <c r="E1820" t="n">
        <v>2025</v>
      </c>
      <c r="F1820" t="inlineStr">
        <is>
          <t>2025-11-01</t>
        </is>
      </c>
      <c r="G1820" t="inlineStr">
        <is>
          <t>2026-10-31</t>
        </is>
      </c>
      <c r="H1820" t="n">
        <v>1</v>
      </c>
      <c r="I1820" t="n">
        <v>602</v>
      </c>
      <c r="J1820" t="inlineStr">
        <is>
          <t>Y</t>
        </is>
      </c>
      <c r="K1820" t="inlineStr">
        <is>
          <t>sales.crownandchamparesorts.com</t>
        </is>
      </c>
      <c r="L1820" t="inlineStr">
        <is>
          <t>brand-cdn</t>
        </is>
      </c>
      <c r="M1820" t="inlineStr">
        <is>
          <t>https://sales.crownandchamparesorts.com/wp-content/uploads/2025/08/MeeruMaldivesColorMap110125103126Ver200425.pdf</t>
        </is>
      </c>
      <c r="N1820" t="inlineStr">
        <is>
          <t>https://sales.crownandchamparesorts.com/wp-content/uploads/2025/08/MeeruMaldivesColorMap110125103126Ver200425.pdf</t>
        </is>
      </c>
      <c r="O1820" t="inlineStr">
        <is>
          <t>9edae79491dd0ed15315b18f953b45798ce78b04354cf8e7abecffaa3b86eb9c</t>
        </is>
      </c>
      <c r="P1820" t="inlineStr">
        <is>
          <t>library/078_meeru-maldives-resort-island/map/2025_MeeruMaldivesColorMap110125103126Ver200425.pdf</t>
        </is>
      </c>
      <c r="R1820" t="inlineStr">
        <is>
          <t>current</t>
        </is>
      </c>
      <c r="S1820" t="inlineStr">
        <is>
          <t>N</t>
        </is>
      </c>
      <c r="T1820" t="inlineStr">
        <is>
          <t>matched</t>
        </is>
      </c>
      <c r="U1820" t="inlineStr">
        <is>
          <t>2026-10-04</t>
        </is>
      </c>
      <c r="V1820" t="inlineStr"/>
    </row>
    <row r="1821">
      <c r="A1821" t="n">
        <v>78</v>
      </c>
      <c r="B1821" t="inlineStr">
        <is>
          <t>Meeru Maldives Resort Island</t>
        </is>
      </c>
      <c r="C1821" t="inlineStr">
        <is>
          <t>map</t>
        </is>
      </c>
      <c r="D1821" t="inlineStr">
        <is>
          <t>2025_17f3f6a9_MeeruMaldivesColorMap110125103126Ver200425.pdf</t>
        </is>
      </c>
      <c r="E1821" t="n">
        <v>2025</v>
      </c>
      <c r="F1821" t="inlineStr">
        <is>
          <t>2025-11-01</t>
        </is>
      </c>
      <c r="G1821" t="inlineStr">
        <is>
          <t>2026-10-31</t>
        </is>
      </c>
      <c r="H1821" t="n">
        <v>1</v>
      </c>
      <c r="I1821" t="n">
        <v>572</v>
      </c>
      <c r="J1821" t="inlineStr">
        <is>
          <t>Y</t>
        </is>
      </c>
      <c r="K1821" t="inlineStr">
        <is>
          <t>meeru.com</t>
        </is>
      </c>
      <c r="L1821" t="inlineStr">
        <is>
          <t>official</t>
        </is>
      </c>
      <c r="M1821" t="inlineStr">
        <is>
          <t>https://www.meeru.com/wp-content/uploads/2025/11/MeeruMaldivesColorMap110125103126Ver200425.pdf</t>
        </is>
      </c>
      <c r="N1821" t="inlineStr">
        <is>
          <t>https://www.meeru.com/wp-content/uploads/2025/11/MeeruMaldivesColorMap110125103126Ver200425.pdf</t>
        </is>
      </c>
      <c r="O1821" t="inlineStr">
        <is>
          <t>17f3f6a9569d0abaf9c06635586dd3a840b1d2c2fc25597d5c4aaca326819115</t>
        </is>
      </c>
      <c r="P1821" t="inlineStr">
        <is>
          <t>library/078_meeru-maldives-resort-island/map/2025_17f3f6a9_MeeruMaldivesColorMap110125103126Ver200425.pdf</t>
        </is>
      </c>
      <c r="R1821" t="inlineStr">
        <is>
          <t>current</t>
        </is>
      </c>
      <c r="S1821" t="inlineStr">
        <is>
          <t>Y</t>
        </is>
      </c>
      <c r="T1821" t="inlineStr">
        <is>
          <t>matched</t>
        </is>
      </c>
      <c r="U1821" t="inlineStr">
        <is>
          <t>2026-10-04</t>
        </is>
      </c>
      <c r="V1821" t="inlineStr"/>
    </row>
    <row r="1822">
      <c r="A1822" t="n">
        <v>78</v>
      </c>
      <c r="B1822" t="inlineStr">
        <is>
          <t>Meeru Maldives Resort Island</t>
        </is>
      </c>
      <c r="C1822" t="inlineStr">
        <is>
          <t>map</t>
        </is>
      </c>
      <c r="D1822" t="inlineStr">
        <is>
          <t>2024_MeeruMaldivesColorMap110124103125Ver070424.pdf</t>
        </is>
      </c>
      <c r="E1822" t="n">
        <v>2024</v>
      </c>
      <c r="F1822" t="inlineStr">
        <is>
          <t>2024-11-01</t>
        </is>
      </c>
      <c r="G1822" t="inlineStr">
        <is>
          <t>2025-10-31</t>
        </is>
      </c>
      <c r="H1822" t="n">
        <v>1</v>
      </c>
      <c r="I1822" t="n">
        <v>1174</v>
      </c>
      <c r="J1822" t="inlineStr">
        <is>
          <t>N</t>
        </is>
      </c>
      <c r="K1822" t="inlineStr">
        <is>
          <t>meeru.com</t>
        </is>
      </c>
      <c r="L1822" t="inlineStr">
        <is>
          <t>official</t>
        </is>
      </c>
      <c r="M1822" t="inlineStr">
        <is>
          <t>https://www.meeru.com/wp-content/uploads/2024/05/MeeruMaldivesColorMap110124103125Ver070424.pdf</t>
        </is>
      </c>
      <c r="N1822" t="inlineStr">
        <is>
          <t>https://www.meeru.com/wp-content/uploads/2024/05/MeeruMaldivesColorMap110124103125Ver070424.pdf</t>
        </is>
      </c>
      <c r="O1822" t="inlineStr">
        <is>
          <t>50b991d47afd9c9a1d48ee6fc300b2161cbbf2f3a9e6f5cc9eec39fe945f70c5</t>
        </is>
      </c>
      <c r="P1822" t="inlineStr">
        <is>
          <t>library/078_meeru-maldives-resort-island/map/2024_MeeruMaldivesColorMap110124103125Ver070424.pdf</t>
        </is>
      </c>
      <c r="R1822" t="inlineStr">
        <is>
          <t>outdated</t>
        </is>
      </c>
      <c r="S1822" t="inlineStr">
        <is>
          <t>N</t>
        </is>
      </c>
      <c r="T1822" t="inlineStr">
        <is>
          <t>matched</t>
        </is>
      </c>
      <c r="U1822" t="inlineStr">
        <is>
          <t>2026-10-04</t>
        </is>
      </c>
      <c r="V1822" t="inlineStr"/>
    </row>
    <row r="1823">
      <c r="A1823" t="n">
        <v>78</v>
      </c>
      <c r="B1823" t="inlineStr">
        <is>
          <t>Meeru Maldives Resort Island</t>
        </is>
      </c>
      <c r="C1823" t="inlineStr">
        <is>
          <t>map</t>
        </is>
      </c>
      <c r="D1823" t="inlineStr">
        <is>
          <t>2018_MapMeeru022218ColorEnglish.pdf</t>
        </is>
      </c>
      <c r="E1823" t="n">
        <v>2018</v>
      </c>
      <c r="H1823" t="n">
        <v>1</v>
      </c>
      <c r="I1823" t="n">
        <v>931</v>
      </c>
      <c r="J1823" t="inlineStr">
        <is>
          <t>Y</t>
        </is>
      </c>
      <c r="K1823" t="inlineStr">
        <is>
          <t>sales.crownandchamparesorts.com</t>
        </is>
      </c>
      <c r="L1823" t="inlineStr">
        <is>
          <t>brand-cdn</t>
        </is>
      </c>
      <c r="M1823" t="inlineStr">
        <is>
          <t>https://sales.crownandchamparesorts.com/wp-content/uploads/2018/11/MapMeeru022218ColorEnglish.pdf</t>
        </is>
      </c>
      <c r="N1823" t="inlineStr">
        <is>
          <t>https://sales.crownandchamparesorts.com/wp-content/uploads/2018/11/MapMeeru022218ColorEnglish.pdf</t>
        </is>
      </c>
      <c r="O1823" t="inlineStr">
        <is>
          <t>e2c6ea490dccd459ba72ffec15fdab79632ee8dd7aef34ab5bb95dfc6d4ed277</t>
        </is>
      </c>
      <c r="P1823" t="inlineStr">
        <is>
          <t>library/078_meeru-maldives-resort-island/map/2018_MapMeeru022218ColorEnglish.pdf</t>
        </is>
      </c>
      <c r="R1823" t="inlineStr">
        <is>
          <t>outdated</t>
        </is>
      </c>
      <c r="S1823" t="inlineStr">
        <is>
          <t>N</t>
        </is>
      </c>
      <c r="T1823" t="inlineStr">
        <is>
          <t>matched</t>
        </is>
      </c>
      <c r="U1823" t="inlineStr">
        <is>
          <t>2026-10-04</t>
        </is>
      </c>
      <c r="V1823" t="inlineStr"/>
    </row>
    <row r="1824">
      <c r="A1824" t="n">
        <v>78</v>
      </c>
      <c r="B1824" t="inlineStr">
        <is>
          <t>Meeru Maldives Resort Island</t>
        </is>
      </c>
      <c r="C1824" t="inlineStr">
        <is>
          <t>spa_menu</t>
        </is>
      </c>
      <c r="D1824" t="inlineStr">
        <is>
          <t>2024_DuniyeSpaMenuA3Meeru110124103125Ver070424-English.pdf</t>
        </is>
      </c>
      <c r="E1824" t="n">
        <v>2024</v>
      </c>
      <c r="F1824" t="inlineStr">
        <is>
          <t>2024-11-01</t>
        </is>
      </c>
      <c r="G1824" t="inlineStr">
        <is>
          <t>2025-10-31</t>
        </is>
      </c>
      <c r="H1824" t="n">
        <v>3</v>
      </c>
      <c r="I1824" t="n">
        <v>1034</v>
      </c>
      <c r="J1824" t="inlineStr">
        <is>
          <t>Y</t>
        </is>
      </c>
      <c r="K1824" t="inlineStr">
        <is>
          <t>meeru.com</t>
        </is>
      </c>
      <c r="L1824" t="inlineStr">
        <is>
          <t>official</t>
        </is>
      </c>
      <c r="M1824" t="inlineStr">
        <is>
          <t>https://www.meeru.com/wp-content/uploads/2025/07/DuniyeSpaMenuA3Meeru110124103125Ver070424-English.pdf</t>
        </is>
      </c>
      <c r="N1824" t="inlineStr">
        <is>
          <t>https://www.meeru.com/wp-content/uploads/2025/07/DuniyeSpaMenuA3Meeru110124103125Ver070424-English.pdf | https://www.meeru.com/wp-content/uploads/2023/02/DuniyeSpaMenuA3Meeru110122103123Rev010123-English.pdf</t>
        </is>
      </c>
      <c r="O1824" t="inlineStr">
        <is>
          <t>5c89e2dcf62733393b3d53eace9f8f6f973b2f0e7934d1ca191da9f58093ea7f</t>
        </is>
      </c>
      <c r="P1824" t="inlineStr">
        <is>
          <t>library/078_meeru-maldives-resort-island/spa_menu/2024_DuniyeSpaMenuA3Meeru110124103125Ver070424-English.pdf</t>
        </is>
      </c>
      <c r="R1824" t="inlineStr">
        <is>
          <t>outdated</t>
        </is>
      </c>
      <c r="S1824" t="inlineStr">
        <is>
          <t>Y</t>
        </is>
      </c>
      <c r="T1824" t="inlineStr">
        <is>
          <t>matched</t>
        </is>
      </c>
      <c r="U1824" t="inlineStr">
        <is>
          <t>2026-10-04</t>
        </is>
      </c>
      <c r="V1824" t="inlineStr"/>
    </row>
    <row r="1825">
      <c r="A1825" t="n">
        <v>78</v>
      </c>
      <c r="B1825" t="inlineStr">
        <is>
          <t>Meeru Maldives Resort Island</t>
        </is>
      </c>
      <c r="C1825" t="inlineStr">
        <is>
          <t>spa_menu</t>
        </is>
      </c>
      <c r="D1825" t="inlineStr">
        <is>
          <t>2022_DuniyeSpaMenuA4Meeru-310122103122-Ver310122..pdf</t>
        </is>
      </c>
      <c r="E1825" t="n">
        <v>2022</v>
      </c>
      <c r="H1825" t="n">
        <v>5</v>
      </c>
      <c r="I1825" t="n">
        <v>1293</v>
      </c>
      <c r="J1825" t="inlineStr">
        <is>
          <t>Y</t>
        </is>
      </c>
      <c r="K1825" t="inlineStr">
        <is>
          <t>meeru.com</t>
        </is>
      </c>
      <c r="L1825" t="inlineStr">
        <is>
          <t>official</t>
        </is>
      </c>
      <c r="M1825" t="inlineStr">
        <is>
          <t>https://www.meeru.com/wp-content/uploads/2022/05/DuniyeSpaMenuA4Meeru-310122103122-Ver310122..pdf</t>
        </is>
      </c>
      <c r="N1825" t="inlineStr">
        <is>
          <t>https://www.meeru.com/wp-content/uploads/2022/05/DuniyeSpaMenuA4Meeru-310122103122-Ver310122..pdf</t>
        </is>
      </c>
      <c r="O1825" t="inlineStr">
        <is>
          <t>0b8e21e2c40e27a3d5ff38775770dde85b3d3b0e758d2e74bd46be05202f12c0</t>
        </is>
      </c>
      <c r="P1825" t="inlineStr">
        <is>
          <t>library/078_meeru-maldives-resort-island/spa_menu/2022_DuniyeSpaMenuA4Meeru-310122103122-Ver310122..pdf</t>
        </is>
      </c>
      <c r="R1825" t="inlineStr">
        <is>
          <t>outdated</t>
        </is>
      </c>
      <c r="S1825" t="inlineStr">
        <is>
          <t>N</t>
        </is>
      </c>
      <c r="T1825" t="inlineStr">
        <is>
          <t>matched</t>
        </is>
      </c>
      <c r="U1825" t="inlineStr">
        <is>
          <t>2026-10-04</t>
        </is>
      </c>
      <c r="V1825" t="inlineStr"/>
    </row>
    <row r="1826">
      <c r="A1826" t="n">
        <v>78</v>
      </c>
      <c r="B1826" t="inlineStr">
        <is>
          <t>Meeru Maldives Resort Island</t>
        </is>
      </c>
      <c r="C1826" t="inlineStr">
        <is>
          <t>dining_menu</t>
        </is>
      </c>
      <c r="D1826" t="inlineStr">
        <is>
          <t>2026_ASIAN_WOK_FOOD_MENU.pdf</t>
        </is>
      </c>
      <c r="E1826" t="n">
        <v>2026</v>
      </c>
      <c r="H1826" t="n">
        <v>9</v>
      </c>
      <c r="I1826" t="n">
        <v>2666</v>
      </c>
      <c r="J1826" t="inlineStr">
        <is>
          <t>Y</t>
        </is>
      </c>
      <c r="K1826" t="inlineStr">
        <is>
          <t>meeru.com</t>
        </is>
      </c>
      <c r="L1826" t="inlineStr">
        <is>
          <t>official</t>
        </is>
      </c>
      <c r="M1826" t="inlineStr">
        <is>
          <t>https://www.meeru.com/wp-content/uploads/2026/10/ASIAN_WOK_FOOD_MENU.pdf</t>
        </is>
      </c>
      <c r="N1826" t="inlineStr">
        <is>
          <t>https://www.meeru.com/wp-content/uploads/2026/10/ASIAN_WOK_FOOD_MENU.pdf</t>
        </is>
      </c>
      <c r="O1826" t="inlineStr">
        <is>
          <t>9cb3f571d9881661da9f08c62089b71f055436418f022b17313ce2cc490225aa</t>
        </is>
      </c>
      <c r="P1826" t="inlineStr">
        <is>
          <t>library/078_meeru-maldives-resort-island/dining_menu/2026_ASIAN_WOK_FOOD_MENU.pdf</t>
        </is>
      </c>
      <c r="R1826" t="inlineStr">
        <is>
          <t>current</t>
        </is>
      </c>
      <c r="S1826" t="inlineStr">
        <is>
          <t>Y</t>
        </is>
      </c>
      <c r="T1826" t="inlineStr">
        <is>
          <t>matched</t>
        </is>
      </c>
      <c r="U1826" t="inlineStr">
        <is>
          <t>2026-10-04</t>
        </is>
      </c>
      <c r="V1826" t="inlineStr"/>
    </row>
    <row r="1827">
      <c r="A1827" t="n">
        <v>78</v>
      </c>
      <c r="B1827" t="inlineStr">
        <is>
          <t>Meeru Maldives Resort Island</t>
        </is>
      </c>
      <c r="C1827" t="inlineStr">
        <is>
          <t>dining_menu</t>
        </is>
      </c>
      <c r="D1827" t="inlineStr">
        <is>
          <t>2026_TheReef_Menu.pdf</t>
        </is>
      </c>
      <c r="E1827" t="n">
        <v>2026</v>
      </c>
      <c r="H1827" t="n">
        <v>6</v>
      </c>
      <c r="I1827" t="n">
        <v>635</v>
      </c>
      <c r="J1827" t="inlineStr">
        <is>
          <t>Y</t>
        </is>
      </c>
      <c r="K1827" t="inlineStr">
        <is>
          <t>meeru.com</t>
        </is>
      </c>
      <c r="L1827" t="inlineStr">
        <is>
          <t>official</t>
        </is>
      </c>
      <c r="M1827" t="inlineStr">
        <is>
          <t>https://www.meeru.com/wp-content/uploads/2026/04/TheReef_Menu.pdf</t>
        </is>
      </c>
      <c r="N1827" t="inlineStr">
        <is>
          <t>https://www.meeru.com/wp-content/uploads/2026/04/TheReef_Menu.pdf</t>
        </is>
      </c>
      <c r="O1827" t="inlineStr">
        <is>
          <t>63599f22b29cd76e09b5946ddcee451cb91cb582c268d855ce8ef02fd7667f59</t>
        </is>
      </c>
      <c r="P1827" t="inlineStr">
        <is>
          <t>library/078_meeru-maldives-resort-island/dining_menu/2026_TheReef_Menu.pdf</t>
        </is>
      </c>
      <c r="R1827" t="inlineStr">
        <is>
          <t>current</t>
        </is>
      </c>
      <c r="S1827" t="inlineStr">
        <is>
          <t>N</t>
        </is>
      </c>
      <c r="T1827" t="inlineStr">
        <is>
          <t>matched</t>
        </is>
      </c>
      <c r="U1827" t="inlineStr">
        <is>
          <t>2026-10-04</t>
        </is>
      </c>
      <c r="V1827" t="inlineStr"/>
    </row>
    <row r="1828">
      <c r="A1828" t="n">
        <v>78</v>
      </c>
      <c r="B1828" t="inlineStr">
        <is>
          <t>Meeru Maldives Resort Island</t>
        </is>
      </c>
      <c r="C1828" t="inlineStr">
        <is>
          <t>dining_menu</t>
        </is>
      </c>
      <c r="D1828" t="inlineStr">
        <is>
          <t>2026_A-MARE_MENU.pdf</t>
        </is>
      </c>
      <c r="E1828" t="n">
        <v>2026</v>
      </c>
      <c r="H1828" t="n">
        <v>8</v>
      </c>
      <c r="I1828" t="n">
        <v>423</v>
      </c>
      <c r="J1828" t="inlineStr">
        <is>
          <t>Y</t>
        </is>
      </c>
      <c r="K1828" t="inlineStr">
        <is>
          <t>meeru.com</t>
        </is>
      </c>
      <c r="L1828" t="inlineStr">
        <is>
          <t>official</t>
        </is>
      </c>
      <c r="M1828" t="inlineStr">
        <is>
          <t>https://www.meeru.com/wp-content/uploads/2026/04/A-MARE_MENU.pdf</t>
        </is>
      </c>
      <c r="N1828" t="inlineStr">
        <is>
          <t>https://www.meeru.com/wp-content/uploads/2026/04/A-MARE_MENU.pdf</t>
        </is>
      </c>
      <c r="O1828" t="inlineStr">
        <is>
          <t>7bea56f917f69896be9115734a2a21bf141f731294c593a2995c0ac3306ca337</t>
        </is>
      </c>
      <c r="P1828" t="inlineStr">
        <is>
          <t>library/078_meeru-maldives-resort-island/dining_menu/2026_A-MARE_MENU.pdf</t>
        </is>
      </c>
      <c r="R1828" t="inlineStr">
        <is>
          <t>current</t>
        </is>
      </c>
      <c r="S1828" t="inlineStr">
        <is>
          <t>N</t>
        </is>
      </c>
      <c r="T1828" t="inlineStr">
        <is>
          <t>matched</t>
        </is>
      </c>
      <c r="U1828" t="inlineStr">
        <is>
          <t>2026-10-04</t>
        </is>
      </c>
      <c r="V1828" t="inlineStr"/>
    </row>
    <row r="1829">
      <c r="A1829" t="n">
        <v>78</v>
      </c>
      <c r="B1829" t="inlineStr">
        <is>
          <t>Meeru Maldives Resort Island</t>
        </is>
      </c>
      <c r="C1829" t="inlineStr">
        <is>
          <t>dining_menu</t>
        </is>
      </c>
      <c r="D1829" t="inlineStr">
        <is>
          <t>2026_MeeruCafeMenu.pdf</t>
        </is>
      </c>
      <c r="E1829" t="n">
        <v>2026</v>
      </c>
      <c r="H1829" t="n">
        <v>6</v>
      </c>
      <c r="I1829" t="n">
        <v>734</v>
      </c>
      <c r="J1829" t="inlineStr">
        <is>
          <t>Y</t>
        </is>
      </c>
      <c r="K1829" t="inlineStr">
        <is>
          <t>meeru.com</t>
        </is>
      </c>
      <c r="L1829" t="inlineStr">
        <is>
          <t>official</t>
        </is>
      </c>
      <c r="M1829" t="inlineStr">
        <is>
          <t>https://www.meeru.com/wp-content/uploads/2026/02/MeeruCafeMenu.pdf</t>
        </is>
      </c>
      <c r="N1829" t="inlineStr">
        <is>
          <t>https://www.meeru.com/wp-content/uploads/2026/02/MeeruCafeMenu.pdf</t>
        </is>
      </c>
      <c r="O1829" t="inlineStr">
        <is>
          <t>115579ced99b49f439bb58c4aeb28677a590f9fc36eb16274d258ab1426e7a0b</t>
        </is>
      </c>
      <c r="P1829" t="inlineStr">
        <is>
          <t>library/078_meeru-maldives-resort-island/dining_menu/2026_MeeruCafeMenu.pdf</t>
        </is>
      </c>
      <c r="R1829" t="inlineStr">
        <is>
          <t>current</t>
        </is>
      </c>
      <c r="S1829" t="inlineStr">
        <is>
          <t>N</t>
        </is>
      </c>
      <c r="T1829" t="inlineStr">
        <is>
          <t>matched</t>
        </is>
      </c>
      <c r="U1829" t="inlineStr">
        <is>
          <t>2026-10-04</t>
        </is>
      </c>
      <c r="V1829" t="inlineStr"/>
    </row>
    <row r="1830">
      <c r="A1830" t="n">
        <v>78</v>
      </c>
      <c r="B1830" t="inlineStr">
        <is>
          <t>Meeru Maldives Resort Island</t>
        </is>
      </c>
      <c r="C1830" t="inlineStr">
        <is>
          <t>dining_menu</t>
        </is>
      </c>
      <c r="D1830" t="inlineStr">
        <is>
          <t>2026_MeeruCafeMenuFestive-Revised-08122025updated.pdf</t>
        </is>
      </c>
      <c r="E1830" t="n">
        <v>2026</v>
      </c>
      <c r="H1830" t="n">
        <v>7</v>
      </c>
      <c r="I1830" t="n">
        <v>8080</v>
      </c>
      <c r="J1830" t="inlineStr">
        <is>
          <t>Y</t>
        </is>
      </c>
      <c r="K1830" t="inlineStr">
        <is>
          <t>meeru.com</t>
        </is>
      </c>
      <c r="L1830" t="inlineStr">
        <is>
          <t>official</t>
        </is>
      </c>
      <c r="M1830" t="inlineStr">
        <is>
          <t>https://www.meeru.com/wp-content/uploads/2025/12/MeeruCafeMenuFestive-Revised-08122025updated.pdf</t>
        </is>
      </c>
      <c r="N1830" t="inlineStr">
        <is>
          <t>https://www.meeru.com/wp-content/uploads/2025/12/MeeruCafeMenuFestive-Revised-08122025updated.pdf</t>
        </is>
      </c>
      <c r="O1830" t="inlineStr">
        <is>
          <t>7d79b10250a3808403343ba0ac89755ec324bd363f92bd838271e66dfe8ccaf5</t>
        </is>
      </c>
      <c r="P1830" t="inlineStr">
        <is>
          <t>library/078_meeru-maldives-resort-island/dining_menu/2026_MeeruCafeMenuFestive-Revised-08122025updated.pdf</t>
        </is>
      </c>
      <c r="R1830" t="inlineStr">
        <is>
          <t>current</t>
        </is>
      </c>
      <c r="S1830" t="inlineStr">
        <is>
          <t>N</t>
        </is>
      </c>
      <c r="T1830" t="inlineStr">
        <is>
          <t>matched</t>
        </is>
      </c>
      <c r="U1830" t="inlineStr">
        <is>
          <t>2026-10-04</t>
        </is>
      </c>
      <c r="V1830" t="inlineStr"/>
    </row>
    <row r="1831">
      <c r="A1831" t="n">
        <v>78</v>
      </c>
      <c r="B1831" t="inlineStr">
        <is>
          <t>Meeru Maldives Resort Island</t>
        </is>
      </c>
      <c r="C1831" t="inlineStr">
        <is>
          <t>dining_menu</t>
        </is>
      </c>
      <c r="D1831" t="inlineStr">
        <is>
          <t>2025_MeeruCafeMenu2025.pdf</t>
        </is>
      </c>
      <c r="E1831" t="n">
        <v>2025</v>
      </c>
      <c r="H1831" t="n">
        <v>6</v>
      </c>
      <c r="I1831" t="n">
        <v>1088</v>
      </c>
      <c r="J1831" t="inlineStr">
        <is>
          <t>Y</t>
        </is>
      </c>
      <c r="K1831" t="inlineStr">
        <is>
          <t>meeru.com</t>
        </is>
      </c>
      <c r="L1831" t="inlineStr">
        <is>
          <t>official</t>
        </is>
      </c>
      <c r="M1831" t="inlineStr">
        <is>
          <t>https://www.meeru.com/wp-content/uploads/2025/04/MeeruCafeMenu2025.pdf</t>
        </is>
      </c>
      <c r="N1831" t="inlineStr">
        <is>
          <t>https://www.meeru.com/wp-content/uploads/2025/04/MeeruCafeMenu2025.pdf</t>
        </is>
      </c>
      <c r="O1831" t="inlineStr">
        <is>
          <t>3b8042d81bb1b78840751accb6dafe268b7cb482b25b69168c8105cd4cc98de9</t>
        </is>
      </c>
      <c r="P1831" t="inlineStr">
        <is>
          <t>library/078_meeru-maldives-resort-island/dining_menu/2025_MeeruCafeMenu2025.pdf</t>
        </is>
      </c>
      <c r="R1831" t="inlineStr">
        <is>
          <t>current</t>
        </is>
      </c>
      <c r="S1831" t="inlineStr">
        <is>
          <t>N</t>
        </is>
      </c>
      <c r="T1831" t="inlineStr">
        <is>
          <t>matched</t>
        </is>
      </c>
      <c r="U1831" t="inlineStr">
        <is>
          <t>2026-10-04</t>
        </is>
      </c>
      <c r="V1831" t="inlineStr"/>
    </row>
    <row r="1832">
      <c r="A1832" t="n">
        <v>78</v>
      </c>
      <c r="B1832" t="inlineStr">
        <is>
          <t>Meeru Maldives Resort Island</t>
        </is>
      </c>
      <c r="C1832" t="inlineStr">
        <is>
          <t>dining_menu</t>
        </is>
      </c>
      <c r="D1832" t="inlineStr">
        <is>
          <t>2024_FB-IVD-MENU.pdf</t>
        </is>
      </c>
      <c r="E1832" t="n">
        <v>2024</v>
      </c>
      <c r="H1832" t="n">
        <v>4</v>
      </c>
      <c r="I1832" t="n">
        <v>11405</v>
      </c>
      <c r="J1832" t="inlineStr">
        <is>
          <t>Y</t>
        </is>
      </c>
      <c r="K1832" t="inlineStr">
        <is>
          <t>meeru.com</t>
        </is>
      </c>
      <c r="L1832" t="inlineStr">
        <is>
          <t>official</t>
        </is>
      </c>
      <c r="M1832" t="inlineStr">
        <is>
          <t>https://www.meeru.com/wp-content/uploads/2025/03/FB-IVD-MENU.pdf</t>
        </is>
      </c>
      <c r="N1832" t="inlineStr">
        <is>
          <t>https://www.meeru.com/wp-content/uploads/2025/03/FB-IVD-MENU.pdf</t>
        </is>
      </c>
      <c r="O1832" t="inlineStr">
        <is>
          <t>2e2144137d4e936b8d6276120201306d71e84d912de82017fab57e569ebf454a</t>
        </is>
      </c>
      <c r="P1832" t="inlineStr">
        <is>
          <t>library/078_meeru-maldives-resort-island/dining_menu/2024_FB-IVD-MENU.pdf</t>
        </is>
      </c>
      <c r="R1832" t="inlineStr">
        <is>
          <t>outdated</t>
        </is>
      </c>
      <c r="S1832" t="inlineStr">
        <is>
          <t>N</t>
        </is>
      </c>
      <c r="T1832" t="inlineStr">
        <is>
          <t>matched</t>
        </is>
      </c>
      <c r="U1832" t="inlineStr">
        <is>
          <t>2026-10-04</t>
        </is>
      </c>
      <c r="V1832" t="inlineStr"/>
    </row>
    <row r="1833">
      <c r="A1833" t="n">
        <v>78</v>
      </c>
      <c r="B1833" t="inlineStr">
        <is>
          <t>Meeru Maldives Resort Island</t>
        </is>
      </c>
      <c r="C1833" t="inlineStr">
        <is>
          <t>dining_menu</t>
        </is>
      </c>
      <c r="D1833" t="inlineStr">
        <is>
          <t>2024_ASIAN_WOK_TEPPANYAKI-MENU.pdf</t>
        </is>
      </c>
      <c r="E1833" t="n">
        <v>2024</v>
      </c>
      <c r="H1833" t="n">
        <v>1</v>
      </c>
      <c r="I1833" t="n">
        <v>814</v>
      </c>
      <c r="J1833" t="inlineStr">
        <is>
          <t>Y</t>
        </is>
      </c>
      <c r="K1833" t="inlineStr">
        <is>
          <t>meeru.com</t>
        </is>
      </c>
      <c r="L1833" t="inlineStr">
        <is>
          <t>official</t>
        </is>
      </c>
      <c r="M1833" t="inlineStr">
        <is>
          <t>https://www.meeru.com/wp-content/uploads/2025/03/ASIAN_WOK_TEPPANYAKI-MENU.pdf</t>
        </is>
      </c>
      <c r="N1833" t="inlineStr">
        <is>
          <t>https://www.meeru.com/wp-content/uploads/2025/03/ASIAN_WOK_TEPPANYAKI-MENU.pdf | https://www.meeru.com/wp-content/uploads/2024/10/ASIAN_WOK_TEPPANYAKI.pdf</t>
        </is>
      </c>
      <c r="O1833" t="inlineStr">
        <is>
          <t>04a7d28c126332447facbc96956fd85060b02274b282e729943d67350d60472f</t>
        </is>
      </c>
      <c r="P1833" t="inlineStr">
        <is>
          <t>library/078_meeru-maldives-resort-island/dining_menu/2024_ASIAN_WOK_TEPPANYAKI-MENU.pdf</t>
        </is>
      </c>
      <c r="R1833" t="inlineStr">
        <is>
          <t>outdated</t>
        </is>
      </c>
      <c r="S1833" t="inlineStr">
        <is>
          <t>N</t>
        </is>
      </c>
      <c r="T1833" t="inlineStr">
        <is>
          <t>matched</t>
        </is>
      </c>
      <c r="U1833" t="inlineStr">
        <is>
          <t>2026-10-04</t>
        </is>
      </c>
      <c r="V1833" t="inlineStr"/>
    </row>
    <row r="1834">
      <c r="A1834" t="n">
        <v>78</v>
      </c>
      <c r="B1834" t="inlineStr">
        <is>
          <t>Meeru Maldives Resort Island</t>
        </is>
      </c>
      <c r="C1834" t="inlineStr">
        <is>
          <t>dining_menu</t>
        </is>
      </c>
      <c r="D1834" t="inlineStr">
        <is>
          <t>2024_ASIAN_WOK_HOT_POT_MENU.pdf</t>
        </is>
      </c>
      <c r="E1834" t="n">
        <v>2024</v>
      </c>
      <c r="H1834" t="n">
        <v>1</v>
      </c>
      <c r="I1834" t="n">
        <v>72</v>
      </c>
      <c r="J1834" t="inlineStr">
        <is>
          <t>Y</t>
        </is>
      </c>
      <c r="K1834" t="inlineStr">
        <is>
          <t>meeru.com</t>
        </is>
      </c>
      <c r="L1834" t="inlineStr">
        <is>
          <t>official</t>
        </is>
      </c>
      <c r="M1834" t="inlineStr">
        <is>
          <t>https://www.meeru.com/wp-content/uploads/2025/03/ASIAN_WOK_HOT_POT_MENU.pdf</t>
        </is>
      </c>
      <c r="N1834" t="inlineStr">
        <is>
          <t>https://www.meeru.com/wp-content/uploads/2025/03/ASIAN_WOK_HOT_POT_MENU.pdf</t>
        </is>
      </c>
      <c r="O1834" t="inlineStr">
        <is>
          <t>ddcf20f8c96b5c758bcb6015192865a69d8c105b8cbb7d606963050ae2814a1f</t>
        </is>
      </c>
      <c r="P1834" t="inlineStr">
        <is>
          <t>library/078_meeru-maldives-resort-island/dining_menu/2024_ASIAN_WOK_HOT_POT_MENU.pdf</t>
        </is>
      </c>
      <c r="R1834" t="inlineStr">
        <is>
          <t>outdated</t>
        </is>
      </c>
      <c r="S1834" t="inlineStr">
        <is>
          <t>N</t>
        </is>
      </c>
      <c r="T1834" t="inlineStr">
        <is>
          <t>matched</t>
        </is>
      </c>
      <c r="U1834" t="inlineStr">
        <is>
          <t>2026-10-04</t>
        </is>
      </c>
      <c r="V1834" t="inlineStr"/>
    </row>
    <row r="1835">
      <c r="A1835" t="n">
        <v>78</v>
      </c>
      <c r="B1835" t="inlineStr">
        <is>
          <t>Meeru Maldives Resort Island</t>
        </is>
      </c>
      <c r="C1835" t="inlineStr">
        <is>
          <t>dining_menu</t>
        </is>
      </c>
      <c r="D1835" t="inlineStr">
        <is>
          <t>2020_DHONI-BAR-BEVERAG.pdf</t>
        </is>
      </c>
      <c r="E1835" t="n">
        <v>2020</v>
      </c>
      <c r="H1835" t="n">
        <v>14</v>
      </c>
      <c r="I1835" t="n">
        <v>3179</v>
      </c>
      <c r="J1835" t="inlineStr">
        <is>
          <t>Y</t>
        </is>
      </c>
      <c r="K1835" t="inlineStr">
        <is>
          <t>meeru.com</t>
        </is>
      </c>
      <c r="L1835" t="inlineStr">
        <is>
          <t>official</t>
        </is>
      </c>
      <c r="M1835" t="inlineStr">
        <is>
          <t>https://www.meeru.com/wp-content/uploads/2025/03/DHONI-BAR-BEVERAG.pdf</t>
        </is>
      </c>
      <c r="N1835" t="inlineStr">
        <is>
          <t>https://www.meeru.com/wp-content/uploads/2025/03/DHONI-BAR-BEVERAG.pdf</t>
        </is>
      </c>
      <c r="O1835" t="inlineStr">
        <is>
          <t>4fda332441f99382b47b5fa45af3ea5a0be84948c7c22f3764dc81c999c0ecdf</t>
        </is>
      </c>
      <c r="P1835" t="inlineStr">
        <is>
          <t>library/078_meeru-maldives-resort-island/dining_menu/2020_DHONI-BAR-BEVERAG.pdf</t>
        </is>
      </c>
      <c r="R1835" t="inlineStr">
        <is>
          <t>outdated</t>
        </is>
      </c>
      <c r="S1835" t="inlineStr">
        <is>
          <t>N</t>
        </is>
      </c>
      <c r="T1835" t="inlineStr">
        <is>
          <t>matched</t>
        </is>
      </c>
      <c r="U1835" t="inlineStr">
        <is>
          <t>2026-10-04</t>
        </is>
      </c>
      <c r="V1835" t="inlineStr"/>
    </row>
    <row r="1836">
      <c r="A1836" t="n">
        <v>78</v>
      </c>
      <c r="B1836" t="inlineStr">
        <is>
          <t>Meeru Maldives Resort Island</t>
        </is>
      </c>
      <c r="C1836" t="inlineStr">
        <is>
          <t>dining_menu</t>
        </is>
      </c>
      <c r="D1836" t="inlineStr">
        <is>
          <t>2020_DHONI-BAR-1.pdf</t>
        </is>
      </c>
      <c r="E1836" t="n">
        <v>2020</v>
      </c>
      <c r="H1836" t="n">
        <v>13</v>
      </c>
      <c r="I1836" t="n">
        <v>3270</v>
      </c>
      <c r="J1836" t="inlineStr">
        <is>
          <t>Y</t>
        </is>
      </c>
      <c r="K1836" t="inlineStr">
        <is>
          <t>meeru.com</t>
        </is>
      </c>
      <c r="L1836" t="inlineStr">
        <is>
          <t>official</t>
        </is>
      </c>
      <c r="M1836" t="inlineStr">
        <is>
          <t>https://www.meeru.com/wp-content/uploads/2023/12/DHONI-BAR-1.pdf</t>
        </is>
      </c>
      <c r="N1836" t="inlineStr">
        <is>
          <t>https://www.meeru.com/wp-content/uploads/2023/12/DHONI-BAR-1.pdf | https://www.meeru.com/wp-content/uploads/2023/12/DHONI-BAR.pdf</t>
        </is>
      </c>
      <c r="O1836" t="inlineStr">
        <is>
          <t>a0ab04d7ab5927e602fcf29168a770970d062cdf6bafa6d20cbb45b5f5621d8b</t>
        </is>
      </c>
      <c r="P1836" t="inlineStr">
        <is>
          <t>library/078_meeru-maldives-resort-island/dining_menu/2020_DHONI-BAR-1.pdf</t>
        </is>
      </c>
      <c r="R1836" t="inlineStr">
        <is>
          <t>outdated</t>
        </is>
      </c>
      <c r="S1836" t="inlineStr">
        <is>
          <t>N</t>
        </is>
      </c>
      <c r="T1836" t="inlineStr">
        <is>
          <t>matched</t>
        </is>
      </c>
      <c r="U1836" t="inlineStr">
        <is>
          <t>2026-10-04</t>
        </is>
      </c>
      <c r="V1836" t="inlineStr"/>
    </row>
    <row r="1837">
      <c r="A1837" t="n">
        <v>78</v>
      </c>
      <c r="B1837" t="inlineStr">
        <is>
          <t>Meeru Maldives Resort Island</t>
        </is>
      </c>
      <c r="C1837" t="inlineStr">
        <is>
          <t>dive_prices</t>
        </is>
      </c>
      <c r="D1837" t="inlineStr">
        <is>
          <t>2025_MEERU-DIVE-GERMAN.pdf</t>
        </is>
      </c>
      <c r="E1837" t="n">
        <v>2025</v>
      </c>
      <c r="H1837" t="n">
        <v>2</v>
      </c>
      <c r="I1837" t="n">
        <v>87</v>
      </c>
      <c r="J1837" t="inlineStr">
        <is>
          <t>Y</t>
        </is>
      </c>
      <c r="K1837" t="inlineStr">
        <is>
          <t>meeru.com</t>
        </is>
      </c>
      <c r="L1837" t="inlineStr">
        <is>
          <t>official</t>
        </is>
      </c>
      <c r="M1837" t="inlineStr">
        <is>
          <t>https://www.meeru.com/wp-content/uploads/2025/06/MEERU-DIVE-GERMAN.pdf</t>
        </is>
      </c>
      <c r="N1837" t="inlineStr">
        <is>
          <t>https://www.meeru.com/wp-content/uploads/2025/06/MEERU-DIVE-GERMAN.pdf</t>
        </is>
      </c>
      <c r="O1837" t="inlineStr">
        <is>
          <t>c05efd4e1162dce18154da7adff620271173d215dfcdd1bb05bb3933f88ec9dc</t>
        </is>
      </c>
      <c r="P1837" t="inlineStr">
        <is>
          <t>library/078_meeru-maldives-resort-island/dive_prices/2025_MEERU-DIVE-GERMAN.pdf</t>
        </is>
      </c>
      <c r="R1837" t="inlineStr">
        <is>
          <t>current</t>
        </is>
      </c>
      <c r="S1837" t="inlineStr">
        <is>
          <t>Y</t>
        </is>
      </c>
      <c r="T1837" t="inlineStr">
        <is>
          <t>matched</t>
        </is>
      </c>
      <c r="U1837" t="inlineStr">
        <is>
          <t>2026-10-04</t>
        </is>
      </c>
      <c r="V1837" t="inlineStr"/>
    </row>
    <row r="1838">
      <c r="A1838" t="n">
        <v>78</v>
      </c>
      <c r="B1838" t="inlineStr">
        <is>
          <t>Meeru Maldives Resort Island</t>
        </is>
      </c>
      <c r="C1838" t="inlineStr">
        <is>
          <t>dive_prices</t>
        </is>
      </c>
      <c r="D1838" t="inlineStr">
        <is>
          <t>2025_MEERU-DIVE-ENGLISH.pdf</t>
        </is>
      </c>
      <c r="E1838" t="n">
        <v>2025</v>
      </c>
      <c r="H1838" t="n">
        <v>2</v>
      </c>
      <c r="I1838" t="n">
        <v>86</v>
      </c>
      <c r="J1838" t="inlineStr">
        <is>
          <t>Y</t>
        </is>
      </c>
      <c r="K1838" t="inlineStr">
        <is>
          <t>meeru.com</t>
        </is>
      </c>
      <c r="L1838" t="inlineStr">
        <is>
          <t>official</t>
        </is>
      </c>
      <c r="M1838" t="inlineStr">
        <is>
          <t>https://www.meeru.com/wp-content/uploads/2025/06/MEERU-DIVE-ENGLISH.pdf</t>
        </is>
      </c>
      <c r="N1838" t="inlineStr">
        <is>
          <t>https://www.meeru.com/wp-content/uploads/2025/06/MEERU-DIVE-ENGLISH.pdf</t>
        </is>
      </c>
      <c r="O1838" t="inlineStr">
        <is>
          <t>cbe18fd3a2cc7b899b653c40a5e459ae4c7c83d37d1fadedae528b50fe1be168</t>
        </is>
      </c>
      <c r="P1838" t="inlineStr">
        <is>
          <t>library/078_meeru-maldives-resort-island/dive_prices/2025_MEERU-DIVE-ENGLISH.pdf</t>
        </is>
      </c>
      <c r="R1838" t="inlineStr">
        <is>
          <t>current</t>
        </is>
      </c>
      <c r="S1838" t="inlineStr">
        <is>
          <t>N</t>
        </is>
      </c>
      <c r="T1838" t="inlineStr">
        <is>
          <t>matched</t>
        </is>
      </c>
      <c r="U1838" t="inlineStr">
        <is>
          <t>2026-10-04</t>
        </is>
      </c>
      <c r="V1838" t="inlineStr"/>
    </row>
    <row r="1839">
      <c r="A1839" t="n">
        <v>78</v>
      </c>
      <c r="B1839" t="inlineStr">
        <is>
          <t>Meeru Maldives Resort Island</t>
        </is>
      </c>
      <c r="C1839" t="inlineStr">
        <is>
          <t>dive_prices</t>
        </is>
      </c>
      <c r="D1839" t="inlineStr">
        <is>
          <t>2025_MEERU-DIVE-FRENCH.pdf</t>
        </is>
      </c>
      <c r="E1839" t="n">
        <v>2025</v>
      </c>
      <c r="H1839" t="n">
        <v>2</v>
      </c>
      <c r="I1839" t="n">
        <v>87</v>
      </c>
      <c r="J1839" t="inlineStr">
        <is>
          <t>Y</t>
        </is>
      </c>
      <c r="K1839" t="inlineStr">
        <is>
          <t>meeru.com</t>
        </is>
      </c>
      <c r="L1839" t="inlineStr">
        <is>
          <t>official</t>
        </is>
      </c>
      <c r="M1839" t="inlineStr">
        <is>
          <t>https://www.meeru.com/wp-content/uploads/2025/06/MEERU-DIVE-FRENCH.pdf</t>
        </is>
      </c>
      <c r="N1839" t="inlineStr">
        <is>
          <t>https://www.meeru.com/wp-content/uploads/2025/06/MEERU-DIVE-FRENCH.pdf</t>
        </is>
      </c>
      <c r="O1839" t="inlineStr">
        <is>
          <t>96b4e0143cf1d8c33f9bb359468126f93ee3d30556b3997e49a15c13da3cf523</t>
        </is>
      </c>
      <c r="P1839" t="inlineStr">
        <is>
          <t>library/078_meeru-maldives-resort-island/dive_prices/2025_MEERU-DIVE-FRENCH.pdf</t>
        </is>
      </c>
      <c r="R1839" t="inlineStr">
        <is>
          <t>current</t>
        </is>
      </c>
      <c r="S1839" t="inlineStr">
        <is>
          <t>N</t>
        </is>
      </c>
      <c r="T1839" t="inlineStr">
        <is>
          <t>matched</t>
        </is>
      </c>
      <c r="U1839" t="inlineStr">
        <is>
          <t>2026-10-04</t>
        </is>
      </c>
      <c r="V1839" t="inlineStr"/>
    </row>
    <row r="1840">
      <c r="A1840" t="n">
        <v>78</v>
      </c>
      <c r="B1840" t="inlineStr">
        <is>
          <t>Meeru Maldives Resort Island</t>
        </is>
      </c>
      <c r="C1840" t="inlineStr">
        <is>
          <t>dive_prices</t>
        </is>
      </c>
      <c r="D1840" t="inlineStr">
        <is>
          <t>2025_MEERU-MALDIVES-SCUBA-DIVING-ENGLISH.pdf</t>
        </is>
      </c>
      <c r="E1840" t="n">
        <v>2025</v>
      </c>
      <c r="H1840" t="n">
        <v>2</v>
      </c>
      <c r="I1840" t="n">
        <v>68</v>
      </c>
      <c r="J1840" t="inlineStr">
        <is>
          <t>Y</t>
        </is>
      </c>
      <c r="K1840" t="inlineStr">
        <is>
          <t>meeru.com</t>
        </is>
      </c>
      <c r="L1840" t="inlineStr">
        <is>
          <t>official</t>
        </is>
      </c>
      <c r="M1840" t="inlineStr">
        <is>
          <t>https://www.meeru.com/wp-content/uploads/2025/03/MEERU-MALDIVES-SCUBA-DIVING-ENGLISH.pdf</t>
        </is>
      </c>
      <c r="N1840" t="inlineStr">
        <is>
          <t>https://www.meeru.com/wp-content/uploads/2025/03/MEERU-MALDIVES-SCUBA-DIVING-ENGLISH.pdf</t>
        </is>
      </c>
      <c r="O1840" t="inlineStr">
        <is>
          <t>4fffcbb8bd2dadd993fc0a24f8b57fa6278a213450a93e7170da765116523f4c</t>
        </is>
      </c>
      <c r="P1840" t="inlineStr">
        <is>
          <t>library/078_meeru-maldives-resort-island/dive_prices/2025_MEERU-MALDIVES-SCUBA-DIVING-ENGLISH.pdf</t>
        </is>
      </c>
      <c r="R1840" t="inlineStr">
        <is>
          <t>current</t>
        </is>
      </c>
      <c r="S1840" t="inlineStr">
        <is>
          <t>N</t>
        </is>
      </c>
      <c r="T1840" t="inlineStr">
        <is>
          <t>matched</t>
        </is>
      </c>
      <c r="U1840" t="inlineStr">
        <is>
          <t>2026-10-04</t>
        </is>
      </c>
      <c r="V1840" t="inlineStr"/>
    </row>
    <row r="1841">
      <c r="A1841" t="n">
        <v>78</v>
      </c>
      <c r="B1841" t="inlineStr">
        <is>
          <t>Meeru Maldives Resort Island</t>
        </is>
      </c>
      <c r="C1841" t="inlineStr">
        <is>
          <t>dive_prices</t>
        </is>
      </c>
      <c r="D1841" t="inlineStr">
        <is>
          <t>2023_EuroDiversScubaDivePriceListMeeruVer010123.pdf</t>
        </is>
      </c>
      <c r="E1841" t="n">
        <v>2023</v>
      </c>
      <c r="H1841" t="n">
        <v>2</v>
      </c>
      <c r="I1841" t="n">
        <v>68</v>
      </c>
      <c r="J1841" t="inlineStr">
        <is>
          <t>Y</t>
        </is>
      </c>
      <c r="K1841" t="inlineStr">
        <is>
          <t>meeru.com</t>
        </is>
      </c>
      <c r="L1841" t="inlineStr">
        <is>
          <t>official</t>
        </is>
      </c>
      <c r="M1841" t="inlineStr">
        <is>
          <t>https://www.meeru.com/wp-content/uploads/2023/01/EuroDiversScubaDivePriceListMeeruVer010123.pdf</t>
        </is>
      </c>
      <c r="N1841" t="inlineStr">
        <is>
          <t>https://www.meeru.com/wp-content/uploads/2023/01/EuroDiversScubaDivePriceListMeeruVer010123.pdf</t>
        </is>
      </c>
      <c r="O1841" t="inlineStr">
        <is>
          <t>5259e301c8d678cd662701ed1d6e55997c4272dfdf6ac332e0a42454668af10d</t>
        </is>
      </c>
      <c r="P1841" t="inlineStr">
        <is>
          <t>library/078_meeru-maldives-resort-island/dive_prices/2023_EuroDiversScubaDivePriceListMeeruVer010123.pdf</t>
        </is>
      </c>
      <c r="R1841" t="inlineStr">
        <is>
          <t>outdated</t>
        </is>
      </c>
      <c r="S1841" t="inlineStr">
        <is>
          <t>N</t>
        </is>
      </c>
      <c r="T1841" t="inlineStr">
        <is>
          <t>matched</t>
        </is>
      </c>
      <c r="U1841" t="inlineStr">
        <is>
          <t>2026-10-04</t>
        </is>
      </c>
      <c r="V1841" t="inlineStr"/>
    </row>
    <row r="1842">
      <c r="A1842" t="n">
        <v>78</v>
      </c>
      <c r="B1842" t="inlineStr">
        <is>
          <t>Meeru Maldives Resort Island</t>
        </is>
      </c>
      <c r="C1842" t="inlineStr">
        <is>
          <t>dive_prices</t>
        </is>
      </c>
      <c r="D1842" t="inlineStr">
        <is>
          <t>2022_PRICES-WS-MEERU.pdf</t>
        </is>
      </c>
      <c r="E1842" t="n">
        <v>2022</v>
      </c>
      <c r="H1842" t="n">
        <v>1</v>
      </c>
      <c r="I1842" t="n">
        <v>142</v>
      </c>
      <c r="J1842" t="inlineStr">
        <is>
          <t>Y</t>
        </is>
      </c>
      <c r="K1842" t="inlineStr">
        <is>
          <t>meeru.com</t>
        </is>
      </c>
      <c r="L1842" t="inlineStr">
        <is>
          <t>official</t>
        </is>
      </c>
      <c r="M1842" t="inlineStr">
        <is>
          <t>https://www.meeru.com/wp-content/uploads/2022/08/PRICES-WS-MEERU.pdf</t>
        </is>
      </c>
      <c r="N1842" t="inlineStr">
        <is>
          <t>https://www.meeru.com/wp-content/uploads/2022/08/PRICES-WS-MEERU.pdf</t>
        </is>
      </c>
      <c r="O1842" t="inlineStr">
        <is>
          <t>92520413a546c90814d2ee028fbb735c4040cf3c5c46ea5671940b7e88b1b3df</t>
        </is>
      </c>
      <c r="P1842" t="inlineStr">
        <is>
          <t>library/078_meeru-maldives-resort-island/dive_prices/2022_PRICES-WS-MEERU.pdf</t>
        </is>
      </c>
      <c r="R1842" t="inlineStr">
        <is>
          <t>outdated</t>
        </is>
      </c>
      <c r="S1842" t="inlineStr">
        <is>
          <t>N</t>
        </is>
      </c>
      <c r="T1842" t="inlineStr">
        <is>
          <t>matched</t>
        </is>
      </c>
      <c r="U1842" t="inlineStr">
        <is>
          <t>2026-10-04</t>
        </is>
      </c>
      <c r="V1842" t="inlineStr"/>
    </row>
    <row r="1843">
      <c r="A1843" t="n">
        <v>78</v>
      </c>
      <c r="B1843" t="inlineStr">
        <is>
          <t>Meeru Maldives Resort Island</t>
        </is>
      </c>
      <c r="C1843" t="inlineStr">
        <is>
          <t>dive_prices</t>
        </is>
      </c>
      <c r="D1843" t="inlineStr">
        <is>
          <t>2022_PRICES-DIVE-MEERU-1.pdf</t>
        </is>
      </c>
      <c r="E1843" t="n">
        <v>2022</v>
      </c>
      <c r="H1843" t="n">
        <v>1</v>
      </c>
      <c r="I1843" t="n">
        <v>87</v>
      </c>
      <c r="J1843" t="inlineStr">
        <is>
          <t>Y</t>
        </is>
      </c>
      <c r="K1843" t="inlineStr">
        <is>
          <t>meeru.com</t>
        </is>
      </c>
      <c r="L1843" t="inlineStr">
        <is>
          <t>official</t>
        </is>
      </c>
      <c r="M1843" t="inlineStr">
        <is>
          <t>https://www.meeru.com/wp-content/uploads/2022/08/PRICES-DIVE-MEERU-1.pdf</t>
        </is>
      </c>
      <c r="N1843" t="inlineStr">
        <is>
          <t>https://www.meeru.com/wp-content/uploads/2022/08/PRICES-DIVE-MEERU-1.pdf | https://www.meeru.com/wp-content/uploads/2022/08/PRICES-DIVE-MEERU.pdf</t>
        </is>
      </c>
      <c r="O1843" t="inlineStr">
        <is>
          <t>cd3b2ed3379b1ba2832fcc935e6016b36c59efc7a512d09b8203b4ce37ff5abb</t>
        </is>
      </c>
      <c r="P1843" t="inlineStr">
        <is>
          <t>library/078_meeru-maldives-resort-island/dive_prices/2022_PRICES-DIVE-MEERU-1.pdf</t>
        </is>
      </c>
      <c r="R1843" t="inlineStr">
        <is>
          <t>outdated</t>
        </is>
      </c>
      <c r="S1843" t="inlineStr">
        <is>
          <t>N</t>
        </is>
      </c>
      <c r="T1843" t="inlineStr">
        <is>
          <t>matched</t>
        </is>
      </c>
      <c r="U1843" t="inlineStr">
        <is>
          <t>2026-10-04</t>
        </is>
      </c>
      <c r="V1843" t="inlineStr"/>
    </row>
    <row r="1844">
      <c r="A1844" t="n">
        <v>78</v>
      </c>
      <c r="B1844" t="inlineStr">
        <is>
          <t>Meeru Maldives Resort Island</t>
        </is>
      </c>
      <c r="C1844" t="inlineStr">
        <is>
          <t>dive_prices</t>
        </is>
      </c>
      <c r="D1844" t="inlineStr">
        <is>
          <t>2020_21_22PRICE-LIST-WATERSPORTS-MEERU-ENGLISH.pdf</t>
        </is>
      </c>
      <c r="E1844" t="n">
        <v>2020</v>
      </c>
      <c r="H1844" t="n">
        <v>1</v>
      </c>
      <c r="I1844" t="n">
        <v>144</v>
      </c>
      <c r="J1844" t="inlineStr">
        <is>
          <t>Y</t>
        </is>
      </c>
      <c r="K1844" t="inlineStr">
        <is>
          <t>meeru.com</t>
        </is>
      </c>
      <c r="L1844" t="inlineStr">
        <is>
          <t>official</t>
        </is>
      </c>
      <c r="M1844" t="inlineStr">
        <is>
          <t>https://www.meeru.com/wp-content/uploads/2022/08/21_22PRICE-LIST-WATERSPORTS-MEERU-ENGLISH.pdf</t>
        </is>
      </c>
      <c r="N1844" t="inlineStr">
        <is>
          <t>https://www.meeru.com/wp-content/uploads/2022/08/21_22PRICE-LIST-WATERSPORTS-MEERU-ENGLISH.pdf</t>
        </is>
      </c>
      <c r="O1844" t="inlineStr">
        <is>
          <t>8cee30bc5be7aeee7d4e0f0e133d180b71bcda2751d3256edf97ec1e389301a2</t>
        </is>
      </c>
      <c r="P1844" t="inlineStr">
        <is>
          <t>library/078_meeru-maldives-resort-island/dive_prices/2020_21_22PRICE-LIST-WATERSPORTS-MEERU-ENGLISH.pdf</t>
        </is>
      </c>
      <c r="R1844" t="inlineStr">
        <is>
          <t>outdated</t>
        </is>
      </c>
      <c r="S1844" t="inlineStr">
        <is>
          <t>N</t>
        </is>
      </c>
      <c r="T1844" t="inlineStr">
        <is>
          <t>matched</t>
        </is>
      </c>
      <c r="U1844" t="inlineStr">
        <is>
          <t>2026-10-04</t>
        </is>
      </c>
      <c r="V1844" t="inlineStr"/>
    </row>
    <row r="1845">
      <c r="A1845" t="n">
        <v>78</v>
      </c>
      <c r="B1845" t="inlineStr">
        <is>
          <t>Meeru Maldives Resort Island</t>
        </is>
      </c>
      <c r="C1845" t="inlineStr">
        <is>
          <t>dive_prices</t>
        </is>
      </c>
      <c r="D1845" t="inlineStr">
        <is>
          <t>2018_EuroDiversWaterSportsPriceListMeeru110118103119Ver010519.pdf</t>
        </is>
      </c>
      <c r="E1845" t="n">
        <v>2018</v>
      </c>
      <c r="F1845" t="inlineStr">
        <is>
          <t>2018-11-01</t>
        </is>
      </c>
      <c r="G1845" t="inlineStr">
        <is>
          <t>2019-10-31</t>
        </is>
      </c>
      <c r="H1845" t="n">
        <v>1</v>
      </c>
      <c r="I1845" t="n">
        <v>118</v>
      </c>
      <c r="J1845" t="inlineStr">
        <is>
          <t>Y</t>
        </is>
      </c>
      <c r="K1845" t="inlineStr">
        <is>
          <t>meeru.com</t>
        </is>
      </c>
      <c r="L1845" t="inlineStr">
        <is>
          <t>official</t>
        </is>
      </c>
      <c r="M1845" t="inlineStr">
        <is>
          <t>https://www.meeru.com/wp-content/uploads/2022/07/EuroDiversWaterSportsPriceListMeeru110118103119Ver010519.pdf</t>
        </is>
      </c>
      <c r="N1845" t="inlineStr">
        <is>
          <t>https://www.meeru.com/wp-content/uploads/2022/07/EuroDiversWaterSportsPriceListMeeru110118103119Ver010519.pdf</t>
        </is>
      </c>
      <c r="O1845" t="inlineStr">
        <is>
          <t>5e7e8a86c7221a79615c600c5d2414057acc6dbfbc2e56840baedb9db77fdb82</t>
        </is>
      </c>
      <c r="P1845" t="inlineStr">
        <is>
          <t>library/078_meeru-maldives-resort-island/dive_prices/2018_EuroDiversWaterSportsPriceListMeeru110118103119Ver010519.pdf</t>
        </is>
      </c>
      <c r="R1845" t="inlineStr">
        <is>
          <t>outdated</t>
        </is>
      </c>
      <c r="S1845" t="inlineStr">
        <is>
          <t>N</t>
        </is>
      </c>
      <c r="T1845" t="inlineStr">
        <is>
          <t>matched</t>
        </is>
      </c>
      <c r="U1845" t="inlineStr">
        <is>
          <t>2026-10-04</t>
        </is>
      </c>
      <c r="V1845" t="inlineStr"/>
    </row>
    <row r="1846">
      <c r="A1846" t="n">
        <v>78</v>
      </c>
      <c r="B1846" t="inlineStr">
        <is>
          <t>Meeru Maldives Resort Island</t>
        </is>
      </c>
      <c r="C1846" t="inlineStr">
        <is>
          <t>excursions</t>
        </is>
      </c>
      <c r="D1846" t="inlineStr">
        <is>
          <t>2026_KPR-Activity-Schedule-2026-2.pdf</t>
        </is>
      </c>
      <c r="E1846" t="n">
        <v>2026</v>
      </c>
      <c r="H1846" t="n">
        <v>1</v>
      </c>
      <c r="I1846" t="n">
        <v>551</v>
      </c>
      <c r="J1846" t="inlineStr">
        <is>
          <t>Y</t>
        </is>
      </c>
      <c r="K1846" t="inlineStr">
        <is>
          <t>meeru.com</t>
        </is>
      </c>
      <c r="L1846" t="inlineStr">
        <is>
          <t>official</t>
        </is>
      </c>
      <c r="M1846" t="inlineStr">
        <is>
          <t>https://www.meeru.com/wp-content/uploads/2026/07/KPR-Activity-Schedule-2026-2.pdf</t>
        </is>
      </c>
      <c r="N1846" t="inlineStr">
        <is>
          <t>https://www.meeru.com/wp-content/uploads/2026/07/KPR-Activity-Schedule-2026-2.pdf</t>
        </is>
      </c>
      <c r="O1846" t="inlineStr">
        <is>
          <t>c524b30cda7f94b2bcda25bc00234b41c7aa9176f803f99603373d007b519a2d</t>
        </is>
      </c>
      <c r="P1846" t="inlineStr">
        <is>
          <t>library/078_meeru-maldives-resort-island/excursions/2026_KPR-Activity-Schedule-2026-2.pdf</t>
        </is>
      </c>
      <c r="R1846" t="inlineStr">
        <is>
          <t>current</t>
        </is>
      </c>
      <c r="S1846" t="inlineStr">
        <is>
          <t>Y</t>
        </is>
      </c>
      <c r="T1846" t="inlineStr">
        <is>
          <t>matched</t>
        </is>
      </c>
      <c r="U1846" t="inlineStr">
        <is>
          <t>2026-10-04</t>
        </is>
      </c>
      <c r="V1846" t="inlineStr"/>
    </row>
    <row r="1847">
      <c r="A1847" t="n">
        <v>78</v>
      </c>
      <c r="B1847" t="inlineStr">
        <is>
          <t>Meeru Maldives Resort Island</t>
        </is>
      </c>
      <c r="C1847" t="inlineStr">
        <is>
          <t>excursions</t>
        </is>
      </c>
      <c r="D1847" t="inlineStr">
        <is>
          <t>2023_Koamas-Kids-Playroom-Activities-Schedule.pdf</t>
        </is>
      </c>
      <c r="E1847" t="n">
        <v>2023</v>
      </c>
      <c r="H1847" t="n">
        <v>1</v>
      </c>
      <c r="I1847" t="n">
        <v>593</v>
      </c>
      <c r="J1847" t="inlineStr">
        <is>
          <t>Y</t>
        </is>
      </c>
      <c r="K1847" t="inlineStr">
        <is>
          <t>meeru.com</t>
        </is>
      </c>
      <c r="L1847" t="inlineStr">
        <is>
          <t>official</t>
        </is>
      </c>
      <c r="M1847" t="inlineStr">
        <is>
          <t>https://www.meeru.com/wp-content/uploads/2023/06/Koamas-Kids-Playroom-Activities-Schedule.pdf</t>
        </is>
      </c>
      <c r="N1847" t="inlineStr">
        <is>
          <t>https://www.meeru.com/wp-content/uploads/2023/06/Koamas-Kids-Playroom-Activities-Schedule.pdf</t>
        </is>
      </c>
      <c r="O1847" t="inlineStr">
        <is>
          <t>9acbd0c4d4d19c7051c5e2d1e6d39a0080abc13d8cfd7948d7573b3d9259a61f</t>
        </is>
      </c>
      <c r="P1847" t="inlineStr">
        <is>
          <t>library/078_meeru-maldives-resort-island/excursions/2023_Koamas-Kids-Playroom-Activities-Schedule.pdf</t>
        </is>
      </c>
      <c r="R1847" t="inlineStr">
        <is>
          <t>outdated</t>
        </is>
      </c>
      <c r="S1847" t="inlineStr">
        <is>
          <t>N</t>
        </is>
      </c>
      <c r="T1847" t="inlineStr">
        <is>
          <t>matched</t>
        </is>
      </c>
      <c r="U1847" t="inlineStr">
        <is>
          <t>2026-10-04</t>
        </is>
      </c>
      <c r="V1847" t="inlineStr"/>
    </row>
    <row r="1848">
      <c r="A1848" t="n">
        <v>78</v>
      </c>
      <c r="B1848" t="inlineStr">
        <is>
          <t>Meeru Maldives Resort Island</t>
        </is>
      </c>
      <c r="C1848" t="inlineStr">
        <is>
          <t>all_inclusive</t>
        </is>
      </c>
      <c r="D1848" t="inlineStr">
        <is>
          <t>2026_AllInclusiveDineAroundPackageMeeru.pdf</t>
        </is>
      </c>
      <c r="E1848" t="n">
        <v>2026</v>
      </c>
      <c r="H1848" t="n">
        <v>3</v>
      </c>
      <c r="I1848" t="n">
        <v>274</v>
      </c>
      <c r="J1848" t="inlineStr">
        <is>
          <t>Y</t>
        </is>
      </c>
      <c r="K1848" t="inlineStr">
        <is>
          <t>meeru.com</t>
        </is>
      </c>
      <c r="L1848" t="inlineStr">
        <is>
          <t>official</t>
        </is>
      </c>
      <c r="M1848" t="inlineStr">
        <is>
          <t>https://www.meeru.com/wp-content/uploads/2025/11/AllInclusiveDineAroundPackageMeeru.pdf</t>
        </is>
      </c>
      <c r="N1848" t="inlineStr">
        <is>
          <t>https://www.meeru.com/wp-content/uploads/2025/11/AllInclusiveDineAroundPackageMeeru.pdf</t>
        </is>
      </c>
      <c r="O1848" t="inlineStr">
        <is>
          <t>a88a1bd0482ed46261b1c953aa8f054e98537de15b970f8b7181964580ad6843</t>
        </is>
      </c>
      <c r="P1848" t="inlineStr">
        <is>
          <t>library/078_meeru-maldives-resort-island/all_inclusive/2026_AllInclusiveDineAroundPackageMeeru.pdf</t>
        </is>
      </c>
      <c r="R1848" t="inlineStr">
        <is>
          <t>current</t>
        </is>
      </c>
      <c r="S1848" t="inlineStr">
        <is>
          <t>Y</t>
        </is>
      </c>
      <c r="T1848" t="inlineStr">
        <is>
          <t>matched</t>
        </is>
      </c>
      <c r="U1848" t="inlineStr">
        <is>
          <t>2026-10-04</t>
        </is>
      </c>
      <c r="V1848" t="inlineStr"/>
    </row>
    <row r="1849">
      <c r="A1849" t="n">
        <v>78</v>
      </c>
      <c r="B1849" t="inlineStr">
        <is>
          <t>Meeru Maldives Resort Island</t>
        </is>
      </c>
      <c r="C1849" t="inlineStr">
        <is>
          <t>all_inclusive</t>
        </is>
      </c>
      <c r="D1849" t="inlineStr">
        <is>
          <t>2024_AllInclusivePlusPackageMeeru110124103125.pdf</t>
        </is>
      </c>
      <c r="E1849" t="n">
        <v>2024</v>
      </c>
      <c r="F1849" t="inlineStr">
        <is>
          <t>2024-11-01</t>
        </is>
      </c>
      <c r="G1849" t="inlineStr">
        <is>
          <t>2025-10-31</t>
        </is>
      </c>
      <c r="H1849" t="n">
        <v>3</v>
      </c>
      <c r="I1849" t="n">
        <v>561</v>
      </c>
      <c r="J1849" t="inlineStr">
        <is>
          <t>Y</t>
        </is>
      </c>
      <c r="K1849" t="inlineStr">
        <is>
          <t>meeru.com</t>
        </is>
      </c>
      <c r="L1849" t="inlineStr">
        <is>
          <t>official</t>
        </is>
      </c>
      <c r="M1849" t="inlineStr">
        <is>
          <t>https://www.meeru.com/wp-content/uploads/2025/03/AllInclusivePlusPackageMeeru110124103125.pdf</t>
        </is>
      </c>
      <c r="N1849" t="inlineStr">
        <is>
          <t>https://www.meeru.com/wp-content/uploads/2025/03/AllInclusivePlusPackageMeeru110124103125.pdf</t>
        </is>
      </c>
      <c r="O1849" t="inlineStr">
        <is>
          <t>aeb01f5b7b71b9fbada932f9f774f1bde67646adb58d04a5cb732c771fb77721</t>
        </is>
      </c>
      <c r="P1849" t="inlineStr">
        <is>
          <t>library/078_meeru-maldives-resort-island/all_inclusive/2024_AllInclusivePlusPackageMeeru110124103125.pdf</t>
        </is>
      </c>
      <c r="R1849" t="inlineStr">
        <is>
          <t>outdated</t>
        </is>
      </c>
      <c r="S1849" t="inlineStr">
        <is>
          <t>N</t>
        </is>
      </c>
      <c r="T1849" t="inlineStr">
        <is>
          <t>matched</t>
        </is>
      </c>
      <c r="U1849" t="inlineStr">
        <is>
          <t>2026-10-04</t>
        </is>
      </c>
      <c r="V1849" t="inlineStr"/>
    </row>
    <row r="1850">
      <c r="A1850" t="n">
        <v>78</v>
      </c>
      <c r="B1850" t="inlineStr">
        <is>
          <t>Meeru Maldives Resort Island</t>
        </is>
      </c>
      <c r="C1850" t="inlineStr">
        <is>
          <t>all_inclusive</t>
        </is>
      </c>
      <c r="D1850" t="inlineStr">
        <is>
          <t>2024_AllInclusivePlusPackageMeeru2024.pdf</t>
        </is>
      </c>
      <c r="E1850" t="n">
        <v>2024</v>
      </c>
      <c r="H1850" t="n">
        <v>3</v>
      </c>
      <c r="I1850" t="n">
        <v>3146</v>
      </c>
      <c r="J1850" t="inlineStr">
        <is>
          <t>Y</t>
        </is>
      </c>
      <c r="K1850" t="inlineStr">
        <is>
          <t>meeru.com</t>
        </is>
      </c>
      <c r="L1850" t="inlineStr">
        <is>
          <t>official</t>
        </is>
      </c>
      <c r="M1850" t="inlineStr">
        <is>
          <t>https://www.meeru.com/wp-content/uploads/2024/07/AllInclusivePlusPackageMeeru2024.pdf</t>
        </is>
      </c>
      <c r="N1850" t="inlineStr">
        <is>
          <t>https://www.meeru.com/wp-content/uploads/2024/07/AllInclusivePlusPackageMeeru2024.pdf</t>
        </is>
      </c>
      <c r="O1850" t="inlineStr">
        <is>
          <t>e824b59a16c92255839052cd5a947435a02f0bffa5ffabbfafa0cdce862debe3</t>
        </is>
      </c>
      <c r="P1850" t="inlineStr">
        <is>
          <t>library/078_meeru-maldives-resort-island/all_inclusive/2024_AllInclusivePlusPackageMeeru2024.pdf</t>
        </is>
      </c>
      <c r="R1850" t="inlineStr">
        <is>
          <t>outdated</t>
        </is>
      </c>
      <c r="S1850" t="inlineStr">
        <is>
          <t>N</t>
        </is>
      </c>
      <c r="T1850" t="inlineStr">
        <is>
          <t>matched</t>
        </is>
      </c>
      <c r="U1850" t="inlineStr">
        <is>
          <t>2026-10-04</t>
        </is>
      </c>
      <c r="V1850" t="inlineStr"/>
    </row>
    <row r="1851">
      <c r="A1851" t="n">
        <v>78</v>
      </c>
      <c r="B1851" t="inlineStr">
        <is>
          <t>Meeru Maldives Resort Island</t>
        </is>
      </c>
      <c r="C1851" t="inlineStr">
        <is>
          <t>all_inclusive</t>
        </is>
      </c>
      <c r="D1851" t="inlineStr">
        <is>
          <t>2024_Meeru-AllInclusivePackage-2024.pdf</t>
        </is>
      </c>
      <c r="E1851" t="n">
        <v>2024</v>
      </c>
      <c r="H1851" t="n">
        <v>3</v>
      </c>
      <c r="I1851" t="n">
        <v>3151</v>
      </c>
      <c r="J1851" t="inlineStr">
        <is>
          <t>Y</t>
        </is>
      </c>
      <c r="K1851" t="inlineStr">
        <is>
          <t>meeru.com</t>
        </is>
      </c>
      <c r="L1851" t="inlineStr">
        <is>
          <t>official</t>
        </is>
      </c>
      <c r="M1851" t="inlineStr">
        <is>
          <t>https://www.meeru.com/wp-content/uploads/2024/01/Meeru-AllInclusivePackage-2024.pdf</t>
        </is>
      </c>
      <c r="N1851" t="inlineStr">
        <is>
          <t>https://www.meeru.com/wp-content/uploads/2024/01/Meeru-AllInclusivePackage-2024.pdf</t>
        </is>
      </c>
      <c r="O1851" t="inlineStr">
        <is>
          <t>f4cb60f19560de7cbfeaf0f1d3dba677753dae4acafb43eb13e4d20645cea1fb</t>
        </is>
      </c>
      <c r="P1851" t="inlineStr">
        <is>
          <t>library/078_meeru-maldives-resort-island/all_inclusive/2024_Meeru-AllInclusivePackage-2024.pdf</t>
        </is>
      </c>
      <c r="R1851" t="inlineStr">
        <is>
          <t>outdated</t>
        </is>
      </c>
      <c r="S1851" t="inlineStr">
        <is>
          <t>N</t>
        </is>
      </c>
      <c r="T1851" t="inlineStr">
        <is>
          <t>matched</t>
        </is>
      </c>
      <c r="U1851" t="inlineStr">
        <is>
          <t>2026-10-04</t>
        </is>
      </c>
      <c r="V1851" t="inlineStr"/>
    </row>
    <row r="1852">
      <c r="A1852" t="n">
        <v>78</v>
      </c>
      <c r="B1852" t="inlineStr">
        <is>
          <t>Meeru Maldives Resort Island</t>
        </is>
      </c>
      <c r="C1852" t="inlineStr">
        <is>
          <t>all_inclusive</t>
        </is>
      </c>
      <c r="D1852" t="inlineStr">
        <is>
          <t>2023_MeeruSPOQ12023Ver111722.pdf</t>
        </is>
      </c>
      <c r="E1852" t="n">
        <v>2023</v>
      </c>
      <c r="H1852" t="n">
        <v>1</v>
      </c>
      <c r="I1852" t="n">
        <v>196</v>
      </c>
      <c r="J1852" t="inlineStr">
        <is>
          <t>Y</t>
        </is>
      </c>
      <c r="K1852" t="inlineStr">
        <is>
          <t>meeru.com</t>
        </is>
      </c>
      <c r="L1852" t="inlineStr">
        <is>
          <t>official</t>
        </is>
      </c>
      <c r="M1852" t="inlineStr">
        <is>
          <t>https://www.meeru.com/wp-content/uploads/2022/11/MeeruSPOQ12023Ver111722.pdf</t>
        </is>
      </c>
      <c r="N1852" t="inlineStr">
        <is>
          <t>https://www.meeru.com/wp-content/uploads/2022/11/MeeruSPOQ12023Ver111722.pdf</t>
        </is>
      </c>
      <c r="O1852" t="inlineStr">
        <is>
          <t>372a1b5fca76054b9a52d0266c5145939ef636bb33d0d75b229802307e5990ae</t>
        </is>
      </c>
      <c r="P1852" t="inlineStr">
        <is>
          <t>library/078_meeru-maldives-resort-island/all_inclusive/2023_MeeruSPOQ12023Ver111722.pdf</t>
        </is>
      </c>
      <c r="R1852" t="inlineStr">
        <is>
          <t>outdated</t>
        </is>
      </c>
      <c r="S1852" t="inlineStr">
        <is>
          <t>N</t>
        </is>
      </c>
      <c r="T1852" t="inlineStr">
        <is>
          <t>matched</t>
        </is>
      </c>
      <c r="U1852" t="inlineStr">
        <is>
          <t>2026-10-04</t>
        </is>
      </c>
      <c r="V1852" t="inlineStr"/>
    </row>
    <row r="1853">
      <c r="A1853" t="n">
        <v>78</v>
      </c>
      <c r="B1853" t="inlineStr">
        <is>
          <t>Meeru Maldives Resort Island</t>
        </is>
      </c>
      <c r="C1853" t="inlineStr">
        <is>
          <t>all_inclusive</t>
        </is>
      </c>
      <c r="D1853" t="inlineStr">
        <is>
          <t>2022_MeeruSPOWinterVer102822.pdf</t>
        </is>
      </c>
      <c r="E1853" t="n">
        <v>2022</v>
      </c>
      <c r="H1853" t="n">
        <v>1</v>
      </c>
      <c r="I1853" t="n">
        <v>615</v>
      </c>
      <c r="J1853" t="inlineStr">
        <is>
          <t>Y</t>
        </is>
      </c>
      <c r="K1853" t="inlineStr">
        <is>
          <t>meeru.com</t>
        </is>
      </c>
      <c r="L1853" t="inlineStr">
        <is>
          <t>official</t>
        </is>
      </c>
      <c r="M1853" t="inlineStr">
        <is>
          <t>https://www.meeru.com/wp-content/uploads/2022/11/MeeruSPOWinterVer102822.pdf</t>
        </is>
      </c>
      <c r="N1853" t="inlineStr">
        <is>
          <t>https://www.meeru.com/wp-content/uploads/2022/11/MeeruSPOWinterVer102822.pdf</t>
        </is>
      </c>
      <c r="O1853" t="inlineStr">
        <is>
          <t>4639031d1d45f40890ac0f6e8d1d70bc72178b4d02d9307f7433cd66c1646c6d</t>
        </is>
      </c>
      <c r="P1853" t="inlineStr">
        <is>
          <t>library/078_meeru-maldives-resort-island/all_inclusive/2022_MeeruSPOWinterVer102822.pdf</t>
        </is>
      </c>
      <c r="R1853" t="inlineStr">
        <is>
          <t>outdated</t>
        </is>
      </c>
      <c r="S1853" t="inlineStr">
        <is>
          <t>N</t>
        </is>
      </c>
      <c r="T1853" t="inlineStr">
        <is>
          <t>matched</t>
        </is>
      </c>
      <c r="U1853" t="inlineStr">
        <is>
          <t>2026-10-04</t>
        </is>
      </c>
      <c r="V1853" t="inlineStr"/>
    </row>
    <row r="1854">
      <c r="A1854" t="n">
        <v>78</v>
      </c>
      <c r="B1854" t="inlineStr">
        <is>
          <t>Meeru Maldives Resort Island</t>
        </is>
      </c>
      <c r="C1854" t="inlineStr">
        <is>
          <t>sustainability</t>
        </is>
      </c>
      <c r="D1854" t="inlineStr">
        <is>
          <t>2024_Meeru-Maldives-Sustainability-Report-2024-min.pdf</t>
        </is>
      </c>
      <c r="E1854" t="n">
        <v>2024</v>
      </c>
      <c r="H1854" t="n">
        <v>24</v>
      </c>
      <c r="I1854" t="n">
        <v>5710</v>
      </c>
      <c r="J1854" t="inlineStr">
        <is>
          <t>Y</t>
        </is>
      </c>
      <c r="K1854" t="inlineStr">
        <is>
          <t>meeru.com</t>
        </is>
      </c>
      <c r="L1854" t="inlineStr">
        <is>
          <t>official</t>
        </is>
      </c>
      <c r="M1854" t="inlineStr">
        <is>
          <t>https://www.meeru.com/wp-content/uploads/2024/07/Meeru-Maldives-Sustainability-Report-2024-min.pdf</t>
        </is>
      </c>
      <c r="N1854" t="inlineStr">
        <is>
          <t>https://www.meeru.com/wp-content/uploads/2024/07/Meeru-Maldives-Sustainability-Report-2024-min.pdf</t>
        </is>
      </c>
      <c r="O1854" t="inlineStr">
        <is>
          <t>ae0bfaba9430889100468a19c45b7d3f7afc25c27f543287135981bbd505ddcc</t>
        </is>
      </c>
      <c r="P1854" t="inlineStr">
        <is>
          <t>library/078_meeru-maldives-resort-island/sustainability/2024_Meeru-Maldives-Sustainability-Report-2024-min.pdf</t>
        </is>
      </c>
      <c r="R1854" t="inlineStr">
        <is>
          <t>outdated</t>
        </is>
      </c>
      <c r="S1854" t="inlineStr">
        <is>
          <t>N</t>
        </is>
      </c>
      <c r="T1854" t="inlineStr">
        <is>
          <t>matched</t>
        </is>
      </c>
      <c r="U1854" t="inlineStr">
        <is>
          <t>2026-10-04</t>
        </is>
      </c>
      <c r="V1854" t="inlineStr"/>
    </row>
    <row r="1855">
      <c r="A1855" t="n">
        <v>78</v>
      </c>
      <c r="B1855" t="inlineStr">
        <is>
          <t>Meeru Maldives Resort Island</t>
        </is>
      </c>
      <c r="C1855" t="inlineStr">
        <is>
          <t>sustainability</t>
        </is>
      </c>
      <c r="D1855" t="inlineStr">
        <is>
          <t>2019_MeeruSustainabilityBrochureVer010122.pdf</t>
        </is>
      </c>
      <c r="E1855" t="n">
        <v>2019</v>
      </c>
      <c r="H1855" t="n">
        <v>26</v>
      </c>
      <c r="I1855" t="n">
        <v>3438</v>
      </c>
      <c r="J1855" t="inlineStr">
        <is>
          <t>Y</t>
        </is>
      </c>
      <c r="K1855" t="inlineStr">
        <is>
          <t>meeru.com</t>
        </is>
      </c>
      <c r="L1855" t="inlineStr">
        <is>
          <t>official</t>
        </is>
      </c>
      <c r="M1855" t="inlineStr">
        <is>
          <t>https://www.meeru.com/wp-content/uploads/2022/04/MeeruSustainabilityBrochureVer010122.pdf</t>
        </is>
      </c>
      <c r="N1855" t="inlineStr">
        <is>
          <t>https://www.meeru.com/wp-content/uploads/2022/04/MeeruSustainabilityBrochureVer010122.pdf | https://www.meeru.com/wp-content/uploads/2022/04/MeeruSustainabilityBrochureVer010122.pdf?_ga=2.30529084.2039055653.1684905309-1980462667.1684905309&amp;_gl=1*ulsf8h*_ga*MTk4MDQ2MjY2Ny4xNjg0OTA1MzA5*_ga_T870SML788*MTY4NTA5NjU5Ny42LjEuMTY4NTA5OTU0OS4xOS4wLjA. | https://www.meeru.com/wp-content/uploads/2022/04/MeeruSustainabilityBrochureVer010122.pdf?_ga=2.30529084.2039055653.1684905309-1980462667.1684905309&amp;amp;_gl=1*ulsf8h*_ga*MTk4MDQ2MjY2Ny4xNjg0OTA1MzA5*_ga_T870SML788*MTY4NTA5NjU5Ny42LjEuMTY4NTA5OTU0OS4xOS4wLjA.</t>
        </is>
      </c>
      <c r="O1855" t="inlineStr">
        <is>
          <t>4d2f7004e972e49e11d26947434005019a0e2c098056077b7691f86c5e344115</t>
        </is>
      </c>
      <c r="P1855" t="inlineStr">
        <is>
          <t>library/078_meeru-maldives-resort-island/sustainability/2019_MeeruSustainabilityBrochureVer010122.pdf</t>
        </is>
      </c>
      <c r="R1855" t="inlineStr">
        <is>
          <t>outdated</t>
        </is>
      </c>
      <c r="S1855" t="inlineStr">
        <is>
          <t>N</t>
        </is>
      </c>
      <c r="T1855" t="inlineStr">
        <is>
          <t>matched</t>
        </is>
      </c>
      <c r="U1855" t="inlineStr">
        <is>
          <t>2026-10-04</t>
        </is>
      </c>
      <c r="V1855" t="inlineStr"/>
    </row>
    <row r="1856">
      <c r="A1856" t="n">
        <v>78</v>
      </c>
      <c r="B1856" t="inlineStr">
        <is>
          <t>Meeru Maldives Resort Island</t>
        </is>
      </c>
      <c r="C1856" t="inlineStr">
        <is>
          <t>calendar</t>
        </is>
      </c>
      <c r="D1856" t="inlineStr">
        <is>
          <t>2026_TransferPolicySpeedboatMeeruMaldives.pdf</t>
        </is>
      </c>
      <c r="E1856" t="n">
        <v>2026</v>
      </c>
      <c r="H1856" t="n">
        <v>2</v>
      </c>
      <c r="I1856" t="n">
        <v>191</v>
      </c>
      <c r="J1856" t="inlineStr">
        <is>
          <t>Y</t>
        </is>
      </c>
      <c r="K1856" t="inlineStr">
        <is>
          <t>meeru.com</t>
        </is>
      </c>
      <c r="L1856" t="inlineStr">
        <is>
          <t>official</t>
        </is>
      </c>
      <c r="M1856" t="inlineStr">
        <is>
          <t>https://www.meeru.com/wp-content/uploads/2025/11/TransferPolicySpeedboatMeeruMaldives.pdf</t>
        </is>
      </c>
      <c r="N1856" t="inlineStr">
        <is>
          <t>https://www.meeru.com/wp-content/uploads/2025/11/TransferPolicySpeedboatMeeruMaldives.pdf</t>
        </is>
      </c>
      <c r="O1856" t="inlineStr">
        <is>
          <t>75e91171e6187a73cc30ef00e5db4affb0ff98593d83dc0e46ac00bcc10d18af</t>
        </is>
      </c>
      <c r="P1856" t="inlineStr">
        <is>
          <t>library/078_meeru-maldives-resort-island/calendar/2026_TransferPolicySpeedboatMeeruMaldives.pdf</t>
        </is>
      </c>
      <c r="R1856" t="inlineStr">
        <is>
          <t>current</t>
        </is>
      </c>
      <c r="S1856" t="inlineStr">
        <is>
          <t>N</t>
        </is>
      </c>
      <c r="T1856" t="inlineStr">
        <is>
          <t>matched</t>
        </is>
      </c>
      <c r="U1856" t="inlineStr">
        <is>
          <t>2026-10-04</t>
        </is>
      </c>
      <c r="V1856" t="inlineStr"/>
    </row>
    <row r="1857">
      <c r="A1857" t="n">
        <v>78</v>
      </c>
      <c r="B1857" t="inlineStr">
        <is>
          <t>Meeru Maldives Resort Island</t>
        </is>
      </c>
      <c r="C1857" t="inlineStr">
        <is>
          <t>calendar</t>
        </is>
      </c>
      <c r="D1857" t="inlineStr">
        <is>
          <t>2026_meeru-festives-brochure-2025-2026.pdf</t>
        </is>
      </c>
      <c r="E1857" t="n">
        <v>2026</v>
      </c>
      <c r="H1857" t="n">
        <v>11</v>
      </c>
      <c r="I1857" t="n">
        <v>2816</v>
      </c>
      <c r="J1857" t="inlineStr">
        <is>
          <t>Y</t>
        </is>
      </c>
      <c r="K1857" t="inlineStr">
        <is>
          <t>meeru.com</t>
        </is>
      </c>
      <c r="L1857" t="inlineStr">
        <is>
          <t>official</t>
        </is>
      </c>
      <c r="M1857" t="inlineStr">
        <is>
          <t>https://www.meeru.com/wp-content/uploads/2025/11/meeru-festives-brochure-2025-2026.pdf</t>
        </is>
      </c>
      <c r="N1857" t="inlineStr">
        <is>
          <t>https://www.meeru.com/wp-content/uploads/2025/11/meeru-festives-brochure-2025-2026.pdf</t>
        </is>
      </c>
      <c r="O1857" t="inlineStr">
        <is>
          <t>e5415d4ff0fc170362f90742736a9c76584a03bd942f378ae5ce267a5a25ce5e</t>
        </is>
      </c>
      <c r="P1857" t="inlineStr">
        <is>
          <t>library/078_meeru-maldives-resort-island/calendar/2026_meeru-festives-brochure-2025-2026.pdf</t>
        </is>
      </c>
      <c r="R1857" t="inlineStr">
        <is>
          <t>current</t>
        </is>
      </c>
      <c r="S1857" t="inlineStr">
        <is>
          <t>Y</t>
        </is>
      </c>
      <c r="T1857" t="inlineStr">
        <is>
          <t>matched</t>
        </is>
      </c>
      <c r="U1857" t="inlineStr">
        <is>
          <t>2026-10-04</t>
        </is>
      </c>
      <c r="V1857" t="inlineStr"/>
    </row>
    <row r="1858">
      <c r="A1858" t="n">
        <v>78</v>
      </c>
      <c r="B1858" t="inlineStr">
        <is>
          <t>Meeru Maldives Resort Island</t>
        </is>
      </c>
      <c r="C1858" t="inlineStr">
        <is>
          <t>calendar</t>
        </is>
      </c>
      <c r="D1858" t="inlineStr">
        <is>
          <t>2025_Meeru-Events-Calendar-2025.pdf</t>
        </is>
      </c>
      <c r="E1858" t="n">
        <v>2025</v>
      </c>
      <c r="H1858" t="n">
        <v>1</v>
      </c>
      <c r="I1858" t="n">
        <v>203</v>
      </c>
      <c r="J1858" t="inlineStr">
        <is>
          <t>N</t>
        </is>
      </c>
      <c r="K1858" t="inlineStr">
        <is>
          <t>meeru.com</t>
        </is>
      </c>
      <c r="L1858" t="inlineStr">
        <is>
          <t>official</t>
        </is>
      </c>
      <c r="M1858" t="inlineStr">
        <is>
          <t>https://www.meeru.com/wp-content/uploads/2025/02/Meeru-Events-Calendar-2025.pdf</t>
        </is>
      </c>
      <c r="N1858" t="inlineStr">
        <is>
          <t>https://www.meeru.com/wp-content/uploads/2025/02/Meeru-Events-Calendar-2025.pdf</t>
        </is>
      </c>
      <c r="O1858" t="inlineStr">
        <is>
          <t>55eb9c4b994ec1bffe1a1c0be6c760564e26b9ec198f92f2df010ae66f1ddc97</t>
        </is>
      </c>
      <c r="P1858" t="inlineStr">
        <is>
          <t>library/078_meeru-maldives-resort-island/calendar/2025_Meeru-Events-Calendar-2025.pdf</t>
        </is>
      </c>
      <c r="R1858" t="inlineStr">
        <is>
          <t>current</t>
        </is>
      </c>
      <c r="S1858" t="inlineStr">
        <is>
          <t>N</t>
        </is>
      </c>
      <c r="T1858" t="inlineStr">
        <is>
          <t>matched</t>
        </is>
      </c>
      <c r="U1858" t="inlineStr">
        <is>
          <t>2026-10-04</t>
        </is>
      </c>
      <c r="V1858" t="inlineStr"/>
    </row>
    <row r="1859">
      <c r="A1859" t="n">
        <v>78</v>
      </c>
      <c r="B1859" t="inlineStr">
        <is>
          <t>Meeru Maldives Resort Island</t>
        </is>
      </c>
      <c r="C1859" t="inlineStr">
        <is>
          <t>calendar</t>
        </is>
      </c>
      <c r="D1859" t="inlineStr">
        <is>
          <t>2025_Meeru-Festive-Season-Brochure-2024-2025-1.pdf</t>
        </is>
      </c>
      <c r="E1859" t="n">
        <v>2025</v>
      </c>
      <c r="H1859" t="n">
        <v>10</v>
      </c>
      <c r="I1859" t="n">
        <v>1913</v>
      </c>
      <c r="J1859" t="inlineStr">
        <is>
          <t>Y</t>
        </is>
      </c>
      <c r="K1859" t="inlineStr">
        <is>
          <t>meeru.com</t>
        </is>
      </c>
      <c r="L1859" t="inlineStr">
        <is>
          <t>official</t>
        </is>
      </c>
      <c r="M1859" t="inlineStr">
        <is>
          <t>https://www.meeru.com/wp-content/uploads/2024/10/Meeru-Festive-Season-Brochure-2024-2025-1.pdf</t>
        </is>
      </c>
      <c r="N1859" t="inlineStr">
        <is>
          <t>https://www.meeru.com/wp-content/uploads/2024/10/Meeru-Festive-Season-Brochure-2024-2025-1.pdf</t>
        </is>
      </c>
      <c r="O1859" t="inlineStr">
        <is>
          <t>0d39c1ea2e3614f171461b803c44ddb7995345c5843a84d375bd9e457b2ec5e6</t>
        </is>
      </c>
      <c r="P1859" t="inlineStr">
        <is>
          <t>library/078_meeru-maldives-resort-island/calendar/2025_Meeru-Festive-Season-Brochure-2024-2025-1.pdf</t>
        </is>
      </c>
      <c r="R1859" t="inlineStr">
        <is>
          <t>current</t>
        </is>
      </c>
      <c r="S1859" t="inlineStr">
        <is>
          <t>N</t>
        </is>
      </c>
      <c r="T1859" t="inlineStr">
        <is>
          <t>matched</t>
        </is>
      </c>
      <c r="U1859" t="inlineStr">
        <is>
          <t>2026-10-04</t>
        </is>
      </c>
      <c r="V1859" t="inlineStr"/>
    </row>
    <row r="1860">
      <c r="A1860" t="n">
        <v>78</v>
      </c>
      <c r="B1860" t="inlineStr">
        <is>
          <t>Meeru Maldives Resort Island</t>
        </is>
      </c>
      <c r="C1860" t="inlineStr">
        <is>
          <t>calendar</t>
        </is>
      </c>
      <c r="D1860" t="inlineStr">
        <is>
          <t>2025_2024-2025-Meeru-Maldives-Festive-Season-Brochure.pdf</t>
        </is>
      </c>
      <c r="E1860" t="n">
        <v>2025</v>
      </c>
      <c r="H1860" t="n">
        <v>10</v>
      </c>
      <c r="I1860" t="n">
        <v>2449</v>
      </c>
      <c r="J1860" t="inlineStr">
        <is>
          <t>Y</t>
        </is>
      </c>
      <c r="K1860" t="inlineStr">
        <is>
          <t>meeru.com</t>
        </is>
      </c>
      <c r="L1860" t="inlineStr">
        <is>
          <t>official</t>
        </is>
      </c>
      <c r="M1860" t="inlineStr">
        <is>
          <t>https://www.meeru.com/wp-content/uploads/2024/09/2024-2025-Meeru-Maldives-Festive-Season-Brochure.pdf</t>
        </is>
      </c>
      <c r="N1860" t="inlineStr">
        <is>
          <t>https://www.meeru.com/wp-content/uploads/2024/09/2024-2025-Meeru-Maldives-Festive-Season-Brochure.pdf</t>
        </is>
      </c>
      <c r="O1860" t="inlineStr">
        <is>
          <t>24ab95c336b1df3ec3c2aae9ee05100b2be95047d272449d937876b4b06c5603</t>
        </is>
      </c>
      <c r="P1860" t="inlineStr">
        <is>
          <t>library/078_meeru-maldives-resort-island/calendar/2025_2024-2025-Meeru-Maldives-Festive-Season-Brochure.pdf</t>
        </is>
      </c>
      <c r="R1860" t="inlineStr">
        <is>
          <t>current</t>
        </is>
      </c>
      <c r="S1860" t="inlineStr">
        <is>
          <t>N</t>
        </is>
      </c>
      <c r="T1860" t="inlineStr">
        <is>
          <t>matched</t>
        </is>
      </c>
      <c r="U1860" t="inlineStr">
        <is>
          <t>2026-10-04</t>
        </is>
      </c>
      <c r="V1860" t="inlineStr"/>
    </row>
    <row r="1861">
      <c r="A1861" t="n">
        <v>78</v>
      </c>
      <c r="B1861" t="inlineStr">
        <is>
          <t>Meeru Maldives Resort Island</t>
        </is>
      </c>
      <c r="C1861" t="inlineStr">
        <is>
          <t>calendar</t>
        </is>
      </c>
      <c r="D1861" t="inlineStr">
        <is>
          <t>2022_TransferPolicySpeedboatMeeru110122103123Rev_090623.pdf</t>
        </is>
      </c>
      <c r="E1861" t="n">
        <v>2022</v>
      </c>
      <c r="F1861" t="inlineStr">
        <is>
          <t>2022-11-01</t>
        </is>
      </c>
      <c r="G1861" t="inlineStr">
        <is>
          <t>2023-10-31</t>
        </is>
      </c>
      <c r="H1861" t="n">
        <v>2</v>
      </c>
      <c r="I1861" t="n">
        <v>1619</v>
      </c>
      <c r="J1861" t="inlineStr">
        <is>
          <t>Y</t>
        </is>
      </c>
      <c r="K1861" t="inlineStr">
        <is>
          <t>meeru.com</t>
        </is>
      </c>
      <c r="L1861" t="inlineStr">
        <is>
          <t>official</t>
        </is>
      </c>
      <c r="M1861" t="inlineStr">
        <is>
          <t>https://www.meeru.com/wp-content/uploads/2024/04/TransferPolicySpeedboatMeeru110122103123Rev_090623.pdf</t>
        </is>
      </c>
      <c r="N1861" t="inlineStr">
        <is>
          <t>https://www.meeru.com/wp-content/uploads/2024/04/TransferPolicySpeedboatMeeru110122103123Rev_090623.pdf</t>
        </is>
      </c>
      <c r="O1861" t="inlineStr">
        <is>
          <t>caaacf1e5f34e2b32979ee5e730eb537e2d120203301164f8f5fb78c6925a340</t>
        </is>
      </c>
      <c r="P1861" t="inlineStr">
        <is>
          <t>library/078_meeru-maldives-resort-island/calendar/2022_TransferPolicySpeedboatMeeru110122103123Rev_090623.pdf</t>
        </is>
      </c>
      <c r="R1861" t="inlineStr">
        <is>
          <t>outdated</t>
        </is>
      </c>
      <c r="S1861" t="inlineStr">
        <is>
          <t>N</t>
        </is>
      </c>
      <c r="T1861" t="inlineStr">
        <is>
          <t>matched</t>
        </is>
      </c>
      <c r="U1861" t="inlineStr">
        <is>
          <t>2026-10-04</t>
        </is>
      </c>
      <c r="V1861" t="inlineStr"/>
    </row>
    <row r="1862">
      <c r="A1862" t="n">
        <v>78</v>
      </c>
      <c r="B1862" t="inlineStr">
        <is>
          <t>Meeru Maldives Resort Island</t>
        </is>
      </c>
      <c r="C1862" t="inlineStr">
        <is>
          <t>calendar</t>
        </is>
      </c>
      <c r="D1862" t="inlineStr">
        <is>
          <t>2022_TransferPolicySpeedboatMeeru110122103123Rev090623_.pdf</t>
        </is>
      </c>
      <c r="E1862" t="n">
        <v>2022</v>
      </c>
      <c r="F1862" t="inlineStr">
        <is>
          <t>2022-11-01</t>
        </is>
      </c>
      <c r="G1862" t="inlineStr">
        <is>
          <t>2023-10-31</t>
        </is>
      </c>
      <c r="H1862" t="n">
        <v>2</v>
      </c>
      <c r="I1862" t="n">
        <v>339</v>
      </c>
      <c r="J1862" t="inlineStr">
        <is>
          <t>Y</t>
        </is>
      </c>
      <c r="K1862" t="inlineStr">
        <is>
          <t>meeru.com</t>
        </is>
      </c>
      <c r="L1862" t="inlineStr">
        <is>
          <t>official</t>
        </is>
      </c>
      <c r="M1862" t="inlineStr">
        <is>
          <t>https://www.meeru.com/wp-content/uploads/2024/04/TransferPolicySpeedboatMeeru110122103123Rev090623_.pdf</t>
        </is>
      </c>
      <c r="N1862" t="inlineStr">
        <is>
          <t>https://www.meeru.com/wp-content/uploads/2024/04/TransferPolicySpeedboatMeeru110122103123Rev090623_.pdf</t>
        </is>
      </c>
      <c r="O1862" t="inlineStr">
        <is>
          <t>8319980edfd648663547a3a5c452ed933d77c6569df05df18ddbdd10a894f262</t>
        </is>
      </c>
      <c r="P1862" t="inlineStr">
        <is>
          <t>library/078_meeru-maldives-resort-island/calendar/2022_TransferPolicySpeedboatMeeru110122103123Rev090623_.pdf</t>
        </is>
      </c>
      <c r="R1862" t="inlineStr">
        <is>
          <t>outdated</t>
        </is>
      </c>
      <c r="S1862" t="inlineStr">
        <is>
          <t>N</t>
        </is>
      </c>
      <c r="T1862" t="inlineStr">
        <is>
          <t>matched</t>
        </is>
      </c>
      <c r="U1862" t="inlineStr">
        <is>
          <t>2026-10-04</t>
        </is>
      </c>
      <c r="V1862" t="inlineStr"/>
    </row>
    <row r="1863">
      <c r="A1863" t="n">
        <v>78</v>
      </c>
      <c r="B1863" t="inlineStr">
        <is>
          <t>Meeru Maldives Resort Island</t>
        </is>
      </c>
      <c r="C1863" t="inlineStr">
        <is>
          <t>calendar</t>
        </is>
      </c>
      <c r="D1863" t="inlineStr">
        <is>
          <t>2022_TransferPolicySpeedboatMeeru110122103123Rev090623.pdf</t>
        </is>
      </c>
      <c r="E1863" t="n">
        <v>2022</v>
      </c>
      <c r="F1863" t="inlineStr">
        <is>
          <t>2022-11-01</t>
        </is>
      </c>
      <c r="G1863" t="inlineStr">
        <is>
          <t>2023-10-31</t>
        </is>
      </c>
      <c r="H1863" t="n">
        <v>2</v>
      </c>
      <c r="I1863" t="n">
        <v>1620</v>
      </c>
      <c r="J1863" t="inlineStr">
        <is>
          <t>Y</t>
        </is>
      </c>
      <c r="K1863" t="inlineStr">
        <is>
          <t>meeru.com</t>
        </is>
      </c>
      <c r="L1863" t="inlineStr">
        <is>
          <t>official</t>
        </is>
      </c>
      <c r="M1863" t="inlineStr">
        <is>
          <t>https://www.meeru.com/wp-content/uploads/2023/07/TransferPolicySpeedboatMeeru110122103123Rev090623.pdf</t>
        </is>
      </c>
      <c r="N1863" t="inlineStr">
        <is>
          <t>https://www.meeru.com/wp-content/uploads/2023/07/TransferPolicySpeedboatMeeru110122103123Rev090623.pdf</t>
        </is>
      </c>
      <c r="O1863" t="inlineStr">
        <is>
          <t>0bc43c468da3256b93e292935c2057d36b3ca8500d47898f701b877b277eb9f6</t>
        </is>
      </c>
      <c r="P1863" t="inlineStr">
        <is>
          <t>library/078_meeru-maldives-resort-island/calendar/2022_TransferPolicySpeedboatMeeru110122103123Rev090623.pdf</t>
        </is>
      </c>
      <c r="R1863" t="inlineStr">
        <is>
          <t>outdated</t>
        </is>
      </c>
      <c r="S1863" t="inlineStr">
        <is>
          <t>N</t>
        </is>
      </c>
      <c r="T1863" t="inlineStr">
        <is>
          <t>matched</t>
        </is>
      </c>
      <c r="U1863" t="inlineStr">
        <is>
          <t>2026-10-04</t>
        </is>
      </c>
      <c r="V1863" t="inlineStr"/>
    </row>
    <row r="1864">
      <c r="A1864" t="n">
        <v>78</v>
      </c>
      <c r="B1864" t="inlineStr">
        <is>
          <t>Meeru Maldives Resort Island</t>
        </is>
      </c>
      <c r="C1864" t="inlineStr">
        <is>
          <t>calendar</t>
        </is>
      </c>
      <c r="D1864" t="inlineStr">
        <is>
          <t>2020_TransferPolicySpeedboatMeeru110120103121Rev033020.pdf</t>
        </is>
      </c>
      <c r="E1864" t="n">
        <v>2020</v>
      </c>
      <c r="F1864" t="inlineStr">
        <is>
          <t>2020-11-01</t>
        </is>
      </c>
      <c r="G1864" t="inlineStr">
        <is>
          <t>2021-10-31</t>
        </is>
      </c>
      <c r="H1864" t="n">
        <v>1</v>
      </c>
      <c r="I1864" t="n">
        <v>473</v>
      </c>
      <c r="J1864" t="inlineStr">
        <is>
          <t>Y</t>
        </is>
      </c>
      <c r="K1864" t="inlineStr">
        <is>
          <t>meeru.com</t>
        </is>
      </c>
      <c r="L1864" t="inlineStr">
        <is>
          <t>official</t>
        </is>
      </c>
      <c r="M1864" t="inlineStr">
        <is>
          <t>https://www.meeru.com/wp-content/uploads/2022/04/TransferPolicySpeedboatMeeru110120103121Rev033020.pdf</t>
        </is>
      </c>
      <c r="N1864" t="inlineStr">
        <is>
          <t>https://www.meeru.com/wp-content/uploads/2022/04/TransferPolicySpeedboatMeeru110120103121Rev033020.pdf</t>
        </is>
      </c>
      <c r="O1864" t="inlineStr">
        <is>
          <t>eeec10615b5ac20914822f36774050a2928feba34c86af5599b21b94e4922be1</t>
        </is>
      </c>
      <c r="P1864" t="inlineStr">
        <is>
          <t>library/078_meeru-maldives-resort-island/calendar/2020_TransferPolicySpeedboatMeeru110120103121Rev033020.pdf</t>
        </is>
      </c>
      <c r="R1864" t="inlineStr">
        <is>
          <t>outdated</t>
        </is>
      </c>
      <c r="S1864" t="inlineStr">
        <is>
          <t>N</t>
        </is>
      </c>
      <c r="T1864" t="inlineStr">
        <is>
          <t>matched</t>
        </is>
      </c>
      <c r="U1864" t="inlineStr">
        <is>
          <t>2026-10-04</t>
        </is>
      </c>
      <c r="V1864" t="inlineStr"/>
    </row>
    <row r="1865">
      <c r="A1865" t="n">
        <v>78</v>
      </c>
      <c r="B1865" t="inlineStr">
        <is>
          <t>Meeru Maldives Resort Island</t>
        </is>
      </c>
      <c r="C1865" t="inlineStr">
        <is>
          <t>brochure</t>
        </is>
      </c>
      <c r="D1865" t="inlineStr">
        <is>
          <t>2023_Meeru-Moments-Photography-Flyer-2022-2023.pdf</t>
        </is>
      </c>
      <c r="E1865" t="n">
        <v>2023</v>
      </c>
      <c r="H1865" t="n">
        <v>1</v>
      </c>
      <c r="I1865" t="n">
        <v>511</v>
      </c>
      <c r="J1865" t="inlineStr">
        <is>
          <t>Y</t>
        </is>
      </c>
      <c r="K1865" t="inlineStr">
        <is>
          <t>meeru.com</t>
        </is>
      </c>
      <c r="L1865" t="inlineStr">
        <is>
          <t>official</t>
        </is>
      </c>
      <c r="M1865" t="inlineStr">
        <is>
          <t>https://www.meeru.com/wp-content/uploads/2023/02/Meeru-Moments-Photography-Flyer-2022-2023.pdf</t>
        </is>
      </c>
      <c r="N1865" t="inlineStr">
        <is>
          <t>https://www.meeru.com/wp-content/uploads/2023/02/Meeru-Moments-Photography-Flyer-2022-2023.pdf | https://www.meeru.com/wp-content/uploads/2023/02/Meeru-Moments-Photography-Flyer-2022-2023-Resized.pdf</t>
        </is>
      </c>
      <c r="O1865" t="inlineStr">
        <is>
          <t>6e39a02683e5954afa2d4906200d37986cd1036b3ca5e0cee4c7d2df059d31ee</t>
        </is>
      </c>
      <c r="P1865" t="inlineStr">
        <is>
          <t>library/078_meeru-maldives-resort-island/brochure/2023_Meeru-Moments-Photography-Flyer-2022-2023.pdf</t>
        </is>
      </c>
      <c r="R1865" t="inlineStr">
        <is>
          <t>outdated</t>
        </is>
      </c>
      <c r="S1865" t="inlineStr">
        <is>
          <t>Y</t>
        </is>
      </c>
      <c r="T1865" t="inlineStr">
        <is>
          <t>matched</t>
        </is>
      </c>
      <c r="U1865" t="inlineStr">
        <is>
          <t>2026-10-04</t>
        </is>
      </c>
      <c r="V1865" t="inlineStr"/>
    </row>
    <row r="1866">
      <c r="A1866" t="n">
        <v>78</v>
      </c>
      <c r="B1866" t="inlineStr">
        <is>
          <t>Meeru Maldives Resort Island</t>
        </is>
      </c>
      <c r="C1866" t="inlineStr">
        <is>
          <t>brochure</t>
        </is>
      </c>
      <c r="D1866" t="inlineStr">
        <is>
          <t>2022_MeeruMomentsPhotographyFlyerSalesCollateral110122103123Rev010123-1.pdf</t>
        </is>
      </c>
      <c r="E1866" t="n">
        <v>2022</v>
      </c>
      <c r="F1866" t="inlineStr">
        <is>
          <t>2022-11-01</t>
        </is>
      </c>
      <c r="G1866" t="inlineStr">
        <is>
          <t>2023-10-31</t>
        </is>
      </c>
      <c r="H1866" t="n">
        <v>1</v>
      </c>
      <c r="I1866" t="n">
        <v>459</v>
      </c>
      <c r="J1866" t="inlineStr">
        <is>
          <t>Y</t>
        </is>
      </c>
      <c r="K1866" t="inlineStr">
        <is>
          <t>meeru.com</t>
        </is>
      </c>
      <c r="L1866" t="inlineStr">
        <is>
          <t>official</t>
        </is>
      </c>
      <c r="M1866" t="inlineStr">
        <is>
          <t>https://www.meeru.com/wp-content/uploads/2023/02/MeeruMomentsPhotographyFlyerSalesCollateral110122103123Rev010123-1.pdf</t>
        </is>
      </c>
      <c r="N1866" t="inlineStr">
        <is>
          <t>https://www.meeru.com/wp-content/uploads/2023/02/MeeruMomentsPhotographyFlyerSalesCollateral110122103123Rev010123-1.pdf</t>
        </is>
      </c>
      <c r="O1866" t="inlineStr">
        <is>
          <t>6a2261b6b1c8c5af7c4e56ef63ec807144dc5f68506617b65e54834a2dbd4d44</t>
        </is>
      </c>
      <c r="P1866" t="inlineStr">
        <is>
          <t>library/078_meeru-maldives-resort-island/brochure/2022_MeeruMomentsPhotographyFlyerSalesCollateral110122103123Rev010123-1.pdf</t>
        </is>
      </c>
      <c r="R1866" t="inlineStr">
        <is>
          <t>outdated</t>
        </is>
      </c>
      <c r="S1866" t="inlineStr">
        <is>
          <t>N</t>
        </is>
      </c>
      <c r="T1866" t="inlineStr">
        <is>
          <t>matched</t>
        </is>
      </c>
      <c r="U1866" t="inlineStr">
        <is>
          <t>2026-10-04</t>
        </is>
      </c>
      <c r="V1866" t="inlineStr"/>
    </row>
    <row r="1867">
      <c r="A1867" t="n">
        <v>78</v>
      </c>
      <c r="B1867" t="inlineStr">
        <is>
          <t>Meeru Maldives Resort Island</t>
        </is>
      </c>
      <c r="C1867" t="inlineStr">
        <is>
          <t>brochure</t>
        </is>
      </c>
      <c r="D1867" t="inlineStr">
        <is>
          <t>2022_MeeruMomentsPhotographyFlyerSalesCollateral110122103123Rev010123.pdf</t>
        </is>
      </c>
      <c r="E1867" t="n">
        <v>2022</v>
      </c>
      <c r="F1867" t="inlineStr">
        <is>
          <t>2022-11-01</t>
        </is>
      </c>
      <c r="G1867" t="inlineStr">
        <is>
          <t>2023-10-31</t>
        </is>
      </c>
      <c r="H1867" t="n">
        <v>1</v>
      </c>
      <c r="I1867" t="n">
        <v>1271</v>
      </c>
      <c r="J1867" t="inlineStr">
        <is>
          <t>N</t>
        </is>
      </c>
      <c r="K1867" t="inlineStr">
        <is>
          <t>meeru.com</t>
        </is>
      </c>
      <c r="L1867" t="inlineStr">
        <is>
          <t>official</t>
        </is>
      </c>
      <c r="M1867" t="inlineStr">
        <is>
          <t>https://www.meeru.com/wp-content/uploads/2023/02/MeeruMomentsPhotographyFlyerSalesCollateral110122103123Rev010123.pdf</t>
        </is>
      </c>
      <c r="N1867" t="inlineStr">
        <is>
          <t>https://www.meeru.com/wp-content/uploads/2023/02/MeeruMomentsPhotographyFlyerSalesCollateral110122103123Rev010123.pdf</t>
        </is>
      </c>
      <c r="O1867" t="inlineStr">
        <is>
          <t>783b03b44dadaacd16f91ba4ccd2c81232fb940ac8a3d7eb7f50e7836737b367</t>
        </is>
      </c>
      <c r="P1867" t="inlineStr">
        <is>
          <t>library/078_meeru-maldives-resort-island/brochure/2022_MeeruMomentsPhotographyFlyerSalesCollateral110122103123Rev010123.pdf</t>
        </is>
      </c>
      <c r="R1867" t="inlineStr">
        <is>
          <t>outdated</t>
        </is>
      </c>
      <c r="S1867" t="inlineStr">
        <is>
          <t>N</t>
        </is>
      </c>
      <c r="T1867" t="inlineStr">
        <is>
          <t>matched</t>
        </is>
      </c>
      <c r="U1867" t="inlineStr">
        <is>
          <t>2026-10-04</t>
        </is>
      </c>
      <c r="V1867" t="inlineStr"/>
    </row>
    <row r="1868">
      <c r="A1868" t="n">
        <v>78</v>
      </c>
      <c r="B1868" t="inlineStr">
        <is>
          <t>Meeru Maldives Resort Island</t>
        </is>
      </c>
      <c r="C1868" t="inlineStr">
        <is>
          <t>brochure</t>
        </is>
      </c>
      <c r="D1868" t="inlineStr">
        <is>
          <t>2021_Meeru-Moments-Photography-Flyer-Sales-Collateral110121103122Ver110121.pdf</t>
        </is>
      </c>
      <c r="E1868" t="n">
        <v>2021</v>
      </c>
      <c r="F1868" t="inlineStr">
        <is>
          <t>2021-11-01</t>
        </is>
      </c>
      <c r="G1868" t="inlineStr">
        <is>
          <t>2022-10-31</t>
        </is>
      </c>
      <c r="H1868" t="n">
        <v>1</v>
      </c>
      <c r="I1868" t="n">
        <v>1105</v>
      </c>
      <c r="J1868" t="inlineStr">
        <is>
          <t>N</t>
        </is>
      </c>
      <c r="K1868" t="inlineStr">
        <is>
          <t>meeru.com</t>
        </is>
      </c>
      <c r="L1868" t="inlineStr">
        <is>
          <t>official</t>
        </is>
      </c>
      <c r="M1868" t="inlineStr">
        <is>
          <t>https://www.meeru.com/wp-content/uploads/2022/07/Meeru-Moments-Photography-Flyer-Sales-Collateral110121103122Ver110121.pdf</t>
        </is>
      </c>
      <c r="N1868" t="inlineStr">
        <is>
          <t>https://www.meeru.com/wp-content/uploads/2022/07/Meeru-Moments-Photography-Flyer-Sales-Collateral110121103122Ver110121.pdf</t>
        </is>
      </c>
      <c r="O1868" t="inlineStr">
        <is>
          <t>69518ff05a889f44a798335b573a99b0100b593a7df83cdb4fab3ebbb06421c0</t>
        </is>
      </c>
      <c r="P1868" t="inlineStr">
        <is>
          <t>library/078_meeru-maldives-resort-island/brochure/2021_Meeru-Moments-Photography-Flyer-Sales-Collateral110121103122Ver110121.pdf</t>
        </is>
      </c>
      <c r="R1868" t="inlineStr">
        <is>
          <t>outdated</t>
        </is>
      </c>
      <c r="S1868" t="inlineStr">
        <is>
          <t>N</t>
        </is>
      </c>
      <c r="T1868" t="inlineStr">
        <is>
          <t>matched</t>
        </is>
      </c>
      <c r="U1868" t="inlineStr">
        <is>
          <t>2026-10-04</t>
        </is>
      </c>
      <c r="V1868" t="inlineStr"/>
    </row>
    <row r="1869">
      <c r="A1869" t="n">
        <v>78</v>
      </c>
      <c r="B1869" t="inlineStr">
        <is>
          <t>Meeru Maldives Resort Island</t>
        </is>
      </c>
      <c r="C1869" t="inlineStr">
        <is>
          <t>other</t>
        </is>
      </c>
      <c r="D1869" t="inlineStr">
        <is>
          <t>2025_MIR_A4-16032025.pdf</t>
        </is>
      </c>
      <c r="E1869" t="n">
        <v>2025</v>
      </c>
      <c r="H1869" t="n">
        <v>1</v>
      </c>
      <c r="I1869" t="n">
        <v>1532</v>
      </c>
      <c r="J1869" t="inlineStr">
        <is>
          <t>N</t>
        </is>
      </c>
      <c r="K1869" t="inlineStr">
        <is>
          <t>meeru.com</t>
        </is>
      </c>
      <c r="L1869" t="inlineStr">
        <is>
          <t>official</t>
        </is>
      </c>
      <c r="M1869" t="inlineStr">
        <is>
          <t>https://www.meeru.com/wp-content/uploads/2025/03/MIR_A4-16032025.pdf</t>
        </is>
      </c>
      <c r="N1869" t="inlineStr">
        <is>
          <t>https://www.meeru.com/wp-content/uploads/2025/03/MIR_A4-16032025.pdf</t>
        </is>
      </c>
      <c r="O1869" t="inlineStr">
        <is>
          <t>8da585320137091f87d501c4bad7c3ff7603735fb605e0607a6ad8f00247c610</t>
        </is>
      </c>
      <c r="P1869" t="inlineStr">
        <is>
          <t>library/078_meeru-maldives-resort-island/other/2025_MIR_A4-16032025.pdf</t>
        </is>
      </c>
      <c r="R1869" t="inlineStr">
        <is>
          <t>current</t>
        </is>
      </c>
      <c r="S1869" t="inlineStr">
        <is>
          <t>Y</t>
        </is>
      </c>
      <c r="T1869" t="inlineStr">
        <is>
          <t>matched</t>
        </is>
      </c>
      <c r="U1869" t="inlineStr">
        <is>
          <t>2026-10-04</t>
        </is>
      </c>
      <c r="V1869" t="inlineStr"/>
    </row>
    <row r="1870">
      <c r="A1870" t="n">
        <v>78</v>
      </c>
      <c r="B1870" t="inlineStr">
        <is>
          <t>Meeru Maldives Resort Island</t>
        </is>
      </c>
      <c r="C1870" t="inlineStr">
        <is>
          <t>obsolete</t>
        </is>
      </c>
      <c r="D1870" t="inlineStr">
        <is>
          <t>2020_EURO-DIVERS-Covid-19-Precaution-and-Hygiene-Measures-071720-Meeru-and-Vilamendhoo.pdf</t>
        </is>
      </c>
      <c r="E1870" t="n">
        <v>2020</v>
      </c>
      <c r="H1870" t="n">
        <v>7</v>
      </c>
      <c r="I1870" t="n">
        <v>253</v>
      </c>
      <c r="J1870" t="inlineStr">
        <is>
          <t>Y</t>
        </is>
      </c>
      <c r="K1870" t="inlineStr">
        <is>
          <t>sales.crownandchamparesorts.com</t>
        </is>
      </c>
      <c r="L1870" t="inlineStr">
        <is>
          <t>brand-cdn</t>
        </is>
      </c>
      <c r="M1870" t="inlineStr">
        <is>
          <t>https://sales.crownandchamparesorts.com/wp-content/uploads/2020/07/EURO-DIVERS-Covid-19-Precaution-and-Hygiene-Measures-071720-Meeru-and-Vilamendhoo.pdf</t>
        </is>
      </c>
      <c r="N1870" t="inlineStr">
        <is>
          <t>https://sales.crownandchamparesorts.com/wp-content/uploads/2020/07/EURO-DIVERS-Covid-19-Precaution-and-Hygiene-Measures-071720-Meeru-and-Vilamendhoo.pdf</t>
        </is>
      </c>
      <c r="O1870" t="inlineStr">
        <is>
          <t>3a51688ae4b24bb8b96d8a5e3fca5659bd4a3f5bef311f3727fab71e85723ca7</t>
        </is>
      </c>
      <c r="P1870" t="inlineStr">
        <is>
          <t>library/078_meeru-maldives-resort-island/obsolete/2020_EURO-DIVERS-Covid-19-Precaution-and-Hygiene-Measures-071720-Meeru-and-Vilamendhoo.pdf</t>
        </is>
      </c>
      <c r="R1870" t="inlineStr">
        <is>
          <t>obsolete</t>
        </is>
      </c>
      <c r="S1870" t="inlineStr">
        <is>
          <t>Y</t>
        </is>
      </c>
      <c r="T1870" t="inlineStr">
        <is>
          <t>matched</t>
        </is>
      </c>
      <c r="U1870" t="inlineStr">
        <is>
          <t>2026-10-04</t>
        </is>
      </c>
      <c r="V1870" t="inlineStr"/>
    </row>
    <row r="1871">
      <c r="A1871" t="n">
        <v>79</v>
      </c>
      <c r="B1871" t="inlineStr">
        <is>
          <t>Komandoo Island Resort</t>
        </is>
      </c>
      <c r="C1871" t="inlineStr">
        <is>
          <t>factsheet</t>
        </is>
      </c>
      <c r="D1871" t="inlineStr">
        <is>
          <t>2025_KomandooFactsheet110125103126Ver170824.pdf</t>
        </is>
      </c>
      <c r="E1871" t="n">
        <v>2025</v>
      </c>
      <c r="F1871" t="inlineStr">
        <is>
          <t>2025-11-01</t>
        </is>
      </c>
      <c r="G1871" t="inlineStr">
        <is>
          <t>2026-10-31</t>
        </is>
      </c>
      <c r="H1871" t="n">
        <v>9</v>
      </c>
      <c r="I1871" t="n">
        <v>1526</v>
      </c>
      <c r="J1871" t="inlineStr">
        <is>
          <t>Y</t>
        </is>
      </c>
      <c r="K1871" t="inlineStr">
        <is>
          <t>sales.crownandchamparesorts.com</t>
        </is>
      </c>
      <c r="L1871" t="inlineStr">
        <is>
          <t>brand-cdn</t>
        </is>
      </c>
      <c r="M1871" t="inlineStr">
        <is>
          <t>https://sales.crownandchamparesorts.com/wp-content/uploads/2025/12/KomandooFactsheet110125103126Ver170824.pdf</t>
        </is>
      </c>
      <c r="N1871" t="inlineStr">
        <is>
          <t>https://sales.crownandchamparesorts.com/wp-content/uploads/2025/12/KomandooFactsheet110125103126Ver170824.pdf</t>
        </is>
      </c>
      <c r="O1871" t="inlineStr">
        <is>
          <t>c252eb24066c25e6035549933c8f27924c3d945de75a6c0a2081d187bfab0c97</t>
        </is>
      </c>
      <c r="P1871" t="inlineStr">
        <is>
          <t>library/079_komandoo-island-resort/factsheet/2025_KomandooFactsheet110125103126Ver170824.pdf</t>
        </is>
      </c>
      <c r="R1871" t="inlineStr">
        <is>
          <t>current</t>
        </is>
      </c>
      <c r="S1871" t="inlineStr">
        <is>
          <t>Y</t>
        </is>
      </c>
      <c r="T1871" t="inlineStr">
        <is>
          <t>matched</t>
        </is>
      </c>
      <c r="U1871" t="inlineStr">
        <is>
          <t>2026-10-04</t>
        </is>
      </c>
      <c r="V1871" t="inlineStr"/>
    </row>
    <row r="1872">
      <c r="A1872" t="n">
        <v>79</v>
      </c>
      <c r="B1872" t="inlineStr">
        <is>
          <t>Komandoo Island Resort</t>
        </is>
      </c>
      <c r="C1872" t="inlineStr">
        <is>
          <t>factsheet</t>
        </is>
      </c>
      <c r="D1872" t="inlineStr">
        <is>
          <t>2021_FactSheetKomandoo110121103122Ver110121.pdf</t>
        </is>
      </c>
      <c r="E1872" t="n">
        <v>2021</v>
      </c>
      <c r="F1872" t="inlineStr">
        <is>
          <t>2021-11-01</t>
        </is>
      </c>
      <c r="G1872" t="inlineStr">
        <is>
          <t>2022-10-31</t>
        </is>
      </c>
      <c r="H1872" t="n">
        <v>3</v>
      </c>
      <c r="I1872" t="n">
        <v>708</v>
      </c>
      <c r="J1872" t="inlineStr">
        <is>
          <t>Y</t>
        </is>
      </c>
      <c r="K1872" t="inlineStr">
        <is>
          <t>sales.crownandchamparesorts.com</t>
        </is>
      </c>
      <c r="L1872" t="inlineStr">
        <is>
          <t>brand-cdn</t>
        </is>
      </c>
      <c r="M1872" t="inlineStr">
        <is>
          <t>https://sales.crownandchamparesorts.com/wp-content/uploads/2023/08/FactSheetKomandoo110121103122Ver110121.pdf</t>
        </is>
      </c>
      <c r="N1872" t="inlineStr">
        <is>
          <t>https://sales.crownandchamparesorts.com/wp-content/uploads/2023/08/FactSheetKomandoo110121103122Ver110121.pdf</t>
        </is>
      </c>
      <c r="O1872" t="inlineStr">
        <is>
          <t>3ecab9f90259b84182da4f65675219c1faab96afe1b5c4114200b828c7dc1e36</t>
        </is>
      </c>
      <c r="P1872" t="inlineStr">
        <is>
          <t>library/079_komandoo-island-resort/factsheet/2021_FactSheetKomandoo110121103122Ver110121.pdf</t>
        </is>
      </c>
      <c r="R1872" t="inlineStr">
        <is>
          <t>outdated</t>
        </is>
      </c>
      <c r="S1872" t="inlineStr">
        <is>
          <t>N</t>
        </is>
      </c>
      <c r="T1872" t="inlineStr">
        <is>
          <t>matched</t>
        </is>
      </c>
      <c r="U1872" t="inlineStr">
        <is>
          <t>2026-10-04</t>
        </is>
      </c>
      <c r="V1872" t="inlineStr"/>
    </row>
    <row r="1873">
      <c r="A1873" t="n">
        <v>79</v>
      </c>
      <c r="B1873" t="inlineStr">
        <is>
          <t>Komandoo Island Resort</t>
        </is>
      </c>
      <c r="C1873" t="inlineStr">
        <is>
          <t>factsheet</t>
        </is>
      </c>
      <c r="D1873" t="inlineStr">
        <is>
          <t>2019_FactSheetKomandoo110119103120Rev010720.pdf</t>
        </is>
      </c>
      <c r="E1873" t="n">
        <v>2019</v>
      </c>
      <c r="F1873" t="inlineStr">
        <is>
          <t>2019-11-01</t>
        </is>
      </c>
      <c r="G1873" t="inlineStr">
        <is>
          <t>2020-10-31</t>
        </is>
      </c>
      <c r="H1873" t="n">
        <v>3</v>
      </c>
      <c r="I1873" t="n">
        <v>1261</v>
      </c>
      <c r="J1873" t="inlineStr">
        <is>
          <t>Y</t>
        </is>
      </c>
      <c r="K1873" t="inlineStr">
        <is>
          <t>sales.crownandchamparesorts.com</t>
        </is>
      </c>
      <c r="L1873" t="inlineStr">
        <is>
          <t>brand-cdn</t>
        </is>
      </c>
      <c r="M1873" t="inlineStr">
        <is>
          <t>https://sales.crownandchamparesorts.com/wp-content/uploads/2018/10/FactSheetKomandoo110119103120Rev010720.pdf</t>
        </is>
      </c>
      <c r="N1873" t="inlineStr">
        <is>
          <t>https://sales.crownandchamparesorts.com/wp-content/uploads/2018/10/FactSheetKomandoo110119103120Rev010720.pdf</t>
        </is>
      </c>
      <c r="O1873" t="inlineStr">
        <is>
          <t>178b11695641be942cc4c4a0bd17585722dfce343ce12c6f7b809af36c8211bb</t>
        </is>
      </c>
      <c r="P1873" t="inlineStr">
        <is>
          <t>library/079_komandoo-island-resort/factsheet/2019_FactSheetKomandoo110119103120Rev010720.pdf</t>
        </is>
      </c>
      <c r="R1873" t="inlineStr">
        <is>
          <t>outdated</t>
        </is>
      </c>
      <c r="S1873" t="inlineStr">
        <is>
          <t>N</t>
        </is>
      </c>
      <c r="T1873" t="inlineStr">
        <is>
          <t>matched</t>
        </is>
      </c>
      <c r="U1873" t="inlineStr">
        <is>
          <t>2026-10-04</t>
        </is>
      </c>
      <c r="V1873" t="inlineStr"/>
    </row>
    <row r="1874">
      <c r="A1874" t="n">
        <v>79</v>
      </c>
      <c r="B1874" t="inlineStr">
        <is>
          <t>Komandoo Island Resort</t>
        </is>
      </c>
      <c r="C1874" t="inlineStr">
        <is>
          <t>factsheet</t>
        </is>
      </c>
      <c r="D1874" t="inlineStr">
        <is>
          <t>2018_FactSheetKomandoo110118103119Rev011718.pdf</t>
        </is>
      </c>
      <c r="E1874" t="n">
        <v>2018</v>
      </c>
      <c r="F1874" t="inlineStr">
        <is>
          <t>2018-11-01</t>
        </is>
      </c>
      <c r="G1874" t="inlineStr">
        <is>
          <t>2019-10-31</t>
        </is>
      </c>
      <c r="H1874" t="n">
        <v>2</v>
      </c>
      <c r="I1874" t="n">
        <v>133</v>
      </c>
      <c r="J1874" t="inlineStr">
        <is>
          <t>Y</t>
        </is>
      </c>
      <c r="K1874" t="inlineStr">
        <is>
          <t>sales.crownandchamparesorts.com</t>
        </is>
      </c>
      <c r="L1874" t="inlineStr">
        <is>
          <t>brand-cdn</t>
        </is>
      </c>
      <c r="M1874" t="inlineStr">
        <is>
          <t>https://sales.crownandchamparesorts.com/wp-content/uploads/2018/04/FactSheetKomandoo110118103119Rev011718.pdf</t>
        </is>
      </c>
      <c r="N1874" t="inlineStr">
        <is>
          <t>https://sales.crownandchamparesorts.com/wp-content/uploads/2018/04/FactSheetKomandoo110118103119Rev011718.pdf</t>
        </is>
      </c>
      <c r="O1874" t="inlineStr">
        <is>
          <t>ca37561b5d6c2eaf580d37cca41f0be043707809fa77b653001e175b2bf18d66</t>
        </is>
      </c>
      <c r="P1874" t="inlineStr">
        <is>
          <t>library/079_komandoo-island-resort/factsheet/2018_FactSheetKomandoo110118103119Rev011718.pdf</t>
        </is>
      </c>
      <c r="R1874" t="inlineStr">
        <is>
          <t>outdated</t>
        </is>
      </c>
      <c r="S1874" t="inlineStr">
        <is>
          <t>N</t>
        </is>
      </c>
      <c r="T1874" t="inlineStr">
        <is>
          <t>matched</t>
        </is>
      </c>
      <c r="U1874" t="inlineStr">
        <is>
          <t>2026-10-04</t>
        </is>
      </c>
      <c r="V1874" t="inlineStr"/>
    </row>
    <row r="1875">
      <c r="A1875" t="n">
        <v>79</v>
      </c>
      <c r="B1875" t="inlineStr">
        <is>
          <t>Komandoo Island Resort</t>
        </is>
      </c>
      <c r="C1875" t="inlineStr">
        <is>
          <t>map</t>
        </is>
      </c>
      <c r="D1875" t="inlineStr">
        <is>
          <t>2025_KomandooMap110125103126Ver042024.pdf</t>
        </is>
      </c>
      <c r="E1875" t="n">
        <v>2025</v>
      </c>
      <c r="F1875" t="inlineStr">
        <is>
          <t>2025-11-01</t>
        </is>
      </c>
      <c r="G1875" t="inlineStr">
        <is>
          <t>2026-10-31</t>
        </is>
      </c>
      <c r="H1875" t="n">
        <v>1</v>
      </c>
      <c r="I1875" t="n">
        <v>112</v>
      </c>
      <c r="J1875" t="inlineStr">
        <is>
          <t>N</t>
        </is>
      </c>
      <c r="K1875" t="inlineStr">
        <is>
          <t>sales.crownandchamparesorts.com</t>
        </is>
      </c>
      <c r="L1875" t="inlineStr">
        <is>
          <t>brand-cdn</t>
        </is>
      </c>
      <c r="M1875" t="inlineStr">
        <is>
          <t>https://sales.crownandchamparesorts.com/wp-content/uploads/2025/12/KomandooMap110125103126Ver042024.pdf</t>
        </is>
      </c>
      <c r="N1875" t="inlineStr">
        <is>
          <t>https://sales.crownandchamparesorts.com/wp-content/uploads/2025/12/KomandooMap110125103126Ver042024.pdf</t>
        </is>
      </c>
      <c r="O1875" t="inlineStr">
        <is>
          <t>410bb96af26fc302914f2ce40b24c0b079e750a3a9186eabd40a851370fe6824</t>
        </is>
      </c>
      <c r="P1875" t="inlineStr">
        <is>
          <t>library/079_komandoo-island-resort/map/2025_KomandooMap110125103126Ver042024.pdf</t>
        </is>
      </c>
      <c r="R1875" t="inlineStr">
        <is>
          <t>current</t>
        </is>
      </c>
      <c r="S1875" t="inlineStr">
        <is>
          <t>Y</t>
        </is>
      </c>
      <c r="T1875" t="inlineStr">
        <is>
          <t>matched</t>
        </is>
      </c>
      <c r="U1875" t="inlineStr">
        <is>
          <t>2026-10-04</t>
        </is>
      </c>
      <c r="V1875" t="inlineStr"/>
    </row>
    <row r="1876">
      <c r="A1876" t="n">
        <v>79</v>
      </c>
      <c r="B1876" t="inlineStr">
        <is>
          <t>Komandoo Island Resort</t>
        </is>
      </c>
      <c r="C1876" t="inlineStr">
        <is>
          <t>map</t>
        </is>
      </c>
      <c r="D1876" t="inlineStr">
        <is>
          <t>2019_MapKomandooColorEnglish061719.pdf</t>
        </is>
      </c>
      <c r="E1876" t="n">
        <v>2019</v>
      </c>
      <c r="H1876" t="n">
        <v>1</v>
      </c>
      <c r="I1876" t="n">
        <v>1695</v>
      </c>
      <c r="J1876" t="inlineStr">
        <is>
          <t>N</t>
        </is>
      </c>
      <c r="K1876" t="inlineStr">
        <is>
          <t>sales.crownandchamparesorts.com</t>
        </is>
      </c>
      <c r="L1876" t="inlineStr">
        <is>
          <t>brand-cdn</t>
        </is>
      </c>
      <c r="M1876" t="inlineStr">
        <is>
          <t>https://sales.crownandchamparesorts.com/wp-content/uploads/2020/01/MapKomandooColorEnglish061719.pdf</t>
        </is>
      </c>
      <c r="N1876" t="inlineStr">
        <is>
          <t>https://sales.crownandchamparesorts.com/wp-content/uploads/2020/01/MapKomandooColorEnglish061719.pdf</t>
        </is>
      </c>
      <c r="O1876" t="inlineStr">
        <is>
          <t>5a309d7ddc1f54956d89ecbfbf9158f0d3cc9606f37c842e1449a9bf609bf885</t>
        </is>
      </c>
      <c r="P1876" t="inlineStr">
        <is>
          <t>library/079_komandoo-island-resort/map/2019_MapKomandooColorEnglish061719.pdf</t>
        </is>
      </c>
      <c r="R1876" t="inlineStr">
        <is>
          <t>outdated</t>
        </is>
      </c>
      <c r="S1876" t="inlineStr">
        <is>
          <t>N</t>
        </is>
      </c>
      <c r="T1876" t="inlineStr">
        <is>
          <t>matched</t>
        </is>
      </c>
      <c r="U1876" t="inlineStr">
        <is>
          <t>2026-10-04</t>
        </is>
      </c>
      <c r="V1876" t="inlineStr"/>
    </row>
    <row r="1877">
      <c r="A1877" t="n">
        <v>79</v>
      </c>
      <c r="B1877" t="inlineStr">
        <is>
          <t>Komandoo Island Resort</t>
        </is>
      </c>
      <c r="C1877" t="inlineStr">
        <is>
          <t>all_inclusive</t>
        </is>
      </c>
      <c r="D1877" t="inlineStr">
        <is>
          <t>2025_KomandooAll-InclusivePlus110125103126Ver081724.pdf</t>
        </is>
      </c>
      <c r="E1877" t="n">
        <v>2025</v>
      </c>
      <c r="F1877" t="inlineStr">
        <is>
          <t>2025-11-01</t>
        </is>
      </c>
      <c r="G1877" t="inlineStr">
        <is>
          <t>2026-10-31</t>
        </is>
      </c>
      <c r="H1877" t="n">
        <v>2</v>
      </c>
      <c r="I1877" t="n">
        <v>664</v>
      </c>
      <c r="J1877" t="inlineStr">
        <is>
          <t>Y</t>
        </is>
      </c>
      <c r="K1877" t="inlineStr">
        <is>
          <t>sales.crownandchamparesorts.com</t>
        </is>
      </c>
      <c r="L1877" t="inlineStr">
        <is>
          <t>brand-cdn</t>
        </is>
      </c>
      <c r="M1877" t="inlineStr">
        <is>
          <t>https://sales.crownandchamparesorts.com/wp-content/uploads/2025/12/KomandooAll-InclusivePlus110125103126Ver081724.pdf</t>
        </is>
      </c>
      <c r="N1877" t="inlineStr">
        <is>
          <t>https://sales.crownandchamparesorts.com/wp-content/uploads/2025/12/KomandooAll-InclusivePlus110125103126Ver081724.pdf</t>
        </is>
      </c>
      <c r="O1877" t="inlineStr">
        <is>
          <t>977cf092d53ab4432def97c7e661b3030cebc1041b2619d2f03eac69d2f8ab79</t>
        </is>
      </c>
      <c r="P1877" t="inlineStr">
        <is>
          <t>library/079_komandoo-island-resort/all_inclusive/2025_KomandooAll-InclusivePlus110125103126Ver081724.pdf</t>
        </is>
      </c>
      <c r="R1877" t="inlineStr">
        <is>
          <t>current</t>
        </is>
      </c>
      <c r="S1877" t="inlineStr">
        <is>
          <t>Y</t>
        </is>
      </c>
      <c r="T1877" t="inlineStr">
        <is>
          <t>matched</t>
        </is>
      </c>
      <c r="U1877" t="inlineStr">
        <is>
          <t>2026-10-04</t>
        </is>
      </c>
      <c r="V1877" t="inlineStr"/>
    </row>
    <row r="1878">
      <c r="A1878" t="n">
        <v>80</v>
      </c>
      <c r="B1878" t="inlineStr">
        <is>
          <t>Raaya by Atmosphere</t>
        </is>
      </c>
      <c r="C1878" t="inlineStr">
        <is>
          <t>map</t>
        </is>
      </c>
      <c r="D1878" t="inlineStr">
        <is>
          <t>2025_RAAYA-by-Atmosphere-Island-Map-MAR-2025-Portrait.pdf</t>
        </is>
      </c>
      <c r="E1878" t="n">
        <v>2025</v>
      </c>
      <c r="H1878" t="n">
        <v>1</v>
      </c>
      <c r="I1878" t="n">
        <v>1631</v>
      </c>
      <c r="J1878" t="inlineStr">
        <is>
          <t>Y</t>
        </is>
      </c>
      <c r="K1878" t="inlineStr">
        <is>
          <t>neoscapesmaldives.com</t>
        </is>
      </c>
      <c r="L1878" t="inlineStr">
        <is>
          <t>dmc-agency</t>
        </is>
      </c>
      <c r="M1878" t="inlineStr">
        <is>
          <t>https://www.neoscapesmaldives.com/wp-content/uploads/RAAYA-by-Atmosphere-Island-Map-MAR-2025-Portrait.pdf</t>
        </is>
      </c>
      <c r="N1878" t="inlineStr">
        <is>
          <t>https://www.neoscapesmaldives.com/wp-content/uploads/RAAYA-by-Atmosphere-Island-Map-MAR-2025-Portrait.pdf</t>
        </is>
      </c>
      <c r="O1878" t="inlineStr">
        <is>
          <t>42ec8c0b59426409d5a91899eff17ac731a9b68da14469dd7b42d2103c360029</t>
        </is>
      </c>
      <c r="P1878" t="inlineStr">
        <is>
          <t>library/080_raaya-by-atmosphere/map/2025_RAAYA-by-Atmosphere-Island-Map-MAR-2025-Portrait.pdf</t>
        </is>
      </c>
      <c r="R1878" t="inlineStr">
        <is>
          <t>current</t>
        </is>
      </c>
      <c r="S1878" t="inlineStr">
        <is>
          <t>Y</t>
        </is>
      </c>
      <c r="T1878" t="inlineStr">
        <is>
          <t>matched</t>
        </is>
      </c>
      <c r="U1878" t="inlineStr">
        <is>
          <t>2026-10-04</t>
        </is>
      </c>
      <c r="V1878" t="inlineStr"/>
    </row>
    <row r="1879">
      <c r="A1879" t="n">
        <v>80</v>
      </c>
      <c r="B1879" t="inlineStr">
        <is>
          <t>Raaya by Atmosphere</t>
        </is>
      </c>
      <c r="C1879" t="inlineStr">
        <is>
          <t>brochure</t>
        </is>
      </c>
      <c r="D1879" t="inlineStr">
        <is>
          <t>2025_RAAYA-by-Atmosphere-Brochure-APR-2025.pdf</t>
        </is>
      </c>
      <c r="E1879" t="n">
        <v>2025</v>
      </c>
      <c r="H1879" t="n">
        <v>17</v>
      </c>
      <c r="I1879" t="n">
        <v>5056</v>
      </c>
      <c r="J1879" t="inlineStr">
        <is>
          <t>Y</t>
        </is>
      </c>
      <c r="K1879" t="inlineStr">
        <is>
          <t>neoscapesmaldives.com</t>
        </is>
      </c>
      <c r="L1879" t="inlineStr">
        <is>
          <t>dmc-agency</t>
        </is>
      </c>
      <c r="M1879" t="inlineStr">
        <is>
          <t>https://www.neoscapesmaldives.com/wp-content/uploads/RAAYA-by-Atmosphere-Brochure-APR-2025.pdf</t>
        </is>
      </c>
      <c r="N1879" t="inlineStr">
        <is>
          <t>https://www.neoscapesmaldives.com/wp-content/uploads/RAAYA-by-Atmosphere-Brochure-APR-2025.pdf</t>
        </is>
      </c>
      <c r="O1879" t="inlineStr">
        <is>
          <t>f027b9e8d346c035a7dd44877d0107d3c262daa3f93078bd685428ab0176811f</t>
        </is>
      </c>
      <c r="P1879" t="inlineStr">
        <is>
          <t>library/080_raaya-by-atmosphere/brochure/2025_RAAYA-by-Atmosphere-Brochure-APR-2025.pdf</t>
        </is>
      </c>
      <c r="R1879" t="inlineStr">
        <is>
          <t>current</t>
        </is>
      </c>
      <c r="S1879" t="inlineStr">
        <is>
          <t>Y</t>
        </is>
      </c>
      <c r="T1879" t="inlineStr">
        <is>
          <t>matched</t>
        </is>
      </c>
      <c r="U1879" t="inlineStr">
        <is>
          <t>2026-10-04</t>
        </is>
      </c>
      <c r="V1879" t="inlineStr"/>
    </row>
    <row r="1880">
      <c r="A1880" t="n">
        <v>81</v>
      </c>
      <c r="B1880" t="inlineStr">
        <is>
          <t>Kuredu Island Resort</t>
        </is>
      </c>
      <c r="C1880" t="inlineStr">
        <is>
          <t>factsheet</t>
        </is>
      </c>
      <c r="D1880" t="inlineStr">
        <is>
          <t>2025_KureduFactsheet110125103126Rev301025.pdf</t>
        </is>
      </c>
      <c r="E1880" t="n">
        <v>2025</v>
      </c>
      <c r="F1880" t="inlineStr">
        <is>
          <t>2025-11-01</t>
        </is>
      </c>
      <c r="G1880" t="inlineStr">
        <is>
          <t>2026-10-31</t>
        </is>
      </c>
      <c r="H1880" t="n">
        <v>0</v>
      </c>
      <c r="I1880" t="n">
        <v>1696</v>
      </c>
      <c r="J1880" t="inlineStr">
        <is>
          <t>N</t>
        </is>
      </c>
      <c r="K1880" t="inlineStr">
        <is>
          <t>sales.crownandchamparesorts.com</t>
        </is>
      </c>
      <c r="L1880" t="inlineStr">
        <is>
          <t>brand-cdn</t>
        </is>
      </c>
      <c r="M1880" t="inlineStr">
        <is>
          <t>https://sales.crownandchamparesorts.com/wp-content/uploads/2025/12/KureduFactsheet110125103126Rev301025.pdf</t>
        </is>
      </c>
      <c r="N1880" t="inlineStr">
        <is>
          <t>https://sales.crownandchamparesorts.com/wp-content/uploads/2025/12/KureduFactsheet110125103126Rev301025.pdf</t>
        </is>
      </c>
      <c r="O1880" t="inlineStr">
        <is>
          <t>ddf9264a8554119b252bcf2cafb129bb353a6ae186f9071d3fc49113670a57af</t>
        </is>
      </c>
      <c r="P1880" t="inlineStr">
        <is>
          <t>library/081_kuredu-island-resort/factsheet/2025_KureduFactsheet110125103126Rev301025.pdf</t>
        </is>
      </c>
      <c r="R1880" t="inlineStr">
        <is>
          <t>current</t>
        </is>
      </c>
      <c r="S1880" t="inlineStr">
        <is>
          <t>Y</t>
        </is>
      </c>
      <c r="T1880" t="inlineStr">
        <is>
          <t>matched</t>
        </is>
      </c>
      <c r="U1880" t="inlineStr">
        <is>
          <t>2026-10-04</t>
        </is>
      </c>
      <c r="V1880" t="inlineStr"/>
    </row>
    <row r="1881">
      <c r="A1881" t="n">
        <v>81</v>
      </c>
      <c r="B1881" t="inlineStr">
        <is>
          <t>Kuredu Island Resort</t>
        </is>
      </c>
      <c r="C1881" t="inlineStr">
        <is>
          <t>factsheet</t>
        </is>
      </c>
      <c r="D1881" t="inlineStr">
        <is>
          <t>2021_FactSheetKuredu110121103122Rev010122.pdf</t>
        </is>
      </c>
      <c r="E1881" t="n">
        <v>2021</v>
      </c>
      <c r="F1881" t="inlineStr">
        <is>
          <t>2021-11-01</t>
        </is>
      </c>
      <c r="G1881" t="inlineStr">
        <is>
          <t>2022-10-31</t>
        </is>
      </c>
      <c r="H1881" t="n">
        <v>4</v>
      </c>
      <c r="I1881" t="n">
        <v>951</v>
      </c>
      <c r="J1881" t="inlineStr">
        <is>
          <t>Y</t>
        </is>
      </c>
      <c r="K1881" t="inlineStr">
        <is>
          <t>sales.crownandchamparesorts.com</t>
        </is>
      </c>
      <c r="L1881" t="inlineStr">
        <is>
          <t>brand-cdn</t>
        </is>
      </c>
      <c r="M1881" t="inlineStr">
        <is>
          <t>https://sales.crownandchamparesorts.com/wp-content/uploads/2023/08/FactSheetKuredu110121103122Rev010122.pdf</t>
        </is>
      </c>
      <c r="N1881" t="inlineStr">
        <is>
          <t>https://sales.crownandchamparesorts.com/wp-content/uploads/2023/08/FactSheetKuredu110121103122Rev010122.pdf</t>
        </is>
      </c>
      <c r="O1881" t="inlineStr">
        <is>
          <t>a0f13b52b0e36331958715b2bdf65675518c8e989f2796dd42f2746c668dac85</t>
        </is>
      </c>
      <c r="P1881" t="inlineStr">
        <is>
          <t>library/081_kuredu-island-resort/factsheet/2021_FactSheetKuredu110121103122Rev010122.pdf</t>
        </is>
      </c>
      <c r="R1881" t="inlineStr">
        <is>
          <t>outdated</t>
        </is>
      </c>
      <c r="S1881" t="inlineStr">
        <is>
          <t>N</t>
        </is>
      </c>
      <c r="T1881" t="inlineStr">
        <is>
          <t>matched</t>
        </is>
      </c>
      <c r="U1881" t="inlineStr">
        <is>
          <t>2026-10-04</t>
        </is>
      </c>
      <c r="V1881" t="inlineStr"/>
    </row>
    <row r="1882">
      <c r="A1882" t="n">
        <v>81</v>
      </c>
      <c r="B1882" t="inlineStr">
        <is>
          <t>Kuredu Island Resort</t>
        </is>
      </c>
      <c r="C1882" t="inlineStr">
        <is>
          <t>factsheet</t>
        </is>
      </c>
      <c r="D1882" t="inlineStr">
        <is>
          <t>2020_FactSheetKuredu110120103121Ver091720.pdf</t>
        </is>
      </c>
      <c r="E1882" t="n">
        <v>2020</v>
      </c>
      <c r="F1882" t="inlineStr">
        <is>
          <t>2020-11-01</t>
        </is>
      </c>
      <c r="G1882" t="inlineStr">
        <is>
          <t>2021-10-31</t>
        </is>
      </c>
      <c r="H1882" t="n">
        <v>4</v>
      </c>
      <c r="I1882" t="n">
        <v>1468</v>
      </c>
      <c r="J1882" t="inlineStr">
        <is>
          <t>Y</t>
        </is>
      </c>
      <c r="K1882" t="inlineStr">
        <is>
          <t>sales.crownandchamparesorts.com</t>
        </is>
      </c>
      <c r="L1882" t="inlineStr">
        <is>
          <t>brand-cdn</t>
        </is>
      </c>
      <c r="M1882" t="inlineStr">
        <is>
          <t>https://sales.crownandchamparesorts.com/wp-content/uploads/2018/10/FactSheetKuredu110120103121Ver091720.pdf</t>
        </is>
      </c>
      <c r="N1882" t="inlineStr">
        <is>
          <t>https://sales.crownandchamparesorts.com/wp-content/uploads/2018/10/FactSheetKuredu110120103121Ver091720.pdf</t>
        </is>
      </c>
      <c r="O1882" t="inlineStr">
        <is>
          <t>861f87402265b9e7da0302001dabb24246a3fb813cede751b8499fadcd8b960e</t>
        </is>
      </c>
      <c r="P1882" t="inlineStr">
        <is>
          <t>library/081_kuredu-island-resort/factsheet/2020_FactSheetKuredu110120103121Ver091720.pdf</t>
        </is>
      </c>
      <c r="R1882" t="inlineStr">
        <is>
          <t>outdated</t>
        </is>
      </c>
      <c r="S1882" t="inlineStr">
        <is>
          <t>N</t>
        </is>
      </c>
      <c r="T1882" t="inlineStr">
        <is>
          <t>matched</t>
        </is>
      </c>
      <c r="U1882" t="inlineStr">
        <is>
          <t>2026-10-04</t>
        </is>
      </c>
      <c r="V1882" t="inlineStr"/>
    </row>
    <row r="1883">
      <c r="A1883" t="n">
        <v>81</v>
      </c>
      <c r="B1883" t="inlineStr">
        <is>
          <t>Kuredu Island Resort</t>
        </is>
      </c>
      <c r="C1883" t="inlineStr">
        <is>
          <t>map</t>
        </is>
      </c>
      <c r="D1883" t="inlineStr">
        <is>
          <t>2025_Kuredu_IslandMapVer301025.pdf</t>
        </is>
      </c>
      <c r="E1883" t="n">
        <v>2025</v>
      </c>
      <c r="H1883" t="n">
        <v>0</v>
      </c>
      <c r="I1883" t="n">
        <v>1496</v>
      </c>
      <c r="J1883" t="inlineStr">
        <is>
          <t>N</t>
        </is>
      </c>
      <c r="K1883" t="inlineStr">
        <is>
          <t>sales.crownandchamparesorts.com</t>
        </is>
      </c>
      <c r="L1883" t="inlineStr">
        <is>
          <t>brand-cdn</t>
        </is>
      </c>
      <c r="M1883" t="inlineStr">
        <is>
          <t>https://sales.crownandchamparesorts.com/wp-content/uploads/2025/12/Kuredu_IslandMapVer301025.pdf</t>
        </is>
      </c>
      <c r="N1883" t="inlineStr">
        <is>
          <t>https://sales.crownandchamparesorts.com/wp-content/uploads/2025/12/Kuredu_IslandMapVer301025.pdf</t>
        </is>
      </c>
      <c r="O1883" t="inlineStr">
        <is>
          <t>9417934d7cd6f4050aecbd6d9669b91451e011384a61062ad3433efae7210e38</t>
        </is>
      </c>
      <c r="P1883" t="inlineStr">
        <is>
          <t>library/081_kuredu-island-resort/map/2025_Kuredu_IslandMapVer301025.pdf</t>
        </is>
      </c>
      <c r="R1883" t="inlineStr">
        <is>
          <t>current</t>
        </is>
      </c>
      <c r="S1883" t="inlineStr">
        <is>
          <t>Y</t>
        </is>
      </c>
      <c r="T1883" t="inlineStr">
        <is>
          <t>matched</t>
        </is>
      </c>
      <c r="U1883" t="inlineStr">
        <is>
          <t>2026-10-04</t>
        </is>
      </c>
      <c r="V1883" t="inlineStr"/>
    </row>
    <row r="1884">
      <c r="A1884" t="n">
        <v>81</v>
      </c>
      <c r="B1884" t="inlineStr">
        <is>
          <t>Kuredu Island Resort</t>
        </is>
      </c>
      <c r="C1884" t="inlineStr">
        <is>
          <t>map</t>
        </is>
      </c>
      <c r="D1884" t="inlineStr">
        <is>
          <t>2018_MapKuredu070318ColorEnglish.pdf</t>
        </is>
      </c>
      <c r="E1884" t="n">
        <v>2018</v>
      </c>
      <c r="H1884" t="n">
        <v>1</v>
      </c>
      <c r="I1884" t="n">
        <v>2629</v>
      </c>
      <c r="J1884" t="inlineStr">
        <is>
          <t>N</t>
        </is>
      </c>
      <c r="K1884" t="inlineStr">
        <is>
          <t>sales.crownandchamparesorts.com</t>
        </is>
      </c>
      <c r="L1884" t="inlineStr">
        <is>
          <t>brand-cdn</t>
        </is>
      </c>
      <c r="M1884" t="inlineStr">
        <is>
          <t>https://sales.crownandchamparesorts.com/wp-content/uploads/2018/10/MapKuredu070318ColorEnglish.pdf</t>
        </is>
      </c>
      <c r="N1884" t="inlineStr">
        <is>
          <t>https://sales.crownandchamparesorts.com/wp-content/uploads/2018/10/MapKuredu070318ColorEnglish.pdf</t>
        </is>
      </c>
      <c r="O1884" t="inlineStr">
        <is>
          <t>4c19a94ccc4e04d60dc20c00df6c254c4779e3f580b98d9dd52d7f4790d252d9</t>
        </is>
      </c>
      <c r="P1884" t="inlineStr">
        <is>
          <t>library/081_kuredu-island-resort/map/2018_MapKuredu070318ColorEnglish.pdf</t>
        </is>
      </c>
      <c r="R1884" t="inlineStr">
        <is>
          <t>outdated</t>
        </is>
      </c>
      <c r="S1884" t="inlineStr">
        <is>
          <t>N</t>
        </is>
      </c>
      <c r="T1884" t="inlineStr">
        <is>
          <t>matched</t>
        </is>
      </c>
      <c r="U1884" t="inlineStr">
        <is>
          <t>2026-10-04</t>
        </is>
      </c>
      <c r="V1884" t="inlineStr"/>
    </row>
    <row r="1885">
      <c r="A1885" t="n">
        <v>81</v>
      </c>
      <c r="B1885" t="inlineStr">
        <is>
          <t>Kuredu Island Resort</t>
        </is>
      </c>
      <c r="C1885" t="inlineStr">
        <is>
          <t>map</t>
        </is>
      </c>
      <c r="D1885" t="inlineStr">
        <is>
          <t>2017_MapKuredu120617ColorEnglish.pdf</t>
        </is>
      </c>
      <c r="E1885" t="n">
        <v>2017</v>
      </c>
      <c r="H1885" t="n">
        <v>1</v>
      </c>
      <c r="I1885" t="n">
        <v>2640</v>
      </c>
      <c r="J1885" t="inlineStr">
        <is>
          <t>N</t>
        </is>
      </c>
      <c r="K1885" t="inlineStr">
        <is>
          <t>sales.crownandchamparesorts.com</t>
        </is>
      </c>
      <c r="L1885" t="inlineStr">
        <is>
          <t>brand-cdn</t>
        </is>
      </c>
      <c r="M1885" t="inlineStr">
        <is>
          <t>https://sales.crownandchamparesorts.com/wp-content/uploads/2018/04/MapKuredu120617ColorEnglish.pdf</t>
        </is>
      </c>
      <c r="N1885" t="inlineStr">
        <is>
          <t>https://sales.crownandchamparesorts.com/wp-content/uploads/2018/04/MapKuredu120617ColorEnglish.pdf</t>
        </is>
      </c>
      <c r="O1885" t="inlineStr">
        <is>
          <t>5c96108643fb179fae9f4e3321be70debea473bd7517fbf1cacb1ddd402fd4a1</t>
        </is>
      </c>
      <c r="P1885" t="inlineStr">
        <is>
          <t>library/081_kuredu-island-resort/map/2017_MapKuredu120617ColorEnglish.pdf</t>
        </is>
      </c>
      <c r="R1885" t="inlineStr">
        <is>
          <t>outdated</t>
        </is>
      </c>
      <c r="S1885" t="inlineStr">
        <is>
          <t>N</t>
        </is>
      </c>
      <c r="T1885" t="inlineStr">
        <is>
          <t>matched</t>
        </is>
      </c>
      <c r="U1885" t="inlineStr">
        <is>
          <t>2026-10-04</t>
        </is>
      </c>
      <c r="V1885" t="inlineStr"/>
    </row>
    <row r="1886">
      <c r="A1886" t="n">
        <v>81</v>
      </c>
      <c r="B1886" t="inlineStr">
        <is>
          <t>Kuredu Island Resort</t>
        </is>
      </c>
      <c r="C1886" t="inlineStr">
        <is>
          <t>dive_prices</t>
        </is>
      </c>
      <c r="D1886" t="inlineStr">
        <is>
          <t>2020_General-ProDivers-operation-guidelines-071720KURKOMHURKUDINN.pdf</t>
        </is>
      </c>
      <c r="E1886" t="n">
        <v>2020</v>
      </c>
      <c r="H1886" t="n">
        <v>4</v>
      </c>
      <c r="I1886" t="n">
        <v>373</v>
      </c>
      <c r="J1886" t="inlineStr">
        <is>
          <t>Y</t>
        </is>
      </c>
      <c r="K1886" t="inlineStr">
        <is>
          <t>sales.crownandchamparesorts.com</t>
        </is>
      </c>
      <c r="L1886" t="inlineStr">
        <is>
          <t>brand-cdn</t>
        </is>
      </c>
      <c r="M1886" t="inlineStr">
        <is>
          <t>https://sales.crownandchamparesorts.com/wp-content/uploads/2020/07/General-ProDivers-operation-guidelines-071720KURKOMHURKUDINN.pdf</t>
        </is>
      </c>
      <c r="N1886" t="inlineStr">
        <is>
          <t>https://sales.crownandchamparesorts.com/wp-content/uploads/2020/07/General-ProDivers-operation-guidelines-071720KURKOMHURKUDINN.pdf</t>
        </is>
      </c>
      <c r="O1886" t="inlineStr">
        <is>
          <t>71fdb2ecc01246c303436cbc79372100f51d34f876f86a5a661efdff1016081e</t>
        </is>
      </c>
      <c r="P1886" t="inlineStr">
        <is>
          <t>library/081_kuredu-island-resort/dive_prices/2020_General-ProDivers-operation-guidelines-071720KURKOMHURKUDINN.pdf</t>
        </is>
      </c>
      <c r="R1886" t="inlineStr">
        <is>
          <t>outdated</t>
        </is>
      </c>
      <c r="S1886" t="inlineStr">
        <is>
          <t>Y</t>
        </is>
      </c>
      <c r="T1886" t="inlineStr">
        <is>
          <t>matched</t>
        </is>
      </c>
      <c r="U1886" t="inlineStr">
        <is>
          <t>2026-10-04</t>
        </is>
      </c>
      <c r="V1886" t="inlineStr"/>
    </row>
    <row r="1887">
      <c r="A1887" t="n">
        <v>82</v>
      </c>
      <c r="B1887" t="inlineStr">
        <is>
          <t>Ifuru Island Maldives</t>
        </is>
      </c>
      <c r="C1887" t="inlineStr">
        <is>
          <t>factsheet</t>
        </is>
      </c>
      <c r="D1887" t="inlineStr">
        <is>
          <t>2023_IFURU-ISLAND-MALDIVES-Fact-Sheet.pdf</t>
        </is>
      </c>
      <c r="E1887" t="n">
        <v>2023</v>
      </c>
      <c r="H1887" t="n">
        <v>8</v>
      </c>
      <c r="I1887" t="n">
        <v>2232</v>
      </c>
      <c r="J1887" t="inlineStr">
        <is>
          <t>Y</t>
        </is>
      </c>
      <c r="K1887" t="inlineStr">
        <is>
          <t>neoscapesmaldives.com</t>
        </is>
      </c>
      <c r="L1887" t="inlineStr">
        <is>
          <t>dmc-agency</t>
        </is>
      </c>
      <c r="M1887" t="inlineStr">
        <is>
          <t>https://www.neoscapesmaldives.com/wp-content/uploads/IFURU-ISLAND-MALDIVES-Fact-Sheet.pdf</t>
        </is>
      </c>
      <c r="N1887" t="inlineStr">
        <is>
          <t>https://www.neoscapesmaldives.com/wp-content/uploads/IFURU-ISLAND-MALDIVES-Fact-Sheet.pdf</t>
        </is>
      </c>
      <c r="O1887" t="inlineStr">
        <is>
          <t>71d64a9924ddbe1235de7c1dcab68a809eabe6e8cb8514a4c234900b70221b24</t>
        </is>
      </c>
      <c r="P1887" t="inlineStr">
        <is>
          <t>library/082_ifuru-island-maldives/factsheet/2023_IFURU-ISLAND-MALDIVES-Fact-Sheet.pdf</t>
        </is>
      </c>
      <c r="R1887" t="inlineStr">
        <is>
          <t>outdated</t>
        </is>
      </c>
      <c r="S1887" t="inlineStr">
        <is>
          <t>Y</t>
        </is>
      </c>
      <c r="T1887" t="inlineStr">
        <is>
          <t>matched</t>
        </is>
      </c>
      <c r="U1887" t="inlineStr">
        <is>
          <t>2026-10-04</t>
        </is>
      </c>
      <c r="V1887" t="inlineStr"/>
    </row>
    <row r="1888">
      <c r="A1888" t="n">
        <v>82</v>
      </c>
      <c r="B1888" t="inlineStr">
        <is>
          <t>Ifuru Island Maldives</t>
        </is>
      </c>
      <c r="C1888" t="inlineStr">
        <is>
          <t>map</t>
        </is>
      </c>
      <c r="D1888" t="inlineStr">
        <is>
          <t>2024_Ifuru_Island_Resort_Island_Map.pdf</t>
        </is>
      </c>
      <c r="E1888" t="n">
        <v>2024</v>
      </c>
      <c r="H1888" t="n">
        <v>1</v>
      </c>
      <c r="I1888" t="n">
        <v>3160</v>
      </c>
      <c r="J1888" t="inlineStr">
        <is>
          <t>N</t>
        </is>
      </c>
      <c r="K1888" t="inlineStr">
        <is>
          <t>neoscapesmaldives.com</t>
        </is>
      </c>
      <c r="L1888" t="inlineStr">
        <is>
          <t>dmc-agency</t>
        </is>
      </c>
      <c r="M1888" t="inlineStr">
        <is>
          <t>https://www.neoscapesmaldives.com/wp-content/uploads/Ifuru_Island_Resort_Island_Map.pdf</t>
        </is>
      </c>
      <c r="N1888" t="inlineStr">
        <is>
          <t>https://www.neoscapesmaldives.com/wp-content/uploads/Ifuru_Island_Resort_Island_Map.pdf</t>
        </is>
      </c>
      <c r="O1888" t="inlineStr">
        <is>
          <t>7e3319d172fd1f90c7af23cfc81403777dfebeb9e765b669bdba19cd9c4218e8</t>
        </is>
      </c>
      <c r="P1888" t="inlineStr">
        <is>
          <t>library/082_ifuru-island-maldives/map/2024_Ifuru_Island_Resort_Island_Map.pdf</t>
        </is>
      </c>
      <c r="R1888" t="inlineStr">
        <is>
          <t>outdated</t>
        </is>
      </c>
      <c r="S1888" t="inlineStr">
        <is>
          <t>Y</t>
        </is>
      </c>
      <c r="T1888" t="inlineStr">
        <is>
          <t>matched</t>
        </is>
      </c>
      <c r="U1888" t="inlineStr">
        <is>
          <t>2026-10-04</t>
        </is>
      </c>
      <c r="V1888" t="inlineStr"/>
    </row>
    <row r="1889">
      <c r="A1889" t="n">
        <v>82</v>
      </c>
      <c r="B1889" t="inlineStr">
        <is>
          <t>Ifuru Island Maldives</t>
        </is>
      </c>
      <c r="C1889" t="inlineStr">
        <is>
          <t>spa_menu</t>
        </is>
      </c>
      <c r="D1889" t="inlineStr">
        <is>
          <t>2024_file.pdf</t>
        </is>
      </c>
      <c r="E1889" t="n">
        <v>2024</v>
      </c>
      <c r="H1889" t="n">
        <v>3</v>
      </c>
      <c r="I1889" t="n">
        <v>11352</v>
      </c>
      <c r="J1889" t="inlineStr">
        <is>
          <t>Y</t>
        </is>
      </c>
      <c r="K1889" t="inlineStr">
        <is>
          <t>ifuruisland.com</t>
        </is>
      </c>
      <c r="L1889" t="inlineStr">
        <is>
          <t>official</t>
        </is>
      </c>
      <c r="M1889" t="inlineStr">
        <is>
          <t>https://document-tc.galaxy.tf/wdpdf-59txyl7cqri9u969y5hcstqcx/file.pdf</t>
        </is>
      </c>
      <c r="N1889" t="inlineStr">
        <is>
          <t>https://document-tc.galaxy.tf/wdpdf-59txyl7cqri9u969y5hcstqcx/file.pdf</t>
        </is>
      </c>
      <c r="O1889" t="inlineStr">
        <is>
          <t>aa7a70e191df697e21596592b7b031de64319d0a8bcb8a78fc3cf2798226fc79</t>
        </is>
      </c>
      <c r="P1889" t="inlineStr">
        <is>
          <t>library/082_ifuru-island-maldives/spa_menu/2024_file.pdf</t>
        </is>
      </c>
      <c r="R1889" t="inlineStr">
        <is>
          <t>outdated</t>
        </is>
      </c>
      <c r="S1889" t="inlineStr">
        <is>
          <t>Y</t>
        </is>
      </c>
      <c r="T1889" t="inlineStr">
        <is>
          <t>needs-review</t>
        </is>
      </c>
      <c r="U1889" t="inlineStr">
        <is>
          <t>2026-10-04</t>
        </is>
      </c>
      <c r="V1889" t="inlineStr">
        <is>
          <t>ambiguous match [82]</t>
        </is>
      </c>
    </row>
    <row r="1890">
      <c r="A1890" t="n">
        <v>82</v>
      </c>
      <c r="B1890" t="inlineStr">
        <is>
          <t>Ifuru Island Maldives</t>
        </is>
      </c>
      <c r="C1890" t="inlineStr">
        <is>
          <t>calendar</t>
        </is>
      </c>
      <c r="D1890" t="inlineStr">
        <is>
          <t>2025_ifuru-fanatic_cms-document.pdf</t>
        </is>
      </c>
      <c r="E1890" t="n">
        <v>2025</v>
      </c>
      <c r="H1890" t="n">
        <v>5</v>
      </c>
      <c r="I1890" t="n">
        <v>11656</v>
      </c>
      <c r="J1890" t="inlineStr">
        <is>
          <t>Y</t>
        </is>
      </c>
      <c r="K1890" t="inlineStr">
        <is>
          <t>ifuruisland.com</t>
        </is>
      </c>
      <c r="L1890" t="inlineStr">
        <is>
          <t>official</t>
        </is>
      </c>
      <c r="M1890" t="inlineStr">
        <is>
          <t>https://document-tc.galaxy.tf/wdpdf-4cfy3bydqr5cqsmudllu289sl/ifuru-fanatic_cms-document.pdf</t>
        </is>
      </c>
      <c r="N1890" t="inlineStr">
        <is>
          <t>https://document-tc.galaxy.tf/wdpdf-4cfy3bydqr5cqsmudllu289sl/ifuru-fanatic_cms-document.pdf</t>
        </is>
      </c>
      <c r="O1890" t="inlineStr">
        <is>
          <t>d7281ddb8285061d163135ffb6b843f11bcfb4a93943bb15d0bfede4718e6c09</t>
        </is>
      </c>
      <c r="P1890" t="inlineStr">
        <is>
          <t>library/082_ifuru-island-maldives/calendar/2025_ifuru-fanatic_cms-document.pdf</t>
        </is>
      </c>
      <c r="R1890" t="inlineStr">
        <is>
          <t>current</t>
        </is>
      </c>
      <c r="S1890" t="inlineStr">
        <is>
          <t>Y</t>
        </is>
      </c>
      <c r="T1890" t="inlineStr">
        <is>
          <t>matched</t>
        </is>
      </c>
      <c r="U1890" t="inlineStr">
        <is>
          <t>2026-10-04</t>
        </is>
      </c>
      <c r="V1890" t="inlineStr"/>
    </row>
    <row r="1891">
      <c r="A1891" t="n">
        <v>82</v>
      </c>
      <c r="B1891" t="inlineStr">
        <is>
          <t>Ifuru Island Maldives</t>
        </is>
      </c>
      <c r="C1891" t="inlineStr">
        <is>
          <t>brochure</t>
        </is>
      </c>
      <c r="D1891" t="inlineStr">
        <is>
          <t>2025_brochure.pdf</t>
        </is>
      </c>
      <c r="E1891" t="n">
        <v>2025</v>
      </c>
      <c r="H1891" t="n">
        <v>8</v>
      </c>
      <c r="I1891" t="n">
        <v>23524</v>
      </c>
      <c r="J1891" t="inlineStr">
        <is>
          <t>Y</t>
        </is>
      </c>
      <c r="K1891" t="inlineStr">
        <is>
          <t>ifuruisland.com</t>
        </is>
      </c>
      <c r="L1891" t="inlineStr">
        <is>
          <t>official</t>
        </is>
      </c>
      <c r="M1891" t="inlineStr">
        <is>
          <t>https://document-tc.galaxy.tf/wdpdf-22myhtt9dpea6fzx80dqt16hs/brochure.pdf</t>
        </is>
      </c>
      <c r="N1891" t="inlineStr">
        <is>
          <t>https://document-tc.galaxy.tf/wdpdf-22myhtt9dpea6fzx80dqt16hs/brochure.pdf</t>
        </is>
      </c>
      <c r="O1891" t="inlineStr">
        <is>
          <t>1a8c43e037a579836b61cf3aab1c223219761ec707876f8429d1d843188ed82a</t>
        </is>
      </c>
      <c r="P1891" t="inlineStr">
        <is>
          <t>library/082_ifuru-island-maldives/brochure/2025_brochure.pdf</t>
        </is>
      </c>
      <c r="R1891" t="inlineStr">
        <is>
          <t>current</t>
        </is>
      </c>
      <c r="S1891" t="inlineStr">
        <is>
          <t>Y</t>
        </is>
      </c>
      <c r="T1891" t="inlineStr">
        <is>
          <t>matched</t>
        </is>
      </c>
      <c r="U1891" t="inlineStr">
        <is>
          <t>2026-10-04</t>
        </is>
      </c>
      <c r="V1891" t="inlineStr"/>
    </row>
    <row r="1892">
      <c r="A1892" t="n">
        <v>82</v>
      </c>
      <c r="B1892" t="inlineStr">
        <is>
          <t>Ifuru Island Maldives</t>
        </is>
      </c>
      <c r="C1892" t="inlineStr">
        <is>
          <t>brochure</t>
        </is>
      </c>
      <c r="D1892" t="inlineStr">
        <is>
          <t>2024_246737651a4c81657dba9a31ac3af545993e1f45-2.pdf</t>
        </is>
      </c>
      <c r="E1892" t="n">
        <v>2024</v>
      </c>
      <c r="H1892" t="n">
        <v>84</v>
      </c>
      <c r="I1892" t="n">
        <v>14714</v>
      </c>
      <c r="J1892" t="inlineStr">
        <is>
          <t>N</t>
        </is>
      </c>
      <c r="K1892" t="inlineStr">
        <is>
          <t>heyzine.com</t>
        </is>
      </c>
      <c r="L1892" t="inlineStr">
        <is>
          <t>brand-cdn</t>
        </is>
      </c>
      <c r="M1892" t="inlineStr">
        <is>
          <t>https://cdnm.heyzine.com/files/uploaded/246737651a4c81657dba9a31ac3af545993e1f45-2.pdf</t>
        </is>
      </c>
      <c r="N1892" t="inlineStr">
        <is>
          <t>https://cdnm.heyzine.com/files/uploaded/246737651a4c81657dba9a31ac3af545993e1f45-2.pdf</t>
        </is>
      </c>
      <c r="O1892" t="inlineStr">
        <is>
          <t>1d9383eeab87c06ee8be7734d533eef590c8131ed2045c5d291cfc2512c19c4b</t>
        </is>
      </c>
      <c r="P1892" t="inlineStr">
        <is>
          <t>library/082_ifuru-island-maldives/brochure/2024_246737651a4c81657dba9a31ac3af545993e1f45-2.pdf</t>
        </is>
      </c>
      <c r="R1892" t="inlineStr">
        <is>
          <t>outdated</t>
        </is>
      </c>
      <c r="S1892" t="inlineStr">
        <is>
          <t>N</t>
        </is>
      </c>
      <c r="T1892" t="inlineStr">
        <is>
          <t>matched</t>
        </is>
      </c>
      <c r="U1892" t="inlineStr">
        <is>
          <t>2026-10-05</t>
        </is>
      </c>
      <c r="V1892" t="inlineStr"/>
    </row>
    <row r="1893">
      <c r="A1893" t="n">
        <v>85</v>
      </c>
      <c r="B1893" t="inlineStr">
        <is>
          <t>Centara Mirage Lagoon Maldives &amp; Centara Grand Lagoon Maldives</t>
        </is>
      </c>
      <c r="C1893" t="inlineStr">
        <is>
          <t>factsheet</t>
        </is>
      </c>
      <c r="D1893" t="inlineStr">
        <is>
          <t>2025_Centara-Mirage-Lagoon-Factsheet-October-2025.pdf</t>
        </is>
      </c>
      <c r="E1893" t="n">
        <v>2025</v>
      </c>
      <c r="H1893" t="n">
        <v>4</v>
      </c>
      <c r="I1893" t="n">
        <v>620</v>
      </c>
      <c r="J1893" t="inlineStr">
        <is>
          <t>Y</t>
        </is>
      </c>
      <c r="K1893" t="inlineStr">
        <is>
          <t>neoscapesmaldives.com</t>
        </is>
      </c>
      <c r="L1893" t="inlineStr">
        <is>
          <t>dmc-agency</t>
        </is>
      </c>
      <c r="M1893" t="inlineStr">
        <is>
          <t>https://www.neoscapesmaldives.com/wp-content/uploads/Centara-Mirage-Lagoon-Factsheet-October-2025.pdf</t>
        </is>
      </c>
      <c r="N1893" t="inlineStr">
        <is>
          <t>https://www.neoscapesmaldives.com/wp-content/uploads/Centara-Mirage-Lagoon-Factsheet-October-2025.pdf</t>
        </is>
      </c>
      <c r="O1893" t="inlineStr">
        <is>
          <t>6a3cdfbc08a22fc696211ad40a62f6961ccda38380a935d7cd26f4deb4349f8c</t>
        </is>
      </c>
      <c r="P1893" t="inlineStr">
        <is>
          <t>library/085_centara-mirage-lagoon-maldives-centara-grand-lagoo/factsheet/2025_Centara-Mirage-Lagoon-Factsheet-October-2025.pdf</t>
        </is>
      </c>
      <c r="R1893" t="inlineStr">
        <is>
          <t>current</t>
        </is>
      </c>
      <c r="S1893" t="inlineStr">
        <is>
          <t>Y</t>
        </is>
      </c>
      <c r="T1893" t="inlineStr">
        <is>
          <t>matched</t>
        </is>
      </c>
      <c r="U1893" t="inlineStr">
        <is>
          <t>2026-10-04</t>
        </is>
      </c>
      <c r="V1893" t="inlineStr"/>
    </row>
    <row r="1894">
      <c r="A1894" t="n">
        <v>85</v>
      </c>
      <c r="B1894" t="inlineStr">
        <is>
          <t>Centara Mirage Lagoon Maldives &amp; Centara Grand Lagoon Maldives</t>
        </is>
      </c>
      <c r="C1894" t="inlineStr">
        <is>
          <t>factsheet</t>
        </is>
      </c>
      <c r="D1894" t="inlineStr">
        <is>
          <t>2024_CGLM-Factsheet.pdf</t>
        </is>
      </c>
      <c r="E1894" t="n">
        <v>2024</v>
      </c>
      <c r="H1894" t="n">
        <v>6</v>
      </c>
      <c r="I1894" t="n">
        <v>5265</v>
      </c>
      <c r="J1894" t="inlineStr">
        <is>
          <t>Y</t>
        </is>
      </c>
      <c r="K1894" t="inlineStr">
        <is>
          <t>neoscapesmaldives.com</t>
        </is>
      </c>
      <c r="L1894" t="inlineStr">
        <is>
          <t>dmc-agency</t>
        </is>
      </c>
      <c r="M1894" t="inlineStr">
        <is>
          <t>https://www.neoscapesmaldives.com/wp-content/uploads/CGLM-Factsheet.pdf</t>
        </is>
      </c>
      <c r="N1894" t="inlineStr">
        <is>
          <t>https://www.neoscapesmaldives.com/wp-content/uploads/CGLM-Factsheet.pdf</t>
        </is>
      </c>
      <c r="O1894" t="inlineStr">
        <is>
          <t>b8f27aec747504948b35a66d571b099ad9ace3ae633e3dddf6a79ba6f85e40ce</t>
        </is>
      </c>
      <c r="P1894" t="inlineStr">
        <is>
          <t>library/085_centara-mirage-lagoon-maldives-centara-grand-lagoo/factsheet/2024_CGLM-Factsheet.pdf</t>
        </is>
      </c>
      <c r="R1894" t="inlineStr">
        <is>
          <t>outdated</t>
        </is>
      </c>
      <c r="S1894" t="inlineStr">
        <is>
          <t>N</t>
        </is>
      </c>
      <c r="T1894" t="inlineStr">
        <is>
          <t>matched</t>
        </is>
      </c>
      <c r="U1894" t="inlineStr">
        <is>
          <t>2026-10-04</t>
        </is>
      </c>
      <c r="V1894" t="inlineStr"/>
    </row>
    <row r="1895">
      <c r="A1895" t="n">
        <v>85</v>
      </c>
      <c r="B1895" t="inlineStr">
        <is>
          <t>Centara Mirage Lagoon Maldives &amp; Centara Grand Lagoon Maldives</t>
        </is>
      </c>
      <c r="C1895" t="inlineStr">
        <is>
          <t>factsheet</t>
        </is>
      </c>
      <c r="D1895" t="inlineStr">
        <is>
          <t>2024_858_CMLM_Fact_Sheet_2024_10_31.pdf</t>
        </is>
      </c>
      <c r="E1895" t="n">
        <v>2024</v>
      </c>
      <c r="H1895" t="n">
        <v>4</v>
      </c>
      <c r="I1895" t="n">
        <v>592</v>
      </c>
      <c r="J1895" t="inlineStr">
        <is>
          <t>Y</t>
        </is>
      </c>
      <c r="K1895" t="inlineStr">
        <is>
          <t>maldives.ru</t>
        </is>
      </c>
      <c r="L1895" t="inlineStr">
        <is>
          <t>dmc-agency</t>
        </is>
      </c>
      <c r="M1895" t="inlineStr">
        <is>
          <t>https://maldives.ru/doc/858_CMLM_Fact_Sheet_2024_10_31.pdf</t>
        </is>
      </c>
      <c r="N1895" t="inlineStr">
        <is>
          <t>https://maldives.ru/doc/858_CMLM_Fact_Sheet_2024_10_31.pdf</t>
        </is>
      </c>
      <c r="O1895" t="inlineStr">
        <is>
          <t>0fb04536c3323253bbe2ef55eb828003655519bb7ad669c2ace4b9010115cef0</t>
        </is>
      </c>
      <c r="P1895" t="inlineStr">
        <is>
          <t>library/085_centara-mirage-lagoon-maldives-centara-grand-lagoo/factsheet/2024_858_CMLM_Fact_Sheet_2024_10_31.pdf</t>
        </is>
      </c>
      <c r="R1895" t="inlineStr">
        <is>
          <t>outdated</t>
        </is>
      </c>
      <c r="S1895" t="inlineStr">
        <is>
          <t>N</t>
        </is>
      </c>
      <c r="T1895" t="inlineStr">
        <is>
          <t>matched</t>
        </is>
      </c>
      <c r="U1895" t="inlineStr">
        <is>
          <t>2026-10-04</t>
        </is>
      </c>
      <c r="V1895" t="inlineStr"/>
    </row>
    <row r="1896">
      <c r="A1896" t="n">
        <v>85</v>
      </c>
      <c r="B1896" t="inlineStr">
        <is>
          <t>Centara Mirage Lagoon Maldives &amp; Centara Grand Lagoon Maldives</t>
        </is>
      </c>
      <c r="C1896" t="inlineStr">
        <is>
          <t>destination_dining</t>
        </is>
      </c>
      <c r="D1896" t="inlineStr">
        <is>
          <t>2025_cmlm-floating-breakfast.pdf</t>
        </is>
      </c>
      <c r="E1896" t="n">
        <v>2025</v>
      </c>
      <c r="H1896" t="n">
        <v>5</v>
      </c>
      <c r="I1896" t="n">
        <v>8456</v>
      </c>
      <c r="J1896" t="inlineStr">
        <is>
          <t>Y</t>
        </is>
      </c>
      <c r="K1896" t="inlineStr">
        <is>
          <t>centarahotelsresorts.com</t>
        </is>
      </c>
      <c r="L1896" t="inlineStr">
        <is>
          <t>official</t>
        </is>
      </c>
      <c r="M1896" t="inlineStr">
        <is>
          <t>https://www.centarahotelsresorts.com/centara/sites/centara-centara/files/2025-09/cmlm-floating-breakfast.pdf</t>
        </is>
      </c>
      <c r="N1896" t="inlineStr">
        <is>
          <t>https://www.centarahotelsresorts.com/centara/sites/centara-centara/files/2025-09/cmlm-floating-breakfast.pdf</t>
        </is>
      </c>
      <c r="O1896" t="inlineStr">
        <is>
          <t>41d2502ffbb8bbaee6796ee4af66a88f0ee38b0103652f1dd3db958041395a3a</t>
        </is>
      </c>
      <c r="P1896" t="inlineStr">
        <is>
          <t>library/085_centara-mirage-lagoon-maldives-centara-grand-lagoo/destination_dining/2025_cmlm-floating-breakfast.pdf</t>
        </is>
      </c>
      <c r="R1896" t="inlineStr">
        <is>
          <t>current</t>
        </is>
      </c>
      <c r="S1896" t="inlineStr">
        <is>
          <t>Y</t>
        </is>
      </c>
      <c r="T1896" t="inlineStr">
        <is>
          <t>needs-review</t>
        </is>
      </c>
      <c r="U1896" t="inlineStr">
        <is>
          <t>2026-10-05</t>
        </is>
      </c>
      <c r="V1896" t="inlineStr">
        <is>
          <t>ambiguous match [85]</t>
        </is>
      </c>
    </row>
    <row r="1897">
      <c r="A1897" t="n">
        <v>85</v>
      </c>
      <c r="B1897" t="inlineStr">
        <is>
          <t>Centara Mirage Lagoon Maldives &amp; Centara Grand Lagoon Maldives</t>
        </is>
      </c>
      <c r="C1897" t="inlineStr">
        <is>
          <t>map</t>
        </is>
      </c>
      <c r="D1897" t="inlineStr">
        <is>
          <t>2026_HALF BOARD PLUS MEAL PLAN _0.pdf</t>
        </is>
      </c>
      <c r="E1897" t="n">
        <v>2026</v>
      </c>
      <c r="H1897" t="n">
        <v>3</v>
      </c>
      <c r="I1897" t="n">
        <v>560</v>
      </c>
      <c r="J1897" t="inlineStr">
        <is>
          <t>Y</t>
        </is>
      </c>
      <c r="K1897" t="inlineStr">
        <is>
          <t>centarahotelsresorts.com</t>
        </is>
      </c>
      <c r="L1897" t="inlineStr">
        <is>
          <t>official</t>
        </is>
      </c>
      <c r="M1897" t="inlineStr">
        <is>
          <t>https://prod.centarahotelsresorts.com/centara/sites/centara-centara/files/2026-04/HALF%20BOARD%20PLUS%20MEAL%20PLAN%20_0.pdf</t>
        </is>
      </c>
      <c r="N1897" t="inlineStr">
        <is>
          <t>https://prod.centarahotelsresorts.com/centara/sites/centara-centara/files/2026-04/HALF%20BOARD%20PLUS%20MEAL%20PLAN%20_0.pdf</t>
        </is>
      </c>
      <c r="O1897" t="inlineStr">
        <is>
          <t>602bccff332d51e198bed43b602cd91b3afbd4e75053b3656f869bf66b1fc46c</t>
        </is>
      </c>
      <c r="P1897" t="inlineStr">
        <is>
          <t>library/085_centara-mirage-lagoon-maldives-centara-grand-lagoo/map/2026_HALF BOARD PLUS MEAL PLAN _0.pdf</t>
        </is>
      </c>
      <c r="R1897" t="inlineStr">
        <is>
          <t>current</t>
        </is>
      </c>
      <c r="S1897" t="inlineStr">
        <is>
          <t>N</t>
        </is>
      </c>
      <c r="T1897" t="inlineStr">
        <is>
          <t>needs-review</t>
        </is>
      </c>
      <c r="U1897" t="inlineStr">
        <is>
          <t>2026-10-04</t>
        </is>
      </c>
      <c r="V1897" t="inlineStr">
        <is>
          <t>ambiguous match [85]</t>
        </is>
      </c>
    </row>
    <row r="1898">
      <c r="A1898" t="n">
        <v>85</v>
      </c>
      <c r="B1898" t="inlineStr">
        <is>
          <t>Centara Mirage Lagoon Maldives &amp; Centara Grand Lagoon Maldives</t>
        </is>
      </c>
      <c r="C1898" t="inlineStr">
        <is>
          <t>map</t>
        </is>
      </c>
      <c r="D1898" t="inlineStr">
        <is>
          <t>2026_FULL BOARD PLUS MEAL PLAN _0.pdf</t>
        </is>
      </c>
      <c r="E1898" t="n">
        <v>2026</v>
      </c>
      <c r="H1898" t="n">
        <v>4</v>
      </c>
      <c r="I1898" t="n">
        <v>433</v>
      </c>
      <c r="J1898" t="inlineStr">
        <is>
          <t>Y</t>
        </is>
      </c>
      <c r="K1898" t="inlineStr">
        <is>
          <t>centarahotelsresorts.com</t>
        </is>
      </c>
      <c r="L1898" t="inlineStr">
        <is>
          <t>official</t>
        </is>
      </c>
      <c r="M1898" t="inlineStr">
        <is>
          <t>https://prod.centarahotelsresorts.com/centara/sites/centara-centara/files/2026-04/FULL%20BOARD%20PLUS%20MEAL%20PLAN%20_0.pdf</t>
        </is>
      </c>
      <c r="N1898" t="inlineStr">
        <is>
          <t>https://prod.centarahotelsresorts.com/centara/sites/centara-centara/files/2026-04/FULL%20BOARD%20PLUS%20MEAL%20PLAN%20_0.pdf</t>
        </is>
      </c>
      <c r="O1898" t="inlineStr">
        <is>
          <t>9699a67c39349b409f9f8c643d93a00226129d761d6d3d303129749bf206b493</t>
        </is>
      </c>
      <c r="P1898" t="inlineStr">
        <is>
          <t>library/085_centara-mirage-lagoon-maldives-centara-grand-lagoo/map/2026_FULL BOARD PLUS MEAL PLAN _0.pdf</t>
        </is>
      </c>
      <c r="R1898" t="inlineStr">
        <is>
          <t>current</t>
        </is>
      </c>
      <c r="S1898" t="inlineStr">
        <is>
          <t>Y</t>
        </is>
      </c>
      <c r="T1898" t="inlineStr">
        <is>
          <t>needs-review</t>
        </is>
      </c>
      <c r="U1898" t="inlineStr">
        <is>
          <t>2026-10-04</t>
        </is>
      </c>
      <c r="V1898" t="inlineStr">
        <is>
          <t>ambiguous match [85]</t>
        </is>
      </c>
    </row>
    <row r="1899">
      <c r="A1899" t="n">
        <v>85</v>
      </c>
      <c r="B1899" t="inlineStr">
        <is>
          <t>Centara Mirage Lagoon Maldives &amp; Centara Grand Lagoon Maldives</t>
        </is>
      </c>
      <c r="C1899" t="inlineStr">
        <is>
          <t>map</t>
        </is>
      </c>
      <c r="D1899" t="inlineStr">
        <is>
          <t>2026_ALL-INCLUSIVE MEAL PLAN _0.pdf</t>
        </is>
      </c>
      <c r="E1899" t="n">
        <v>2026</v>
      </c>
      <c r="H1899" t="n">
        <v>4</v>
      </c>
      <c r="I1899" t="n">
        <v>615</v>
      </c>
      <c r="J1899" t="inlineStr">
        <is>
          <t>Y</t>
        </is>
      </c>
      <c r="K1899" t="inlineStr">
        <is>
          <t>centarahotelsresorts.com</t>
        </is>
      </c>
      <c r="L1899" t="inlineStr">
        <is>
          <t>official</t>
        </is>
      </c>
      <c r="M1899" t="inlineStr">
        <is>
          <t>https://prod.centarahotelsresorts.com/centara/sites/centara-centara/files/2026-04/ALL-INCLUSIVE%20MEAL%20PLAN%20_0.pdf</t>
        </is>
      </c>
      <c r="N1899" t="inlineStr">
        <is>
          <t>https://prod.centarahotelsresorts.com/centara/sites/centara-centara/files/2026-04/ALL-INCLUSIVE%20MEAL%20PLAN%20_0.pdf</t>
        </is>
      </c>
      <c r="O1899" t="inlineStr">
        <is>
          <t>ceda46a07bc2c9a248ef4e073161428e1e3416b473612d4fc7944784bfd6440e</t>
        </is>
      </c>
      <c r="P1899" t="inlineStr">
        <is>
          <t>library/085_centara-mirage-lagoon-maldives-centara-grand-lagoo/map/2026_ALL-INCLUSIVE MEAL PLAN _0.pdf</t>
        </is>
      </c>
      <c r="R1899" t="inlineStr">
        <is>
          <t>current</t>
        </is>
      </c>
      <c r="S1899" t="inlineStr">
        <is>
          <t>N</t>
        </is>
      </c>
      <c r="T1899" t="inlineStr">
        <is>
          <t>needs-review</t>
        </is>
      </c>
      <c r="U1899" t="inlineStr">
        <is>
          <t>2026-10-04</t>
        </is>
      </c>
      <c r="V1899" t="inlineStr">
        <is>
          <t>ambiguous match [85]</t>
        </is>
      </c>
    </row>
    <row r="1900">
      <c r="A1900" t="n">
        <v>85</v>
      </c>
      <c r="B1900" t="inlineStr">
        <is>
          <t>Centara Mirage Lagoon Maldives &amp; Centara Grand Lagoon Maldives</t>
        </is>
      </c>
      <c r="C1900" t="inlineStr">
        <is>
          <t>map</t>
        </is>
      </c>
      <c r="D1900" t="inlineStr">
        <is>
          <t>2026_ATOLLIA ALL-INCLUSIVE MEAL PLAN _0.pdf</t>
        </is>
      </c>
      <c r="E1900" t="n">
        <v>2026</v>
      </c>
      <c r="H1900" t="n">
        <v>4</v>
      </c>
      <c r="I1900" t="n">
        <v>588</v>
      </c>
      <c r="J1900" t="inlineStr">
        <is>
          <t>Y</t>
        </is>
      </c>
      <c r="K1900" t="inlineStr">
        <is>
          <t>centarahotelsresorts.com</t>
        </is>
      </c>
      <c r="L1900" t="inlineStr">
        <is>
          <t>official</t>
        </is>
      </c>
      <c r="M1900" t="inlineStr">
        <is>
          <t>https://prod.centarahotelsresorts.com/centara/sites/centara-centara/files/2026-04/ATOLLIA%20ALL-INCLUSIVE%20MEAL%20PLAN%20_0.pdf</t>
        </is>
      </c>
      <c r="N1900" t="inlineStr">
        <is>
          <t>https://prod.centarahotelsresorts.com/centara/sites/centara-centara/files/2026-04/ATOLLIA%20ALL-INCLUSIVE%20MEAL%20PLAN%20_0.pdf</t>
        </is>
      </c>
      <c r="O1900" t="inlineStr">
        <is>
          <t>3e2b815726cd808c5d8678ec10a6afdae1a45daca33ff692f9c93e0fa71830ce</t>
        </is>
      </c>
      <c r="P1900" t="inlineStr">
        <is>
          <t>library/085_centara-mirage-lagoon-maldives-centara-grand-lagoo/map/2026_ATOLLIA ALL-INCLUSIVE MEAL PLAN _0.pdf</t>
        </is>
      </c>
      <c r="R1900" t="inlineStr">
        <is>
          <t>current</t>
        </is>
      </c>
      <c r="S1900" t="inlineStr">
        <is>
          <t>N</t>
        </is>
      </c>
      <c r="T1900" t="inlineStr">
        <is>
          <t>matched</t>
        </is>
      </c>
      <c r="U1900" t="inlineStr">
        <is>
          <t>2026-10-04</t>
        </is>
      </c>
      <c r="V1900" t="inlineStr"/>
    </row>
    <row r="1901">
      <c r="A1901" t="n">
        <v>85</v>
      </c>
      <c r="B1901" t="inlineStr">
        <is>
          <t>Centara Mirage Lagoon Maldives &amp; Centara Grand Lagoon Maldives</t>
        </is>
      </c>
      <c r="C1901" t="inlineStr">
        <is>
          <t>map</t>
        </is>
      </c>
      <c r="D1901" t="inlineStr">
        <is>
          <t>2025_Centara-Grand-Lagoon-Maldives-Resort-Map_09.10.25.pdf</t>
        </is>
      </c>
      <c r="E1901" t="n">
        <v>2025</v>
      </c>
      <c r="H1901" t="n">
        <v>1</v>
      </c>
      <c r="I1901" t="n">
        <v>340</v>
      </c>
      <c r="J1901" t="inlineStr">
        <is>
          <t>Y</t>
        </is>
      </c>
      <c r="K1901" t="inlineStr">
        <is>
          <t>neoscapesmaldives.com</t>
        </is>
      </c>
      <c r="L1901" t="inlineStr">
        <is>
          <t>dmc-agency</t>
        </is>
      </c>
      <c r="M1901" t="inlineStr">
        <is>
          <t>https://www.neoscapesmaldives.com/wp-content/uploads/Centara-Grand-Lagoon-Maldives-Resort-Map_09.10.25.pdf</t>
        </is>
      </c>
      <c r="N1901" t="inlineStr">
        <is>
          <t>https://www.neoscapesmaldives.com/wp-content/uploads/Centara-Grand-Lagoon-Maldives-Resort-Map_09.10.25.pdf</t>
        </is>
      </c>
      <c r="O1901" t="inlineStr">
        <is>
          <t>cffd97348d603fcd44dee7ca20a366dabbee67e12fc958a6ebbe03a5868a39f2</t>
        </is>
      </c>
      <c r="P1901" t="inlineStr">
        <is>
          <t>library/085_centara-mirage-lagoon-maldives-centara-grand-lagoo/map/2025_Centara-Grand-Lagoon-Maldives-Resort-Map_09.10.25.pdf</t>
        </is>
      </c>
      <c r="R1901" t="inlineStr">
        <is>
          <t>current</t>
        </is>
      </c>
      <c r="S1901" t="inlineStr">
        <is>
          <t>N</t>
        </is>
      </c>
      <c r="T1901" t="inlineStr">
        <is>
          <t>matched</t>
        </is>
      </c>
      <c r="U1901" t="inlineStr">
        <is>
          <t>2026-10-04</t>
        </is>
      </c>
      <c r="V1901" t="inlineStr"/>
    </row>
    <row r="1902">
      <c r="A1902" t="n">
        <v>85</v>
      </c>
      <c r="B1902" t="inlineStr">
        <is>
          <t>Centara Mirage Lagoon Maldives &amp; Centara Grand Lagoon Maldives</t>
        </is>
      </c>
      <c r="C1902" t="inlineStr">
        <is>
          <t>map</t>
        </is>
      </c>
      <c r="D1902" t="inlineStr">
        <is>
          <t>2025_Centara-Mirage-Lagoon-Maldives-Resort-Map-2025.pdf</t>
        </is>
      </c>
      <c r="E1902" t="n">
        <v>2025</v>
      </c>
      <c r="H1902" t="n">
        <v>1</v>
      </c>
      <c r="I1902" t="n">
        <v>2741</v>
      </c>
      <c r="J1902" t="inlineStr">
        <is>
          <t>Y</t>
        </is>
      </c>
      <c r="K1902" t="inlineStr">
        <is>
          <t>neoscapesmaldives.com</t>
        </is>
      </c>
      <c r="L1902" t="inlineStr">
        <is>
          <t>dmc-agency</t>
        </is>
      </c>
      <c r="M1902" t="inlineStr">
        <is>
          <t>https://www.neoscapesmaldives.com/wp-content/uploads/Centara-Mirage-Lagoon-Maldives-Resort-Map-2025.pdf</t>
        </is>
      </c>
      <c r="N1902" t="inlineStr">
        <is>
          <t>https://www.neoscapesmaldives.com/wp-content/uploads/Centara-Mirage-Lagoon-Maldives-Resort-Map-2025.pdf</t>
        </is>
      </c>
      <c r="O1902" t="inlineStr">
        <is>
          <t>5ea1ebb802c23bc1d407e3f32e3e0ffd007a9c059c7353f4a08bbe8e3c2e4a10</t>
        </is>
      </c>
      <c r="P1902" t="inlineStr">
        <is>
          <t>library/085_centara-mirage-lagoon-maldives-centara-grand-lagoo/map/2025_Centara-Mirage-Lagoon-Maldives-Resort-Map-2025.pdf</t>
        </is>
      </c>
      <c r="R1902" t="inlineStr">
        <is>
          <t>current</t>
        </is>
      </c>
      <c r="S1902" t="inlineStr">
        <is>
          <t>N</t>
        </is>
      </c>
      <c r="T1902" t="inlineStr">
        <is>
          <t>matched</t>
        </is>
      </c>
      <c r="U1902" t="inlineStr">
        <is>
          <t>2026-10-04</t>
        </is>
      </c>
      <c r="V1902" t="inlineStr"/>
    </row>
    <row r="1903">
      <c r="A1903" t="n">
        <v>85</v>
      </c>
      <c r="B1903" t="inlineStr">
        <is>
          <t>Centara Mirage Lagoon Maldives &amp; Centara Grand Lagoon Maldives</t>
        </is>
      </c>
      <c r="C1903" t="inlineStr">
        <is>
          <t>all_inclusive</t>
        </is>
      </c>
      <c r="D1903" t="inlineStr">
        <is>
          <t>2026_ATOLLIA HALF BOARD_0.pdf</t>
        </is>
      </c>
      <c r="E1903" t="n">
        <v>2026</v>
      </c>
      <c r="H1903" t="n">
        <v>4</v>
      </c>
      <c r="I1903" t="n">
        <v>431</v>
      </c>
      <c r="J1903" t="inlineStr">
        <is>
          <t>Y</t>
        </is>
      </c>
      <c r="K1903" t="inlineStr">
        <is>
          <t>centarahotelsresorts.com</t>
        </is>
      </c>
      <c r="L1903" t="inlineStr">
        <is>
          <t>official</t>
        </is>
      </c>
      <c r="M1903" t="inlineStr">
        <is>
          <t>https://prod.centarahotelsresorts.com/centara/sites/centara-centara/files/2026-04/ATOLLIA%20HALF%20BOARD_0.pdf</t>
        </is>
      </c>
      <c r="N1903" t="inlineStr">
        <is>
          <t>https://prod.centarahotelsresorts.com/centara/sites/centara-centara/files/2026-04/ATOLLIA%20HALF%20BOARD_0.pdf</t>
        </is>
      </c>
      <c r="O1903" t="inlineStr">
        <is>
          <t>d82bc7773cd88c8fd7fac4fe599cd2862a8dc764f8e28b866905d4af3ed7def8</t>
        </is>
      </c>
      <c r="P1903" t="inlineStr">
        <is>
          <t>library/085_centara-mirage-lagoon-maldives-centara-grand-lagoo/all_inclusive/2026_ATOLLIA HALF BOARD_0.pdf</t>
        </is>
      </c>
      <c r="R1903" t="inlineStr">
        <is>
          <t>current</t>
        </is>
      </c>
      <c r="S1903" t="inlineStr">
        <is>
          <t>Y</t>
        </is>
      </c>
      <c r="T1903" t="inlineStr">
        <is>
          <t>matched</t>
        </is>
      </c>
      <c r="U1903" t="inlineStr">
        <is>
          <t>2026-10-04</t>
        </is>
      </c>
      <c r="V1903" t="inlineStr"/>
    </row>
    <row r="1904">
      <c r="A1904" t="n">
        <v>85</v>
      </c>
      <c r="B1904" t="inlineStr">
        <is>
          <t>Centara Mirage Lagoon Maldives &amp; Centara Grand Lagoon Maldives</t>
        </is>
      </c>
      <c r="C1904" t="inlineStr">
        <is>
          <t>all_inclusive</t>
        </is>
      </c>
      <c r="D1904" t="inlineStr">
        <is>
          <t>2026_ATOLLIA FULL BOARD_0.pdf</t>
        </is>
      </c>
      <c r="E1904" t="n">
        <v>2026</v>
      </c>
      <c r="H1904" t="n">
        <v>4</v>
      </c>
      <c r="I1904" t="n">
        <v>511</v>
      </c>
      <c r="J1904" t="inlineStr">
        <is>
          <t>Y</t>
        </is>
      </c>
      <c r="K1904" t="inlineStr">
        <is>
          <t>centarahotelsresorts.com</t>
        </is>
      </c>
      <c r="L1904" t="inlineStr">
        <is>
          <t>official</t>
        </is>
      </c>
      <c r="M1904" t="inlineStr">
        <is>
          <t>https://prod.centarahotelsresorts.com/centara/sites/centara-centara/files/2026-04/ATOLLIA%20FULL%20BOARD_0.pdf</t>
        </is>
      </c>
      <c r="N1904" t="inlineStr">
        <is>
          <t>https://prod.centarahotelsresorts.com/centara/sites/centara-centara/files/2026-04/ATOLLIA%20FULL%20BOARD_0.pdf</t>
        </is>
      </c>
      <c r="O1904" t="inlineStr">
        <is>
          <t>f4e173713a71d3bb9c3c3bf4219f917df150d9f19fc6c83606dbb19caa04073c</t>
        </is>
      </c>
      <c r="P1904" t="inlineStr">
        <is>
          <t>library/085_centara-mirage-lagoon-maldives-centara-grand-lagoo/all_inclusive/2026_ATOLLIA FULL BOARD_0.pdf</t>
        </is>
      </c>
      <c r="R1904" t="inlineStr">
        <is>
          <t>current</t>
        </is>
      </c>
      <c r="S1904" t="inlineStr">
        <is>
          <t>N</t>
        </is>
      </c>
      <c r="T1904" t="inlineStr">
        <is>
          <t>matched</t>
        </is>
      </c>
      <c r="U1904" t="inlineStr">
        <is>
          <t>2026-10-04</t>
        </is>
      </c>
      <c r="V1904" t="inlineStr"/>
    </row>
    <row r="1905">
      <c r="A1905" t="n">
        <v>87</v>
      </c>
      <c r="B1905" t="inlineStr">
        <is>
          <t>Four Seasons Resort Maldives at Landaa Giraavaru</t>
        </is>
      </c>
      <c r="C1905" t="inlineStr">
        <is>
          <t>map</t>
        </is>
      </c>
      <c r="D1905" t="inlineStr">
        <is>
          <t>2022_Landaa-Giraavaru-Resort-Map.pdf</t>
        </is>
      </c>
      <c r="E1905" t="n">
        <v>2022</v>
      </c>
      <c r="H1905" t="n">
        <v>1</v>
      </c>
      <c r="I1905" t="n">
        <v>4903</v>
      </c>
      <c r="J1905" t="inlineStr">
        <is>
          <t>Y</t>
        </is>
      </c>
      <c r="K1905" t="inlineStr">
        <is>
          <t>neoscapesmaldives.com</t>
        </is>
      </c>
      <c r="L1905" t="inlineStr">
        <is>
          <t>dmc-agency</t>
        </is>
      </c>
      <c r="M1905" t="inlineStr">
        <is>
          <t>https://www.neoscapesmaldives.com/wp-content/uploads/Landaa-Giraavaru-Resort-Map.pdf</t>
        </is>
      </c>
      <c r="N1905" t="inlineStr">
        <is>
          <t>https://www.neoscapesmaldives.com/wp-content/uploads/Landaa-Giraavaru-Resort-Map.pdf</t>
        </is>
      </c>
      <c r="O1905" t="inlineStr">
        <is>
          <t>35c6d9c544bbb87799071a78826db8e7a33e9390447e7c8827da931cbea861e0</t>
        </is>
      </c>
      <c r="P1905" t="inlineStr">
        <is>
          <t>library/087_four-seasons-resort-maldives-at-landaa-giraavaru/map/2022_Landaa-Giraavaru-Resort-Map.pdf</t>
        </is>
      </c>
      <c r="R1905" t="inlineStr">
        <is>
          <t>outdated</t>
        </is>
      </c>
      <c r="S1905" t="inlineStr">
        <is>
          <t>Y</t>
        </is>
      </c>
      <c r="T1905" t="inlineStr">
        <is>
          <t>matched</t>
        </is>
      </c>
      <c r="U1905" t="inlineStr">
        <is>
          <t>2026-10-04</t>
        </is>
      </c>
      <c r="V1905" t="inlineStr"/>
    </row>
    <row r="1906">
      <c r="A1906" t="n">
        <v>87</v>
      </c>
      <c r="B1906" t="inlineStr">
        <is>
          <t>Four Seasons Resort Maldives at Landaa Giraavaru</t>
        </is>
      </c>
      <c r="C1906" t="inlineStr">
        <is>
          <t>sustainability</t>
        </is>
      </c>
      <c r="D1906" t="inlineStr">
        <is>
          <t>2025_Amilla-Sustainability-Policy.pdf</t>
        </is>
      </c>
      <c r="E1906" t="n">
        <v>2025</v>
      </c>
      <c r="H1906" t="n">
        <v>5</v>
      </c>
      <c r="I1906" t="n">
        <v>208</v>
      </c>
      <c r="J1906" t="inlineStr">
        <is>
          <t>Y</t>
        </is>
      </c>
      <c r="K1906" t="inlineStr">
        <is>
          <t>amilla.com</t>
        </is>
      </c>
      <c r="L1906" t="inlineStr">
        <is>
          <t>official</t>
        </is>
      </c>
      <c r="M1906" t="inlineStr">
        <is>
          <t>https://amilla.com/wp-content/uploads/Amilla-Sustainability-Policy.pdf</t>
        </is>
      </c>
      <c r="N1906" t="inlineStr">
        <is>
          <t>https://amilla.com/wp-content/uploads/Amilla-Sustainability-Policy.pdf</t>
        </is>
      </c>
      <c r="O1906" t="inlineStr">
        <is>
          <t>6336ec3c575d2d2a6ebb058b30f1a5661f107db6f79b3e48a743b7fa3644319e</t>
        </is>
      </c>
      <c r="P1906" t="inlineStr">
        <is>
          <t>library/087_four-seasons-resort-maldives-at-landaa-giraavaru/sustainability/2025_Amilla-Sustainability-Policy.pdf</t>
        </is>
      </c>
      <c r="R1906" t="inlineStr">
        <is>
          <t>current</t>
        </is>
      </c>
      <c r="S1906" t="inlineStr">
        <is>
          <t>Y</t>
        </is>
      </c>
      <c r="T1906" t="inlineStr">
        <is>
          <t>matched</t>
        </is>
      </c>
      <c r="U1906" t="inlineStr">
        <is>
          <t>2026-10-04</t>
        </is>
      </c>
      <c r="V1906" t="inlineStr"/>
    </row>
    <row r="1907">
      <c r="A1907" t="n">
        <v>87</v>
      </c>
      <c r="B1907" t="inlineStr">
        <is>
          <t>Four Seasons Resort Maldives at Landaa Giraavaru</t>
        </is>
      </c>
      <c r="C1907" t="inlineStr">
        <is>
          <t>sustainability</t>
        </is>
      </c>
      <c r="D1907" t="inlineStr">
        <is>
          <t>2024_Amilla-Maldives-Sustainability-Policy.pdf</t>
        </is>
      </c>
      <c r="E1907" t="n">
        <v>2024</v>
      </c>
      <c r="H1907" t="n">
        <v>5</v>
      </c>
      <c r="I1907" t="n">
        <v>313</v>
      </c>
      <c r="J1907" t="inlineStr">
        <is>
          <t>Y</t>
        </is>
      </c>
      <c r="K1907" t="inlineStr">
        <is>
          <t>amilla.com</t>
        </is>
      </c>
      <c r="L1907" t="inlineStr">
        <is>
          <t>official</t>
        </is>
      </c>
      <c r="M1907" t="inlineStr">
        <is>
          <t>https://amilla.com/wp-content/uploads/Amilla-Maldives-Sustainability-Policy.pdf</t>
        </is>
      </c>
      <c r="N1907" t="inlineStr">
        <is>
          <t>https://amilla.com/wp-content/uploads/Amilla-Maldives-Sustainability-Policy.pdf</t>
        </is>
      </c>
      <c r="O1907" t="inlineStr">
        <is>
          <t>746fa1c0dcae1f6cbfdcf8eaa61d98b5404a5c01caa7f7f837d88399ab307186</t>
        </is>
      </c>
      <c r="P1907" t="inlineStr">
        <is>
          <t>library/087_four-seasons-resort-maldives-at-landaa-giraavaru/sustainability/2024_Amilla-Maldives-Sustainability-Policy.pdf</t>
        </is>
      </c>
      <c r="R1907" t="inlineStr">
        <is>
          <t>outdated</t>
        </is>
      </c>
      <c r="S1907" t="inlineStr">
        <is>
          <t>N</t>
        </is>
      </c>
      <c r="T1907" t="inlineStr">
        <is>
          <t>matched</t>
        </is>
      </c>
      <c r="U1907" t="inlineStr">
        <is>
          <t>2026-10-04</t>
        </is>
      </c>
      <c r="V1907" t="inlineStr"/>
    </row>
    <row r="1908">
      <c r="A1908" t="n">
        <v>87</v>
      </c>
      <c r="B1908" t="inlineStr">
        <is>
          <t>Four Seasons Resort Maldives at Landaa Giraavaru</t>
        </is>
      </c>
      <c r="C1908" t="inlineStr">
        <is>
          <t>press_kit</t>
        </is>
      </c>
      <c r="D1908" t="inlineStr">
        <is>
          <t>2015_Four-Seasons-Resorts-Maldives-Press-Kit..pdf</t>
        </is>
      </c>
      <c r="E1908" t="n">
        <v>2015</v>
      </c>
      <c r="H1908" t="n">
        <v>15</v>
      </c>
      <c r="I1908" t="n">
        <v>1000</v>
      </c>
      <c r="J1908" t="inlineStr">
        <is>
          <t>Y</t>
        </is>
      </c>
      <c r="K1908" t="inlineStr">
        <is>
          <t>neoscapesmaldives.com</t>
        </is>
      </c>
      <c r="L1908" t="inlineStr">
        <is>
          <t>dmc-agency</t>
        </is>
      </c>
      <c r="M1908" t="inlineStr">
        <is>
          <t>https://www.neoscapesmaldives.com/wp-content/uploads/Four-Seasons-Resorts-Maldives-Press-Kit..pdf</t>
        </is>
      </c>
      <c r="N1908" t="inlineStr">
        <is>
          <t>https://www.neoscapesmaldives.com/wp-content/uploads/Four-Seasons-Resorts-Maldives-Press-Kit..pdf</t>
        </is>
      </c>
      <c r="O1908" t="inlineStr">
        <is>
          <t>a3f52a5cc3100d23bfc2b233a17f510458bbda6afabcfa2a4f7a57000ae124d9</t>
        </is>
      </c>
      <c r="P1908" t="inlineStr">
        <is>
          <t>library/087_four-seasons-resort-maldives-at-landaa-giraavaru/press_kit/2015_Four-Seasons-Resorts-Maldives-Press-Kit..pdf</t>
        </is>
      </c>
      <c r="R1908" t="inlineStr">
        <is>
          <t>outdated</t>
        </is>
      </c>
      <c r="S1908" t="inlineStr">
        <is>
          <t>Y</t>
        </is>
      </c>
      <c r="T1908" t="inlineStr">
        <is>
          <t>matched</t>
        </is>
      </c>
      <c r="U1908" t="inlineStr">
        <is>
          <t>2026-10-04</t>
        </is>
      </c>
      <c r="V1908" t="inlineStr"/>
    </row>
    <row r="1909">
      <c r="A1909" t="n">
        <v>89</v>
      </c>
      <c r="B1909" t="inlineStr">
        <is>
          <t>Inter Continental Maldives Maamunagau</t>
        </is>
      </c>
      <c r="C1909" t="inlineStr">
        <is>
          <t>factsheet</t>
        </is>
      </c>
      <c r="D1909" t="inlineStr">
        <is>
          <t>2020_InterContinental-Maldives-Maamunagau-Resort-Factsheet-NEO.pdf</t>
        </is>
      </c>
      <c r="E1909" t="n">
        <v>2020</v>
      </c>
      <c r="H1909" t="n">
        <v>20</v>
      </c>
      <c r="I1909" t="n">
        <v>9395</v>
      </c>
      <c r="J1909" t="inlineStr">
        <is>
          <t>Y</t>
        </is>
      </c>
      <c r="K1909" t="inlineStr">
        <is>
          <t>neoscapesmaldives.com</t>
        </is>
      </c>
      <c r="L1909" t="inlineStr">
        <is>
          <t>dmc-agency</t>
        </is>
      </c>
      <c r="M1909" t="inlineStr">
        <is>
          <t>https://www.neoscapesmaldives.com/wp-content/uploads/InterContinental-Maldives-Maamunagau-Resort-Factsheet-NEO.pdf</t>
        </is>
      </c>
      <c r="N1909" t="inlineStr">
        <is>
          <t>https://www.neoscapesmaldives.com/wp-content/uploads/InterContinental-Maldives-Maamunagau-Resort-Factsheet-NEO.pdf</t>
        </is>
      </c>
      <c r="O1909" t="inlineStr">
        <is>
          <t>e1c6f4b7b4335fb7f2794c49930372c724884896f5934fe2cc32f4c697485966</t>
        </is>
      </c>
      <c r="P1909" t="inlineStr">
        <is>
          <t>library/089_inter-continental-maldives-maamunagau/factsheet/2020_InterContinental-Maldives-Maamunagau-Resort-Factsheet-NEO.pdf</t>
        </is>
      </c>
      <c r="R1909" t="inlineStr">
        <is>
          <t>outdated</t>
        </is>
      </c>
      <c r="S1909" t="inlineStr">
        <is>
          <t>Y</t>
        </is>
      </c>
      <c r="T1909" t="inlineStr">
        <is>
          <t>matched</t>
        </is>
      </c>
      <c r="U1909" t="inlineStr">
        <is>
          <t>2026-10-04</t>
        </is>
      </c>
      <c r="V1909" t="inlineStr"/>
    </row>
    <row r="1910">
      <c r="A1910" t="n">
        <v>90</v>
      </c>
      <c r="B1910" t="inlineStr">
        <is>
          <t>Six Senses Kanuhura</t>
        </is>
      </c>
      <c r="C1910" t="inlineStr">
        <is>
          <t>factsheet</t>
        </is>
      </c>
      <c r="D1910" t="inlineStr">
        <is>
          <t>2018_Factsheet_2018_NEW.pdf</t>
        </is>
      </c>
      <c r="E1910" t="n">
        <v>2018</v>
      </c>
      <c r="H1910" t="n">
        <v>6</v>
      </c>
      <c r="I1910" t="n">
        <v>5209</v>
      </c>
      <c r="J1910" t="inlineStr">
        <is>
          <t>Y</t>
        </is>
      </c>
      <c r="K1910" t="inlineStr">
        <is>
          <t>neoscapesmaldives.com</t>
        </is>
      </c>
      <c r="L1910" t="inlineStr">
        <is>
          <t>dmc-agency</t>
        </is>
      </c>
      <c r="M1910" t="inlineStr">
        <is>
          <t>https://www.neoscapesmaldives.com/wp-content/uploads/Factsheet_2018_NEW.pdf</t>
        </is>
      </c>
      <c r="N1910" t="inlineStr">
        <is>
          <t>https://www.neoscapesmaldives.com/wp-content/uploads/Factsheet_2018_NEW.pdf</t>
        </is>
      </c>
      <c r="O1910" t="inlineStr">
        <is>
          <t>464cf761fd32f4742d79b158dee6fffb19204b97eea30851563854164bc66159</t>
        </is>
      </c>
      <c r="P1910" t="inlineStr">
        <is>
          <t>library/090_six-senses-kanuhura/factsheet/2018_Factsheet_2018_NEW.pdf</t>
        </is>
      </c>
      <c r="R1910" t="inlineStr">
        <is>
          <t>outdated</t>
        </is>
      </c>
      <c r="S1910" t="inlineStr">
        <is>
          <t>Y</t>
        </is>
      </c>
      <c r="T1910" t="inlineStr">
        <is>
          <t>matched</t>
        </is>
      </c>
      <c r="U1910" t="inlineStr">
        <is>
          <t>2026-10-04</t>
        </is>
      </c>
      <c r="V1910" t="inlineStr"/>
    </row>
    <row r="1911">
      <c r="A1911" t="n">
        <v>90</v>
      </c>
      <c r="B1911" t="inlineStr">
        <is>
          <t>Six Senses Kanuhura</t>
        </is>
      </c>
      <c r="C1911" t="inlineStr">
        <is>
          <t>villa_plans</t>
        </is>
      </c>
      <c r="D1911" t="inlineStr">
        <is>
          <t>2026_Six-Senses-Kanuhura.pdf</t>
        </is>
      </c>
      <c r="E1911" t="n">
        <v>2026</v>
      </c>
      <c r="H1911" t="n">
        <v>7</v>
      </c>
      <c r="I1911" t="n">
        <v>681</v>
      </c>
      <c r="J1911" t="inlineStr">
        <is>
          <t>Y</t>
        </is>
      </c>
      <c r="K1911" t="inlineStr">
        <is>
          <t>awesomegetawaymaldives.com</t>
        </is>
      </c>
      <c r="L1911" t="inlineStr">
        <is>
          <t>dmc-agency</t>
        </is>
      </c>
      <c r="M1911" t="inlineStr">
        <is>
          <t>https://awesomegetawaymaldives.com/wp-content/uploads/2026/03/Six-Senses-Kanuhura.pdf</t>
        </is>
      </c>
      <c r="N1911" t="inlineStr">
        <is>
          <t>https://awesomegetawaymaldives.com/wp-content/uploads/2026/03/Six-Senses-Kanuhura.pdf | https://awesomegetawaymaldives.com/wp-content/uploads/2026/03/Six-Senses-Kanuhura-Factsheet.pdf</t>
        </is>
      </c>
      <c r="O1911" t="inlineStr">
        <is>
          <t>812179f478d134d93ed0a98031488e3bb4cbbe9d91f7e003ed50fa9df7f3e333</t>
        </is>
      </c>
      <c r="P1911" t="inlineStr">
        <is>
          <t>library/090_six-senses-kanuhura/villa_plans/2026_Six-Senses-Kanuhura.pdf</t>
        </is>
      </c>
      <c r="R1911" t="inlineStr">
        <is>
          <t>current</t>
        </is>
      </c>
      <c r="S1911" t="inlineStr">
        <is>
          <t>Y</t>
        </is>
      </c>
      <c r="T1911" t="inlineStr">
        <is>
          <t>matched</t>
        </is>
      </c>
      <c r="U1911" t="inlineStr">
        <is>
          <t>2026-10-04</t>
        </is>
      </c>
      <c r="V1911" t="inlineStr"/>
    </row>
    <row r="1912">
      <c r="A1912" t="n">
        <v>91</v>
      </c>
      <c r="B1912" t="inlineStr">
        <is>
          <t>Lily Beach Resort</t>
        </is>
      </c>
      <c r="C1912" t="inlineStr">
        <is>
          <t>factsheet</t>
        </is>
      </c>
      <c r="D1912" t="inlineStr">
        <is>
          <t>2019_LilyBeach-Factsheet-Resort-NEO.pdf</t>
        </is>
      </c>
      <c r="E1912" t="n">
        <v>2019</v>
      </c>
      <c r="H1912" t="n">
        <v>2</v>
      </c>
      <c r="I1912" t="n">
        <v>2714</v>
      </c>
      <c r="J1912" t="inlineStr">
        <is>
          <t>Y</t>
        </is>
      </c>
      <c r="K1912" t="inlineStr">
        <is>
          <t>neoscapesmaldives.com</t>
        </is>
      </c>
      <c r="L1912" t="inlineStr">
        <is>
          <t>dmc-agency</t>
        </is>
      </c>
      <c r="M1912" t="inlineStr">
        <is>
          <t>https://www.neoscapesmaldives.com/wp-content/uploads/LilyBeach-Factsheet-Resort-NEO.pdf</t>
        </is>
      </c>
      <c r="N1912" t="inlineStr">
        <is>
          <t>https://www.neoscapesmaldives.com/wp-content/uploads/LilyBeach-Factsheet-Resort-NEO.pdf</t>
        </is>
      </c>
      <c r="O1912" t="inlineStr">
        <is>
          <t>01ab97c5627beba4cf46a210fe56f535c07908c1e29e9632e174a1b195e43a43</t>
        </is>
      </c>
      <c r="P1912" t="inlineStr">
        <is>
          <t>library/091_lily-beach-resort/factsheet/2019_LilyBeach-Factsheet-Resort-NEO.pdf</t>
        </is>
      </c>
      <c r="R1912" t="inlineStr">
        <is>
          <t>outdated</t>
        </is>
      </c>
      <c r="S1912" t="inlineStr">
        <is>
          <t>Y</t>
        </is>
      </c>
      <c r="T1912" t="inlineStr">
        <is>
          <t>matched</t>
        </is>
      </c>
      <c r="U1912" t="inlineStr">
        <is>
          <t>2026-10-04</t>
        </is>
      </c>
      <c r="V1912" t="inlineStr"/>
    </row>
    <row r="1913">
      <c r="A1913" t="n">
        <v>91</v>
      </c>
      <c r="B1913" t="inlineStr">
        <is>
          <t>Lily Beach Resort</t>
        </is>
      </c>
      <c r="C1913" t="inlineStr">
        <is>
          <t>map</t>
        </is>
      </c>
      <c r="D1913" t="inlineStr">
        <is>
          <t>2020_LilyBeach-Resort-Map.pdf</t>
        </is>
      </c>
      <c r="E1913" t="n">
        <v>2020</v>
      </c>
      <c r="H1913" t="n">
        <v>1</v>
      </c>
      <c r="I1913" t="n">
        <v>354</v>
      </c>
      <c r="J1913" t="inlineStr">
        <is>
          <t>N</t>
        </is>
      </c>
      <c r="K1913" t="inlineStr">
        <is>
          <t>neoscapesmaldives.com</t>
        </is>
      </c>
      <c r="L1913" t="inlineStr">
        <is>
          <t>dmc-agency</t>
        </is>
      </c>
      <c r="M1913" t="inlineStr">
        <is>
          <t>https://www.neoscapesmaldives.com/wp-content/uploads/LilyBeach-Resort-Map.pdf</t>
        </is>
      </c>
      <c r="N1913" t="inlineStr">
        <is>
          <t>https://www.neoscapesmaldives.com/wp-content/uploads/LilyBeach-Resort-Map.pdf</t>
        </is>
      </c>
      <c r="O1913" t="inlineStr">
        <is>
          <t>d61bed104b44f2f9c7aa42736a026279023dc33776e151960024c52277bbf934</t>
        </is>
      </c>
      <c r="P1913" t="inlineStr">
        <is>
          <t>library/091_lily-beach-resort/map/2020_LilyBeach-Resort-Map.pdf</t>
        </is>
      </c>
      <c r="R1913" t="inlineStr">
        <is>
          <t>outdated</t>
        </is>
      </c>
      <c r="S1913" t="inlineStr">
        <is>
          <t>Y</t>
        </is>
      </c>
      <c r="T1913" t="inlineStr">
        <is>
          <t>matched</t>
        </is>
      </c>
      <c r="U1913" t="inlineStr">
        <is>
          <t>2026-10-04</t>
        </is>
      </c>
      <c r="V1913" t="inlineStr"/>
    </row>
    <row r="1914">
      <c r="A1914" t="n">
        <v>92</v>
      </c>
      <c r="B1914" t="inlineStr">
        <is>
          <t>Amaya Kuda Rah Maldives</t>
        </is>
      </c>
      <c r="C1914" t="inlineStr">
        <is>
          <t>factsheet</t>
        </is>
      </c>
      <c r="D1914" t="inlineStr">
        <is>
          <t>2024_NH-Maldives-Kuda-Rah-Fact-Sheet.pdf</t>
        </is>
      </c>
      <c r="E1914" t="n">
        <v>2024</v>
      </c>
      <c r="H1914" t="n">
        <v>9</v>
      </c>
      <c r="I1914" t="n">
        <v>2127</v>
      </c>
      <c r="J1914" t="inlineStr">
        <is>
          <t>Y</t>
        </is>
      </c>
      <c r="K1914" t="inlineStr">
        <is>
          <t>neoscapesmaldives.com</t>
        </is>
      </c>
      <c r="L1914" t="inlineStr">
        <is>
          <t>dmc-agency</t>
        </is>
      </c>
      <c r="M1914" t="inlineStr">
        <is>
          <t>https://www.neoscapesmaldives.com/wp-content/uploads/NH-Maldives-Kuda-Rah-Fact-Sheet.pdf</t>
        </is>
      </c>
      <c r="N1914" t="inlineStr">
        <is>
          <t>https://www.neoscapesmaldives.com/wp-content/uploads/NH-Maldives-Kuda-Rah-Fact-Sheet.pdf</t>
        </is>
      </c>
      <c r="O1914" t="inlineStr">
        <is>
          <t>e92ab16ceeb876893b8905db269d20f6592491f0130ef8cfc5cc625fe576a534</t>
        </is>
      </c>
      <c r="P1914" t="inlineStr">
        <is>
          <t>library/092_amaya-kuda-rah-maldives/factsheet/2024_NH-Maldives-Kuda-Rah-Fact-Sheet.pdf</t>
        </is>
      </c>
      <c r="R1914" t="inlineStr">
        <is>
          <t>outdated</t>
        </is>
      </c>
      <c r="S1914" t="inlineStr">
        <is>
          <t>Y</t>
        </is>
      </c>
      <c r="T1914" t="inlineStr">
        <is>
          <t>matched</t>
        </is>
      </c>
      <c r="U1914" t="inlineStr">
        <is>
          <t>2026-10-04</t>
        </is>
      </c>
      <c r="V1914" t="inlineStr"/>
    </row>
    <row r="1915">
      <c r="A1915" t="n">
        <v>92</v>
      </c>
      <c r="B1915" t="inlineStr">
        <is>
          <t>Amaya Kuda Rah Maldives</t>
        </is>
      </c>
      <c r="C1915" t="inlineStr">
        <is>
          <t>map</t>
        </is>
      </c>
      <c r="D1915" t="inlineStr">
        <is>
          <t>2024_Pages-from-NH-Maldives-Kuda-Rah-map.pdf</t>
        </is>
      </c>
      <c r="E1915" t="n">
        <v>2024</v>
      </c>
      <c r="H1915" t="n">
        <v>1</v>
      </c>
      <c r="I1915" t="n">
        <v>162</v>
      </c>
      <c r="J1915" t="inlineStr">
        <is>
          <t>Y</t>
        </is>
      </c>
      <c r="K1915" t="inlineStr">
        <is>
          <t>neoscapesmaldives.com</t>
        </is>
      </c>
      <c r="L1915" t="inlineStr">
        <is>
          <t>dmc-agency</t>
        </is>
      </c>
      <c r="M1915" t="inlineStr">
        <is>
          <t>https://www.neoscapesmaldives.com/wp-content/uploads/Pages-from-NH-Maldives-Kuda-Rah-map.pdf</t>
        </is>
      </c>
      <c r="N1915" t="inlineStr">
        <is>
          <t>https://www.neoscapesmaldives.com/wp-content/uploads/Pages-from-NH-Maldives-Kuda-Rah-map.pdf</t>
        </is>
      </c>
      <c r="O1915" t="inlineStr">
        <is>
          <t>e4a85342a070f9514db82042d6144159047b292d99b3ef4c504a219c04e6bad9</t>
        </is>
      </c>
      <c r="P1915" t="inlineStr">
        <is>
          <t>library/092_amaya-kuda-rah-maldives/map/2024_Pages-from-NH-Maldives-Kuda-Rah-map.pdf</t>
        </is>
      </c>
      <c r="R1915" t="inlineStr">
        <is>
          <t>outdated</t>
        </is>
      </c>
      <c r="S1915" t="inlineStr">
        <is>
          <t>Y</t>
        </is>
      </c>
      <c r="T1915" t="inlineStr">
        <is>
          <t>matched</t>
        </is>
      </c>
      <c r="U1915" t="inlineStr">
        <is>
          <t>2026-10-04</t>
        </is>
      </c>
      <c r="V1915" t="inlineStr"/>
    </row>
    <row r="1916">
      <c r="A1916" t="n">
        <v>94</v>
      </c>
      <c r="B1916" t="inlineStr">
        <is>
          <t>Reethi Faru Resort</t>
        </is>
      </c>
      <c r="C1916" t="inlineStr">
        <is>
          <t>factsheet</t>
        </is>
      </c>
      <c r="D1916" t="inlineStr">
        <is>
          <t>2026_fact-sheets-english.pdf</t>
        </is>
      </c>
      <c r="E1916" t="n">
        <v>2026</v>
      </c>
      <c r="H1916" t="n">
        <v>2</v>
      </c>
      <c r="I1916" t="n">
        <v>9679</v>
      </c>
      <c r="J1916" t="inlineStr">
        <is>
          <t>Y</t>
        </is>
      </c>
      <c r="K1916" t="inlineStr">
        <is>
          <t>reethifaru.com</t>
        </is>
      </c>
      <c r="L1916" t="inlineStr">
        <is>
          <t>official</t>
        </is>
      </c>
      <c r="M1916" t="inlineStr">
        <is>
          <t>https://www.reethifaru.com/pdf/fact-sheets-english.pdf</t>
        </is>
      </c>
      <c r="N1916" t="inlineStr">
        <is>
          <t>https://www.reethifaru.com/pdf/fact-sheets-english.pdf</t>
        </is>
      </c>
      <c r="O1916" t="inlineStr">
        <is>
          <t>02334dbe2227917cdf777511a95345157e81551043c5687bc885fdcc8489dd5c</t>
        </is>
      </c>
      <c r="P1916" t="inlineStr">
        <is>
          <t>library/094_reethi-faru-resort/factsheet/2026_fact-sheets-english.pdf</t>
        </is>
      </c>
      <c r="R1916" t="inlineStr">
        <is>
          <t>current</t>
        </is>
      </c>
      <c r="S1916" t="inlineStr">
        <is>
          <t>Y</t>
        </is>
      </c>
      <c r="T1916" t="inlineStr">
        <is>
          <t>matched</t>
        </is>
      </c>
      <c r="U1916" t="inlineStr">
        <is>
          <t>2026-10-04</t>
        </is>
      </c>
      <c r="V1916" t="inlineStr"/>
    </row>
    <row r="1917">
      <c r="A1917" t="n">
        <v>94</v>
      </c>
      <c r="B1917" t="inlineStr">
        <is>
          <t>Reethi Faru Resort</t>
        </is>
      </c>
      <c r="C1917" t="inlineStr">
        <is>
          <t>factsheet</t>
        </is>
      </c>
      <c r="D1917" t="inlineStr">
        <is>
          <t>2026_fact-sheets-russian.pdf</t>
        </is>
      </c>
      <c r="E1917" t="n">
        <v>2026</v>
      </c>
      <c r="H1917" t="n">
        <v>2</v>
      </c>
      <c r="I1917" t="n">
        <v>1433</v>
      </c>
      <c r="J1917" t="inlineStr">
        <is>
          <t>Y</t>
        </is>
      </c>
      <c r="K1917" t="inlineStr">
        <is>
          <t>reethifaru.com</t>
        </is>
      </c>
      <c r="L1917" t="inlineStr">
        <is>
          <t>official</t>
        </is>
      </c>
      <c r="M1917" t="inlineStr">
        <is>
          <t>https://www.reethifaru.com/pdf/fact-sheets-russian.pdf</t>
        </is>
      </c>
      <c r="N1917" t="inlineStr">
        <is>
          <t>https://www.reethifaru.com/pdf/fact-sheets-russian.pdf</t>
        </is>
      </c>
      <c r="O1917" t="inlineStr">
        <is>
          <t>3fdb8ab453089f0ab1007e71abac034c2afa8d4dae83c57bc67cf12feffef574</t>
        </is>
      </c>
      <c r="P1917" t="inlineStr">
        <is>
          <t>library/094_reethi-faru-resort/factsheet/2026_fact-sheets-russian.pdf</t>
        </is>
      </c>
      <c r="R1917" t="inlineStr">
        <is>
          <t>current</t>
        </is>
      </c>
      <c r="S1917" t="inlineStr">
        <is>
          <t>N</t>
        </is>
      </c>
      <c r="T1917" t="inlineStr">
        <is>
          <t>matched</t>
        </is>
      </c>
      <c r="U1917" t="inlineStr">
        <is>
          <t>2026-10-04</t>
        </is>
      </c>
      <c r="V1917" t="inlineStr"/>
    </row>
    <row r="1918">
      <c r="A1918" t="n">
        <v>94</v>
      </c>
      <c r="B1918" t="inlineStr">
        <is>
          <t>Reethi Faru Resort</t>
        </is>
      </c>
      <c r="C1918" t="inlineStr">
        <is>
          <t>factsheet</t>
        </is>
      </c>
      <c r="D1918" t="inlineStr">
        <is>
          <t>2026_fact-sheets-german.pdf</t>
        </is>
      </c>
      <c r="E1918" t="n">
        <v>2026</v>
      </c>
      <c r="H1918" t="n">
        <v>2</v>
      </c>
      <c r="I1918" t="n">
        <v>1397</v>
      </c>
      <c r="J1918" t="inlineStr">
        <is>
          <t>Y</t>
        </is>
      </c>
      <c r="K1918" t="inlineStr">
        <is>
          <t>reethifaru.com</t>
        </is>
      </c>
      <c r="L1918" t="inlineStr">
        <is>
          <t>official</t>
        </is>
      </c>
      <c r="M1918" t="inlineStr">
        <is>
          <t>https://www.reethifaru.com/pdf/fact-sheets-german.pdf</t>
        </is>
      </c>
      <c r="N1918" t="inlineStr">
        <is>
          <t>https://www.reethifaru.com/pdf/fact-sheets-german.pdf</t>
        </is>
      </c>
      <c r="O1918" t="inlineStr">
        <is>
          <t>a808a23c7808c4088e1bfc9dc67f0b883eaf696067b28ce8e7b2c868fb364c1a</t>
        </is>
      </c>
      <c r="P1918" t="inlineStr">
        <is>
          <t>library/094_reethi-faru-resort/factsheet/2026_fact-sheets-german.pdf</t>
        </is>
      </c>
      <c r="R1918" t="inlineStr">
        <is>
          <t>current</t>
        </is>
      </c>
      <c r="S1918" t="inlineStr">
        <is>
          <t>N</t>
        </is>
      </c>
      <c r="T1918" t="inlineStr">
        <is>
          <t>matched</t>
        </is>
      </c>
      <c r="U1918" t="inlineStr">
        <is>
          <t>2026-10-04</t>
        </is>
      </c>
      <c r="V1918" t="inlineStr"/>
    </row>
    <row r="1919">
      <c r="A1919" t="n">
        <v>94</v>
      </c>
      <c r="B1919" t="inlineStr">
        <is>
          <t>Reethi Faru Resort</t>
        </is>
      </c>
      <c r="C1919" t="inlineStr">
        <is>
          <t>wedding</t>
        </is>
      </c>
      <c r="D1919" t="inlineStr">
        <is>
          <t>2025_renewal-of-vows.pdf</t>
        </is>
      </c>
      <c r="E1919" t="n">
        <v>2025</v>
      </c>
      <c r="H1919" t="n">
        <v>11</v>
      </c>
      <c r="I1919" t="n">
        <v>2612</v>
      </c>
      <c r="J1919" t="inlineStr">
        <is>
          <t>Y</t>
        </is>
      </c>
      <c r="K1919" t="inlineStr">
        <is>
          <t>reethifaru.com</t>
        </is>
      </c>
      <c r="L1919" t="inlineStr">
        <is>
          <t>official</t>
        </is>
      </c>
      <c r="M1919" t="inlineStr">
        <is>
          <t>https://www.reethifaru.com/pdf/renewal-of-vows.pdf</t>
        </is>
      </c>
      <c r="N1919" t="inlineStr">
        <is>
          <t>https://www.reethifaru.com/pdf/renewal-of-vows.pdf</t>
        </is>
      </c>
      <c r="O1919" t="inlineStr">
        <is>
          <t>8073c4ece95e1827460521f487e746b19d5e908d9a9e4bee010df3a58dc8ea34</t>
        </is>
      </c>
      <c r="P1919" t="inlineStr">
        <is>
          <t>library/094_reethi-faru-resort/wedding/2025_renewal-of-vows.pdf</t>
        </is>
      </c>
      <c r="R1919" t="inlineStr">
        <is>
          <t>current</t>
        </is>
      </c>
      <c r="S1919" t="inlineStr">
        <is>
          <t>Y</t>
        </is>
      </c>
      <c r="T1919" t="inlineStr">
        <is>
          <t>matched</t>
        </is>
      </c>
      <c r="U1919" t="inlineStr">
        <is>
          <t>2026-10-05</t>
        </is>
      </c>
      <c r="V1919" t="inlineStr"/>
    </row>
    <row r="1920">
      <c r="A1920" t="n">
        <v>94</v>
      </c>
      <c r="B1920" t="inlineStr">
        <is>
          <t>Reethi Faru Resort</t>
        </is>
      </c>
      <c r="C1920" t="inlineStr">
        <is>
          <t>map</t>
        </is>
      </c>
      <c r="D1920" t="inlineStr">
        <is>
          <t>2026_sustainability-management-plan.pdf</t>
        </is>
      </c>
      <c r="E1920" t="n">
        <v>2026</v>
      </c>
      <c r="H1920" t="n">
        <v>9</v>
      </c>
      <c r="I1920" t="n">
        <v>520</v>
      </c>
      <c r="J1920" t="inlineStr">
        <is>
          <t>Y</t>
        </is>
      </c>
      <c r="K1920" t="inlineStr">
        <is>
          <t>reethifaru.com</t>
        </is>
      </c>
      <c r="L1920" t="inlineStr">
        <is>
          <t>official</t>
        </is>
      </c>
      <c r="M1920" t="inlineStr">
        <is>
          <t>https://www.reethifaru.com/pdf/sustainability-management-plan.pdf</t>
        </is>
      </c>
      <c r="N1920" t="inlineStr">
        <is>
          <t>https://www.reethifaru.com/pdf/sustainability-management-plan.pdf</t>
        </is>
      </c>
      <c r="O1920" t="inlineStr">
        <is>
          <t>6a4dadc737e33a0c330acdef5d076c72445197d2fbb344dab804c2c00f005afe</t>
        </is>
      </c>
      <c r="P1920" t="inlineStr">
        <is>
          <t>library/094_reethi-faru-resort/map/2026_sustainability-management-plan.pdf</t>
        </is>
      </c>
      <c r="R1920" t="inlineStr">
        <is>
          <t>current</t>
        </is>
      </c>
      <c r="S1920" t="inlineStr">
        <is>
          <t>Y</t>
        </is>
      </c>
      <c r="T1920" t="inlineStr">
        <is>
          <t>matched</t>
        </is>
      </c>
      <c r="U1920" t="inlineStr">
        <is>
          <t>2026-10-04</t>
        </is>
      </c>
      <c r="V1920" t="inlineStr"/>
    </row>
    <row r="1921">
      <c r="A1921" t="n">
        <v>94</v>
      </c>
      <c r="B1921" t="inlineStr">
        <is>
          <t>Reethi Faru Resort</t>
        </is>
      </c>
      <c r="C1921" t="inlineStr">
        <is>
          <t>spa_menu</t>
        </is>
      </c>
      <c r="D1921" t="inlineStr">
        <is>
          <t>2026_coconut-spa.pdf</t>
        </is>
      </c>
      <c r="E1921" t="n">
        <v>2026</v>
      </c>
      <c r="H1921" t="n">
        <v>16</v>
      </c>
      <c r="I1921" t="n">
        <v>2024</v>
      </c>
      <c r="J1921" t="inlineStr">
        <is>
          <t>Y</t>
        </is>
      </c>
      <c r="K1921" t="inlineStr">
        <is>
          <t>reethifaru.com</t>
        </is>
      </c>
      <c r="L1921" t="inlineStr">
        <is>
          <t>official</t>
        </is>
      </c>
      <c r="M1921" t="inlineStr">
        <is>
          <t>https://www.reethifaru.com/pdf/coconut-spa.pdf</t>
        </is>
      </c>
      <c r="N1921" t="inlineStr">
        <is>
          <t>https://www.reethifaru.com/pdf/coconut-spa.pdf</t>
        </is>
      </c>
      <c r="O1921" t="inlineStr">
        <is>
          <t>ab1693d2d7562c37f3cd4106b7d90b95ed58925704244eeddb16efad6cb459c3</t>
        </is>
      </c>
      <c r="P1921" t="inlineStr">
        <is>
          <t>library/094_reethi-faru-resort/spa_menu/2026_coconut-spa.pdf</t>
        </is>
      </c>
      <c r="R1921" t="inlineStr">
        <is>
          <t>current</t>
        </is>
      </c>
      <c r="S1921" t="inlineStr">
        <is>
          <t>Y</t>
        </is>
      </c>
      <c r="T1921" t="inlineStr">
        <is>
          <t>matched</t>
        </is>
      </c>
      <c r="U1921" t="inlineStr">
        <is>
          <t>2026-10-04</t>
        </is>
      </c>
      <c r="V1921" t="inlineStr"/>
    </row>
    <row r="1922">
      <c r="A1922" t="n">
        <v>94</v>
      </c>
      <c r="B1922" t="inlineStr">
        <is>
          <t>Reethi Faru Resort</t>
        </is>
      </c>
      <c r="C1922" t="inlineStr">
        <is>
          <t>dining_menu</t>
        </is>
      </c>
      <c r="D1922" t="inlineStr">
        <is>
          <t>2026_sunset-bar-menu.pdf</t>
        </is>
      </c>
      <c r="E1922" t="n">
        <v>2026</v>
      </c>
      <c r="H1922" t="n">
        <v>8</v>
      </c>
      <c r="I1922" t="n">
        <v>1020</v>
      </c>
      <c r="J1922" t="inlineStr">
        <is>
          <t>Y</t>
        </is>
      </c>
      <c r="K1922" t="inlineStr">
        <is>
          <t>reethifaru.com</t>
        </is>
      </c>
      <c r="L1922" t="inlineStr">
        <is>
          <t>official</t>
        </is>
      </c>
      <c r="M1922" t="inlineStr">
        <is>
          <t>https://www.reethifaru.com/pdf/sunset-bar-menu.pdf</t>
        </is>
      </c>
      <c r="N1922" t="inlineStr">
        <is>
          <t>https://www.reethifaru.com/pdf/sunset-bar-menu.pdf</t>
        </is>
      </c>
      <c r="O1922" t="inlineStr">
        <is>
          <t>03f7336a17f0c158cde0a31a331e589cb321d66a6042d92071b6804e907c39a3</t>
        </is>
      </c>
      <c r="P1922" t="inlineStr">
        <is>
          <t>library/094_reethi-faru-resort/dining_menu/2026_sunset-bar-menu.pdf</t>
        </is>
      </c>
      <c r="R1922" t="inlineStr">
        <is>
          <t>current</t>
        </is>
      </c>
      <c r="S1922" t="inlineStr">
        <is>
          <t>Y</t>
        </is>
      </c>
      <c r="T1922" t="inlineStr">
        <is>
          <t>matched</t>
        </is>
      </c>
      <c r="U1922" t="inlineStr">
        <is>
          <t>2026-10-04</t>
        </is>
      </c>
      <c r="V1922" t="inlineStr"/>
    </row>
    <row r="1923">
      <c r="A1923" t="n">
        <v>94</v>
      </c>
      <c r="B1923" t="inlineStr">
        <is>
          <t>Reethi Faru Resort</t>
        </is>
      </c>
      <c r="C1923" t="inlineStr">
        <is>
          <t>dining_menu</t>
        </is>
      </c>
      <c r="D1923" t="inlineStr">
        <is>
          <t>2026_nala-bar-menu.pdf</t>
        </is>
      </c>
      <c r="E1923" t="n">
        <v>2026</v>
      </c>
      <c r="H1923" t="n">
        <v>5</v>
      </c>
      <c r="I1923" t="n">
        <v>802</v>
      </c>
      <c r="J1923" t="inlineStr">
        <is>
          <t>Y</t>
        </is>
      </c>
      <c r="K1923" t="inlineStr">
        <is>
          <t>reethifaru.com</t>
        </is>
      </c>
      <c r="L1923" t="inlineStr">
        <is>
          <t>official</t>
        </is>
      </c>
      <c r="M1923" t="inlineStr">
        <is>
          <t>https://www.reethifaru.com/pdf/nala-bar-menu.pdf</t>
        </is>
      </c>
      <c r="N1923" t="inlineStr">
        <is>
          <t>https://www.reethifaru.com/pdf/nala-bar-menu.pdf</t>
        </is>
      </c>
      <c r="O1923" t="inlineStr">
        <is>
          <t>d243c1886e8afadb205a23337a1e6bd0d35d3f0d1febc081bc30b04ab52d3240</t>
        </is>
      </c>
      <c r="P1923" t="inlineStr">
        <is>
          <t>library/094_reethi-faru-resort/dining_menu/2026_nala-bar-menu.pdf</t>
        </is>
      </c>
      <c r="R1923" t="inlineStr">
        <is>
          <t>current</t>
        </is>
      </c>
      <c r="S1923" t="inlineStr">
        <is>
          <t>N</t>
        </is>
      </c>
      <c r="T1923" t="inlineStr">
        <is>
          <t>matched</t>
        </is>
      </c>
      <c r="U1923" t="inlineStr">
        <is>
          <t>2026-10-04</t>
        </is>
      </c>
      <c r="V1923" t="inlineStr"/>
    </row>
    <row r="1924">
      <c r="A1924" t="n">
        <v>94</v>
      </c>
      <c r="B1924" t="inlineStr">
        <is>
          <t>Reethi Faru Resort</t>
        </is>
      </c>
      <c r="C1924" t="inlineStr">
        <is>
          <t>dining_menu</t>
        </is>
      </c>
      <c r="D1924" t="inlineStr">
        <is>
          <t>2026_thari-bar-menu.pdf</t>
        </is>
      </c>
      <c r="E1924" t="n">
        <v>2026</v>
      </c>
      <c r="H1924" t="n">
        <v>5</v>
      </c>
      <c r="I1924" t="n">
        <v>805</v>
      </c>
      <c r="J1924" t="inlineStr">
        <is>
          <t>Y</t>
        </is>
      </c>
      <c r="K1924" t="inlineStr">
        <is>
          <t>reethifaru.com</t>
        </is>
      </c>
      <c r="L1924" t="inlineStr">
        <is>
          <t>official</t>
        </is>
      </c>
      <c r="M1924" t="inlineStr">
        <is>
          <t>https://www.reethifaru.com/pdf/thari-bar-menu.pdf</t>
        </is>
      </c>
      <c r="N1924" t="inlineStr">
        <is>
          <t>https://www.reethifaru.com/pdf/thari-bar-menu.pdf</t>
        </is>
      </c>
      <c r="O1924" t="inlineStr">
        <is>
          <t>b8abb987bffde125b441edbc4c6cd3b7af23d9d67eef04a54cf1b447674237f8</t>
        </is>
      </c>
      <c r="P1924" t="inlineStr">
        <is>
          <t>library/094_reethi-faru-resort/dining_menu/2026_thari-bar-menu.pdf</t>
        </is>
      </c>
      <c r="R1924" t="inlineStr">
        <is>
          <t>current</t>
        </is>
      </c>
      <c r="S1924" t="inlineStr">
        <is>
          <t>N</t>
        </is>
      </c>
      <c r="T1924" t="inlineStr">
        <is>
          <t>matched</t>
        </is>
      </c>
      <c r="U1924" t="inlineStr">
        <is>
          <t>2026-10-04</t>
        </is>
      </c>
      <c r="V1924" t="inlineStr"/>
    </row>
    <row r="1925">
      <c r="A1925" t="n">
        <v>94</v>
      </c>
      <c r="B1925" t="inlineStr">
        <is>
          <t>Reethi Faru Resort</t>
        </is>
      </c>
      <c r="C1925" t="inlineStr">
        <is>
          <t>dining_menu</t>
        </is>
      </c>
      <c r="D1925" t="inlineStr">
        <is>
          <t>2026_the-haruge-bar-menu.pdf</t>
        </is>
      </c>
      <c r="E1925" t="n">
        <v>2026</v>
      </c>
      <c r="H1925" t="n">
        <v>5</v>
      </c>
      <c r="I1925" t="n">
        <v>782</v>
      </c>
      <c r="J1925" t="inlineStr">
        <is>
          <t>Y</t>
        </is>
      </c>
      <c r="K1925" t="inlineStr">
        <is>
          <t>reethifaru.com</t>
        </is>
      </c>
      <c r="L1925" t="inlineStr">
        <is>
          <t>official</t>
        </is>
      </c>
      <c r="M1925" t="inlineStr">
        <is>
          <t>https://www.reethifaru.com/pdf/the-haruge-bar-menu.pdf</t>
        </is>
      </c>
      <c r="N1925" t="inlineStr">
        <is>
          <t>https://www.reethifaru.com/pdf/the-haruge-bar-menu.pdf</t>
        </is>
      </c>
      <c r="O1925" t="inlineStr">
        <is>
          <t>8de77d6f8b7f5890bca5010c9cbdd07a15379eaf42eb3e8307ff9de7589851a8</t>
        </is>
      </c>
      <c r="P1925" t="inlineStr">
        <is>
          <t>library/094_reethi-faru-resort/dining_menu/2026_the-haruge-bar-menu.pdf</t>
        </is>
      </c>
      <c r="R1925" t="inlineStr">
        <is>
          <t>current</t>
        </is>
      </c>
      <c r="S1925" t="inlineStr">
        <is>
          <t>N</t>
        </is>
      </c>
      <c r="T1925" t="inlineStr">
        <is>
          <t>matched</t>
        </is>
      </c>
      <c r="U1925" t="inlineStr">
        <is>
          <t>2026-10-04</t>
        </is>
      </c>
      <c r="V1925" t="inlineStr"/>
    </row>
    <row r="1926">
      <c r="A1926" t="n">
        <v>94</v>
      </c>
      <c r="B1926" t="inlineStr">
        <is>
          <t>Reethi Faru Resort</t>
        </is>
      </c>
      <c r="C1926" t="inlineStr">
        <is>
          <t>dining_menu</t>
        </is>
      </c>
      <c r="D1926" t="inlineStr">
        <is>
          <t>2026_veyo-bar-menu.pdf</t>
        </is>
      </c>
      <c r="E1926" t="n">
        <v>2026</v>
      </c>
      <c r="H1926" t="n">
        <v>8</v>
      </c>
      <c r="I1926" t="n">
        <v>915</v>
      </c>
      <c r="J1926" t="inlineStr">
        <is>
          <t>Y</t>
        </is>
      </c>
      <c r="K1926" t="inlineStr">
        <is>
          <t>reethifaru.com</t>
        </is>
      </c>
      <c r="L1926" t="inlineStr">
        <is>
          <t>official</t>
        </is>
      </c>
      <c r="M1926" t="inlineStr">
        <is>
          <t>https://www.reethifaru.com/pdf/veyo-bar-menu.pdf</t>
        </is>
      </c>
      <c r="N1926" t="inlineStr">
        <is>
          <t>https://www.reethifaru.com/pdf/veyo-bar-menu.pdf</t>
        </is>
      </c>
      <c r="O1926" t="inlineStr">
        <is>
          <t>967be9cb16edc6d0320b287003ce71194e69cd7ad63de3e95d96c49dbe648ada</t>
        </is>
      </c>
      <c r="P1926" t="inlineStr">
        <is>
          <t>library/094_reethi-faru-resort/dining_menu/2026_veyo-bar-menu.pdf</t>
        </is>
      </c>
      <c r="R1926" t="inlineStr">
        <is>
          <t>current</t>
        </is>
      </c>
      <c r="S1926" t="inlineStr">
        <is>
          <t>N</t>
        </is>
      </c>
      <c r="T1926" t="inlineStr">
        <is>
          <t>matched</t>
        </is>
      </c>
      <c r="U1926" t="inlineStr">
        <is>
          <t>2026-10-04</t>
        </is>
      </c>
      <c r="V1926" t="inlineStr"/>
    </row>
    <row r="1927">
      <c r="A1927" t="n">
        <v>94</v>
      </c>
      <c r="B1927" t="inlineStr">
        <is>
          <t>Reethi Faru Resort</t>
        </is>
      </c>
      <c r="C1927" t="inlineStr">
        <is>
          <t>dining_menu</t>
        </is>
      </c>
      <c r="D1927" t="inlineStr">
        <is>
          <t>2026_veggie-n-vegan-menu.pdf</t>
        </is>
      </c>
      <c r="E1927" t="n">
        <v>2026</v>
      </c>
      <c r="H1927" t="n">
        <v>4</v>
      </c>
      <c r="I1927" t="n">
        <v>292</v>
      </c>
      <c r="J1927" t="inlineStr">
        <is>
          <t>Y</t>
        </is>
      </c>
      <c r="K1927" t="inlineStr">
        <is>
          <t>reethifaru.com</t>
        </is>
      </c>
      <c r="L1927" t="inlineStr">
        <is>
          <t>official</t>
        </is>
      </c>
      <c r="M1927" t="inlineStr">
        <is>
          <t>https://www.reethifaru.com/pdf/veggie-n-vegan-menu.pdf</t>
        </is>
      </c>
      <c r="N1927" t="inlineStr">
        <is>
          <t>https://www.reethifaru.com/pdf/veggie-n-vegan-menu.pdf</t>
        </is>
      </c>
      <c r="O1927" t="inlineStr">
        <is>
          <t>03f5f6b3ce255291d8999b3e874222b9904d0c6acbff48f92fbb6457ef0f57e3</t>
        </is>
      </c>
      <c r="P1927" t="inlineStr">
        <is>
          <t>library/094_reethi-faru-resort/dining_menu/2026_veggie-n-vegan-menu.pdf</t>
        </is>
      </c>
      <c r="R1927" t="inlineStr">
        <is>
          <t>current</t>
        </is>
      </c>
      <c r="S1927" t="inlineStr">
        <is>
          <t>N</t>
        </is>
      </c>
      <c r="T1927" t="inlineStr">
        <is>
          <t>matched</t>
        </is>
      </c>
      <c r="U1927" t="inlineStr">
        <is>
          <t>2026-10-04</t>
        </is>
      </c>
      <c r="V1927" t="inlineStr"/>
    </row>
    <row r="1928">
      <c r="A1928" t="n">
        <v>94</v>
      </c>
      <c r="B1928" t="inlineStr">
        <is>
          <t>Reethi Faru Resort</t>
        </is>
      </c>
      <c r="C1928" t="inlineStr">
        <is>
          <t>dining_menu</t>
        </is>
      </c>
      <c r="D1928" t="inlineStr">
        <is>
          <t>2019_wine-list.pdf</t>
        </is>
      </c>
      <c r="E1928" t="n">
        <v>2019</v>
      </c>
      <c r="H1928" t="n">
        <v>13</v>
      </c>
      <c r="I1928" t="n">
        <v>878</v>
      </c>
      <c r="J1928" t="inlineStr">
        <is>
          <t>Y</t>
        </is>
      </c>
      <c r="K1928" t="inlineStr">
        <is>
          <t>reethifaru.com</t>
        </is>
      </c>
      <c r="L1928" t="inlineStr">
        <is>
          <t>official</t>
        </is>
      </c>
      <c r="M1928" t="inlineStr">
        <is>
          <t>https://www.reethifaru.com/pdf/wine-list.pdf</t>
        </is>
      </c>
      <c r="N1928" t="inlineStr">
        <is>
          <t>https://www.reethifaru.com/pdf/wine-list.pdf</t>
        </is>
      </c>
      <c r="O1928" t="inlineStr">
        <is>
          <t>3ea35340d5ba396b058243652584e1ed7b436b30b2109550074584067fe6781f</t>
        </is>
      </c>
      <c r="P1928" t="inlineStr">
        <is>
          <t>library/094_reethi-faru-resort/dining_menu/2019_wine-list.pdf</t>
        </is>
      </c>
      <c r="R1928" t="inlineStr">
        <is>
          <t>outdated</t>
        </is>
      </c>
      <c r="S1928" t="inlineStr">
        <is>
          <t>N</t>
        </is>
      </c>
      <c r="T1928" t="inlineStr">
        <is>
          <t>matched</t>
        </is>
      </c>
      <c r="U1928" t="inlineStr">
        <is>
          <t>2026-10-04</t>
        </is>
      </c>
      <c r="V1928" t="inlineStr"/>
    </row>
    <row r="1929">
      <c r="A1929" t="n">
        <v>94</v>
      </c>
      <c r="B1929" t="inlineStr">
        <is>
          <t>Reethi Faru Resort</t>
        </is>
      </c>
      <c r="C1929" t="inlineStr">
        <is>
          <t>dive_prices</t>
        </is>
      </c>
      <c r="D1929" t="inlineStr">
        <is>
          <t>2026_01M3BBAVWQNQ4HD8AS898Z0V9C-water-sports.pdf</t>
        </is>
      </c>
      <c r="E1929" t="n">
        <v>2026</v>
      </c>
      <c r="H1929" t="n">
        <v>7</v>
      </c>
      <c r="I1929" t="n">
        <v>237</v>
      </c>
      <c r="J1929" t="inlineStr">
        <is>
          <t>Y</t>
        </is>
      </c>
      <c r="K1929" t="inlineStr">
        <is>
          <t>reethifaru.com</t>
        </is>
      </c>
      <c r="L1929" t="inlineStr">
        <is>
          <t>official</t>
        </is>
      </c>
      <c r="M1929" t="inlineStr">
        <is>
          <t>https://tablecells.com/api/v1/files/public/01M3BBAVWQNQ4HD8AS898Z0V9C-water-sports.pdf</t>
        </is>
      </c>
      <c r="N1929" t="inlineStr">
        <is>
          <t>https://tablecells.com/api/v1/files/public/01M3BBAVWQNQ4HD8AS898Z0V9C-water-sports.pdf | https://www.reethifaru.com/pdf/water-sports.pdf</t>
        </is>
      </c>
      <c r="O1929" t="inlineStr">
        <is>
          <t>fba5d5be8d95562245ec68386f56d626660e80e4f65e24ee30814bb3f6f74fd3</t>
        </is>
      </c>
      <c r="P1929" t="inlineStr">
        <is>
          <t>library/094_reethi-faru-resort/dive_prices/2026_01M3BBAVWQNQ4HD8AS898Z0V9C-water-sports.pdf</t>
        </is>
      </c>
      <c r="R1929" t="inlineStr">
        <is>
          <t>current</t>
        </is>
      </c>
      <c r="S1929" t="inlineStr">
        <is>
          <t>Y</t>
        </is>
      </c>
      <c r="T1929" t="inlineStr">
        <is>
          <t>needs-review</t>
        </is>
      </c>
      <c r="U1929" t="inlineStr">
        <is>
          <t>2026-10-04</t>
        </is>
      </c>
      <c r="V1929" t="inlineStr">
        <is>
          <t>ambiguous match [94]</t>
        </is>
      </c>
    </row>
    <row r="1930">
      <c r="A1930" t="n">
        <v>94</v>
      </c>
      <c r="B1930" t="inlineStr">
        <is>
          <t>Reethi Faru Resort</t>
        </is>
      </c>
      <c r="C1930" t="inlineStr">
        <is>
          <t>dive_prices</t>
        </is>
      </c>
      <c r="D1930" t="inlineStr">
        <is>
          <t>2025_diving-and-snorkeling.pdf</t>
        </is>
      </c>
      <c r="E1930" t="n">
        <v>2025</v>
      </c>
      <c r="H1930" t="n">
        <v>1</v>
      </c>
      <c r="I1930" t="n">
        <v>164</v>
      </c>
      <c r="J1930" t="inlineStr">
        <is>
          <t>Y</t>
        </is>
      </c>
      <c r="K1930" t="inlineStr">
        <is>
          <t>reethifaru.com</t>
        </is>
      </c>
      <c r="L1930" t="inlineStr">
        <is>
          <t>official</t>
        </is>
      </c>
      <c r="M1930" t="inlineStr">
        <is>
          <t>https://www.reethifaru.com/pdf/diving-and-snorkeling.pdf</t>
        </is>
      </c>
      <c r="N1930" t="inlineStr">
        <is>
          <t>https://www.reethifaru.com/pdf/diving-and-snorkeling.pdf | https://tablecells.com/api/v1/files/public/01KRTK9NWRHFF79EB4H80QKRB2-price_list_november_2025.pdf</t>
        </is>
      </c>
      <c r="O1930" t="inlineStr">
        <is>
          <t>7642fda7432b888e3332cbc70f0bb100f4d614b051d12288611cc9da5e421050</t>
        </is>
      </c>
      <c r="P1930" t="inlineStr">
        <is>
          <t>library/094_reethi-faru-resort/dive_prices/2025_diving-and-snorkeling.pdf</t>
        </is>
      </c>
      <c r="R1930" t="inlineStr">
        <is>
          <t>current</t>
        </is>
      </c>
      <c r="S1930" t="inlineStr">
        <is>
          <t>N</t>
        </is>
      </c>
      <c r="T1930" t="inlineStr">
        <is>
          <t>matched</t>
        </is>
      </c>
      <c r="U1930" t="inlineStr">
        <is>
          <t>2026-10-04</t>
        </is>
      </c>
      <c r="V1930" t="inlineStr"/>
    </row>
    <row r="1931">
      <c r="A1931" t="n">
        <v>94</v>
      </c>
      <c r="B1931" t="inlineStr">
        <is>
          <t>Reethi Faru Resort</t>
        </is>
      </c>
      <c r="C1931" t="inlineStr">
        <is>
          <t>all_inclusive</t>
        </is>
      </c>
      <c r="D1931" t="inlineStr">
        <is>
          <t>2026_all-inclusive-package-.pdf</t>
        </is>
      </c>
      <c r="E1931" t="n">
        <v>2026</v>
      </c>
      <c r="H1931" t="n">
        <v>3</v>
      </c>
      <c r="I1931" t="n">
        <v>291</v>
      </c>
      <c r="J1931" t="inlineStr">
        <is>
          <t>Y</t>
        </is>
      </c>
      <c r="K1931" t="inlineStr">
        <is>
          <t>reethifaru.com</t>
        </is>
      </c>
      <c r="L1931" t="inlineStr">
        <is>
          <t>official</t>
        </is>
      </c>
      <c r="M1931" t="inlineStr">
        <is>
          <t>https://www.reethifaru.com/pdf/all-inclusive-package-.pdf</t>
        </is>
      </c>
      <c r="N1931" t="inlineStr">
        <is>
          <t>https://www.reethifaru.com/pdf/all-inclusive-package-.pdf</t>
        </is>
      </c>
      <c r="O1931" t="inlineStr">
        <is>
          <t>6acb82061e63413f10deb0096382e5ec92158c03ee85f808f5e8436c53f71d84</t>
        </is>
      </c>
      <c r="P1931" t="inlineStr">
        <is>
          <t>library/094_reethi-faru-resort/all_inclusive/2026_all-inclusive-package-.pdf</t>
        </is>
      </c>
      <c r="R1931" t="inlineStr">
        <is>
          <t>current</t>
        </is>
      </c>
      <c r="S1931" t="inlineStr">
        <is>
          <t>Y</t>
        </is>
      </c>
      <c r="T1931" t="inlineStr">
        <is>
          <t>matched</t>
        </is>
      </c>
      <c r="U1931" t="inlineStr">
        <is>
          <t>2026-10-04</t>
        </is>
      </c>
      <c r="V1931" t="inlineStr"/>
    </row>
    <row r="1932">
      <c r="A1932" t="n">
        <v>94</v>
      </c>
      <c r="B1932" t="inlineStr">
        <is>
          <t>Reethi Faru Resort</t>
        </is>
      </c>
      <c r="C1932" t="inlineStr">
        <is>
          <t>all_inclusive</t>
        </is>
      </c>
      <c r="D1932" t="inlineStr">
        <is>
          <t>2026_full-dine-around-all-inclusive-package.pdf</t>
        </is>
      </c>
      <c r="E1932" t="n">
        <v>2026</v>
      </c>
      <c r="H1932" t="n">
        <v>3</v>
      </c>
      <c r="I1932" t="n">
        <v>292</v>
      </c>
      <c r="J1932" t="inlineStr">
        <is>
          <t>Y</t>
        </is>
      </c>
      <c r="K1932" t="inlineStr">
        <is>
          <t>reethifaru.com</t>
        </is>
      </c>
      <c r="L1932" t="inlineStr">
        <is>
          <t>official</t>
        </is>
      </c>
      <c r="M1932" t="inlineStr">
        <is>
          <t>https://www.reethifaru.com/pdf/full-dine-around-all-inclusive-package.pdf</t>
        </is>
      </c>
      <c r="N1932" t="inlineStr">
        <is>
          <t>https://www.reethifaru.com/pdf/full-dine-around-all-inclusive-package.pdf</t>
        </is>
      </c>
      <c r="O1932" t="inlineStr">
        <is>
          <t>4fb1c369f63f65c5a819d15d9900284443706fc804314902af680c9b82a68f86</t>
        </is>
      </c>
      <c r="P1932" t="inlineStr">
        <is>
          <t>library/094_reethi-faru-resort/all_inclusive/2026_full-dine-around-all-inclusive-package.pdf</t>
        </is>
      </c>
      <c r="R1932" t="inlineStr">
        <is>
          <t>current</t>
        </is>
      </c>
      <c r="S1932" t="inlineStr">
        <is>
          <t>N</t>
        </is>
      </c>
      <c r="T1932" t="inlineStr">
        <is>
          <t>matched</t>
        </is>
      </c>
      <c r="U1932" t="inlineStr">
        <is>
          <t>2026-10-04</t>
        </is>
      </c>
      <c r="V1932" t="inlineStr"/>
    </row>
    <row r="1933">
      <c r="A1933" t="n">
        <v>94</v>
      </c>
      <c r="B1933" t="inlineStr">
        <is>
          <t>Reethi Faru Resort</t>
        </is>
      </c>
      <c r="C1933" t="inlineStr">
        <is>
          <t>calendar</t>
        </is>
      </c>
      <c r="D1933" t="inlineStr">
        <is>
          <t>2026_festive-season-2026-27.pdf</t>
        </is>
      </c>
      <c r="E1933" t="n">
        <v>2026</v>
      </c>
      <c r="H1933" t="n">
        <v>11</v>
      </c>
      <c r="I1933" t="n">
        <v>2390</v>
      </c>
      <c r="J1933" t="inlineStr">
        <is>
          <t>N</t>
        </is>
      </c>
      <c r="K1933" t="inlineStr">
        <is>
          <t>reethifaru.com</t>
        </is>
      </c>
      <c r="L1933" t="inlineStr">
        <is>
          <t>official</t>
        </is>
      </c>
      <c r="M1933" t="inlineStr">
        <is>
          <t>https://www.reethifaru.com/pdf/festive-season-2026-27.pdf</t>
        </is>
      </c>
      <c r="N1933" t="inlineStr">
        <is>
          <t>https://www.reethifaru.com/pdf/festive-season-2026-27.pdf | https://tablecells.com/api/v1/files/public/01M1X11FKQ22N80KEFW4RKFDVJ-Festive-Season-2026-27.pdf</t>
        </is>
      </c>
      <c r="O1933" t="inlineStr">
        <is>
          <t>5fd9a50f78584da2763c4469777c9947fc054152887f546571d59ed7afb0cd66</t>
        </is>
      </c>
      <c r="P1933" t="inlineStr">
        <is>
          <t>library/094_reethi-faru-resort/calendar/2026_festive-season-2026-27.pdf</t>
        </is>
      </c>
      <c r="R1933" t="inlineStr">
        <is>
          <t>current</t>
        </is>
      </c>
      <c r="S1933" t="inlineStr">
        <is>
          <t>Y</t>
        </is>
      </c>
      <c r="T1933" t="inlineStr">
        <is>
          <t>matched</t>
        </is>
      </c>
      <c r="U1933" t="inlineStr">
        <is>
          <t>2026-10-04</t>
        </is>
      </c>
      <c r="V1933" t="inlineStr"/>
    </row>
    <row r="1934">
      <c r="A1934" t="n">
        <v>94</v>
      </c>
      <c r="B1934" t="inlineStr">
        <is>
          <t>Reethi Faru Resort</t>
        </is>
      </c>
      <c r="C1934" t="inlineStr">
        <is>
          <t>brochure</t>
        </is>
      </c>
      <c r="D1934" t="inlineStr">
        <is>
          <t>2016_brochure.pdf</t>
        </is>
      </c>
      <c r="E1934" t="n">
        <v>2016</v>
      </c>
      <c r="H1934" t="n">
        <v>33</v>
      </c>
      <c r="I1934" t="n">
        <v>6849</v>
      </c>
      <c r="J1934" t="inlineStr">
        <is>
          <t>Y</t>
        </is>
      </c>
      <c r="K1934" t="inlineStr">
        <is>
          <t>reethifaru.com</t>
        </is>
      </c>
      <c r="L1934" t="inlineStr">
        <is>
          <t>official</t>
        </is>
      </c>
      <c r="M1934" t="inlineStr">
        <is>
          <t>https://www.reethifaru.com/pdf/brochure.pdf</t>
        </is>
      </c>
      <c r="N1934" t="inlineStr">
        <is>
          <t>https://www.reethifaru.com/pdf/brochure.pdf</t>
        </is>
      </c>
      <c r="O1934" t="inlineStr">
        <is>
          <t>61baa98d122a1db6e8a19a3fed433d2d04fe433a0f7f8200ccee0bd07bf4c12a</t>
        </is>
      </c>
      <c r="P1934" t="inlineStr">
        <is>
          <t>library/094_reethi-faru-resort/brochure/2016_brochure.pdf</t>
        </is>
      </c>
      <c r="R1934" t="inlineStr">
        <is>
          <t>outdated</t>
        </is>
      </c>
      <c r="S1934" t="inlineStr">
        <is>
          <t>Y</t>
        </is>
      </c>
      <c r="T1934" t="inlineStr">
        <is>
          <t>matched</t>
        </is>
      </c>
      <c r="U1934" t="inlineStr">
        <is>
          <t>2026-10-04</t>
        </is>
      </c>
      <c r="V1934" t="inlineStr"/>
    </row>
    <row r="1935">
      <c r="A1935" t="n">
        <v>95</v>
      </c>
      <c r="B1935" t="inlineStr">
        <is>
          <t>Malahini Kuda Bandos</t>
        </is>
      </c>
      <c r="C1935" t="inlineStr">
        <is>
          <t>factsheet</t>
        </is>
      </c>
      <c r="D1935" t="inlineStr">
        <is>
          <t>2017_Malahini-Kuda-Bandos-E-factsheet_2017.pdf</t>
        </is>
      </c>
      <c r="E1935" t="n">
        <v>2017</v>
      </c>
      <c r="H1935" t="n">
        <v>4</v>
      </c>
      <c r="I1935" t="n">
        <v>900</v>
      </c>
      <c r="J1935" t="inlineStr">
        <is>
          <t>N</t>
        </is>
      </c>
      <c r="K1935" t="inlineStr">
        <is>
          <t>neoscapesmaldives.com</t>
        </is>
      </c>
      <c r="L1935" t="inlineStr">
        <is>
          <t>dmc-agency</t>
        </is>
      </c>
      <c r="M1935" t="inlineStr">
        <is>
          <t>https://www.neoscapesmaldives.com/wp-content/uploads/Malahini-Kuda-Bandos-E-factsheet_2017.pdf</t>
        </is>
      </c>
      <c r="N1935" t="inlineStr">
        <is>
          <t>https://www.neoscapesmaldives.com/wp-content/uploads/Malahini-Kuda-Bandos-E-factsheet_2017.pdf</t>
        </is>
      </c>
      <c r="O1935" t="inlineStr">
        <is>
          <t>440ea169e2f4d214d00dab89b6fb49e21ed60e3c163dead36260de5aaf432e8d</t>
        </is>
      </c>
      <c r="P1935" t="inlineStr">
        <is>
          <t>library/095_malahini-kuda-bandos/factsheet/2017_Malahini-Kuda-Bandos-E-factsheet_2017.pdf</t>
        </is>
      </c>
      <c r="R1935" t="inlineStr">
        <is>
          <t>outdated</t>
        </is>
      </c>
      <c r="S1935" t="inlineStr">
        <is>
          <t>Y</t>
        </is>
      </c>
      <c r="T1935" t="inlineStr">
        <is>
          <t>matched</t>
        </is>
      </c>
      <c r="U1935" t="inlineStr">
        <is>
          <t>2026-10-04</t>
        </is>
      </c>
      <c r="V1935" t="inlineStr"/>
    </row>
    <row r="1936">
      <c r="A1936" t="n">
        <v>95</v>
      </c>
      <c r="B1936" t="inlineStr">
        <is>
          <t>Malahini Kuda Bandos</t>
        </is>
      </c>
      <c r="C1936" t="inlineStr">
        <is>
          <t>map</t>
        </is>
      </c>
      <c r="D1936" t="inlineStr">
        <is>
          <t>2020_Malahini-Kuda-Bandos-Map.pdf</t>
        </is>
      </c>
      <c r="E1936" t="n">
        <v>2020</v>
      </c>
      <c r="H1936" t="n">
        <v>1</v>
      </c>
      <c r="I1936" t="n">
        <v>493</v>
      </c>
      <c r="J1936" t="inlineStr">
        <is>
          <t>N</t>
        </is>
      </c>
      <c r="K1936" t="inlineStr">
        <is>
          <t>neoscapesmaldives.com</t>
        </is>
      </c>
      <c r="L1936" t="inlineStr">
        <is>
          <t>dmc-agency</t>
        </is>
      </c>
      <c r="M1936" t="inlineStr">
        <is>
          <t>https://www.neoscapesmaldives.com/wp-content/uploads/Malahini-Kuda-Bandos-Map.pdf</t>
        </is>
      </c>
      <c r="N1936" t="inlineStr">
        <is>
          <t>https://www.neoscapesmaldives.com/wp-content/uploads/Malahini-Kuda-Bandos-Map.pdf</t>
        </is>
      </c>
      <c r="O1936" t="inlineStr">
        <is>
          <t>8a9df1522250448ea91329bbe2dabc82e7343ceb433e67224f82a2671ec4e86f</t>
        </is>
      </c>
      <c r="P1936" t="inlineStr">
        <is>
          <t>library/095_malahini-kuda-bandos/map/2020_Malahini-Kuda-Bandos-Map.pdf</t>
        </is>
      </c>
      <c r="R1936" t="inlineStr">
        <is>
          <t>outdated</t>
        </is>
      </c>
      <c r="S1936" t="inlineStr">
        <is>
          <t>N</t>
        </is>
      </c>
      <c r="T1936" t="inlineStr">
        <is>
          <t>matched</t>
        </is>
      </c>
      <c r="U1936" t="inlineStr">
        <is>
          <t>2026-10-04</t>
        </is>
      </c>
      <c r="V1936" t="inlineStr"/>
    </row>
    <row r="1937">
      <c r="A1937" t="n">
        <v>95</v>
      </c>
      <c r="B1937" t="inlineStr">
        <is>
          <t>Malahini Kuda Bandos</t>
        </is>
      </c>
      <c r="C1937" t="inlineStr">
        <is>
          <t>dining_menu</t>
        </is>
      </c>
      <c r="D1937" t="inlineStr">
        <is>
          <t>2026_b48cf1b1-932e-4bfd-8c89-3f8f4cea4a57.pdf</t>
        </is>
      </c>
      <c r="E1937" t="n">
        <v>2026</v>
      </c>
      <c r="H1937" t="n">
        <v>20</v>
      </c>
      <c r="I1937" t="n">
        <v>2829</v>
      </c>
      <c r="J1937" t="inlineStr">
        <is>
          <t>Y</t>
        </is>
      </c>
      <c r="K1937" t="inlineStr">
        <is>
          <t>malahinikudabandos.com</t>
        </is>
      </c>
      <c r="L1937" t="inlineStr">
        <is>
          <t>official</t>
        </is>
      </c>
      <c r="M1937" t="inlineStr">
        <is>
          <t>https://d3w0d8jk0ek7xo.cloudfront.net/files/b48cf1b1-932e-4bfd-8c89-3f8f4cea4a57.pdf</t>
        </is>
      </c>
      <c r="N1937" t="inlineStr">
        <is>
          <t>https://d3w0d8jk0ek7xo.cloudfront.net/files/b48cf1b1-932e-4bfd-8c89-3f8f4cea4a57.pdf</t>
        </is>
      </c>
      <c r="O1937" t="inlineStr">
        <is>
          <t>7af208026053a64550881832277f8b7757c471f4032dfcfed547b8648a7e080a</t>
        </is>
      </c>
      <c r="P1937" t="inlineStr">
        <is>
          <t>library/095_malahini-kuda-bandos/dining_menu/2026_b48cf1b1-932e-4bfd-8c89-3f8f4cea4a57.pdf</t>
        </is>
      </c>
      <c r="R1937" t="inlineStr">
        <is>
          <t>current</t>
        </is>
      </c>
      <c r="S1937" t="inlineStr">
        <is>
          <t>Y</t>
        </is>
      </c>
      <c r="T1937" t="inlineStr">
        <is>
          <t>needs-review</t>
        </is>
      </c>
      <c r="U1937" t="inlineStr">
        <is>
          <t>2026-10-04</t>
        </is>
      </c>
      <c r="V1937" t="inlineStr">
        <is>
          <t>ambiguous match [95]</t>
        </is>
      </c>
    </row>
    <row r="1938">
      <c r="A1938" t="n">
        <v>95</v>
      </c>
      <c r="B1938" t="inlineStr">
        <is>
          <t>Malahini Kuda Bandos</t>
        </is>
      </c>
      <c r="C1938" t="inlineStr">
        <is>
          <t>dining_menu</t>
        </is>
      </c>
      <c r="D1938" t="inlineStr">
        <is>
          <t>2026_a707051e-ce59-4ca5-826b-6d15cdec1de7.pdf</t>
        </is>
      </c>
      <c r="E1938" t="n">
        <v>2026</v>
      </c>
      <c r="H1938" t="n">
        <v>13</v>
      </c>
      <c r="I1938" t="n">
        <v>403</v>
      </c>
      <c r="J1938" t="inlineStr">
        <is>
          <t>Y</t>
        </is>
      </c>
      <c r="K1938" t="inlineStr">
        <is>
          <t>malahinikudabandos.com</t>
        </is>
      </c>
      <c r="L1938" t="inlineStr">
        <is>
          <t>official</t>
        </is>
      </c>
      <c r="M1938" t="inlineStr">
        <is>
          <t>https://d3w0d8jk0ek7xo.cloudfront.net/files/a707051e-ce59-4ca5-826b-6d15cdec1de7.pdf</t>
        </is>
      </c>
      <c r="N1938" t="inlineStr">
        <is>
          <t>https://d3w0d8jk0ek7xo.cloudfront.net/files/a707051e-ce59-4ca5-826b-6d15cdec1de7.pdf</t>
        </is>
      </c>
      <c r="O1938" t="inlineStr">
        <is>
          <t>ca6fb4e6498a7f51139d973a91a7a5d759801052858938f5c50ac195b6dc29b8</t>
        </is>
      </c>
      <c r="P1938" t="inlineStr">
        <is>
          <t>library/095_malahini-kuda-bandos/dining_menu/2026_a707051e-ce59-4ca5-826b-6d15cdec1de7.pdf</t>
        </is>
      </c>
      <c r="R1938" t="inlineStr">
        <is>
          <t>current</t>
        </is>
      </c>
      <c r="S1938" t="inlineStr">
        <is>
          <t>N</t>
        </is>
      </c>
      <c r="T1938" t="inlineStr">
        <is>
          <t>needs-review</t>
        </is>
      </c>
      <c r="U1938" t="inlineStr">
        <is>
          <t>2026-10-04</t>
        </is>
      </c>
      <c r="V1938" t="inlineStr">
        <is>
          <t>ambiguous match [95]</t>
        </is>
      </c>
    </row>
    <row r="1939">
      <c r="A1939" t="n">
        <v>95</v>
      </c>
      <c r="B1939" t="inlineStr">
        <is>
          <t>Malahini Kuda Bandos</t>
        </is>
      </c>
      <c r="C1939" t="inlineStr">
        <is>
          <t>dining_menu</t>
        </is>
      </c>
      <c r="D1939" t="inlineStr">
        <is>
          <t>2025_4113afda-d9e1-4c3f-9007-0734938e2fa2.pdf</t>
        </is>
      </c>
      <c r="E1939" t="n">
        <v>2025</v>
      </c>
      <c r="H1939" t="n">
        <v>9</v>
      </c>
      <c r="I1939" t="n">
        <v>1312</v>
      </c>
      <c r="J1939" t="inlineStr">
        <is>
          <t>Y</t>
        </is>
      </c>
      <c r="K1939" t="inlineStr">
        <is>
          <t>malahinikudabandos.com</t>
        </is>
      </c>
      <c r="L1939" t="inlineStr">
        <is>
          <t>official</t>
        </is>
      </c>
      <c r="M1939" t="inlineStr">
        <is>
          <t>https://d3w0d8jk0ek7xo.cloudfront.net/files/4113afda-d9e1-4c3f-9007-0734938e2fa2.pdf</t>
        </is>
      </c>
      <c r="N1939" t="inlineStr">
        <is>
          <t>https://d3w0d8jk0ek7xo.cloudfront.net/files/4113afda-d9e1-4c3f-9007-0734938e2fa2.pdf</t>
        </is>
      </c>
      <c r="O1939" t="inlineStr">
        <is>
          <t>cbc6545b11afbed24ec91b2286a1e102e463979d2c4da79917b810674721b330</t>
        </is>
      </c>
      <c r="P1939" t="inlineStr">
        <is>
          <t>library/095_malahini-kuda-bandos/dining_menu/2025_4113afda-d9e1-4c3f-9007-0734938e2fa2.pdf</t>
        </is>
      </c>
      <c r="R1939" t="inlineStr">
        <is>
          <t>current</t>
        </is>
      </c>
      <c r="S1939" t="inlineStr">
        <is>
          <t>N</t>
        </is>
      </c>
      <c r="T1939" t="inlineStr">
        <is>
          <t>needs-review</t>
        </is>
      </c>
      <c r="U1939" t="inlineStr">
        <is>
          <t>2026-10-04</t>
        </is>
      </c>
      <c r="V1939" t="inlineStr">
        <is>
          <t>ambiguous match [95]</t>
        </is>
      </c>
    </row>
    <row r="1940">
      <c r="A1940" t="n">
        <v>95</v>
      </c>
      <c r="B1940" t="inlineStr">
        <is>
          <t>Malahini Kuda Bandos</t>
        </is>
      </c>
      <c r="C1940" t="inlineStr">
        <is>
          <t>dining_menu</t>
        </is>
      </c>
      <c r="D1940" t="inlineStr">
        <is>
          <t>2025_fe6329b0-d23e-43c8-9673-ed40175d7843.pdf</t>
        </is>
      </c>
      <c r="E1940" t="n">
        <v>2025</v>
      </c>
      <c r="H1940" t="n">
        <v>6</v>
      </c>
      <c r="I1940" t="n">
        <v>1397</v>
      </c>
      <c r="J1940" t="inlineStr">
        <is>
          <t>Y</t>
        </is>
      </c>
      <c r="K1940" t="inlineStr">
        <is>
          <t>malahinikudabandos.com</t>
        </is>
      </c>
      <c r="L1940" t="inlineStr">
        <is>
          <t>official</t>
        </is>
      </c>
      <c r="M1940" t="inlineStr">
        <is>
          <t>https://d3w0d8jk0ek7xo.cloudfront.net/files/fe6329b0-d23e-43c8-9673-ed40175d7843.pdf</t>
        </is>
      </c>
      <c r="N1940" t="inlineStr">
        <is>
          <t>https://d3w0d8jk0ek7xo.cloudfront.net/files/fe6329b0-d23e-43c8-9673-ed40175d7843.pdf</t>
        </is>
      </c>
      <c r="O1940" t="inlineStr">
        <is>
          <t>704a5503e3e3fcd36c9d6abe657a2e1b5c75b9cf2a909b61d94cba40119287c4</t>
        </is>
      </c>
      <c r="P1940" t="inlineStr">
        <is>
          <t>library/095_malahini-kuda-bandos/dining_menu/2025_fe6329b0-d23e-43c8-9673-ed40175d7843.pdf</t>
        </is>
      </c>
      <c r="R1940" t="inlineStr">
        <is>
          <t>current</t>
        </is>
      </c>
      <c r="S1940" t="inlineStr">
        <is>
          <t>N</t>
        </is>
      </c>
      <c r="T1940" t="inlineStr">
        <is>
          <t>needs-review</t>
        </is>
      </c>
      <c r="U1940" t="inlineStr">
        <is>
          <t>2026-10-04</t>
        </is>
      </c>
      <c r="V1940" t="inlineStr">
        <is>
          <t>ambiguous match [95]</t>
        </is>
      </c>
    </row>
    <row r="1941">
      <c r="A1941" t="n">
        <v>95</v>
      </c>
      <c r="B1941" t="inlineStr">
        <is>
          <t>Malahini Kuda Bandos</t>
        </is>
      </c>
      <c r="C1941" t="inlineStr">
        <is>
          <t>dive_prices</t>
        </is>
      </c>
      <c r="D1941" t="inlineStr">
        <is>
          <t>2026_18ef7b26-c172-43c8-9756-9b69c690280c.pdf</t>
        </is>
      </c>
      <c r="E1941" t="n">
        <v>2026</v>
      </c>
      <c r="H1941" t="n">
        <v>1</v>
      </c>
      <c r="I1941" t="n">
        <v>74</v>
      </c>
      <c r="J1941" t="inlineStr">
        <is>
          <t>Y</t>
        </is>
      </c>
      <c r="K1941" t="inlineStr">
        <is>
          <t>malahinikudabandos.com</t>
        </is>
      </c>
      <c r="L1941" t="inlineStr">
        <is>
          <t>official</t>
        </is>
      </c>
      <c r="M1941" t="inlineStr">
        <is>
          <t>https://d3w0d8jk0ek7xo.cloudfront.net/files/18ef7b26-c172-43c8-9756-9b69c690280c.pdf</t>
        </is>
      </c>
      <c r="N1941" t="inlineStr">
        <is>
          <t>https://d3w0d8jk0ek7xo.cloudfront.net/files/18ef7b26-c172-43c8-9756-9b69c690280c.pdf</t>
        </is>
      </c>
      <c r="O1941" t="inlineStr">
        <is>
          <t>65453aa725ccffad06dcec10a4e3b4aae92aa10f4da43c2354d320eae291ff6f</t>
        </is>
      </c>
      <c r="P1941" t="inlineStr">
        <is>
          <t>library/095_malahini-kuda-bandos/dive_prices/2026_18ef7b26-c172-43c8-9756-9b69c690280c.pdf</t>
        </is>
      </c>
      <c r="R1941" t="inlineStr">
        <is>
          <t>current</t>
        </is>
      </c>
      <c r="S1941" t="inlineStr">
        <is>
          <t>Y</t>
        </is>
      </c>
      <c r="T1941" t="inlineStr">
        <is>
          <t>matched</t>
        </is>
      </c>
      <c r="U1941" t="inlineStr">
        <is>
          <t>2026-10-04</t>
        </is>
      </c>
      <c r="V1941" t="inlineStr"/>
    </row>
    <row r="1942">
      <c r="A1942" t="n">
        <v>96</v>
      </c>
      <c r="B1942" t="inlineStr">
        <is>
          <t>Dhawa Ihuru</t>
        </is>
      </c>
      <c r="C1942" t="inlineStr">
        <is>
          <t>factsheet</t>
        </is>
      </c>
      <c r="D1942" t="inlineStr">
        <is>
          <t>2024_DHMVIH-Fact-Sheet.pdf</t>
        </is>
      </c>
      <c r="E1942" t="n">
        <v>2024</v>
      </c>
      <c r="H1942" t="n">
        <v>10</v>
      </c>
      <c r="I1942" t="n">
        <v>1609</v>
      </c>
      <c r="J1942" t="inlineStr">
        <is>
          <t>Y</t>
        </is>
      </c>
      <c r="K1942" t="inlineStr">
        <is>
          <t>neoscapesmaldives.com</t>
        </is>
      </c>
      <c r="L1942" t="inlineStr">
        <is>
          <t>dmc-agency</t>
        </is>
      </c>
      <c r="M1942" t="inlineStr">
        <is>
          <t>https://www.neoscapesmaldives.com/wp-content/uploads/DHMVIH-Fact-Sheet.pdf</t>
        </is>
      </c>
      <c r="N1942" t="inlineStr">
        <is>
          <t>https://www.neoscapesmaldives.com/wp-content/uploads/DHMVIH-Fact-Sheet.pdf</t>
        </is>
      </c>
      <c r="O1942" t="inlineStr">
        <is>
          <t>3a11a440fecceb2deadfac364216859e13527e858f6c42050ddbb72521edb849</t>
        </is>
      </c>
      <c r="P1942" t="inlineStr">
        <is>
          <t>library/096_dhawa-ihuru/factsheet/2024_DHMVIH-Fact-Sheet.pdf</t>
        </is>
      </c>
      <c r="R1942" t="inlineStr">
        <is>
          <t>outdated</t>
        </is>
      </c>
      <c r="S1942" t="inlineStr">
        <is>
          <t>Y</t>
        </is>
      </c>
      <c r="T1942" t="inlineStr">
        <is>
          <t>matched</t>
        </is>
      </c>
      <c r="U1942" t="inlineStr">
        <is>
          <t>2026-10-04</t>
        </is>
      </c>
      <c r="V1942" t="inlineStr"/>
    </row>
    <row r="1943">
      <c r="A1943" t="n">
        <v>96</v>
      </c>
      <c r="B1943" t="inlineStr">
        <is>
          <t>Dhawa Ihuru</t>
        </is>
      </c>
      <c r="C1943" t="inlineStr">
        <is>
          <t>events</t>
        </is>
      </c>
      <c r="D1943" t="inlineStr">
        <is>
          <t>2022_mice-bt-shanghai.pdf</t>
        </is>
      </c>
      <c r="E1943" t="n">
        <v>2022</v>
      </c>
      <c r="H1943" t="n">
        <v>1</v>
      </c>
      <c r="I1943" t="n">
        <v>243</v>
      </c>
      <c r="J1943" t="inlineStr">
        <is>
          <t>Y</t>
        </is>
      </c>
      <c r="K1943" t="inlineStr">
        <is>
          <t>banyantree.com</t>
        </is>
      </c>
      <c r="L1943" t="inlineStr">
        <is>
          <t>official</t>
        </is>
      </c>
      <c r="M1943" t="inlineStr">
        <is>
          <t>https://www.banyantree.com/assets/2022-06/mice-bt-shanghai.pdf</t>
        </is>
      </c>
      <c r="N1943" t="inlineStr">
        <is>
          <t>https://www.banyantree.com/assets/2022-06/mice-bt-shanghai.pdf</t>
        </is>
      </c>
      <c r="O1943" t="inlineStr">
        <is>
          <t>4273f2e32bcd4eec50fd0dcb736bc313afaf0793bed9e22566bf2312994a234e</t>
        </is>
      </c>
      <c r="P1943" t="inlineStr">
        <is>
          <t>library/096_dhawa-ihuru/events/2022_mice-bt-shanghai.pdf</t>
        </is>
      </c>
      <c r="R1943" t="inlineStr">
        <is>
          <t>outdated</t>
        </is>
      </c>
      <c r="S1943" t="inlineStr">
        <is>
          <t>Y</t>
        </is>
      </c>
      <c r="T1943" t="inlineStr">
        <is>
          <t>needs-review</t>
        </is>
      </c>
      <c r="U1943" t="inlineStr">
        <is>
          <t>2026-10-05</t>
        </is>
      </c>
      <c r="V1943" t="inlineStr">
        <is>
          <t>ambiguous match [96, 169, 97]</t>
        </is>
      </c>
    </row>
    <row r="1944">
      <c r="A1944" t="n">
        <v>169</v>
      </c>
      <c r="B1944" t="inlineStr">
        <is>
          <t>Banyan Tree Maldives Vabbinfaru</t>
        </is>
      </c>
      <c r="C1944" t="inlineStr">
        <is>
          <t>events</t>
        </is>
      </c>
      <c r="D1944" t="inlineStr">
        <is>
          <t>2022_mice-bt-shanghai.pdf</t>
        </is>
      </c>
      <c r="E1944" t="n">
        <v>2022</v>
      </c>
      <c r="H1944" t="n">
        <v>1</v>
      </c>
      <c r="I1944" t="n">
        <v>243</v>
      </c>
      <c r="J1944" t="inlineStr">
        <is>
          <t>Y</t>
        </is>
      </c>
      <c r="K1944" t="inlineStr">
        <is>
          <t>banyantree.com</t>
        </is>
      </c>
      <c r="L1944" t="inlineStr">
        <is>
          <t>official</t>
        </is>
      </c>
      <c r="M1944" t="inlineStr">
        <is>
          <t>https://www.banyantree.com/assets/2022-06/mice-bt-shanghai.pdf</t>
        </is>
      </c>
      <c r="N1944" t="inlineStr">
        <is>
          <t>https://www.banyantree.com/assets/2022-06/mice-bt-shanghai.pdf</t>
        </is>
      </c>
      <c r="O1944" t="inlineStr">
        <is>
          <t>4273f2e32bcd4eec50fd0dcb736bc313afaf0793bed9e22566bf2312994a234e</t>
        </is>
      </c>
      <c r="P1944" t="inlineStr">
        <is>
          <t>library/096_dhawa-ihuru/events/2022_mice-bt-shanghai.pdf</t>
        </is>
      </c>
      <c r="R1944" t="inlineStr">
        <is>
          <t>outdated</t>
        </is>
      </c>
      <c r="S1944" t="inlineStr">
        <is>
          <t>Y</t>
        </is>
      </c>
      <c r="T1944" t="inlineStr">
        <is>
          <t>needs-review</t>
        </is>
      </c>
      <c r="U1944" t="inlineStr">
        <is>
          <t>2026-10-05</t>
        </is>
      </c>
      <c r="V1944" t="inlineStr">
        <is>
          <t>ambiguous match [96, 169, 97]</t>
        </is>
      </c>
    </row>
    <row r="1945">
      <c r="A1945" t="n">
        <v>97</v>
      </c>
      <c r="B1945" t="inlineStr">
        <is>
          <t>Angsana Resort &amp; Spa Maldives - Velavaru</t>
        </is>
      </c>
      <c r="C1945" t="inlineStr">
        <is>
          <t>events</t>
        </is>
      </c>
      <c r="D1945" t="inlineStr">
        <is>
          <t>2022_mice-bt-shanghai.pdf</t>
        </is>
      </c>
      <c r="E1945" t="n">
        <v>2022</v>
      </c>
      <c r="H1945" t="n">
        <v>1</v>
      </c>
      <c r="I1945" t="n">
        <v>243</v>
      </c>
      <c r="J1945" t="inlineStr">
        <is>
          <t>Y</t>
        </is>
      </c>
      <c r="K1945" t="inlineStr">
        <is>
          <t>banyantree.com</t>
        </is>
      </c>
      <c r="L1945" t="inlineStr">
        <is>
          <t>official</t>
        </is>
      </c>
      <c r="M1945" t="inlineStr">
        <is>
          <t>https://www.banyantree.com/assets/2022-06/mice-bt-shanghai.pdf</t>
        </is>
      </c>
      <c r="N1945" t="inlineStr">
        <is>
          <t>https://www.banyantree.com/assets/2022-06/mice-bt-shanghai.pdf</t>
        </is>
      </c>
      <c r="O1945" t="inlineStr">
        <is>
          <t>4273f2e32bcd4eec50fd0dcb736bc313afaf0793bed9e22566bf2312994a234e</t>
        </is>
      </c>
      <c r="P1945" t="inlineStr">
        <is>
          <t>library/096_dhawa-ihuru/events/2022_mice-bt-shanghai.pdf</t>
        </is>
      </c>
      <c r="R1945" t="inlineStr">
        <is>
          <t>outdated</t>
        </is>
      </c>
      <c r="S1945" t="inlineStr">
        <is>
          <t>Y</t>
        </is>
      </c>
      <c r="T1945" t="inlineStr">
        <is>
          <t>needs-review</t>
        </is>
      </c>
      <c r="U1945" t="inlineStr">
        <is>
          <t>2026-10-05</t>
        </is>
      </c>
      <c r="V1945" t="inlineStr">
        <is>
          <t>ambiguous match [96, 169, 97]</t>
        </is>
      </c>
    </row>
    <row r="1946">
      <c r="A1946" t="n">
        <v>96</v>
      </c>
      <c r="B1946" t="inlineStr">
        <is>
          <t>Dhawa Ihuru</t>
        </is>
      </c>
      <c r="C1946" t="inlineStr">
        <is>
          <t>map</t>
        </is>
      </c>
      <c r="D1946" t="inlineStr">
        <is>
          <t>2021_bt-shanghai-grand_bund_suite_floor_plan.pdf</t>
        </is>
      </c>
      <c r="E1946" t="n">
        <v>2021</v>
      </c>
      <c r="H1946" t="n">
        <v>1</v>
      </c>
      <c r="I1946" t="n">
        <v>145</v>
      </c>
      <c r="J1946" t="inlineStr">
        <is>
          <t>N</t>
        </is>
      </c>
      <c r="K1946" t="inlineStr">
        <is>
          <t>banyantree.com</t>
        </is>
      </c>
      <c r="L1946" t="inlineStr">
        <is>
          <t>official</t>
        </is>
      </c>
      <c r="M1946" t="inlineStr">
        <is>
          <t>https://www.banyantree.com/assets/2021-10/bt-shanghai-grand_bund_suite_floor_plan.pdf</t>
        </is>
      </c>
      <c r="N1946" t="inlineStr">
        <is>
          <t>https://www.banyantree.com/assets/2021-10/bt-shanghai-grand_bund_suite_floor_plan.pdf</t>
        </is>
      </c>
      <c r="O1946" t="inlineStr">
        <is>
          <t>e9a982bc1bd14361276a7124fc41e3e010274e6e8d85788e35d86a7df32fb06c</t>
        </is>
      </c>
      <c r="P1946" t="inlineStr">
        <is>
          <t>library/096_dhawa-ihuru/map/2021_bt-shanghai-grand_bund_suite_floor_plan.pdf</t>
        </is>
      </c>
      <c r="R1946" t="inlineStr">
        <is>
          <t>outdated</t>
        </is>
      </c>
      <c r="S1946" t="inlineStr">
        <is>
          <t>Y</t>
        </is>
      </c>
      <c r="T1946" t="inlineStr">
        <is>
          <t>needs-review</t>
        </is>
      </c>
      <c r="U1946" t="inlineStr">
        <is>
          <t>2026-10-05</t>
        </is>
      </c>
      <c r="V1946" t="inlineStr">
        <is>
          <t>ambiguous match [96, 169, 97]</t>
        </is>
      </c>
    </row>
    <row r="1947">
      <c r="A1947" t="n">
        <v>169</v>
      </c>
      <c r="B1947" t="inlineStr">
        <is>
          <t>Banyan Tree Maldives Vabbinfaru</t>
        </is>
      </c>
      <c r="C1947" t="inlineStr">
        <is>
          <t>map</t>
        </is>
      </c>
      <c r="D1947" t="inlineStr">
        <is>
          <t>2021_bt-shanghai-grand_bund_suite_floor_plan.pdf</t>
        </is>
      </c>
      <c r="E1947" t="n">
        <v>2021</v>
      </c>
      <c r="H1947" t="n">
        <v>1</v>
      </c>
      <c r="I1947" t="n">
        <v>145</v>
      </c>
      <c r="J1947" t="inlineStr">
        <is>
          <t>N</t>
        </is>
      </c>
      <c r="K1947" t="inlineStr">
        <is>
          <t>banyantree.com</t>
        </is>
      </c>
      <c r="L1947" t="inlineStr">
        <is>
          <t>official</t>
        </is>
      </c>
      <c r="M1947" t="inlineStr">
        <is>
          <t>https://www.banyantree.com/assets/2021-10/bt-shanghai-grand_bund_suite_floor_plan.pdf</t>
        </is>
      </c>
      <c r="N1947" t="inlineStr">
        <is>
          <t>https://www.banyantree.com/assets/2021-10/bt-shanghai-grand_bund_suite_floor_plan.pdf</t>
        </is>
      </c>
      <c r="O1947" t="inlineStr">
        <is>
          <t>e9a982bc1bd14361276a7124fc41e3e010274e6e8d85788e35d86a7df32fb06c</t>
        </is>
      </c>
      <c r="P1947" t="inlineStr">
        <is>
          <t>library/096_dhawa-ihuru/map/2021_bt-shanghai-grand_bund_suite_floor_plan.pdf</t>
        </is>
      </c>
      <c r="R1947" t="inlineStr">
        <is>
          <t>outdated</t>
        </is>
      </c>
      <c r="S1947" t="inlineStr">
        <is>
          <t>Y</t>
        </is>
      </c>
      <c r="T1947" t="inlineStr">
        <is>
          <t>needs-review</t>
        </is>
      </c>
      <c r="U1947" t="inlineStr">
        <is>
          <t>2026-10-05</t>
        </is>
      </c>
      <c r="V1947" t="inlineStr">
        <is>
          <t>ambiguous match [96, 169, 97]</t>
        </is>
      </c>
    </row>
    <row r="1948">
      <c r="A1948" t="n">
        <v>97</v>
      </c>
      <c r="B1948" t="inlineStr">
        <is>
          <t>Angsana Resort &amp; Spa Maldives - Velavaru</t>
        </is>
      </c>
      <c r="C1948" t="inlineStr">
        <is>
          <t>map</t>
        </is>
      </c>
      <c r="D1948" t="inlineStr">
        <is>
          <t>2021_bt-shanghai-grand_bund_suite_floor_plan.pdf</t>
        </is>
      </c>
      <c r="E1948" t="n">
        <v>2021</v>
      </c>
      <c r="H1948" t="n">
        <v>1</v>
      </c>
      <c r="I1948" t="n">
        <v>145</v>
      </c>
      <c r="J1948" t="inlineStr">
        <is>
          <t>N</t>
        </is>
      </c>
      <c r="K1948" t="inlineStr">
        <is>
          <t>banyantree.com</t>
        </is>
      </c>
      <c r="L1948" t="inlineStr">
        <is>
          <t>official</t>
        </is>
      </c>
      <c r="M1948" t="inlineStr">
        <is>
          <t>https://www.banyantree.com/assets/2021-10/bt-shanghai-grand_bund_suite_floor_plan.pdf</t>
        </is>
      </c>
      <c r="N1948" t="inlineStr">
        <is>
          <t>https://www.banyantree.com/assets/2021-10/bt-shanghai-grand_bund_suite_floor_plan.pdf</t>
        </is>
      </c>
      <c r="O1948" t="inlineStr">
        <is>
          <t>e9a982bc1bd14361276a7124fc41e3e010274e6e8d85788e35d86a7df32fb06c</t>
        </is>
      </c>
      <c r="P1948" t="inlineStr">
        <is>
          <t>library/096_dhawa-ihuru/map/2021_bt-shanghai-grand_bund_suite_floor_plan.pdf</t>
        </is>
      </c>
      <c r="R1948" t="inlineStr">
        <is>
          <t>outdated</t>
        </is>
      </c>
      <c r="S1948" t="inlineStr">
        <is>
          <t>Y</t>
        </is>
      </c>
      <c r="T1948" t="inlineStr">
        <is>
          <t>needs-review</t>
        </is>
      </c>
      <c r="U1948" t="inlineStr">
        <is>
          <t>2026-10-05</t>
        </is>
      </c>
      <c r="V1948" t="inlineStr">
        <is>
          <t>ambiguous match [96, 169, 97]</t>
        </is>
      </c>
    </row>
    <row r="1949">
      <c r="A1949" t="n">
        <v>96</v>
      </c>
      <c r="B1949" t="inlineStr">
        <is>
          <t>Dhawa Ihuru</t>
        </is>
      </c>
      <c r="C1949" t="inlineStr">
        <is>
          <t>map</t>
        </is>
      </c>
      <c r="D1949" t="inlineStr">
        <is>
          <t>2021_bt-shanghai-grand_riverside_suite_floor_plan.pdf</t>
        </is>
      </c>
      <c r="E1949" t="n">
        <v>2021</v>
      </c>
      <c r="H1949" t="n">
        <v>1</v>
      </c>
      <c r="I1949" t="n">
        <v>121</v>
      </c>
      <c r="J1949" t="inlineStr">
        <is>
          <t>N</t>
        </is>
      </c>
      <c r="K1949" t="inlineStr">
        <is>
          <t>banyantree.com</t>
        </is>
      </c>
      <c r="L1949" t="inlineStr">
        <is>
          <t>official</t>
        </is>
      </c>
      <c r="M1949" t="inlineStr">
        <is>
          <t>https://www.banyantree.com/assets/2021-10/bt-shanghai-grand_riverside_suite_floor_plan.pdf</t>
        </is>
      </c>
      <c r="N1949" t="inlineStr">
        <is>
          <t>https://www.banyantree.com/assets/2021-10/bt-shanghai-grand_riverside_suite_floor_plan.pdf</t>
        </is>
      </c>
      <c r="O1949" t="inlineStr">
        <is>
          <t>c2379ee893ae69da77770819d8fbb7991378c80e1dad1b683cea83677c04a7bf</t>
        </is>
      </c>
      <c r="P1949" t="inlineStr">
        <is>
          <t>library/096_dhawa-ihuru/map/2021_bt-shanghai-grand_riverside_suite_floor_plan.pdf</t>
        </is>
      </c>
      <c r="R1949" t="inlineStr">
        <is>
          <t>outdated</t>
        </is>
      </c>
      <c r="S1949" t="inlineStr">
        <is>
          <t>N</t>
        </is>
      </c>
      <c r="T1949" t="inlineStr">
        <is>
          <t>needs-review</t>
        </is>
      </c>
      <c r="U1949" t="inlineStr">
        <is>
          <t>2026-10-05</t>
        </is>
      </c>
      <c r="V1949" t="inlineStr">
        <is>
          <t>ambiguous match [96, 169, 97]</t>
        </is>
      </c>
    </row>
    <row r="1950">
      <c r="A1950" t="n">
        <v>169</v>
      </c>
      <c r="B1950" t="inlineStr">
        <is>
          <t>Banyan Tree Maldives Vabbinfaru</t>
        </is>
      </c>
      <c r="C1950" t="inlineStr">
        <is>
          <t>map</t>
        </is>
      </c>
      <c r="D1950" t="inlineStr">
        <is>
          <t>2021_bt-shanghai-grand_riverside_suite_floor_plan.pdf</t>
        </is>
      </c>
      <c r="E1950" t="n">
        <v>2021</v>
      </c>
      <c r="H1950" t="n">
        <v>1</v>
      </c>
      <c r="I1950" t="n">
        <v>121</v>
      </c>
      <c r="J1950" t="inlineStr">
        <is>
          <t>N</t>
        </is>
      </c>
      <c r="K1950" t="inlineStr">
        <is>
          <t>banyantree.com</t>
        </is>
      </c>
      <c r="L1950" t="inlineStr">
        <is>
          <t>official</t>
        </is>
      </c>
      <c r="M1950" t="inlineStr">
        <is>
          <t>https://www.banyantree.com/assets/2021-10/bt-shanghai-grand_riverside_suite_floor_plan.pdf</t>
        </is>
      </c>
      <c r="N1950" t="inlineStr">
        <is>
          <t>https://www.banyantree.com/assets/2021-10/bt-shanghai-grand_riverside_suite_floor_plan.pdf</t>
        </is>
      </c>
      <c r="O1950" t="inlineStr">
        <is>
          <t>c2379ee893ae69da77770819d8fbb7991378c80e1dad1b683cea83677c04a7bf</t>
        </is>
      </c>
      <c r="P1950" t="inlineStr">
        <is>
          <t>library/096_dhawa-ihuru/map/2021_bt-shanghai-grand_riverside_suite_floor_plan.pdf</t>
        </is>
      </c>
      <c r="R1950" t="inlineStr">
        <is>
          <t>outdated</t>
        </is>
      </c>
      <c r="S1950" t="inlineStr">
        <is>
          <t>N</t>
        </is>
      </c>
      <c r="T1950" t="inlineStr">
        <is>
          <t>needs-review</t>
        </is>
      </c>
      <c r="U1950" t="inlineStr">
        <is>
          <t>2026-10-05</t>
        </is>
      </c>
      <c r="V1950" t="inlineStr">
        <is>
          <t>ambiguous match [96, 169, 97]</t>
        </is>
      </c>
    </row>
    <row r="1951">
      <c r="A1951" t="n">
        <v>97</v>
      </c>
      <c r="B1951" t="inlineStr">
        <is>
          <t>Angsana Resort &amp; Spa Maldives - Velavaru</t>
        </is>
      </c>
      <c r="C1951" t="inlineStr">
        <is>
          <t>map</t>
        </is>
      </c>
      <c r="D1951" t="inlineStr">
        <is>
          <t>2021_bt-shanghai-grand_riverside_suite_floor_plan.pdf</t>
        </is>
      </c>
      <c r="E1951" t="n">
        <v>2021</v>
      </c>
      <c r="H1951" t="n">
        <v>1</v>
      </c>
      <c r="I1951" t="n">
        <v>121</v>
      </c>
      <c r="J1951" t="inlineStr">
        <is>
          <t>N</t>
        </is>
      </c>
      <c r="K1951" t="inlineStr">
        <is>
          <t>banyantree.com</t>
        </is>
      </c>
      <c r="L1951" t="inlineStr">
        <is>
          <t>official</t>
        </is>
      </c>
      <c r="M1951" t="inlineStr">
        <is>
          <t>https://www.banyantree.com/assets/2021-10/bt-shanghai-grand_riverside_suite_floor_plan.pdf</t>
        </is>
      </c>
      <c r="N1951" t="inlineStr">
        <is>
          <t>https://www.banyantree.com/assets/2021-10/bt-shanghai-grand_riverside_suite_floor_plan.pdf</t>
        </is>
      </c>
      <c r="O1951" t="inlineStr">
        <is>
          <t>c2379ee893ae69da77770819d8fbb7991378c80e1dad1b683cea83677c04a7bf</t>
        </is>
      </c>
      <c r="P1951" t="inlineStr">
        <is>
          <t>library/096_dhawa-ihuru/map/2021_bt-shanghai-grand_riverside_suite_floor_plan.pdf</t>
        </is>
      </c>
      <c r="R1951" t="inlineStr">
        <is>
          <t>outdated</t>
        </is>
      </c>
      <c r="S1951" t="inlineStr">
        <is>
          <t>N</t>
        </is>
      </c>
      <c r="T1951" t="inlineStr">
        <is>
          <t>needs-review</t>
        </is>
      </c>
      <c r="U1951" t="inlineStr">
        <is>
          <t>2026-10-05</t>
        </is>
      </c>
      <c r="V1951" t="inlineStr">
        <is>
          <t>ambiguous match [96, 169, 97]</t>
        </is>
      </c>
    </row>
    <row r="1952">
      <c r="A1952" t="n">
        <v>96</v>
      </c>
      <c r="B1952" t="inlineStr">
        <is>
          <t>Dhawa Ihuru</t>
        </is>
      </c>
      <c r="C1952" t="inlineStr">
        <is>
          <t>map</t>
        </is>
      </c>
      <c r="D1952" t="inlineStr">
        <is>
          <t>2021_bt-shanghai-riverside_suite_floor_plan.pdf</t>
        </is>
      </c>
      <c r="E1952" t="n">
        <v>2021</v>
      </c>
      <c r="H1952" t="n">
        <v>1</v>
      </c>
      <c r="I1952" t="n">
        <v>157</v>
      </c>
      <c r="J1952" t="inlineStr">
        <is>
          <t>N</t>
        </is>
      </c>
      <c r="K1952" t="inlineStr">
        <is>
          <t>banyantree.com</t>
        </is>
      </c>
      <c r="L1952" t="inlineStr">
        <is>
          <t>official</t>
        </is>
      </c>
      <c r="M1952" t="inlineStr">
        <is>
          <t>https://www.banyantree.com/assets/2021-10/bt-shanghai-riverside_suite_floor_plan.pdf</t>
        </is>
      </c>
      <c r="N1952" t="inlineStr">
        <is>
          <t>https://www.banyantree.com/assets/2021-10/bt-shanghai-riverside_suite_floor_plan.pdf</t>
        </is>
      </c>
      <c r="O1952" t="inlineStr">
        <is>
          <t>5f59285ac4992e420e1e42d1f6dc678c2f9eabc95915e4bf7faf6ceac70a340d</t>
        </is>
      </c>
      <c r="P1952" t="inlineStr">
        <is>
          <t>library/096_dhawa-ihuru/map/2021_bt-shanghai-riverside_suite_floor_plan.pdf</t>
        </is>
      </c>
      <c r="R1952" t="inlineStr">
        <is>
          <t>outdated</t>
        </is>
      </c>
      <c r="S1952" t="inlineStr">
        <is>
          <t>N</t>
        </is>
      </c>
      <c r="T1952" t="inlineStr">
        <is>
          <t>needs-review</t>
        </is>
      </c>
      <c r="U1952" t="inlineStr">
        <is>
          <t>2026-10-05</t>
        </is>
      </c>
      <c r="V1952" t="inlineStr">
        <is>
          <t>ambiguous match [96, 169, 97]</t>
        </is>
      </c>
    </row>
    <row r="1953">
      <c r="A1953" t="n">
        <v>169</v>
      </c>
      <c r="B1953" t="inlineStr">
        <is>
          <t>Banyan Tree Maldives Vabbinfaru</t>
        </is>
      </c>
      <c r="C1953" t="inlineStr">
        <is>
          <t>map</t>
        </is>
      </c>
      <c r="D1953" t="inlineStr">
        <is>
          <t>2021_bt-shanghai-riverside_suite_floor_plan.pdf</t>
        </is>
      </c>
      <c r="E1953" t="n">
        <v>2021</v>
      </c>
      <c r="H1953" t="n">
        <v>1</v>
      </c>
      <c r="I1953" t="n">
        <v>157</v>
      </c>
      <c r="J1953" t="inlineStr">
        <is>
          <t>N</t>
        </is>
      </c>
      <c r="K1953" t="inlineStr">
        <is>
          <t>banyantree.com</t>
        </is>
      </c>
      <c r="L1953" t="inlineStr">
        <is>
          <t>official</t>
        </is>
      </c>
      <c r="M1953" t="inlineStr">
        <is>
          <t>https://www.banyantree.com/assets/2021-10/bt-shanghai-riverside_suite_floor_plan.pdf</t>
        </is>
      </c>
      <c r="N1953" t="inlineStr">
        <is>
          <t>https://www.banyantree.com/assets/2021-10/bt-shanghai-riverside_suite_floor_plan.pdf</t>
        </is>
      </c>
      <c r="O1953" t="inlineStr">
        <is>
          <t>5f59285ac4992e420e1e42d1f6dc678c2f9eabc95915e4bf7faf6ceac70a340d</t>
        </is>
      </c>
      <c r="P1953" t="inlineStr">
        <is>
          <t>library/096_dhawa-ihuru/map/2021_bt-shanghai-riverside_suite_floor_plan.pdf</t>
        </is>
      </c>
      <c r="R1953" t="inlineStr">
        <is>
          <t>outdated</t>
        </is>
      </c>
      <c r="S1953" t="inlineStr">
        <is>
          <t>N</t>
        </is>
      </c>
      <c r="T1953" t="inlineStr">
        <is>
          <t>needs-review</t>
        </is>
      </c>
      <c r="U1953" t="inlineStr">
        <is>
          <t>2026-10-05</t>
        </is>
      </c>
      <c r="V1953" t="inlineStr">
        <is>
          <t>ambiguous match [96, 169, 97]</t>
        </is>
      </c>
    </row>
    <row r="1954">
      <c r="A1954" t="n">
        <v>97</v>
      </c>
      <c r="B1954" t="inlineStr">
        <is>
          <t>Angsana Resort &amp; Spa Maldives - Velavaru</t>
        </is>
      </c>
      <c r="C1954" t="inlineStr">
        <is>
          <t>map</t>
        </is>
      </c>
      <c r="D1954" t="inlineStr">
        <is>
          <t>2021_bt-shanghai-riverside_suite_floor_plan.pdf</t>
        </is>
      </c>
      <c r="E1954" t="n">
        <v>2021</v>
      </c>
      <c r="H1954" t="n">
        <v>1</v>
      </c>
      <c r="I1954" t="n">
        <v>157</v>
      </c>
      <c r="J1954" t="inlineStr">
        <is>
          <t>N</t>
        </is>
      </c>
      <c r="K1954" t="inlineStr">
        <is>
          <t>banyantree.com</t>
        </is>
      </c>
      <c r="L1954" t="inlineStr">
        <is>
          <t>official</t>
        </is>
      </c>
      <c r="M1954" t="inlineStr">
        <is>
          <t>https://www.banyantree.com/assets/2021-10/bt-shanghai-riverside_suite_floor_plan.pdf</t>
        </is>
      </c>
      <c r="N1954" t="inlineStr">
        <is>
          <t>https://www.banyantree.com/assets/2021-10/bt-shanghai-riverside_suite_floor_plan.pdf</t>
        </is>
      </c>
      <c r="O1954" t="inlineStr">
        <is>
          <t>5f59285ac4992e420e1e42d1f6dc678c2f9eabc95915e4bf7faf6ceac70a340d</t>
        </is>
      </c>
      <c r="P1954" t="inlineStr">
        <is>
          <t>library/096_dhawa-ihuru/map/2021_bt-shanghai-riverside_suite_floor_plan.pdf</t>
        </is>
      </c>
      <c r="R1954" t="inlineStr">
        <is>
          <t>outdated</t>
        </is>
      </c>
      <c r="S1954" t="inlineStr">
        <is>
          <t>N</t>
        </is>
      </c>
      <c r="T1954" t="inlineStr">
        <is>
          <t>needs-review</t>
        </is>
      </c>
      <c r="U1954" t="inlineStr">
        <is>
          <t>2026-10-05</t>
        </is>
      </c>
      <c r="V1954" t="inlineStr">
        <is>
          <t>ambiguous match [96, 169, 97]</t>
        </is>
      </c>
    </row>
    <row r="1955">
      <c r="A1955" t="n">
        <v>96</v>
      </c>
      <c r="B1955" t="inlineStr">
        <is>
          <t>Dhawa Ihuru</t>
        </is>
      </c>
      <c r="C1955" t="inlineStr">
        <is>
          <t>spa_menu</t>
        </is>
      </c>
      <c r="D1955" t="inlineStr">
        <is>
          <t>2026_19798997.pdf</t>
        </is>
      </c>
      <c r="E1955" t="n">
        <v>2026</v>
      </c>
      <c r="H1955" t="n">
        <v>2</v>
      </c>
      <c r="I1955" t="n">
        <v>335</v>
      </c>
      <c r="J1955" t="inlineStr">
        <is>
          <t>Y</t>
        </is>
      </c>
      <c r="K1955" t="inlineStr">
        <is>
          <t>banyantree.com</t>
        </is>
      </c>
      <c r="L1955" t="inlineStr">
        <is>
          <t>official</t>
        </is>
      </c>
      <c r="M1955" t="inlineStr">
        <is>
          <t>https://cdn3.me-qr.com/pdf/19798997.pdf?time=1775077089</t>
        </is>
      </c>
      <c r="N1955" t="inlineStr">
        <is>
          <t>https://cdn3.me-qr.com/pdf/19798997.pdf?time=1775077089</t>
        </is>
      </c>
      <c r="O1955" t="inlineStr">
        <is>
          <t>6611bd44871f9145f3442c4784012138d022753528c52317e3ed02f0334a27b6</t>
        </is>
      </c>
      <c r="P1955" t="inlineStr">
        <is>
          <t>library/096_dhawa-ihuru/spa_menu/2026_19798997.pdf</t>
        </is>
      </c>
      <c r="R1955" t="inlineStr">
        <is>
          <t>current</t>
        </is>
      </c>
      <c r="S1955" t="inlineStr">
        <is>
          <t>Y</t>
        </is>
      </c>
      <c r="T1955" t="inlineStr">
        <is>
          <t>needs-review</t>
        </is>
      </c>
      <c r="U1955" t="inlineStr">
        <is>
          <t>2026-10-05</t>
        </is>
      </c>
      <c r="V1955" t="inlineStr">
        <is>
          <t>ambiguous match [96, 169, 97]</t>
        </is>
      </c>
    </row>
    <row r="1956">
      <c r="A1956" t="n">
        <v>169</v>
      </c>
      <c r="B1956" t="inlineStr">
        <is>
          <t>Banyan Tree Maldives Vabbinfaru</t>
        </is>
      </c>
      <c r="C1956" t="inlineStr">
        <is>
          <t>spa_menu</t>
        </is>
      </c>
      <c r="D1956" t="inlineStr">
        <is>
          <t>2026_19798997.pdf</t>
        </is>
      </c>
      <c r="E1956" t="n">
        <v>2026</v>
      </c>
      <c r="H1956" t="n">
        <v>2</v>
      </c>
      <c r="I1956" t="n">
        <v>335</v>
      </c>
      <c r="J1956" t="inlineStr">
        <is>
          <t>Y</t>
        </is>
      </c>
      <c r="K1956" t="inlineStr">
        <is>
          <t>banyantree.com</t>
        </is>
      </c>
      <c r="L1956" t="inlineStr">
        <is>
          <t>official</t>
        </is>
      </c>
      <c r="M1956" t="inlineStr">
        <is>
          <t>https://cdn3.me-qr.com/pdf/19798997.pdf?time=1775077089</t>
        </is>
      </c>
      <c r="N1956" t="inlineStr">
        <is>
          <t>https://cdn3.me-qr.com/pdf/19798997.pdf?time=1775077089</t>
        </is>
      </c>
      <c r="O1956" t="inlineStr">
        <is>
          <t>6611bd44871f9145f3442c4784012138d022753528c52317e3ed02f0334a27b6</t>
        </is>
      </c>
      <c r="P1956" t="inlineStr">
        <is>
          <t>library/096_dhawa-ihuru/spa_menu/2026_19798997.pdf</t>
        </is>
      </c>
      <c r="R1956" t="inlineStr">
        <is>
          <t>current</t>
        </is>
      </c>
      <c r="S1956" t="inlineStr">
        <is>
          <t>Y</t>
        </is>
      </c>
      <c r="T1956" t="inlineStr">
        <is>
          <t>needs-review</t>
        </is>
      </c>
      <c r="U1956" t="inlineStr">
        <is>
          <t>2026-10-05</t>
        </is>
      </c>
      <c r="V1956" t="inlineStr">
        <is>
          <t>ambiguous match [96, 169, 97]</t>
        </is>
      </c>
    </row>
    <row r="1957">
      <c r="A1957" t="n">
        <v>97</v>
      </c>
      <c r="B1957" t="inlineStr">
        <is>
          <t>Angsana Resort &amp; Spa Maldives - Velavaru</t>
        </is>
      </c>
      <c r="C1957" t="inlineStr">
        <is>
          <t>spa_menu</t>
        </is>
      </c>
      <c r="D1957" t="inlineStr">
        <is>
          <t>2026_19798997.pdf</t>
        </is>
      </c>
      <c r="E1957" t="n">
        <v>2026</v>
      </c>
      <c r="H1957" t="n">
        <v>2</v>
      </c>
      <c r="I1957" t="n">
        <v>335</v>
      </c>
      <c r="J1957" t="inlineStr">
        <is>
          <t>Y</t>
        </is>
      </c>
      <c r="K1957" t="inlineStr">
        <is>
          <t>banyantree.com</t>
        </is>
      </c>
      <c r="L1957" t="inlineStr">
        <is>
          <t>official</t>
        </is>
      </c>
      <c r="M1957" t="inlineStr">
        <is>
          <t>https://cdn3.me-qr.com/pdf/19798997.pdf?time=1775077089</t>
        </is>
      </c>
      <c r="N1957" t="inlineStr">
        <is>
          <t>https://cdn3.me-qr.com/pdf/19798997.pdf?time=1775077089</t>
        </is>
      </c>
      <c r="O1957" t="inlineStr">
        <is>
          <t>6611bd44871f9145f3442c4784012138d022753528c52317e3ed02f0334a27b6</t>
        </is>
      </c>
      <c r="P1957" t="inlineStr">
        <is>
          <t>library/096_dhawa-ihuru/spa_menu/2026_19798997.pdf</t>
        </is>
      </c>
      <c r="R1957" t="inlineStr">
        <is>
          <t>current</t>
        </is>
      </c>
      <c r="S1957" t="inlineStr">
        <is>
          <t>Y</t>
        </is>
      </c>
      <c r="T1957" t="inlineStr">
        <is>
          <t>needs-review</t>
        </is>
      </c>
      <c r="U1957" t="inlineStr">
        <is>
          <t>2026-10-05</t>
        </is>
      </c>
      <c r="V1957" t="inlineStr">
        <is>
          <t>ambiguous match [96, 169, 97]</t>
        </is>
      </c>
    </row>
    <row r="1958">
      <c r="A1958" t="n">
        <v>96</v>
      </c>
      <c r="B1958" t="inlineStr">
        <is>
          <t>Dhawa Ihuru</t>
        </is>
      </c>
      <c r="C1958" t="inlineStr">
        <is>
          <t>spa_menu</t>
        </is>
      </c>
      <c r="D1958" t="inlineStr">
        <is>
          <t>2024_BTCNSH 2024 Spa menu ENG_updated.pdf</t>
        </is>
      </c>
      <c r="E1958" t="n">
        <v>2024</v>
      </c>
      <c r="H1958" t="n">
        <v>19</v>
      </c>
      <c r="I1958" t="n">
        <v>4899</v>
      </c>
      <c r="J1958" t="inlineStr">
        <is>
          <t>Y</t>
        </is>
      </c>
      <c r="K1958" t="inlineStr">
        <is>
          <t>banyantree.com</t>
        </is>
      </c>
      <c r="L1958" t="inlineStr">
        <is>
          <t>official</t>
        </is>
      </c>
      <c r="M1958" t="inlineStr">
        <is>
          <t>https://www.banyantree.com/assets/2024-01/BTCNSH%202024%20Spa%20menu%20ENG_updated.pdf</t>
        </is>
      </c>
      <c r="N1958" t="inlineStr">
        <is>
          <t>https://www.banyantree.com/assets/2024-01/BTCNSH%202024%20Spa%20menu%20ENG_updated.pdf</t>
        </is>
      </c>
      <c r="O1958" t="inlineStr">
        <is>
          <t>bbcde2541a850386a775d8f29c2cfc67bc078d12099db7516aeaedce520dd841</t>
        </is>
      </c>
      <c r="P1958" t="inlineStr">
        <is>
          <t>library/096_dhawa-ihuru/spa_menu/2024_BTCNSH 2024 Spa menu ENG_updated.pdf</t>
        </is>
      </c>
      <c r="R1958" t="inlineStr">
        <is>
          <t>outdated</t>
        </is>
      </c>
      <c r="S1958" t="inlineStr">
        <is>
          <t>N</t>
        </is>
      </c>
      <c r="T1958" t="inlineStr">
        <is>
          <t>needs-review</t>
        </is>
      </c>
      <c r="U1958" t="inlineStr">
        <is>
          <t>2026-10-05</t>
        </is>
      </c>
      <c r="V1958" t="inlineStr">
        <is>
          <t>ambiguous match [96, 169, 97]</t>
        </is>
      </c>
    </row>
    <row r="1959">
      <c r="A1959" t="n">
        <v>169</v>
      </c>
      <c r="B1959" t="inlineStr">
        <is>
          <t>Banyan Tree Maldives Vabbinfaru</t>
        </is>
      </c>
      <c r="C1959" t="inlineStr">
        <is>
          <t>spa_menu</t>
        </is>
      </c>
      <c r="D1959" t="inlineStr">
        <is>
          <t>2024_BTCNSH 2024 Spa menu ENG_updated.pdf</t>
        </is>
      </c>
      <c r="E1959" t="n">
        <v>2024</v>
      </c>
      <c r="H1959" t="n">
        <v>19</v>
      </c>
      <c r="I1959" t="n">
        <v>4899</v>
      </c>
      <c r="J1959" t="inlineStr">
        <is>
          <t>Y</t>
        </is>
      </c>
      <c r="K1959" t="inlineStr">
        <is>
          <t>banyantree.com</t>
        </is>
      </c>
      <c r="L1959" t="inlineStr">
        <is>
          <t>official</t>
        </is>
      </c>
      <c r="M1959" t="inlineStr">
        <is>
          <t>https://www.banyantree.com/assets/2024-01/BTCNSH%202024%20Spa%20menu%20ENG_updated.pdf</t>
        </is>
      </c>
      <c r="N1959" t="inlineStr">
        <is>
          <t>https://www.banyantree.com/assets/2024-01/BTCNSH%202024%20Spa%20menu%20ENG_updated.pdf</t>
        </is>
      </c>
      <c r="O1959" t="inlineStr">
        <is>
          <t>bbcde2541a850386a775d8f29c2cfc67bc078d12099db7516aeaedce520dd841</t>
        </is>
      </c>
      <c r="P1959" t="inlineStr">
        <is>
          <t>library/096_dhawa-ihuru/spa_menu/2024_BTCNSH 2024 Spa menu ENG_updated.pdf</t>
        </is>
      </c>
      <c r="R1959" t="inlineStr">
        <is>
          <t>outdated</t>
        </is>
      </c>
      <c r="S1959" t="inlineStr">
        <is>
          <t>N</t>
        </is>
      </c>
      <c r="T1959" t="inlineStr">
        <is>
          <t>needs-review</t>
        </is>
      </c>
      <c r="U1959" t="inlineStr">
        <is>
          <t>2026-10-05</t>
        </is>
      </c>
      <c r="V1959" t="inlineStr">
        <is>
          <t>ambiguous match [96, 169, 97]</t>
        </is>
      </c>
    </row>
    <row r="1960">
      <c r="A1960" t="n">
        <v>97</v>
      </c>
      <c r="B1960" t="inlineStr">
        <is>
          <t>Angsana Resort &amp; Spa Maldives - Velavaru</t>
        </is>
      </c>
      <c r="C1960" t="inlineStr">
        <is>
          <t>spa_menu</t>
        </is>
      </c>
      <c r="D1960" t="inlineStr">
        <is>
          <t>2024_BTCNSH 2024 Spa menu ENG_updated.pdf</t>
        </is>
      </c>
      <c r="E1960" t="n">
        <v>2024</v>
      </c>
      <c r="H1960" t="n">
        <v>19</v>
      </c>
      <c r="I1960" t="n">
        <v>4899</v>
      </c>
      <c r="J1960" t="inlineStr">
        <is>
          <t>Y</t>
        </is>
      </c>
      <c r="K1960" t="inlineStr">
        <is>
          <t>banyantree.com</t>
        </is>
      </c>
      <c r="L1960" t="inlineStr">
        <is>
          <t>official</t>
        </is>
      </c>
      <c r="M1960" t="inlineStr">
        <is>
          <t>https://www.banyantree.com/assets/2024-01/BTCNSH%202024%20Spa%20menu%20ENG_updated.pdf</t>
        </is>
      </c>
      <c r="N1960" t="inlineStr">
        <is>
          <t>https://www.banyantree.com/assets/2024-01/BTCNSH%202024%20Spa%20menu%20ENG_updated.pdf</t>
        </is>
      </c>
      <c r="O1960" t="inlineStr">
        <is>
          <t>bbcde2541a850386a775d8f29c2cfc67bc078d12099db7516aeaedce520dd841</t>
        </is>
      </c>
      <c r="P1960" t="inlineStr">
        <is>
          <t>library/096_dhawa-ihuru/spa_menu/2024_BTCNSH 2024 Spa menu ENG_updated.pdf</t>
        </is>
      </c>
      <c r="R1960" t="inlineStr">
        <is>
          <t>outdated</t>
        </is>
      </c>
      <c r="S1960" t="inlineStr">
        <is>
          <t>N</t>
        </is>
      </c>
      <c r="T1960" t="inlineStr">
        <is>
          <t>needs-review</t>
        </is>
      </c>
      <c r="U1960" t="inlineStr">
        <is>
          <t>2026-10-05</t>
        </is>
      </c>
      <c r="V1960" t="inlineStr">
        <is>
          <t>ambiguous match [96, 169, 97]</t>
        </is>
      </c>
    </row>
    <row r="1961">
      <c r="A1961" t="n">
        <v>96</v>
      </c>
      <c r="B1961" t="inlineStr">
        <is>
          <t>Dhawa Ihuru</t>
        </is>
      </c>
      <c r="C1961" t="inlineStr">
        <is>
          <t>excursions</t>
        </is>
      </c>
      <c r="D1961" t="inlineStr">
        <is>
          <t>2026_20435864.pdf</t>
        </is>
      </c>
      <c r="E1961" t="n">
        <v>2026</v>
      </c>
      <c r="H1961" t="n">
        <v>6</v>
      </c>
      <c r="I1961" t="n">
        <v>676</v>
      </c>
      <c r="J1961" t="inlineStr">
        <is>
          <t>Y</t>
        </is>
      </c>
      <c r="K1961" t="inlineStr">
        <is>
          <t>banyantree.com</t>
        </is>
      </c>
      <c r="L1961" t="inlineStr">
        <is>
          <t>official</t>
        </is>
      </c>
      <c r="M1961" t="inlineStr">
        <is>
          <t>https://cdn3.me-qr.com/pdf/20435864.pdf?time=1768340980</t>
        </is>
      </c>
      <c r="N1961" t="inlineStr">
        <is>
          <t>https://cdn3.me-qr.com/pdf/20435864.pdf?time=1768340980</t>
        </is>
      </c>
      <c r="O1961" t="inlineStr">
        <is>
          <t>3df97d89cf9731a27cf23773fc4d69d417223c9ee4a3a030e108b00a23c3ef64</t>
        </is>
      </c>
      <c r="P1961" t="inlineStr">
        <is>
          <t>library/096_dhawa-ihuru/excursions/2026_20435864.pdf</t>
        </is>
      </c>
      <c r="R1961" t="inlineStr">
        <is>
          <t>current</t>
        </is>
      </c>
      <c r="S1961" t="inlineStr">
        <is>
          <t>Y</t>
        </is>
      </c>
      <c r="T1961" t="inlineStr">
        <is>
          <t>needs-review</t>
        </is>
      </c>
      <c r="U1961" t="inlineStr">
        <is>
          <t>2026-10-05</t>
        </is>
      </c>
      <c r="V1961" t="inlineStr">
        <is>
          <t>ambiguous match [96, 169, 97]</t>
        </is>
      </c>
    </row>
    <row r="1962">
      <c r="A1962" t="n">
        <v>169</v>
      </c>
      <c r="B1962" t="inlineStr">
        <is>
          <t>Banyan Tree Maldives Vabbinfaru</t>
        </is>
      </c>
      <c r="C1962" t="inlineStr">
        <is>
          <t>excursions</t>
        </is>
      </c>
      <c r="D1962" t="inlineStr">
        <is>
          <t>2026_20435864.pdf</t>
        </is>
      </c>
      <c r="E1962" t="n">
        <v>2026</v>
      </c>
      <c r="H1962" t="n">
        <v>6</v>
      </c>
      <c r="I1962" t="n">
        <v>676</v>
      </c>
      <c r="J1962" t="inlineStr">
        <is>
          <t>Y</t>
        </is>
      </c>
      <c r="K1962" t="inlineStr">
        <is>
          <t>banyantree.com</t>
        </is>
      </c>
      <c r="L1962" t="inlineStr">
        <is>
          <t>official</t>
        </is>
      </c>
      <c r="M1962" t="inlineStr">
        <is>
          <t>https://cdn3.me-qr.com/pdf/20435864.pdf?time=1768340980</t>
        </is>
      </c>
      <c r="N1962" t="inlineStr">
        <is>
          <t>https://cdn3.me-qr.com/pdf/20435864.pdf?time=1768340980</t>
        </is>
      </c>
      <c r="O1962" t="inlineStr">
        <is>
          <t>3df97d89cf9731a27cf23773fc4d69d417223c9ee4a3a030e108b00a23c3ef64</t>
        </is>
      </c>
      <c r="P1962" t="inlineStr">
        <is>
          <t>library/096_dhawa-ihuru/excursions/2026_20435864.pdf</t>
        </is>
      </c>
      <c r="R1962" t="inlineStr">
        <is>
          <t>current</t>
        </is>
      </c>
      <c r="S1962" t="inlineStr">
        <is>
          <t>Y</t>
        </is>
      </c>
      <c r="T1962" t="inlineStr">
        <is>
          <t>needs-review</t>
        </is>
      </c>
      <c r="U1962" t="inlineStr">
        <is>
          <t>2026-10-05</t>
        </is>
      </c>
      <c r="V1962" t="inlineStr">
        <is>
          <t>ambiguous match [96, 169, 97]</t>
        </is>
      </c>
    </row>
    <row r="1963">
      <c r="A1963" t="n">
        <v>97</v>
      </c>
      <c r="B1963" t="inlineStr">
        <is>
          <t>Angsana Resort &amp; Spa Maldives - Velavaru</t>
        </is>
      </c>
      <c r="C1963" t="inlineStr">
        <is>
          <t>excursions</t>
        </is>
      </c>
      <c r="D1963" t="inlineStr">
        <is>
          <t>2026_20435864.pdf</t>
        </is>
      </c>
      <c r="E1963" t="n">
        <v>2026</v>
      </c>
      <c r="H1963" t="n">
        <v>6</v>
      </c>
      <c r="I1963" t="n">
        <v>676</v>
      </c>
      <c r="J1963" t="inlineStr">
        <is>
          <t>Y</t>
        </is>
      </c>
      <c r="K1963" t="inlineStr">
        <is>
          <t>banyantree.com</t>
        </is>
      </c>
      <c r="L1963" t="inlineStr">
        <is>
          <t>official</t>
        </is>
      </c>
      <c r="M1963" t="inlineStr">
        <is>
          <t>https://cdn3.me-qr.com/pdf/20435864.pdf?time=1768340980</t>
        </is>
      </c>
      <c r="N1963" t="inlineStr">
        <is>
          <t>https://cdn3.me-qr.com/pdf/20435864.pdf?time=1768340980</t>
        </is>
      </c>
      <c r="O1963" t="inlineStr">
        <is>
          <t>3df97d89cf9731a27cf23773fc4d69d417223c9ee4a3a030e108b00a23c3ef64</t>
        </is>
      </c>
      <c r="P1963" t="inlineStr">
        <is>
          <t>library/096_dhawa-ihuru/excursions/2026_20435864.pdf</t>
        </is>
      </c>
      <c r="R1963" t="inlineStr">
        <is>
          <t>current</t>
        </is>
      </c>
      <c r="S1963" t="inlineStr">
        <is>
          <t>Y</t>
        </is>
      </c>
      <c r="T1963" t="inlineStr">
        <is>
          <t>needs-review</t>
        </is>
      </c>
      <c r="U1963" t="inlineStr">
        <is>
          <t>2026-10-05</t>
        </is>
      </c>
      <c r="V1963" t="inlineStr">
        <is>
          <t>ambiguous match [96, 169, 97]</t>
        </is>
      </c>
    </row>
    <row r="1964">
      <c r="A1964" t="n">
        <v>96</v>
      </c>
      <c r="B1964" t="inlineStr">
        <is>
          <t>Dhawa Ihuru</t>
        </is>
      </c>
      <c r="C1964" t="inlineStr">
        <is>
          <t>villa_plans</t>
        </is>
      </c>
      <c r="D1964" t="inlineStr">
        <is>
          <t>2021_bt-shanghai-summit-room-floorplan_1.pdf</t>
        </is>
      </c>
      <c r="E1964" t="n">
        <v>2021</v>
      </c>
      <c r="H1964" t="n">
        <v>1</v>
      </c>
      <c r="I1964" t="n">
        <v>36</v>
      </c>
      <c r="J1964" t="inlineStr">
        <is>
          <t>N</t>
        </is>
      </c>
      <c r="K1964" t="inlineStr">
        <is>
          <t>banyantree.com</t>
        </is>
      </c>
      <c r="L1964" t="inlineStr">
        <is>
          <t>official</t>
        </is>
      </c>
      <c r="M1964" t="inlineStr">
        <is>
          <t>https://www.banyantree.com/assets/2021-10/bt-shanghai-summit-room-floorplan_1.pdf</t>
        </is>
      </c>
      <c r="N1964" t="inlineStr">
        <is>
          <t>https://www.banyantree.com/assets/2021-10/bt-shanghai-summit-room-floorplan_1.pdf | https://www.banyantree.com/assets/2021-10/bt-shanghai-summit-room-floorplan_0.pdf</t>
        </is>
      </c>
      <c r="O1964" t="inlineStr">
        <is>
          <t>aa61b255c85dc2e42d3468ce670177ffc8f385fb1277f4761bcbc187cde58064</t>
        </is>
      </c>
      <c r="P1964" t="inlineStr">
        <is>
          <t>library/096_dhawa-ihuru/villa_plans/2021_bt-shanghai-summit-room-floorplan_1.pdf</t>
        </is>
      </c>
      <c r="R1964" t="inlineStr">
        <is>
          <t>outdated</t>
        </is>
      </c>
      <c r="S1964" t="inlineStr">
        <is>
          <t>Y</t>
        </is>
      </c>
      <c r="T1964" t="inlineStr">
        <is>
          <t>needs-review</t>
        </is>
      </c>
      <c r="U1964" t="inlineStr">
        <is>
          <t>2026-10-05</t>
        </is>
      </c>
      <c r="V1964" t="inlineStr">
        <is>
          <t>ambiguous match [96, 169, 97]</t>
        </is>
      </c>
    </row>
    <row r="1965">
      <c r="A1965" t="n">
        <v>169</v>
      </c>
      <c r="B1965" t="inlineStr">
        <is>
          <t>Banyan Tree Maldives Vabbinfaru</t>
        </is>
      </c>
      <c r="C1965" t="inlineStr">
        <is>
          <t>villa_plans</t>
        </is>
      </c>
      <c r="D1965" t="inlineStr">
        <is>
          <t>2021_bt-shanghai-summit-room-floorplan_1.pdf</t>
        </is>
      </c>
      <c r="E1965" t="n">
        <v>2021</v>
      </c>
      <c r="H1965" t="n">
        <v>1</v>
      </c>
      <c r="I1965" t="n">
        <v>36</v>
      </c>
      <c r="J1965" t="inlineStr">
        <is>
          <t>N</t>
        </is>
      </c>
      <c r="K1965" t="inlineStr">
        <is>
          <t>banyantree.com</t>
        </is>
      </c>
      <c r="L1965" t="inlineStr">
        <is>
          <t>official</t>
        </is>
      </c>
      <c r="M1965" t="inlineStr">
        <is>
          <t>https://www.banyantree.com/assets/2021-10/bt-shanghai-summit-room-floorplan_1.pdf</t>
        </is>
      </c>
      <c r="N1965" t="inlineStr">
        <is>
          <t>https://www.banyantree.com/assets/2021-10/bt-shanghai-summit-room-floorplan_1.pdf | https://www.banyantree.com/assets/2021-10/bt-shanghai-summit-room-floorplan_0.pdf</t>
        </is>
      </c>
      <c r="O1965" t="inlineStr">
        <is>
          <t>aa61b255c85dc2e42d3468ce670177ffc8f385fb1277f4761bcbc187cde58064</t>
        </is>
      </c>
      <c r="P1965" t="inlineStr">
        <is>
          <t>library/096_dhawa-ihuru/villa_plans/2021_bt-shanghai-summit-room-floorplan_1.pdf</t>
        </is>
      </c>
      <c r="R1965" t="inlineStr">
        <is>
          <t>outdated</t>
        </is>
      </c>
      <c r="S1965" t="inlineStr">
        <is>
          <t>Y</t>
        </is>
      </c>
      <c r="T1965" t="inlineStr">
        <is>
          <t>needs-review</t>
        </is>
      </c>
      <c r="U1965" t="inlineStr">
        <is>
          <t>2026-10-05</t>
        </is>
      </c>
      <c r="V1965" t="inlineStr">
        <is>
          <t>ambiguous match [96, 169, 97]</t>
        </is>
      </c>
    </row>
    <row r="1966">
      <c r="A1966" t="n">
        <v>97</v>
      </c>
      <c r="B1966" t="inlineStr">
        <is>
          <t>Angsana Resort &amp; Spa Maldives - Velavaru</t>
        </is>
      </c>
      <c r="C1966" t="inlineStr">
        <is>
          <t>villa_plans</t>
        </is>
      </c>
      <c r="D1966" t="inlineStr">
        <is>
          <t>2021_bt-shanghai-summit-room-floorplan_1.pdf</t>
        </is>
      </c>
      <c r="E1966" t="n">
        <v>2021</v>
      </c>
      <c r="H1966" t="n">
        <v>1</v>
      </c>
      <c r="I1966" t="n">
        <v>36</v>
      </c>
      <c r="J1966" t="inlineStr">
        <is>
          <t>N</t>
        </is>
      </c>
      <c r="K1966" t="inlineStr">
        <is>
          <t>banyantree.com</t>
        </is>
      </c>
      <c r="L1966" t="inlineStr">
        <is>
          <t>official</t>
        </is>
      </c>
      <c r="M1966" t="inlineStr">
        <is>
          <t>https://www.banyantree.com/assets/2021-10/bt-shanghai-summit-room-floorplan_1.pdf</t>
        </is>
      </c>
      <c r="N1966" t="inlineStr">
        <is>
          <t>https://www.banyantree.com/assets/2021-10/bt-shanghai-summit-room-floorplan_1.pdf | https://www.banyantree.com/assets/2021-10/bt-shanghai-summit-room-floorplan_0.pdf</t>
        </is>
      </c>
      <c r="O1966" t="inlineStr">
        <is>
          <t>aa61b255c85dc2e42d3468ce670177ffc8f385fb1277f4761bcbc187cde58064</t>
        </is>
      </c>
      <c r="P1966" t="inlineStr">
        <is>
          <t>library/096_dhawa-ihuru/villa_plans/2021_bt-shanghai-summit-room-floorplan_1.pdf</t>
        </is>
      </c>
      <c r="R1966" t="inlineStr">
        <is>
          <t>outdated</t>
        </is>
      </c>
      <c r="S1966" t="inlineStr">
        <is>
          <t>Y</t>
        </is>
      </c>
      <c r="T1966" t="inlineStr">
        <is>
          <t>needs-review</t>
        </is>
      </c>
      <c r="U1966" t="inlineStr">
        <is>
          <t>2026-10-05</t>
        </is>
      </c>
      <c r="V1966" t="inlineStr">
        <is>
          <t>ambiguous match [96, 169, 97]</t>
        </is>
      </c>
    </row>
    <row r="1967">
      <c r="A1967" t="n">
        <v>96</v>
      </c>
      <c r="B1967" t="inlineStr">
        <is>
          <t>Dhawa Ihuru</t>
        </is>
      </c>
      <c r="C1967" t="inlineStr">
        <is>
          <t>villa_plans</t>
        </is>
      </c>
      <c r="D1967" t="inlineStr">
        <is>
          <t>2021_bt-shanghai-boardroom-floorplan.pdf</t>
        </is>
      </c>
      <c r="E1967" t="n">
        <v>2021</v>
      </c>
      <c r="H1967" t="n">
        <v>1</v>
      </c>
      <c r="I1967" t="n">
        <v>28</v>
      </c>
      <c r="J1967" t="inlineStr">
        <is>
          <t>N</t>
        </is>
      </c>
      <c r="K1967" t="inlineStr">
        <is>
          <t>banyantree.com</t>
        </is>
      </c>
      <c r="L1967" t="inlineStr">
        <is>
          <t>official</t>
        </is>
      </c>
      <c r="M1967" t="inlineStr">
        <is>
          <t>https://www.banyantree.com/assets/2021-10/bt-shanghai-boardroom-floorplan.pdf</t>
        </is>
      </c>
      <c r="N1967" t="inlineStr">
        <is>
          <t>https://www.banyantree.com/assets/2021-10/bt-shanghai-boardroom-floorplan.pdf</t>
        </is>
      </c>
      <c r="O1967" t="inlineStr">
        <is>
          <t>36a36986083797dbb57e04736a2b8cfda794f7f6e0d4ae1ee94dd30928d17d36</t>
        </is>
      </c>
      <c r="P1967" t="inlineStr">
        <is>
          <t>library/096_dhawa-ihuru/villa_plans/2021_bt-shanghai-boardroom-floorplan.pdf</t>
        </is>
      </c>
      <c r="R1967" t="inlineStr">
        <is>
          <t>outdated</t>
        </is>
      </c>
      <c r="S1967" t="inlineStr">
        <is>
          <t>N</t>
        </is>
      </c>
      <c r="T1967" t="inlineStr">
        <is>
          <t>needs-review</t>
        </is>
      </c>
      <c r="U1967" t="inlineStr">
        <is>
          <t>2026-10-05</t>
        </is>
      </c>
      <c r="V1967" t="inlineStr">
        <is>
          <t>ambiguous match [96, 169, 97]</t>
        </is>
      </c>
    </row>
    <row r="1968">
      <c r="A1968" t="n">
        <v>169</v>
      </c>
      <c r="B1968" t="inlineStr">
        <is>
          <t>Banyan Tree Maldives Vabbinfaru</t>
        </is>
      </c>
      <c r="C1968" t="inlineStr">
        <is>
          <t>villa_plans</t>
        </is>
      </c>
      <c r="D1968" t="inlineStr">
        <is>
          <t>2021_bt-shanghai-boardroom-floorplan.pdf</t>
        </is>
      </c>
      <c r="E1968" t="n">
        <v>2021</v>
      </c>
      <c r="H1968" t="n">
        <v>1</v>
      </c>
      <c r="I1968" t="n">
        <v>28</v>
      </c>
      <c r="J1968" t="inlineStr">
        <is>
          <t>N</t>
        </is>
      </c>
      <c r="K1968" t="inlineStr">
        <is>
          <t>banyantree.com</t>
        </is>
      </c>
      <c r="L1968" t="inlineStr">
        <is>
          <t>official</t>
        </is>
      </c>
      <c r="M1968" t="inlineStr">
        <is>
          <t>https://www.banyantree.com/assets/2021-10/bt-shanghai-boardroom-floorplan.pdf</t>
        </is>
      </c>
      <c r="N1968" t="inlineStr">
        <is>
          <t>https://www.banyantree.com/assets/2021-10/bt-shanghai-boardroom-floorplan.pdf</t>
        </is>
      </c>
      <c r="O1968" t="inlineStr">
        <is>
          <t>36a36986083797dbb57e04736a2b8cfda794f7f6e0d4ae1ee94dd30928d17d36</t>
        </is>
      </c>
      <c r="P1968" t="inlineStr">
        <is>
          <t>library/096_dhawa-ihuru/villa_plans/2021_bt-shanghai-boardroom-floorplan.pdf</t>
        </is>
      </c>
      <c r="R1968" t="inlineStr">
        <is>
          <t>outdated</t>
        </is>
      </c>
      <c r="S1968" t="inlineStr">
        <is>
          <t>N</t>
        </is>
      </c>
      <c r="T1968" t="inlineStr">
        <is>
          <t>needs-review</t>
        </is>
      </c>
      <c r="U1968" t="inlineStr">
        <is>
          <t>2026-10-05</t>
        </is>
      </c>
      <c r="V1968" t="inlineStr">
        <is>
          <t>ambiguous match [96, 169, 97]</t>
        </is>
      </c>
    </row>
    <row r="1969">
      <c r="A1969" t="n">
        <v>97</v>
      </c>
      <c r="B1969" t="inlineStr">
        <is>
          <t>Angsana Resort &amp; Spa Maldives - Velavaru</t>
        </is>
      </c>
      <c r="C1969" t="inlineStr">
        <is>
          <t>villa_plans</t>
        </is>
      </c>
      <c r="D1969" t="inlineStr">
        <is>
          <t>2021_bt-shanghai-boardroom-floorplan.pdf</t>
        </is>
      </c>
      <c r="E1969" t="n">
        <v>2021</v>
      </c>
      <c r="H1969" t="n">
        <v>1</v>
      </c>
      <c r="I1969" t="n">
        <v>28</v>
      </c>
      <c r="J1969" t="inlineStr">
        <is>
          <t>N</t>
        </is>
      </c>
      <c r="K1969" t="inlineStr">
        <is>
          <t>banyantree.com</t>
        </is>
      </c>
      <c r="L1969" t="inlineStr">
        <is>
          <t>official</t>
        </is>
      </c>
      <c r="M1969" t="inlineStr">
        <is>
          <t>https://www.banyantree.com/assets/2021-10/bt-shanghai-boardroom-floorplan.pdf</t>
        </is>
      </c>
      <c r="N1969" t="inlineStr">
        <is>
          <t>https://www.banyantree.com/assets/2021-10/bt-shanghai-boardroom-floorplan.pdf</t>
        </is>
      </c>
      <c r="O1969" t="inlineStr">
        <is>
          <t>36a36986083797dbb57e04736a2b8cfda794f7f6e0d4ae1ee94dd30928d17d36</t>
        </is>
      </c>
      <c r="P1969" t="inlineStr">
        <is>
          <t>library/096_dhawa-ihuru/villa_plans/2021_bt-shanghai-boardroom-floorplan.pdf</t>
        </is>
      </c>
      <c r="R1969" t="inlineStr">
        <is>
          <t>outdated</t>
        </is>
      </c>
      <c r="S1969" t="inlineStr">
        <is>
          <t>N</t>
        </is>
      </c>
      <c r="T1969" t="inlineStr">
        <is>
          <t>needs-review</t>
        </is>
      </c>
      <c r="U1969" t="inlineStr">
        <is>
          <t>2026-10-05</t>
        </is>
      </c>
      <c r="V1969" t="inlineStr">
        <is>
          <t>ambiguous match [96, 169, 97]</t>
        </is>
      </c>
    </row>
    <row r="1970">
      <c r="A1970" t="n">
        <v>96</v>
      </c>
      <c r="B1970" t="inlineStr">
        <is>
          <t>Dhawa Ihuru</t>
        </is>
      </c>
      <c r="C1970" t="inlineStr">
        <is>
          <t>villa_plans</t>
        </is>
      </c>
      <c r="D1970" t="inlineStr">
        <is>
          <t>2021_bt-shanghai-banyan-room-floorplan.pdf</t>
        </is>
      </c>
      <c r="E1970" t="n">
        <v>2021</v>
      </c>
      <c r="H1970" t="n">
        <v>1</v>
      </c>
      <c r="I1970" t="n">
        <v>40</v>
      </c>
      <c r="J1970" t="inlineStr">
        <is>
          <t>N</t>
        </is>
      </c>
      <c r="K1970" t="inlineStr">
        <is>
          <t>banyantree.com</t>
        </is>
      </c>
      <c r="L1970" t="inlineStr">
        <is>
          <t>official</t>
        </is>
      </c>
      <c r="M1970" t="inlineStr">
        <is>
          <t>https://www.banyantree.com/assets/2021-10/bt-shanghai-banyan-room-floorplan.pdf</t>
        </is>
      </c>
      <c r="N1970" t="inlineStr">
        <is>
          <t>https://www.banyantree.com/assets/2021-10/bt-shanghai-banyan-room-floorplan.pdf</t>
        </is>
      </c>
      <c r="O1970" t="inlineStr">
        <is>
          <t>00c87b5975fb2d0a232f6b23565b82a073aabdb77719990556cc811826cfeee6</t>
        </is>
      </c>
      <c r="P1970" t="inlineStr">
        <is>
          <t>library/096_dhawa-ihuru/villa_plans/2021_bt-shanghai-banyan-room-floorplan.pdf</t>
        </is>
      </c>
      <c r="R1970" t="inlineStr">
        <is>
          <t>outdated</t>
        </is>
      </c>
      <c r="S1970" t="inlineStr">
        <is>
          <t>N</t>
        </is>
      </c>
      <c r="T1970" t="inlineStr">
        <is>
          <t>needs-review</t>
        </is>
      </c>
      <c r="U1970" t="inlineStr">
        <is>
          <t>2026-10-05</t>
        </is>
      </c>
      <c r="V1970" t="inlineStr">
        <is>
          <t>ambiguous match [96, 169, 97]</t>
        </is>
      </c>
    </row>
    <row r="1971">
      <c r="A1971" t="n">
        <v>169</v>
      </c>
      <c r="B1971" t="inlineStr">
        <is>
          <t>Banyan Tree Maldives Vabbinfaru</t>
        </is>
      </c>
      <c r="C1971" t="inlineStr">
        <is>
          <t>villa_plans</t>
        </is>
      </c>
      <c r="D1971" t="inlineStr">
        <is>
          <t>2021_bt-shanghai-banyan-room-floorplan.pdf</t>
        </is>
      </c>
      <c r="E1971" t="n">
        <v>2021</v>
      </c>
      <c r="H1971" t="n">
        <v>1</v>
      </c>
      <c r="I1971" t="n">
        <v>40</v>
      </c>
      <c r="J1971" t="inlineStr">
        <is>
          <t>N</t>
        </is>
      </c>
      <c r="K1971" t="inlineStr">
        <is>
          <t>banyantree.com</t>
        </is>
      </c>
      <c r="L1971" t="inlineStr">
        <is>
          <t>official</t>
        </is>
      </c>
      <c r="M1971" t="inlineStr">
        <is>
          <t>https://www.banyantree.com/assets/2021-10/bt-shanghai-banyan-room-floorplan.pdf</t>
        </is>
      </c>
      <c r="N1971" t="inlineStr">
        <is>
          <t>https://www.banyantree.com/assets/2021-10/bt-shanghai-banyan-room-floorplan.pdf</t>
        </is>
      </c>
      <c r="O1971" t="inlineStr">
        <is>
          <t>00c87b5975fb2d0a232f6b23565b82a073aabdb77719990556cc811826cfeee6</t>
        </is>
      </c>
      <c r="P1971" t="inlineStr">
        <is>
          <t>library/096_dhawa-ihuru/villa_plans/2021_bt-shanghai-banyan-room-floorplan.pdf</t>
        </is>
      </c>
      <c r="R1971" t="inlineStr">
        <is>
          <t>outdated</t>
        </is>
      </c>
      <c r="S1971" t="inlineStr">
        <is>
          <t>N</t>
        </is>
      </c>
      <c r="T1971" t="inlineStr">
        <is>
          <t>needs-review</t>
        </is>
      </c>
      <c r="U1971" t="inlineStr">
        <is>
          <t>2026-10-05</t>
        </is>
      </c>
      <c r="V1971" t="inlineStr">
        <is>
          <t>ambiguous match [96, 169, 97]</t>
        </is>
      </c>
    </row>
    <row r="1972">
      <c r="A1972" t="n">
        <v>97</v>
      </c>
      <c r="B1972" t="inlineStr">
        <is>
          <t>Angsana Resort &amp; Spa Maldives - Velavaru</t>
        </is>
      </c>
      <c r="C1972" t="inlineStr">
        <is>
          <t>villa_plans</t>
        </is>
      </c>
      <c r="D1972" t="inlineStr">
        <is>
          <t>2021_bt-shanghai-banyan-room-floorplan.pdf</t>
        </is>
      </c>
      <c r="E1972" t="n">
        <v>2021</v>
      </c>
      <c r="H1972" t="n">
        <v>1</v>
      </c>
      <c r="I1972" t="n">
        <v>40</v>
      </c>
      <c r="J1972" t="inlineStr">
        <is>
          <t>N</t>
        </is>
      </c>
      <c r="K1972" t="inlineStr">
        <is>
          <t>banyantree.com</t>
        </is>
      </c>
      <c r="L1972" t="inlineStr">
        <is>
          <t>official</t>
        </is>
      </c>
      <c r="M1972" t="inlineStr">
        <is>
          <t>https://www.banyantree.com/assets/2021-10/bt-shanghai-banyan-room-floorplan.pdf</t>
        </is>
      </c>
      <c r="N1972" t="inlineStr">
        <is>
          <t>https://www.banyantree.com/assets/2021-10/bt-shanghai-banyan-room-floorplan.pdf</t>
        </is>
      </c>
      <c r="O1972" t="inlineStr">
        <is>
          <t>00c87b5975fb2d0a232f6b23565b82a073aabdb77719990556cc811826cfeee6</t>
        </is>
      </c>
      <c r="P1972" t="inlineStr">
        <is>
          <t>library/096_dhawa-ihuru/villa_plans/2021_bt-shanghai-banyan-room-floorplan.pdf</t>
        </is>
      </c>
      <c r="R1972" t="inlineStr">
        <is>
          <t>outdated</t>
        </is>
      </c>
      <c r="S1972" t="inlineStr">
        <is>
          <t>N</t>
        </is>
      </c>
      <c r="T1972" t="inlineStr">
        <is>
          <t>needs-review</t>
        </is>
      </c>
      <c r="U1972" t="inlineStr">
        <is>
          <t>2026-10-05</t>
        </is>
      </c>
      <c r="V1972" t="inlineStr">
        <is>
          <t>ambiguous match [96, 169, 97]</t>
        </is>
      </c>
    </row>
    <row r="1973">
      <c r="A1973" t="n">
        <v>96</v>
      </c>
      <c r="B1973" t="inlineStr">
        <is>
          <t>Dhawa Ihuru</t>
        </is>
      </c>
      <c r="C1973" t="inlineStr">
        <is>
          <t>villa_plans</t>
        </is>
      </c>
      <c r="D1973" t="inlineStr">
        <is>
          <t>2017_bt-mayakoba-mk-blue-floorplan.pdf</t>
        </is>
      </c>
      <c r="E1973" t="n">
        <v>2017</v>
      </c>
      <c r="H1973" t="n">
        <v>1</v>
      </c>
      <c r="I1973" t="n">
        <v>694</v>
      </c>
      <c r="J1973" t="inlineStr">
        <is>
          <t>N</t>
        </is>
      </c>
      <c r="K1973" t="inlineStr">
        <is>
          <t>banyantree.com</t>
        </is>
      </c>
      <c r="L1973" t="inlineStr">
        <is>
          <t>official</t>
        </is>
      </c>
      <c r="M1973" t="inlineStr">
        <is>
          <t>https://www.banyantree.com/assets/2021-10/bt-mayakoba-mk-blue-floorplan.pdf</t>
        </is>
      </c>
      <c r="N1973" t="inlineStr">
        <is>
          <t>https://www.banyantree.com/assets/2021-10/bt-mayakoba-mk-blue-floorplan.pdf</t>
        </is>
      </c>
      <c r="O1973" t="inlineStr">
        <is>
          <t>db52502bca69e3bc74a2508ee3769d9ba82c4da1b807415f1f5c7c7a92e1d4d1</t>
        </is>
      </c>
      <c r="P1973" t="inlineStr">
        <is>
          <t>library/096_dhawa-ihuru/villa_plans/2017_bt-mayakoba-mk-blue-floorplan.pdf</t>
        </is>
      </c>
      <c r="R1973" t="inlineStr">
        <is>
          <t>outdated</t>
        </is>
      </c>
      <c r="S1973" t="inlineStr">
        <is>
          <t>N</t>
        </is>
      </c>
      <c r="T1973" t="inlineStr">
        <is>
          <t>needs-review</t>
        </is>
      </c>
      <c r="U1973" t="inlineStr">
        <is>
          <t>2026-10-05</t>
        </is>
      </c>
      <c r="V1973" t="inlineStr">
        <is>
          <t>ambiguous match [96, 169, 97]</t>
        </is>
      </c>
    </row>
    <row r="1974">
      <c r="A1974" t="n">
        <v>169</v>
      </c>
      <c r="B1974" t="inlineStr">
        <is>
          <t>Banyan Tree Maldives Vabbinfaru</t>
        </is>
      </c>
      <c r="C1974" t="inlineStr">
        <is>
          <t>villa_plans</t>
        </is>
      </c>
      <c r="D1974" t="inlineStr">
        <is>
          <t>2017_bt-mayakoba-mk-blue-floorplan.pdf</t>
        </is>
      </c>
      <c r="E1974" t="n">
        <v>2017</v>
      </c>
      <c r="H1974" t="n">
        <v>1</v>
      </c>
      <c r="I1974" t="n">
        <v>694</v>
      </c>
      <c r="J1974" t="inlineStr">
        <is>
          <t>N</t>
        </is>
      </c>
      <c r="K1974" t="inlineStr">
        <is>
          <t>banyantree.com</t>
        </is>
      </c>
      <c r="L1974" t="inlineStr">
        <is>
          <t>official</t>
        </is>
      </c>
      <c r="M1974" t="inlineStr">
        <is>
          <t>https://www.banyantree.com/assets/2021-10/bt-mayakoba-mk-blue-floorplan.pdf</t>
        </is>
      </c>
      <c r="N1974" t="inlineStr">
        <is>
          <t>https://www.banyantree.com/assets/2021-10/bt-mayakoba-mk-blue-floorplan.pdf</t>
        </is>
      </c>
      <c r="O1974" t="inlineStr">
        <is>
          <t>db52502bca69e3bc74a2508ee3769d9ba82c4da1b807415f1f5c7c7a92e1d4d1</t>
        </is>
      </c>
      <c r="P1974" t="inlineStr">
        <is>
          <t>library/096_dhawa-ihuru/villa_plans/2017_bt-mayakoba-mk-blue-floorplan.pdf</t>
        </is>
      </c>
      <c r="R1974" t="inlineStr">
        <is>
          <t>outdated</t>
        </is>
      </c>
      <c r="S1974" t="inlineStr">
        <is>
          <t>N</t>
        </is>
      </c>
      <c r="T1974" t="inlineStr">
        <is>
          <t>needs-review</t>
        </is>
      </c>
      <c r="U1974" t="inlineStr">
        <is>
          <t>2026-10-05</t>
        </is>
      </c>
      <c r="V1974" t="inlineStr">
        <is>
          <t>ambiguous match [96, 169, 97]</t>
        </is>
      </c>
    </row>
    <row r="1975">
      <c r="A1975" t="n">
        <v>97</v>
      </c>
      <c r="B1975" t="inlineStr">
        <is>
          <t>Angsana Resort &amp; Spa Maldives - Velavaru</t>
        </is>
      </c>
      <c r="C1975" t="inlineStr">
        <is>
          <t>villa_plans</t>
        </is>
      </c>
      <c r="D1975" t="inlineStr">
        <is>
          <t>2017_bt-mayakoba-mk-blue-floorplan.pdf</t>
        </is>
      </c>
      <c r="E1975" t="n">
        <v>2017</v>
      </c>
      <c r="H1975" t="n">
        <v>1</v>
      </c>
      <c r="I1975" t="n">
        <v>694</v>
      </c>
      <c r="J1975" t="inlineStr">
        <is>
          <t>N</t>
        </is>
      </c>
      <c r="K1975" t="inlineStr">
        <is>
          <t>banyantree.com</t>
        </is>
      </c>
      <c r="L1975" t="inlineStr">
        <is>
          <t>official</t>
        </is>
      </c>
      <c r="M1975" t="inlineStr">
        <is>
          <t>https://www.banyantree.com/assets/2021-10/bt-mayakoba-mk-blue-floorplan.pdf</t>
        </is>
      </c>
      <c r="N1975" t="inlineStr">
        <is>
          <t>https://www.banyantree.com/assets/2021-10/bt-mayakoba-mk-blue-floorplan.pdf</t>
        </is>
      </c>
      <c r="O1975" t="inlineStr">
        <is>
          <t>db52502bca69e3bc74a2508ee3769d9ba82c4da1b807415f1f5c7c7a92e1d4d1</t>
        </is>
      </c>
      <c r="P1975" t="inlineStr">
        <is>
          <t>library/096_dhawa-ihuru/villa_plans/2017_bt-mayakoba-mk-blue-floorplan.pdf</t>
        </is>
      </c>
      <c r="R1975" t="inlineStr">
        <is>
          <t>outdated</t>
        </is>
      </c>
      <c r="S1975" t="inlineStr">
        <is>
          <t>N</t>
        </is>
      </c>
      <c r="T1975" t="inlineStr">
        <is>
          <t>needs-review</t>
        </is>
      </c>
      <c r="U1975" t="inlineStr">
        <is>
          <t>2026-10-05</t>
        </is>
      </c>
      <c r="V1975" t="inlineStr">
        <is>
          <t>ambiguous match [96, 169, 97]</t>
        </is>
      </c>
    </row>
    <row r="1976">
      <c r="A1976" t="n">
        <v>96</v>
      </c>
      <c r="B1976" t="inlineStr">
        <is>
          <t>Dhawa Ihuru</t>
        </is>
      </c>
      <c r="C1976" t="inlineStr">
        <is>
          <t>villa_plans</t>
        </is>
      </c>
      <c r="D1976" t="inlineStr">
        <is>
          <t>2017_bt-mayakoba-lobby-terrace-floorplan.pdf</t>
        </is>
      </c>
      <c r="E1976" t="n">
        <v>2017</v>
      </c>
      <c r="H1976" t="n">
        <v>2</v>
      </c>
      <c r="I1976" t="n">
        <v>1200</v>
      </c>
      <c r="J1976" t="inlineStr">
        <is>
          <t>N</t>
        </is>
      </c>
      <c r="K1976" t="inlineStr">
        <is>
          <t>banyantree.com</t>
        </is>
      </c>
      <c r="L1976" t="inlineStr">
        <is>
          <t>official</t>
        </is>
      </c>
      <c r="M1976" t="inlineStr">
        <is>
          <t>https://www.banyantree.com/assets/2021-10/bt-mayakoba-lobby-terrace-floorplan.pdf</t>
        </is>
      </c>
      <c r="N1976" t="inlineStr">
        <is>
          <t>https://www.banyantree.com/assets/2021-10/bt-mayakoba-lobby-terrace-floorplan.pdf</t>
        </is>
      </c>
      <c r="O1976" t="inlineStr">
        <is>
          <t>21c905cf0b5be9bfdc0b4fe3feafe2382786da21d282b3a8427eea04112aebef</t>
        </is>
      </c>
      <c r="P1976" t="inlineStr">
        <is>
          <t>library/096_dhawa-ihuru/villa_plans/2017_bt-mayakoba-lobby-terrace-floorplan.pdf</t>
        </is>
      </c>
      <c r="R1976" t="inlineStr">
        <is>
          <t>outdated</t>
        </is>
      </c>
      <c r="S1976" t="inlineStr">
        <is>
          <t>N</t>
        </is>
      </c>
      <c r="T1976" t="inlineStr">
        <is>
          <t>needs-review</t>
        </is>
      </c>
      <c r="U1976" t="inlineStr">
        <is>
          <t>2026-10-05</t>
        </is>
      </c>
      <c r="V1976" t="inlineStr">
        <is>
          <t>ambiguous match [96, 169, 97]</t>
        </is>
      </c>
    </row>
    <row r="1977">
      <c r="A1977" t="n">
        <v>169</v>
      </c>
      <c r="B1977" t="inlineStr">
        <is>
          <t>Banyan Tree Maldives Vabbinfaru</t>
        </is>
      </c>
      <c r="C1977" t="inlineStr">
        <is>
          <t>villa_plans</t>
        </is>
      </c>
      <c r="D1977" t="inlineStr">
        <is>
          <t>2017_bt-mayakoba-lobby-terrace-floorplan.pdf</t>
        </is>
      </c>
      <c r="E1977" t="n">
        <v>2017</v>
      </c>
      <c r="H1977" t="n">
        <v>2</v>
      </c>
      <c r="I1977" t="n">
        <v>1200</v>
      </c>
      <c r="J1977" t="inlineStr">
        <is>
          <t>N</t>
        </is>
      </c>
      <c r="K1977" t="inlineStr">
        <is>
          <t>banyantree.com</t>
        </is>
      </c>
      <c r="L1977" t="inlineStr">
        <is>
          <t>official</t>
        </is>
      </c>
      <c r="M1977" t="inlineStr">
        <is>
          <t>https://www.banyantree.com/assets/2021-10/bt-mayakoba-lobby-terrace-floorplan.pdf</t>
        </is>
      </c>
      <c r="N1977" t="inlineStr">
        <is>
          <t>https://www.banyantree.com/assets/2021-10/bt-mayakoba-lobby-terrace-floorplan.pdf</t>
        </is>
      </c>
      <c r="O1977" t="inlineStr">
        <is>
          <t>21c905cf0b5be9bfdc0b4fe3feafe2382786da21d282b3a8427eea04112aebef</t>
        </is>
      </c>
      <c r="P1977" t="inlineStr">
        <is>
          <t>library/096_dhawa-ihuru/villa_plans/2017_bt-mayakoba-lobby-terrace-floorplan.pdf</t>
        </is>
      </c>
      <c r="R1977" t="inlineStr">
        <is>
          <t>outdated</t>
        </is>
      </c>
      <c r="S1977" t="inlineStr">
        <is>
          <t>N</t>
        </is>
      </c>
      <c r="T1977" t="inlineStr">
        <is>
          <t>needs-review</t>
        </is>
      </c>
      <c r="U1977" t="inlineStr">
        <is>
          <t>2026-10-05</t>
        </is>
      </c>
      <c r="V1977" t="inlineStr">
        <is>
          <t>ambiguous match [96, 169, 97]</t>
        </is>
      </c>
    </row>
    <row r="1978">
      <c r="A1978" t="n">
        <v>97</v>
      </c>
      <c r="B1978" t="inlineStr">
        <is>
          <t>Angsana Resort &amp; Spa Maldives - Velavaru</t>
        </is>
      </c>
      <c r="C1978" t="inlineStr">
        <is>
          <t>villa_plans</t>
        </is>
      </c>
      <c r="D1978" t="inlineStr">
        <is>
          <t>2017_bt-mayakoba-lobby-terrace-floorplan.pdf</t>
        </is>
      </c>
      <c r="E1978" t="n">
        <v>2017</v>
      </c>
      <c r="H1978" t="n">
        <v>2</v>
      </c>
      <c r="I1978" t="n">
        <v>1200</v>
      </c>
      <c r="J1978" t="inlineStr">
        <is>
          <t>N</t>
        </is>
      </c>
      <c r="K1978" t="inlineStr">
        <is>
          <t>banyantree.com</t>
        </is>
      </c>
      <c r="L1978" t="inlineStr">
        <is>
          <t>official</t>
        </is>
      </c>
      <c r="M1978" t="inlineStr">
        <is>
          <t>https://www.banyantree.com/assets/2021-10/bt-mayakoba-lobby-terrace-floorplan.pdf</t>
        </is>
      </c>
      <c r="N1978" t="inlineStr">
        <is>
          <t>https://www.banyantree.com/assets/2021-10/bt-mayakoba-lobby-terrace-floorplan.pdf</t>
        </is>
      </c>
      <c r="O1978" t="inlineStr">
        <is>
          <t>21c905cf0b5be9bfdc0b4fe3feafe2382786da21d282b3a8427eea04112aebef</t>
        </is>
      </c>
      <c r="P1978" t="inlineStr">
        <is>
          <t>library/096_dhawa-ihuru/villa_plans/2017_bt-mayakoba-lobby-terrace-floorplan.pdf</t>
        </is>
      </c>
      <c r="R1978" t="inlineStr">
        <is>
          <t>outdated</t>
        </is>
      </c>
      <c r="S1978" t="inlineStr">
        <is>
          <t>N</t>
        </is>
      </c>
      <c r="T1978" t="inlineStr">
        <is>
          <t>needs-review</t>
        </is>
      </c>
      <c r="U1978" t="inlineStr">
        <is>
          <t>2026-10-05</t>
        </is>
      </c>
      <c r="V1978" t="inlineStr">
        <is>
          <t>ambiguous match [96, 169, 97]</t>
        </is>
      </c>
    </row>
    <row r="1979">
      <c r="A1979" t="n">
        <v>96</v>
      </c>
      <c r="B1979" t="inlineStr">
        <is>
          <t>Dhawa Ihuru</t>
        </is>
      </c>
      <c r="C1979" t="inlineStr">
        <is>
          <t>villa_plans</t>
        </is>
      </c>
      <c r="D1979" t="inlineStr">
        <is>
          <t>2017_bt-mayakoba-mayapan-floorplan.pdf</t>
        </is>
      </c>
      <c r="E1979" t="n">
        <v>2017</v>
      </c>
      <c r="H1979" t="n">
        <v>1</v>
      </c>
      <c r="I1979" t="n">
        <v>15</v>
      </c>
      <c r="J1979" t="inlineStr">
        <is>
          <t>N</t>
        </is>
      </c>
      <c r="K1979" t="inlineStr">
        <is>
          <t>banyantree.com</t>
        </is>
      </c>
      <c r="L1979" t="inlineStr">
        <is>
          <t>official</t>
        </is>
      </c>
      <c r="M1979" t="inlineStr">
        <is>
          <t>https://www.banyantree.com/assets/2021-10/bt-mayakoba-mayapan-floorplan.pdf</t>
        </is>
      </c>
      <c r="N1979" t="inlineStr">
        <is>
          <t>https://www.banyantree.com/assets/2021-10/bt-mayakoba-mayapan-floorplan.pdf</t>
        </is>
      </c>
      <c r="O1979" t="inlineStr">
        <is>
          <t>ac1bb3e049a547cfed91f4c80ec5843c348c26748b6276716db6f8dc389d9b68</t>
        </is>
      </c>
      <c r="P1979" t="inlineStr">
        <is>
          <t>library/096_dhawa-ihuru/villa_plans/2017_bt-mayakoba-mayapan-floorplan.pdf</t>
        </is>
      </c>
      <c r="R1979" t="inlineStr">
        <is>
          <t>outdated</t>
        </is>
      </c>
      <c r="S1979" t="inlineStr">
        <is>
          <t>N</t>
        </is>
      </c>
      <c r="T1979" t="inlineStr">
        <is>
          <t>needs-review</t>
        </is>
      </c>
      <c r="U1979" t="inlineStr">
        <is>
          <t>2026-10-05</t>
        </is>
      </c>
      <c r="V1979" t="inlineStr">
        <is>
          <t>ambiguous match [96, 169, 97]</t>
        </is>
      </c>
    </row>
    <row r="1980">
      <c r="A1980" t="n">
        <v>169</v>
      </c>
      <c r="B1980" t="inlineStr">
        <is>
          <t>Banyan Tree Maldives Vabbinfaru</t>
        </is>
      </c>
      <c r="C1980" t="inlineStr">
        <is>
          <t>villa_plans</t>
        </is>
      </c>
      <c r="D1980" t="inlineStr">
        <is>
          <t>2017_bt-mayakoba-mayapan-floorplan.pdf</t>
        </is>
      </c>
      <c r="E1980" t="n">
        <v>2017</v>
      </c>
      <c r="H1980" t="n">
        <v>1</v>
      </c>
      <c r="I1980" t="n">
        <v>15</v>
      </c>
      <c r="J1980" t="inlineStr">
        <is>
          <t>N</t>
        </is>
      </c>
      <c r="K1980" t="inlineStr">
        <is>
          <t>banyantree.com</t>
        </is>
      </c>
      <c r="L1980" t="inlineStr">
        <is>
          <t>official</t>
        </is>
      </c>
      <c r="M1980" t="inlineStr">
        <is>
          <t>https://www.banyantree.com/assets/2021-10/bt-mayakoba-mayapan-floorplan.pdf</t>
        </is>
      </c>
      <c r="N1980" t="inlineStr">
        <is>
          <t>https://www.banyantree.com/assets/2021-10/bt-mayakoba-mayapan-floorplan.pdf</t>
        </is>
      </c>
      <c r="O1980" t="inlineStr">
        <is>
          <t>ac1bb3e049a547cfed91f4c80ec5843c348c26748b6276716db6f8dc389d9b68</t>
        </is>
      </c>
      <c r="P1980" t="inlineStr">
        <is>
          <t>library/096_dhawa-ihuru/villa_plans/2017_bt-mayakoba-mayapan-floorplan.pdf</t>
        </is>
      </c>
      <c r="R1980" t="inlineStr">
        <is>
          <t>outdated</t>
        </is>
      </c>
      <c r="S1980" t="inlineStr">
        <is>
          <t>N</t>
        </is>
      </c>
      <c r="T1980" t="inlineStr">
        <is>
          <t>needs-review</t>
        </is>
      </c>
      <c r="U1980" t="inlineStr">
        <is>
          <t>2026-10-05</t>
        </is>
      </c>
      <c r="V1980" t="inlineStr">
        <is>
          <t>ambiguous match [96, 169, 97]</t>
        </is>
      </c>
    </row>
    <row r="1981">
      <c r="A1981" t="n">
        <v>97</v>
      </c>
      <c r="B1981" t="inlineStr">
        <is>
          <t>Angsana Resort &amp; Spa Maldives - Velavaru</t>
        </is>
      </c>
      <c r="C1981" t="inlineStr">
        <is>
          <t>villa_plans</t>
        </is>
      </c>
      <c r="D1981" t="inlineStr">
        <is>
          <t>2017_bt-mayakoba-mayapan-floorplan.pdf</t>
        </is>
      </c>
      <c r="E1981" t="n">
        <v>2017</v>
      </c>
      <c r="H1981" t="n">
        <v>1</v>
      </c>
      <c r="I1981" t="n">
        <v>15</v>
      </c>
      <c r="J1981" t="inlineStr">
        <is>
          <t>N</t>
        </is>
      </c>
      <c r="K1981" t="inlineStr">
        <is>
          <t>banyantree.com</t>
        </is>
      </c>
      <c r="L1981" t="inlineStr">
        <is>
          <t>official</t>
        </is>
      </c>
      <c r="M1981" t="inlineStr">
        <is>
          <t>https://www.banyantree.com/assets/2021-10/bt-mayakoba-mayapan-floorplan.pdf</t>
        </is>
      </c>
      <c r="N1981" t="inlineStr">
        <is>
          <t>https://www.banyantree.com/assets/2021-10/bt-mayakoba-mayapan-floorplan.pdf</t>
        </is>
      </c>
      <c r="O1981" t="inlineStr">
        <is>
          <t>ac1bb3e049a547cfed91f4c80ec5843c348c26748b6276716db6f8dc389d9b68</t>
        </is>
      </c>
      <c r="P1981" t="inlineStr">
        <is>
          <t>library/096_dhawa-ihuru/villa_plans/2017_bt-mayakoba-mayapan-floorplan.pdf</t>
        </is>
      </c>
      <c r="R1981" t="inlineStr">
        <is>
          <t>outdated</t>
        </is>
      </c>
      <c r="S1981" t="inlineStr">
        <is>
          <t>N</t>
        </is>
      </c>
      <c r="T1981" t="inlineStr">
        <is>
          <t>needs-review</t>
        </is>
      </c>
      <c r="U1981" t="inlineStr">
        <is>
          <t>2026-10-05</t>
        </is>
      </c>
      <c r="V1981" t="inlineStr">
        <is>
          <t>ambiguous match [96, 169, 97]</t>
        </is>
      </c>
    </row>
    <row r="1982">
      <c r="A1982" t="n">
        <v>96</v>
      </c>
      <c r="B1982" t="inlineStr">
        <is>
          <t>Dhawa Ihuru</t>
        </is>
      </c>
      <c r="C1982" t="inlineStr">
        <is>
          <t>villa_plans</t>
        </is>
      </c>
      <c r="D1982" t="inlineStr">
        <is>
          <t>2017_bt-mayakoba-la-copa-terrace-floorplan.pdf</t>
        </is>
      </c>
      <c r="E1982" t="n">
        <v>2017</v>
      </c>
      <c r="H1982" t="n">
        <v>1</v>
      </c>
      <c r="I1982" t="n">
        <v>73</v>
      </c>
      <c r="J1982" t="inlineStr">
        <is>
          <t>N</t>
        </is>
      </c>
      <c r="K1982" t="inlineStr">
        <is>
          <t>banyantree.com</t>
        </is>
      </c>
      <c r="L1982" t="inlineStr">
        <is>
          <t>official</t>
        </is>
      </c>
      <c r="M1982" t="inlineStr">
        <is>
          <t>https://www.banyantree.com/assets/2021-10/bt-mayakoba-la-copa-terrace-floorplan.pdf</t>
        </is>
      </c>
      <c r="N1982" t="inlineStr">
        <is>
          <t>https://www.banyantree.com/assets/2021-10/bt-mayakoba-la-copa-terrace-floorplan.pdf</t>
        </is>
      </c>
      <c r="O1982" t="inlineStr">
        <is>
          <t>8572ca40b14b44c905f927deef0287cd2a86f8231671cb99eb79e379274767aa</t>
        </is>
      </c>
      <c r="P1982" t="inlineStr">
        <is>
          <t>library/096_dhawa-ihuru/villa_plans/2017_bt-mayakoba-la-copa-terrace-floorplan.pdf</t>
        </is>
      </c>
      <c r="R1982" t="inlineStr">
        <is>
          <t>outdated</t>
        </is>
      </c>
      <c r="S1982" t="inlineStr">
        <is>
          <t>N</t>
        </is>
      </c>
      <c r="T1982" t="inlineStr">
        <is>
          <t>needs-review</t>
        </is>
      </c>
      <c r="U1982" t="inlineStr">
        <is>
          <t>2026-10-05</t>
        </is>
      </c>
      <c r="V1982" t="inlineStr">
        <is>
          <t>ambiguous match [96, 169, 97]</t>
        </is>
      </c>
    </row>
    <row r="1983">
      <c r="A1983" t="n">
        <v>169</v>
      </c>
      <c r="B1983" t="inlineStr">
        <is>
          <t>Banyan Tree Maldives Vabbinfaru</t>
        </is>
      </c>
      <c r="C1983" t="inlineStr">
        <is>
          <t>villa_plans</t>
        </is>
      </c>
      <c r="D1983" t="inlineStr">
        <is>
          <t>2017_bt-mayakoba-la-copa-terrace-floorplan.pdf</t>
        </is>
      </c>
      <c r="E1983" t="n">
        <v>2017</v>
      </c>
      <c r="H1983" t="n">
        <v>1</v>
      </c>
      <c r="I1983" t="n">
        <v>73</v>
      </c>
      <c r="J1983" t="inlineStr">
        <is>
          <t>N</t>
        </is>
      </c>
      <c r="K1983" t="inlineStr">
        <is>
          <t>banyantree.com</t>
        </is>
      </c>
      <c r="L1983" t="inlineStr">
        <is>
          <t>official</t>
        </is>
      </c>
      <c r="M1983" t="inlineStr">
        <is>
          <t>https://www.banyantree.com/assets/2021-10/bt-mayakoba-la-copa-terrace-floorplan.pdf</t>
        </is>
      </c>
      <c r="N1983" t="inlineStr">
        <is>
          <t>https://www.banyantree.com/assets/2021-10/bt-mayakoba-la-copa-terrace-floorplan.pdf</t>
        </is>
      </c>
      <c r="O1983" t="inlineStr">
        <is>
          <t>8572ca40b14b44c905f927deef0287cd2a86f8231671cb99eb79e379274767aa</t>
        </is>
      </c>
      <c r="P1983" t="inlineStr">
        <is>
          <t>library/096_dhawa-ihuru/villa_plans/2017_bt-mayakoba-la-copa-terrace-floorplan.pdf</t>
        </is>
      </c>
      <c r="R1983" t="inlineStr">
        <is>
          <t>outdated</t>
        </is>
      </c>
      <c r="S1983" t="inlineStr">
        <is>
          <t>N</t>
        </is>
      </c>
      <c r="T1983" t="inlineStr">
        <is>
          <t>needs-review</t>
        </is>
      </c>
      <c r="U1983" t="inlineStr">
        <is>
          <t>2026-10-05</t>
        </is>
      </c>
      <c r="V1983" t="inlineStr">
        <is>
          <t>ambiguous match [96, 169, 97]</t>
        </is>
      </c>
    </row>
    <row r="1984">
      <c r="A1984" t="n">
        <v>97</v>
      </c>
      <c r="B1984" t="inlineStr">
        <is>
          <t>Angsana Resort &amp; Spa Maldives - Velavaru</t>
        </is>
      </c>
      <c r="C1984" t="inlineStr">
        <is>
          <t>villa_plans</t>
        </is>
      </c>
      <c r="D1984" t="inlineStr">
        <is>
          <t>2017_bt-mayakoba-la-copa-terrace-floorplan.pdf</t>
        </is>
      </c>
      <c r="E1984" t="n">
        <v>2017</v>
      </c>
      <c r="H1984" t="n">
        <v>1</v>
      </c>
      <c r="I1984" t="n">
        <v>73</v>
      </c>
      <c r="J1984" t="inlineStr">
        <is>
          <t>N</t>
        </is>
      </c>
      <c r="K1984" t="inlineStr">
        <is>
          <t>banyantree.com</t>
        </is>
      </c>
      <c r="L1984" t="inlineStr">
        <is>
          <t>official</t>
        </is>
      </c>
      <c r="M1984" t="inlineStr">
        <is>
          <t>https://www.banyantree.com/assets/2021-10/bt-mayakoba-la-copa-terrace-floorplan.pdf</t>
        </is>
      </c>
      <c r="N1984" t="inlineStr">
        <is>
          <t>https://www.banyantree.com/assets/2021-10/bt-mayakoba-la-copa-terrace-floorplan.pdf</t>
        </is>
      </c>
      <c r="O1984" t="inlineStr">
        <is>
          <t>8572ca40b14b44c905f927deef0287cd2a86f8231671cb99eb79e379274767aa</t>
        </is>
      </c>
      <c r="P1984" t="inlineStr">
        <is>
          <t>library/096_dhawa-ihuru/villa_plans/2017_bt-mayakoba-la-copa-terrace-floorplan.pdf</t>
        </is>
      </c>
      <c r="R1984" t="inlineStr">
        <is>
          <t>outdated</t>
        </is>
      </c>
      <c r="S1984" t="inlineStr">
        <is>
          <t>N</t>
        </is>
      </c>
      <c r="T1984" t="inlineStr">
        <is>
          <t>needs-review</t>
        </is>
      </c>
      <c r="U1984" t="inlineStr">
        <is>
          <t>2026-10-05</t>
        </is>
      </c>
      <c r="V1984" t="inlineStr">
        <is>
          <t>ambiguous match [96, 169, 97]</t>
        </is>
      </c>
    </row>
    <row r="1985">
      <c r="A1985" t="n">
        <v>96</v>
      </c>
      <c r="B1985" t="inlineStr">
        <is>
          <t>Dhawa Ihuru</t>
        </is>
      </c>
      <c r="C1985" t="inlineStr">
        <is>
          <t>villa_plans</t>
        </is>
      </c>
      <c r="D1985" t="inlineStr">
        <is>
          <t>2016_bt-mayakoba-mayapan-garden-floorplan.pdf</t>
        </is>
      </c>
      <c r="E1985" t="n">
        <v>2016</v>
      </c>
      <c r="H1985" t="n">
        <v>2</v>
      </c>
      <c r="I1985" t="n">
        <v>844</v>
      </c>
      <c r="J1985" t="inlineStr">
        <is>
          <t>N</t>
        </is>
      </c>
      <c r="K1985" t="inlineStr">
        <is>
          <t>banyantree.com</t>
        </is>
      </c>
      <c r="L1985" t="inlineStr">
        <is>
          <t>official</t>
        </is>
      </c>
      <c r="M1985" t="inlineStr">
        <is>
          <t>https://www.banyantree.com/assets/2021-10/bt-mayakoba-mayapan-garden-floorplan.pdf</t>
        </is>
      </c>
      <c r="N1985" t="inlineStr">
        <is>
          <t>https://www.banyantree.com/assets/2021-10/bt-mayakoba-mayapan-garden-floorplan.pdf</t>
        </is>
      </c>
      <c r="O1985" t="inlineStr">
        <is>
          <t>13836e90da2b7125f2ffa68628562447d1e9992258bc40d209305a65897fd57f</t>
        </is>
      </c>
      <c r="P1985" t="inlineStr">
        <is>
          <t>library/096_dhawa-ihuru/villa_plans/2016_bt-mayakoba-mayapan-garden-floorplan.pdf</t>
        </is>
      </c>
      <c r="R1985" t="inlineStr">
        <is>
          <t>outdated</t>
        </is>
      </c>
      <c r="S1985" t="inlineStr">
        <is>
          <t>N</t>
        </is>
      </c>
      <c r="T1985" t="inlineStr">
        <is>
          <t>needs-review</t>
        </is>
      </c>
      <c r="U1985" t="inlineStr">
        <is>
          <t>2026-10-05</t>
        </is>
      </c>
      <c r="V1985" t="inlineStr">
        <is>
          <t>ambiguous match [96, 169, 97]</t>
        </is>
      </c>
    </row>
    <row r="1986">
      <c r="A1986" t="n">
        <v>169</v>
      </c>
      <c r="B1986" t="inlineStr">
        <is>
          <t>Banyan Tree Maldives Vabbinfaru</t>
        </is>
      </c>
      <c r="C1986" t="inlineStr">
        <is>
          <t>villa_plans</t>
        </is>
      </c>
      <c r="D1986" t="inlineStr">
        <is>
          <t>2016_bt-mayakoba-mayapan-garden-floorplan.pdf</t>
        </is>
      </c>
      <c r="E1986" t="n">
        <v>2016</v>
      </c>
      <c r="H1986" t="n">
        <v>2</v>
      </c>
      <c r="I1986" t="n">
        <v>844</v>
      </c>
      <c r="J1986" t="inlineStr">
        <is>
          <t>N</t>
        </is>
      </c>
      <c r="K1986" t="inlineStr">
        <is>
          <t>banyantree.com</t>
        </is>
      </c>
      <c r="L1986" t="inlineStr">
        <is>
          <t>official</t>
        </is>
      </c>
      <c r="M1986" t="inlineStr">
        <is>
          <t>https://www.banyantree.com/assets/2021-10/bt-mayakoba-mayapan-garden-floorplan.pdf</t>
        </is>
      </c>
      <c r="N1986" t="inlineStr">
        <is>
          <t>https://www.banyantree.com/assets/2021-10/bt-mayakoba-mayapan-garden-floorplan.pdf</t>
        </is>
      </c>
      <c r="O1986" t="inlineStr">
        <is>
          <t>13836e90da2b7125f2ffa68628562447d1e9992258bc40d209305a65897fd57f</t>
        </is>
      </c>
      <c r="P1986" t="inlineStr">
        <is>
          <t>library/096_dhawa-ihuru/villa_plans/2016_bt-mayakoba-mayapan-garden-floorplan.pdf</t>
        </is>
      </c>
      <c r="R1986" t="inlineStr">
        <is>
          <t>outdated</t>
        </is>
      </c>
      <c r="S1986" t="inlineStr">
        <is>
          <t>N</t>
        </is>
      </c>
      <c r="T1986" t="inlineStr">
        <is>
          <t>needs-review</t>
        </is>
      </c>
      <c r="U1986" t="inlineStr">
        <is>
          <t>2026-10-05</t>
        </is>
      </c>
      <c r="V1986" t="inlineStr">
        <is>
          <t>ambiguous match [96, 169, 97]</t>
        </is>
      </c>
    </row>
    <row r="1987">
      <c r="A1987" t="n">
        <v>97</v>
      </c>
      <c r="B1987" t="inlineStr">
        <is>
          <t>Angsana Resort &amp; Spa Maldives - Velavaru</t>
        </is>
      </c>
      <c r="C1987" t="inlineStr">
        <is>
          <t>villa_plans</t>
        </is>
      </c>
      <c r="D1987" t="inlineStr">
        <is>
          <t>2016_bt-mayakoba-mayapan-garden-floorplan.pdf</t>
        </is>
      </c>
      <c r="E1987" t="n">
        <v>2016</v>
      </c>
      <c r="H1987" t="n">
        <v>2</v>
      </c>
      <c r="I1987" t="n">
        <v>844</v>
      </c>
      <c r="J1987" t="inlineStr">
        <is>
          <t>N</t>
        </is>
      </c>
      <c r="K1987" t="inlineStr">
        <is>
          <t>banyantree.com</t>
        </is>
      </c>
      <c r="L1987" t="inlineStr">
        <is>
          <t>official</t>
        </is>
      </c>
      <c r="M1987" t="inlineStr">
        <is>
          <t>https://www.banyantree.com/assets/2021-10/bt-mayakoba-mayapan-garden-floorplan.pdf</t>
        </is>
      </c>
      <c r="N1987" t="inlineStr">
        <is>
          <t>https://www.banyantree.com/assets/2021-10/bt-mayakoba-mayapan-garden-floorplan.pdf</t>
        </is>
      </c>
      <c r="O1987" t="inlineStr">
        <is>
          <t>13836e90da2b7125f2ffa68628562447d1e9992258bc40d209305a65897fd57f</t>
        </is>
      </c>
      <c r="P1987" t="inlineStr">
        <is>
          <t>library/096_dhawa-ihuru/villa_plans/2016_bt-mayakoba-mayapan-garden-floorplan.pdf</t>
        </is>
      </c>
      <c r="R1987" t="inlineStr">
        <is>
          <t>outdated</t>
        </is>
      </c>
      <c r="S1987" t="inlineStr">
        <is>
          <t>N</t>
        </is>
      </c>
      <c r="T1987" t="inlineStr">
        <is>
          <t>needs-review</t>
        </is>
      </c>
      <c r="U1987" t="inlineStr">
        <is>
          <t>2026-10-05</t>
        </is>
      </c>
      <c r="V1987" t="inlineStr">
        <is>
          <t>ambiguous match [96, 169, 97]</t>
        </is>
      </c>
    </row>
    <row r="1988">
      <c r="A1988" t="n">
        <v>96</v>
      </c>
      <c r="B1988" t="inlineStr">
        <is>
          <t>Dhawa Ihuru</t>
        </is>
      </c>
      <c r="C1988" t="inlineStr">
        <is>
          <t>all_inclusive</t>
        </is>
      </c>
      <c r="D1988" t="inlineStr">
        <is>
          <t>2019_under-the-banyan-tree-25th-anniversary-issue.pdf</t>
        </is>
      </c>
      <c r="E1988" t="n">
        <v>2019</v>
      </c>
      <c r="H1988" t="n">
        <v>51</v>
      </c>
      <c r="I1988" t="n">
        <v>36300</v>
      </c>
      <c r="J1988" t="inlineStr">
        <is>
          <t>Y</t>
        </is>
      </c>
      <c r="K1988" t="inlineStr">
        <is>
          <t>banyantree.com</t>
        </is>
      </c>
      <c r="L1988" t="inlineStr">
        <is>
          <t>official</t>
        </is>
      </c>
      <c r="M1988" t="inlineStr">
        <is>
          <t>https://www.banyantree.com/assets/2021-11/under-the-banyan-tree-25th-anniversary-issue.pdf</t>
        </is>
      </c>
      <c r="N1988" t="inlineStr">
        <is>
          <t>https://www.banyantree.com/assets/2021-11/under-the-banyan-tree-25th-anniversary-issue.pdf | http://banyantree.com/assets/2021-11/under-the-banyan-tree-25th-anniversary-issue.pdf</t>
        </is>
      </c>
      <c r="O1988" t="inlineStr">
        <is>
          <t>441cd3a5ba8b9788c0c1dfe56f56ecdfa304a1c1f8dae0cb7e6ac367598e8c39</t>
        </is>
      </c>
      <c r="P1988" t="inlineStr">
        <is>
          <t>library/096_dhawa-ihuru/all_inclusive/2019_under-the-banyan-tree-25th-anniversary-issue.pdf</t>
        </is>
      </c>
      <c r="R1988" t="inlineStr">
        <is>
          <t>outdated</t>
        </is>
      </c>
      <c r="S1988" t="inlineStr">
        <is>
          <t>Y</t>
        </is>
      </c>
      <c r="T1988" t="inlineStr">
        <is>
          <t>needs-review</t>
        </is>
      </c>
      <c r="U1988" t="inlineStr">
        <is>
          <t>2026-10-05</t>
        </is>
      </c>
      <c r="V1988" t="inlineStr">
        <is>
          <t>ambiguous match [96, 169, 97]</t>
        </is>
      </c>
    </row>
    <row r="1989">
      <c r="A1989" t="n">
        <v>169</v>
      </c>
      <c r="B1989" t="inlineStr">
        <is>
          <t>Banyan Tree Maldives Vabbinfaru</t>
        </is>
      </c>
      <c r="C1989" t="inlineStr">
        <is>
          <t>all_inclusive</t>
        </is>
      </c>
      <c r="D1989" t="inlineStr">
        <is>
          <t>2019_under-the-banyan-tree-25th-anniversary-issue.pdf</t>
        </is>
      </c>
      <c r="E1989" t="n">
        <v>2019</v>
      </c>
      <c r="H1989" t="n">
        <v>51</v>
      </c>
      <c r="I1989" t="n">
        <v>36300</v>
      </c>
      <c r="J1989" t="inlineStr">
        <is>
          <t>Y</t>
        </is>
      </c>
      <c r="K1989" t="inlineStr">
        <is>
          <t>banyantree.com</t>
        </is>
      </c>
      <c r="L1989" t="inlineStr">
        <is>
          <t>official</t>
        </is>
      </c>
      <c r="M1989" t="inlineStr">
        <is>
          <t>https://www.banyantree.com/assets/2021-11/under-the-banyan-tree-25th-anniversary-issue.pdf</t>
        </is>
      </c>
      <c r="N1989" t="inlineStr">
        <is>
          <t>https://www.banyantree.com/assets/2021-11/under-the-banyan-tree-25th-anniversary-issue.pdf | http://banyantree.com/assets/2021-11/under-the-banyan-tree-25th-anniversary-issue.pdf</t>
        </is>
      </c>
      <c r="O1989" t="inlineStr">
        <is>
          <t>441cd3a5ba8b9788c0c1dfe56f56ecdfa304a1c1f8dae0cb7e6ac367598e8c39</t>
        </is>
      </c>
      <c r="P1989" t="inlineStr">
        <is>
          <t>library/096_dhawa-ihuru/all_inclusive/2019_under-the-banyan-tree-25th-anniversary-issue.pdf</t>
        </is>
      </c>
      <c r="R1989" t="inlineStr">
        <is>
          <t>outdated</t>
        </is>
      </c>
      <c r="S1989" t="inlineStr">
        <is>
          <t>Y</t>
        </is>
      </c>
      <c r="T1989" t="inlineStr">
        <is>
          <t>needs-review</t>
        </is>
      </c>
      <c r="U1989" t="inlineStr">
        <is>
          <t>2026-10-05</t>
        </is>
      </c>
      <c r="V1989" t="inlineStr">
        <is>
          <t>ambiguous match [96, 169, 97]</t>
        </is>
      </c>
    </row>
    <row r="1990">
      <c r="A1990" t="n">
        <v>97</v>
      </c>
      <c r="B1990" t="inlineStr">
        <is>
          <t>Angsana Resort &amp; Spa Maldives - Velavaru</t>
        </is>
      </c>
      <c r="C1990" t="inlineStr">
        <is>
          <t>all_inclusive</t>
        </is>
      </c>
      <c r="D1990" t="inlineStr">
        <is>
          <t>2019_under-the-banyan-tree-25th-anniversary-issue.pdf</t>
        </is>
      </c>
      <c r="E1990" t="n">
        <v>2019</v>
      </c>
      <c r="H1990" t="n">
        <v>51</v>
      </c>
      <c r="I1990" t="n">
        <v>36300</v>
      </c>
      <c r="J1990" t="inlineStr">
        <is>
          <t>Y</t>
        </is>
      </c>
      <c r="K1990" t="inlineStr">
        <is>
          <t>banyantree.com</t>
        </is>
      </c>
      <c r="L1990" t="inlineStr">
        <is>
          <t>official</t>
        </is>
      </c>
      <c r="M1990" t="inlineStr">
        <is>
          <t>https://www.banyantree.com/assets/2021-11/under-the-banyan-tree-25th-anniversary-issue.pdf</t>
        </is>
      </c>
      <c r="N1990" t="inlineStr">
        <is>
          <t>https://www.banyantree.com/assets/2021-11/under-the-banyan-tree-25th-anniversary-issue.pdf | http://banyantree.com/assets/2021-11/under-the-banyan-tree-25th-anniversary-issue.pdf</t>
        </is>
      </c>
      <c r="O1990" t="inlineStr">
        <is>
          <t>441cd3a5ba8b9788c0c1dfe56f56ecdfa304a1c1f8dae0cb7e6ac367598e8c39</t>
        </is>
      </c>
      <c r="P1990" t="inlineStr">
        <is>
          <t>library/096_dhawa-ihuru/all_inclusive/2019_under-the-banyan-tree-25th-anniversary-issue.pdf</t>
        </is>
      </c>
      <c r="R1990" t="inlineStr">
        <is>
          <t>outdated</t>
        </is>
      </c>
      <c r="S1990" t="inlineStr">
        <is>
          <t>Y</t>
        </is>
      </c>
      <c r="T1990" t="inlineStr">
        <is>
          <t>needs-review</t>
        </is>
      </c>
      <c r="U1990" t="inlineStr">
        <is>
          <t>2026-10-05</t>
        </is>
      </c>
      <c r="V1990" t="inlineStr">
        <is>
          <t>ambiguous match [96, 169, 97]</t>
        </is>
      </c>
    </row>
    <row r="1991">
      <c r="A1991" t="n">
        <v>96</v>
      </c>
      <c r="B1991" t="inlineStr">
        <is>
          <t>Dhawa Ihuru</t>
        </is>
      </c>
      <c r="C1991" t="inlineStr">
        <is>
          <t>brochure</t>
        </is>
      </c>
      <c r="D1991" t="inlineStr">
        <is>
          <t>2025_bt-mayakoba-gastronomic-guide.pdf</t>
        </is>
      </c>
      <c r="E1991" t="n">
        <v>2025</v>
      </c>
      <c r="H1991" t="n">
        <v>23</v>
      </c>
      <c r="I1991" t="n">
        <v>4557</v>
      </c>
      <c r="J1991" t="inlineStr">
        <is>
          <t>Y</t>
        </is>
      </c>
      <c r="K1991" t="inlineStr">
        <is>
          <t>banyantree.com</t>
        </is>
      </c>
      <c r="L1991" t="inlineStr">
        <is>
          <t>official</t>
        </is>
      </c>
      <c r="M1991" t="inlineStr">
        <is>
          <t>https://www.banyantree.com/assets/2025-06/bt-mayakoba-gastronomic-guide.pdf</t>
        </is>
      </c>
      <c r="N1991" t="inlineStr">
        <is>
          <t>https://www.banyantree.com/assets/2025-06/bt-mayakoba-gastronomic-guide.pdf</t>
        </is>
      </c>
      <c r="O1991" t="inlineStr">
        <is>
          <t>35ab893397719b0340ccd60375a8e8fb819a543ebea11f80bd740ea87db134eb</t>
        </is>
      </c>
      <c r="P1991" t="inlineStr">
        <is>
          <t>library/096_dhawa-ihuru/brochure/2025_bt-mayakoba-gastronomic-guide.pdf</t>
        </is>
      </c>
      <c r="R1991" t="inlineStr">
        <is>
          <t>current</t>
        </is>
      </c>
      <c r="S1991" t="inlineStr">
        <is>
          <t>Y</t>
        </is>
      </c>
      <c r="T1991" t="inlineStr">
        <is>
          <t>needs-review</t>
        </is>
      </c>
      <c r="U1991" t="inlineStr">
        <is>
          <t>2026-10-05</t>
        </is>
      </c>
      <c r="V1991" t="inlineStr">
        <is>
          <t>ambiguous match [96, 169, 97]</t>
        </is>
      </c>
    </row>
    <row r="1992">
      <c r="A1992" t="n">
        <v>169</v>
      </c>
      <c r="B1992" t="inlineStr">
        <is>
          <t>Banyan Tree Maldives Vabbinfaru</t>
        </is>
      </c>
      <c r="C1992" t="inlineStr">
        <is>
          <t>brochure</t>
        </is>
      </c>
      <c r="D1992" t="inlineStr">
        <is>
          <t>2025_bt-mayakoba-gastronomic-guide.pdf</t>
        </is>
      </c>
      <c r="E1992" t="n">
        <v>2025</v>
      </c>
      <c r="H1992" t="n">
        <v>23</v>
      </c>
      <c r="I1992" t="n">
        <v>4557</v>
      </c>
      <c r="J1992" t="inlineStr">
        <is>
          <t>Y</t>
        </is>
      </c>
      <c r="K1992" t="inlineStr">
        <is>
          <t>banyantree.com</t>
        </is>
      </c>
      <c r="L1992" t="inlineStr">
        <is>
          <t>official</t>
        </is>
      </c>
      <c r="M1992" t="inlineStr">
        <is>
          <t>https://www.banyantree.com/assets/2025-06/bt-mayakoba-gastronomic-guide.pdf</t>
        </is>
      </c>
      <c r="N1992" t="inlineStr">
        <is>
          <t>https://www.banyantree.com/assets/2025-06/bt-mayakoba-gastronomic-guide.pdf</t>
        </is>
      </c>
      <c r="O1992" t="inlineStr">
        <is>
          <t>35ab893397719b0340ccd60375a8e8fb819a543ebea11f80bd740ea87db134eb</t>
        </is>
      </c>
      <c r="P1992" t="inlineStr">
        <is>
          <t>library/096_dhawa-ihuru/brochure/2025_bt-mayakoba-gastronomic-guide.pdf</t>
        </is>
      </c>
      <c r="R1992" t="inlineStr">
        <is>
          <t>current</t>
        </is>
      </c>
      <c r="S1992" t="inlineStr">
        <is>
          <t>Y</t>
        </is>
      </c>
      <c r="T1992" t="inlineStr">
        <is>
          <t>needs-review</t>
        </is>
      </c>
      <c r="U1992" t="inlineStr">
        <is>
          <t>2026-10-05</t>
        </is>
      </c>
      <c r="V1992" t="inlineStr">
        <is>
          <t>ambiguous match [96, 169, 97]</t>
        </is>
      </c>
    </row>
    <row r="1993">
      <c r="A1993" t="n">
        <v>97</v>
      </c>
      <c r="B1993" t="inlineStr">
        <is>
          <t>Angsana Resort &amp; Spa Maldives - Velavaru</t>
        </is>
      </c>
      <c r="C1993" t="inlineStr">
        <is>
          <t>brochure</t>
        </is>
      </c>
      <c r="D1993" t="inlineStr">
        <is>
          <t>2025_bt-mayakoba-gastronomic-guide.pdf</t>
        </is>
      </c>
      <c r="E1993" t="n">
        <v>2025</v>
      </c>
      <c r="H1993" t="n">
        <v>23</v>
      </c>
      <c r="I1993" t="n">
        <v>4557</v>
      </c>
      <c r="J1993" t="inlineStr">
        <is>
          <t>Y</t>
        </is>
      </c>
      <c r="K1993" t="inlineStr">
        <is>
          <t>banyantree.com</t>
        </is>
      </c>
      <c r="L1993" t="inlineStr">
        <is>
          <t>official</t>
        </is>
      </c>
      <c r="M1993" t="inlineStr">
        <is>
          <t>https://www.banyantree.com/assets/2025-06/bt-mayakoba-gastronomic-guide.pdf</t>
        </is>
      </c>
      <c r="N1993" t="inlineStr">
        <is>
          <t>https://www.banyantree.com/assets/2025-06/bt-mayakoba-gastronomic-guide.pdf</t>
        </is>
      </c>
      <c r="O1993" t="inlineStr">
        <is>
          <t>35ab893397719b0340ccd60375a8e8fb819a543ebea11f80bd740ea87db134eb</t>
        </is>
      </c>
      <c r="P1993" t="inlineStr">
        <is>
          <t>library/096_dhawa-ihuru/brochure/2025_bt-mayakoba-gastronomic-guide.pdf</t>
        </is>
      </c>
      <c r="R1993" t="inlineStr">
        <is>
          <t>current</t>
        </is>
      </c>
      <c r="S1993" t="inlineStr">
        <is>
          <t>Y</t>
        </is>
      </c>
      <c r="T1993" t="inlineStr">
        <is>
          <t>needs-review</t>
        </is>
      </c>
      <c r="U1993" t="inlineStr">
        <is>
          <t>2026-10-05</t>
        </is>
      </c>
      <c r="V1993" t="inlineStr">
        <is>
          <t>ambiguous match [96, 169, 97]</t>
        </is>
      </c>
    </row>
    <row r="1994">
      <c r="A1994" t="n">
        <v>96</v>
      </c>
      <c r="B1994" t="inlineStr">
        <is>
          <t>Dhawa Ihuru</t>
        </is>
      </c>
      <c r="C1994" t="inlineStr">
        <is>
          <t>brochure</t>
        </is>
      </c>
      <c r="D1994" t="inlineStr">
        <is>
          <t>2018_gdpr-addendum_0.pdf</t>
        </is>
      </c>
      <c r="E1994" t="n">
        <v>2018</v>
      </c>
      <c r="H1994" t="n">
        <v>11</v>
      </c>
      <c r="I1994" t="n">
        <v>235</v>
      </c>
      <c r="J1994" t="inlineStr">
        <is>
          <t>Y</t>
        </is>
      </c>
      <c r="K1994" t="inlineStr">
        <is>
          <t>banyantree.com</t>
        </is>
      </c>
      <c r="L1994" t="inlineStr">
        <is>
          <t>official</t>
        </is>
      </c>
      <c r="M1994" t="inlineStr">
        <is>
          <t>https://www.banyantree.com/assets/2021-11/gdpr-addendum_0.pdf</t>
        </is>
      </c>
      <c r="N1994" t="inlineStr">
        <is>
          <t>https://www.banyantree.com/assets/2021-11/gdpr-addendum_0.pdf | http://banyantree.com/assets/2021-11/gdpr-addendum_0.pdf</t>
        </is>
      </c>
      <c r="O1994" t="inlineStr">
        <is>
          <t>fc42be2898387867cc651251d37aaf4fb726a64713dcfc8a8b2eaf58f99cf480</t>
        </is>
      </c>
      <c r="P1994" t="inlineStr">
        <is>
          <t>library/096_dhawa-ihuru/brochure/2018_gdpr-addendum_0.pdf</t>
        </is>
      </c>
      <c r="R1994" t="inlineStr">
        <is>
          <t>outdated</t>
        </is>
      </c>
      <c r="S1994" t="inlineStr">
        <is>
          <t>N</t>
        </is>
      </c>
      <c r="T1994" t="inlineStr">
        <is>
          <t>needs-review</t>
        </is>
      </c>
      <c r="U1994" t="inlineStr">
        <is>
          <t>2026-10-05</t>
        </is>
      </c>
      <c r="V1994" t="inlineStr">
        <is>
          <t>ambiguous match [96, 169, 97]</t>
        </is>
      </c>
    </row>
    <row r="1995">
      <c r="A1995" t="n">
        <v>169</v>
      </c>
      <c r="B1995" t="inlineStr">
        <is>
          <t>Banyan Tree Maldives Vabbinfaru</t>
        </is>
      </c>
      <c r="C1995" t="inlineStr">
        <is>
          <t>brochure</t>
        </is>
      </c>
      <c r="D1995" t="inlineStr">
        <is>
          <t>2018_gdpr-addendum_0.pdf</t>
        </is>
      </c>
      <c r="E1995" t="n">
        <v>2018</v>
      </c>
      <c r="H1995" t="n">
        <v>11</v>
      </c>
      <c r="I1995" t="n">
        <v>235</v>
      </c>
      <c r="J1995" t="inlineStr">
        <is>
          <t>Y</t>
        </is>
      </c>
      <c r="K1995" t="inlineStr">
        <is>
          <t>banyantree.com</t>
        </is>
      </c>
      <c r="L1995" t="inlineStr">
        <is>
          <t>official</t>
        </is>
      </c>
      <c r="M1995" t="inlineStr">
        <is>
          <t>https://www.banyantree.com/assets/2021-11/gdpr-addendum_0.pdf</t>
        </is>
      </c>
      <c r="N1995" t="inlineStr">
        <is>
          <t>https://www.banyantree.com/assets/2021-11/gdpr-addendum_0.pdf | http://banyantree.com/assets/2021-11/gdpr-addendum_0.pdf</t>
        </is>
      </c>
      <c r="O1995" t="inlineStr">
        <is>
          <t>fc42be2898387867cc651251d37aaf4fb726a64713dcfc8a8b2eaf58f99cf480</t>
        </is>
      </c>
      <c r="P1995" t="inlineStr">
        <is>
          <t>library/096_dhawa-ihuru/brochure/2018_gdpr-addendum_0.pdf</t>
        </is>
      </c>
      <c r="R1995" t="inlineStr">
        <is>
          <t>outdated</t>
        </is>
      </c>
      <c r="S1995" t="inlineStr">
        <is>
          <t>N</t>
        </is>
      </c>
      <c r="T1995" t="inlineStr">
        <is>
          <t>needs-review</t>
        </is>
      </c>
      <c r="U1995" t="inlineStr">
        <is>
          <t>2026-10-05</t>
        </is>
      </c>
      <c r="V1995" t="inlineStr">
        <is>
          <t>ambiguous match [96, 169, 97]</t>
        </is>
      </c>
    </row>
    <row r="1996">
      <c r="A1996" t="n">
        <v>97</v>
      </c>
      <c r="B1996" t="inlineStr">
        <is>
          <t>Angsana Resort &amp; Spa Maldives - Velavaru</t>
        </is>
      </c>
      <c r="C1996" t="inlineStr">
        <is>
          <t>brochure</t>
        </is>
      </c>
      <c r="D1996" t="inlineStr">
        <is>
          <t>2018_gdpr-addendum_0.pdf</t>
        </is>
      </c>
      <c r="E1996" t="n">
        <v>2018</v>
      </c>
      <c r="H1996" t="n">
        <v>11</v>
      </c>
      <c r="I1996" t="n">
        <v>235</v>
      </c>
      <c r="J1996" t="inlineStr">
        <is>
          <t>Y</t>
        </is>
      </c>
      <c r="K1996" t="inlineStr">
        <is>
          <t>banyantree.com</t>
        </is>
      </c>
      <c r="L1996" t="inlineStr">
        <is>
          <t>official</t>
        </is>
      </c>
      <c r="M1996" t="inlineStr">
        <is>
          <t>https://www.banyantree.com/assets/2021-11/gdpr-addendum_0.pdf</t>
        </is>
      </c>
      <c r="N1996" t="inlineStr">
        <is>
          <t>https://www.banyantree.com/assets/2021-11/gdpr-addendum_0.pdf | http://banyantree.com/assets/2021-11/gdpr-addendum_0.pdf</t>
        </is>
      </c>
      <c r="O1996" t="inlineStr">
        <is>
          <t>fc42be2898387867cc651251d37aaf4fb726a64713dcfc8a8b2eaf58f99cf480</t>
        </is>
      </c>
      <c r="P1996" t="inlineStr">
        <is>
          <t>library/096_dhawa-ihuru/brochure/2018_gdpr-addendum_0.pdf</t>
        </is>
      </c>
      <c r="R1996" t="inlineStr">
        <is>
          <t>outdated</t>
        </is>
      </c>
      <c r="S1996" t="inlineStr">
        <is>
          <t>N</t>
        </is>
      </c>
      <c r="T1996" t="inlineStr">
        <is>
          <t>needs-review</t>
        </is>
      </c>
      <c r="U1996" t="inlineStr">
        <is>
          <t>2026-10-05</t>
        </is>
      </c>
      <c r="V1996" t="inlineStr">
        <is>
          <t>ambiguous match [96, 169, 97]</t>
        </is>
      </c>
    </row>
    <row r="1997">
      <c r="A1997" t="n">
        <v>96</v>
      </c>
      <c r="B1997" t="inlineStr">
        <is>
          <t>Dhawa Ihuru</t>
        </is>
      </c>
      <c r="C1997" t="inlineStr">
        <is>
          <t>other</t>
        </is>
      </c>
      <c r="D1997" t="inlineStr">
        <is>
          <t>2018_under-the-banyan-tree-20.pdf</t>
        </is>
      </c>
      <c r="E1997" t="n">
        <v>2018</v>
      </c>
      <c r="H1997" t="n">
        <v>46</v>
      </c>
      <c r="I1997" t="n">
        <v>13142</v>
      </c>
      <c r="J1997" t="inlineStr">
        <is>
          <t>N</t>
        </is>
      </c>
      <c r="K1997" t="inlineStr">
        <is>
          <t>banyantree.com</t>
        </is>
      </c>
      <c r="L1997" t="inlineStr">
        <is>
          <t>official</t>
        </is>
      </c>
      <c r="M1997" t="inlineStr">
        <is>
          <t>https://www.banyantree.com/assets/2021-11/under-the-banyan-tree-20.pdf</t>
        </is>
      </c>
      <c r="N1997" t="inlineStr">
        <is>
          <t>https://www.banyantree.com/assets/2021-11/under-the-banyan-tree-20.pdf | http://banyantree.com/assets/2021-11/under-the-banyan-tree-20.pdf</t>
        </is>
      </c>
      <c r="O1997" t="inlineStr">
        <is>
          <t>095a3c852b0f62835fc0c60762de31715e7d78f6931ed5361b3b6e81431c24a5</t>
        </is>
      </c>
      <c r="P1997" t="inlineStr">
        <is>
          <t>library/096_dhawa-ihuru/other/2018_under-the-banyan-tree-20.pdf</t>
        </is>
      </c>
      <c r="R1997" t="inlineStr">
        <is>
          <t>outdated</t>
        </is>
      </c>
      <c r="S1997" t="inlineStr">
        <is>
          <t>Y</t>
        </is>
      </c>
      <c r="T1997" t="inlineStr">
        <is>
          <t>needs-review</t>
        </is>
      </c>
      <c r="U1997" t="inlineStr">
        <is>
          <t>2026-10-05</t>
        </is>
      </c>
      <c r="V1997" t="inlineStr">
        <is>
          <t>ambiguous match [96, 169, 97]</t>
        </is>
      </c>
    </row>
    <row r="1998">
      <c r="A1998" t="n">
        <v>169</v>
      </c>
      <c r="B1998" t="inlineStr">
        <is>
          <t>Banyan Tree Maldives Vabbinfaru</t>
        </is>
      </c>
      <c r="C1998" t="inlineStr">
        <is>
          <t>other</t>
        </is>
      </c>
      <c r="D1998" t="inlineStr">
        <is>
          <t>2018_under-the-banyan-tree-20.pdf</t>
        </is>
      </c>
      <c r="E1998" t="n">
        <v>2018</v>
      </c>
      <c r="H1998" t="n">
        <v>46</v>
      </c>
      <c r="I1998" t="n">
        <v>13142</v>
      </c>
      <c r="J1998" t="inlineStr">
        <is>
          <t>N</t>
        </is>
      </c>
      <c r="K1998" t="inlineStr">
        <is>
          <t>banyantree.com</t>
        </is>
      </c>
      <c r="L1998" t="inlineStr">
        <is>
          <t>official</t>
        </is>
      </c>
      <c r="M1998" t="inlineStr">
        <is>
          <t>https://www.banyantree.com/assets/2021-11/under-the-banyan-tree-20.pdf</t>
        </is>
      </c>
      <c r="N1998" t="inlineStr">
        <is>
          <t>https://www.banyantree.com/assets/2021-11/under-the-banyan-tree-20.pdf | http://banyantree.com/assets/2021-11/under-the-banyan-tree-20.pdf</t>
        </is>
      </c>
      <c r="O1998" t="inlineStr">
        <is>
          <t>095a3c852b0f62835fc0c60762de31715e7d78f6931ed5361b3b6e81431c24a5</t>
        </is>
      </c>
      <c r="P1998" t="inlineStr">
        <is>
          <t>library/096_dhawa-ihuru/other/2018_under-the-banyan-tree-20.pdf</t>
        </is>
      </c>
      <c r="R1998" t="inlineStr">
        <is>
          <t>outdated</t>
        </is>
      </c>
      <c r="S1998" t="inlineStr">
        <is>
          <t>Y</t>
        </is>
      </c>
      <c r="T1998" t="inlineStr">
        <is>
          <t>needs-review</t>
        </is>
      </c>
      <c r="U1998" t="inlineStr">
        <is>
          <t>2026-10-05</t>
        </is>
      </c>
      <c r="V1998" t="inlineStr">
        <is>
          <t>ambiguous match [96, 169, 97]</t>
        </is>
      </c>
    </row>
    <row r="1999">
      <c r="A1999" t="n">
        <v>97</v>
      </c>
      <c r="B1999" t="inlineStr">
        <is>
          <t>Angsana Resort &amp; Spa Maldives - Velavaru</t>
        </is>
      </c>
      <c r="C1999" t="inlineStr">
        <is>
          <t>other</t>
        </is>
      </c>
      <c r="D1999" t="inlineStr">
        <is>
          <t>2018_under-the-banyan-tree-20.pdf</t>
        </is>
      </c>
      <c r="E1999" t="n">
        <v>2018</v>
      </c>
      <c r="H1999" t="n">
        <v>46</v>
      </c>
      <c r="I1999" t="n">
        <v>13142</v>
      </c>
      <c r="J1999" t="inlineStr">
        <is>
          <t>N</t>
        </is>
      </c>
      <c r="K1999" t="inlineStr">
        <is>
          <t>banyantree.com</t>
        </is>
      </c>
      <c r="L1999" t="inlineStr">
        <is>
          <t>official</t>
        </is>
      </c>
      <c r="M1999" t="inlineStr">
        <is>
          <t>https://www.banyantree.com/assets/2021-11/under-the-banyan-tree-20.pdf</t>
        </is>
      </c>
      <c r="N1999" t="inlineStr">
        <is>
          <t>https://www.banyantree.com/assets/2021-11/under-the-banyan-tree-20.pdf | http://banyantree.com/assets/2021-11/under-the-banyan-tree-20.pdf</t>
        </is>
      </c>
      <c r="O1999" t="inlineStr">
        <is>
          <t>095a3c852b0f62835fc0c60762de31715e7d78f6931ed5361b3b6e81431c24a5</t>
        </is>
      </c>
      <c r="P1999" t="inlineStr">
        <is>
          <t>library/096_dhawa-ihuru/other/2018_under-the-banyan-tree-20.pdf</t>
        </is>
      </c>
      <c r="R1999" t="inlineStr">
        <is>
          <t>outdated</t>
        </is>
      </c>
      <c r="S1999" t="inlineStr">
        <is>
          <t>Y</t>
        </is>
      </c>
      <c r="T1999" t="inlineStr">
        <is>
          <t>needs-review</t>
        </is>
      </c>
      <c r="U1999" t="inlineStr">
        <is>
          <t>2026-10-05</t>
        </is>
      </c>
      <c r="V1999" t="inlineStr">
        <is>
          <t>ambiguous match [96, 169, 97]</t>
        </is>
      </c>
    </row>
    <row r="2000">
      <c r="A2000" t="n">
        <v>96</v>
      </c>
      <c r="B2000" t="inlineStr">
        <is>
          <t>Dhawa Ihuru</t>
        </is>
      </c>
      <c r="C2000" t="inlineStr">
        <is>
          <t>other</t>
        </is>
      </c>
      <c r="D2000" t="inlineStr">
        <is>
          <t>2017_under-the-banyan-tree-19.pdf</t>
        </is>
      </c>
      <c r="E2000" t="n">
        <v>2017</v>
      </c>
      <c r="H2000" t="n">
        <v>22</v>
      </c>
      <c r="I2000" t="n">
        <v>12414</v>
      </c>
      <c r="J2000" t="inlineStr">
        <is>
          <t>N</t>
        </is>
      </c>
      <c r="K2000" t="inlineStr">
        <is>
          <t>banyantree.com</t>
        </is>
      </c>
      <c r="L2000" t="inlineStr">
        <is>
          <t>official</t>
        </is>
      </c>
      <c r="M2000" t="inlineStr">
        <is>
          <t>https://www.banyantree.com/assets/2021-11/under-the-banyan-tree-19.pdf</t>
        </is>
      </c>
      <c r="N2000" t="inlineStr">
        <is>
          <t>https://www.banyantree.com/assets/2021-11/under-the-banyan-tree-19.pdf | http://banyantree.com/assets/2021-11/under-the-banyan-tree-19.pdf</t>
        </is>
      </c>
      <c r="O2000" t="inlineStr">
        <is>
          <t>735f50d63f1253c650b5d9f67ef4fd32272ccb3b4c4fd2cd0252798ef67d7d70</t>
        </is>
      </c>
      <c r="P2000" t="inlineStr">
        <is>
          <t>library/096_dhawa-ihuru/other/2017_under-the-banyan-tree-19.pdf</t>
        </is>
      </c>
      <c r="R2000" t="inlineStr">
        <is>
          <t>outdated</t>
        </is>
      </c>
      <c r="S2000" t="inlineStr">
        <is>
          <t>N</t>
        </is>
      </c>
      <c r="T2000" t="inlineStr">
        <is>
          <t>needs-review</t>
        </is>
      </c>
      <c r="U2000" t="inlineStr">
        <is>
          <t>2026-10-05</t>
        </is>
      </c>
      <c r="V2000" t="inlineStr">
        <is>
          <t>ambiguous match [96, 169, 97]</t>
        </is>
      </c>
    </row>
    <row r="2001">
      <c r="A2001" t="n">
        <v>169</v>
      </c>
      <c r="B2001" t="inlineStr">
        <is>
          <t>Banyan Tree Maldives Vabbinfaru</t>
        </is>
      </c>
      <c r="C2001" t="inlineStr">
        <is>
          <t>other</t>
        </is>
      </c>
      <c r="D2001" t="inlineStr">
        <is>
          <t>2017_under-the-banyan-tree-19.pdf</t>
        </is>
      </c>
      <c r="E2001" t="n">
        <v>2017</v>
      </c>
      <c r="H2001" t="n">
        <v>22</v>
      </c>
      <c r="I2001" t="n">
        <v>12414</v>
      </c>
      <c r="J2001" t="inlineStr">
        <is>
          <t>N</t>
        </is>
      </c>
      <c r="K2001" t="inlineStr">
        <is>
          <t>banyantree.com</t>
        </is>
      </c>
      <c r="L2001" t="inlineStr">
        <is>
          <t>official</t>
        </is>
      </c>
      <c r="M2001" t="inlineStr">
        <is>
          <t>https://www.banyantree.com/assets/2021-11/under-the-banyan-tree-19.pdf</t>
        </is>
      </c>
      <c r="N2001" t="inlineStr">
        <is>
          <t>https://www.banyantree.com/assets/2021-11/under-the-banyan-tree-19.pdf | http://banyantree.com/assets/2021-11/under-the-banyan-tree-19.pdf</t>
        </is>
      </c>
      <c r="O2001" t="inlineStr">
        <is>
          <t>735f50d63f1253c650b5d9f67ef4fd32272ccb3b4c4fd2cd0252798ef67d7d70</t>
        </is>
      </c>
      <c r="P2001" t="inlineStr">
        <is>
          <t>library/096_dhawa-ihuru/other/2017_under-the-banyan-tree-19.pdf</t>
        </is>
      </c>
      <c r="R2001" t="inlineStr">
        <is>
          <t>outdated</t>
        </is>
      </c>
      <c r="S2001" t="inlineStr">
        <is>
          <t>N</t>
        </is>
      </c>
      <c r="T2001" t="inlineStr">
        <is>
          <t>needs-review</t>
        </is>
      </c>
      <c r="U2001" t="inlineStr">
        <is>
          <t>2026-10-05</t>
        </is>
      </c>
      <c r="V2001" t="inlineStr">
        <is>
          <t>ambiguous match [96, 169, 97]</t>
        </is>
      </c>
    </row>
    <row r="2002">
      <c r="A2002" t="n">
        <v>97</v>
      </c>
      <c r="B2002" t="inlineStr">
        <is>
          <t>Angsana Resort &amp; Spa Maldives - Velavaru</t>
        </is>
      </c>
      <c r="C2002" t="inlineStr">
        <is>
          <t>other</t>
        </is>
      </c>
      <c r="D2002" t="inlineStr">
        <is>
          <t>2017_under-the-banyan-tree-19.pdf</t>
        </is>
      </c>
      <c r="E2002" t="n">
        <v>2017</v>
      </c>
      <c r="H2002" t="n">
        <v>22</v>
      </c>
      <c r="I2002" t="n">
        <v>12414</v>
      </c>
      <c r="J2002" t="inlineStr">
        <is>
          <t>N</t>
        </is>
      </c>
      <c r="K2002" t="inlineStr">
        <is>
          <t>banyantree.com</t>
        </is>
      </c>
      <c r="L2002" t="inlineStr">
        <is>
          <t>official</t>
        </is>
      </c>
      <c r="M2002" t="inlineStr">
        <is>
          <t>https://www.banyantree.com/assets/2021-11/under-the-banyan-tree-19.pdf</t>
        </is>
      </c>
      <c r="N2002" t="inlineStr">
        <is>
          <t>https://www.banyantree.com/assets/2021-11/under-the-banyan-tree-19.pdf | http://banyantree.com/assets/2021-11/under-the-banyan-tree-19.pdf</t>
        </is>
      </c>
      <c r="O2002" t="inlineStr">
        <is>
          <t>735f50d63f1253c650b5d9f67ef4fd32272ccb3b4c4fd2cd0252798ef67d7d70</t>
        </is>
      </c>
      <c r="P2002" t="inlineStr">
        <is>
          <t>library/096_dhawa-ihuru/other/2017_under-the-banyan-tree-19.pdf</t>
        </is>
      </c>
      <c r="R2002" t="inlineStr">
        <is>
          <t>outdated</t>
        </is>
      </c>
      <c r="S2002" t="inlineStr">
        <is>
          <t>N</t>
        </is>
      </c>
      <c r="T2002" t="inlineStr">
        <is>
          <t>needs-review</t>
        </is>
      </c>
      <c r="U2002" t="inlineStr">
        <is>
          <t>2026-10-05</t>
        </is>
      </c>
      <c r="V2002" t="inlineStr">
        <is>
          <t>ambiguous match [96, 169, 97]</t>
        </is>
      </c>
    </row>
    <row r="2003">
      <c r="A2003" t="n">
        <v>96</v>
      </c>
      <c r="B2003" t="inlineStr">
        <is>
          <t>Dhawa Ihuru</t>
        </is>
      </c>
      <c r="C2003" t="inlineStr">
        <is>
          <t>other</t>
        </is>
      </c>
      <c r="D2003" t="inlineStr">
        <is>
          <t>2017_under-the-banyan-tree-18.pdf</t>
        </is>
      </c>
      <c r="E2003" t="n">
        <v>2017</v>
      </c>
      <c r="H2003" t="n">
        <v>24</v>
      </c>
      <c r="I2003" t="n">
        <v>12254</v>
      </c>
      <c r="J2003" t="inlineStr">
        <is>
          <t>N</t>
        </is>
      </c>
      <c r="K2003" t="inlineStr">
        <is>
          <t>banyantree.com</t>
        </is>
      </c>
      <c r="L2003" t="inlineStr">
        <is>
          <t>official</t>
        </is>
      </c>
      <c r="M2003" t="inlineStr">
        <is>
          <t>https://www.banyantree.com/assets/2021-11/under-the-banyan-tree-18.pdf</t>
        </is>
      </c>
      <c r="N2003" t="inlineStr">
        <is>
          <t>https://www.banyantree.com/assets/2021-11/under-the-banyan-tree-18.pdf | http://banyantree.com/assets/2021-11/under-the-banyan-tree-18.pdf</t>
        </is>
      </c>
      <c r="O2003" t="inlineStr">
        <is>
          <t>821c4ead75b7d2efba30e21dd8f46ae3e848e8776d7aa7c9ef8937f80b852954</t>
        </is>
      </c>
      <c r="P2003" t="inlineStr">
        <is>
          <t>library/096_dhawa-ihuru/other/2017_under-the-banyan-tree-18.pdf</t>
        </is>
      </c>
      <c r="R2003" t="inlineStr">
        <is>
          <t>outdated</t>
        </is>
      </c>
      <c r="S2003" t="inlineStr">
        <is>
          <t>N</t>
        </is>
      </c>
      <c r="T2003" t="inlineStr">
        <is>
          <t>needs-review</t>
        </is>
      </c>
      <c r="U2003" t="inlineStr">
        <is>
          <t>2026-10-05</t>
        </is>
      </c>
      <c r="V2003" t="inlineStr">
        <is>
          <t>ambiguous match [96, 169, 97]</t>
        </is>
      </c>
    </row>
    <row r="2004">
      <c r="A2004" t="n">
        <v>169</v>
      </c>
      <c r="B2004" t="inlineStr">
        <is>
          <t>Banyan Tree Maldives Vabbinfaru</t>
        </is>
      </c>
      <c r="C2004" t="inlineStr">
        <is>
          <t>other</t>
        </is>
      </c>
      <c r="D2004" t="inlineStr">
        <is>
          <t>2017_under-the-banyan-tree-18.pdf</t>
        </is>
      </c>
      <c r="E2004" t="n">
        <v>2017</v>
      </c>
      <c r="H2004" t="n">
        <v>24</v>
      </c>
      <c r="I2004" t="n">
        <v>12254</v>
      </c>
      <c r="J2004" t="inlineStr">
        <is>
          <t>N</t>
        </is>
      </c>
      <c r="K2004" t="inlineStr">
        <is>
          <t>banyantree.com</t>
        </is>
      </c>
      <c r="L2004" t="inlineStr">
        <is>
          <t>official</t>
        </is>
      </c>
      <c r="M2004" t="inlineStr">
        <is>
          <t>https://www.banyantree.com/assets/2021-11/under-the-banyan-tree-18.pdf</t>
        </is>
      </c>
      <c r="N2004" t="inlineStr">
        <is>
          <t>https://www.banyantree.com/assets/2021-11/under-the-banyan-tree-18.pdf | http://banyantree.com/assets/2021-11/under-the-banyan-tree-18.pdf</t>
        </is>
      </c>
      <c r="O2004" t="inlineStr">
        <is>
          <t>821c4ead75b7d2efba30e21dd8f46ae3e848e8776d7aa7c9ef8937f80b852954</t>
        </is>
      </c>
      <c r="P2004" t="inlineStr">
        <is>
          <t>library/096_dhawa-ihuru/other/2017_under-the-banyan-tree-18.pdf</t>
        </is>
      </c>
      <c r="R2004" t="inlineStr">
        <is>
          <t>outdated</t>
        </is>
      </c>
      <c r="S2004" t="inlineStr">
        <is>
          <t>N</t>
        </is>
      </c>
      <c r="T2004" t="inlineStr">
        <is>
          <t>needs-review</t>
        </is>
      </c>
      <c r="U2004" t="inlineStr">
        <is>
          <t>2026-10-05</t>
        </is>
      </c>
      <c r="V2004" t="inlineStr">
        <is>
          <t>ambiguous match [96, 169, 97]</t>
        </is>
      </c>
    </row>
    <row r="2005">
      <c r="A2005" t="n">
        <v>97</v>
      </c>
      <c r="B2005" t="inlineStr">
        <is>
          <t>Angsana Resort &amp; Spa Maldives - Velavaru</t>
        </is>
      </c>
      <c r="C2005" t="inlineStr">
        <is>
          <t>other</t>
        </is>
      </c>
      <c r="D2005" t="inlineStr">
        <is>
          <t>2017_under-the-banyan-tree-18.pdf</t>
        </is>
      </c>
      <c r="E2005" t="n">
        <v>2017</v>
      </c>
      <c r="H2005" t="n">
        <v>24</v>
      </c>
      <c r="I2005" t="n">
        <v>12254</v>
      </c>
      <c r="J2005" t="inlineStr">
        <is>
          <t>N</t>
        </is>
      </c>
      <c r="K2005" t="inlineStr">
        <is>
          <t>banyantree.com</t>
        </is>
      </c>
      <c r="L2005" t="inlineStr">
        <is>
          <t>official</t>
        </is>
      </c>
      <c r="M2005" t="inlineStr">
        <is>
          <t>https://www.banyantree.com/assets/2021-11/under-the-banyan-tree-18.pdf</t>
        </is>
      </c>
      <c r="N2005" t="inlineStr">
        <is>
          <t>https://www.banyantree.com/assets/2021-11/under-the-banyan-tree-18.pdf | http://banyantree.com/assets/2021-11/under-the-banyan-tree-18.pdf</t>
        </is>
      </c>
      <c r="O2005" t="inlineStr">
        <is>
          <t>821c4ead75b7d2efba30e21dd8f46ae3e848e8776d7aa7c9ef8937f80b852954</t>
        </is>
      </c>
      <c r="P2005" t="inlineStr">
        <is>
          <t>library/096_dhawa-ihuru/other/2017_under-the-banyan-tree-18.pdf</t>
        </is>
      </c>
      <c r="R2005" t="inlineStr">
        <is>
          <t>outdated</t>
        </is>
      </c>
      <c r="S2005" t="inlineStr">
        <is>
          <t>N</t>
        </is>
      </c>
      <c r="T2005" t="inlineStr">
        <is>
          <t>needs-review</t>
        </is>
      </c>
      <c r="U2005" t="inlineStr">
        <is>
          <t>2026-10-05</t>
        </is>
      </c>
      <c r="V2005" t="inlineStr">
        <is>
          <t>ambiguous match [96, 169, 97]</t>
        </is>
      </c>
    </row>
    <row r="2006">
      <c r="A2006" t="n">
        <v>97</v>
      </c>
      <c r="B2006" t="inlineStr">
        <is>
          <t>Angsana Resort &amp; Spa Maldives - Velavaru</t>
        </is>
      </c>
      <c r="C2006" t="inlineStr">
        <is>
          <t>factsheet</t>
        </is>
      </c>
      <c r="D2006" t="inlineStr">
        <is>
          <t>2024_Fact-Sheet-Angsana-Velavaru.pdf</t>
        </is>
      </c>
      <c r="E2006" t="n">
        <v>2024</v>
      </c>
      <c r="H2006" t="n">
        <v>15</v>
      </c>
      <c r="I2006" t="n">
        <v>6802</v>
      </c>
      <c r="J2006" t="inlineStr">
        <is>
          <t>Y</t>
        </is>
      </c>
      <c r="K2006" t="inlineStr">
        <is>
          <t>neoscapesmaldives.com</t>
        </is>
      </c>
      <c r="L2006" t="inlineStr">
        <is>
          <t>dmc-agency</t>
        </is>
      </c>
      <c r="M2006" t="inlineStr">
        <is>
          <t>https://www.neoscapesmaldives.com/wp-content/uploads/Fact-Sheet-Angsana-Velavaru.pdf</t>
        </is>
      </c>
      <c r="N2006" t="inlineStr">
        <is>
          <t>https://www.neoscapesmaldives.com/wp-content/uploads/Fact-Sheet-Angsana-Velavaru.pdf</t>
        </is>
      </c>
      <c r="O2006" t="inlineStr">
        <is>
          <t>d01d7d4d3b1ae39bdea196fd3a88d6f37f7591122e0e24d954bcd1ec436937dc</t>
        </is>
      </c>
      <c r="P2006" t="inlineStr">
        <is>
          <t>library/097_angsana-resort-spa-maldives-velavaru/factsheet/2024_Fact-Sheet-Angsana-Velavaru.pdf</t>
        </is>
      </c>
      <c r="R2006" t="inlineStr">
        <is>
          <t>outdated</t>
        </is>
      </c>
      <c r="S2006" t="inlineStr">
        <is>
          <t>Y</t>
        </is>
      </c>
      <c r="T2006" t="inlineStr">
        <is>
          <t>matched</t>
        </is>
      </c>
      <c r="U2006" t="inlineStr">
        <is>
          <t>2026-10-04</t>
        </is>
      </c>
      <c r="V2006" t="inlineStr"/>
    </row>
    <row r="2007">
      <c r="A2007" t="n">
        <v>97</v>
      </c>
      <c r="B2007" t="inlineStr">
        <is>
          <t>Angsana Resort &amp; Spa Maldives - Velavaru</t>
        </is>
      </c>
      <c r="C2007" t="inlineStr">
        <is>
          <t>events</t>
        </is>
      </c>
      <c r="D2007" t="inlineStr">
        <is>
          <t>2022_mice-an-velavaru_0.pdf</t>
        </is>
      </c>
      <c r="E2007" t="n">
        <v>2022</v>
      </c>
      <c r="H2007" t="n">
        <v>1</v>
      </c>
      <c r="I2007" t="n">
        <v>240</v>
      </c>
      <c r="J2007" t="inlineStr">
        <is>
          <t>Y</t>
        </is>
      </c>
      <c r="K2007" t="inlineStr">
        <is>
          <t>angsana.com</t>
        </is>
      </c>
      <c r="L2007" t="inlineStr">
        <is>
          <t>official</t>
        </is>
      </c>
      <c r="M2007" t="inlineStr">
        <is>
          <t>https://www.angsana.com/assets/2022-06/mice-an-velavaru_0.pdf</t>
        </is>
      </c>
      <c r="N2007" t="inlineStr">
        <is>
          <t>https://www.angsana.com/assets/2022-06/mice-an-velavaru_0.pdf</t>
        </is>
      </c>
      <c r="O2007" t="inlineStr">
        <is>
          <t>71c334cfb9e2ed97df2e968c23639e2e28ec0f8431960931d845115e85774f37</t>
        </is>
      </c>
      <c r="P2007" t="inlineStr">
        <is>
          <t>library/097_angsana-resort-spa-maldives-velavaru/events/2022_mice-an-velavaru_0.pdf</t>
        </is>
      </c>
      <c r="R2007" t="inlineStr">
        <is>
          <t>outdated</t>
        </is>
      </c>
      <c r="S2007" t="inlineStr">
        <is>
          <t>Y</t>
        </is>
      </c>
      <c r="T2007" t="inlineStr">
        <is>
          <t>matched</t>
        </is>
      </c>
      <c r="U2007" t="inlineStr">
        <is>
          <t>2026-10-04</t>
        </is>
      </c>
      <c r="V2007" t="inlineStr"/>
    </row>
    <row r="2008">
      <c r="A2008" t="n">
        <v>97</v>
      </c>
      <c r="B2008" t="inlineStr">
        <is>
          <t>Angsana Resort &amp; Spa Maldives - Velavaru</t>
        </is>
      </c>
      <c r="C2008" t="inlineStr">
        <is>
          <t>kids</t>
        </is>
      </c>
      <c r="D2008" t="inlineStr">
        <is>
          <t>2023_An-Velavaru-Beachfront Family Pool Villa.pdf</t>
        </is>
      </c>
      <c r="E2008" t="n">
        <v>2023</v>
      </c>
      <c r="H2008" t="n">
        <v>1</v>
      </c>
      <c r="I2008" t="n">
        <v>9553</v>
      </c>
      <c r="J2008" t="inlineStr">
        <is>
          <t>N</t>
        </is>
      </c>
      <c r="K2008" t="inlineStr">
        <is>
          <t>angsana.com</t>
        </is>
      </c>
      <c r="L2008" t="inlineStr">
        <is>
          <t>official</t>
        </is>
      </c>
      <c r="M2008" t="inlineStr">
        <is>
          <t>https://www.angsana.com/assets/2023-04/An-Velavaru-Beachfront%20Family%20Pool%20Villa.pdf</t>
        </is>
      </c>
      <c r="N2008" t="inlineStr">
        <is>
          <t>https://www.angsana.com/assets/2023-04/An-Velavaru-Beachfront%20Family%20Pool%20Villa.pdf</t>
        </is>
      </c>
      <c r="O2008" t="inlineStr">
        <is>
          <t>918a6657b41fe4b295d8c10db3bb3372e59e1812cc6d3ba3507a7baf64a52133</t>
        </is>
      </c>
      <c r="P2008" t="inlineStr">
        <is>
          <t>library/097_angsana-resort-spa-maldives-velavaru/kids/2023_An-Velavaru-Beachfront Family Pool Villa.pdf</t>
        </is>
      </c>
      <c r="R2008" t="inlineStr">
        <is>
          <t>outdated</t>
        </is>
      </c>
      <c r="S2008" t="inlineStr">
        <is>
          <t>Y</t>
        </is>
      </c>
      <c r="T2008" t="inlineStr">
        <is>
          <t>matched</t>
        </is>
      </c>
      <c r="U2008" t="inlineStr">
        <is>
          <t>2026-10-04</t>
        </is>
      </c>
      <c r="V2008" t="inlineStr"/>
    </row>
    <row r="2009">
      <c r="A2009" t="n">
        <v>97</v>
      </c>
      <c r="B2009" t="inlineStr">
        <is>
          <t>Angsana Resort &amp; Spa Maldives - Velavaru</t>
        </is>
      </c>
      <c r="C2009" t="inlineStr">
        <is>
          <t>villa_plans</t>
        </is>
      </c>
      <c r="D2009" t="inlineStr">
        <is>
          <t>2022_an-velavaru-two-bedroom-pool-villa-living room-2022.pdf</t>
        </is>
      </c>
      <c r="E2009" t="n">
        <v>2022</v>
      </c>
      <c r="H2009" t="n">
        <v>1</v>
      </c>
      <c r="I2009" t="n">
        <v>438</v>
      </c>
      <c r="J2009" t="inlineStr">
        <is>
          <t>N</t>
        </is>
      </c>
      <c r="K2009" t="inlineStr">
        <is>
          <t>angsana.com</t>
        </is>
      </c>
      <c r="L2009" t="inlineStr">
        <is>
          <t>official</t>
        </is>
      </c>
      <c r="M2009" t="inlineStr">
        <is>
          <t>https://www.angsana.com/assets/2022-06/an-velavaru-two-bedroom-pool-villa-living%20room-2022.pdf</t>
        </is>
      </c>
      <c r="N2009" t="inlineStr">
        <is>
          <t>https://www.angsana.com/assets/2022-06/an-velavaru-two-bedroom-pool-villa-living%20room-2022.pdf</t>
        </is>
      </c>
      <c r="O2009" t="inlineStr">
        <is>
          <t>6783aad95af1ae0a5ddf93adb7cfc1832d8c9f7f3d0d74f72a474ea66801aec4</t>
        </is>
      </c>
      <c r="P2009" t="inlineStr">
        <is>
          <t>library/097_angsana-resort-spa-maldives-velavaru/villa_plans/2022_an-velavaru-two-bedroom-pool-villa-living room-2022.pdf</t>
        </is>
      </c>
      <c r="R2009" t="inlineStr">
        <is>
          <t>outdated</t>
        </is>
      </c>
      <c r="S2009" t="inlineStr">
        <is>
          <t>Y</t>
        </is>
      </c>
      <c r="T2009" t="inlineStr">
        <is>
          <t>matched</t>
        </is>
      </c>
      <c r="U2009" t="inlineStr">
        <is>
          <t>2026-10-04</t>
        </is>
      </c>
      <c r="V2009" t="inlineStr"/>
    </row>
    <row r="2010">
      <c r="A2010" t="n">
        <v>97</v>
      </c>
      <c r="B2010" t="inlineStr">
        <is>
          <t>Angsana Resort &amp; Spa Maldives - Velavaru</t>
        </is>
      </c>
      <c r="C2010" t="inlineStr">
        <is>
          <t>villa_plans</t>
        </is>
      </c>
      <c r="D2010" t="inlineStr">
        <is>
          <t>2022_an-velavaru-inocean-pool-villa-bench.pdf</t>
        </is>
      </c>
      <c r="E2010" t="n">
        <v>2022</v>
      </c>
      <c r="H2010" t="n">
        <v>1</v>
      </c>
      <c r="I2010" t="n">
        <v>124</v>
      </c>
      <c r="J2010" t="inlineStr">
        <is>
          <t>N</t>
        </is>
      </c>
      <c r="K2010" t="inlineStr">
        <is>
          <t>angsana.com</t>
        </is>
      </c>
      <c r="L2010" t="inlineStr">
        <is>
          <t>official</t>
        </is>
      </c>
      <c r="M2010" t="inlineStr">
        <is>
          <t>https://www.angsana.com/assets/2021-11/an-velavaru-inocean-pool-villa-bench.pdf</t>
        </is>
      </c>
      <c r="N2010" t="inlineStr">
        <is>
          <t>https://www.angsana.com/assets/2021-11/an-velavaru-inocean-pool-villa-bench.pdf</t>
        </is>
      </c>
      <c r="O2010" t="inlineStr">
        <is>
          <t>a4e6be68577419e65301f439cd6ad915232172a0102eb72532b98784aaa62edc</t>
        </is>
      </c>
      <c r="P2010" t="inlineStr">
        <is>
          <t>library/097_angsana-resort-spa-maldives-velavaru/villa_plans/2022_an-velavaru-inocean-pool-villa-bench.pdf</t>
        </is>
      </c>
      <c r="R2010" t="inlineStr">
        <is>
          <t>outdated</t>
        </is>
      </c>
      <c r="S2010" t="inlineStr">
        <is>
          <t>N</t>
        </is>
      </c>
      <c r="T2010" t="inlineStr">
        <is>
          <t>matched</t>
        </is>
      </c>
      <c r="U2010" t="inlineStr">
        <is>
          <t>2026-10-04</t>
        </is>
      </c>
      <c r="V2010" t="inlineStr"/>
    </row>
    <row r="2011">
      <c r="A2011" t="n">
        <v>97</v>
      </c>
      <c r="B2011" t="inlineStr">
        <is>
          <t>Angsana Resort &amp; Spa Maldives - Velavaru</t>
        </is>
      </c>
      <c r="C2011" t="inlineStr">
        <is>
          <t>villa_plans</t>
        </is>
      </c>
      <c r="D2011" t="inlineStr">
        <is>
          <t>2022_an-velavaru-deluxe-inocean-pool-villa.pdf</t>
        </is>
      </c>
      <c r="E2011" t="n">
        <v>2022</v>
      </c>
      <c r="H2011" t="n">
        <v>1</v>
      </c>
      <c r="I2011" t="n">
        <v>125</v>
      </c>
      <c r="J2011" t="inlineStr">
        <is>
          <t>N</t>
        </is>
      </c>
      <c r="K2011" t="inlineStr">
        <is>
          <t>angsana.com</t>
        </is>
      </c>
      <c r="L2011" t="inlineStr">
        <is>
          <t>official</t>
        </is>
      </c>
      <c r="M2011" t="inlineStr">
        <is>
          <t>https://www.angsana.com/assets/2021-11/an-velavaru-deluxe-inocean-pool-villa.pdf</t>
        </is>
      </c>
      <c r="N2011" t="inlineStr">
        <is>
          <t>https://www.angsana.com/assets/2021-11/an-velavaru-deluxe-inocean-pool-villa.pdf</t>
        </is>
      </c>
      <c r="O2011" t="inlineStr">
        <is>
          <t>f126577bc657f74877d4f4344d8c1c43ccb321f4ad5a9e19dfa374318e9e9f8e</t>
        </is>
      </c>
      <c r="P2011" t="inlineStr">
        <is>
          <t>library/097_angsana-resort-spa-maldives-velavaru/villa_plans/2022_an-velavaru-deluxe-inocean-pool-villa.pdf</t>
        </is>
      </c>
      <c r="R2011" t="inlineStr">
        <is>
          <t>outdated</t>
        </is>
      </c>
      <c r="S2011" t="inlineStr">
        <is>
          <t>N</t>
        </is>
      </c>
      <c r="T2011" t="inlineStr">
        <is>
          <t>matched</t>
        </is>
      </c>
      <c r="U2011" t="inlineStr">
        <is>
          <t>2026-10-04</t>
        </is>
      </c>
      <c r="V2011" t="inlineStr"/>
    </row>
    <row r="2012">
      <c r="A2012" t="n">
        <v>97</v>
      </c>
      <c r="B2012" t="inlineStr">
        <is>
          <t>Angsana Resort &amp; Spa Maldives - Velavaru</t>
        </is>
      </c>
      <c r="C2012" t="inlineStr">
        <is>
          <t>villa_plans</t>
        </is>
      </c>
      <c r="D2012" t="inlineStr">
        <is>
          <t>2022_an-velavaru-Three-Bedroom Pool Villa.pdf</t>
        </is>
      </c>
      <c r="E2012" t="n">
        <v>2022</v>
      </c>
      <c r="H2012" t="n">
        <v>1</v>
      </c>
      <c r="I2012" t="n">
        <v>155</v>
      </c>
      <c r="J2012" t="inlineStr">
        <is>
          <t>N</t>
        </is>
      </c>
      <c r="K2012" t="inlineStr">
        <is>
          <t>angsana.com</t>
        </is>
      </c>
      <c r="L2012" t="inlineStr">
        <is>
          <t>official</t>
        </is>
      </c>
      <c r="M2012" t="inlineStr">
        <is>
          <t>https://www.angsana.com/assets/2021-11/an-velavaru-Three-Bedroom%20Pool%20Villa.pdf</t>
        </is>
      </c>
      <c r="N2012" t="inlineStr">
        <is>
          <t>https://www.angsana.com/assets/2021-11/an-velavaru-Three-Bedroom%20Pool%20Villa.pdf</t>
        </is>
      </c>
      <c r="O2012" t="inlineStr">
        <is>
          <t>5b448e8482194433477343157ed5ec168ac85b429ac8c5f3365ee90ba2173ca9</t>
        </is>
      </c>
      <c r="P2012" t="inlineStr">
        <is>
          <t>library/097_angsana-resort-spa-maldives-velavaru/villa_plans/2022_an-velavaru-Three-Bedroom Pool Villa.pdf</t>
        </is>
      </c>
      <c r="R2012" t="inlineStr">
        <is>
          <t>outdated</t>
        </is>
      </c>
      <c r="S2012" t="inlineStr">
        <is>
          <t>N</t>
        </is>
      </c>
      <c r="T2012" t="inlineStr">
        <is>
          <t>matched</t>
        </is>
      </c>
      <c r="U2012" t="inlineStr">
        <is>
          <t>2026-10-04</t>
        </is>
      </c>
      <c r="V2012" t="inlineStr"/>
    </row>
    <row r="2013">
      <c r="A2013" t="n">
        <v>97</v>
      </c>
      <c r="B2013" t="inlineStr">
        <is>
          <t>Angsana Resort &amp; Spa Maldives - Velavaru</t>
        </is>
      </c>
      <c r="C2013" t="inlineStr">
        <is>
          <t>villa_plans</t>
        </is>
      </c>
      <c r="D2013" t="inlineStr">
        <is>
          <t>2022_an-velavaru-deluxe-inocean-two-bedroom-pool-villa.pdf</t>
        </is>
      </c>
      <c r="E2013" t="n">
        <v>2022</v>
      </c>
      <c r="H2013" t="n">
        <v>1</v>
      </c>
      <c r="I2013" t="n">
        <v>124</v>
      </c>
      <c r="J2013" t="inlineStr">
        <is>
          <t>N</t>
        </is>
      </c>
      <c r="K2013" t="inlineStr">
        <is>
          <t>angsana.com</t>
        </is>
      </c>
      <c r="L2013" t="inlineStr">
        <is>
          <t>official</t>
        </is>
      </c>
      <c r="M2013" t="inlineStr">
        <is>
          <t>https://www.angsana.com/assets/2021-11/an-velavaru-deluxe-inocean-two-bedroom-pool-villa.pdf</t>
        </is>
      </c>
      <c r="N2013" t="inlineStr">
        <is>
          <t>https://www.angsana.com/assets/2021-11/an-velavaru-deluxe-inocean-two-bedroom-pool-villa.pdf</t>
        </is>
      </c>
      <c r="O2013" t="inlineStr">
        <is>
          <t>62b4dda4c279fe0f5f58103fdadc7c51f979194bc6bdc36c2c578abbfaa07323</t>
        </is>
      </c>
      <c r="P2013" t="inlineStr">
        <is>
          <t>library/097_angsana-resort-spa-maldives-velavaru/villa_plans/2022_an-velavaru-deluxe-inocean-two-bedroom-pool-villa.pdf</t>
        </is>
      </c>
      <c r="R2013" t="inlineStr">
        <is>
          <t>outdated</t>
        </is>
      </c>
      <c r="S2013" t="inlineStr">
        <is>
          <t>N</t>
        </is>
      </c>
      <c r="T2013" t="inlineStr">
        <is>
          <t>matched</t>
        </is>
      </c>
      <c r="U2013" t="inlineStr">
        <is>
          <t>2026-10-04</t>
        </is>
      </c>
      <c r="V2013" t="inlineStr"/>
    </row>
    <row r="2014">
      <c r="A2014" t="n">
        <v>97</v>
      </c>
      <c r="B2014" t="inlineStr">
        <is>
          <t>Angsana Resort &amp; Spa Maldives - Velavaru</t>
        </is>
      </c>
      <c r="C2014" t="inlineStr">
        <is>
          <t>villa_plans</t>
        </is>
      </c>
      <c r="D2014" t="inlineStr">
        <is>
          <t>2021_Villa-Categories-Update_08-04-2021_Angsana-Velavaru.pdf</t>
        </is>
      </c>
      <c r="E2014" t="n">
        <v>2021</v>
      </c>
      <c r="H2014" t="n">
        <v>3</v>
      </c>
      <c r="I2014" t="n">
        <v>2448</v>
      </c>
      <c r="J2014" t="inlineStr">
        <is>
          <t>Y</t>
        </is>
      </c>
      <c r="K2014" t="inlineStr">
        <is>
          <t>neoscapesmaldives.com</t>
        </is>
      </c>
      <c r="L2014" t="inlineStr">
        <is>
          <t>dmc-agency</t>
        </is>
      </c>
      <c r="M2014" t="inlineStr">
        <is>
          <t>https://www.neoscapesmaldives.com/wp-content/uploads/Villa-Categories-Update_08-04-2021_Angsana-Velavaru.pdf</t>
        </is>
      </c>
      <c r="N2014" t="inlineStr">
        <is>
          <t>https://www.neoscapesmaldives.com/wp-content/uploads/Villa-Categories-Update_08-04-2021_Angsana-Velavaru.pdf</t>
        </is>
      </c>
      <c r="O2014" t="inlineStr">
        <is>
          <t>09c2975965d55719b667d06acd377adf9cbae58770212932e53df89d9bcb0940</t>
        </is>
      </c>
      <c r="P2014" t="inlineStr">
        <is>
          <t>library/097_angsana-resort-spa-maldives-velavaru/villa_plans/2021_Villa-Categories-Update_08-04-2021_Angsana-Velavaru.pdf</t>
        </is>
      </c>
      <c r="R2014" t="inlineStr">
        <is>
          <t>outdated</t>
        </is>
      </c>
      <c r="S2014" t="inlineStr">
        <is>
          <t>N</t>
        </is>
      </c>
      <c r="T2014" t="inlineStr">
        <is>
          <t>matched</t>
        </is>
      </c>
      <c r="U2014" t="inlineStr">
        <is>
          <t>2026-10-04</t>
        </is>
      </c>
      <c r="V2014" t="inlineStr"/>
    </row>
    <row r="2015">
      <c r="A2015" t="n">
        <v>97</v>
      </c>
      <c r="B2015" t="inlineStr">
        <is>
          <t>Angsana Resort &amp; Spa Maldives - Velavaru</t>
        </is>
      </c>
      <c r="C2015" t="inlineStr">
        <is>
          <t>villa_plans</t>
        </is>
      </c>
      <c r="D2015" t="inlineStr">
        <is>
          <t>2021_an-velavaru-beachfront-infinity-pool-villa-floorplan.pdf</t>
        </is>
      </c>
      <c r="E2015" t="n">
        <v>2021</v>
      </c>
      <c r="H2015" t="n">
        <v>1</v>
      </c>
      <c r="I2015" t="n">
        <v>693</v>
      </c>
      <c r="J2015" t="inlineStr">
        <is>
          <t>N</t>
        </is>
      </c>
      <c r="K2015" t="inlineStr">
        <is>
          <t>angsana.com</t>
        </is>
      </c>
      <c r="L2015" t="inlineStr">
        <is>
          <t>official</t>
        </is>
      </c>
      <c r="M2015" t="inlineStr">
        <is>
          <t>https://www.angsana.com/assets/2021-11/an-velavaru-beachfront-infinity-pool-villa-floorplan.pdf</t>
        </is>
      </c>
      <c r="N2015" t="inlineStr">
        <is>
          <t>https://www.angsana.com/assets/2021-11/an-velavaru-beachfront-infinity-pool-villa-floorplan.pdf</t>
        </is>
      </c>
      <c r="O2015" t="inlineStr">
        <is>
          <t>f568f6fc48052e2dd7fa4f4f637d661ca31e13495a1b2fa74a574d78166cdb2e</t>
        </is>
      </c>
      <c r="P2015" t="inlineStr">
        <is>
          <t>library/097_angsana-resort-spa-maldives-velavaru/villa_plans/2021_an-velavaru-beachfront-infinity-pool-villa-floorplan.pdf</t>
        </is>
      </c>
      <c r="R2015" t="inlineStr">
        <is>
          <t>outdated</t>
        </is>
      </c>
      <c r="S2015" t="inlineStr">
        <is>
          <t>N</t>
        </is>
      </c>
      <c r="T2015" t="inlineStr">
        <is>
          <t>matched</t>
        </is>
      </c>
      <c r="U2015" t="inlineStr">
        <is>
          <t>2026-10-04</t>
        </is>
      </c>
      <c r="V2015" t="inlineStr"/>
    </row>
    <row r="2016">
      <c r="A2016" t="n">
        <v>97</v>
      </c>
      <c r="B2016" t="inlineStr">
        <is>
          <t>Angsana Resort &amp; Spa Maldives - Velavaru</t>
        </is>
      </c>
      <c r="C2016" t="inlineStr">
        <is>
          <t>villa_plans</t>
        </is>
      </c>
      <c r="D2016" t="inlineStr">
        <is>
          <t>2021_an-velavaru-beachfront-villa-floorplan.pdf</t>
        </is>
      </c>
      <c r="E2016" t="n">
        <v>2021</v>
      </c>
      <c r="H2016" t="n">
        <v>1</v>
      </c>
      <c r="I2016" t="n">
        <v>683</v>
      </c>
      <c r="J2016" t="inlineStr">
        <is>
          <t>N</t>
        </is>
      </c>
      <c r="K2016" t="inlineStr">
        <is>
          <t>angsana.com</t>
        </is>
      </c>
      <c r="L2016" t="inlineStr">
        <is>
          <t>official</t>
        </is>
      </c>
      <c r="M2016" t="inlineStr">
        <is>
          <t>https://www.angsana.com/assets/2021-11/an-velavaru-beachfront-villa-floorplan.pdf</t>
        </is>
      </c>
      <c r="N2016" t="inlineStr">
        <is>
          <t>https://www.angsana.com/assets/2021-11/an-velavaru-beachfront-villa-floorplan.pdf</t>
        </is>
      </c>
      <c r="O2016" t="inlineStr">
        <is>
          <t>513f3f042b44864bdfd8ef2af181c2bd570e2b12df97d547ecf704ef9213a614</t>
        </is>
      </c>
      <c r="P2016" t="inlineStr">
        <is>
          <t>library/097_angsana-resort-spa-maldives-velavaru/villa_plans/2021_an-velavaru-beachfront-villa-floorplan.pdf</t>
        </is>
      </c>
      <c r="R2016" t="inlineStr">
        <is>
          <t>outdated</t>
        </is>
      </c>
      <c r="S2016" t="inlineStr">
        <is>
          <t>N</t>
        </is>
      </c>
      <c r="T2016" t="inlineStr">
        <is>
          <t>matched</t>
        </is>
      </c>
      <c r="U2016" t="inlineStr">
        <is>
          <t>2026-10-04</t>
        </is>
      </c>
      <c r="V2016" t="inlineStr"/>
    </row>
    <row r="2017">
      <c r="A2017" t="n">
        <v>97</v>
      </c>
      <c r="B2017" t="inlineStr">
        <is>
          <t>Angsana Resort &amp; Spa Maldives - Velavaru</t>
        </is>
      </c>
      <c r="C2017" t="inlineStr">
        <is>
          <t>villa_plans</t>
        </is>
      </c>
      <c r="D2017" t="inlineStr">
        <is>
          <t>2021_an-velavaru-deluxe-beachfront-pool-villa-floorplan.pdf</t>
        </is>
      </c>
      <c r="E2017" t="n">
        <v>2021</v>
      </c>
      <c r="H2017" t="n">
        <v>1</v>
      </c>
      <c r="I2017" t="n">
        <v>559</v>
      </c>
      <c r="J2017" t="inlineStr">
        <is>
          <t>N</t>
        </is>
      </c>
      <c r="K2017" t="inlineStr">
        <is>
          <t>angsana.com</t>
        </is>
      </c>
      <c r="L2017" t="inlineStr">
        <is>
          <t>official</t>
        </is>
      </c>
      <c r="M2017" t="inlineStr">
        <is>
          <t>https://www.angsana.com/assets/2021-11/an-velavaru-deluxe-beachfront-pool-villa-floorplan.pdf</t>
        </is>
      </c>
      <c r="N2017" t="inlineStr">
        <is>
          <t>https://www.angsana.com/assets/2021-11/an-velavaru-deluxe-beachfront-pool-villa-floorplan.pdf</t>
        </is>
      </c>
      <c r="O2017" t="inlineStr">
        <is>
          <t>56cfb0740a44cb0451ca859941fc7057487207a7aa34a4bb6db358b26346a102</t>
        </is>
      </c>
      <c r="P2017" t="inlineStr">
        <is>
          <t>library/097_angsana-resort-spa-maldives-velavaru/villa_plans/2021_an-velavaru-deluxe-beachfront-pool-villa-floorplan.pdf</t>
        </is>
      </c>
      <c r="R2017" t="inlineStr">
        <is>
          <t>outdated</t>
        </is>
      </c>
      <c r="S2017" t="inlineStr">
        <is>
          <t>N</t>
        </is>
      </c>
      <c r="T2017" t="inlineStr">
        <is>
          <t>matched</t>
        </is>
      </c>
      <c r="U2017" t="inlineStr">
        <is>
          <t>2026-10-04</t>
        </is>
      </c>
      <c r="V2017" t="inlineStr"/>
    </row>
    <row r="2018">
      <c r="A2018" t="n">
        <v>97</v>
      </c>
      <c r="B2018" t="inlineStr">
        <is>
          <t>Angsana Resort &amp; Spa Maldives - Velavaru</t>
        </is>
      </c>
      <c r="C2018" t="inlineStr">
        <is>
          <t>other</t>
        </is>
      </c>
      <c r="D2018" t="inlineStr">
        <is>
          <t>2020_islandmap-velavaru.pdf</t>
        </is>
      </c>
      <c r="E2018" t="n">
        <v>2020</v>
      </c>
      <c r="H2018" t="n">
        <v>1</v>
      </c>
      <c r="I2018" t="n">
        <v>174</v>
      </c>
      <c r="J2018" t="inlineStr">
        <is>
          <t>N</t>
        </is>
      </c>
      <c r="K2018" t="inlineStr">
        <is>
          <t>neoscapesmaldives.com</t>
        </is>
      </c>
      <c r="L2018" t="inlineStr">
        <is>
          <t>dmc-agency</t>
        </is>
      </c>
      <c r="M2018" t="inlineStr">
        <is>
          <t>https://www.neoscapesmaldives.com/wp-content/uploads/islandmap-velavaru.pdf</t>
        </is>
      </c>
      <c r="N2018" t="inlineStr">
        <is>
          <t>https://www.neoscapesmaldives.com/wp-content/uploads/islandmap-velavaru.pdf</t>
        </is>
      </c>
      <c r="O2018" t="inlineStr">
        <is>
          <t>0d83026592c5819caa7da30db8256ea967b26a4ed125be4aa4ae485b52a75063</t>
        </is>
      </c>
      <c r="P2018" t="inlineStr">
        <is>
          <t>library/097_angsana-resort-spa-maldives-velavaru/other/2020_islandmap-velavaru.pdf</t>
        </is>
      </c>
      <c r="R2018" t="inlineStr">
        <is>
          <t>outdated</t>
        </is>
      </c>
      <c r="S2018" t="inlineStr">
        <is>
          <t>Y</t>
        </is>
      </c>
      <c r="T2018" t="inlineStr">
        <is>
          <t>matched</t>
        </is>
      </c>
      <c r="U2018" t="inlineStr">
        <is>
          <t>2026-10-04</t>
        </is>
      </c>
      <c r="V2018" t="inlineStr"/>
    </row>
    <row r="2019">
      <c r="A2019" t="n">
        <v>98</v>
      </c>
      <c r="B2019" t="inlineStr">
        <is>
          <t>Madifushi Private Island</t>
        </is>
      </c>
      <c r="C2019" t="inlineStr">
        <is>
          <t>spa_menu</t>
        </is>
      </c>
      <c r="D2019" t="inlineStr">
        <is>
          <t>2026_01M3VWMA7ME95E17H4EN46FJ91-Pure-Coconut-Oil.pdf</t>
        </is>
      </c>
      <c r="E2019" t="n">
        <v>2026</v>
      </c>
      <c r="H2019" t="n">
        <v>1</v>
      </c>
      <c r="I2019" t="n">
        <v>1608</v>
      </c>
      <c r="J2019" t="inlineStr">
        <is>
          <t>Y</t>
        </is>
      </c>
      <c r="K2019" t="inlineStr">
        <is>
          <t>madifushiprivateisland.com</t>
        </is>
      </c>
      <c r="L2019" t="inlineStr">
        <is>
          <t>official</t>
        </is>
      </c>
      <c r="M2019" t="inlineStr">
        <is>
          <t>https://tablecells.com/api/v1/files/public/01M3VWMA7ME95E17H4EN46FJ91-Pure-Coconut-Oil.pdf</t>
        </is>
      </c>
      <c r="N2019" t="inlineStr">
        <is>
          <t>https://tablecells.com/api/v1/files/public/01M3VWMA7ME95E17H4EN46FJ91-Pure-Coconut-Oil.pdf</t>
        </is>
      </c>
      <c r="O2019" t="inlineStr">
        <is>
          <t>12cb9b16305afce878739a269e80e6bf6234779c23946a0000a550ac5c0c916b</t>
        </is>
      </c>
      <c r="P2019" t="inlineStr">
        <is>
          <t>library/098_madifushi-private-island/spa_menu/2026_01M3VWMA7ME95E17H4EN46FJ91-Pure-Coconut-Oil.pdf</t>
        </is>
      </c>
      <c r="R2019" t="inlineStr">
        <is>
          <t>current</t>
        </is>
      </c>
      <c r="S2019" t="inlineStr">
        <is>
          <t>Y</t>
        </is>
      </c>
      <c r="T2019" t="inlineStr">
        <is>
          <t>matched</t>
        </is>
      </c>
      <c r="U2019" t="inlineStr">
        <is>
          <t>2026-10-04</t>
        </is>
      </c>
      <c r="V2019" t="inlineStr"/>
    </row>
    <row r="2020">
      <c r="A2020" t="n">
        <v>98</v>
      </c>
      <c r="B2020" t="inlineStr">
        <is>
          <t>Madifushi Private Island</t>
        </is>
      </c>
      <c r="C2020" t="inlineStr">
        <is>
          <t>dining_menu</t>
        </is>
      </c>
      <c r="D2020" t="inlineStr">
        <is>
          <t>2026_01KRB3VVNRCDQZNB0NJ4195TGC-IN_VILLA_DINING_NEW_MENU_-_NO_PRICES.pdf</t>
        </is>
      </c>
      <c r="E2020" t="n">
        <v>2026</v>
      </c>
      <c r="H2020" t="n">
        <v>12</v>
      </c>
      <c r="I2020" t="n">
        <v>5489</v>
      </c>
      <c r="J2020" t="inlineStr">
        <is>
          <t>Y</t>
        </is>
      </c>
      <c r="K2020" t="inlineStr">
        <is>
          <t>madifushiprivateisland.com</t>
        </is>
      </c>
      <c r="L2020" t="inlineStr">
        <is>
          <t>official</t>
        </is>
      </c>
      <c r="M2020" t="inlineStr">
        <is>
          <t>https://tablecells.com/api/v1/files/public/01KRB3VVNRCDQZNB0NJ4195TGC-IN_VILLA_DINING_NEW_MENU_-_NO_PRICES.pdf</t>
        </is>
      </c>
      <c r="N2020" t="inlineStr">
        <is>
          <t>https://tablecells.com/api/v1/files/public/01KRB3VVNRCDQZNB0NJ4195TGC-IN_VILLA_DINING_NEW_MENU_-_NO_PRICES.pdf</t>
        </is>
      </c>
      <c r="O2020" t="inlineStr">
        <is>
          <t>a6877a7c35379954b164762a06c2f6a5306dc3935e28395533367565b7529ab2</t>
        </is>
      </c>
      <c r="P2020" t="inlineStr">
        <is>
          <t>library/098_madifushi-private-island/dining_menu/2026_01KRB3VVNRCDQZNB0NJ4195TGC-IN_VILLA_DINING_NEW_MENU_-_NO_PRICES.pdf</t>
        </is>
      </c>
      <c r="R2020" t="inlineStr">
        <is>
          <t>current</t>
        </is>
      </c>
      <c r="S2020" t="inlineStr">
        <is>
          <t>Y</t>
        </is>
      </c>
      <c r="T2020" t="inlineStr">
        <is>
          <t>needs-review</t>
        </is>
      </c>
      <c r="U2020" t="inlineStr">
        <is>
          <t>2026-10-04</t>
        </is>
      </c>
      <c r="V2020" t="inlineStr">
        <is>
          <t>ambiguous match [98]</t>
        </is>
      </c>
    </row>
    <row r="2021">
      <c r="A2021" t="n">
        <v>98</v>
      </c>
      <c r="B2021" t="inlineStr">
        <is>
          <t>Madifushi Private Island</t>
        </is>
      </c>
      <c r="C2021" t="inlineStr">
        <is>
          <t>dining_menu</t>
        </is>
      </c>
      <c r="D2021" t="inlineStr">
        <is>
          <t>2023_01KRB3V4G5K9JQC1JXEQBSW6A6-Bluefin-A-la-Carte-Menu_December-2023-1.pdf</t>
        </is>
      </c>
      <c r="E2021" t="n">
        <v>2023</v>
      </c>
      <c r="H2021" t="n">
        <v>6</v>
      </c>
      <c r="I2021" t="n">
        <v>1016</v>
      </c>
      <c r="J2021" t="inlineStr">
        <is>
          <t>Y</t>
        </is>
      </c>
      <c r="K2021" t="inlineStr">
        <is>
          <t>madifushiprivateisland.com</t>
        </is>
      </c>
      <c r="L2021" t="inlineStr">
        <is>
          <t>official</t>
        </is>
      </c>
      <c r="M2021" t="inlineStr">
        <is>
          <t>https://tablecells.com/api/v1/files/public/01KRB3V4G5K9JQC1JXEQBSW6A6-Bluefin-A-la-Carte-Menu_December-2023-1.pdf</t>
        </is>
      </c>
      <c r="N2021" t="inlineStr">
        <is>
          <t>https://tablecells.com/api/v1/files/public/01KRB3V4G5K9JQC1JXEQBSW6A6-Bluefin-A-la-Carte-Menu_December-2023-1.pdf</t>
        </is>
      </c>
      <c r="O2021" t="inlineStr">
        <is>
          <t>96e6e0049a1b36c2280ec65ea3218d235d48328f0b27702843a197df35dc8948</t>
        </is>
      </c>
      <c r="P2021" t="inlineStr">
        <is>
          <t>library/098_madifushi-private-island/dining_menu/2023_01KRB3V4G5K9JQC1JXEQBSW6A6-Bluefin-A-la-Carte-Menu_December-2023-1.pdf</t>
        </is>
      </c>
      <c r="R2021" t="inlineStr">
        <is>
          <t>outdated</t>
        </is>
      </c>
      <c r="S2021" t="inlineStr">
        <is>
          <t>N</t>
        </is>
      </c>
      <c r="T2021" t="inlineStr">
        <is>
          <t>needs-review</t>
        </is>
      </c>
      <c r="U2021" t="inlineStr">
        <is>
          <t>2026-10-04</t>
        </is>
      </c>
      <c r="V2021" t="inlineStr">
        <is>
          <t>ambiguous match [98]</t>
        </is>
      </c>
    </row>
    <row r="2022">
      <c r="A2022" t="n">
        <v>98</v>
      </c>
      <c r="B2022" t="inlineStr">
        <is>
          <t>Madifushi Private Island</t>
        </is>
      </c>
      <c r="C2022" t="inlineStr">
        <is>
          <t>dining_menu</t>
        </is>
      </c>
      <c r="D2022" t="inlineStr">
        <is>
          <t>2023_01KRB3VNZDZDZSRYGN5K5DQ2YH-Mojito-A-la-Carte-Menu_December-2023-1.pdf</t>
        </is>
      </c>
      <c r="E2022" t="n">
        <v>2023</v>
      </c>
      <c r="H2022" t="n">
        <v>3</v>
      </c>
      <c r="I2022" t="n">
        <v>1689</v>
      </c>
      <c r="J2022" t="inlineStr">
        <is>
          <t>Y</t>
        </is>
      </c>
      <c r="K2022" t="inlineStr">
        <is>
          <t>madifushiprivateisland.com</t>
        </is>
      </c>
      <c r="L2022" t="inlineStr">
        <is>
          <t>official</t>
        </is>
      </c>
      <c r="M2022" t="inlineStr">
        <is>
          <t>https://tablecells.com/api/v1/files/public/01KRB3VNZDZDZSRYGN5K5DQ2YH-Mojito-A-la-Carte-Menu_December-2023-1.pdf</t>
        </is>
      </c>
      <c r="N2022" t="inlineStr">
        <is>
          <t>https://tablecells.com/api/v1/files/public/01KRB3VNZDZDZSRYGN5K5DQ2YH-Mojito-A-la-Carte-Menu_December-2023-1.pdf</t>
        </is>
      </c>
      <c r="O2022" t="inlineStr">
        <is>
          <t>7b61ecfc175e9b1665d78d51a221f4d05e7b384c63ea8a7ac46fd12be047c75a</t>
        </is>
      </c>
      <c r="P2022" t="inlineStr">
        <is>
          <t>library/098_madifushi-private-island/dining_menu/2023_01KRB3VNZDZDZSRYGN5K5DQ2YH-Mojito-A-la-Carte-Menu_December-2023-1.pdf</t>
        </is>
      </c>
      <c r="R2022" t="inlineStr">
        <is>
          <t>outdated</t>
        </is>
      </c>
      <c r="S2022" t="inlineStr">
        <is>
          <t>N</t>
        </is>
      </c>
      <c r="T2022" t="inlineStr">
        <is>
          <t>needs-review</t>
        </is>
      </c>
      <c r="U2022" t="inlineStr">
        <is>
          <t>2026-10-04</t>
        </is>
      </c>
      <c r="V2022" t="inlineStr">
        <is>
          <t>ambiguous match [98]</t>
        </is>
      </c>
    </row>
    <row r="2023">
      <c r="A2023" t="n">
        <v>98</v>
      </c>
      <c r="B2023" t="inlineStr">
        <is>
          <t>Madifushi Private Island</t>
        </is>
      </c>
      <c r="C2023" t="inlineStr">
        <is>
          <t>dining_menu</t>
        </is>
      </c>
      <c r="D2023" t="inlineStr">
        <is>
          <t>2023_01KRB3VA5H472GA66XZTMZSWEP-Fahrenheit-A-la-Carte-Menu_December-2023-1.pdf</t>
        </is>
      </c>
      <c r="E2023" t="n">
        <v>2023</v>
      </c>
      <c r="H2023" t="n">
        <v>5</v>
      </c>
      <c r="I2023" t="n">
        <v>962</v>
      </c>
      <c r="J2023" t="inlineStr">
        <is>
          <t>Y</t>
        </is>
      </c>
      <c r="K2023" t="inlineStr">
        <is>
          <t>madifushiprivateisland.com</t>
        </is>
      </c>
      <c r="L2023" t="inlineStr">
        <is>
          <t>official</t>
        </is>
      </c>
      <c r="M2023" t="inlineStr">
        <is>
          <t>https://tablecells.com/api/v1/files/public/01KRB3VA5H472GA66XZTMZSWEP-Fahrenheit-A-la-Carte-Menu_December-2023-1.pdf</t>
        </is>
      </c>
      <c r="N2023" t="inlineStr">
        <is>
          <t>https://tablecells.com/api/v1/files/public/01KRB3VA5H472GA66XZTMZSWEP-Fahrenheit-A-la-Carte-Menu_December-2023-1.pdf</t>
        </is>
      </c>
      <c r="O2023" t="inlineStr">
        <is>
          <t>2d5b9de8be582d405c093a4cf4cb2aceaa8782471896e0cc6449b69fa7b3763c</t>
        </is>
      </c>
      <c r="P2023" t="inlineStr">
        <is>
          <t>library/098_madifushi-private-island/dining_menu/2023_01KRB3VA5H472GA66XZTMZSWEP-Fahrenheit-A-la-Carte-Menu_December-2023-1.pdf</t>
        </is>
      </c>
      <c r="R2023" t="inlineStr">
        <is>
          <t>outdated</t>
        </is>
      </c>
      <c r="S2023" t="inlineStr">
        <is>
          <t>N</t>
        </is>
      </c>
      <c r="T2023" t="inlineStr">
        <is>
          <t>needs-review</t>
        </is>
      </c>
      <c r="U2023" t="inlineStr">
        <is>
          <t>2026-10-04</t>
        </is>
      </c>
      <c r="V2023" t="inlineStr">
        <is>
          <t>ambiguous match [98]</t>
        </is>
      </c>
    </row>
    <row r="2024">
      <c r="A2024" t="n">
        <v>98</v>
      </c>
      <c r="B2024" t="inlineStr">
        <is>
          <t>Madifushi Private Island</t>
        </is>
      </c>
      <c r="C2024" t="inlineStr">
        <is>
          <t>dining_menu</t>
        </is>
      </c>
      <c r="D2024" t="inlineStr">
        <is>
          <t>2023_01KRB3VGZW52NGEGQR2JF77PV8-Splashbar-A-la-Carte-Menu_December-2023-1.pdf</t>
        </is>
      </c>
      <c r="E2024" t="n">
        <v>2023</v>
      </c>
      <c r="H2024" t="n">
        <v>5</v>
      </c>
      <c r="I2024" t="n">
        <v>1180</v>
      </c>
      <c r="J2024" t="inlineStr">
        <is>
          <t>Y</t>
        </is>
      </c>
      <c r="K2024" t="inlineStr">
        <is>
          <t>madifushiprivateisland.com</t>
        </is>
      </c>
      <c r="L2024" t="inlineStr">
        <is>
          <t>official</t>
        </is>
      </c>
      <c r="M2024" t="inlineStr">
        <is>
          <t>https://tablecells.com/api/v1/files/public/01KRB3VGZW52NGEGQR2JF77PV8-Splashbar-A-la-Carte-Menu_December-2023-1.pdf</t>
        </is>
      </c>
      <c r="N2024" t="inlineStr">
        <is>
          <t>https://tablecells.com/api/v1/files/public/01KRB3VGZW52NGEGQR2JF77PV8-Splashbar-A-la-Carte-Menu_December-2023-1.pdf</t>
        </is>
      </c>
      <c r="O2024" t="inlineStr">
        <is>
          <t>a76b2931b0b65c2da5162695695d017c569d6270e1b007746165bb038fcaccb4</t>
        </is>
      </c>
      <c r="P2024" t="inlineStr">
        <is>
          <t>library/098_madifushi-private-island/dining_menu/2023_01KRB3VGZW52NGEGQR2JF77PV8-Splashbar-A-la-Carte-Menu_December-2023-1.pdf</t>
        </is>
      </c>
      <c r="R2024" t="inlineStr">
        <is>
          <t>outdated</t>
        </is>
      </c>
      <c r="S2024" t="inlineStr">
        <is>
          <t>N</t>
        </is>
      </c>
      <c r="T2024" t="inlineStr">
        <is>
          <t>needs-review</t>
        </is>
      </c>
      <c r="U2024" t="inlineStr">
        <is>
          <t>2026-10-04</t>
        </is>
      </c>
      <c r="V2024" t="inlineStr">
        <is>
          <t>ambiguous match [98]</t>
        </is>
      </c>
    </row>
    <row r="2025">
      <c r="A2025" t="n">
        <v>99</v>
      </c>
      <c r="B2025" t="inlineStr">
        <is>
          <t>Conrad Maldives Rangali Island</t>
        </is>
      </c>
      <c r="C2025" t="inlineStr">
        <is>
          <t>factsheet</t>
        </is>
      </c>
      <c r="D2025" t="inlineStr">
        <is>
          <t>2025_CMRI-Villa-Factsheet.pdf</t>
        </is>
      </c>
      <c r="E2025" t="n">
        <v>2025</v>
      </c>
      <c r="H2025" t="n">
        <v>18</v>
      </c>
      <c r="I2025" t="n">
        <v>9944</v>
      </c>
      <c r="J2025" t="inlineStr">
        <is>
          <t>Y</t>
        </is>
      </c>
      <c r="K2025" t="inlineStr">
        <is>
          <t>conradmaldives.com</t>
        </is>
      </c>
      <c r="L2025" t="inlineStr">
        <is>
          <t>official</t>
        </is>
      </c>
      <c r="M2025" t="inlineStr">
        <is>
          <t>https://www.conradmaldives.com/wp-content/uploads/2025/12/CMRI-Villa-Factsheet-1.pdf</t>
        </is>
      </c>
      <c r="N2025" t="inlineStr">
        <is>
          <t>https://www.neoscapesmaldives.com/wp-content/uploads/CMRI-Villa-Factsheet.pdf | https://www.conradmaldives.com/wp-content/uploads/2025/12/CMRI-Villa-Factsheet-1.pdf</t>
        </is>
      </c>
      <c r="O2025" t="inlineStr">
        <is>
          <t>d70860c1c698b2d87a9ef21544ca28778dd937b4abc511f529dbb2bf951cc85c</t>
        </is>
      </c>
      <c r="P2025" t="inlineStr">
        <is>
          <t>library/099_conrad-maldives-rangali-island/factsheet/2025_CMRI-Villa-Factsheet.pdf</t>
        </is>
      </c>
      <c r="R2025" t="inlineStr">
        <is>
          <t>current</t>
        </is>
      </c>
      <c r="S2025" t="inlineStr">
        <is>
          <t>Y</t>
        </is>
      </c>
      <c r="T2025" t="inlineStr">
        <is>
          <t>matched</t>
        </is>
      </c>
      <c r="U2025" t="inlineStr">
        <is>
          <t>2026-10-04</t>
        </is>
      </c>
      <c r="V2025" t="inlineStr"/>
    </row>
    <row r="2026">
      <c r="A2026" t="n">
        <v>99</v>
      </c>
      <c r="B2026" t="inlineStr">
        <is>
          <t>Conrad Maldives Rangali Island</t>
        </is>
      </c>
      <c r="C2026" t="inlineStr">
        <is>
          <t>factsheet</t>
        </is>
      </c>
      <c r="D2026" t="inlineStr">
        <is>
          <t>2025_Dining-Factsheet-Conrad-Maldives-Rangali-Island-1.pdf</t>
        </is>
      </c>
      <c r="E2026" t="n">
        <v>2025</v>
      </c>
      <c r="H2026" t="n">
        <v>1</v>
      </c>
      <c r="I2026" t="n">
        <v>1232</v>
      </c>
      <c r="J2026" t="inlineStr">
        <is>
          <t>Y</t>
        </is>
      </c>
      <c r="K2026" t="inlineStr">
        <is>
          <t>conradmaldives.com</t>
        </is>
      </c>
      <c r="L2026" t="inlineStr">
        <is>
          <t>official</t>
        </is>
      </c>
      <c r="M2026" t="inlineStr">
        <is>
          <t>https://www.conradmaldives.com/wp-content/uploads/2025/12/Dining-Factsheet-Conrad-Maldives-Rangali-Island-1.pdf</t>
        </is>
      </c>
      <c r="N2026" t="inlineStr">
        <is>
          <t>https://www.conradmaldives.com/wp-content/uploads/2025/12/Dining-Factsheet-Conrad-Maldives-Rangali-Island-1.pdf | https://www.conradmaldives.com/wp-content/uploads/2025/11/Dining-Factsheet-Conrad-Maldives-Rangali-Island.pdf</t>
        </is>
      </c>
      <c r="O2026" t="inlineStr">
        <is>
          <t>42f9f2e31575fc30970ef11e25bf963cc67d0dbb8991f0b7f2355698e6eafa27</t>
        </is>
      </c>
      <c r="P2026" t="inlineStr">
        <is>
          <t>library/099_conrad-maldives-rangali-island/factsheet/2025_Dining-Factsheet-Conrad-Maldives-Rangali-Island-1.pdf</t>
        </is>
      </c>
      <c r="R2026" t="inlineStr">
        <is>
          <t>current</t>
        </is>
      </c>
      <c r="S2026" t="inlineStr">
        <is>
          <t>N</t>
        </is>
      </c>
      <c r="T2026" t="inlineStr">
        <is>
          <t>matched</t>
        </is>
      </c>
      <c r="U2026" t="inlineStr">
        <is>
          <t>2026-10-04</t>
        </is>
      </c>
      <c r="V2026" t="inlineStr"/>
    </row>
    <row r="2027">
      <c r="A2027" t="n">
        <v>99</v>
      </c>
      <c r="B2027" t="inlineStr">
        <is>
          <t>Conrad Maldives Rangali Island</t>
        </is>
      </c>
      <c r="C2027" t="inlineStr">
        <is>
          <t>factsheet</t>
        </is>
      </c>
      <c r="D2027" t="inlineStr">
        <is>
          <t>2024_CMRI_Resort-FactSheet_082024.pdf</t>
        </is>
      </c>
      <c r="E2027" t="n">
        <v>2024</v>
      </c>
      <c r="H2027" t="n">
        <v>8</v>
      </c>
      <c r="I2027" t="n">
        <v>4876</v>
      </c>
      <c r="J2027" t="inlineStr">
        <is>
          <t>Y</t>
        </is>
      </c>
      <c r="K2027" t="inlineStr">
        <is>
          <t>conradmaldives.com</t>
        </is>
      </c>
      <c r="L2027" t="inlineStr">
        <is>
          <t>official</t>
        </is>
      </c>
      <c r="M2027" t="inlineStr">
        <is>
          <t>https://www.conradmaldives.com/wp-content/uploads/2025/12/CMRI_Resort-FactSheet_082024.pdf</t>
        </is>
      </c>
      <c r="N2027" t="inlineStr">
        <is>
          <t>https://www.neoscapesmaldives.com/wp-content/uploads/CMRI_Resort-FactSheet_082024.pdf | https://www.conradmaldives.com/wp-content/uploads/2025/12/CMRI_Resort-FactSheet_082024.pdf</t>
        </is>
      </c>
      <c r="O2027" t="inlineStr">
        <is>
          <t>797a902ce8a5201abd0741a38707b557b4414a1d2a5258aab1455a799ac2ba2b</t>
        </is>
      </c>
      <c r="P2027" t="inlineStr">
        <is>
          <t>library/099_conrad-maldives-rangali-island/factsheet/2024_CMRI_Resort-FactSheet_082024.pdf</t>
        </is>
      </c>
      <c r="R2027" t="inlineStr">
        <is>
          <t>outdated</t>
        </is>
      </c>
      <c r="S2027" t="inlineStr">
        <is>
          <t>N</t>
        </is>
      </c>
      <c r="T2027" t="inlineStr">
        <is>
          <t>matched</t>
        </is>
      </c>
      <c r="U2027" t="inlineStr">
        <is>
          <t>2026-10-04</t>
        </is>
      </c>
      <c r="V2027" t="inlineStr"/>
    </row>
    <row r="2028">
      <c r="A2028" t="n">
        <v>99</v>
      </c>
      <c r="B2028" t="inlineStr">
        <is>
          <t>Conrad Maldives Rangali Island</t>
        </is>
      </c>
      <c r="C2028" t="inlineStr">
        <is>
          <t>wedding</t>
        </is>
      </c>
      <c r="D2028" t="inlineStr">
        <is>
          <t>2025_CMRI_Wedding-Brochure_July2025-2.pdf</t>
        </is>
      </c>
      <c r="E2028" t="n">
        <v>2025</v>
      </c>
      <c r="H2028" t="n">
        <v>16</v>
      </c>
      <c r="I2028" t="n">
        <v>4189</v>
      </c>
      <c r="J2028" t="inlineStr">
        <is>
          <t>Y</t>
        </is>
      </c>
      <c r="K2028" t="inlineStr">
        <is>
          <t>conradmaldives.com</t>
        </is>
      </c>
      <c r="L2028" t="inlineStr">
        <is>
          <t>official</t>
        </is>
      </c>
      <c r="M2028" t="inlineStr">
        <is>
          <t>https://www.conradmaldives.com/wp-content/uploads/2025/12/CMRI_Wedding-Brochure_July2025-2.pdf</t>
        </is>
      </c>
      <c r="N2028" t="inlineStr">
        <is>
          <t>https://www.conradmaldives.com/wp-content/uploads/2025/12/CMRI_Wedding-Brochure_July2025-2.pdf | https://cdnm.heyzine.com/files/uploaded/v3/0c605b45e0ccf611f7be18176256e217be725785-1.pdf</t>
        </is>
      </c>
      <c r="O2028" t="inlineStr">
        <is>
          <t>7c87f90482d69de50d059c8ef5e9f8573738df0fb3a46dd47342da390363ec94</t>
        </is>
      </c>
      <c r="P2028" t="inlineStr">
        <is>
          <t>library/099_conrad-maldives-rangali-island/wedding/2025_CMRI_Wedding-Brochure_July2025-2.pdf</t>
        </is>
      </c>
      <c r="R2028" t="inlineStr">
        <is>
          <t>current</t>
        </is>
      </c>
      <c r="S2028" t="inlineStr">
        <is>
          <t>Y</t>
        </is>
      </c>
      <c r="T2028" t="inlineStr">
        <is>
          <t>matched</t>
        </is>
      </c>
      <c r="U2028" t="inlineStr">
        <is>
          <t>2026-10-04</t>
        </is>
      </c>
      <c r="V2028" t="inlineStr"/>
    </row>
    <row r="2029">
      <c r="A2029" t="n">
        <v>99</v>
      </c>
      <c r="B2029" t="inlineStr">
        <is>
          <t>Conrad Maldives Rangali Island</t>
        </is>
      </c>
      <c r="C2029" t="inlineStr">
        <is>
          <t>destination_dining</t>
        </is>
      </c>
      <c r="D2029" t="inlineStr">
        <is>
          <t>2025_Island-Destination-Dining-Conrad-Maldives-Rangali-Island.pdf</t>
        </is>
      </c>
      <c r="E2029" t="n">
        <v>2025</v>
      </c>
      <c r="H2029" t="n">
        <v>14</v>
      </c>
      <c r="I2029" t="n">
        <v>3347</v>
      </c>
      <c r="J2029" t="inlineStr">
        <is>
          <t>N</t>
        </is>
      </c>
      <c r="K2029" t="inlineStr">
        <is>
          <t>conradmaldives.com</t>
        </is>
      </c>
      <c r="L2029" t="inlineStr">
        <is>
          <t>official</t>
        </is>
      </c>
      <c r="M2029" t="inlineStr">
        <is>
          <t>https://www.conradmaldives.com/wp-content/uploads/2025/12/Island-Destination-Dining-Conrad-Maldives-Rangali-Island.pdf</t>
        </is>
      </c>
      <c r="N2029" t="inlineStr">
        <is>
          <t>https://www.conradmaldives.com/wp-content/uploads/2025/12/Island-Destination-Dining-Conrad-Maldives-Rangali-Island.pdf</t>
        </is>
      </c>
      <c r="O2029" t="inlineStr">
        <is>
          <t>38d3adf6e7acd728643675c600a2a3888ffb3ba60652d58c12f1642d519eb230</t>
        </is>
      </c>
      <c r="P2029" t="inlineStr">
        <is>
          <t>library/099_conrad-maldives-rangali-island/destination_dining/2025_Island-Destination-Dining-Conrad-Maldives-Rangali-Island.pdf</t>
        </is>
      </c>
      <c r="R2029" t="inlineStr">
        <is>
          <t>current</t>
        </is>
      </c>
      <c r="S2029" t="inlineStr">
        <is>
          <t>Y</t>
        </is>
      </c>
      <c r="T2029" t="inlineStr">
        <is>
          <t>matched</t>
        </is>
      </c>
      <c r="U2029" t="inlineStr">
        <is>
          <t>2026-10-04</t>
        </is>
      </c>
      <c r="V2029" t="inlineStr"/>
    </row>
    <row r="2030">
      <c r="A2030" t="n">
        <v>99</v>
      </c>
      <c r="B2030" t="inlineStr">
        <is>
          <t>Conrad Maldives Rangali Island</t>
        </is>
      </c>
      <c r="C2030" t="inlineStr">
        <is>
          <t>map</t>
        </is>
      </c>
      <c r="D2030" t="inlineStr">
        <is>
          <t>2026_Resort-Experience-Map-2026-copy.pdf</t>
        </is>
      </c>
      <c r="E2030" t="n">
        <v>2026</v>
      </c>
      <c r="H2030" t="n">
        <v>2</v>
      </c>
      <c r="I2030" t="n">
        <v>18006</v>
      </c>
      <c r="J2030" t="inlineStr">
        <is>
          <t>Y</t>
        </is>
      </c>
      <c r="K2030" t="inlineStr">
        <is>
          <t>conradmaldives.com</t>
        </is>
      </c>
      <c r="L2030" t="inlineStr">
        <is>
          <t>official</t>
        </is>
      </c>
      <c r="M2030" t="inlineStr">
        <is>
          <t>https://www.conradmaldives.com/wp-content/uploads/2026/05/Resort-Experience-Map-2026-copy.pdf</t>
        </is>
      </c>
      <c r="N2030" t="inlineStr">
        <is>
          <t>https://www.conradmaldives.com/wp-content/uploads/2026/05/Resort-Experience-Map-2026-copy.pdf</t>
        </is>
      </c>
      <c r="O2030" t="inlineStr">
        <is>
          <t>d3563a36e465143dae7512be40292479704f6037258b8a3efb741c217dd77207</t>
        </is>
      </c>
      <c r="P2030" t="inlineStr">
        <is>
          <t>library/099_conrad-maldives-rangali-island/map/2026_Resort-Experience-Map-2026-copy.pdf</t>
        </is>
      </c>
      <c r="R2030" t="inlineStr">
        <is>
          <t>current</t>
        </is>
      </c>
      <c r="S2030" t="inlineStr">
        <is>
          <t>Y</t>
        </is>
      </c>
      <c r="T2030" t="inlineStr">
        <is>
          <t>matched</t>
        </is>
      </c>
      <c r="U2030" t="inlineStr">
        <is>
          <t>2026-10-04</t>
        </is>
      </c>
      <c r="V2030" t="inlineStr"/>
    </row>
    <row r="2031">
      <c r="A2031" t="n">
        <v>99</v>
      </c>
      <c r="B2031" t="inlineStr">
        <is>
          <t>Conrad Maldives Rangali Island</t>
        </is>
      </c>
      <c r="C2031" t="inlineStr">
        <is>
          <t>map</t>
        </is>
      </c>
      <c r="D2031" t="inlineStr">
        <is>
          <t>2023_Resort-Map-Conrad-Maldives-Rangali-Island.pdf</t>
        </is>
      </c>
      <c r="E2031" t="n">
        <v>2023</v>
      </c>
      <c r="H2031" t="n">
        <v>1</v>
      </c>
      <c r="I2031" t="n">
        <v>441</v>
      </c>
      <c r="J2031" t="inlineStr">
        <is>
          <t>Y</t>
        </is>
      </c>
      <c r="K2031" t="inlineStr">
        <is>
          <t>conradmaldives.com</t>
        </is>
      </c>
      <c r="L2031" t="inlineStr">
        <is>
          <t>official</t>
        </is>
      </c>
      <c r="M2031" t="inlineStr">
        <is>
          <t>https://www.conradmaldives.com/wp-content/uploads/2025/12/Resort-Map-Conrad-Maldives-Rangali-Island.pdf</t>
        </is>
      </c>
      <c r="N2031" t="inlineStr">
        <is>
          <t>https://www.conradmaldives.com/wp-content/uploads/2025/12/Resort-Map-Conrad-Maldives-Rangali-Island.pdf</t>
        </is>
      </c>
      <c r="O2031" t="inlineStr">
        <is>
          <t>732c020df833bce94d4d3a1f3a5e97695e79dc5090a77447d9ac4b1a88dc7374</t>
        </is>
      </c>
      <c r="P2031" t="inlineStr">
        <is>
          <t>library/099_conrad-maldives-rangali-island/map/2023_Resort-Map-Conrad-Maldives-Rangali-Island.pdf</t>
        </is>
      </c>
      <c r="R2031" t="inlineStr">
        <is>
          <t>outdated</t>
        </is>
      </c>
      <c r="S2031" t="inlineStr">
        <is>
          <t>N</t>
        </is>
      </c>
      <c r="T2031" t="inlineStr">
        <is>
          <t>matched</t>
        </is>
      </c>
      <c r="U2031" t="inlineStr">
        <is>
          <t>2026-10-04</t>
        </is>
      </c>
      <c r="V2031" t="inlineStr"/>
    </row>
    <row r="2032">
      <c r="A2032" t="n">
        <v>99</v>
      </c>
      <c r="B2032" t="inlineStr">
        <is>
          <t>Conrad Maldives Rangali Island</t>
        </is>
      </c>
      <c r="C2032" t="inlineStr">
        <is>
          <t>map</t>
        </is>
      </c>
      <c r="D2032" t="inlineStr">
        <is>
          <t>2020_CONRAD-MALDIVES-RANGALI-MAP.pdf</t>
        </is>
      </c>
      <c r="E2032" t="n">
        <v>2020</v>
      </c>
      <c r="H2032" t="n">
        <v>1</v>
      </c>
      <c r="I2032" t="n">
        <v>236</v>
      </c>
      <c r="J2032" t="inlineStr">
        <is>
          <t>N</t>
        </is>
      </c>
      <c r="K2032" t="inlineStr">
        <is>
          <t>neoscapesmaldives.com</t>
        </is>
      </c>
      <c r="L2032" t="inlineStr">
        <is>
          <t>dmc-agency</t>
        </is>
      </c>
      <c r="M2032" t="inlineStr">
        <is>
          <t>https://www.neoscapesmaldives.com/wp-content/uploads/CONRAD-MALDIVES-RANGALI-MAP.pdf</t>
        </is>
      </c>
      <c r="N2032" t="inlineStr">
        <is>
          <t>https://www.neoscapesmaldives.com/wp-content/uploads/CONRAD-MALDIVES-RANGALI-MAP.pdf</t>
        </is>
      </c>
      <c r="O2032" t="inlineStr">
        <is>
          <t>b24bc93071d54bd0abe2e63187896a4fd174dc290ffc827002bd52d401e169c1</t>
        </is>
      </c>
      <c r="P2032" t="inlineStr">
        <is>
          <t>library/099_conrad-maldives-rangali-island/map/2020_CONRAD-MALDIVES-RANGALI-MAP.pdf</t>
        </is>
      </c>
      <c r="R2032" t="inlineStr">
        <is>
          <t>outdated</t>
        </is>
      </c>
      <c r="S2032" t="inlineStr">
        <is>
          <t>N</t>
        </is>
      </c>
      <c r="T2032" t="inlineStr">
        <is>
          <t>matched</t>
        </is>
      </c>
      <c r="U2032" t="inlineStr">
        <is>
          <t>2026-10-04</t>
        </is>
      </c>
      <c r="V2032" t="inlineStr"/>
    </row>
    <row r="2033">
      <c r="A2033" t="n">
        <v>99</v>
      </c>
      <c r="B2033" t="inlineStr">
        <is>
          <t>Conrad Maldives Rangali Island</t>
        </is>
      </c>
      <c r="C2033" t="inlineStr">
        <is>
          <t>spa_menu</t>
        </is>
      </c>
      <c r="D2033" t="inlineStr">
        <is>
          <t>2025_CMRI_SkylightSpa.pdf</t>
        </is>
      </c>
      <c r="E2033" t="n">
        <v>2025</v>
      </c>
      <c r="H2033" t="n">
        <v>1</v>
      </c>
      <c r="I2033" t="n">
        <v>1249</v>
      </c>
      <c r="J2033" t="inlineStr">
        <is>
          <t>Y</t>
        </is>
      </c>
      <c r="K2033" t="inlineStr">
        <is>
          <t>conradmaldives.com</t>
        </is>
      </c>
      <c r="L2033" t="inlineStr">
        <is>
          <t>official</t>
        </is>
      </c>
      <c r="M2033" t="inlineStr">
        <is>
          <t>https://www.conradmaldives.com/wp-content/uploads/2025/12/CMRI_SkylightSpa.pdf</t>
        </is>
      </c>
      <c r="N2033" t="inlineStr">
        <is>
          <t>https://www.conradmaldives.com/wp-content/uploads/2025/12/CMRI_SkylightSpa.pdf</t>
        </is>
      </c>
      <c r="O2033" t="inlineStr">
        <is>
          <t>0f593d907dab987eeb6010aae4d687aafc501a73d28f3ef6d704280f9205c229</t>
        </is>
      </c>
      <c r="P2033" t="inlineStr">
        <is>
          <t>library/099_conrad-maldives-rangali-island/spa_menu/2025_CMRI_SkylightSpa.pdf</t>
        </is>
      </c>
      <c r="R2033" t="inlineStr">
        <is>
          <t>current</t>
        </is>
      </c>
      <c r="S2033" t="inlineStr">
        <is>
          <t>N</t>
        </is>
      </c>
      <c r="T2033" t="inlineStr">
        <is>
          <t>matched</t>
        </is>
      </c>
      <c r="U2033" t="inlineStr">
        <is>
          <t>2026-10-04</t>
        </is>
      </c>
      <c r="V2033" t="inlineStr"/>
    </row>
    <row r="2034">
      <c r="A2034" t="n">
        <v>99</v>
      </c>
      <c r="B2034" t="inlineStr">
        <is>
          <t>Conrad Maldives Rangali Island</t>
        </is>
      </c>
      <c r="C2034" t="inlineStr">
        <is>
          <t>spa_menu</t>
        </is>
      </c>
      <c r="D2034" t="inlineStr">
        <is>
          <t>2025_2025-Spa-Retreat-Brochure.pdf</t>
        </is>
      </c>
      <c r="E2034" t="n">
        <v>2025</v>
      </c>
      <c r="H2034" t="n">
        <v>32</v>
      </c>
      <c r="I2034" t="n">
        <v>3595</v>
      </c>
      <c r="J2034" t="inlineStr">
        <is>
          <t>Y</t>
        </is>
      </c>
      <c r="K2034" t="inlineStr">
        <is>
          <t>conradmaldives.com</t>
        </is>
      </c>
      <c r="L2034" t="inlineStr">
        <is>
          <t>official</t>
        </is>
      </c>
      <c r="M2034" t="inlineStr">
        <is>
          <t>https://www.conradmaldives.com/wp-content/uploads/2025/12/2025-Spa-Retreat-Brochure.pdf</t>
        </is>
      </c>
      <c r="N2034" t="inlineStr">
        <is>
          <t>https://www.conradmaldives.com/wp-content/uploads/2025/12/2025-Spa-Retreat-Brochure.pdf | https://cdnm.heyzine.com/files/uploaded/v3/0679e65f9e30ece38b0d39b6cf4d337fb4730046-3.pdf</t>
        </is>
      </c>
      <c r="O2034" t="inlineStr">
        <is>
          <t>80664f400749ed7b1763dcb7ced37c02c461966b2de14a434ef1f197bf795c33</t>
        </is>
      </c>
      <c r="P2034" t="inlineStr">
        <is>
          <t>library/099_conrad-maldives-rangali-island/spa_menu/2025_2025-Spa-Retreat-Brochure.pdf</t>
        </is>
      </c>
      <c r="R2034" t="inlineStr">
        <is>
          <t>current</t>
        </is>
      </c>
      <c r="S2034" t="inlineStr">
        <is>
          <t>Y</t>
        </is>
      </c>
      <c r="T2034" t="inlineStr">
        <is>
          <t>matched</t>
        </is>
      </c>
      <c r="U2034" t="inlineStr">
        <is>
          <t>2026-10-04</t>
        </is>
      </c>
      <c r="V2034" t="inlineStr"/>
    </row>
    <row r="2035">
      <c r="A2035" t="n">
        <v>99</v>
      </c>
      <c r="B2035" t="inlineStr">
        <is>
          <t>Conrad Maldives Rangali Island</t>
        </is>
      </c>
      <c r="C2035" t="inlineStr">
        <is>
          <t>spa_menu</t>
        </is>
      </c>
      <c r="D2035" t="inlineStr">
        <is>
          <t>2025_Spa-Retreat-Conrad-Maldives-Rangali-Island.pdf</t>
        </is>
      </c>
      <c r="E2035" t="n">
        <v>2025</v>
      </c>
      <c r="H2035" t="n">
        <v>20</v>
      </c>
      <c r="I2035" t="n">
        <v>1797</v>
      </c>
      <c r="J2035" t="inlineStr">
        <is>
          <t>Y</t>
        </is>
      </c>
      <c r="K2035" t="inlineStr">
        <is>
          <t>conradmaldives.com</t>
        </is>
      </c>
      <c r="L2035" t="inlineStr">
        <is>
          <t>official</t>
        </is>
      </c>
      <c r="M2035" t="inlineStr">
        <is>
          <t>https://www.conradmaldives.com/wp-content/uploads/2025/12/Spa-Retreat-Conrad-Maldives-Rangali-Island.pdf</t>
        </is>
      </c>
      <c r="N2035" t="inlineStr">
        <is>
          <t>https://www.conradmaldives.com/wp-content/uploads/2025/12/Spa-Retreat-Conrad-Maldives-Rangali-Island.pdf</t>
        </is>
      </c>
      <c r="O2035" t="inlineStr">
        <is>
          <t>adee3a1b904b4b6414c5b73a7d0fe3ae9e366c8ce3dfd8e2ab6be0a8307e9e39</t>
        </is>
      </c>
      <c r="P2035" t="inlineStr">
        <is>
          <t>library/099_conrad-maldives-rangali-island/spa_menu/2025_Spa-Retreat-Conrad-Maldives-Rangali-Island.pdf</t>
        </is>
      </c>
      <c r="R2035" t="inlineStr">
        <is>
          <t>current</t>
        </is>
      </c>
      <c r="S2035" t="inlineStr">
        <is>
          <t>N</t>
        </is>
      </c>
      <c r="T2035" t="inlineStr">
        <is>
          <t>matched</t>
        </is>
      </c>
      <c r="U2035" t="inlineStr">
        <is>
          <t>2026-10-04</t>
        </is>
      </c>
      <c r="V2035" t="inlineStr"/>
    </row>
    <row r="2036">
      <c r="A2036" t="n">
        <v>99</v>
      </c>
      <c r="B2036" t="inlineStr">
        <is>
          <t>Conrad Maldives Rangali Island</t>
        </is>
      </c>
      <c r="C2036" t="inlineStr">
        <is>
          <t>spa_menu</t>
        </is>
      </c>
      <c r="D2036" t="inlineStr">
        <is>
          <t>2012_CMRI-Hassan-Fayaz-Rangali-Runner.pdf</t>
        </is>
      </c>
      <c r="E2036" t="n">
        <v>2012</v>
      </c>
      <c r="H2036" t="n">
        <v>1</v>
      </c>
      <c r="I2036" t="n">
        <v>1759</v>
      </c>
      <c r="J2036" t="inlineStr">
        <is>
          <t>Y</t>
        </is>
      </c>
      <c r="K2036" t="inlineStr">
        <is>
          <t>conradmaldives.com</t>
        </is>
      </c>
      <c r="L2036" t="inlineStr">
        <is>
          <t>official</t>
        </is>
      </c>
      <c r="M2036" t="inlineStr">
        <is>
          <t>https://www.conradmaldives.com/wp-content/uploads/2025/12/CMRI-Hassan-Fayaz-Rangali-Runner.pdf</t>
        </is>
      </c>
      <c r="N2036" t="inlineStr">
        <is>
          <t>https://www.conradmaldives.com/wp-content/uploads/2025/12/CMRI-Hassan-Fayaz-Rangali-Runner.pdf</t>
        </is>
      </c>
      <c r="O2036" t="inlineStr">
        <is>
          <t>1474706350f8ba3c060f034b9195535615ce3e50853389561dfe94cb49cf1289</t>
        </is>
      </c>
      <c r="P2036" t="inlineStr">
        <is>
          <t>library/099_conrad-maldives-rangali-island/spa_menu/2012_CMRI-Hassan-Fayaz-Rangali-Runner.pdf</t>
        </is>
      </c>
      <c r="R2036" t="inlineStr">
        <is>
          <t>outdated</t>
        </is>
      </c>
      <c r="S2036" t="inlineStr">
        <is>
          <t>N</t>
        </is>
      </c>
      <c r="T2036" t="inlineStr">
        <is>
          <t>matched</t>
        </is>
      </c>
      <c r="U2036" t="inlineStr">
        <is>
          <t>2026-10-04</t>
        </is>
      </c>
      <c r="V2036" t="inlineStr"/>
    </row>
    <row r="2037">
      <c r="A2037" t="n">
        <v>99</v>
      </c>
      <c r="B2037" t="inlineStr">
        <is>
          <t>Conrad Maldives Rangali Island</t>
        </is>
      </c>
      <c r="C2037" t="inlineStr">
        <is>
          <t>dining_menu</t>
        </is>
      </c>
      <c r="D2037" t="inlineStr">
        <is>
          <t>2026_Battuta-Menu.pdf</t>
        </is>
      </c>
      <c r="E2037" t="n">
        <v>2026</v>
      </c>
      <c r="H2037" t="n">
        <v>9</v>
      </c>
      <c r="I2037" t="n">
        <v>4216</v>
      </c>
      <c r="J2037" t="inlineStr">
        <is>
          <t>Y</t>
        </is>
      </c>
      <c r="K2037" t="inlineStr">
        <is>
          <t>conradmaldives.com</t>
        </is>
      </c>
      <c r="L2037" t="inlineStr">
        <is>
          <t>official</t>
        </is>
      </c>
      <c r="M2037" t="inlineStr">
        <is>
          <t>https://www.conradmaldives.com/wp-content/uploads/2026/01/Battuta-Menu.pdf</t>
        </is>
      </c>
      <c r="N2037" t="inlineStr">
        <is>
          <t>https://www.conradmaldives.com/wp-content/uploads/2026/01/Battuta-Menu.pdf | https://www.nivavelassaru.com/wp-content/uploads/2026/01/Battuta-Menu.pdf | https://www.nivakurumba.com/wp-content/uploads/2026/01/Battuta-Menu.pdf</t>
        </is>
      </c>
      <c r="O2037" t="inlineStr">
        <is>
          <t>f4bd8b0e2d232b08e78c5029f686772a251dc4f83494a1da64d8a787cc3c8745</t>
        </is>
      </c>
      <c r="P2037" t="inlineStr">
        <is>
          <t>library/099_conrad-maldives-rangali-island/dining_menu/2026_Battuta-Menu.pdf</t>
        </is>
      </c>
      <c r="R2037" t="inlineStr">
        <is>
          <t>current</t>
        </is>
      </c>
      <c r="S2037" t="inlineStr">
        <is>
          <t>Y</t>
        </is>
      </c>
      <c r="T2037" t="inlineStr">
        <is>
          <t>matched</t>
        </is>
      </c>
      <c r="U2037" t="inlineStr">
        <is>
          <t>2026-10-04</t>
        </is>
      </c>
      <c r="V2037" t="inlineStr"/>
    </row>
    <row r="2038">
      <c r="A2038" t="n">
        <v>99</v>
      </c>
      <c r="B2038" t="inlineStr">
        <is>
          <t>Conrad Maldives Rangali Island</t>
        </is>
      </c>
      <c r="C2038" t="inlineStr">
        <is>
          <t>dining_menu</t>
        </is>
      </c>
      <c r="D2038" t="inlineStr">
        <is>
          <t>2026_Beverage-Menu-Battuta.pdf</t>
        </is>
      </c>
      <c r="E2038" t="n">
        <v>2026</v>
      </c>
      <c r="H2038" t="n">
        <v>7</v>
      </c>
      <c r="I2038" t="n">
        <v>231</v>
      </c>
      <c r="J2038" t="inlineStr">
        <is>
          <t>Y</t>
        </is>
      </c>
      <c r="K2038" t="inlineStr">
        <is>
          <t>conradmaldives.com</t>
        </is>
      </c>
      <c r="L2038" t="inlineStr">
        <is>
          <t>official</t>
        </is>
      </c>
      <c r="M2038" t="inlineStr">
        <is>
          <t>https://www.conradmaldives.com/wp-content/uploads/2026/01/Beverage-Menu-Battuta.pdf</t>
        </is>
      </c>
      <c r="N2038" t="inlineStr">
        <is>
          <t>https://www.conradmaldives.com/wp-content/uploads/2026/01/Beverage-Menu-Battuta.pdf | https://www.nivavelassaru.com/wp-content/uploads/2025/09/Beverage-Menu-Capers.pdf | https://www.nivavelassaru.com/wp-content/uploads/2025/09/Beverage-Menu-Jade.pdf | https://www.nivavelassaru.com/wp-content/uploads/2025/09/Beverage-Menu-Faru.pdf | https://www.nivavelassaru.com/wp-content/uploads/2026/01/Beverage-Menu-Battuta.pdf | https://www.nivakurumba.com/wp-content/uploads/2025/09/Beverage-Menu-Capers.pdf | https://www.nivakurumba.com/wp-content/uploads/2025/09/Beverage-Menu-Jade.pdf | https://www.nivakurumba.com/wp-content/uploads/2025/09/Beverage-Menu-Faru.pdf | https://www.nivakurumba.com/wp-content/uploads/2026/01/Beverage-Menu-Battuta.pdf</t>
        </is>
      </c>
      <c r="O2038" t="inlineStr">
        <is>
          <t>79bdf499fd52d0e526228c84799ba2363f07f50016908c44c14f3f7261cf3efd</t>
        </is>
      </c>
      <c r="P2038" t="inlineStr">
        <is>
          <t>library/099_conrad-maldives-rangali-island/dining_menu/2026_Beverage-Menu-Battuta.pdf</t>
        </is>
      </c>
      <c r="R2038" t="inlineStr">
        <is>
          <t>current</t>
        </is>
      </c>
      <c r="S2038" t="inlineStr">
        <is>
          <t>N</t>
        </is>
      </c>
      <c r="T2038" t="inlineStr">
        <is>
          <t>matched</t>
        </is>
      </c>
      <c r="U2038" t="inlineStr">
        <is>
          <t>2026-10-04</t>
        </is>
      </c>
      <c r="V2038" t="inlineStr"/>
    </row>
    <row r="2039">
      <c r="A2039" t="n">
        <v>99</v>
      </c>
      <c r="B2039" t="inlineStr">
        <is>
          <t>Conrad Maldives Rangali Island</t>
        </is>
      </c>
      <c r="C2039" t="inlineStr">
        <is>
          <t>dining_menu</t>
        </is>
      </c>
      <c r="D2039" t="inlineStr">
        <is>
          <t>2026_15a3edca9a179963a1f5f0a9e220047af9c13015-5.pdf</t>
        </is>
      </c>
      <c r="E2039" t="n">
        <v>2026</v>
      </c>
      <c r="H2039" t="n">
        <v>7</v>
      </c>
      <c r="I2039" t="n">
        <v>223</v>
      </c>
      <c r="J2039" t="inlineStr">
        <is>
          <t>Y</t>
        </is>
      </c>
      <c r="K2039" t="inlineStr">
        <is>
          <t>heyzine.com</t>
        </is>
      </c>
      <c r="L2039" t="inlineStr">
        <is>
          <t>brand-cdn</t>
        </is>
      </c>
      <c r="M2039" t="inlineStr">
        <is>
          <t>https://cdnm.heyzine.com/files/uploaded/15a3edca9a179963a1f5f0a9e220047af9c13015-5.pdf</t>
        </is>
      </c>
      <c r="N2039" t="inlineStr">
        <is>
          <t>https://cdnm.heyzine.com/files/uploaded/15a3edca9a179963a1f5f0a9e220047af9c13015-5.pdf</t>
        </is>
      </c>
      <c r="O2039" t="inlineStr">
        <is>
          <t>bf8ff7c2527eca44e41b735174f9a7eab9dc97bb5313737f270cd65d999f0516</t>
        </is>
      </c>
      <c r="P2039" t="inlineStr">
        <is>
          <t>library/099_conrad-maldives-rangali-island/dining_menu/2026_15a3edca9a179963a1f5f0a9e220047af9c13015-5.pdf</t>
        </is>
      </c>
      <c r="R2039" t="inlineStr">
        <is>
          <t>current</t>
        </is>
      </c>
      <c r="S2039" t="inlineStr">
        <is>
          <t>N</t>
        </is>
      </c>
      <c r="T2039" t="inlineStr">
        <is>
          <t>matched</t>
        </is>
      </c>
      <c r="U2039" t="inlineStr">
        <is>
          <t>2026-10-05</t>
        </is>
      </c>
      <c r="V2039" t="inlineStr"/>
    </row>
    <row r="2040">
      <c r="A2040" t="n">
        <v>99</v>
      </c>
      <c r="B2040" t="inlineStr">
        <is>
          <t>Conrad Maldives Rangali Island</t>
        </is>
      </c>
      <c r="C2040" t="inlineStr">
        <is>
          <t>dining_menu</t>
        </is>
      </c>
      <c r="D2040" t="inlineStr">
        <is>
          <t>2026_daee823c079c9cec04c554cb8474ec5a8ad30589-5.pdf</t>
        </is>
      </c>
      <c r="E2040" t="n">
        <v>2026</v>
      </c>
      <c r="H2040" t="n">
        <v>3</v>
      </c>
      <c r="I2040" t="n">
        <v>186</v>
      </c>
      <c r="J2040" t="inlineStr">
        <is>
          <t>Y</t>
        </is>
      </c>
      <c r="K2040" t="inlineStr">
        <is>
          <t>heyzine.com</t>
        </is>
      </c>
      <c r="L2040" t="inlineStr">
        <is>
          <t>brand-cdn</t>
        </is>
      </c>
      <c r="M2040" t="inlineStr">
        <is>
          <t>https://cdnm.heyzine.com/files/uploaded/daee823c079c9cec04c554cb8474ec5a8ad30589-5.pdf</t>
        </is>
      </c>
      <c r="N2040" t="inlineStr">
        <is>
          <t>https://cdnm.heyzine.com/files/uploaded/daee823c079c9cec04c554cb8474ec5a8ad30589-5.pdf</t>
        </is>
      </c>
      <c r="O2040" t="inlineStr">
        <is>
          <t>e1db878c54ed84113d4c652d43a0120905f32c4c3738cc3268e3e26fbfc9cd9e</t>
        </is>
      </c>
      <c r="P2040" t="inlineStr">
        <is>
          <t>library/099_conrad-maldives-rangali-island/dining_menu/2026_daee823c079c9cec04c554cb8474ec5a8ad30589-5.pdf</t>
        </is>
      </c>
      <c r="R2040" t="inlineStr">
        <is>
          <t>current</t>
        </is>
      </c>
      <c r="S2040" t="inlineStr">
        <is>
          <t>N</t>
        </is>
      </c>
      <c r="T2040" t="inlineStr">
        <is>
          <t>needs-review</t>
        </is>
      </c>
      <c r="U2040" t="inlineStr">
        <is>
          <t>2026-10-05</t>
        </is>
      </c>
      <c r="V2040" t="inlineStr">
        <is>
          <t>ambiguous match [99]</t>
        </is>
      </c>
    </row>
    <row r="2041">
      <c r="A2041" t="n">
        <v>99</v>
      </c>
      <c r="B2041" t="inlineStr">
        <is>
          <t>Conrad Maldives Rangali Island</t>
        </is>
      </c>
      <c r="C2041" t="inlineStr">
        <is>
          <t>dining_menu</t>
        </is>
      </c>
      <c r="D2041" t="inlineStr">
        <is>
          <t>2026_b96e7e10fd95e5927e3e812d46948482c17f9185-2.pdf</t>
        </is>
      </c>
      <c r="E2041" t="n">
        <v>2026</v>
      </c>
      <c r="H2041" t="n">
        <v>12</v>
      </c>
      <c r="I2041" t="n">
        <v>2305</v>
      </c>
      <c r="J2041" t="inlineStr">
        <is>
          <t>Y</t>
        </is>
      </c>
      <c r="K2041" t="inlineStr">
        <is>
          <t>heyzine.com</t>
        </is>
      </c>
      <c r="L2041" t="inlineStr">
        <is>
          <t>brand-cdn</t>
        </is>
      </c>
      <c r="M2041" t="inlineStr">
        <is>
          <t>https://cdnm.heyzine.com/files/uploaded/v3/b96e7e10fd95e5927e3e812d46948482c17f9185-2.pdf</t>
        </is>
      </c>
      <c r="N2041" t="inlineStr">
        <is>
          <t>https://cdnm.heyzine.com/files/uploaded/v3/b96e7e10fd95e5927e3e812d46948482c17f9185-2.pdf</t>
        </is>
      </c>
      <c r="O2041" t="inlineStr">
        <is>
          <t>d9d3c67194f9bfffea3ca7303ce00ecbadb08189683a1c68951b935147c4a58f</t>
        </is>
      </c>
      <c r="P2041" t="inlineStr">
        <is>
          <t>library/099_conrad-maldives-rangali-island/dining_menu/2026_b96e7e10fd95e5927e3e812d46948482c17f9185-2.pdf</t>
        </is>
      </c>
      <c r="R2041" t="inlineStr">
        <is>
          <t>current</t>
        </is>
      </c>
      <c r="S2041" t="inlineStr">
        <is>
          <t>N</t>
        </is>
      </c>
      <c r="T2041" t="inlineStr">
        <is>
          <t>needs-review</t>
        </is>
      </c>
      <c r="U2041" t="inlineStr">
        <is>
          <t>2026-10-05</t>
        </is>
      </c>
      <c r="V2041" t="inlineStr">
        <is>
          <t>ambiguous match [99]</t>
        </is>
      </c>
    </row>
    <row r="2042">
      <c r="A2042" t="n">
        <v>99</v>
      </c>
      <c r="B2042" t="inlineStr">
        <is>
          <t>Conrad Maldives Rangali Island</t>
        </is>
      </c>
      <c r="C2042" t="inlineStr">
        <is>
          <t>dining_menu</t>
        </is>
      </c>
      <c r="D2042" t="inlineStr">
        <is>
          <t>2026_39de7b8c4c85e055bfec580da2e2056c9e96f600-2.pdf</t>
        </is>
      </c>
      <c r="E2042" t="n">
        <v>2026</v>
      </c>
      <c r="H2042" t="n">
        <v>2</v>
      </c>
      <c r="I2042" t="n">
        <v>189</v>
      </c>
      <c r="J2042" t="inlineStr">
        <is>
          <t>Y</t>
        </is>
      </c>
      <c r="K2042" t="inlineStr">
        <is>
          <t>heyzine.com</t>
        </is>
      </c>
      <c r="L2042" t="inlineStr">
        <is>
          <t>brand-cdn</t>
        </is>
      </c>
      <c r="M2042" t="inlineStr">
        <is>
          <t>https://cdnm.heyzine.com/files/uploaded/v3/39de7b8c4c85e055bfec580da2e2056c9e96f600-2.pdf</t>
        </is>
      </c>
      <c r="N2042" t="inlineStr">
        <is>
          <t>https://cdnm.heyzine.com/files/uploaded/v3/39de7b8c4c85e055bfec580da2e2056c9e96f600-2.pdf</t>
        </is>
      </c>
      <c r="O2042" t="inlineStr">
        <is>
          <t>6a6ddb11b01bf31b5d5eee5b873340836433a844b21f1a2924922a43500017c5</t>
        </is>
      </c>
      <c r="P2042" t="inlineStr">
        <is>
          <t>library/099_conrad-maldives-rangali-island/dining_menu/2026_39de7b8c4c85e055bfec580da2e2056c9e96f600-2.pdf</t>
        </is>
      </c>
      <c r="R2042" t="inlineStr">
        <is>
          <t>current</t>
        </is>
      </c>
      <c r="S2042" t="inlineStr">
        <is>
          <t>N</t>
        </is>
      </c>
      <c r="T2042" t="inlineStr">
        <is>
          <t>needs-review</t>
        </is>
      </c>
      <c r="U2042" t="inlineStr">
        <is>
          <t>2026-10-05</t>
        </is>
      </c>
      <c r="V2042" t="inlineStr">
        <is>
          <t>ambiguous match [99]</t>
        </is>
      </c>
    </row>
    <row r="2043">
      <c r="A2043" t="n">
        <v>99</v>
      </c>
      <c r="B2043" t="inlineStr">
        <is>
          <t>Conrad Maldives Rangali Island</t>
        </is>
      </c>
      <c r="C2043" t="inlineStr">
        <is>
          <t>dining_menu</t>
        </is>
      </c>
      <c r="D2043" t="inlineStr">
        <is>
          <t>2026_1c070480e8c5e762e0fc4ff9e11b444a217a1e5f-5.pdf</t>
        </is>
      </c>
      <c r="E2043" t="n">
        <v>2026</v>
      </c>
      <c r="H2043" t="n">
        <v>10</v>
      </c>
      <c r="I2043" t="n">
        <v>370</v>
      </c>
      <c r="J2043" t="inlineStr">
        <is>
          <t>Y</t>
        </is>
      </c>
      <c r="K2043" t="inlineStr">
        <is>
          <t>heyzine.com</t>
        </is>
      </c>
      <c r="L2043" t="inlineStr">
        <is>
          <t>brand-cdn</t>
        </is>
      </c>
      <c r="M2043" t="inlineStr">
        <is>
          <t>https://cdnm.heyzine.com/files/uploaded/v3/1c070480e8c5e762e0fc4ff9e11b444a217a1e5f-5.pdf</t>
        </is>
      </c>
      <c r="N2043" t="inlineStr">
        <is>
          <t>https://cdnm.heyzine.com/files/uploaded/v3/1c070480e8c5e762e0fc4ff9e11b444a217a1e5f-5.pdf</t>
        </is>
      </c>
      <c r="O2043" t="inlineStr">
        <is>
          <t>d456fa19dc7dda210d598ab566c31509f75bb10da7c4c6ffee85b50f4b460d99</t>
        </is>
      </c>
      <c r="P2043" t="inlineStr">
        <is>
          <t>library/099_conrad-maldives-rangali-island/dining_menu/2026_1c070480e8c5e762e0fc4ff9e11b444a217a1e5f-5.pdf</t>
        </is>
      </c>
      <c r="R2043" t="inlineStr">
        <is>
          <t>current</t>
        </is>
      </c>
      <c r="S2043" t="inlineStr">
        <is>
          <t>N</t>
        </is>
      </c>
      <c r="T2043" t="inlineStr">
        <is>
          <t>matched</t>
        </is>
      </c>
      <c r="U2043" t="inlineStr">
        <is>
          <t>2026-10-05</t>
        </is>
      </c>
      <c r="V2043" t="inlineStr"/>
    </row>
    <row r="2044">
      <c r="A2044" t="n">
        <v>99</v>
      </c>
      <c r="B2044" t="inlineStr">
        <is>
          <t>Conrad Maldives Rangali Island</t>
        </is>
      </c>
      <c r="C2044" t="inlineStr">
        <is>
          <t>dining_menu</t>
        </is>
      </c>
      <c r="D2044" t="inlineStr">
        <is>
          <t>2026_ec5bfec64dff1ed31270ea093746bb979e471f92-5.pdf</t>
        </is>
      </c>
      <c r="E2044" t="n">
        <v>2026</v>
      </c>
      <c r="H2044" t="n">
        <v>8</v>
      </c>
      <c r="I2044" t="n">
        <v>2303</v>
      </c>
      <c r="J2044" t="inlineStr">
        <is>
          <t>Y</t>
        </is>
      </c>
      <c r="K2044" t="inlineStr">
        <is>
          <t>heyzine.com</t>
        </is>
      </c>
      <c r="L2044" t="inlineStr">
        <is>
          <t>brand-cdn</t>
        </is>
      </c>
      <c r="M2044" t="inlineStr">
        <is>
          <t>https://cdnm.heyzine.com/files/uploaded/ec5bfec64dff1ed31270ea093746bb979e471f92-5.pdf</t>
        </is>
      </c>
      <c r="N2044" t="inlineStr">
        <is>
          <t>https://cdnm.heyzine.com/files/uploaded/ec5bfec64dff1ed31270ea093746bb979e471f92-5.pdf</t>
        </is>
      </c>
      <c r="O2044" t="inlineStr">
        <is>
          <t>05077839f20010e2a1374c208a86338cdb46337c1903648f619ddbbbee8a89c0</t>
        </is>
      </c>
      <c r="P2044" t="inlineStr">
        <is>
          <t>library/099_conrad-maldives-rangali-island/dining_menu/2026_ec5bfec64dff1ed31270ea093746bb979e471f92-5.pdf</t>
        </is>
      </c>
      <c r="R2044" t="inlineStr">
        <is>
          <t>current</t>
        </is>
      </c>
      <c r="S2044" t="inlineStr">
        <is>
          <t>N</t>
        </is>
      </c>
      <c r="T2044" t="inlineStr">
        <is>
          <t>needs-review</t>
        </is>
      </c>
      <c r="U2044" t="inlineStr">
        <is>
          <t>2026-10-05</t>
        </is>
      </c>
      <c r="V2044" t="inlineStr">
        <is>
          <t>ambiguous match [99]</t>
        </is>
      </c>
    </row>
    <row r="2045">
      <c r="A2045" t="n">
        <v>99</v>
      </c>
      <c r="B2045" t="inlineStr">
        <is>
          <t>Conrad Maldives Rangali Island</t>
        </is>
      </c>
      <c r="C2045" t="inlineStr">
        <is>
          <t>dining_menu</t>
        </is>
      </c>
      <c r="D2045" t="inlineStr">
        <is>
          <t>2026_2e9b8d2241129884f815818fcba7866a425034d2-2.pdf</t>
        </is>
      </c>
      <c r="E2045" t="n">
        <v>2026</v>
      </c>
      <c r="H2045" t="n">
        <v>1</v>
      </c>
      <c r="I2045" t="n">
        <v>214</v>
      </c>
      <c r="J2045" t="inlineStr">
        <is>
          <t>Y</t>
        </is>
      </c>
      <c r="K2045" t="inlineStr">
        <is>
          <t>heyzine.com</t>
        </is>
      </c>
      <c r="L2045" t="inlineStr">
        <is>
          <t>brand-cdn</t>
        </is>
      </c>
      <c r="M2045" t="inlineStr">
        <is>
          <t>https://cdnm.heyzine.com/files/uploaded/2e9b8d2241129884f815818fcba7866a425034d2-2.pdf</t>
        </is>
      </c>
      <c r="N2045" t="inlineStr">
        <is>
          <t>https://cdnm.heyzine.com/files/uploaded/2e9b8d2241129884f815818fcba7866a425034d2-2.pdf</t>
        </is>
      </c>
      <c r="O2045" t="inlineStr">
        <is>
          <t>2934a61c55741d3ffe007cf88ab84a2e52519a5337e9fd26208a2d0c4d885e55</t>
        </is>
      </c>
      <c r="P2045" t="inlineStr">
        <is>
          <t>library/099_conrad-maldives-rangali-island/dining_menu/2026_2e9b8d2241129884f815818fcba7866a425034d2-2.pdf</t>
        </is>
      </c>
      <c r="R2045" t="inlineStr">
        <is>
          <t>current</t>
        </is>
      </c>
      <c r="S2045" t="inlineStr">
        <is>
          <t>N</t>
        </is>
      </c>
      <c r="T2045" t="inlineStr">
        <is>
          <t>needs-review</t>
        </is>
      </c>
      <c r="U2045" t="inlineStr">
        <is>
          <t>2026-10-05</t>
        </is>
      </c>
      <c r="V2045" t="inlineStr">
        <is>
          <t>ambiguous match [99]</t>
        </is>
      </c>
    </row>
    <row r="2046">
      <c r="A2046" t="n">
        <v>99</v>
      </c>
      <c r="B2046" t="inlineStr">
        <is>
          <t>Conrad Maldives Rangali Island</t>
        </is>
      </c>
      <c r="C2046" t="inlineStr">
        <is>
          <t>dining_menu</t>
        </is>
      </c>
      <c r="D2046" t="inlineStr">
        <is>
          <t>2026_c75f65b8eaa42ada0eb6bac875e9cc7446d1421d-7.pdf</t>
        </is>
      </c>
      <c r="E2046" t="n">
        <v>2026</v>
      </c>
      <c r="H2046" t="n">
        <v>7</v>
      </c>
      <c r="I2046" t="n">
        <v>709</v>
      </c>
      <c r="J2046" t="inlineStr">
        <is>
          <t>Y</t>
        </is>
      </c>
      <c r="K2046" t="inlineStr">
        <is>
          <t>heyzine.com</t>
        </is>
      </c>
      <c r="L2046" t="inlineStr">
        <is>
          <t>brand-cdn</t>
        </is>
      </c>
      <c r="M2046" t="inlineStr">
        <is>
          <t>https://cdnm.heyzine.com/files/uploaded/c75f65b8eaa42ada0eb6bac875e9cc7446d1421d-7.pdf</t>
        </is>
      </c>
      <c r="N2046" t="inlineStr">
        <is>
          <t>https://cdnm.heyzine.com/files/uploaded/c75f65b8eaa42ada0eb6bac875e9cc7446d1421d-7.pdf</t>
        </is>
      </c>
      <c r="O2046" t="inlineStr">
        <is>
          <t>26d7495ca8c4e75a828de44be6e3162258286a2d22ffbf64fa173b9acdfbcdb9</t>
        </is>
      </c>
      <c r="P2046" t="inlineStr">
        <is>
          <t>library/099_conrad-maldives-rangali-island/dining_menu/2026_c75f65b8eaa42ada0eb6bac875e9cc7446d1421d-7.pdf</t>
        </is>
      </c>
      <c r="R2046" t="inlineStr">
        <is>
          <t>current</t>
        </is>
      </c>
      <c r="S2046" t="inlineStr">
        <is>
          <t>N</t>
        </is>
      </c>
      <c r="T2046" t="inlineStr">
        <is>
          <t>needs-review</t>
        </is>
      </c>
      <c r="U2046" t="inlineStr">
        <is>
          <t>2026-10-05</t>
        </is>
      </c>
      <c r="V2046" t="inlineStr">
        <is>
          <t>ambiguous match [99]</t>
        </is>
      </c>
    </row>
    <row r="2047">
      <c r="A2047" t="n">
        <v>99</v>
      </c>
      <c r="B2047" t="inlineStr">
        <is>
          <t>Conrad Maldives Rangali Island</t>
        </is>
      </c>
      <c r="C2047" t="inlineStr">
        <is>
          <t>dining_menu</t>
        </is>
      </c>
      <c r="D2047" t="inlineStr">
        <is>
          <t>2026_284ef5c29ed662c46eeebb9a19ecdf076aafec63-4.pdf</t>
        </is>
      </c>
      <c r="E2047" t="n">
        <v>2026</v>
      </c>
      <c r="H2047" t="n">
        <v>9</v>
      </c>
      <c r="I2047" t="n">
        <v>2629</v>
      </c>
      <c r="J2047" t="inlineStr">
        <is>
          <t>Y</t>
        </is>
      </c>
      <c r="K2047" t="inlineStr">
        <is>
          <t>heyzine.com</t>
        </is>
      </c>
      <c r="L2047" t="inlineStr">
        <is>
          <t>brand-cdn</t>
        </is>
      </c>
      <c r="M2047" t="inlineStr">
        <is>
          <t>https://cdnm.heyzine.com/files/uploaded/v3/284ef5c29ed662c46eeebb9a19ecdf076aafec63-4.pdf</t>
        </is>
      </c>
      <c r="N2047" t="inlineStr">
        <is>
          <t>https://cdnm.heyzine.com/files/uploaded/v3/284ef5c29ed662c46eeebb9a19ecdf076aafec63-4.pdf</t>
        </is>
      </c>
      <c r="O2047" t="inlineStr">
        <is>
          <t>7276e9dd13992e647f313fdbbe843c973ff210b8e0a65593da4ff6ad0a798d41</t>
        </is>
      </c>
      <c r="P2047" t="inlineStr">
        <is>
          <t>library/099_conrad-maldives-rangali-island/dining_menu/2026_284ef5c29ed662c46eeebb9a19ecdf076aafec63-4.pdf</t>
        </is>
      </c>
      <c r="R2047" t="inlineStr">
        <is>
          <t>current</t>
        </is>
      </c>
      <c r="S2047" t="inlineStr">
        <is>
          <t>N</t>
        </is>
      </c>
      <c r="T2047" t="inlineStr">
        <is>
          <t>needs-review</t>
        </is>
      </c>
      <c r="U2047" t="inlineStr">
        <is>
          <t>2026-10-05</t>
        </is>
      </c>
      <c r="V2047" t="inlineStr">
        <is>
          <t>ambiguous match [99]</t>
        </is>
      </c>
    </row>
    <row r="2048">
      <c r="A2048" t="n">
        <v>99</v>
      </c>
      <c r="B2048" t="inlineStr">
        <is>
          <t>Conrad Maldives Rangali Island</t>
        </is>
      </c>
      <c r="C2048" t="inlineStr">
        <is>
          <t>dining_menu</t>
        </is>
      </c>
      <c r="D2048" t="inlineStr">
        <is>
          <t>2026_05d670fa49de1b36a64509c8ea9dd3846ebf7260-2.pdf</t>
        </is>
      </c>
      <c r="E2048" t="n">
        <v>2026</v>
      </c>
      <c r="H2048" t="n">
        <v>1</v>
      </c>
      <c r="I2048" t="n">
        <v>844</v>
      </c>
      <c r="J2048" t="inlineStr">
        <is>
          <t>Y</t>
        </is>
      </c>
      <c r="K2048" t="inlineStr">
        <is>
          <t>heyzine.com</t>
        </is>
      </c>
      <c r="L2048" t="inlineStr">
        <is>
          <t>brand-cdn</t>
        </is>
      </c>
      <c r="M2048" t="inlineStr">
        <is>
          <t>https://cdnm.heyzine.com/files/uploaded/v3/05d670fa49de1b36a64509c8ea9dd3846ebf7260-2.pdf</t>
        </is>
      </c>
      <c r="N2048" t="inlineStr">
        <is>
          <t>https://cdnm.heyzine.com/files/uploaded/v3/05d670fa49de1b36a64509c8ea9dd3846ebf7260-2.pdf</t>
        </is>
      </c>
      <c r="O2048" t="inlineStr">
        <is>
          <t>0888bd7af60002cbf573650b54835575c538d82b62e251d4809ddc653a54ba86</t>
        </is>
      </c>
      <c r="P2048" t="inlineStr">
        <is>
          <t>library/099_conrad-maldives-rangali-island/dining_menu/2026_05d670fa49de1b36a64509c8ea9dd3846ebf7260-2.pdf</t>
        </is>
      </c>
      <c r="R2048" t="inlineStr">
        <is>
          <t>current</t>
        </is>
      </c>
      <c r="S2048" t="inlineStr">
        <is>
          <t>N</t>
        </is>
      </c>
      <c r="T2048" t="inlineStr">
        <is>
          <t>matched</t>
        </is>
      </c>
      <c r="U2048" t="inlineStr">
        <is>
          <t>2026-10-05</t>
        </is>
      </c>
      <c r="V2048" t="inlineStr"/>
    </row>
    <row r="2049">
      <c r="A2049" t="n">
        <v>99</v>
      </c>
      <c r="B2049" t="inlineStr">
        <is>
          <t>Conrad Maldives Rangali Island</t>
        </is>
      </c>
      <c r="C2049" t="inlineStr">
        <is>
          <t>dining_menu</t>
        </is>
      </c>
      <c r="D2049" t="inlineStr">
        <is>
          <t>2026_e9056cbb6ff4942ca25e822d3aa10cfb0e21f87f-5.pdf</t>
        </is>
      </c>
      <c r="E2049" t="n">
        <v>2026</v>
      </c>
      <c r="H2049" t="n">
        <v>10</v>
      </c>
      <c r="I2049" t="n">
        <v>295</v>
      </c>
      <c r="J2049" t="inlineStr">
        <is>
          <t>Y</t>
        </is>
      </c>
      <c r="K2049" t="inlineStr">
        <is>
          <t>heyzine.com</t>
        </is>
      </c>
      <c r="L2049" t="inlineStr">
        <is>
          <t>brand-cdn</t>
        </is>
      </c>
      <c r="M2049" t="inlineStr">
        <is>
          <t>https://cdnm.heyzine.com/files/uploaded/e9056cbb6ff4942ca25e822d3aa10cfb0e21f87f-5.pdf</t>
        </is>
      </c>
      <c r="N2049" t="inlineStr">
        <is>
          <t>https://cdnm.heyzine.com/files/uploaded/e9056cbb6ff4942ca25e822d3aa10cfb0e21f87f-5.pdf</t>
        </is>
      </c>
      <c r="O2049" t="inlineStr">
        <is>
          <t>c8ecf8d8fa1e5e9406df7d7526cbf8fc45c0f25f140077b92180112866e29f31</t>
        </is>
      </c>
      <c r="P2049" t="inlineStr">
        <is>
          <t>library/099_conrad-maldives-rangali-island/dining_menu/2026_e9056cbb6ff4942ca25e822d3aa10cfb0e21f87f-5.pdf</t>
        </is>
      </c>
      <c r="R2049" t="inlineStr">
        <is>
          <t>current</t>
        </is>
      </c>
      <c r="S2049" t="inlineStr">
        <is>
          <t>N</t>
        </is>
      </c>
      <c r="T2049" t="inlineStr">
        <is>
          <t>matched</t>
        </is>
      </c>
      <c r="U2049" t="inlineStr">
        <is>
          <t>2026-10-05</t>
        </is>
      </c>
      <c r="V2049" t="inlineStr"/>
    </row>
    <row r="2050">
      <c r="A2050" t="n">
        <v>99</v>
      </c>
      <c r="B2050" t="inlineStr">
        <is>
          <t>Conrad Maldives Rangali Island</t>
        </is>
      </c>
      <c r="C2050" t="inlineStr">
        <is>
          <t>dining_menu</t>
        </is>
      </c>
      <c r="D2050" t="inlineStr">
        <is>
          <t>2025_901fa5e764177dde14ac056093dce28b6af07480-2.pdf</t>
        </is>
      </c>
      <c r="E2050" t="n">
        <v>2025</v>
      </c>
      <c r="H2050" t="n">
        <v>3</v>
      </c>
      <c r="I2050" t="n">
        <v>369</v>
      </c>
      <c r="J2050" t="inlineStr">
        <is>
          <t>Y</t>
        </is>
      </c>
      <c r="K2050" t="inlineStr">
        <is>
          <t>heyzine.com</t>
        </is>
      </c>
      <c r="L2050" t="inlineStr">
        <is>
          <t>brand-cdn</t>
        </is>
      </c>
      <c r="M2050" t="inlineStr">
        <is>
          <t>https://cdnm.heyzine.com/files/uploaded/v3/901fa5e764177dde14ac056093dce28b6af07480-2.pdf</t>
        </is>
      </c>
      <c r="N2050" t="inlineStr">
        <is>
          <t>https://cdnm.heyzine.com/files/uploaded/v3/901fa5e764177dde14ac056093dce28b6af07480-2.pdf</t>
        </is>
      </c>
      <c r="O2050" t="inlineStr">
        <is>
          <t>c2e2b2da3db11ce2239960dbb8c472cc70645b7ac7c988737d2bf4a68dcbb6b9</t>
        </is>
      </c>
      <c r="P2050" t="inlineStr">
        <is>
          <t>library/099_conrad-maldives-rangali-island/dining_menu/2025_901fa5e764177dde14ac056093dce28b6af07480-2.pdf</t>
        </is>
      </c>
      <c r="R2050" t="inlineStr">
        <is>
          <t>current</t>
        </is>
      </c>
      <c r="S2050" t="inlineStr">
        <is>
          <t>N</t>
        </is>
      </c>
      <c r="T2050" t="inlineStr">
        <is>
          <t>needs-review</t>
        </is>
      </c>
      <c r="U2050" t="inlineStr">
        <is>
          <t>2026-10-05</t>
        </is>
      </c>
      <c r="V2050" t="inlineStr">
        <is>
          <t>ambiguous match [99]</t>
        </is>
      </c>
    </row>
    <row r="2051">
      <c r="A2051" t="n">
        <v>99</v>
      </c>
      <c r="B2051" t="inlineStr">
        <is>
          <t>Conrad Maldives Rangali Island</t>
        </is>
      </c>
      <c r="C2051" t="inlineStr">
        <is>
          <t>dining_menu</t>
        </is>
      </c>
      <c r="D2051" t="inlineStr">
        <is>
          <t>2025_224875c112ef8256cf0e06032d58ace4a12d4894-1.pdf</t>
        </is>
      </c>
      <c r="E2051" t="n">
        <v>2025</v>
      </c>
      <c r="H2051" t="n">
        <v>3</v>
      </c>
      <c r="I2051" t="n">
        <v>64</v>
      </c>
      <c r="J2051" t="inlineStr">
        <is>
          <t>Y</t>
        </is>
      </c>
      <c r="K2051" t="inlineStr">
        <is>
          <t>heyzine.com</t>
        </is>
      </c>
      <c r="L2051" t="inlineStr">
        <is>
          <t>brand-cdn</t>
        </is>
      </c>
      <c r="M2051" t="inlineStr">
        <is>
          <t>https://cdnm.heyzine.com/files/uploaded/224875c112ef8256cf0e06032d58ace4a12d4894-1.pdf</t>
        </is>
      </c>
      <c r="N2051" t="inlineStr">
        <is>
          <t>https://cdnm.heyzine.com/files/uploaded/224875c112ef8256cf0e06032d58ace4a12d4894-1.pdf</t>
        </is>
      </c>
      <c r="O2051" t="inlineStr">
        <is>
          <t>23f0b6a6f1069a57297c24943e9b79a5a079455e650cbb7ea68ff82f152dc3f8</t>
        </is>
      </c>
      <c r="P2051" t="inlineStr">
        <is>
          <t>library/099_conrad-maldives-rangali-island/dining_menu/2025_224875c112ef8256cf0e06032d58ace4a12d4894-1.pdf</t>
        </is>
      </c>
      <c r="R2051" t="inlineStr">
        <is>
          <t>current</t>
        </is>
      </c>
      <c r="S2051" t="inlineStr">
        <is>
          <t>N</t>
        </is>
      </c>
      <c r="T2051" t="inlineStr">
        <is>
          <t>needs-review</t>
        </is>
      </c>
      <c r="U2051" t="inlineStr">
        <is>
          <t>2026-10-05</t>
        </is>
      </c>
      <c r="V2051" t="inlineStr">
        <is>
          <t>ambiguous match [99]</t>
        </is>
      </c>
    </row>
    <row r="2052">
      <c r="A2052" t="n">
        <v>99</v>
      </c>
      <c r="B2052" t="inlineStr">
        <is>
          <t>Conrad Maldives Rangali Island</t>
        </is>
      </c>
      <c r="C2052" t="inlineStr">
        <is>
          <t>dining_menu</t>
        </is>
      </c>
      <c r="D2052" t="inlineStr">
        <is>
          <t>2025_3569034784451c25e8bb93058772a310b11a2e0b-1.pdf</t>
        </is>
      </c>
      <c r="E2052" t="n">
        <v>2025</v>
      </c>
      <c r="H2052" t="n">
        <v>3</v>
      </c>
      <c r="I2052" t="n">
        <v>346</v>
      </c>
      <c r="J2052" t="inlineStr">
        <is>
          <t>Y</t>
        </is>
      </c>
      <c r="K2052" t="inlineStr">
        <is>
          <t>heyzine.com</t>
        </is>
      </c>
      <c r="L2052" t="inlineStr">
        <is>
          <t>brand-cdn</t>
        </is>
      </c>
      <c r="M2052" t="inlineStr">
        <is>
          <t>https://cdnm.heyzine.com/files/uploaded/3569034784451c25e8bb93058772a310b11a2e0b-1.pdf</t>
        </is>
      </c>
      <c r="N2052" t="inlineStr">
        <is>
          <t>https://cdnm.heyzine.com/files/uploaded/3569034784451c25e8bb93058772a310b11a2e0b-1.pdf</t>
        </is>
      </c>
      <c r="O2052" t="inlineStr">
        <is>
          <t>78aa9110d77fd865f749a048a3f53454e8667cfa6eaa823f2e99af97bc2995ba</t>
        </is>
      </c>
      <c r="P2052" t="inlineStr">
        <is>
          <t>library/099_conrad-maldives-rangali-island/dining_menu/2025_3569034784451c25e8bb93058772a310b11a2e0b-1.pdf</t>
        </is>
      </c>
      <c r="R2052" t="inlineStr">
        <is>
          <t>current</t>
        </is>
      </c>
      <c r="S2052" t="inlineStr">
        <is>
          <t>N</t>
        </is>
      </c>
      <c r="T2052" t="inlineStr">
        <is>
          <t>needs-review</t>
        </is>
      </c>
      <c r="U2052" t="inlineStr">
        <is>
          <t>2026-10-05</t>
        </is>
      </c>
      <c r="V2052" t="inlineStr">
        <is>
          <t>ambiguous match [99]</t>
        </is>
      </c>
    </row>
    <row r="2053">
      <c r="A2053" t="n">
        <v>99</v>
      </c>
      <c r="B2053" t="inlineStr">
        <is>
          <t>Conrad Maldives Rangali Island</t>
        </is>
      </c>
      <c r="C2053" t="inlineStr">
        <is>
          <t>dining_menu</t>
        </is>
      </c>
      <c r="D2053" t="inlineStr">
        <is>
          <t>2025_82311ec2d0bdb676f08c739cd7c829473ececcd6-2.pdf</t>
        </is>
      </c>
      <c r="E2053" t="n">
        <v>2025</v>
      </c>
      <c r="H2053" t="n">
        <v>1</v>
      </c>
      <c r="I2053" t="n">
        <v>140</v>
      </c>
      <c r="J2053" t="inlineStr">
        <is>
          <t>Y</t>
        </is>
      </c>
      <c r="K2053" t="inlineStr">
        <is>
          <t>heyzine.com</t>
        </is>
      </c>
      <c r="L2053" t="inlineStr">
        <is>
          <t>brand-cdn</t>
        </is>
      </c>
      <c r="M2053" t="inlineStr">
        <is>
          <t>https://cdnm.heyzine.com/files/uploaded/v3/82311ec2d0bdb676f08c739cd7c829473ececcd6-2.pdf</t>
        </is>
      </c>
      <c r="N2053" t="inlineStr">
        <is>
          <t>https://cdnm.heyzine.com/files/uploaded/v3/82311ec2d0bdb676f08c739cd7c829473ececcd6-2.pdf</t>
        </is>
      </c>
      <c r="O2053" t="inlineStr">
        <is>
          <t>21781dccb700300ac94bc051f91d790ddf2ff82b579f5fdbac4890af3c0cfc63</t>
        </is>
      </c>
      <c r="P2053" t="inlineStr">
        <is>
          <t>library/099_conrad-maldives-rangali-island/dining_menu/2025_82311ec2d0bdb676f08c739cd7c829473ececcd6-2.pdf</t>
        </is>
      </c>
      <c r="R2053" t="inlineStr">
        <is>
          <t>current</t>
        </is>
      </c>
      <c r="S2053" t="inlineStr">
        <is>
          <t>N</t>
        </is>
      </c>
      <c r="T2053" t="inlineStr">
        <is>
          <t>matched</t>
        </is>
      </c>
      <c r="U2053" t="inlineStr">
        <is>
          <t>2026-10-05</t>
        </is>
      </c>
      <c r="V2053" t="inlineStr"/>
    </row>
    <row r="2054">
      <c r="A2054" t="n">
        <v>99</v>
      </c>
      <c r="B2054" t="inlineStr">
        <is>
          <t>Conrad Maldives Rangali Island</t>
        </is>
      </c>
      <c r="C2054" t="inlineStr">
        <is>
          <t>dining_menu</t>
        </is>
      </c>
      <c r="D2054" t="inlineStr">
        <is>
          <t>2025_2738009d4b462e85e29f48ec9532cadb302b13c9-2.pdf</t>
        </is>
      </c>
      <c r="E2054" t="n">
        <v>2025</v>
      </c>
      <c r="H2054" t="n">
        <v>5</v>
      </c>
      <c r="I2054" t="n">
        <v>417</v>
      </c>
      <c r="J2054" t="inlineStr">
        <is>
          <t>Y</t>
        </is>
      </c>
      <c r="K2054" t="inlineStr">
        <is>
          <t>heyzine.com</t>
        </is>
      </c>
      <c r="L2054" t="inlineStr">
        <is>
          <t>brand-cdn</t>
        </is>
      </c>
      <c r="M2054" t="inlineStr">
        <is>
          <t>https://cdnm.heyzine.com/files/uploaded/2738009d4b462e85e29f48ec9532cadb302b13c9-2.pdf</t>
        </is>
      </c>
      <c r="N2054" t="inlineStr">
        <is>
          <t>https://cdnm.heyzine.com/files/uploaded/2738009d4b462e85e29f48ec9532cadb302b13c9-2.pdf</t>
        </is>
      </c>
      <c r="O2054" t="inlineStr">
        <is>
          <t>dfacd8e12dbf441e7181926b80265a8de6b0ec90b204d356c1e78be82986876b</t>
        </is>
      </c>
      <c r="P2054" t="inlineStr">
        <is>
          <t>library/099_conrad-maldives-rangali-island/dining_menu/2025_2738009d4b462e85e29f48ec9532cadb302b13c9-2.pdf</t>
        </is>
      </c>
      <c r="R2054" t="inlineStr">
        <is>
          <t>current</t>
        </is>
      </c>
      <c r="S2054" t="inlineStr">
        <is>
          <t>N</t>
        </is>
      </c>
      <c r="T2054" t="inlineStr">
        <is>
          <t>needs-review</t>
        </is>
      </c>
      <c r="U2054" t="inlineStr">
        <is>
          <t>2026-10-05</t>
        </is>
      </c>
      <c r="V2054" t="inlineStr">
        <is>
          <t>ambiguous match [99]</t>
        </is>
      </c>
    </row>
    <row r="2055">
      <c r="A2055" t="n">
        <v>99</v>
      </c>
      <c r="B2055" t="inlineStr">
        <is>
          <t>Conrad Maldives Rangali Island</t>
        </is>
      </c>
      <c r="C2055" t="inlineStr">
        <is>
          <t>dining_menu</t>
        </is>
      </c>
      <c r="D2055" t="inlineStr">
        <is>
          <t>2023_9d190ae148fae849b7519a3ebbbc5febf329abfe-4.pdf</t>
        </is>
      </c>
      <c r="E2055" t="n">
        <v>2023</v>
      </c>
      <c r="H2055" t="n">
        <v>5</v>
      </c>
      <c r="I2055" t="n">
        <v>103</v>
      </c>
      <c r="J2055" t="inlineStr">
        <is>
          <t>Y</t>
        </is>
      </c>
      <c r="K2055" t="inlineStr">
        <is>
          <t>heyzine.com</t>
        </is>
      </c>
      <c r="L2055" t="inlineStr">
        <is>
          <t>brand-cdn</t>
        </is>
      </c>
      <c r="M2055" t="inlineStr">
        <is>
          <t>https://cdnm.heyzine.com/files/uploaded/v3/9d190ae148fae849b7519a3ebbbc5febf329abfe-4.pdf</t>
        </is>
      </c>
      <c r="N2055" t="inlineStr">
        <is>
          <t>https://cdnm.heyzine.com/files/uploaded/v3/9d190ae148fae849b7519a3ebbbc5febf329abfe-4.pdf</t>
        </is>
      </c>
      <c r="O2055" t="inlineStr">
        <is>
          <t>2786a11ad51b0fc38215c37e047253b8f2a7c744227b119a5adb49a78e9a7742</t>
        </is>
      </c>
      <c r="P2055" t="inlineStr">
        <is>
          <t>library/099_conrad-maldives-rangali-island/dining_menu/2023_9d190ae148fae849b7519a3ebbbc5febf329abfe-4.pdf</t>
        </is>
      </c>
      <c r="R2055" t="inlineStr">
        <is>
          <t>outdated</t>
        </is>
      </c>
      <c r="S2055" t="inlineStr">
        <is>
          <t>N</t>
        </is>
      </c>
      <c r="T2055" t="inlineStr">
        <is>
          <t>matched</t>
        </is>
      </c>
      <c r="U2055" t="inlineStr">
        <is>
          <t>2026-10-05</t>
        </is>
      </c>
      <c r="V2055" t="inlineStr"/>
    </row>
    <row r="2056">
      <c r="A2056" t="n">
        <v>99</v>
      </c>
      <c r="B2056" t="inlineStr">
        <is>
          <t>Conrad Maldives Rangali Island</t>
        </is>
      </c>
      <c r="C2056" t="inlineStr">
        <is>
          <t>dining_menu</t>
        </is>
      </c>
      <c r="D2056" t="inlineStr">
        <is>
          <t>2023_487b16adfc9d41a610bd82f7b57e095f3f7d40c0-9.pdf</t>
        </is>
      </c>
      <c r="E2056" t="n">
        <v>2023</v>
      </c>
      <c r="H2056" t="n">
        <v>7</v>
      </c>
      <c r="I2056" t="n">
        <v>155</v>
      </c>
      <c r="J2056" t="inlineStr">
        <is>
          <t>Y</t>
        </is>
      </c>
      <c r="K2056" t="inlineStr">
        <is>
          <t>heyzine.com</t>
        </is>
      </c>
      <c r="L2056" t="inlineStr">
        <is>
          <t>brand-cdn</t>
        </is>
      </c>
      <c r="M2056" t="inlineStr">
        <is>
          <t>https://cdnm.heyzine.com/files/uploaded/487b16adfc9d41a610bd82f7b57e095f3f7d40c0-9.pdf</t>
        </is>
      </c>
      <c r="N2056" t="inlineStr">
        <is>
          <t>https://cdnm.heyzine.com/files/uploaded/487b16adfc9d41a610bd82f7b57e095f3f7d40c0-9.pdf</t>
        </is>
      </c>
      <c r="O2056" t="inlineStr">
        <is>
          <t>a3b56351db7d6be1acfe07a6983b86add6d312cc268da88d2cced8f075187ca4</t>
        </is>
      </c>
      <c r="P2056" t="inlineStr">
        <is>
          <t>library/099_conrad-maldives-rangali-island/dining_menu/2023_487b16adfc9d41a610bd82f7b57e095f3f7d40c0-9.pdf</t>
        </is>
      </c>
      <c r="R2056" t="inlineStr">
        <is>
          <t>outdated</t>
        </is>
      </c>
      <c r="S2056" t="inlineStr">
        <is>
          <t>N</t>
        </is>
      </c>
      <c r="T2056" t="inlineStr">
        <is>
          <t>matched</t>
        </is>
      </c>
      <c r="U2056" t="inlineStr">
        <is>
          <t>2026-10-05</t>
        </is>
      </c>
      <c r="V2056" t="inlineStr"/>
    </row>
    <row r="2057">
      <c r="A2057" t="n">
        <v>99</v>
      </c>
      <c r="B2057" t="inlineStr">
        <is>
          <t>Conrad Maldives Rangali Island</t>
        </is>
      </c>
      <c r="C2057" t="inlineStr">
        <is>
          <t>dining_menu</t>
        </is>
      </c>
      <c r="D2057" t="inlineStr">
        <is>
          <t>2022_116064dd2b0f9a7807ea60df24e51a6406e69d0c.pdf</t>
        </is>
      </c>
      <c r="E2057" t="n">
        <v>2022</v>
      </c>
      <c r="H2057" t="n">
        <v>17</v>
      </c>
      <c r="I2057" t="n">
        <v>769</v>
      </c>
      <c r="J2057" t="inlineStr">
        <is>
          <t>Y</t>
        </is>
      </c>
      <c r="K2057" t="inlineStr">
        <is>
          <t>heyzine.com</t>
        </is>
      </c>
      <c r="L2057" t="inlineStr">
        <is>
          <t>brand-cdn</t>
        </is>
      </c>
      <c r="M2057" t="inlineStr">
        <is>
          <t>https://cdnm.heyzine.com/files/uploaded/v3/116064dd2b0f9a7807ea60df24e51a6406e69d0c.pdf</t>
        </is>
      </c>
      <c r="N2057" t="inlineStr">
        <is>
          <t>https://cdnm.heyzine.com/files/uploaded/v3/116064dd2b0f9a7807ea60df24e51a6406e69d0c.pdf</t>
        </is>
      </c>
      <c r="O2057" t="inlineStr">
        <is>
          <t>112f310648d872d28a92c6c80f18756b0930f58430163752871a4dfc13826221</t>
        </is>
      </c>
      <c r="P2057" t="inlineStr">
        <is>
          <t>library/099_conrad-maldives-rangali-island/dining_menu/2022_116064dd2b0f9a7807ea60df24e51a6406e69d0c.pdf</t>
        </is>
      </c>
      <c r="R2057" t="inlineStr">
        <is>
          <t>outdated</t>
        </is>
      </c>
      <c r="S2057" t="inlineStr">
        <is>
          <t>N</t>
        </is>
      </c>
      <c r="T2057" t="inlineStr">
        <is>
          <t>matched</t>
        </is>
      </c>
      <c r="U2057" t="inlineStr">
        <is>
          <t>2026-10-05</t>
        </is>
      </c>
      <c r="V2057" t="inlineStr"/>
    </row>
    <row r="2058">
      <c r="A2058" t="n">
        <v>99</v>
      </c>
      <c r="B2058" t="inlineStr">
        <is>
          <t>Conrad Maldives Rangali Island</t>
        </is>
      </c>
      <c r="C2058" t="inlineStr">
        <is>
          <t>dining_menu</t>
        </is>
      </c>
      <c r="D2058" t="inlineStr">
        <is>
          <t>2021_Wine-List-Battuta.pdf</t>
        </is>
      </c>
      <c r="E2058" t="n">
        <v>2021</v>
      </c>
      <c r="H2058" t="n">
        <v>3</v>
      </c>
      <c r="I2058" t="n">
        <v>854</v>
      </c>
      <c r="J2058" t="inlineStr">
        <is>
          <t>Y</t>
        </is>
      </c>
      <c r="K2058" t="inlineStr">
        <is>
          <t>conradmaldives.com</t>
        </is>
      </c>
      <c r="L2058" t="inlineStr">
        <is>
          <t>official</t>
        </is>
      </c>
      <c r="M2058" t="inlineStr">
        <is>
          <t>https://www.conradmaldives.com/wp-content/uploads/2026/01/Wine-List-Battuta.pdf</t>
        </is>
      </c>
      <c r="N2058" t="inlineStr">
        <is>
          <t>https://www.conradmaldives.com/wp-content/uploads/2026/01/Wine-List-Battuta.pdf | https://www.nivavelassaru.com/wp-content/uploads/2026/01/Wine-List-Battuta.pdf | https://www.nivakurumba.com/wp-content/uploads/2026/01/Wine-List-Battuta.pdf</t>
        </is>
      </c>
      <c r="O2058" t="inlineStr">
        <is>
          <t>34494b8fadca359cfd3387471547ebd6c9c2cf74824e2f8f73ee45b6359f4ef4</t>
        </is>
      </c>
      <c r="P2058" t="inlineStr">
        <is>
          <t>library/099_conrad-maldives-rangali-island/dining_menu/2021_Wine-List-Battuta.pdf</t>
        </is>
      </c>
      <c r="R2058" t="inlineStr">
        <is>
          <t>outdated</t>
        </is>
      </c>
      <c r="S2058" t="inlineStr">
        <is>
          <t>N</t>
        </is>
      </c>
      <c r="T2058" t="inlineStr">
        <is>
          <t>matched</t>
        </is>
      </c>
      <c r="U2058" t="inlineStr">
        <is>
          <t>2026-10-04</t>
        </is>
      </c>
      <c r="V2058" t="inlineStr"/>
    </row>
    <row r="2059">
      <c r="A2059" t="n">
        <v>99</v>
      </c>
      <c r="B2059" t="inlineStr">
        <is>
          <t>Conrad Maldives Rangali Island</t>
        </is>
      </c>
      <c r="C2059" t="inlineStr">
        <is>
          <t>dining_menu</t>
        </is>
      </c>
      <c r="D2059" t="inlineStr">
        <is>
          <t>2021_416543deeec8ae28e20d89c64bc9a044aa0d578e-7.pdf</t>
        </is>
      </c>
      <c r="E2059" t="n">
        <v>2021</v>
      </c>
      <c r="H2059" t="n">
        <v>9</v>
      </c>
      <c r="I2059" t="n">
        <v>620</v>
      </c>
      <c r="J2059" t="inlineStr">
        <is>
          <t>Y</t>
        </is>
      </c>
      <c r="K2059" t="inlineStr">
        <is>
          <t>heyzine.com</t>
        </is>
      </c>
      <c r="L2059" t="inlineStr">
        <is>
          <t>brand-cdn</t>
        </is>
      </c>
      <c r="M2059" t="inlineStr">
        <is>
          <t>https://cdnm.heyzine.com/files/uploaded/416543deeec8ae28e20d89c64bc9a044aa0d578e-7.pdf</t>
        </is>
      </c>
      <c r="N2059" t="inlineStr">
        <is>
          <t>https://cdnm.heyzine.com/files/uploaded/416543deeec8ae28e20d89c64bc9a044aa0d578e-7.pdf</t>
        </is>
      </c>
      <c r="O2059" t="inlineStr">
        <is>
          <t>9adeaccb4a417b84342508af818aef5e636c3cb0d9f51fb80bde535d2e3874fd</t>
        </is>
      </c>
      <c r="P2059" t="inlineStr">
        <is>
          <t>library/099_conrad-maldives-rangali-island/dining_menu/2021_416543deeec8ae28e20d89c64bc9a044aa0d578e-7.pdf</t>
        </is>
      </c>
      <c r="R2059" t="inlineStr">
        <is>
          <t>outdated</t>
        </is>
      </c>
      <c r="S2059" t="inlineStr">
        <is>
          <t>N</t>
        </is>
      </c>
      <c r="T2059" t="inlineStr">
        <is>
          <t>needs-review</t>
        </is>
      </c>
      <c r="U2059" t="inlineStr">
        <is>
          <t>2026-10-05</t>
        </is>
      </c>
      <c r="V2059" t="inlineStr">
        <is>
          <t>ambiguous match [99]</t>
        </is>
      </c>
    </row>
    <row r="2060">
      <c r="A2060" t="n">
        <v>99</v>
      </c>
      <c r="B2060" t="inlineStr">
        <is>
          <t>Conrad Maldives Rangali Island</t>
        </is>
      </c>
      <c r="C2060" t="inlineStr">
        <is>
          <t>dive_prices</t>
        </is>
      </c>
      <c r="D2060" t="inlineStr">
        <is>
          <t>2025_2025-Conrad-Dive-Centre-Brochure-.pdf</t>
        </is>
      </c>
      <c r="E2060" t="n">
        <v>2025</v>
      </c>
      <c r="H2060" t="n">
        <v>11</v>
      </c>
      <c r="I2060" t="n">
        <v>21370</v>
      </c>
      <c r="J2060" t="inlineStr">
        <is>
          <t>Y</t>
        </is>
      </c>
      <c r="K2060" t="inlineStr">
        <is>
          <t>conradmaldives.com</t>
        </is>
      </c>
      <c r="L2060" t="inlineStr">
        <is>
          <t>official</t>
        </is>
      </c>
      <c r="M2060" t="inlineStr">
        <is>
          <t>https://www.conradmaldives.com/wp-content/uploads/2025/12/2025-Conrad-Dive-Centre-Brochure-.pdf</t>
        </is>
      </c>
      <c r="N2060" t="inlineStr">
        <is>
          <t>https://www.conradmaldives.com/wp-content/uploads/2025/12/2025-Conrad-Dive-Centre-Brochure-.pdf</t>
        </is>
      </c>
      <c r="O2060" t="inlineStr">
        <is>
          <t>23196f95851a948d26e1515d71fca58c1e1b2d96567d25aaaa147b0e40c93d7e</t>
        </is>
      </c>
      <c r="P2060" t="inlineStr">
        <is>
          <t>library/099_conrad-maldives-rangali-island/dive_prices/2025_2025-Conrad-Dive-Centre-Brochure-.pdf</t>
        </is>
      </c>
      <c r="R2060" t="inlineStr">
        <is>
          <t>current</t>
        </is>
      </c>
      <c r="S2060" t="inlineStr">
        <is>
          <t>Y</t>
        </is>
      </c>
      <c r="T2060" t="inlineStr">
        <is>
          <t>matched</t>
        </is>
      </c>
      <c r="U2060" t="inlineStr">
        <is>
          <t>2026-10-04</t>
        </is>
      </c>
      <c r="V2060" t="inlineStr"/>
    </row>
    <row r="2061">
      <c r="A2061" t="n">
        <v>99</v>
      </c>
      <c r="B2061" t="inlineStr">
        <is>
          <t>Conrad Maldives Rangali Island</t>
        </is>
      </c>
      <c r="C2061" t="inlineStr">
        <is>
          <t>excursions</t>
        </is>
      </c>
      <c r="D2061" t="inlineStr">
        <is>
          <t>2025_CMRI_Hilton-Honors-Experiences.pdf</t>
        </is>
      </c>
      <c r="E2061" t="n">
        <v>2025</v>
      </c>
      <c r="H2061" t="n">
        <v>2</v>
      </c>
      <c r="I2061" t="n">
        <v>1814</v>
      </c>
      <c r="J2061" t="inlineStr">
        <is>
          <t>Y</t>
        </is>
      </c>
      <c r="K2061" t="inlineStr">
        <is>
          <t>conradmaldives.com</t>
        </is>
      </c>
      <c r="L2061" t="inlineStr">
        <is>
          <t>official</t>
        </is>
      </c>
      <c r="M2061" t="inlineStr">
        <is>
          <t>https://www.conradmaldives.com/wp-content/uploads/2026/05/CMRI_Hilton-Honors-Experiences.pdf</t>
        </is>
      </c>
      <c r="N2061" t="inlineStr">
        <is>
          <t>https://www.conradmaldives.com/wp-content/uploads/2026/05/CMRI_Hilton-Honors-Experiences.pdf</t>
        </is>
      </c>
      <c r="O2061" t="inlineStr">
        <is>
          <t>6f9bdc74515e2074971890a9b0fdbbfe8ba8010b95254f1007c16bacc2fede2d</t>
        </is>
      </c>
      <c r="P2061" t="inlineStr">
        <is>
          <t>library/099_conrad-maldives-rangali-island/excursions/2025_CMRI_Hilton-Honors-Experiences.pdf</t>
        </is>
      </c>
      <c r="R2061" t="inlineStr">
        <is>
          <t>current</t>
        </is>
      </c>
      <c r="S2061" t="inlineStr">
        <is>
          <t>N</t>
        </is>
      </c>
      <c r="T2061" t="inlineStr">
        <is>
          <t>matched</t>
        </is>
      </c>
      <c r="U2061" t="inlineStr">
        <is>
          <t>2026-10-04</t>
        </is>
      </c>
      <c r="V2061" t="inlineStr"/>
    </row>
    <row r="2062">
      <c r="A2062" t="n">
        <v>99</v>
      </c>
      <c r="B2062" t="inlineStr">
        <is>
          <t>Conrad Maldives Rangali Island</t>
        </is>
      </c>
      <c r="C2062" t="inlineStr">
        <is>
          <t>excursions</t>
        </is>
      </c>
      <c r="D2062" t="inlineStr">
        <is>
          <t>2025_2025-Signature-Island-Experiences.pdf</t>
        </is>
      </c>
      <c r="E2062" t="n">
        <v>2025</v>
      </c>
      <c r="H2062" t="n">
        <v>8</v>
      </c>
      <c r="I2062" t="n">
        <v>21253</v>
      </c>
      <c r="J2062" t="inlineStr">
        <is>
          <t>Y</t>
        </is>
      </c>
      <c r="K2062" t="inlineStr">
        <is>
          <t>conradmaldives.com</t>
        </is>
      </c>
      <c r="L2062" t="inlineStr">
        <is>
          <t>official</t>
        </is>
      </c>
      <c r="M2062" t="inlineStr">
        <is>
          <t>https://www.conradmaldives.com/wp-content/uploads/2025/12/2025-Signature-Island-Experiences.pdf</t>
        </is>
      </c>
      <c r="N2062" t="inlineStr">
        <is>
          <t>https://www.conradmaldives.com/wp-content/uploads/2025/12/2025-Signature-Island-Experiences.pdf | https://www.conradmaldives.com/wp-content/uploads/2025/12/Signature-Island-Experiences-1.pdf</t>
        </is>
      </c>
      <c r="O2062" t="inlineStr">
        <is>
          <t>db488f2156a5274eaa8dc09c52bca017f08af9bd066ca385f42894f1a794317d</t>
        </is>
      </c>
      <c r="P2062" t="inlineStr">
        <is>
          <t>library/099_conrad-maldives-rangali-island/excursions/2025_2025-Signature-Island-Experiences.pdf</t>
        </is>
      </c>
      <c r="R2062" t="inlineStr">
        <is>
          <t>current</t>
        </is>
      </c>
      <c r="S2062" t="inlineStr">
        <is>
          <t>Y</t>
        </is>
      </c>
      <c r="T2062" t="inlineStr">
        <is>
          <t>matched</t>
        </is>
      </c>
      <c r="U2062" t="inlineStr">
        <is>
          <t>2026-10-04</t>
        </is>
      </c>
      <c r="V2062" t="inlineStr"/>
    </row>
    <row r="2063">
      <c r="A2063" t="n">
        <v>99</v>
      </c>
      <c r="B2063" t="inlineStr">
        <is>
          <t>Conrad Maldives Rangali Island</t>
        </is>
      </c>
      <c r="C2063" t="inlineStr">
        <is>
          <t>excursions</t>
        </is>
      </c>
      <c r="D2063" t="inlineStr">
        <is>
          <t>2025_Hilton-Honors-Experiences-Conrad-Maldives-Rangali-Island.pdf</t>
        </is>
      </c>
      <c r="E2063" t="n">
        <v>2025</v>
      </c>
      <c r="H2063" t="n">
        <v>2</v>
      </c>
      <c r="I2063" t="n">
        <v>1747</v>
      </c>
      <c r="J2063" t="inlineStr">
        <is>
          <t>N</t>
        </is>
      </c>
      <c r="K2063" t="inlineStr">
        <is>
          <t>conradmaldives.com</t>
        </is>
      </c>
      <c r="L2063" t="inlineStr">
        <is>
          <t>official</t>
        </is>
      </c>
      <c r="M2063" t="inlineStr">
        <is>
          <t>https://www.conradmaldives.com/wp-content/uploads/2025/12/Hilton-Honors-Experiences-Conrad-Maldives-Rangali-Island.pdf</t>
        </is>
      </c>
      <c r="N2063" t="inlineStr">
        <is>
          <t>https://www.conradmaldives.com/wp-content/uploads/2025/12/Hilton-Honors-Experiences-Conrad-Maldives-Rangali-Island.pdf</t>
        </is>
      </c>
      <c r="O2063" t="inlineStr">
        <is>
          <t>297380c3779533878760678ddebdbbc4935f30c93ffc8da90046754fe69363de</t>
        </is>
      </c>
      <c r="P2063" t="inlineStr">
        <is>
          <t>library/099_conrad-maldives-rangali-island/excursions/2025_Hilton-Honors-Experiences-Conrad-Maldives-Rangali-Island.pdf</t>
        </is>
      </c>
      <c r="R2063" t="inlineStr">
        <is>
          <t>current</t>
        </is>
      </c>
      <c r="S2063" t="inlineStr">
        <is>
          <t>N</t>
        </is>
      </c>
      <c r="T2063" t="inlineStr">
        <is>
          <t>matched</t>
        </is>
      </c>
      <c r="U2063" t="inlineStr">
        <is>
          <t>2026-10-04</t>
        </is>
      </c>
      <c r="V2063" t="inlineStr"/>
    </row>
    <row r="2064">
      <c r="A2064" t="n">
        <v>99</v>
      </c>
      <c r="B2064" t="inlineStr">
        <is>
          <t>Conrad Maldives Rangali Island</t>
        </is>
      </c>
      <c r="C2064" t="inlineStr">
        <is>
          <t>excursions</t>
        </is>
      </c>
      <c r="D2064" t="inlineStr">
        <is>
          <t>2024_Ocean-weekly-excursion-schedule-2024.pdf-1.pdf.pdf</t>
        </is>
      </c>
      <c r="E2064" t="n">
        <v>2024</v>
      </c>
      <c r="H2064" t="n">
        <v>1</v>
      </c>
      <c r="I2064" t="n">
        <v>241</v>
      </c>
      <c r="J2064" t="inlineStr">
        <is>
          <t>Y</t>
        </is>
      </c>
      <c r="K2064" t="inlineStr">
        <is>
          <t>conradmaldives.com</t>
        </is>
      </c>
      <c r="L2064" t="inlineStr">
        <is>
          <t>official</t>
        </is>
      </c>
      <c r="M2064" t="inlineStr">
        <is>
          <t>https://www.conradmaldives.com/wp-content/uploads/2025/12/Ocean-weekly-excursion-schedule-2024.pdf-1.pdf.pdf</t>
        </is>
      </c>
      <c r="N2064" t="inlineStr">
        <is>
          <t>https://www.conradmaldives.com/wp-content/uploads/2025/12/Ocean-weekly-excursion-schedule-2024.pdf-1.pdf.pdf</t>
        </is>
      </c>
      <c r="O2064" t="inlineStr">
        <is>
          <t>92fe03c95ff5ae6ced1f35d7493707b7c8ca32858ed7276456903d6c3ae003f0</t>
        </is>
      </c>
      <c r="P2064" t="inlineStr">
        <is>
          <t>library/099_conrad-maldives-rangali-island/excursions/2024_Ocean-weekly-excursion-schedule-2024.pdf-1.pdf.pdf</t>
        </is>
      </c>
      <c r="R2064" t="inlineStr">
        <is>
          <t>outdated</t>
        </is>
      </c>
      <c r="S2064" t="inlineStr">
        <is>
          <t>N</t>
        </is>
      </c>
      <c r="T2064" t="inlineStr">
        <is>
          <t>matched</t>
        </is>
      </c>
      <c r="U2064" t="inlineStr">
        <is>
          <t>2026-10-04</t>
        </is>
      </c>
      <c r="V2064" t="inlineStr"/>
    </row>
    <row r="2065">
      <c r="A2065" t="n">
        <v>99</v>
      </c>
      <c r="B2065" t="inlineStr">
        <is>
          <t>Conrad Maldives Rangali Island</t>
        </is>
      </c>
      <c r="C2065" t="inlineStr">
        <is>
          <t>kids</t>
        </is>
      </c>
      <c r="D2065" t="inlineStr">
        <is>
          <t>2025_2025-Kids-and-Teens-Timetable-Brochure.pdf</t>
        </is>
      </c>
      <c r="E2065" t="n">
        <v>2025</v>
      </c>
      <c r="H2065" t="n">
        <v>2</v>
      </c>
      <c r="I2065" t="n">
        <v>805</v>
      </c>
      <c r="J2065" t="inlineStr">
        <is>
          <t>Y</t>
        </is>
      </c>
      <c r="K2065" t="inlineStr">
        <is>
          <t>conradmaldives.com</t>
        </is>
      </c>
      <c r="L2065" t="inlineStr">
        <is>
          <t>official</t>
        </is>
      </c>
      <c r="M2065" t="inlineStr">
        <is>
          <t>https://www.conradmaldives.com/wp-content/uploads/2025/12/2025-Kids-and-Teens-Timetable-Brochure.pdf</t>
        </is>
      </c>
      <c r="N2065" t="inlineStr">
        <is>
          <t>https://www.conradmaldives.com/wp-content/uploads/2025/12/2025-Kids-and-Teens-Timetable-Brochure.pdf</t>
        </is>
      </c>
      <c r="O2065" t="inlineStr">
        <is>
          <t>495d09c97c709873cdc73f792dcd1d02471d49aad54f34e400d204c0d5dc81ff</t>
        </is>
      </c>
      <c r="P2065" t="inlineStr">
        <is>
          <t>library/099_conrad-maldives-rangali-island/kids/2025_2025-Kids-and-Teens-Timetable-Brochure.pdf</t>
        </is>
      </c>
      <c r="R2065" t="inlineStr">
        <is>
          <t>current</t>
        </is>
      </c>
      <c r="S2065" t="inlineStr">
        <is>
          <t>Y</t>
        </is>
      </c>
      <c r="T2065" t="inlineStr">
        <is>
          <t>matched</t>
        </is>
      </c>
      <c r="U2065" t="inlineStr">
        <is>
          <t>2026-10-04</t>
        </is>
      </c>
      <c r="V2065" t="inlineStr"/>
    </row>
    <row r="2066">
      <c r="A2066" t="n">
        <v>99</v>
      </c>
      <c r="B2066" t="inlineStr">
        <is>
          <t>Conrad Maldives Rangali Island</t>
        </is>
      </c>
      <c r="C2066" t="inlineStr">
        <is>
          <t>kids</t>
        </is>
      </c>
      <c r="D2066" t="inlineStr">
        <is>
          <t>2025_2025-Kids-Club-July-to-December.pdf</t>
        </is>
      </c>
      <c r="E2066" t="n">
        <v>2025</v>
      </c>
      <c r="H2066" t="n">
        <v>1</v>
      </c>
      <c r="I2066" t="n">
        <v>443</v>
      </c>
      <c r="J2066" t="inlineStr">
        <is>
          <t>N</t>
        </is>
      </c>
      <c r="K2066" t="inlineStr">
        <is>
          <t>conradmaldives.com</t>
        </is>
      </c>
      <c r="L2066" t="inlineStr">
        <is>
          <t>official</t>
        </is>
      </c>
      <c r="M2066" t="inlineStr">
        <is>
          <t>https://www.conradmaldives.com/wp-content/uploads/2025/12/2025-Kids-Club-July-to-December.pdf</t>
        </is>
      </c>
      <c r="N2066" t="inlineStr">
        <is>
          <t>https://www.conradmaldives.com/wp-content/uploads/2025/12/2025-Kids-Club-July-to-December.pdf</t>
        </is>
      </c>
      <c r="O2066" t="inlineStr">
        <is>
          <t>60d56af56d4410cb8e6e2f8c47cc5abae171c93ac644cd68c69d7791c9fb178b</t>
        </is>
      </c>
      <c r="P2066" t="inlineStr">
        <is>
          <t>library/099_conrad-maldives-rangali-island/kids/2025_2025-Kids-Club-July-to-December.pdf</t>
        </is>
      </c>
      <c r="R2066" t="inlineStr">
        <is>
          <t>current</t>
        </is>
      </c>
      <c r="S2066" t="inlineStr">
        <is>
          <t>N</t>
        </is>
      </c>
      <c r="T2066" t="inlineStr">
        <is>
          <t>matched</t>
        </is>
      </c>
      <c r="U2066" t="inlineStr">
        <is>
          <t>2026-10-04</t>
        </is>
      </c>
      <c r="V2066" t="inlineStr"/>
    </row>
    <row r="2067">
      <c r="A2067" t="n">
        <v>99</v>
      </c>
      <c r="B2067" t="inlineStr">
        <is>
          <t>Conrad Maldives Rangali Island</t>
        </is>
      </c>
      <c r="C2067" t="inlineStr">
        <is>
          <t>kids</t>
        </is>
      </c>
      <c r="D2067" t="inlineStr">
        <is>
          <t>2025_a957b07c576a30e181b636669ce20052888a803b-1.pdf</t>
        </is>
      </c>
      <c r="E2067" t="n">
        <v>2025</v>
      </c>
      <c r="H2067" t="n">
        <v>3</v>
      </c>
      <c r="I2067" t="n">
        <v>257</v>
      </c>
      <c r="J2067" t="inlineStr">
        <is>
          <t>Y</t>
        </is>
      </c>
      <c r="K2067" t="inlineStr">
        <is>
          <t>heyzine.com</t>
        </is>
      </c>
      <c r="L2067" t="inlineStr">
        <is>
          <t>brand-cdn</t>
        </is>
      </c>
      <c r="M2067" t="inlineStr">
        <is>
          <t>https://cdnm.heyzine.com/files/uploaded/a957b07c576a30e181b636669ce20052888a803b-1.pdf</t>
        </is>
      </c>
      <c r="N2067" t="inlineStr">
        <is>
          <t>https://cdnm.heyzine.com/files/uploaded/a957b07c576a30e181b636669ce20052888a803b-1.pdf</t>
        </is>
      </c>
      <c r="O2067" t="inlineStr">
        <is>
          <t>eb83a256263c1f7c9ec381a36ba7a2a53552f461e885644af9666fcee87639c0</t>
        </is>
      </c>
      <c r="P2067" t="inlineStr">
        <is>
          <t>library/099_conrad-maldives-rangali-island/kids/2025_a957b07c576a30e181b636669ce20052888a803b-1.pdf</t>
        </is>
      </c>
      <c r="R2067" t="inlineStr">
        <is>
          <t>current</t>
        </is>
      </c>
      <c r="S2067" t="inlineStr">
        <is>
          <t>N</t>
        </is>
      </c>
      <c r="T2067" t="inlineStr">
        <is>
          <t>needs-review</t>
        </is>
      </c>
      <c r="U2067" t="inlineStr">
        <is>
          <t>2026-10-05</t>
        </is>
      </c>
      <c r="V2067" t="inlineStr">
        <is>
          <t>ambiguous match [99]</t>
        </is>
      </c>
    </row>
    <row r="2068">
      <c r="A2068" t="n">
        <v>99</v>
      </c>
      <c r="B2068" t="inlineStr">
        <is>
          <t>Conrad Maldives Rangali Island</t>
        </is>
      </c>
      <c r="C2068" t="inlineStr">
        <is>
          <t>kids</t>
        </is>
      </c>
      <c r="D2068" t="inlineStr">
        <is>
          <t>2025_575c47fe34ff19254fe27b7d97c908f9c6d8e3e5-1.pdf</t>
        </is>
      </c>
      <c r="E2068" t="n">
        <v>2025</v>
      </c>
      <c r="H2068" t="n">
        <v>5</v>
      </c>
      <c r="I2068" t="n">
        <v>1010</v>
      </c>
      <c r="J2068" t="inlineStr">
        <is>
          <t>Y</t>
        </is>
      </c>
      <c r="K2068" t="inlineStr">
        <is>
          <t>heyzine.com</t>
        </is>
      </c>
      <c r="L2068" t="inlineStr">
        <is>
          <t>brand-cdn</t>
        </is>
      </c>
      <c r="M2068" t="inlineStr">
        <is>
          <t>https://cdnm.heyzine.com/files/uploaded/575c47fe34ff19254fe27b7d97c908f9c6d8e3e5-1.pdf</t>
        </is>
      </c>
      <c r="N2068" t="inlineStr">
        <is>
          <t>https://cdnm.heyzine.com/files/uploaded/575c47fe34ff19254fe27b7d97c908f9c6d8e3e5-1.pdf</t>
        </is>
      </c>
      <c r="O2068" t="inlineStr">
        <is>
          <t>e0811a39f255f4cf6b01cf67398490b8045c8ab464ea497cda822e9f3eb2024e</t>
        </is>
      </c>
      <c r="P2068" t="inlineStr">
        <is>
          <t>library/099_conrad-maldives-rangali-island/kids/2025_575c47fe34ff19254fe27b7d97c908f9c6d8e3e5-1.pdf</t>
        </is>
      </c>
      <c r="R2068" t="inlineStr">
        <is>
          <t>current</t>
        </is>
      </c>
      <c r="S2068" t="inlineStr">
        <is>
          <t>N</t>
        </is>
      </c>
      <c r="T2068" t="inlineStr">
        <is>
          <t>needs-review</t>
        </is>
      </c>
      <c r="U2068" t="inlineStr">
        <is>
          <t>2026-10-05</t>
        </is>
      </c>
      <c r="V2068" t="inlineStr">
        <is>
          <t>ambiguous match [99]</t>
        </is>
      </c>
    </row>
    <row r="2069">
      <c r="A2069" t="n">
        <v>99</v>
      </c>
      <c r="B2069" t="inlineStr">
        <is>
          <t>Conrad Maldives Rangali Island</t>
        </is>
      </c>
      <c r="C2069" t="inlineStr">
        <is>
          <t>villa_plans</t>
        </is>
      </c>
      <c r="D2069" t="inlineStr">
        <is>
          <t>2026_526026a1e7883dc6f94609fc41c31b3c7e5a7c9a-3.pdf</t>
        </is>
      </c>
      <c r="E2069" t="n">
        <v>2026</v>
      </c>
      <c r="H2069" t="n">
        <v>3</v>
      </c>
      <c r="I2069" t="n">
        <v>718</v>
      </c>
      <c r="J2069" t="inlineStr">
        <is>
          <t>Y</t>
        </is>
      </c>
      <c r="K2069" t="inlineStr">
        <is>
          <t>heyzine.com</t>
        </is>
      </c>
      <c r="L2069" t="inlineStr">
        <is>
          <t>brand-cdn</t>
        </is>
      </c>
      <c r="M2069" t="inlineStr">
        <is>
          <t>https://cdnm.heyzine.com/files/uploaded/526026a1e7883dc6f94609fc41c31b3c7e5a7c9a-3.pdf</t>
        </is>
      </c>
      <c r="N2069" t="inlineStr">
        <is>
          <t>https://cdnm.heyzine.com/files/uploaded/526026a1e7883dc6f94609fc41c31b3c7e5a7c9a-3.pdf</t>
        </is>
      </c>
      <c r="O2069" t="inlineStr">
        <is>
          <t>dc5293715da6e3dfaa4b82f1fbbe963ed643a5ccf299309a797b36c521cccd0d</t>
        </is>
      </c>
      <c r="P2069" t="inlineStr">
        <is>
          <t>library/099_conrad-maldives-rangali-island/villa_plans/2026_526026a1e7883dc6f94609fc41c31b3c7e5a7c9a-3.pdf</t>
        </is>
      </c>
      <c r="R2069" t="inlineStr">
        <is>
          <t>current</t>
        </is>
      </c>
      <c r="S2069" t="inlineStr">
        <is>
          <t>Y</t>
        </is>
      </c>
      <c r="T2069" t="inlineStr">
        <is>
          <t>needs-review</t>
        </is>
      </c>
      <c r="U2069" t="inlineStr">
        <is>
          <t>2026-10-05</t>
        </is>
      </c>
      <c r="V2069" t="inlineStr">
        <is>
          <t>ambiguous match [99]</t>
        </is>
      </c>
    </row>
    <row r="2070">
      <c r="A2070" t="n">
        <v>99</v>
      </c>
      <c r="B2070" t="inlineStr">
        <is>
          <t>Conrad Maldives Rangali Island</t>
        </is>
      </c>
      <c r="C2070" t="inlineStr">
        <is>
          <t>all_inclusive</t>
        </is>
      </c>
      <c r="D2070" t="inlineStr">
        <is>
          <t>2026_07cebccb1812d839cbdc22778e2133336529e094-2.pdf</t>
        </is>
      </c>
      <c r="E2070" t="n">
        <v>2026</v>
      </c>
      <c r="H2070" t="n">
        <v>4</v>
      </c>
      <c r="I2070" t="n">
        <v>1033</v>
      </c>
      <c r="J2070" t="inlineStr">
        <is>
          <t>Y</t>
        </is>
      </c>
      <c r="K2070" t="inlineStr">
        <is>
          <t>heyzine.com</t>
        </is>
      </c>
      <c r="L2070" t="inlineStr">
        <is>
          <t>brand-cdn</t>
        </is>
      </c>
      <c r="M2070" t="inlineStr">
        <is>
          <t>https://cdnm.heyzine.com/files/uploaded/v3/07cebccb1812d839cbdc22778e2133336529e094-2.pdf</t>
        </is>
      </c>
      <c r="N2070" t="inlineStr">
        <is>
          <t>https://cdnm.heyzine.com/files/uploaded/v3/07cebccb1812d839cbdc22778e2133336529e094-2.pdf</t>
        </is>
      </c>
      <c r="O2070" t="inlineStr">
        <is>
          <t>87d5e25836cc0532bc7bfb7b410212baf0bea757214363cd5300ae51b9df7aa2</t>
        </is>
      </c>
      <c r="P2070" t="inlineStr">
        <is>
          <t>library/099_conrad-maldives-rangali-island/all_inclusive/2026_07cebccb1812d839cbdc22778e2133336529e094-2.pdf</t>
        </is>
      </c>
      <c r="R2070" t="inlineStr">
        <is>
          <t>current</t>
        </is>
      </c>
      <c r="S2070" t="inlineStr">
        <is>
          <t>N</t>
        </is>
      </c>
      <c r="T2070" t="inlineStr">
        <is>
          <t>needs-review</t>
        </is>
      </c>
      <c r="U2070" t="inlineStr">
        <is>
          <t>2026-10-05</t>
        </is>
      </c>
      <c r="V2070" t="inlineStr">
        <is>
          <t>ambiguous match [99]</t>
        </is>
      </c>
    </row>
    <row r="2071">
      <c r="A2071" t="n">
        <v>99</v>
      </c>
      <c r="B2071" t="inlineStr">
        <is>
          <t>Conrad Maldives Rangali Island</t>
        </is>
      </c>
      <c r="C2071" t="inlineStr">
        <is>
          <t>all_inclusive</t>
        </is>
      </c>
      <c r="D2071" t="inlineStr">
        <is>
          <t>2026_78f628514af279e4b0bec32d84b7aad63639a6db-4.pdf</t>
        </is>
      </c>
      <c r="E2071" t="n">
        <v>2026</v>
      </c>
      <c r="H2071" t="n">
        <v>6</v>
      </c>
      <c r="I2071" t="n">
        <v>1430</v>
      </c>
      <c r="J2071" t="inlineStr">
        <is>
          <t>Y</t>
        </is>
      </c>
      <c r="K2071" t="inlineStr">
        <is>
          <t>heyzine.com</t>
        </is>
      </c>
      <c r="L2071" t="inlineStr">
        <is>
          <t>brand-cdn</t>
        </is>
      </c>
      <c r="M2071" t="inlineStr">
        <is>
          <t>https://cdnm.heyzine.com/files/uploaded/v3/78f628514af279e4b0bec32d84b7aad63639a6db-4.pdf</t>
        </is>
      </c>
      <c r="N2071" t="inlineStr">
        <is>
          <t>https://cdnm.heyzine.com/files/uploaded/v3/78f628514af279e4b0bec32d84b7aad63639a6db-4.pdf</t>
        </is>
      </c>
      <c r="O2071" t="inlineStr">
        <is>
          <t>2b8acb4f60d59bff3ebe547a09da8b31896e71df42d07307493cad5ce21c24c1</t>
        </is>
      </c>
      <c r="P2071" t="inlineStr">
        <is>
          <t>library/099_conrad-maldives-rangali-island/all_inclusive/2026_78f628514af279e4b0bec32d84b7aad63639a6db-4.pdf</t>
        </is>
      </c>
      <c r="R2071" t="inlineStr">
        <is>
          <t>current</t>
        </is>
      </c>
      <c r="S2071" t="inlineStr">
        <is>
          <t>Y</t>
        </is>
      </c>
      <c r="T2071" t="inlineStr">
        <is>
          <t>needs-review</t>
        </is>
      </c>
      <c r="U2071" t="inlineStr">
        <is>
          <t>2026-10-05</t>
        </is>
      </c>
      <c r="V2071" t="inlineStr">
        <is>
          <t>ambiguous match [99]</t>
        </is>
      </c>
    </row>
    <row r="2072">
      <c r="A2072" t="n">
        <v>99</v>
      </c>
      <c r="B2072" t="inlineStr">
        <is>
          <t>Conrad Maldives Rangali Island</t>
        </is>
      </c>
      <c r="C2072" t="inlineStr">
        <is>
          <t>all_inclusive</t>
        </is>
      </c>
      <c r="D2072" t="inlineStr">
        <is>
          <t>2024_0c5599386ca131359214c3878d4d6440d2ed2c37-7.pdf</t>
        </is>
      </c>
      <c r="E2072" t="n">
        <v>2024</v>
      </c>
      <c r="H2072" t="n">
        <v>15</v>
      </c>
      <c r="I2072" t="n">
        <v>1085</v>
      </c>
      <c r="J2072" t="inlineStr">
        <is>
          <t>Y</t>
        </is>
      </c>
      <c r="K2072" t="inlineStr">
        <is>
          <t>heyzine.com</t>
        </is>
      </c>
      <c r="L2072" t="inlineStr">
        <is>
          <t>brand-cdn</t>
        </is>
      </c>
      <c r="M2072" t="inlineStr">
        <is>
          <t>https://cdnm.heyzine.com/files/uploaded/0c5599386ca131359214c3878d4d6440d2ed2c37-7.pdf</t>
        </is>
      </c>
      <c r="N2072" t="inlineStr">
        <is>
          <t>https://cdnm.heyzine.com/files/uploaded/0c5599386ca131359214c3878d4d6440d2ed2c37-7.pdf</t>
        </is>
      </c>
      <c r="O2072" t="inlineStr">
        <is>
          <t>fb9df5a9b47b4347d1392b8f098f7d4873a94d4e474cd400240aae8cb997603f</t>
        </is>
      </c>
      <c r="P2072" t="inlineStr">
        <is>
          <t>library/099_conrad-maldives-rangali-island/all_inclusive/2024_0c5599386ca131359214c3878d4d6440d2ed2c37-7.pdf</t>
        </is>
      </c>
      <c r="R2072" t="inlineStr">
        <is>
          <t>outdated</t>
        </is>
      </c>
      <c r="S2072" t="inlineStr">
        <is>
          <t>N</t>
        </is>
      </c>
      <c r="T2072" t="inlineStr">
        <is>
          <t>needs-review</t>
        </is>
      </c>
      <c r="U2072" t="inlineStr">
        <is>
          <t>2026-10-05</t>
        </is>
      </c>
      <c r="V2072" t="inlineStr">
        <is>
          <t>ambiguous match [99]</t>
        </is>
      </c>
    </row>
    <row r="2073">
      <c r="A2073" t="n">
        <v>99</v>
      </c>
      <c r="B2073" t="inlineStr">
        <is>
          <t>Conrad Maldives Rangali Island</t>
        </is>
      </c>
      <c r="C2073" t="inlineStr">
        <is>
          <t>all_inclusive</t>
        </is>
      </c>
      <c r="D2073" t="inlineStr">
        <is>
          <t>2013_235daa172ea61dba8eb6abd721e35a8aef0fb31d.pdf</t>
        </is>
      </c>
      <c r="E2073" t="n">
        <v>2013</v>
      </c>
      <c r="H2073" t="n">
        <v>1</v>
      </c>
      <c r="I2073" t="n">
        <v>72</v>
      </c>
      <c r="J2073" t="inlineStr">
        <is>
          <t>Y</t>
        </is>
      </c>
      <c r="K2073" t="inlineStr">
        <is>
          <t>heyzine.com</t>
        </is>
      </c>
      <c r="L2073" t="inlineStr">
        <is>
          <t>brand-cdn</t>
        </is>
      </c>
      <c r="M2073" t="inlineStr">
        <is>
          <t>https://cdnm.heyzine.com/files/uploaded/v3/235daa172ea61dba8eb6abd721e35a8aef0fb31d.pdf</t>
        </is>
      </c>
      <c r="N2073" t="inlineStr">
        <is>
          <t>https://cdnm.heyzine.com/files/uploaded/v3/235daa172ea61dba8eb6abd721e35a8aef0fb31d.pdf</t>
        </is>
      </c>
      <c r="O2073" t="inlineStr">
        <is>
          <t>257f4eded95d6e81081d677f161f1acbcf829b045cecd6ad6bb61cbfaff24730</t>
        </is>
      </c>
      <c r="P2073" t="inlineStr">
        <is>
          <t>library/099_conrad-maldives-rangali-island/all_inclusive/2013_235daa172ea61dba8eb6abd721e35a8aef0fb31d.pdf</t>
        </is>
      </c>
      <c r="R2073" t="inlineStr">
        <is>
          <t>outdated</t>
        </is>
      </c>
      <c r="S2073" t="inlineStr">
        <is>
          <t>N</t>
        </is>
      </c>
      <c r="T2073" t="inlineStr">
        <is>
          <t>needs-review</t>
        </is>
      </c>
      <c r="U2073" t="inlineStr">
        <is>
          <t>2026-10-05</t>
        </is>
      </c>
      <c r="V2073" t="inlineStr">
        <is>
          <t>ambiguous match [99]</t>
        </is>
      </c>
    </row>
    <row r="2074">
      <c r="A2074" t="n">
        <v>99</v>
      </c>
      <c r="B2074" t="inlineStr">
        <is>
          <t>Conrad Maldives Rangali Island</t>
        </is>
      </c>
      <c r="C2074" t="inlineStr">
        <is>
          <t>sustainability</t>
        </is>
      </c>
      <c r="D2074" t="inlineStr">
        <is>
          <t>2016_Coral-Conservation-Flyer.pdf</t>
        </is>
      </c>
      <c r="E2074" t="n">
        <v>2016</v>
      </c>
      <c r="H2074" t="n">
        <v>2</v>
      </c>
      <c r="I2074" t="n">
        <v>3910</v>
      </c>
      <c r="J2074" t="inlineStr">
        <is>
          <t>Y</t>
        </is>
      </c>
      <c r="K2074" t="inlineStr">
        <is>
          <t>conradmaldives.com</t>
        </is>
      </c>
      <c r="L2074" t="inlineStr">
        <is>
          <t>official</t>
        </is>
      </c>
      <c r="M2074" t="inlineStr">
        <is>
          <t>https://www.conradmaldives.com/wp-content/uploads/2025/12/Coral-Conservation-Flyer.pdf</t>
        </is>
      </c>
      <c r="N2074" t="inlineStr">
        <is>
          <t>https://www.conradmaldives.com/wp-content/uploads/2025/12/Coral-Conservation-Flyer.pdf</t>
        </is>
      </c>
      <c r="O2074" t="inlineStr">
        <is>
          <t>c0548acf3905b7bceeb96e92b873975b60618b3eabb9dc1ad69094b968fa52b8</t>
        </is>
      </c>
      <c r="P2074" t="inlineStr">
        <is>
          <t>library/099_conrad-maldives-rangali-island/sustainability/2016_Coral-Conservation-Flyer.pdf</t>
        </is>
      </c>
      <c r="R2074" t="inlineStr">
        <is>
          <t>outdated</t>
        </is>
      </c>
      <c r="S2074" t="inlineStr">
        <is>
          <t>Y</t>
        </is>
      </c>
      <c r="T2074" t="inlineStr">
        <is>
          <t>matched</t>
        </is>
      </c>
      <c r="U2074" t="inlineStr">
        <is>
          <t>2026-10-04</t>
        </is>
      </c>
      <c r="V2074" t="inlineStr"/>
    </row>
    <row r="2075">
      <c r="A2075" t="n">
        <v>99</v>
      </c>
      <c r="B2075" t="inlineStr">
        <is>
          <t>Conrad Maldives Rangali Island</t>
        </is>
      </c>
      <c r="C2075" t="inlineStr">
        <is>
          <t>calendar</t>
        </is>
      </c>
      <c r="D2075" t="inlineStr">
        <is>
          <t>2026_An-Island-Safari-this-Easter-at-Conrad-Maldives.pdf</t>
        </is>
      </c>
      <c r="E2075" t="n">
        <v>2026</v>
      </c>
      <c r="H2075" t="n">
        <v>13</v>
      </c>
      <c r="I2075" t="n">
        <v>1873</v>
      </c>
      <c r="J2075" t="inlineStr">
        <is>
          <t>Y</t>
        </is>
      </c>
      <c r="K2075" t="inlineStr">
        <is>
          <t>letsgomaldives.com</t>
        </is>
      </c>
      <c r="L2075" t="inlineStr">
        <is>
          <t>dmc-agency</t>
        </is>
      </c>
      <c r="M2075" t="inlineStr">
        <is>
          <t>https://letsgomaldives.com/wp-content/uploads/2026/02/An-Island-Safari-this-Easter-at-Conrad-Maldives.pdf</t>
        </is>
      </c>
      <c r="N2075" t="inlineStr">
        <is>
          <t>https://letsgomaldives.com/wp-content/uploads/2026/02/An-Island-Safari-this-Easter-at-Conrad-Maldives.pdf</t>
        </is>
      </c>
      <c r="O2075" t="inlineStr">
        <is>
          <t>ad59e90473bb6a6625b6466a5f4fb554626dc748fde5ac1b07bd818120eccf5e</t>
        </is>
      </c>
      <c r="P2075" t="inlineStr">
        <is>
          <t>library/099_conrad-maldives-rangali-island/calendar/2026_An-Island-Safari-this-Easter-at-Conrad-Maldives.pdf</t>
        </is>
      </c>
      <c r="R2075" t="inlineStr">
        <is>
          <t>current</t>
        </is>
      </c>
      <c r="S2075" t="inlineStr">
        <is>
          <t>N</t>
        </is>
      </c>
      <c r="T2075" t="inlineStr">
        <is>
          <t>matched</t>
        </is>
      </c>
      <c r="U2075" t="inlineStr">
        <is>
          <t>2026-10-04</t>
        </is>
      </c>
      <c r="V2075" t="inlineStr"/>
    </row>
    <row r="2076">
      <c r="A2076" t="n">
        <v>99</v>
      </c>
      <c r="B2076" t="inlineStr">
        <is>
          <t>Conrad Maldives Rangali Island</t>
        </is>
      </c>
      <c r="C2076" t="inlineStr">
        <is>
          <t>calendar</t>
        </is>
      </c>
      <c r="D2076" t="inlineStr">
        <is>
          <t>2026_6ff8b0bc_An-Island-Safari-this-Easter-at-Conrad-Maldives.pdf</t>
        </is>
      </c>
      <c r="E2076" t="n">
        <v>2026</v>
      </c>
      <c r="H2076" t="n">
        <v>13</v>
      </c>
      <c r="I2076" t="n">
        <v>1884</v>
      </c>
      <c r="J2076" t="inlineStr">
        <is>
          <t>Y</t>
        </is>
      </c>
      <c r="K2076" t="inlineStr">
        <is>
          <t>conradmaldives.com</t>
        </is>
      </c>
      <c r="L2076" t="inlineStr">
        <is>
          <t>official</t>
        </is>
      </c>
      <c r="M2076" t="inlineStr">
        <is>
          <t>https://www.conradmaldives.com/wp-content/uploads/2026/02/An-Island-Safari-this-Easter-at-Conrad-Maldives.pdf</t>
        </is>
      </c>
      <c r="N2076" t="inlineStr">
        <is>
          <t>https://www.conradmaldives.com/wp-content/uploads/2026/02/An-Island-Safari-this-Easter-at-Conrad-Maldives.pdf</t>
        </is>
      </c>
      <c r="O2076" t="inlineStr">
        <is>
          <t>6ff8b0bc8c107103a2d95e53bf57a4b990356a4a1c159f7f5054954cae8b5149</t>
        </is>
      </c>
      <c r="P2076" t="inlineStr">
        <is>
          <t>library/099_conrad-maldives-rangali-island/calendar/2026_6ff8b0bc_An-Island-Safari-this-Easter-at-Conrad-Maldives.pdf</t>
        </is>
      </c>
      <c r="R2076" t="inlineStr">
        <is>
          <t>current</t>
        </is>
      </c>
      <c r="S2076" t="inlineStr">
        <is>
          <t>Y</t>
        </is>
      </c>
      <c r="T2076" t="inlineStr">
        <is>
          <t>matched</t>
        </is>
      </c>
      <c r="U2076" t="inlineStr">
        <is>
          <t>2026-10-04</t>
        </is>
      </c>
      <c r="V2076" t="inlineStr"/>
    </row>
    <row r="2077">
      <c r="A2077" t="n">
        <v>99</v>
      </c>
      <c r="B2077" t="inlineStr">
        <is>
          <t>Conrad Maldives Rangali Island</t>
        </is>
      </c>
      <c r="C2077" t="inlineStr">
        <is>
          <t>brochure</t>
        </is>
      </c>
      <c r="D2077" t="inlineStr">
        <is>
          <t>2026_dd2725be89b6333e6c15fb0a5d7d3c181a9806a2-22.pdf</t>
        </is>
      </c>
      <c r="E2077" t="n">
        <v>2026</v>
      </c>
      <c r="H2077" t="n">
        <v>6</v>
      </c>
      <c r="I2077" t="n">
        <v>1745</v>
      </c>
      <c r="J2077" t="inlineStr">
        <is>
          <t>N</t>
        </is>
      </c>
      <c r="K2077" t="inlineStr">
        <is>
          <t>heyzine.com</t>
        </is>
      </c>
      <c r="L2077" t="inlineStr">
        <is>
          <t>brand-cdn</t>
        </is>
      </c>
      <c r="M2077" t="inlineStr">
        <is>
          <t>https://cdnm.heyzine.com/files/uploaded/dd2725be89b6333e6c15fb0a5d7d3c181a9806a2-22.pdf</t>
        </is>
      </c>
      <c r="N2077" t="inlineStr">
        <is>
          <t>https://cdnm.heyzine.com/files/uploaded/dd2725be89b6333e6c15fb0a5d7d3c181a9806a2-22.pdf</t>
        </is>
      </c>
      <c r="O2077" t="inlineStr">
        <is>
          <t>776595f86b3562bdd8b87e5c2b7046184cb06e0d8c8f81c05d623202a64eca60</t>
        </is>
      </c>
      <c r="P2077" t="inlineStr">
        <is>
          <t>library/099_conrad-maldives-rangali-island/brochure/2026_dd2725be89b6333e6c15fb0a5d7d3c181a9806a2-22.pdf</t>
        </is>
      </c>
      <c r="R2077" t="inlineStr">
        <is>
          <t>current</t>
        </is>
      </c>
      <c r="S2077" t="inlineStr">
        <is>
          <t>N</t>
        </is>
      </c>
      <c r="T2077" t="inlineStr">
        <is>
          <t>needs-review</t>
        </is>
      </c>
      <c r="U2077" t="inlineStr">
        <is>
          <t>2026-10-05</t>
        </is>
      </c>
      <c r="V2077" t="inlineStr">
        <is>
          <t>ambiguous match [99]</t>
        </is>
      </c>
    </row>
    <row r="2078">
      <c r="A2078" t="n">
        <v>99</v>
      </c>
      <c r="B2078" t="inlineStr">
        <is>
          <t>Conrad Maldives Rangali Island</t>
        </is>
      </c>
      <c r="C2078" t="inlineStr">
        <is>
          <t>brochure</t>
        </is>
      </c>
      <c r="D2078" t="inlineStr">
        <is>
          <t>2026_df3a310befc6320487f0f2e156dc8f7ef58faa1f-2.pdf</t>
        </is>
      </c>
      <c r="E2078" t="n">
        <v>2026</v>
      </c>
      <c r="H2078" t="n">
        <v>12</v>
      </c>
      <c r="I2078" t="n">
        <v>2698</v>
      </c>
      <c r="J2078" t="inlineStr">
        <is>
          <t>Y</t>
        </is>
      </c>
      <c r="K2078" t="inlineStr">
        <is>
          <t>heyzine.com</t>
        </is>
      </c>
      <c r="L2078" t="inlineStr">
        <is>
          <t>brand-cdn</t>
        </is>
      </c>
      <c r="M2078" t="inlineStr">
        <is>
          <t>https://cdnm.heyzine.com/files/uploaded/v2/df3a310befc6320487f0f2e156dc8f7ef58faa1f-2.pdf</t>
        </is>
      </c>
      <c r="N2078" t="inlineStr">
        <is>
          <t>https://cdnm.heyzine.com/files/uploaded/v2/df3a310befc6320487f0f2e156dc8f7ef58faa1f-2.pdf</t>
        </is>
      </c>
      <c r="O2078" t="inlineStr">
        <is>
          <t>bd7f9581c28a371f1e651d1761e039023a668cd43272c5201ce0f4c730b79727</t>
        </is>
      </c>
      <c r="P2078" t="inlineStr">
        <is>
          <t>library/099_conrad-maldives-rangali-island/brochure/2026_df3a310befc6320487f0f2e156dc8f7ef58faa1f-2.pdf</t>
        </is>
      </c>
      <c r="R2078" t="inlineStr">
        <is>
          <t>current</t>
        </is>
      </c>
      <c r="S2078" t="inlineStr">
        <is>
          <t>Y</t>
        </is>
      </c>
      <c r="T2078" t="inlineStr">
        <is>
          <t>matched</t>
        </is>
      </c>
      <c r="U2078" t="inlineStr">
        <is>
          <t>2026-10-05</t>
        </is>
      </c>
      <c r="V2078" t="inlineStr"/>
    </row>
    <row r="2079">
      <c r="A2079" t="n">
        <v>99</v>
      </c>
      <c r="B2079" t="inlineStr">
        <is>
          <t>Conrad Maldives Rangali Island</t>
        </is>
      </c>
      <c r="C2079" t="inlineStr">
        <is>
          <t>brochure</t>
        </is>
      </c>
      <c r="D2079" t="inlineStr">
        <is>
          <t>2026_6073f37e1c8f772006cf890de44456af9211c33c-3.pdf</t>
        </is>
      </c>
      <c r="E2079" t="n">
        <v>2026</v>
      </c>
      <c r="H2079" t="n">
        <v>1</v>
      </c>
      <c r="I2079" t="n">
        <v>272</v>
      </c>
      <c r="J2079" t="inlineStr">
        <is>
          <t>Y</t>
        </is>
      </c>
      <c r="K2079" t="inlineStr">
        <is>
          <t>heyzine.com</t>
        </is>
      </c>
      <c r="L2079" t="inlineStr">
        <is>
          <t>brand-cdn</t>
        </is>
      </c>
      <c r="M2079" t="inlineStr">
        <is>
          <t>https://cdnm.heyzine.com/files/uploaded/6073f37e1c8f772006cf890de44456af9211c33c-3.pdf</t>
        </is>
      </c>
      <c r="N2079" t="inlineStr">
        <is>
          <t>https://cdnm.heyzine.com/files/uploaded/6073f37e1c8f772006cf890de44456af9211c33c-3.pdf</t>
        </is>
      </c>
      <c r="O2079" t="inlineStr">
        <is>
          <t>6161b189954ff0243a1569f646419e735073470ca171c53a9420bf8b71a470e9</t>
        </is>
      </c>
      <c r="P2079" t="inlineStr">
        <is>
          <t>library/099_conrad-maldives-rangali-island/brochure/2026_6073f37e1c8f772006cf890de44456af9211c33c-3.pdf</t>
        </is>
      </c>
      <c r="R2079" t="inlineStr">
        <is>
          <t>current</t>
        </is>
      </c>
      <c r="S2079" t="inlineStr">
        <is>
          <t>N</t>
        </is>
      </c>
      <c r="T2079" t="inlineStr">
        <is>
          <t>needs-review</t>
        </is>
      </c>
      <c r="U2079" t="inlineStr">
        <is>
          <t>2026-10-05</t>
        </is>
      </c>
      <c r="V2079" t="inlineStr">
        <is>
          <t>ambiguous match [99]</t>
        </is>
      </c>
    </row>
    <row r="2080">
      <c r="A2080" t="n">
        <v>99</v>
      </c>
      <c r="B2080" t="inlineStr">
        <is>
          <t>Conrad Maldives Rangali Island</t>
        </is>
      </c>
      <c r="C2080" t="inlineStr">
        <is>
          <t>brochure</t>
        </is>
      </c>
      <c r="D2080" t="inlineStr">
        <is>
          <t>2026_12743fbe5f24d4e29de8e5c45685a3e367efd0d2-3.pdf</t>
        </is>
      </c>
      <c r="E2080" t="n">
        <v>2026</v>
      </c>
      <c r="H2080" t="n">
        <v>1</v>
      </c>
      <c r="I2080" t="n">
        <v>280</v>
      </c>
      <c r="J2080" t="inlineStr">
        <is>
          <t>Y</t>
        </is>
      </c>
      <c r="K2080" t="inlineStr">
        <is>
          <t>heyzine.com</t>
        </is>
      </c>
      <c r="L2080" t="inlineStr">
        <is>
          <t>brand-cdn</t>
        </is>
      </c>
      <c r="M2080" t="inlineStr">
        <is>
          <t>https://cdnm.heyzine.com/files/uploaded/12743fbe5f24d4e29de8e5c45685a3e367efd0d2-3.pdf</t>
        </is>
      </c>
      <c r="N2080" t="inlineStr">
        <is>
          <t>https://cdnm.heyzine.com/files/uploaded/12743fbe5f24d4e29de8e5c45685a3e367efd0d2-3.pdf</t>
        </is>
      </c>
      <c r="O2080" t="inlineStr">
        <is>
          <t>0350aa4b185a59d7be5ec973fbc825c764f87a209eeb3a8106c0751caa0b6218</t>
        </is>
      </c>
      <c r="P2080" t="inlineStr">
        <is>
          <t>library/099_conrad-maldives-rangali-island/brochure/2026_12743fbe5f24d4e29de8e5c45685a3e367efd0d2-3.pdf</t>
        </is>
      </c>
      <c r="R2080" t="inlineStr">
        <is>
          <t>current</t>
        </is>
      </c>
      <c r="S2080" t="inlineStr">
        <is>
          <t>N</t>
        </is>
      </c>
      <c r="T2080" t="inlineStr">
        <is>
          <t>needs-review</t>
        </is>
      </c>
      <c r="U2080" t="inlineStr">
        <is>
          <t>2026-10-05</t>
        </is>
      </c>
      <c r="V2080" t="inlineStr">
        <is>
          <t>ambiguous match [99]</t>
        </is>
      </c>
    </row>
    <row r="2081">
      <c r="A2081" t="n">
        <v>99</v>
      </c>
      <c r="B2081" t="inlineStr">
        <is>
          <t>Conrad Maldives Rangali Island</t>
        </is>
      </c>
      <c r="C2081" t="inlineStr">
        <is>
          <t>brochure</t>
        </is>
      </c>
      <c r="D2081" t="inlineStr">
        <is>
          <t>2025_2025-Recreational-Planner.pdf</t>
        </is>
      </c>
      <c r="E2081" t="n">
        <v>2025</v>
      </c>
      <c r="H2081" t="n">
        <v>6</v>
      </c>
      <c r="I2081" t="n">
        <v>3172</v>
      </c>
      <c r="J2081" t="inlineStr">
        <is>
          <t>N</t>
        </is>
      </c>
      <c r="K2081" t="inlineStr">
        <is>
          <t>conradmaldives.com</t>
        </is>
      </c>
      <c r="L2081" t="inlineStr">
        <is>
          <t>official</t>
        </is>
      </c>
      <c r="M2081" t="inlineStr">
        <is>
          <t>https://www.conradmaldives.com/wp-content/uploads/2025/12/2025-Recreational-Planner.pdf</t>
        </is>
      </c>
      <c r="N2081" t="inlineStr">
        <is>
          <t>https://www.conradmaldives.com/wp-content/uploads/2025/12/2025-Recreational-Planner.pdf</t>
        </is>
      </c>
      <c r="O2081" t="inlineStr">
        <is>
          <t>f01dee3f2cf15c8544ca3b9b4059b70ee8bdabc433e9dac9471583c994859e33</t>
        </is>
      </c>
      <c r="P2081" t="inlineStr">
        <is>
          <t>library/099_conrad-maldives-rangali-island/brochure/2025_2025-Recreational-Planner.pdf</t>
        </is>
      </c>
      <c r="R2081" t="inlineStr">
        <is>
          <t>current</t>
        </is>
      </c>
      <c r="S2081" t="inlineStr">
        <is>
          <t>N</t>
        </is>
      </c>
      <c r="T2081" t="inlineStr">
        <is>
          <t>matched</t>
        </is>
      </c>
      <c r="U2081" t="inlineStr">
        <is>
          <t>2026-10-04</t>
        </is>
      </c>
      <c r="V2081" t="inlineStr"/>
    </row>
    <row r="2082">
      <c r="A2082" t="n">
        <v>99</v>
      </c>
      <c r="B2082" t="inlineStr">
        <is>
          <t>Conrad Maldives Rangali Island</t>
        </is>
      </c>
      <c r="C2082" t="inlineStr">
        <is>
          <t>brochure</t>
        </is>
      </c>
      <c r="D2082" t="inlineStr">
        <is>
          <t>2025_2025-Conrad-Recreation-Centre-Brochure-.pdf</t>
        </is>
      </c>
      <c r="E2082" t="n">
        <v>2025</v>
      </c>
      <c r="H2082" t="n">
        <v>22</v>
      </c>
      <c r="I2082" t="n">
        <v>31088</v>
      </c>
      <c r="J2082" t="inlineStr">
        <is>
          <t>Y</t>
        </is>
      </c>
      <c r="K2082" t="inlineStr">
        <is>
          <t>conradmaldives.com</t>
        </is>
      </c>
      <c r="L2082" t="inlineStr">
        <is>
          <t>official</t>
        </is>
      </c>
      <c r="M2082" t="inlineStr">
        <is>
          <t>https://www.conradmaldives.com/wp-content/uploads/2025/11/2025-Conrad-Recreation-Centre-Brochure-.pdf</t>
        </is>
      </c>
      <c r="N2082" t="inlineStr">
        <is>
          <t>https://www.conradmaldives.com/wp-content/uploads/2025/11/2025-Conrad-Recreation-Centre-Brochure-.pdf</t>
        </is>
      </c>
      <c r="O2082" t="inlineStr">
        <is>
          <t>9898e6e76792de7752acddcbc7af722a6cf7209f9d15e8e43ffcfe79cea31a36</t>
        </is>
      </c>
      <c r="P2082" t="inlineStr">
        <is>
          <t>library/099_conrad-maldives-rangali-island/brochure/2025_2025-Conrad-Recreation-Centre-Brochure-.pdf</t>
        </is>
      </c>
      <c r="R2082" t="inlineStr">
        <is>
          <t>current</t>
        </is>
      </c>
      <c r="S2082" t="inlineStr">
        <is>
          <t>N</t>
        </is>
      </c>
      <c r="T2082" t="inlineStr">
        <is>
          <t>matched</t>
        </is>
      </c>
      <c r="U2082" t="inlineStr">
        <is>
          <t>2026-10-04</t>
        </is>
      </c>
      <c r="V2082" t="inlineStr"/>
    </row>
    <row r="2083">
      <c r="A2083" t="n">
        <v>99</v>
      </c>
      <c r="B2083" t="inlineStr">
        <is>
          <t>Conrad Maldives Rangali Island</t>
        </is>
      </c>
      <c r="C2083" t="inlineStr">
        <is>
          <t>press_kit</t>
        </is>
      </c>
      <c r="D2083" t="inlineStr">
        <is>
          <t>2026_04606813e415a01bc0126c181622e3c2b3ba9a4a-5.pdf</t>
        </is>
      </c>
      <c r="E2083" t="n">
        <v>2026</v>
      </c>
      <c r="H2083" t="n">
        <v>3</v>
      </c>
      <c r="I2083" t="n">
        <v>527</v>
      </c>
      <c r="J2083" t="inlineStr">
        <is>
          <t>Y</t>
        </is>
      </c>
      <c r="K2083" t="inlineStr">
        <is>
          <t>heyzine.com</t>
        </is>
      </c>
      <c r="L2083" t="inlineStr">
        <is>
          <t>brand-cdn</t>
        </is>
      </c>
      <c r="M2083" t="inlineStr">
        <is>
          <t>https://cdnm.heyzine.com/files/uploaded/v3/04606813e415a01bc0126c181622e3c2b3ba9a4a-5.pdf</t>
        </is>
      </c>
      <c r="N2083" t="inlineStr">
        <is>
          <t>https://cdnm.heyzine.com/files/uploaded/v3/04606813e415a01bc0126c181622e3c2b3ba9a4a-5.pdf</t>
        </is>
      </c>
      <c r="O2083" t="inlineStr">
        <is>
          <t>15c92e0a89dd9a52e71785851ec465e7bbf419a7116f816207ffeab67b04a12e</t>
        </is>
      </c>
      <c r="P2083" t="inlineStr">
        <is>
          <t>library/099_conrad-maldives-rangali-island/press_kit/2026_04606813e415a01bc0126c181622e3c2b3ba9a4a-5.pdf</t>
        </is>
      </c>
      <c r="R2083" t="inlineStr">
        <is>
          <t>current</t>
        </is>
      </c>
      <c r="S2083" t="inlineStr">
        <is>
          <t>N</t>
        </is>
      </c>
      <c r="T2083" t="inlineStr">
        <is>
          <t>needs-review</t>
        </is>
      </c>
      <c r="U2083" t="inlineStr">
        <is>
          <t>2026-10-05</t>
        </is>
      </c>
      <c r="V2083" t="inlineStr">
        <is>
          <t>ambiguous match [99]</t>
        </is>
      </c>
    </row>
    <row r="2084">
      <c r="A2084" t="n">
        <v>99</v>
      </c>
      <c r="B2084" t="inlineStr">
        <is>
          <t>Conrad Maldives Rangali Island</t>
        </is>
      </c>
      <c r="C2084" t="inlineStr">
        <is>
          <t>press_kit</t>
        </is>
      </c>
      <c r="D2084" t="inlineStr">
        <is>
          <t>2026_5ad4361f6bb2eb0658bd91deddd206d1ba955355-4.pdf</t>
        </is>
      </c>
      <c r="E2084" t="n">
        <v>2026</v>
      </c>
      <c r="H2084" t="n">
        <v>8</v>
      </c>
      <c r="I2084" t="n">
        <v>1633</v>
      </c>
      <c r="J2084" t="inlineStr">
        <is>
          <t>N</t>
        </is>
      </c>
      <c r="K2084" t="inlineStr">
        <is>
          <t>heyzine.com</t>
        </is>
      </c>
      <c r="L2084" t="inlineStr">
        <is>
          <t>brand-cdn</t>
        </is>
      </c>
      <c r="M2084" t="inlineStr">
        <is>
          <t>https://cdnm.heyzine.com/files/uploaded/5ad4361f6bb2eb0658bd91deddd206d1ba955355-4.pdf</t>
        </is>
      </c>
      <c r="N2084" t="inlineStr">
        <is>
          <t>https://cdnm.heyzine.com/files/uploaded/5ad4361f6bb2eb0658bd91deddd206d1ba955355-4.pdf</t>
        </is>
      </c>
      <c r="O2084" t="inlineStr">
        <is>
          <t>61a4523579af06951e09f4c196fff1b9d42263bcb7949e9b41b80762f014bb0f</t>
        </is>
      </c>
      <c r="P2084" t="inlineStr">
        <is>
          <t>library/099_conrad-maldives-rangali-island/press_kit/2026_5ad4361f6bb2eb0658bd91deddd206d1ba955355-4.pdf</t>
        </is>
      </c>
      <c r="R2084" t="inlineStr">
        <is>
          <t>current</t>
        </is>
      </c>
      <c r="S2084" t="inlineStr">
        <is>
          <t>Y</t>
        </is>
      </c>
      <c r="T2084" t="inlineStr">
        <is>
          <t>needs-review</t>
        </is>
      </c>
      <c r="U2084" t="inlineStr">
        <is>
          <t>2026-10-05</t>
        </is>
      </c>
      <c r="V2084" t="inlineStr">
        <is>
          <t>ambiguous match [99]</t>
        </is>
      </c>
    </row>
    <row r="2085">
      <c r="A2085" t="n">
        <v>99</v>
      </c>
      <c r="B2085" t="inlineStr">
        <is>
          <t>Conrad Maldives Rangali Island</t>
        </is>
      </c>
      <c r="C2085" t="inlineStr">
        <is>
          <t>other</t>
        </is>
      </c>
      <c r="D2085" t="inlineStr">
        <is>
          <t>2026_e70266330988529dc2de3317470087e40198d0c4.pdf</t>
        </is>
      </c>
      <c r="E2085" t="n">
        <v>2026</v>
      </c>
      <c r="H2085" t="n">
        <v>1</v>
      </c>
      <c r="I2085" t="n">
        <v>181</v>
      </c>
      <c r="J2085" t="inlineStr">
        <is>
          <t>N</t>
        </is>
      </c>
      <c r="K2085" t="inlineStr">
        <is>
          <t>conradmaldives.com</t>
        </is>
      </c>
      <c r="L2085" t="inlineStr">
        <is>
          <t>official</t>
        </is>
      </c>
      <c r="M2085" t="inlineStr">
        <is>
          <t>https://www.conradmaldives.com/wp-content/uploads/2025/11/e70266330988529dc2de3317470087e40198d0c4.pdf</t>
        </is>
      </c>
      <c r="N2085" t="inlineStr">
        <is>
          <t>https://www.conradmaldives.com/wp-content/uploads/2025/11/e70266330988529dc2de3317470087e40198d0c4.pdf</t>
        </is>
      </c>
      <c r="O2085" t="inlineStr">
        <is>
          <t>a53fe675ef38091032582cf359adf0c296001b4dbaae8b17f2e95f693108cf42</t>
        </is>
      </c>
      <c r="P2085" t="inlineStr">
        <is>
          <t>library/099_conrad-maldives-rangali-island/other/2026_e70266330988529dc2de3317470087e40198d0c4.pdf</t>
        </is>
      </c>
      <c r="R2085" t="inlineStr">
        <is>
          <t>current</t>
        </is>
      </c>
      <c r="S2085" t="inlineStr">
        <is>
          <t>Y</t>
        </is>
      </c>
      <c r="T2085" t="inlineStr">
        <is>
          <t>matched</t>
        </is>
      </c>
      <c r="U2085" t="inlineStr">
        <is>
          <t>2026-10-04</t>
        </is>
      </c>
      <c r="V2085" t="inlineStr"/>
    </row>
    <row r="2086">
      <c r="A2086" t="n">
        <v>99</v>
      </c>
      <c r="B2086" t="inlineStr">
        <is>
          <t>Conrad Maldives Rangali Island</t>
        </is>
      </c>
      <c r="C2086" t="inlineStr">
        <is>
          <t>other</t>
        </is>
      </c>
      <c r="D2086" t="inlineStr">
        <is>
          <t>2026_5d2f6fb1c729e999a658a73bd33f35b3082b9abf-2.pdf</t>
        </is>
      </c>
      <c r="E2086" t="n">
        <v>2026</v>
      </c>
      <c r="H2086" t="n">
        <v>8</v>
      </c>
      <c r="I2086" t="n">
        <v>464</v>
      </c>
      <c r="J2086" t="inlineStr">
        <is>
          <t>Y</t>
        </is>
      </c>
      <c r="K2086" t="inlineStr">
        <is>
          <t>heyzine.com</t>
        </is>
      </c>
      <c r="L2086" t="inlineStr">
        <is>
          <t>brand-cdn</t>
        </is>
      </c>
      <c r="M2086" t="inlineStr">
        <is>
          <t>https://cdnm.heyzine.com/files/uploaded/v3/5d2f6fb1c729e999a658a73bd33f35b3082b9abf-2.pdf</t>
        </is>
      </c>
      <c r="N2086" t="inlineStr">
        <is>
          <t>https://cdnm.heyzine.com/files/uploaded/v3/5d2f6fb1c729e999a658a73bd33f35b3082b9abf-2.pdf</t>
        </is>
      </c>
      <c r="O2086" t="inlineStr">
        <is>
          <t>b57a9f087680116ef92fc679a65479652c70f301f7d39764fc93f6b05abd19ba</t>
        </is>
      </c>
      <c r="P2086" t="inlineStr">
        <is>
          <t>library/099_conrad-maldives-rangali-island/other/2026_5d2f6fb1c729e999a658a73bd33f35b3082b9abf-2.pdf</t>
        </is>
      </c>
      <c r="R2086" t="inlineStr">
        <is>
          <t>current</t>
        </is>
      </c>
      <c r="S2086" t="inlineStr">
        <is>
          <t>N</t>
        </is>
      </c>
      <c r="T2086" t="inlineStr">
        <is>
          <t>needs-review</t>
        </is>
      </c>
      <c r="U2086" t="inlineStr">
        <is>
          <t>2026-10-05</t>
        </is>
      </c>
      <c r="V2086" t="inlineStr">
        <is>
          <t>ambiguous match [99]</t>
        </is>
      </c>
    </row>
    <row r="2087">
      <c r="A2087" t="n">
        <v>99</v>
      </c>
      <c r="B2087" t="inlineStr">
        <is>
          <t>Conrad Maldives Rangali Island</t>
        </is>
      </c>
      <c r="C2087" t="inlineStr">
        <is>
          <t>other</t>
        </is>
      </c>
      <c r="D2087" t="inlineStr">
        <is>
          <t>2026_3def574babd1cd1cd075ffbd1871e6f6f9c91a0b-7.pdf</t>
        </is>
      </c>
      <c r="E2087" t="n">
        <v>2026</v>
      </c>
      <c r="H2087" t="n">
        <v>8</v>
      </c>
      <c r="I2087" t="n">
        <v>1197</v>
      </c>
      <c r="J2087" t="inlineStr">
        <is>
          <t>N</t>
        </is>
      </c>
      <c r="K2087" t="inlineStr">
        <is>
          <t>heyzine.com</t>
        </is>
      </c>
      <c r="L2087" t="inlineStr">
        <is>
          <t>brand-cdn</t>
        </is>
      </c>
      <c r="M2087" t="inlineStr">
        <is>
          <t>https://cdnm.heyzine.com/files/uploaded/3def574babd1cd1cd075ffbd1871e6f6f9c91a0b-7.pdf</t>
        </is>
      </c>
      <c r="N2087" t="inlineStr">
        <is>
          <t>https://cdnm.heyzine.com/files/uploaded/3def574babd1cd1cd075ffbd1871e6f6f9c91a0b-7.pdf</t>
        </is>
      </c>
      <c r="O2087" t="inlineStr">
        <is>
          <t>c58c4fa5e4b1fb74dafa50bf2f2f0dfd0d8953b3f836c395bc21619bfbb7b0e1</t>
        </is>
      </c>
      <c r="P2087" t="inlineStr">
        <is>
          <t>library/099_conrad-maldives-rangali-island/other/2026_3def574babd1cd1cd075ffbd1871e6f6f9c91a0b-7.pdf</t>
        </is>
      </c>
      <c r="R2087" t="inlineStr">
        <is>
          <t>current</t>
        </is>
      </c>
      <c r="S2087" t="inlineStr">
        <is>
          <t>N</t>
        </is>
      </c>
      <c r="T2087" t="inlineStr">
        <is>
          <t>needs-review</t>
        </is>
      </c>
      <c r="U2087" t="inlineStr">
        <is>
          <t>2026-10-05</t>
        </is>
      </c>
      <c r="V2087" t="inlineStr">
        <is>
          <t>ambiguous match [99]</t>
        </is>
      </c>
    </row>
    <row r="2088">
      <c r="A2088" t="n">
        <v>99</v>
      </c>
      <c r="B2088" t="inlineStr">
        <is>
          <t>Conrad Maldives Rangali Island</t>
        </is>
      </c>
      <c r="C2088" t="inlineStr">
        <is>
          <t>other</t>
        </is>
      </c>
      <c r="D2088" t="inlineStr">
        <is>
          <t>2025_74643ec2478c937145b51f7519f5d1506fa46144.pdf</t>
        </is>
      </c>
      <c r="E2088" t="n">
        <v>2025</v>
      </c>
      <c r="H2088" t="n">
        <v>1</v>
      </c>
      <c r="I2088" t="n">
        <v>80</v>
      </c>
      <c r="J2088" t="inlineStr">
        <is>
          <t>Y</t>
        </is>
      </c>
      <c r="K2088" t="inlineStr">
        <is>
          <t>heyzine.com</t>
        </is>
      </c>
      <c r="L2088" t="inlineStr">
        <is>
          <t>brand-cdn</t>
        </is>
      </c>
      <c r="M2088" t="inlineStr">
        <is>
          <t>https://cdnm.heyzine.com/files/uploaded/v3/74643ec2478c937145b51f7519f5d1506fa46144.pdf</t>
        </is>
      </c>
      <c r="N2088" t="inlineStr">
        <is>
          <t>https://cdnm.heyzine.com/files/uploaded/v3/74643ec2478c937145b51f7519f5d1506fa46144.pdf</t>
        </is>
      </c>
      <c r="O2088" t="inlineStr">
        <is>
          <t>e5a8d00f9e9484add5368d0f362b43dc5a6b4d35fd58c8475e3d6621e5b5a681</t>
        </is>
      </c>
      <c r="P2088" t="inlineStr">
        <is>
          <t>library/099_conrad-maldives-rangali-island/other/2025_74643ec2478c937145b51f7519f5d1506fa46144.pdf</t>
        </is>
      </c>
      <c r="R2088" t="inlineStr">
        <is>
          <t>current</t>
        </is>
      </c>
      <c r="S2088" t="inlineStr">
        <is>
          <t>N</t>
        </is>
      </c>
      <c r="T2088" t="inlineStr">
        <is>
          <t>needs-review</t>
        </is>
      </c>
      <c r="U2088" t="inlineStr">
        <is>
          <t>2026-10-05</t>
        </is>
      </c>
      <c r="V2088" t="inlineStr">
        <is>
          <t>ambiguous match [99]</t>
        </is>
      </c>
    </row>
    <row r="2089">
      <c r="A2089" t="n">
        <v>99</v>
      </c>
      <c r="B2089" t="inlineStr">
        <is>
          <t>Conrad Maldives Rangali Island</t>
        </is>
      </c>
      <c r="C2089" t="inlineStr">
        <is>
          <t>other</t>
        </is>
      </c>
      <c r="D2089" t="inlineStr">
        <is>
          <t>2025_d3b206aa82812eb2cbfe04354bc2f9788e8d1ffd-1.pdf</t>
        </is>
      </c>
      <c r="E2089" t="n">
        <v>2025</v>
      </c>
      <c r="H2089" t="n">
        <v>1</v>
      </c>
      <c r="I2089" t="n">
        <v>313</v>
      </c>
      <c r="J2089" t="inlineStr">
        <is>
          <t>N</t>
        </is>
      </c>
      <c r="K2089" t="inlineStr">
        <is>
          <t>heyzine.com</t>
        </is>
      </c>
      <c r="L2089" t="inlineStr">
        <is>
          <t>brand-cdn</t>
        </is>
      </c>
      <c r="M2089" t="inlineStr">
        <is>
          <t>https://cdnm.heyzine.com/files/uploaded/d3b206aa82812eb2cbfe04354bc2f9788e8d1ffd-1.pdf</t>
        </is>
      </c>
      <c r="N2089" t="inlineStr">
        <is>
          <t>https://cdnm.heyzine.com/files/uploaded/d3b206aa82812eb2cbfe04354bc2f9788e8d1ffd-1.pdf</t>
        </is>
      </c>
      <c r="O2089" t="inlineStr">
        <is>
          <t>49d761d0b43a512b369109b4628059b8ebf142151c55cff9510a100aabaacd74</t>
        </is>
      </c>
      <c r="P2089" t="inlineStr">
        <is>
          <t>library/099_conrad-maldives-rangali-island/other/2025_d3b206aa82812eb2cbfe04354bc2f9788e8d1ffd-1.pdf</t>
        </is>
      </c>
      <c r="R2089" t="inlineStr">
        <is>
          <t>current</t>
        </is>
      </c>
      <c r="S2089" t="inlineStr">
        <is>
          <t>N</t>
        </is>
      </c>
      <c r="T2089" t="inlineStr">
        <is>
          <t>needs-review</t>
        </is>
      </c>
      <c r="U2089" t="inlineStr">
        <is>
          <t>2026-10-05</t>
        </is>
      </c>
      <c r="V2089" t="inlineStr">
        <is>
          <t>ambiguous match [99]</t>
        </is>
      </c>
    </row>
    <row r="2090">
      <c r="A2090" t="n">
        <v>99</v>
      </c>
      <c r="B2090" t="inlineStr">
        <is>
          <t>Conrad Maldives Rangali Island</t>
        </is>
      </c>
      <c r="C2090" t="inlineStr">
        <is>
          <t>other</t>
        </is>
      </c>
      <c r="D2090" t="inlineStr">
        <is>
          <t>2025_c1320351a4964f26ddfc4ee07a3c2429bb4115de-1.pdf</t>
        </is>
      </c>
      <c r="E2090" t="n">
        <v>2025</v>
      </c>
      <c r="H2090" t="n">
        <v>11</v>
      </c>
      <c r="I2090" t="n">
        <v>3327</v>
      </c>
      <c r="J2090" t="inlineStr">
        <is>
          <t>Y</t>
        </is>
      </c>
      <c r="K2090" t="inlineStr">
        <is>
          <t>heyzine.com</t>
        </is>
      </c>
      <c r="L2090" t="inlineStr">
        <is>
          <t>brand-cdn</t>
        </is>
      </c>
      <c r="M2090" t="inlineStr">
        <is>
          <t>https://cdnm.heyzine.com/files/uploaded/c1320351a4964f26ddfc4ee07a3c2429bb4115de-1.pdf</t>
        </is>
      </c>
      <c r="N2090" t="inlineStr">
        <is>
          <t>https://cdnm.heyzine.com/files/uploaded/c1320351a4964f26ddfc4ee07a3c2429bb4115de-1.pdf</t>
        </is>
      </c>
      <c r="O2090" t="inlineStr">
        <is>
          <t>1e9003222250c62f6bec13465f2620105a2de0bc43186ce4444f2961b40da653</t>
        </is>
      </c>
      <c r="P2090" t="inlineStr">
        <is>
          <t>library/099_conrad-maldives-rangali-island/other/2025_c1320351a4964f26ddfc4ee07a3c2429bb4115de-1.pdf</t>
        </is>
      </c>
      <c r="R2090" t="inlineStr">
        <is>
          <t>current</t>
        </is>
      </c>
      <c r="S2090" t="inlineStr">
        <is>
          <t>N</t>
        </is>
      </c>
      <c r="T2090" t="inlineStr">
        <is>
          <t>needs-review</t>
        </is>
      </c>
      <c r="U2090" t="inlineStr">
        <is>
          <t>2026-10-05</t>
        </is>
      </c>
      <c r="V2090" t="inlineStr">
        <is>
          <t>ambiguous match [99]</t>
        </is>
      </c>
    </row>
    <row r="2091">
      <c r="A2091" t="n">
        <v>99</v>
      </c>
      <c r="B2091" t="inlineStr">
        <is>
          <t>Conrad Maldives Rangali Island</t>
        </is>
      </c>
      <c r="C2091" t="inlineStr">
        <is>
          <t>other</t>
        </is>
      </c>
      <c r="D2091" t="inlineStr">
        <is>
          <t>2025_57234b977e0b723b7a5ff79adac2e55f62bad941-2.pdf</t>
        </is>
      </c>
      <c r="E2091" t="n">
        <v>2025</v>
      </c>
      <c r="H2091" t="n">
        <v>1</v>
      </c>
      <c r="I2091" t="n">
        <v>326</v>
      </c>
      <c r="J2091" t="inlineStr">
        <is>
          <t>N</t>
        </is>
      </c>
      <c r="K2091" t="inlineStr">
        <is>
          <t>heyzine.com</t>
        </is>
      </c>
      <c r="L2091" t="inlineStr">
        <is>
          <t>brand-cdn</t>
        </is>
      </c>
      <c r="M2091" t="inlineStr">
        <is>
          <t>https://cdnm.heyzine.com/files/uploaded/57234b977e0b723b7a5ff79adac2e55f62bad941-2.pdf</t>
        </is>
      </c>
      <c r="N2091" t="inlineStr">
        <is>
          <t>https://cdnm.heyzine.com/files/uploaded/57234b977e0b723b7a5ff79adac2e55f62bad941-2.pdf</t>
        </is>
      </c>
      <c r="O2091" t="inlineStr">
        <is>
          <t>73754304428d474c20f2664334351745f809fd07b2f30ef4fb6febd491547816</t>
        </is>
      </c>
      <c r="P2091" t="inlineStr">
        <is>
          <t>library/099_conrad-maldives-rangali-island/other/2025_57234b977e0b723b7a5ff79adac2e55f62bad941-2.pdf</t>
        </is>
      </c>
      <c r="R2091" t="inlineStr">
        <is>
          <t>current</t>
        </is>
      </c>
      <c r="S2091" t="inlineStr">
        <is>
          <t>N</t>
        </is>
      </c>
      <c r="T2091" t="inlineStr">
        <is>
          <t>needs-review</t>
        </is>
      </c>
      <c r="U2091" t="inlineStr">
        <is>
          <t>2026-10-05</t>
        </is>
      </c>
      <c r="V2091" t="inlineStr">
        <is>
          <t>ambiguous match [99]</t>
        </is>
      </c>
    </row>
    <row r="2092">
      <c r="A2092" t="n">
        <v>99</v>
      </c>
      <c r="B2092" t="inlineStr">
        <is>
          <t>Conrad Maldives Rangali Island</t>
        </is>
      </c>
      <c r="C2092" t="inlineStr">
        <is>
          <t>other</t>
        </is>
      </c>
      <c r="D2092" t="inlineStr">
        <is>
          <t>2025_cbc1d99112dbd3ce353b7cad881a22b9c61afcb0-1.pdf</t>
        </is>
      </c>
      <c r="E2092" t="n">
        <v>2025</v>
      </c>
      <c r="H2092" t="n">
        <v>4</v>
      </c>
      <c r="I2092" t="n">
        <v>614</v>
      </c>
      <c r="J2092" t="inlineStr">
        <is>
          <t>N</t>
        </is>
      </c>
      <c r="K2092" t="inlineStr">
        <is>
          <t>heyzine.com</t>
        </is>
      </c>
      <c r="L2092" t="inlineStr">
        <is>
          <t>brand-cdn</t>
        </is>
      </c>
      <c r="M2092" t="inlineStr">
        <is>
          <t>https://cdnm.heyzine.com/files/uploaded/cbc1d99112dbd3ce353b7cad881a22b9c61afcb0-1.pdf</t>
        </is>
      </c>
      <c r="N2092" t="inlineStr">
        <is>
          <t>https://cdnm.heyzine.com/files/uploaded/cbc1d99112dbd3ce353b7cad881a22b9c61afcb0-1.pdf</t>
        </is>
      </c>
      <c r="O2092" t="inlineStr">
        <is>
          <t>b305c82d13b5c42d79827d3fd23ddd61ba2b4eb363c7eb5d035fbb986a5ff942</t>
        </is>
      </c>
      <c r="P2092" t="inlineStr">
        <is>
          <t>library/099_conrad-maldives-rangali-island/other/2025_cbc1d99112dbd3ce353b7cad881a22b9c61afcb0-1.pdf</t>
        </is>
      </c>
      <c r="R2092" t="inlineStr">
        <is>
          <t>current</t>
        </is>
      </c>
      <c r="S2092" t="inlineStr">
        <is>
          <t>N</t>
        </is>
      </c>
      <c r="T2092" t="inlineStr">
        <is>
          <t>needs-review</t>
        </is>
      </c>
      <c r="U2092" t="inlineStr">
        <is>
          <t>2026-10-05</t>
        </is>
      </c>
      <c r="V2092" t="inlineStr">
        <is>
          <t>ambiguous match [99]</t>
        </is>
      </c>
    </row>
    <row r="2093">
      <c r="A2093" t="n">
        <v>99</v>
      </c>
      <c r="B2093" t="inlineStr">
        <is>
          <t>Conrad Maldives Rangali Island</t>
        </is>
      </c>
      <c r="C2093" t="inlineStr">
        <is>
          <t>other</t>
        </is>
      </c>
      <c r="D2093" t="inlineStr">
        <is>
          <t>2025_7b13cf43965bb499d243dfb661eb3da726cbb58d-1.pdf</t>
        </is>
      </c>
      <c r="E2093" t="n">
        <v>2025</v>
      </c>
      <c r="H2093" t="n">
        <v>3</v>
      </c>
      <c r="I2093" t="n">
        <v>601</v>
      </c>
      <c r="J2093" t="inlineStr">
        <is>
          <t>N</t>
        </is>
      </c>
      <c r="K2093" t="inlineStr">
        <is>
          <t>heyzine.com</t>
        </is>
      </c>
      <c r="L2093" t="inlineStr">
        <is>
          <t>brand-cdn</t>
        </is>
      </c>
      <c r="M2093" t="inlineStr">
        <is>
          <t>https://cdnm.heyzine.com/files/uploaded/7b13cf43965bb499d243dfb661eb3da726cbb58d-1.pdf</t>
        </is>
      </c>
      <c r="N2093" t="inlineStr">
        <is>
          <t>https://cdnm.heyzine.com/files/uploaded/7b13cf43965bb499d243dfb661eb3da726cbb58d-1.pdf</t>
        </is>
      </c>
      <c r="O2093" t="inlineStr">
        <is>
          <t>691fdb13412a20f7cf3add5e83757ed5aec3688ba262ac6bbdcade6e42f438d5</t>
        </is>
      </c>
      <c r="P2093" t="inlineStr">
        <is>
          <t>library/099_conrad-maldives-rangali-island/other/2025_7b13cf43965bb499d243dfb661eb3da726cbb58d-1.pdf</t>
        </is>
      </c>
      <c r="R2093" t="inlineStr">
        <is>
          <t>current</t>
        </is>
      </c>
      <c r="S2093" t="inlineStr">
        <is>
          <t>N</t>
        </is>
      </c>
      <c r="T2093" t="inlineStr">
        <is>
          <t>needs-review</t>
        </is>
      </c>
      <c r="U2093" t="inlineStr">
        <is>
          <t>2026-10-05</t>
        </is>
      </c>
      <c r="V2093" t="inlineStr">
        <is>
          <t>ambiguous match [99]</t>
        </is>
      </c>
    </row>
    <row r="2094">
      <c r="A2094" t="n">
        <v>99</v>
      </c>
      <c r="B2094" t="inlineStr">
        <is>
          <t>Conrad Maldives Rangali Island</t>
        </is>
      </c>
      <c r="C2094" t="inlineStr">
        <is>
          <t>other</t>
        </is>
      </c>
      <c r="D2094" t="inlineStr">
        <is>
          <t>2020_Hilton-Slavery-and-Trafficking-Statement-2020.pdf</t>
        </is>
      </c>
      <c r="E2094" t="n">
        <v>2020</v>
      </c>
      <c r="H2094" t="n">
        <v>9</v>
      </c>
      <c r="I2094" t="n">
        <v>8783</v>
      </c>
      <c r="J2094" t="inlineStr">
        <is>
          <t>N</t>
        </is>
      </c>
      <c r="K2094" t="inlineStr">
        <is>
          <t>conradmaldives.com</t>
        </is>
      </c>
      <c r="L2094" t="inlineStr">
        <is>
          <t>official</t>
        </is>
      </c>
      <c r="M2094" t="inlineStr">
        <is>
          <t>https://cr.hilton.com/wp-content/uploads/2021/06/Hilton-Slavery-and-Trafficking-Statement-2020.pdf?_gl=1*13mi6mu*_gcl_au*MTAxMzg5NzQ3OC4xNzYyMTQ4NjQ3</t>
        </is>
      </c>
      <c r="N2094" t="inlineStr">
        <is>
          <t>https://cr.hilton.com/wp-content/uploads/2021/06/Hilton-Slavery-and-Trafficking-Statement-2020.pdf?_gl=1*13mi6mu*_gcl_au*MTAxMzg5NzQ3OC4xNzYyMTQ4NjQ3</t>
        </is>
      </c>
      <c r="O2094" t="inlineStr">
        <is>
          <t>a4fef264be4440094cd896e384ddc86142996261cdc3af45250ad9672e375d8b</t>
        </is>
      </c>
      <c r="P2094" t="inlineStr">
        <is>
          <t>library/099_conrad-maldives-rangali-island/other/2020_Hilton-Slavery-and-Trafficking-Statement-2020.pdf</t>
        </is>
      </c>
      <c r="R2094" t="inlineStr">
        <is>
          <t>outdated</t>
        </is>
      </c>
      <c r="S2094" t="inlineStr">
        <is>
          <t>N</t>
        </is>
      </c>
      <c r="T2094" t="inlineStr">
        <is>
          <t>needs-review</t>
        </is>
      </c>
      <c r="U2094" t="inlineStr">
        <is>
          <t>2026-10-04</t>
        </is>
      </c>
      <c r="V2094" t="inlineStr">
        <is>
          <t>ambiguous match [99]</t>
        </is>
      </c>
    </row>
    <row r="2095">
      <c r="A2095" t="n">
        <v>100</v>
      </c>
      <c r="B2095" t="inlineStr">
        <is>
          <t>Club Med Kanifinolhu</t>
        </is>
      </c>
      <c r="C2095" t="inlineStr">
        <is>
          <t>factsheet</t>
        </is>
      </c>
      <c r="D2095" t="inlineStr">
        <is>
          <t>2026_factsheet_kanc.pdf</t>
        </is>
      </c>
      <c r="E2095" t="n">
        <v>2026</v>
      </c>
      <c r="H2095" t="n">
        <v>14</v>
      </c>
      <c r="I2095" t="n">
        <v>7119</v>
      </c>
      <c r="J2095" t="inlineStr">
        <is>
          <t>Y</t>
        </is>
      </c>
      <c r="K2095" t="inlineStr">
        <is>
          <t>clubmed.com</t>
        </is>
      </c>
      <c r="L2095" t="inlineStr">
        <is>
          <t>official</t>
        </is>
      </c>
      <c r="M2095" t="inlineStr">
        <is>
          <t>https://factsheets.clubmed/en-us/factsheet_kanc.pdf</t>
        </is>
      </c>
      <c r="N2095" t="inlineStr">
        <is>
          <t>https://factsheets.clubmed/en-us/factsheet_kanc.pdf</t>
        </is>
      </c>
      <c r="O2095" t="inlineStr">
        <is>
          <t>bde070c577841d4a79449f83003b384e7ce0ab840118eca006f6f62cd6bd5377</t>
        </is>
      </c>
      <c r="P2095" t="inlineStr">
        <is>
          <t>library/100_club-med-kanifinolhu/factsheet/2026_factsheet_kanc.pdf</t>
        </is>
      </c>
      <c r="R2095" t="inlineStr">
        <is>
          <t>current</t>
        </is>
      </c>
      <c r="S2095" t="inlineStr">
        <is>
          <t>Y</t>
        </is>
      </c>
      <c r="T2095" t="inlineStr">
        <is>
          <t>needs-review</t>
        </is>
      </c>
      <c r="U2095" t="inlineStr">
        <is>
          <t>2026-10-04</t>
        </is>
      </c>
      <c r="V2095" t="inlineStr">
        <is>
          <t>ambiguous match [100]</t>
        </is>
      </c>
    </row>
    <row r="2096">
      <c r="A2096" t="n">
        <v>100</v>
      </c>
      <c r="B2096" t="inlineStr">
        <is>
          <t>Club Med Kanifinolhu</t>
        </is>
      </c>
      <c r="C2096" t="inlineStr">
        <is>
          <t>all_inclusive</t>
        </is>
      </c>
      <c r="D2096" t="inlineStr">
        <is>
          <t>2024_pm_7531_685_685303-gcjd9fcg1f.pdf</t>
        </is>
      </c>
      <c r="E2096" t="n">
        <v>2024</v>
      </c>
      <c r="H2096" t="n">
        <v>3</v>
      </c>
      <c r="I2096" t="n">
        <v>266</v>
      </c>
      <c r="J2096" t="inlineStr">
        <is>
          <t>Y</t>
        </is>
      </c>
      <c r="K2096" t="inlineStr">
        <is>
          <t>clubmed.com</t>
        </is>
      </c>
      <c r="L2096" t="inlineStr">
        <is>
          <t>official</t>
        </is>
      </c>
      <c r="M2096" t="inlineStr">
        <is>
          <t>https://assets.dream.clubmed/pm_7531_685_685303-gcjd9fcg1f.pdf</t>
        </is>
      </c>
      <c r="N2096" t="inlineStr">
        <is>
          <t>https://assets.dream.clubmed/pm_7531_685_685303-gcjd9fcg1f.pdf</t>
        </is>
      </c>
      <c r="O2096" t="inlineStr">
        <is>
          <t>e251786924406618400801df9b12a1943a5ae055b1554838d3f8efd861d9aa5d</t>
        </is>
      </c>
      <c r="P2096" t="inlineStr">
        <is>
          <t>library/100_club-med-kanifinolhu/all_inclusive/2024_pm_7531_685_685303-gcjd9fcg1f.pdf</t>
        </is>
      </c>
      <c r="R2096" t="inlineStr">
        <is>
          <t>outdated</t>
        </is>
      </c>
      <c r="S2096" t="inlineStr">
        <is>
          <t>Y</t>
        </is>
      </c>
      <c r="T2096" t="inlineStr">
        <is>
          <t>needs-review</t>
        </is>
      </c>
      <c r="U2096" t="inlineStr">
        <is>
          <t>2026-10-04</t>
        </is>
      </c>
      <c r="V2096" t="inlineStr">
        <is>
          <t>ambiguous match [100]</t>
        </is>
      </c>
    </row>
    <row r="2097">
      <c r="A2097" t="n">
        <v>100</v>
      </c>
      <c r="B2097" t="inlineStr">
        <is>
          <t>Club Med Kanifinolhu</t>
        </is>
      </c>
      <c r="C2097" t="inlineStr">
        <is>
          <t>sustainability</t>
        </is>
      </c>
      <c r="D2097" t="inlineStr">
        <is>
          <t>2024_pm_7531_737_737247-fybx7wia91.pdf</t>
        </is>
      </c>
      <c r="E2097" t="n">
        <v>2024</v>
      </c>
      <c r="H2097" t="n">
        <v>116</v>
      </c>
      <c r="I2097" t="n">
        <v>5762</v>
      </c>
      <c r="J2097" t="inlineStr">
        <is>
          <t>Y</t>
        </is>
      </c>
      <c r="K2097" t="inlineStr">
        <is>
          <t>clubmed.com</t>
        </is>
      </c>
      <c r="L2097" t="inlineStr">
        <is>
          <t>official</t>
        </is>
      </c>
      <c r="M2097" t="inlineStr">
        <is>
          <t>https://assets.dream.clubmed/pm_7531_737_737247-fybx7wia91.pdf</t>
        </is>
      </c>
      <c r="N2097" t="inlineStr">
        <is>
          <t>https://assets.dream.clubmed/pm_7531_737_737247-fybx7wia91.pdf</t>
        </is>
      </c>
      <c r="O2097" t="inlineStr">
        <is>
          <t>a9cd7b4119486dd0c9664c22ed711b33067779e24b6e12583bb4287a36dc56e4</t>
        </is>
      </c>
      <c r="P2097" t="inlineStr">
        <is>
          <t>library/100_club-med-kanifinolhu/sustainability/2024_pm_7531_737_737247-fybx7wia91.pdf</t>
        </is>
      </c>
      <c r="R2097" t="inlineStr">
        <is>
          <t>outdated</t>
        </is>
      </c>
      <c r="S2097" t="inlineStr">
        <is>
          <t>Y</t>
        </is>
      </c>
      <c r="T2097" t="inlineStr">
        <is>
          <t>needs-review</t>
        </is>
      </c>
      <c r="U2097" t="inlineStr">
        <is>
          <t>2026-10-04</t>
        </is>
      </c>
      <c r="V2097" t="inlineStr">
        <is>
          <t>ambiguous match [100]</t>
        </is>
      </c>
    </row>
    <row r="2098">
      <c r="A2098" t="n">
        <v>102</v>
      </c>
      <c r="B2098" t="inlineStr">
        <is>
          <t>W Maldives</t>
        </is>
      </c>
      <c r="C2098" t="inlineStr">
        <is>
          <t>factsheet</t>
        </is>
      </c>
      <c r="D2098" t="inlineStr">
        <is>
          <t>2019_W_Retreat-Maldives-Factsheet.pdf</t>
        </is>
      </c>
      <c r="E2098" t="n">
        <v>2019</v>
      </c>
      <c r="H2098" t="n">
        <v>2</v>
      </c>
      <c r="I2098" t="n">
        <v>152</v>
      </c>
      <c r="J2098" t="inlineStr">
        <is>
          <t>Y</t>
        </is>
      </c>
      <c r="K2098" t="inlineStr">
        <is>
          <t>neoscapesmaldives.com</t>
        </is>
      </c>
      <c r="L2098" t="inlineStr">
        <is>
          <t>dmc-agency</t>
        </is>
      </c>
      <c r="M2098" t="inlineStr">
        <is>
          <t>https://neoscapesmaldives.com/wp-content/uploads/W_Retreat-Maldives-Factsheet.pdf</t>
        </is>
      </c>
      <c r="N2098" t="inlineStr">
        <is>
          <t>https://neoscapesmaldives.com/wp-content/uploads/W_Retreat-Maldives-Factsheet.pdf</t>
        </is>
      </c>
      <c r="O2098" t="inlineStr">
        <is>
          <t>45c64d783c1d4a4cb52e53c50d0ae14e8a35aeccdd750a224d01783e77fa5a96</t>
        </is>
      </c>
      <c r="P2098" t="inlineStr">
        <is>
          <t>library/102_w-maldives/factsheet/2019_W_Retreat-Maldives-Factsheet.pdf</t>
        </is>
      </c>
      <c r="R2098" t="inlineStr">
        <is>
          <t>outdated</t>
        </is>
      </c>
      <c r="S2098" t="inlineStr">
        <is>
          <t>Y</t>
        </is>
      </c>
      <c r="T2098" t="inlineStr">
        <is>
          <t>matched</t>
        </is>
      </c>
      <c r="U2098" t="inlineStr">
        <is>
          <t>2026-10-04</t>
        </is>
      </c>
      <c r="V2098" t="inlineStr"/>
    </row>
    <row r="2099">
      <c r="A2099" t="n">
        <v>102</v>
      </c>
      <c r="B2099" t="inlineStr">
        <is>
          <t>W Maldives</t>
        </is>
      </c>
      <c r="C2099" t="inlineStr">
        <is>
          <t>map</t>
        </is>
      </c>
      <c r="D2099" t="inlineStr">
        <is>
          <t>2024_maldives-map-by-maldives-tourism.pdf</t>
        </is>
      </c>
      <c r="E2099" t="n">
        <v>2024</v>
      </c>
      <c r="H2099" t="n">
        <v>1</v>
      </c>
      <c r="I2099" t="n">
        <v>760</v>
      </c>
      <c r="J2099" t="inlineStr">
        <is>
          <t>Y</t>
        </is>
      </c>
      <c r="K2099" t="inlineStr">
        <is>
          <t>maldivestourism.net</t>
        </is>
      </c>
      <c r="L2099" t="inlineStr">
        <is>
          <t>dmc-agency</t>
        </is>
      </c>
      <c r="M2099" t="inlineStr">
        <is>
          <t>https://www.maldivestourism.net/wp-content/uploads/maldives-map-by-maldives-tourism.pdf</t>
        </is>
      </c>
      <c r="N2099" t="inlineStr">
        <is>
          <t>https://www.maldivestourism.net/wp-content/uploads/maldives-map-by-maldives-tourism.pdf</t>
        </is>
      </c>
      <c r="O2099" t="inlineStr">
        <is>
          <t>0acc63029f128b4912672b0589f8e4e9fcd9064d100dd29b05aadae3bc9c8949</t>
        </is>
      </c>
      <c r="P2099" t="inlineStr">
        <is>
          <t>library/102_w-maldives/map/2024_maldives-map-by-maldives-tourism.pdf</t>
        </is>
      </c>
      <c r="R2099" t="inlineStr">
        <is>
          <t>outdated</t>
        </is>
      </c>
      <c r="S2099" t="inlineStr">
        <is>
          <t>Y</t>
        </is>
      </c>
      <c r="T2099" t="inlineStr">
        <is>
          <t>matched</t>
        </is>
      </c>
      <c r="U2099" t="inlineStr">
        <is>
          <t>2026-10-04</t>
        </is>
      </c>
      <c r="V2099" t="inlineStr"/>
    </row>
    <row r="2100">
      <c r="A2100" t="n">
        <v>102</v>
      </c>
      <c r="B2100" t="inlineStr">
        <is>
          <t>W Maldives</t>
        </is>
      </c>
      <c r="C2100" t="inlineStr">
        <is>
          <t>spa_menu</t>
        </is>
      </c>
      <c r="D2100" t="inlineStr">
        <is>
          <t>2022_c8e7f1090122203c346dde7f8be2c290.pdf</t>
        </is>
      </c>
      <c r="E2100" t="n">
        <v>2022</v>
      </c>
      <c r="H2100" t="n">
        <v>17</v>
      </c>
      <c r="I2100" t="n">
        <v>2154</v>
      </c>
      <c r="J2100" t="inlineStr">
        <is>
          <t>Y</t>
        </is>
      </c>
      <c r="K2100" t="inlineStr">
        <is>
          <t>maldivesexperts.com</t>
        </is>
      </c>
      <c r="L2100" t="inlineStr">
        <is>
          <t>dmc-agency</t>
        </is>
      </c>
      <c r="M2100" t="inlineStr">
        <is>
          <t>https://www.maldivesexperts.com/uploads/resorts/c8e7f1090122203c346dde7f8be2c290.pdf</t>
        </is>
      </c>
      <c r="N2100" t="inlineStr">
        <is>
          <t>https://www.maldivesexperts.com/uploads/resorts/c8e7f1090122203c346dde7f8be2c290.pdf</t>
        </is>
      </c>
      <c r="O2100" t="inlineStr">
        <is>
          <t>75d951244a25c4f8c94b48048750ceb17c66155599b03f0895a10ec18556d53d</t>
        </is>
      </c>
      <c r="P2100" t="inlineStr">
        <is>
          <t>library/102_w-maldives/spa_menu/2022_c8e7f1090122203c346dde7f8be2c290.pdf</t>
        </is>
      </c>
      <c r="R2100" t="inlineStr">
        <is>
          <t>outdated</t>
        </is>
      </c>
      <c r="S2100" t="inlineStr">
        <is>
          <t>N</t>
        </is>
      </c>
      <c r="T2100" t="inlineStr">
        <is>
          <t>matched</t>
        </is>
      </c>
      <c r="U2100" t="inlineStr">
        <is>
          <t>2026-10-04</t>
        </is>
      </c>
      <c r="V2100" t="inlineStr"/>
    </row>
    <row r="2101">
      <c r="A2101" t="n">
        <v>102</v>
      </c>
      <c r="B2101" t="inlineStr">
        <is>
          <t>W Maldives</t>
        </is>
      </c>
      <c r="C2101" t="inlineStr">
        <is>
          <t>spa_menu</t>
        </is>
      </c>
      <c r="D2101" t="inlineStr">
        <is>
          <t>2022_ad0e8a7d99256672d5f992e76ef7ead2.pdf</t>
        </is>
      </c>
      <c r="E2101" t="n">
        <v>2022</v>
      </c>
      <c r="H2101" t="n">
        <v>25</v>
      </c>
      <c r="I2101" t="n">
        <v>172</v>
      </c>
      <c r="J2101" t="inlineStr">
        <is>
          <t>Y</t>
        </is>
      </c>
      <c r="K2101" t="inlineStr">
        <is>
          <t>maldivesexperts.com</t>
        </is>
      </c>
      <c r="L2101" t="inlineStr">
        <is>
          <t>dmc-agency</t>
        </is>
      </c>
      <c r="M2101" t="inlineStr">
        <is>
          <t>https://www.maldivesexperts.com/uploads/resorts/ad0e8a7d99256672d5f992e76ef7ead2.pdf</t>
        </is>
      </c>
      <c r="N2101" t="inlineStr">
        <is>
          <t>https://www.maldivesexperts.com/uploads/resorts/ad0e8a7d99256672d5f992e76ef7ead2.pdf</t>
        </is>
      </c>
      <c r="O2101" t="inlineStr">
        <is>
          <t>9e00a74ee760980ceb67c7c9380b77db25fe9b37cb5245c78d2718f0fa20e77e</t>
        </is>
      </c>
      <c r="P2101" t="inlineStr">
        <is>
          <t>library/102_w-maldives/spa_menu/2022_ad0e8a7d99256672d5f992e76ef7ead2.pdf</t>
        </is>
      </c>
      <c r="R2101" t="inlineStr">
        <is>
          <t>outdated</t>
        </is>
      </c>
      <c r="S2101" t="inlineStr">
        <is>
          <t>Y</t>
        </is>
      </c>
      <c r="T2101" t="inlineStr">
        <is>
          <t>matched</t>
        </is>
      </c>
      <c r="U2101" t="inlineStr">
        <is>
          <t>2026-10-04</t>
        </is>
      </c>
      <c r="V2101" t="inlineStr"/>
    </row>
    <row r="2102">
      <c r="A2102" t="n">
        <v>102</v>
      </c>
      <c r="B2102" t="inlineStr">
        <is>
          <t>W Maldives</t>
        </is>
      </c>
      <c r="C2102" t="inlineStr">
        <is>
          <t>dining_menu</t>
        </is>
      </c>
      <c r="D2102" t="inlineStr">
        <is>
          <t>2023_W-Maldives-Whats-Next-January-2023.pdf</t>
        </is>
      </c>
      <c r="E2102" t="n">
        <v>2023</v>
      </c>
      <c r="H2102" t="n">
        <v>5</v>
      </c>
      <c r="I2102" t="n">
        <v>6461</v>
      </c>
      <c r="J2102" t="inlineStr">
        <is>
          <t>Y</t>
        </is>
      </c>
      <c r="K2102" t="inlineStr">
        <is>
          <t>letsgomaldives.com</t>
        </is>
      </c>
      <c r="L2102" t="inlineStr">
        <is>
          <t>dmc-agency</t>
        </is>
      </c>
      <c r="M2102" t="inlineStr">
        <is>
          <t>https://letsgomaldives.com/wp-content/uploads/2023/01/W-Maldives-Whats-Next-January-2023.pdf</t>
        </is>
      </c>
      <c r="N2102" t="inlineStr">
        <is>
          <t>https://letsgomaldives.com/wp-content/uploads/2023/01/W-Maldives-Whats-Next-January-2023.pdf</t>
        </is>
      </c>
      <c r="O2102" t="inlineStr">
        <is>
          <t>b2e016c034c444eebb7b99d12be382c94455986725f7659d9bbef94b84ec450a</t>
        </is>
      </c>
      <c r="P2102" t="inlineStr">
        <is>
          <t>library/102_w-maldives/dining_menu/2023_W-Maldives-Whats-Next-January-2023.pdf</t>
        </is>
      </c>
      <c r="R2102" t="inlineStr">
        <is>
          <t>outdated</t>
        </is>
      </c>
      <c r="S2102" t="inlineStr">
        <is>
          <t>Y</t>
        </is>
      </c>
      <c r="T2102" t="inlineStr">
        <is>
          <t>matched</t>
        </is>
      </c>
      <c r="U2102" t="inlineStr">
        <is>
          <t>2026-10-04</t>
        </is>
      </c>
      <c r="V2102" t="inlineStr"/>
    </row>
    <row r="2103">
      <c r="A2103" t="n">
        <v>102</v>
      </c>
      <c r="B2103" t="inlineStr">
        <is>
          <t>W Maldives</t>
        </is>
      </c>
      <c r="C2103" t="inlineStr">
        <is>
          <t>excursions</t>
        </is>
      </c>
      <c r="D2103" t="inlineStr">
        <is>
          <t>2022_oceaneers-daily-club-activity-schedule.pdf</t>
        </is>
      </c>
      <c r="E2103" t="n">
        <v>2022</v>
      </c>
      <c r="H2103" t="n">
        <v>1</v>
      </c>
      <c r="I2103" t="n">
        <v>100</v>
      </c>
      <c r="J2103" t="inlineStr">
        <is>
          <t>Y</t>
        </is>
      </c>
      <c r="K2103" t="inlineStr">
        <is>
          <t>finolhu.com</t>
        </is>
      </c>
      <c r="L2103" t="inlineStr">
        <is>
          <t>official</t>
        </is>
      </c>
      <c r="M2103" t="inlineStr">
        <is>
          <t>https://www.finolhu.com/wp-content/uploads/2024/01/oceaneers-daily-club-activity-schedule.pdf</t>
        </is>
      </c>
      <c r="N2103" t="inlineStr">
        <is>
          <t>https://www.finolhu.com/wp-content/uploads/2024/01/oceaneers-daily-club-activity-schedule.pdf</t>
        </is>
      </c>
      <c r="O2103" t="inlineStr">
        <is>
          <t>f4054d12b1b6d6f9dbc3faaa47e9fab1a66aad4f7b46d3dfecfe6c42b33015a8</t>
        </is>
      </c>
      <c r="P2103" t="inlineStr">
        <is>
          <t>library/102_w-maldives/excursions/2022_oceaneers-daily-club-activity-schedule.pdf</t>
        </is>
      </c>
      <c r="R2103" t="inlineStr">
        <is>
          <t>outdated</t>
        </is>
      </c>
      <c r="S2103" t="inlineStr">
        <is>
          <t>Y</t>
        </is>
      </c>
      <c r="T2103" t="inlineStr">
        <is>
          <t>matched</t>
        </is>
      </c>
      <c r="U2103" t="inlineStr">
        <is>
          <t>2026-10-04</t>
        </is>
      </c>
      <c r="V2103" t="inlineStr"/>
    </row>
    <row r="2104">
      <c r="A2104" t="n">
        <v>102</v>
      </c>
      <c r="B2104" t="inlineStr">
        <is>
          <t>W Maldives</t>
        </is>
      </c>
      <c r="C2104" t="inlineStr">
        <is>
          <t>brochure</t>
        </is>
      </c>
      <c r="D2104" t="inlineStr">
        <is>
          <t>2022_538a360e92b56921329713a8af417bfc.pdf</t>
        </is>
      </c>
      <c r="E2104" t="n">
        <v>2022</v>
      </c>
      <c r="H2104" t="n">
        <v>22</v>
      </c>
      <c r="I2104" t="n">
        <v>7096</v>
      </c>
      <c r="J2104" t="inlineStr">
        <is>
          <t>N</t>
        </is>
      </c>
      <c r="K2104" t="inlineStr">
        <is>
          <t>maldivesexperts.com</t>
        </is>
      </c>
      <c r="L2104" t="inlineStr">
        <is>
          <t>dmc-agency</t>
        </is>
      </c>
      <c r="M2104" t="inlineStr">
        <is>
          <t>https://www.maldivesexperts.com/uploads/resorts/538a360e92b56921329713a8af417bfc.pdf</t>
        </is>
      </c>
      <c r="N2104" t="inlineStr">
        <is>
          <t>https://www.maldivesexperts.com/uploads/resorts/538a360e92b56921329713a8af417bfc.pdf</t>
        </is>
      </c>
      <c r="O2104" t="inlineStr">
        <is>
          <t>d364789b77d0fa5cad42ab88c67aa2f5cd073524fbff68f7941848cc55c898ef</t>
        </is>
      </c>
      <c r="P2104" t="inlineStr">
        <is>
          <t>library/102_w-maldives/brochure/2022_538a360e92b56921329713a8af417bfc.pdf</t>
        </is>
      </c>
      <c r="R2104" t="inlineStr">
        <is>
          <t>outdated</t>
        </is>
      </c>
      <c r="S2104" t="inlineStr">
        <is>
          <t>Y</t>
        </is>
      </c>
      <c r="T2104" t="inlineStr">
        <is>
          <t>matched</t>
        </is>
      </c>
      <c r="U2104" t="inlineStr">
        <is>
          <t>2026-10-04</t>
        </is>
      </c>
      <c r="V2104" t="inlineStr"/>
    </row>
    <row r="2105">
      <c r="A2105" t="n">
        <v>102</v>
      </c>
      <c r="B2105" t="inlineStr">
        <is>
          <t>W Maldives</t>
        </is>
      </c>
      <c r="C2105" t="inlineStr">
        <is>
          <t>press_kit</t>
        </is>
      </c>
      <c r="D2105" t="inlineStr">
        <is>
          <t>2023_W-Maldives-Whats-Next-Newsletter-August-2023.pdf</t>
        </is>
      </c>
      <c r="E2105" t="n">
        <v>2023</v>
      </c>
      <c r="H2105" t="n">
        <v>7</v>
      </c>
      <c r="I2105" t="n">
        <v>4224</v>
      </c>
      <c r="J2105" t="inlineStr">
        <is>
          <t>Y</t>
        </is>
      </c>
      <c r="K2105" t="inlineStr">
        <is>
          <t>letsgomaldives.com</t>
        </is>
      </c>
      <c r="L2105" t="inlineStr">
        <is>
          <t>dmc-agency</t>
        </is>
      </c>
      <c r="M2105" t="inlineStr">
        <is>
          <t>https://letsgomaldives.com/wp-content/uploads/2023/08/W-Maldives-Whats-Next-Newsletter-August-2023.pdf</t>
        </is>
      </c>
      <c r="N2105" t="inlineStr">
        <is>
          <t>https://letsgomaldives.com/wp-content/uploads/2023/08/W-Maldives-Whats-Next-Newsletter-August-2023.pdf</t>
        </is>
      </c>
      <c r="O2105" t="inlineStr">
        <is>
          <t>281830281e49f57db9bf943d9d976ad7dfd6b696a56e91bcc3109de43ab195f0</t>
        </is>
      </c>
      <c r="P2105" t="inlineStr">
        <is>
          <t>library/102_w-maldives/press_kit/2023_W-Maldives-Whats-Next-Newsletter-August-2023.pdf</t>
        </is>
      </c>
      <c r="R2105" t="inlineStr">
        <is>
          <t>outdated</t>
        </is>
      </c>
      <c r="S2105" t="inlineStr">
        <is>
          <t>Y</t>
        </is>
      </c>
      <c r="T2105" t="inlineStr">
        <is>
          <t>matched</t>
        </is>
      </c>
      <c r="U2105" t="inlineStr">
        <is>
          <t>2026-10-04</t>
        </is>
      </c>
      <c r="V2105" t="inlineStr"/>
    </row>
    <row r="2106">
      <c r="A2106" t="n">
        <v>102</v>
      </c>
      <c r="B2106" t="inlineStr">
        <is>
          <t>W Maldives</t>
        </is>
      </c>
      <c r="C2106" t="inlineStr">
        <is>
          <t>other</t>
        </is>
      </c>
      <c r="D2106" t="inlineStr">
        <is>
          <t>2023_bb26ab8ea54621ea88bffcaba7ddb59b.pdf</t>
        </is>
      </c>
      <c r="E2106" t="n">
        <v>2023</v>
      </c>
      <c r="H2106" t="n">
        <v>21</v>
      </c>
      <c r="I2106" t="n">
        <v>5599</v>
      </c>
      <c r="J2106" t="inlineStr">
        <is>
          <t>N</t>
        </is>
      </c>
      <c r="K2106" t="inlineStr">
        <is>
          <t>maldivesexperts.com</t>
        </is>
      </c>
      <c r="L2106" t="inlineStr">
        <is>
          <t>dmc-agency</t>
        </is>
      </c>
      <c r="M2106" t="inlineStr">
        <is>
          <t>https://www.maldivesexperts.com/uploads/resorts/bb26ab8ea54621ea88bffcaba7ddb59b.pdf</t>
        </is>
      </c>
      <c r="N2106" t="inlineStr">
        <is>
          <t>https://www.maldivesexperts.com/uploads/resorts/bb26ab8ea54621ea88bffcaba7ddb59b.pdf</t>
        </is>
      </c>
      <c r="O2106" t="inlineStr">
        <is>
          <t>b979b32ca9ec2cffdf439ab1ee90e556fa622e90228ca87c2ddef24fe8dc0a26</t>
        </is>
      </c>
      <c r="P2106" t="inlineStr">
        <is>
          <t>library/102_w-maldives/other/2023_bb26ab8ea54621ea88bffcaba7ddb59b.pdf</t>
        </is>
      </c>
      <c r="R2106" t="inlineStr">
        <is>
          <t>outdated</t>
        </is>
      </c>
      <c r="S2106" t="inlineStr">
        <is>
          <t>Y</t>
        </is>
      </c>
      <c r="T2106" t="inlineStr">
        <is>
          <t>matched</t>
        </is>
      </c>
      <c r="U2106" t="inlineStr">
        <is>
          <t>2026-10-04</t>
        </is>
      </c>
      <c r="V2106" t="inlineStr"/>
    </row>
    <row r="2107">
      <c r="A2107" t="n">
        <v>103</v>
      </c>
      <c r="B2107" t="inlineStr">
        <is>
          <t>Sheraton Maldives Full Moon Resort &amp; Spa</t>
        </is>
      </c>
      <c r="C2107" t="inlineStr">
        <is>
          <t>factsheet</t>
        </is>
      </c>
      <c r="D2107" t="inlineStr">
        <is>
          <t>2018_Fact-Sheet_EN.pdf</t>
        </is>
      </c>
      <c r="E2107" t="n">
        <v>2018</v>
      </c>
      <c r="H2107" t="n">
        <v>8</v>
      </c>
      <c r="I2107" t="n">
        <v>3133</v>
      </c>
      <c r="J2107" t="inlineStr">
        <is>
          <t>Y</t>
        </is>
      </c>
      <c r="K2107" t="inlineStr">
        <is>
          <t>neoscapesmaldives.com</t>
        </is>
      </c>
      <c r="L2107" t="inlineStr">
        <is>
          <t>dmc-agency</t>
        </is>
      </c>
      <c r="M2107" t="inlineStr">
        <is>
          <t>https://www.neoscapesmaldives.com/wp-content/uploads/Fact-Sheet_EN.pdf</t>
        </is>
      </c>
      <c r="N2107" t="inlineStr">
        <is>
          <t>https://www.neoscapesmaldives.com/wp-content/uploads/Fact-Sheet_EN.pdf</t>
        </is>
      </c>
      <c r="O2107" t="inlineStr">
        <is>
          <t>fb4976f3c42e83d80f87a4fa2d98c8f95f91d6185a9be159f4b2c89f5de2c2b8</t>
        </is>
      </c>
      <c r="P2107" t="inlineStr">
        <is>
          <t>library/103_sheraton-maldives-full-moon-resort-spa/factsheet/2018_Fact-Sheet_EN.pdf</t>
        </is>
      </c>
      <c r="R2107" t="inlineStr">
        <is>
          <t>outdated</t>
        </is>
      </c>
      <c r="S2107" t="inlineStr">
        <is>
          <t>Y</t>
        </is>
      </c>
      <c r="T2107" t="inlineStr">
        <is>
          <t>matched</t>
        </is>
      </c>
      <c r="U2107" t="inlineStr">
        <is>
          <t>2026-10-04</t>
        </is>
      </c>
      <c r="V2107" t="inlineStr"/>
    </row>
    <row r="2108">
      <c r="A2108" t="n">
        <v>103</v>
      </c>
      <c r="B2108" t="inlineStr">
        <is>
          <t>Sheraton Maldives Full Moon Resort &amp; Spa</t>
        </is>
      </c>
      <c r="C2108" t="inlineStr">
        <is>
          <t>map</t>
        </is>
      </c>
      <c r="D2108" t="inlineStr">
        <is>
          <t>2025_Resort-Map_EN.pdf</t>
        </is>
      </c>
      <c r="E2108" t="n">
        <v>2025</v>
      </c>
      <c r="H2108" t="n">
        <v>2</v>
      </c>
      <c r="I2108" t="n">
        <v>92</v>
      </c>
      <c r="J2108" t="inlineStr">
        <is>
          <t>Y</t>
        </is>
      </c>
      <c r="K2108" t="inlineStr">
        <is>
          <t>neoscapesmaldives.com</t>
        </is>
      </c>
      <c r="L2108" t="inlineStr">
        <is>
          <t>dmc-agency</t>
        </is>
      </c>
      <c r="M2108" t="inlineStr">
        <is>
          <t>https://www.neoscapesmaldives.com/wp-content/uploads/Resort-Map_EN.pdf</t>
        </is>
      </c>
      <c r="N2108" t="inlineStr">
        <is>
          <t>https://www.neoscapesmaldives.com/wp-content/uploads/Resort-Map_EN.pdf</t>
        </is>
      </c>
      <c r="O2108" t="inlineStr">
        <is>
          <t>6bbda48d9817e59ab1ed0b8a4ea9928f29f8426c02c05966d149162ac1afab8a</t>
        </is>
      </c>
      <c r="P2108" t="inlineStr">
        <is>
          <t>library/103_sheraton-maldives-full-moon-resort-spa/map/2025_Resort-Map_EN.pdf</t>
        </is>
      </c>
      <c r="R2108" t="inlineStr">
        <is>
          <t>current</t>
        </is>
      </c>
      <c r="S2108" t="inlineStr">
        <is>
          <t>Y</t>
        </is>
      </c>
      <c r="T2108" t="inlineStr">
        <is>
          <t>needs-review</t>
        </is>
      </c>
      <c r="U2108" t="inlineStr">
        <is>
          <t>2026-10-04</t>
        </is>
      </c>
      <c r="V2108" t="inlineStr">
        <is>
          <t>ambiguous match [103]</t>
        </is>
      </c>
    </row>
    <row r="2109">
      <c r="A2109" t="n">
        <v>103</v>
      </c>
      <c r="B2109" t="inlineStr">
        <is>
          <t>Sheraton Maldives Full Moon Resort &amp; Spa</t>
        </is>
      </c>
      <c r="C2109" t="inlineStr">
        <is>
          <t>dining_menu</t>
        </is>
      </c>
      <c r="D2109" t="inlineStr">
        <is>
          <t>2020_FullMoonBBQBuffetMenu-min.pdf</t>
        </is>
      </c>
      <c r="E2109" t="n">
        <v>2020</v>
      </c>
      <c r="H2109" t="n">
        <v>1</v>
      </c>
      <c r="I2109" t="n">
        <v>459</v>
      </c>
      <c r="J2109" t="inlineStr">
        <is>
          <t>Y</t>
        </is>
      </c>
      <c r="K2109" t="inlineStr">
        <is>
          <t>vilamendhoo.com</t>
        </is>
      </c>
      <c r="L2109" t="inlineStr">
        <is>
          <t>official</t>
        </is>
      </c>
      <c r="M2109" t="inlineStr">
        <is>
          <t>https://dra0pipbd8ype.cloudfront.net/sites/3/2020/12/FullMoonBBQBuffetMenu-min.pdf</t>
        </is>
      </c>
      <c r="N2109" t="inlineStr">
        <is>
          <t>https://dra0pipbd8ype.cloudfront.net/sites/3/2020/12/FullMoonBBQBuffetMenu-min.pdf</t>
        </is>
      </c>
      <c r="O2109" t="inlineStr">
        <is>
          <t>21be9f86af5e517f5abd9ee302833c73ad5ee526089c5729719bdc723904e509</t>
        </is>
      </c>
      <c r="P2109" t="inlineStr">
        <is>
          <t>library/103_sheraton-maldives-full-moon-resort-spa/dining_menu/2020_FullMoonBBQBuffetMenu-min.pdf</t>
        </is>
      </c>
      <c r="R2109" t="inlineStr">
        <is>
          <t>outdated</t>
        </is>
      </c>
      <c r="S2109" t="inlineStr">
        <is>
          <t>Y</t>
        </is>
      </c>
      <c r="T2109" t="inlineStr">
        <is>
          <t>matched</t>
        </is>
      </c>
      <c r="U2109" t="inlineStr">
        <is>
          <t>2026-10-05</t>
        </is>
      </c>
      <c r="V2109" t="inlineStr"/>
    </row>
    <row r="2110">
      <c r="A2110" t="n">
        <v>103</v>
      </c>
      <c r="B2110" t="inlineStr">
        <is>
          <t>Sheraton Maldives Full Moon Resort &amp; Spa</t>
        </is>
      </c>
      <c r="C2110" t="inlineStr">
        <is>
          <t>calendar</t>
        </is>
      </c>
      <c r="D2110" t="inlineStr">
        <is>
          <t>2026_Finolhu-Easter-2026-Programme.pdf</t>
        </is>
      </c>
      <c r="E2110" t="n">
        <v>2026</v>
      </c>
      <c r="H2110" t="n">
        <v>27</v>
      </c>
      <c r="I2110" t="n">
        <v>1585</v>
      </c>
      <c r="J2110" t="inlineStr">
        <is>
          <t>Y</t>
        </is>
      </c>
      <c r="K2110" t="inlineStr">
        <is>
          <t>letsgomaldives.com</t>
        </is>
      </c>
      <c r="L2110" t="inlineStr">
        <is>
          <t>dmc-agency</t>
        </is>
      </c>
      <c r="M2110" t="inlineStr">
        <is>
          <t>https://letsgomaldives.com/wp-content/uploads/2026/02/Finolhu-Easter-2026-Programme.pdf</t>
        </is>
      </c>
      <c r="N2110" t="inlineStr">
        <is>
          <t>https://letsgomaldives.com/wp-content/uploads/2026/02/Finolhu-Easter-2026-Programme.pdf</t>
        </is>
      </c>
      <c r="O2110" t="inlineStr">
        <is>
          <t>447517dc906c0eb85cf196e03f3d42dc2e434c35de48771277071c63a4abad2b</t>
        </is>
      </c>
      <c r="P2110" t="inlineStr">
        <is>
          <t>library/103_sheraton-maldives-full-moon-resort-spa/calendar/2026_Finolhu-Easter-2026-Programme.pdf</t>
        </is>
      </c>
      <c r="R2110" t="inlineStr">
        <is>
          <t>current</t>
        </is>
      </c>
      <c r="S2110" t="inlineStr">
        <is>
          <t>N</t>
        </is>
      </c>
      <c r="T2110" t="inlineStr">
        <is>
          <t>matched</t>
        </is>
      </c>
      <c r="U2110" t="inlineStr">
        <is>
          <t>2026-10-04</t>
        </is>
      </c>
      <c r="V2110" t="inlineStr"/>
    </row>
    <row r="2111">
      <c r="A2111" t="n">
        <v>103</v>
      </c>
      <c r="B2111" t="inlineStr">
        <is>
          <t>Sheraton Maldives Full Moon Resort &amp; Spa</t>
        </is>
      </c>
      <c r="C2111" t="inlineStr">
        <is>
          <t>calendar</t>
        </is>
      </c>
      <c r="D2111" t="inlineStr">
        <is>
          <t>2026_finolhu-easter-program-2026.pdf</t>
        </is>
      </c>
      <c r="E2111" t="n">
        <v>2026</v>
      </c>
      <c r="H2111" t="n">
        <v>27</v>
      </c>
      <c r="I2111" t="n">
        <v>1527</v>
      </c>
      <c r="J2111" t="inlineStr">
        <is>
          <t>Y</t>
        </is>
      </c>
      <c r="K2111" t="inlineStr">
        <is>
          <t>finolhu.com</t>
        </is>
      </c>
      <c r="L2111" t="inlineStr">
        <is>
          <t>official</t>
        </is>
      </c>
      <c r="M2111" t="inlineStr">
        <is>
          <t>https://www.finolhu.com/wp-content/uploads/2026/03/finolhu-easter-program-2026.pdf</t>
        </is>
      </c>
      <c r="N2111" t="inlineStr">
        <is>
          <t>https://www.finolhu.com/wp-content/uploads/2026/03/finolhu-easter-program-2026.pdf</t>
        </is>
      </c>
      <c r="O2111" t="inlineStr">
        <is>
          <t>5744470c51ba43e4b07fef0e2d08796c1f9cc31952c43f23bda0c6dd3c57114a</t>
        </is>
      </c>
      <c r="P2111" t="inlineStr">
        <is>
          <t>library/103_sheraton-maldives-full-moon-resort-spa/calendar/2026_finolhu-easter-program-2026.pdf</t>
        </is>
      </c>
      <c r="R2111" t="inlineStr">
        <is>
          <t>current</t>
        </is>
      </c>
      <c r="S2111" t="inlineStr">
        <is>
          <t>Y</t>
        </is>
      </c>
      <c r="T2111" t="inlineStr">
        <is>
          <t>needs-review</t>
        </is>
      </c>
      <c r="U2111" t="inlineStr">
        <is>
          <t>2026-10-04</t>
        </is>
      </c>
      <c r="V2111" t="inlineStr">
        <is>
          <t>ambiguous match [103, 136]</t>
        </is>
      </c>
    </row>
    <row r="2112">
      <c r="A2112" t="n">
        <v>136</v>
      </c>
      <c r="B2112" t="inlineStr">
        <is>
          <t>Finolhu Baa Atoll Maldives</t>
        </is>
      </c>
      <c r="C2112" t="inlineStr">
        <is>
          <t>calendar</t>
        </is>
      </c>
      <c r="D2112" t="inlineStr">
        <is>
          <t>2026_finolhu-easter-program-2026.pdf</t>
        </is>
      </c>
      <c r="E2112" t="n">
        <v>2026</v>
      </c>
      <c r="H2112" t="n">
        <v>27</v>
      </c>
      <c r="I2112" t="n">
        <v>1527</v>
      </c>
      <c r="J2112" t="inlineStr">
        <is>
          <t>Y</t>
        </is>
      </c>
      <c r="K2112" t="inlineStr">
        <is>
          <t>finolhu.com</t>
        </is>
      </c>
      <c r="L2112" t="inlineStr">
        <is>
          <t>official</t>
        </is>
      </c>
      <c r="M2112" t="inlineStr">
        <is>
          <t>https://www.finolhu.com/wp-content/uploads/2026/03/finolhu-easter-program-2026.pdf</t>
        </is>
      </c>
      <c r="N2112" t="inlineStr">
        <is>
          <t>https://www.finolhu.com/wp-content/uploads/2026/03/finolhu-easter-program-2026.pdf</t>
        </is>
      </c>
      <c r="O2112" t="inlineStr">
        <is>
          <t>5744470c51ba43e4b07fef0e2d08796c1f9cc31952c43f23bda0c6dd3c57114a</t>
        </is>
      </c>
      <c r="P2112" t="inlineStr">
        <is>
          <t>library/103_sheraton-maldives-full-moon-resort-spa/calendar/2026_finolhu-easter-program-2026.pdf</t>
        </is>
      </c>
      <c r="R2112" t="inlineStr">
        <is>
          <t>current</t>
        </is>
      </c>
      <c r="S2112" t="inlineStr">
        <is>
          <t>Y</t>
        </is>
      </c>
      <c r="T2112" t="inlineStr">
        <is>
          <t>needs-review</t>
        </is>
      </c>
      <c r="U2112" t="inlineStr">
        <is>
          <t>2026-10-04</t>
        </is>
      </c>
      <c r="V2112" t="inlineStr">
        <is>
          <t>ambiguous match [103, 136]</t>
        </is>
      </c>
    </row>
    <row r="2113">
      <c r="A2113" t="n">
        <v>105</v>
      </c>
      <c r="B2113" t="inlineStr">
        <is>
          <t>Kuda Villingili Resort Maldives</t>
        </is>
      </c>
      <c r="C2113" t="inlineStr">
        <is>
          <t>factsheet</t>
        </is>
      </c>
      <c r="D2113" t="inlineStr">
        <is>
          <t>2025_241220_-_Factsheet.pdf</t>
        </is>
      </c>
      <c r="E2113" t="n">
        <v>2025</v>
      </c>
      <c r="H2113" t="n">
        <v>27</v>
      </c>
      <c r="I2113" t="n">
        <v>15567</v>
      </c>
      <c r="J2113" t="inlineStr">
        <is>
          <t>Y</t>
        </is>
      </c>
      <c r="K2113" t="inlineStr">
        <is>
          <t>neoscapesmaldives.com</t>
        </is>
      </c>
      <c r="L2113" t="inlineStr">
        <is>
          <t>dmc-agency</t>
        </is>
      </c>
      <c r="M2113" t="inlineStr">
        <is>
          <t>https://www.neoscapesmaldives.com/wp-content/uploads/241220_-_Factsheet.pdf</t>
        </is>
      </c>
      <c r="N2113" t="inlineStr">
        <is>
          <t>https://www.neoscapesmaldives.com/wp-content/uploads/241220_-_Factsheet.pdf</t>
        </is>
      </c>
      <c r="O2113" t="inlineStr">
        <is>
          <t>0c265544e28055a95e4b3c8ff1cf5a7365e294b3cd6b72851a9212f3deb68c8b</t>
        </is>
      </c>
      <c r="P2113" t="inlineStr">
        <is>
          <t>library/105_kuda-villingili-resort-maldives/factsheet/2025_241220_-_Factsheet.pdf</t>
        </is>
      </c>
      <c r="R2113" t="inlineStr">
        <is>
          <t>current</t>
        </is>
      </c>
      <c r="S2113" t="inlineStr">
        <is>
          <t>Y</t>
        </is>
      </c>
      <c r="T2113" t="inlineStr">
        <is>
          <t>matched</t>
        </is>
      </c>
      <c r="U2113" t="inlineStr">
        <is>
          <t>2026-10-04</t>
        </is>
      </c>
      <c r="V2113" t="inlineStr"/>
    </row>
    <row r="2114">
      <c r="A2114" t="n">
        <v>105</v>
      </c>
      <c r="B2114" t="inlineStr">
        <is>
          <t>Kuda Villingili Resort Maldives</t>
        </is>
      </c>
      <c r="C2114" t="inlineStr">
        <is>
          <t>wedding</t>
        </is>
      </c>
      <c r="D2114" t="inlineStr">
        <is>
          <t>2026_Wedding-Brochure-2026-Kuda-Villingili-1.pdf</t>
        </is>
      </c>
      <c r="E2114" t="n">
        <v>2026</v>
      </c>
      <c r="H2114" t="n">
        <v>8</v>
      </c>
      <c r="I2114" t="n">
        <v>2225</v>
      </c>
      <c r="J2114" t="inlineStr">
        <is>
          <t>Y</t>
        </is>
      </c>
      <c r="K2114" t="inlineStr">
        <is>
          <t>kudavillingili.com</t>
        </is>
      </c>
      <c r="L2114" t="inlineStr">
        <is>
          <t>official</t>
        </is>
      </c>
      <c r="M2114" t="inlineStr">
        <is>
          <t>https://dhshr15av118h.cloudfront.net/2026/03/Wedding-Brochure-2026-Kuda-Villingili-1.pdf</t>
        </is>
      </c>
      <c r="N2114" t="inlineStr">
        <is>
          <t>https://dhshr15av118h.cloudfront.net/2026/03/Wedding-Brochure-2026-Kuda-Villingili-1.pdf | https://dhshr15av118h.cloudfront.net/2026/03/Wedding-Brochure-2026-Kuda-Villingili-4.pdf | https://www.kudavillingili.com/download-pdf/?id=weddingbrochure</t>
        </is>
      </c>
      <c r="O2114" t="inlineStr">
        <is>
          <t>bee9ee983975f1131b214ecd60c0d38f88a05bfbea01b6487e0d67b238f8eace</t>
        </is>
      </c>
      <c r="P2114" t="inlineStr">
        <is>
          <t>library/105_kuda-villingili-resort-maldives/wedding/2026_Wedding-Brochure-2026-Kuda-Villingili-1.pdf</t>
        </is>
      </c>
      <c r="R2114" t="inlineStr">
        <is>
          <t>current</t>
        </is>
      </c>
      <c r="S2114" t="inlineStr">
        <is>
          <t>Y</t>
        </is>
      </c>
      <c r="T2114" t="inlineStr">
        <is>
          <t>matched</t>
        </is>
      </c>
      <c r="U2114" t="inlineStr">
        <is>
          <t>2026-10-04</t>
        </is>
      </c>
      <c r="V2114" t="inlineStr"/>
    </row>
    <row r="2115">
      <c r="A2115" t="n">
        <v>105</v>
      </c>
      <c r="B2115" t="inlineStr">
        <is>
          <t>Kuda Villingili Resort Maldives</t>
        </is>
      </c>
      <c r="C2115" t="inlineStr">
        <is>
          <t>map</t>
        </is>
      </c>
      <c r="D2115" t="inlineStr">
        <is>
          <t>2027_Kuda-Villingili-Resort-Map.pdf</t>
        </is>
      </c>
      <c r="E2115" t="n">
        <v>2027</v>
      </c>
      <c r="H2115" t="n">
        <v>1</v>
      </c>
      <c r="I2115" t="n">
        <v>631</v>
      </c>
      <c r="J2115" t="inlineStr">
        <is>
          <t>Y</t>
        </is>
      </c>
      <c r="K2115" t="inlineStr">
        <is>
          <t>kudavillingili.com</t>
        </is>
      </c>
      <c r="L2115" t="inlineStr">
        <is>
          <t>official</t>
        </is>
      </c>
      <c r="M2115" t="inlineStr">
        <is>
          <t>https://dhshr15av118h.cloudfront.net/2026/07/Kuda-Villingili-Resort-Map.pdf</t>
        </is>
      </c>
      <c r="N2115" t="inlineStr">
        <is>
          <t>https://dhshr15av118h.cloudfront.net/2026/07/Kuda-Villingili-Resort-Map.pdf</t>
        </is>
      </c>
      <c r="O2115" t="inlineStr">
        <is>
          <t>70546ee64e9c389728561be1f86e4656c26a340ae051435d3d917e7930fd1aac</t>
        </is>
      </c>
      <c r="P2115" t="inlineStr">
        <is>
          <t>library/105_kuda-villingili-resort-maldives/map/2027_Kuda-Villingili-Resort-Map.pdf</t>
        </is>
      </c>
      <c r="R2115" t="inlineStr">
        <is>
          <t>current</t>
        </is>
      </c>
      <c r="S2115" t="inlineStr">
        <is>
          <t>Y</t>
        </is>
      </c>
      <c r="T2115" t="inlineStr">
        <is>
          <t>matched</t>
        </is>
      </c>
      <c r="U2115" t="inlineStr">
        <is>
          <t>2026-10-04</t>
        </is>
      </c>
      <c r="V2115" t="inlineStr"/>
    </row>
    <row r="2116">
      <c r="A2116" t="n">
        <v>105</v>
      </c>
      <c r="B2116" t="inlineStr">
        <is>
          <t>Kuda Villingili Resort Maldives</t>
        </is>
      </c>
      <c r="C2116" t="inlineStr">
        <is>
          <t>map</t>
        </is>
      </c>
      <c r="D2116" t="inlineStr">
        <is>
          <t>2026_Kuda-Villingili-Sustainability-Management-Plan-2026_updated.pdf</t>
        </is>
      </c>
      <c r="E2116" t="n">
        <v>2026</v>
      </c>
      <c r="H2116" t="n">
        <v>50</v>
      </c>
      <c r="I2116" t="n">
        <v>2601</v>
      </c>
      <c r="J2116" t="inlineStr">
        <is>
          <t>Y</t>
        </is>
      </c>
      <c r="K2116" t="inlineStr">
        <is>
          <t>kudavillingili.com</t>
        </is>
      </c>
      <c r="L2116" t="inlineStr">
        <is>
          <t>official</t>
        </is>
      </c>
      <c r="M2116" t="inlineStr">
        <is>
          <t>https://dhshr15av118h.cloudfront.net/2026/07/Kuda-Villingili-Sustainability-Management-Plan-2026_updated.pdf</t>
        </is>
      </c>
      <c r="N2116" t="inlineStr">
        <is>
          <t>https://dhshr15av118h.cloudfront.net/2026/07/Kuda-Villingili-Sustainability-Management-Plan-2026_updated.pdf | https://www.kudavillingili.com/download-pdf/?id=sustainmanage</t>
        </is>
      </c>
      <c r="O2116" t="inlineStr">
        <is>
          <t>cffb3e7f635d20fdd4a48c606bc1baff93ac31ab4106f28feb7fc8003c4f734c</t>
        </is>
      </c>
      <c r="P2116" t="inlineStr">
        <is>
          <t>library/105_kuda-villingili-resort-maldives/map/2026_Kuda-Villingili-Sustainability-Management-Plan-2026_updated.pdf</t>
        </is>
      </c>
      <c r="R2116" t="inlineStr">
        <is>
          <t>current</t>
        </is>
      </c>
      <c r="S2116" t="inlineStr">
        <is>
          <t>N</t>
        </is>
      </c>
      <c r="T2116" t="inlineStr">
        <is>
          <t>matched</t>
        </is>
      </c>
      <c r="U2116" t="inlineStr">
        <is>
          <t>2026-10-04</t>
        </is>
      </c>
      <c r="V2116" t="inlineStr"/>
    </row>
    <row r="2117">
      <c r="A2117" t="n">
        <v>105</v>
      </c>
      <c r="B2117" t="inlineStr">
        <is>
          <t>Kuda Villingili Resort Maldives</t>
        </is>
      </c>
      <c r="C2117" t="inlineStr">
        <is>
          <t>map</t>
        </is>
      </c>
      <c r="D2117" t="inlineStr">
        <is>
          <t>2026_Kuda-Villingili-Sustainability-Management-Plan-2026.pdf</t>
        </is>
      </c>
      <c r="E2117" t="n">
        <v>2026</v>
      </c>
      <c r="H2117" t="n">
        <v>46</v>
      </c>
      <c r="I2117" t="n">
        <v>2153</v>
      </c>
      <c r="J2117" t="inlineStr">
        <is>
          <t>Y</t>
        </is>
      </c>
      <c r="K2117" t="inlineStr">
        <is>
          <t>kudavillingili.com</t>
        </is>
      </c>
      <c r="L2117" t="inlineStr">
        <is>
          <t>official</t>
        </is>
      </c>
      <c r="M2117" t="inlineStr">
        <is>
          <t>https://dhshr15av118h.cloudfront.net/2026/06/Kuda-Villingili-Sustainability-Management-Plan-2026.pdf</t>
        </is>
      </c>
      <c r="N2117" t="inlineStr">
        <is>
          <t>https://dhshr15av118h.cloudfront.net/2026/06/Kuda-Villingili-Sustainability-Management-Plan-2026.pdf</t>
        </is>
      </c>
      <c r="O2117" t="inlineStr">
        <is>
          <t>251678c4bdf347a8324c3929af528746f71cbb2f597abaa94c3fb1d765eabe3d</t>
        </is>
      </c>
      <c r="P2117" t="inlineStr">
        <is>
          <t>library/105_kuda-villingili-resort-maldives/map/2026_Kuda-Villingili-Sustainability-Management-Plan-2026.pdf</t>
        </is>
      </c>
      <c r="R2117" t="inlineStr">
        <is>
          <t>current</t>
        </is>
      </c>
      <c r="S2117" t="inlineStr">
        <is>
          <t>N</t>
        </is>
      </c>
      <c r="T2117" t="inlineStr">
        <is>
          <t>matched</t>
        </is>
      </c>
      <c r="U2117" t="inlineStr">
        <is>
          <t>2026-10-04</t>
        </is>
      </c>
      <c r="V2117" t="inlineStr"/>
    </row>
    <row r="2118">
      <c r="A2118" t="n">
        <v>105</v>
      </c>
      <c r="B2118" t="inlineStr">
        <is>
          <t>Kuda Villingili Resort Maldives</t>
        </is>
      </c>
      <c r="C2118" t="inlineStr">
        <is>
          <t>map</t>
        </is>
      </c>
      <c r="D2118" t="inlineStr">
        <is>
          <t>2025_KV-Floor-Plan.pdf</t>
        </is>
      </c>
      <c r="E2118" t="n">
        <v>2025</v>
      </c>
      <c r="H2118" t="n">
        <v>13</v>
      </c>
      <c r="I2118" t="n">
        <v>9244</v>
      </c>
      <c r="J2118" t="inlineStr">
        <is>
          <t>Y</t>
        </is>
      </c>
      <c r="K2118" t="inlineStr">
        <is>
          <t>kudavillingili.com</t>
        </is>
      </c>
      <c r="L2118" t="inlineStr">
        <is>
          <t>official</t>
        </is>
      </c>
      <c r="M2118" t="inlineStr">
        <is>
          <t>https://dhshr15av118h.cloudfront.net/2026/07/KV-Floor-Plan.pdf</t>
        </is>
      </c>
      <c r="N2118" t="inlineStr">
        <is>
          <t>https://dhshr15av118h.cloudfront.net/2026/07/KV-Floor-Plan.pdf</t>
        </is>
      </c>
      <c r="O2118" t="inlineStr">
        <is>
          <t>4556bd408a4d03a481bfdd6b21cb323e16a99df8de30a5a8742f1e153864e7c3</t>
        </is>
      </c>
      <c r="P2118" t="inlineStr">
        <is>
          <t>library/105_kuda-villingili-resort-maldives/map/2025_KV-Floor-Plan.pdf</t>
        </is>
      </c>
      <c r="R2118" t="inlineStr">
        <is>
          <t>current</t>
        </is>
      </c>
      <c r="S2118" t="inlineStr">
        <is>
          <t>N</t>
        </is>
      </c>
      <c r="T2118" t="inlineStr">
        <is>
          <t>matched</t>
        </is>
      </c>
      <c r="U2118" t="inlineStr">
        <is>
          <t>2026-10-04</t>
        </is>
      </c>
      <c r="V2118" t="inlineStr"/>
    </row>
    <row r="2119">
      <c r="A2119" t="n">
        <v>105</v>
      </c>
      <c r="B2119" t="inlineStr">
        <is>
          <t>Kuda Villingili Resort Maldives</t>
        </is>
      </c>
      <c r="C2119" t="inlineStr">
        <is>
          <t>map</t>
        </is>
      </c>
      <c r="D2119" t="inlineStr">
        <is>
          <t>2024_Kuda-Villingili-Resort-Map.pdf</t>
        </is>
      </c>
      <c r="E2119" t="n">
        <v>2024</v>
      </c>
      <c r="H2119" t="n">
        <v>1</v>
      </c>
      <c r="I2119" t="n">
        <v>458</v>
      </c>
      <c r="J2119" t="inlineStr">
        <is>
          <t>Y</t>
        </is>
      </c>
      <c r="K2119" t="inlineStr">
        <is>
          <t>neoscapesmaldives.com</t>
        </is>
      </c>
      <c r="L2119" t="inlineStr">
        <is>
          <t>dmc-agency</t>
        </is>
      </c>
      <c r="M2119" t="inlineStr">
        <is>
          <t>https://www.neoscapesmaldives.com/wp-content/uploads/Kuda-Villingili-Resort-Map.pdf</t>
        </is>
      </c>
      <c r="N2119" t="inlineStr">
        <is>
          <t>https://www.neoscapesmaldives.com/wp-content/uploads/Kuda-Villingili-Resort-Map.pdf</t>
        </is>
      </c>
      <c r="O2119" t="inlineStr">
        <is>
          <t>b00a71d24a5ee12e8e76b265fed9f126e2148493340829acfac188ca09e45947</t>
        </is>
      </c>
      <c r="P2119" t="inlineStr">
        <is>
          <t>library/105_kuda-villingili-resort-maldives/map/2024_Kuda-Villingili-Resort-Map.pdf</t>
        </is>
      </c>
      <c r="R2119" t="inlineStr">
        <is>
          <t>outdated</t>
        </is>
      </c>
      <c r="S2119" t="inlineStr">
        <is>
          <t>N</t>
        </is>
      </c>
      <c r="T2119" t="inlineStr">
        <is>
          <t>matched</t>
        </is>
      </c>
      <c r="U2119" t="inlineStr">
        <is>
          <t>2026-10-04</t>
        </is>
      </c>
      <c r="V2119" t="inlineStr"/>
    </row>
    <row r="2120">
      <c r="A2120" t="n">
        <v>105</v>
      </c>
      <c r="B2120" t="inlineStr">
        <is>
          <t>Kuda Villingili Resort Maldives</t>
        </is>
      </c>
      <c r="C2120" t="inlineStr">
        <is>
          <t>spa_menu</t>
        </is>
      </c>
      <c r="D2120" t="inlineStr">
        <is>
          <t>2026_Spa-Menu-A4-Square.pdf</t>
        </is>
      </c>
      <c r="E2120" t="n">
        <v>2026</v>
      </c>
      <c r="H2120" t="n">
        <v>15</v>
      </c>
      <c r="I2120" t="n">
        <v>30039</v>
      </c>
      <c r="J2120" t="inlineStr">
        <is>
          <t>Y</t>
        </is>
      </c>
      <c r="K2120" t="inlineStr">
        <is>
          <t>kudavillingili.com</t>
        </is>
      </c>
      <c r="L2120" t="inlineStr">
        <is>
          <t>official</t>
        </is>
      </c>
      <c r="M2120" t="inlineStr">
        <is>
          <t>https://dhshr15av118h.cloudfront.net/2026/07/Spa-Menu-A4-Square.pdf</t>
        </is>
      </c>
      <c r="N2120" t="inlineStr">
        <is>
          <t>https://dhshr15av118h.cloudfront.net/2026/07/Spa-Menu-A4-Square.pdf | https://www.kudavillingili.com/download-pdf/?id=thespamenu</t>
        </is>
      </c>
      <c r="O2120" t="inlineStr">
        <is>
          <t>61487defee8651fa3bd746e218374103c099828436601dcad460688691482195</t>
        </is>
      </c>
      <c r="P2120" t="inlineStr">
        <is>
          <t>library/105_kuda-villingili-resort-maldives/spa_menu/2026_Spa-Menu-A4-Square.pdf</t>
        </is>
      </c>
      <c r="R2120" t="inlineStr">
        <is>
          <t>current</t>
        </is>
      </c>
      <c r="S2120" t="inlineStr">
        <is>
          <t>Y</t>
        </is>
      </c>
      <c r="T2120" t="inlineStr">
        <is>
          <t>needs-review</t>
        </is>
      </c>
      <c r="U2120" t="inlineStr">
        <is>
          <t>2026-10-04</t>
        </is>
      </c>
      <c r="V2120" t="inlineStr">
        <is>
          <t>ambiguous match [105]</t>
        </is>
      </c>
    </row>
    <row r="2121">
      <c r="A2121" t="n">
        <v>105</v>
      </c>
      <c r="B2121" t="inlineStr">
        <is>
          <t>Kuda Villingili Resort Maldives</t>
        </is>
      </c>
      <c r="C2121" t="inlineStr">
        <is>
          <t>dining_menu</t>
        </is>
      </c>
      <c r="D2121" t="inlineStr">
        <is>
          <t>2026_Marumi_Lunch_CN.pdf</t>
        </is>
      </c>
      <c r="E2121" t="n">
        <v>2026</v>
      </c>
      <c r="H2121" t="n">
        <v>7</v>
      </c>
      <c r="I2121" t="n">
        <v>1279</v>
      </c>
      <c r="J2121" t="inlineStr">
        <is>
          <t>Y</t>
        </is>
      </c>
      <c r="K2121" t="inlineStr">
        <is>
          <t>kudavillingili.com</t>
        </is>
      </c>
      <c r="L2121" t="inlineStr">
        <is>
          <t>official</t>
        </is>
      </c>
      <c r="M2121" t="inlineStr">
        <is>
          <t>https://dhshr15av118h.cloudfront.net/2026/09/Marumi_Lunch_CN.pdf</t>
        </is>
      </c>
      <c r="N2121" t="inlineStr">
        <is>
          <t>https://dhshr15av118h.cloudfront.net/2026/09/Marumi_Lunch_CN.pdf</t>
        </is>
      </c>
      <c r="O2121" t="inlineStr">
        <is>
          <t>dea58ff914a6172753f0506d986164d3469587c21b48fcf506141165ffdd597d</t>
        </is>
      </c>
      <c r="P2121" t="inlineStr">
        <is>
          <t>library/105_kuda-villingili-resort-maldives/dining_menu/2026_Marumi_Lunch_CN.pdf</t>
        </is>
      </c>
      <c r="R2121" t="inlineStr">
        <is>
          <t>current</t>
        </is>
      </c>
      <c r="S2121" t="inlineStr">
        <is>
          <t>N</t>
        </is>
      </c>
      <c r="T2121" t="inlineStr">
        <is>
          <t>needs-review</t>
        </is>
      </c>
      <c r="U2121" t="inlineStr">
        <is>
          <t>2026-10-04</t>
        </is>
      </c>
      <c r="V2121" t="inlineStr">
        <is>
          <t>ambiguous match [105]</t>
        </is>
      </c>
    </row>
    <row r="2122">
      <c r="A2122" t="n">
        <v>105</v>
      </c>
      <c r="B2122" t="inlineStr">
        <is>
          <t>Kuda Villingili Resort Maldives</t>
        </is>
      </c>
      <c r="C2122" t="inlineStr">
        <is>
          <t>dining_menu</t>
        </is>
      </c>
      <c r="D2122" t="inlineStr">
        <is>
          <t>2026_eid-2026.pdf</t>
        </is>
      </c>
      <c r="E2122" t="n">
        <v>2026</v>
      </c>
      <c r="H2122" t="n">
        <v>8</v>
      </c>
      <c r="I2122" t="n">
        <v>1337</v>
      </c>
      <c r="J2122" t="inlineStr">
        <is>
          <t>Y</t>
        </is>
      </c>
      <c r="K2122" t="inlineStr">
        <is>
          <t>kudavillingili.com</t>
        </is>
      </c>
      <c r="L2122" t="inlineStr">
        <is>
          <t>official</t>
        </is>
      </c>
      <c r="M2122" t="inlineStr">
        <is>
          <t>https://dhshr15av118h.cloudfront.net/2026/02/eid-2026.pdf</t>
        </is>
      </c>
      <c r="N2122" t="inlineStr">
        <is>
          <t>https://dhshr15av118h.cloudfront.net/2026/02/eid-2026.pdf</t>
        </is>
      </c>
      <c r="O2122" t="inlineStr">
        <is>
          <t>68a6a9716e549e672b6e01a841f7c997fd801278f9acbf93f7a9dbc8899781cd</t>
        </is>
      </c>
      <c r="P2122" t="inlineStr">
        <is>
          <t>library/105_kuda-villingili-resort-maldives/dining_menu/2026_eid-2026.pdf</t>
        </is>
      </c>
      <c r="R2122" t="inlineStr">
        <is>
          <t>current</t>
        </is>
      </c>
      <c r="S2122" t="inlineStr">
        <is>
          <t>N</t>
        </is>
      </c>
      <c r="T2122" t="inlineStr">
        <is>
          <t>matched</t>
        </is>
      </c>
      <c r="U2122" t="inlineStr">
        <is>
          <t>2026-10-04</t>
        </is>
      </c>
      <c r="V2122" t="inlineStr"/>
    </row>
    <row r="2123">
      <c r="A2123" t="n">
        <v>105</v>
      </c>
      <c r="B2123" t="inlineStr">
        <is>
          <t>Kuda Villingili Resort Maldives</t>
        </is>
      </c>
      <c r="C2123" t="inlineStr">
        <is>
          <t>dining_menu</t>
        </is>
      </c>
      <c r="D2123" t="inlineStr">
        <is>
          <t>2026_Valentines-Day-2026_Kuda-Villingili-Maldives.pdf</t>
        </is>
      </c>
      <c r="E2123" t="n">
        <v>2026</v>
      </c>
      <c r="H2123" t="n">
        <v>20</v>
      </c>
      <c r="I2123" t="n">
        <v>5089</v>
      </c>
      <c r="J2123" t="inlineStr">
        <is>
          <t>Y</t>
        </is>
      </c>
      <c r="K2123" t="inlineStr">
        <is>
          <t>kudavillingili.com</t>
        </is>
      </c>
      <c r="L2123" t="inlineStr">
        <is>
          <t>official</t>
        </is>
      </c>
      <c r="M2123" t="inlineStr">
        <is>
          <t>https://dhshr15av118h.cloudfront.net/2026/02/Valentines-Day-2026_Kuda-Villingili-Maldives.pdf</t>
        </is>
      </c>
      <c r="N2123" t="inlineStr">
        <is>
          <t>https://dhshr15av118h.cloudfront.net/2026/02/Valentines-Day-2026_Kuda-Villingili-Maldives.pdf</t>
        </is>
      </c>
      <c r="O2123" t="inlineStr">
        <is>
          <t>e2380f7de63a2c4b94f86d7acd2ee0923f029cf144b363084504fa3d79f7e7da</t>
        </is>
      </c>
      <c r="P2123" t="inlineStr">
        <is>
          <t>library/105_kuda-villingili-resort-maldives/dining_menu/2026_Valentines-Day-2026_Kuda-Villingili-Maldives.pdf</t>
        </is>
      </c>
      <c r="R2123" t="inlineStr">
        <is>
          <t>current</t>
        </is>
      </c>
      <c r="S2123" t="inlineStr">
        <is>
          <t>Y</t>
        </is>
      </c>
      <c r="T2123" t="inlineStr">
        <is>
          <t>matched</t>
        </is>
      </c>
      <c r="U2123" t="inlineStr">
        <is>
          <t>2026-10-04</t>
        </is>
      </c>
      <c r="V2123" t="inlineStr"/>
    </row>
    <row r="2124">
      <c r="A2124" t="n">
        <v>105</v>
      </c>
      <c r="B2124" t="inlineStr">
        <is>
          <t>Kuda Villingili Resort Maldives</t>
        </is>
      </c>
      <c r="C2124" t="inlineStr">
        <is>
          <t>dining_menu</t>
        </is>
      </c>
      <c r="D2124" t="inlineStr">
        <is>
          <t>2021_Marumi_Beverage_Menu.pdf</t>
        </is>
      </c>
      <c r="E2124" t="n">
        <v>2021</v>
      </c>
      <c r="H2124" t="n">
        <v>9</v>
      </c>
      <c r="I2124" t="n">
        <v>224</v>
      </c>
      <c r="J2124" t="inlineStr">
        <is>
          <t>Y</t>
        </is>
      </c>
      <c r="K2124" t="inlineStr">
        <is>
          <t>kudavillingili.com</t>
        </is>
      </c>
      <c r="L2124" t="inlineStr">
        <is>
          <t>official</t>
        </is>
      </c>
      <c r="M2124" t="inlineStr">
        <is>
          <t>https://dhshr15av118h.cloudfront.net/2026/07/Marumi_Beverage_Menu.pdf</t>
        </is>
      </c>
      <c r="N2124" t="inlineStr">
        <is>
          <t>https://dhshr15av118h.cloudfront.net/2026/07/Marumi_Beverage_Menu.pdf</t>
        </is>
      </c>
      <c r="O2124" t="inlineStr">
        <is>
          <t>8a1f17f6b94e43b689557736c821d70ee0c5caf9a42161e2b61a68abe6f2fcd3</t>
        </is>
      </c>
      <c r="P2124" t="inlineStr">
        <is>
          <t>library/105_kuda-villingili-resort-maldives/dining_menu/2021_Marumi_Beverage_Menu.pdf</t>
        </is>
      </c>
      <c r="R2124" t="inlineStr">
        <is>
          <t>outdated</t>
        </is>
      </c>
      <c r="S2124" t="inlineStr">
        <is>
          <t>N</t>
        </is>
      </c>
      <c r="T2124" t="inlineStr">
        <is>
          <t>needs-review</t>
        </is>
      </c>
      <c r="U2124" t="inlineStr">
        <is>
          <t>2026-10-04</t>
        </is>
      </c>
      <c r="V2124" t="inlineStr">
        <is>
          <t>ambiguous match [105]</t>
        </is>
      </c>
    </row>
    <row r="2125">
      <c r="A2125" t="n">
        <v>105</v>
      </c>
      <c r="B2125" t="inlineStr">
        <is>
          <t>Kuda Villingili Resort Maldives</t>
        </is>
      </c>
      <c r="C2125" t="inlineStr">
        <is>
          <t>sustainability</t>
        </is>
      </c>
      <c r="D2125" t="inlineStr">
        <is>
          <t>2022_document.pdf</t>
        </is>
      </c>
      <c r="E2125" t="n">
        <v>2022</v>
      </c>
      <c r="H2125" t="n">
        <v>5</v>
      </c>
      <c r="I2125" t="n">
        <v>117</v>
      </c>
      <c r="J2125" t="inlineStr">
        <is>
          <t>Y</t>
        </is>
      </c>
      <c r="K2125" t="inlineStr">
        <is>
          <t>kudavillingili.com</t>
        </is>
      </c>
      <c r="L2125" t="inlineStr">
        <is>
          <t>official</t>
        </is>
      </c>
      <c r="M2125" t="inlineStr">
        <is>
          <t>https://www.kudavillingili.com/download-pdf/?id=envpolicy</t>
        </is>
      </c>
      <c r="N2125" t="inlineStr">
        <is>
          <t>https://www.kudavillingili.com/download-pdf/?id=envpolicy</t>
        </is>
      </c>
      <c r="O2125" t="inlineStr">
        <is>
          <t>644f2da7996465cc9516ca9c4d2c0dd1821758bd094d3b11225d33d8a212ae4b</t>
        </is>
      </c>
      <c r="P2125" t="inlineStr">
        <is>
          <t>library/105_kuda-villingili-resort-maldives/sustainability/2022_document.pdf</t>
        </is>
      </c>
      <c r="R2125" t="inlineStr">
        <is>
          <t>outdated</t>
        </is>
      </c>
      <c r="S2125" t="inlineStr">
        <is>
          <t>Y</t>
        </is>
      </c>
      <c r="T2125" t="inlineStr">
        <is>
          <t>matched</t>
        </is>
      </c>
      <c r="U2125" t="inlineStr">
        <is>
          <t>2026-10-04</t>
        </is>
      </c>
      <c r="V2125" t="inlineStr"/>
    </row>
    <row r="2126">
      <c r="A2126" t="n">
        <v>105</v>
      </c>
      <c r="B2126" t="inlineStr">
        <is>
          <t>Kuda Villingili Resort Maldives</t>
        </is>
      </c>
      <c r="C2126" t="inlineStr">
        <is>
          <t>calendar</t>
        </is>
      </c>
      <c r="D2126" t="inlineStr">
        <is>
          <t>2026_Kuda-Villingili-Maldives-Easter-Brochure-2026.pdf</t>
        </is>
      </c>
      <c r="E2126" t="n">
        <v>2026</v>
      </c>
      <c r="H2126" t="n">
        <v>22</v>
      </c>
      <c r="I2126" t="n">
        <v>2905</v>
      </c>
      <c r="J2126" t="inlineStr">
        <is>
          <t>Y</t>
        </is>
      </c>
      <c r="K2126" t="inlineStr">
        <is>
          <t>kudavillingili.com</t>
        </is>
      </c>
      <c r="L2126" t="inlineStr">
        <is>
          <t>official</t>
        </is>
      </c>
      <c r="M2126" t="inlineStr">
        <is>
          <t>https://dhshr15av118h.cloudfront.net/2026/02/Kuda-Villingili-Maldives-Easter-Brochure-2026.pdf</t>
        </is>
      </c>
      <c r="N2126" t="inlineStr">
        <is>
          <t>https://dhshr15av118h.cloudfront.net/2026/02/Kuda-Villingili-Maldives-Easter-Brochure-2026.pdf</t>
        </is>
      </c>
      <c r="O2126" t="inlineStr">
        <is>
          <t>42cdaea0c63bfcc71153e01ba449b868f3b6e155e54fd22ced06b766b2d8bc82</t>
        </is>
      </c>
      <c r="P2126" t="inlineStr">
        <is>
          <t>library/105_kuda-villingili-resort-maldives/calendar/2026_Kuda-Villingili-Maldives-Easter-Brochure-2026.pdf</t>
        </is>
      </c>
      <c r="R2126" t="inlineStr">
        <is>
          <t>current</t>
        </is>
      </c>
      <c r="S2126" t="inlineStr">
        <is>
          <t>Y</t>
        </is>
      </c>
      <c r="T2126" t="inlineStr">
        <is>
          <t>matched</t>
        </is>
      </c>
      <c r="U2126" t="inlineStr">
        <is>
          <t>2026-10-04</t>
        </is>
      </c>
      <c r="V2126" t="inlineStr"/>
    </row>
    <row r="2127">
      <c r="A2127" t="n">
        <v>105</v>
      </c>
      <c r="B2127" t="inlineStr">
        <is>
          <t>Kuda Villingili Resort Maldives</t>
        </is>
      </c>
      <c r="C2127" t="inlineStr">
        <is>
          <t>calendar</t>
        </is>
      </c>
      <c r="D2127" t="inlineStr">
        <is>
          <t>2026_Lunar-New-Year-Programm-2026_Kuda-Villingili-Resort.pdf</t>
        </is>
      </c>
      <c r="E2127" t="n">
        <v>2026</v>
      </c>
      <c r="H2127" t="n">
        <v>12</v>
      </c>
      <c r="I2127" t="n">
        <v>5565</v>
      </c>
      <c r="J2127" t="inlineStr">
        <is>
          <t>Y</t>
        </is>
      </c>
      <c r="K2127" t="inlineStr">
        <is>
          <t>kudavillingili.com</t>
        </is>
      </c>
      <c r="L2127" t="inlineStr">
        <is>
          <t>official</t>
        </is>
      </c>
      <c r="M2127" t="inlineStr">
        <is>
          <t>https://dhshr15av118h.cloudfront.net/2026/02/Lunar-New-Year-Programm-2026_Kuda-Villingili-Resort.pdf</t>
        </is>
      </c>
      <c r="N2127" t="inlineStr">
        <is>
          <t>https://dhshr15av118h.cloudfront.net/2026/02/Lunar-New-Year-Programm-2026_Kuda-Villingili-Resort.pdf</t>
        </is>
      </c>
      <c r="O2127" t="inlineStr">
        <is>
          <t>d7e460a8b4e773bca89b37ffb8d7a970ad6d96ffee9a228187e733eec26504a8</t>
        </is>
      </c>
      <c r="P2127" t="inlineStr">
        <is>
          <t>library/105_kuda-villingili-resort-maldives/calendar/2026_Lunar-New-Year-Programm-2026_Kuda-Villingili-Resort.pdf</t>
        </is>
      </c>
      <c r="R2127" t="inlineStr">
        <is>
          <t>current</t>
        </is>
      </c>
      <c r="S2127" t="inlineStr">
        <is>
          <t>N</t>
        </is>
      </c>
      <c r="T2127" t="inlineStr">
        <is>
          <t>matched</t>
        </is>
      </c>
      <c r="U2127" t="inlineStr">
        <is>
          <t>2026-10-04</t>
        </is>
      </c>
      <c r="V2127" t="inlineStr"/>
    </row>
    <row r="2128">
      <c r="A2128" t="n">
        <v>105</v>
      </c>
      <c r="B2128" t="inlineStr">
        <is>
          <t>Kuda Villingili Resort Maldives</t>
        </is>
      </c>
      <c r="C2128" t="inlineStr">
        <is>
          <t>calendar</t>
        </is>
      </c>
      <c r="D2128" t="inlineStr">
        <is>
          <t>2025_Festive-Brochure-2025-Kuda-Villingili-Maldives.pdf</t>
        </is>
      </c>
      <c r="E2128" t="n">
        <v>2025</v>
      </c>
      <c r="H2128" t="n">
        <v>25</v>
      </c>
      <c r="I2128" t="n">
        <v>9095</v>
      </c>
      <c r="J2128" t="inlineStr">
        <is>
          <t>Y</t>
        </is>
      </c>
      <c r="K2128" t="inlineStr">
        <is>
          <t>kudavillingili.com</t>
        </is>
      </c>
      <c r="L2128" t="inlineStr">
        <is>
          <t>official</t>
        </is>
      </c>
      <c r="M2128" t="inlineStr">
        <is>
          <t>https://dhshr15av118h.cloudfront.net/2025/12/Festive-Brochure-2025-Kuda-Villingili-Maldives.pdf</t>
        </is>
      </c>
      <c r="N2128" t="inlineStr">
        <is>
          <t>https://dhshr15av118h.cloudfront.net/2025/12/Festive-Brochure-2025-Kuda-Villingili-Maldives.pdf</t>
        </is>
      </c>
      <c r="O2128" t="inlineStr">
        <is>
          <t>d435800478615de437066f0ce390ef4f4ec74d4e37f4b6f9bf3846c33a9da4f2</t>
        </is>
      </c>
      <c r="P2128" t="inlineStr">
        <is>
          <t>library/105_kuda-villingili-resort-maldives/calendar/2025_Festive-Brochure-2025-Kuda-Villingili-Maldives.pdf</t>
        </is>
      </c>
      <c r="R2128" t="inlineStr">
        <is>
          <t>current</t>
        </is>
      </c>
      <c r="S2128" t="inlineStr">
        <is>
          <t>N</t>
        </is>
      </c>
      <c r="T2128" t="inlineStr">
        <is>
          <t>matched</t>
        </is>
      </c>
      <c r="U2128" t="inlineStr">
        <is>
          <t>2026-10-04</t>
        </is>
      </c>
      <c r="V2128" t="inlineStr"/>
    </row>
    <row r="2129">
      <c r="A2129" t="n">
        <v>105</v>
      </c>
      <c r="B2129" t="inlineStr">
        <is>
          <t>Kuda Villingili Resort Maldives</t>
        </is>
      </c>
      <c r="C2129" t="inlineStr">
        <is>
          <t>brochure</t>
        </is>
      </c>
      <c r="D2129" t="inlineStr">
        <is>
          <t>2026_Halloween-Brochure-2026-Friendly-Spirits-and-Ghosts-After-Dark.pdf</t>
        </is>
      </c>
      <c r="E2129" t="n">
        <v>2026</v>
      </c>
      <c r="H2129" t="n">
        <v>12</v>
      </c>
      <c r="I2129" t="n">
        <v>2126</v>
      </c>
      <c r="J2129" t="inlineStr">
        <is>
          <t>Y</t>
        </is>
      </c>
      <c r="K2129" t="inlineStr">
        <is>
          <t>kudavillingili.com</t>
        </is>
      </c>
      <c r="L2129" t="inlineStr">
        <is>
          <t>official</t>
        </is>
      </c>
      <c r="M2129" t="inlineStr">
        <is>
          <t>https://dhshr15av118h.cloudfront.net/2026/08/Halloween-Brochure-2026-Friendly-Spirits-and-Ghosts-After-Dark.pdf</t>
        </is>
      </c>
      <c r="N2129" t="inlineStr">
        <is>
          <t>https://dhshr15av118h.cloudfront.net/2026/08/Halloween-Brochure-2026-Friendly-Spirits-and-Ghosts-After-Dark.pdf</t>
        </is>
      </c>
      <c r="O2129" t="inlineStr">
        <is>
          <t>171f88420f0a80a2b92ad14a380872908f7445d0a501990717cf26eef605402e</t>
        </is>
      </c>
      <c r="P2129" t="inlineStr">
        <is>
          <t>library/105_kuda-villingili-resort-maldives/brochure/2026_Halloween-Brochure-2026-Friendly-Spirits-and-Ghosts-After-Dark.pdf</t>
        </is>
      </c>
      <c r="R2129" t="inlineStr">
        <is>
          <t>current</t>
        </is>
      </c>
      <c r="S2129" t="inlineStr">
        <is>
          <t>Y</t>
        </is>
      </c>
      <c r="T2129" t="inlineStr">
        <is>
          <t>matched</t>
        </is>
      </c>
      <c r="U2129" t="inlineStr">
        <is>
          <t>2026-10-04</t>
        </is>
      </c>
      <c r="V2129" t="inlineStr"/>
    </row>
    <row r="2130">
      <c r="A2130" t="n">
        <v>105</v>
      </c>
      <c r="B2130" t="inlineStr">
        <is>
          <t>Kuda Villingili Resort Maldives</t>
        </is>
      </c>
      <c r="C2130" t="inlineStr">
        <is>
          <t>brochure</t>
        </is>
      </c>
      <c r="D2130" t="inlineStr">
        <is>
          <t>2026_KV-Chinese-Golden-Week-Brochure-2026.pdf</t>
        </is>
      </c>
      <c r="E2130" t="n">
        <v>2026</v>
      </c>
      <c r="H2130" t="n">
        <v>7</v>
      </c>
      <c r="I2130" t="n">
        <v>9275</v>
      </c>
      <c r="J2130" t="inlineStr">
        <is>
          <t>Y</t>
        </is>
      </c>
      <c r="K2130" t="inlineStr">
        <is>
          <t>kudavillingili.com</t>
        </is>
      </c>
      <c r="L2130" t="inlineStr">
        <is>
          <t>official</t>
        </is>
      </c>
      <c r="M2130" t="inlineStr">
        <is>
          <t>https://dhshr15av118h.cloudfront.net/2026/09/KV-Chinese-Golden-Week-Brochure-2026.pdf</t>
        </is>
      </c>
      <c r="N2130" t="inlineStr">
        <is>
          <t>https://dhshr15av118h.cloudfront.net/2026/09/KV-Chinese-Golden-Week-Brochure-2026.pdf</t>
        </is>
      </c>
      <c r="O2130" t="inlineStr">
        <is>
          <t>84a84e4610a15cc6b0116f19c321371b18d4cd128624bfbca0a9ba2a210f04e7</t>
        </is>
      </c>
      <c r="P2130" t="inlineStr">
        <is>
          <t>library/105_kuda-villingili-resort-maldives/brochure/2026_KV-Chinese-Golden-Week-Brochure-2026.pdf</t>
        </is>
      </c>
      <c r="R2130" t="inlineStr">
        <is>
          <t>current</t>
        </is>
      </c>
      <c r="S2130" t="inlineStr">
        <is>
          <t>N</t>
        </is>
      </c>
      <c r="T2130" t="inlineStr">
        <is>
          <t>needs-review</t>
        </is>
      </c>
      <c r="U2130" t="inlineStr">
        <is>
          <t>2026-10-04</t>
        </is>
      </c>
      <c r="V2130" t="inlineStr">
        <is>
          <t>ambiguous match [105]</t>
        </is>
      </c>
    </row>
    <row r="2131">
      <c r="A2131" t="n">
        <v>105</v>
      </c>
      <c r="B2131" t="inlineStr">
        <is>
          <t>Kuda Villingili Resort Maldives</t>
        </is>
      </c>
      <c r="C2131" t="inlineStr">
        <is>
          <t>brochure</t>
        </is>
      </c>
      <c r="D2131" t="inlineStr">
        <is>
          <t>2026_Golden-Week-Brochure-2026.pdf</t>
        </is>
      </c>
      <c r="E2131" t="n">
        <v>2026</v>
      </c>
      <c r="H2131" t="n">
        <v>7</v>
      </c>
      <c r="I2131" t="n">
        <v>2868</v>
      </c>
      <c r="J2131" t="inlineStr">
        <is>
          <t>Y</t>
        </is>
      </c>
      <c r="K2131" t="inlineStr">
        <is>
          <t>kudavillingili.com</t>
        </is>
      </c>
      <c r="L2131" t="inlineStr">
        <is>
          <t>official</t>
        </is>
      </c>
      <c r="M2131" t="inlineStr">
        <is>
          <t>https://dhshr15av118h.cloudfront.net/2026/09/Golden-Week-Brochure-2026.pdf</t>
        </is>
      </c>
      <c r="N2131" t="inlineStr">
        <is>
          <t>https://dhshr15av118h.cloudfront.net/2026/09/Golden-Week-Brochure-2026.pdf</t>
        </is>
      </c>
      <c r="O2131" t="inlineStr">
        <is>
          <t>e0dafdb51a34eca501caf74a569ef6fea3676af776ac051530bcf389b1d0c81a</t>
        </is>
      </c>
      <c r="P2131" t="inlineStr">
        <is>
          <t>library/105_kuda-villingili-resort-maldives/brochure/2026_Golden-Week-Brochure-2026.pdf</t>
        </is>
      </c>
      <c r="R2131" t="inlineStr">
        <is>
          <t>current</t>
        </is>
      </c>
      <c r="S2131" t="inlineStr">
        <is>
          <t>N</t>
        </is>
      </c>
      <c r="T2131" t="inlineStr">
        <is>
          <t>needs-review</t>
        </is>
      </c>
      <c r="U2131" t="inlineStr">
        <is>
          <t>2026-10-04</t>
        </is>
      </c>
      <c r="V2131" t="inlineStr">
        <is>
          <t>ambiguous match [105]</t>
        </is>
      </c>
    </row>
    <row r="2132">
      <c r="A2132" t="n">
        <v>105</v>
      </c>
      <c r="B2132" t="inlineStr">
        <is>
          <t>Kuda Villingili Resort Maldives</t>
        </is>
      </c>
      <c r="C2132" t="inlineStr">
        <is>
          <t>press_kit</t>
        </is>
      </c>
      <c r="D2132" t="inlineStr">
        <is>
          <t>2026__-_-KudaVillingili-_-_Conde-Nast-Traveller-Middle-East-Readers-Choice-Awards-2026.pdf</t>
        </is>
      </c>
      <c r="E2132" t="n">
        <v>2026</v>
      </c>
      <c r="H2132" t="n">
        <v>1</v>
      </c>
      <c r="I2132" t="n">
        <v>2477</v>
      </c>
      <c r="J2132" t="inlineStr">
        <is>
          <t>Y</t>
        </is>
      </c>
      <c r="K2132" t="inlineStr">
        <is>
          <t>kudavillingili.com</t>
        </is>
      </c>
      <c r="L2132" t="inlineStr">
        <is>
          <t>official</t>
        </is>
      </c>
      <c r="M2132" t="inlineStr">
        <is>
          <t>https://dhshr15av118h.cloudfront.net/2026/09/%D0%9F%D1%80%D0%BE%D0%B3%D0%BE%D0%BB%D0%BE%D1%81%D1%83%D0%B9%D1%82%D0%B5-%D0%B7%D0%B0-KudaVillingili-%D0%B2-%D0%BF%D1%80%D0%B5%D0%BC%D0%B8%D0%B8Conde-Nast-Traveller-Middle-East-Readers-Choice-Awards-2026.pdf</t>
        </is>
      </c>
      <c r="N2132" t="inlineStr">
        <is>
          <t>https://dhshr15av118h.cloudfront.net/2026/09/%D0%9F%D1%80%D0%BE%D0%B3%D0%BE%D0%BB%D0%BE%D1%81%D1%83%D0%B9%D1%82%D0%B5-%D0%B7%D0%B0-KudaVillingili-%D0%B2-%D0%BF%D1%80%D0%B5%D0%BC%D0%B8%D0%B8Conde-Nast-Traveller-Middle-East-Readers-Choice-Awards-2026.pdf</t>
        </is>
      </c>
      <c r="O2132" t="inlineStr">
        <is>
          <t>87f2955e1534fcae994a72ed0c227b56285b7732a343403ebfe5a72108fcd0f3</t>
        </is>
      </c>
      <c r="P2132" t="inlineStr">
        <is>
          <t>library/105_kuda-villingili-resort-maldives/press_kit/2026__-_-KudaVillingili-_-_Conde-Nast-Traveller-Middle-East-Readers-Choice-Awards-2026.pdf</t>
        </is>
      </c>
      <c r="R2132" t="inlineStr">
        <is>
          <t>current</t>
        </is>
      </c>
      <c r="S2132" t="inlineStr">
        <is>
          <t>Y</t>
        </is>
      </c>
      <c r="T2132" t="inlineStr">
        <is>
          <t>matched</t>
        </is>
      </c>
      <c r="U2132" t="inlineStr">
        <is>
          <t>2026-10-04</t>
        </is>
      </c>
      <c r="V2132" t="inlineStr"/>
    </row>
    <row r="2133">
      <c r="A2133" t="n">
        <v>105</v>
      </c>
      <c r="B2133" t="inlineStr">
        <is>
          <t>Kuda Villingili Resort Maldives</t>
        </is>
      </c>
      <c r="C2133" t="inlineStr">
        <is>
          <t>press_kit</t>
        </is>
      </c>
      <c r="D2133" t="inlineStr">
        <is>
          <t>2024_document.pdf</t>
        </is>
      </c>
      <c r="E2133" t="n">
        <v>2024</v>
      </c>
      <c r="H2133" t="n">
        <v>4</v>
      </c>
      <c r="I2133" t="n">
        <v>3372</v>
      </c>
      <c r="J2133" t="inlineStr">
        <is>
          <t>Y</t>
        </is>
      </c>
      <c r="K2133" t="inlineStr">
        <is>
          <t>kudavillingili.com</t>
        </is>
      </c>
      <c r="L2133" t="inlineStr">
        <is>
          <t>official</t>
        </is>
      </c>
      <c r="M2133" t="inlineStr">
        <is>
          <t>https://www.kudavillingili.com/download-pdf/?id=fitness</t>
        </is>
      </c>
      <c r="N2133" t="inlineStr">
        <is>
          <t>https://www.kudavillingili.com/download-pdf/?id=fitness</t>
        </is>
      </c>
      <c r="O2133" t="inlineStr">
        <is>
          <t>f84dd565cacf83a1e73365f89316834b12fec74e4ca91dfa027893cf93584f16</t>
        </is>
      </c>
      <c r="P2133" t="inlineStr">
        <is>
          <t>library/105_kuda-villingili-resort-maldives/press_kit/2024_document.pdf</t>
        </is>
      </c>
      <c r="R2133" t="inlineStr">
        <is>
          <t>outdated</t>
        </is>
      </c>
      <c r="S2133" t="inlineStr">
        <is>
          <t>N</t>
        </is>
      </c>
      <c r="T2133" t="inlineStr">
        <is>
          <t>matched</t>
        </is>
      </c>
      <c r="U2133" t="inlineStr">
        <is>
          <t>2026-10-04</t>
        </is>
      </c>
      <c r="V2133" t="inlineStr"/>
    </row>
    <row r="2134">
      <c r="A2134" t="n">
        <v>105</v>
      </c>
      <c r="B2134" t="inlineStr">
        <is>
          <t>Kuda Villingili Resort Maldives</t>
        </is>
      </c>
      <c r="C2134" t="inlineStr">
        <is>
          <t>other</t>
        </is>
      </c>
      <c r="D2134" t="inlineStr">
        <is>
          <t>2024_document.pdf</t>
        </is>
      </c>
      <c r="E2134" t="n">
        <v>2024</v>
      </c>
      <c r="H2134" t="n">
        <v>1</v>
      </c>
      <c r="I2134" t="n">
        <v>198</v>
      </c>
      <c r="J2134" t="inlineStr">
        <is>
          <t>N</t>
        </is>
      </c>
      <c r="K2134" t="inlineStr">
        <is>
          <t>kudavillingili.com</t>
        </is>
      </c>
      <c r="L2134" t="inlineStr">
        <is>
          <t>official</t>
        </is>
      </c>
      <c r="M2134" t="inlineStr">
        <is>
          <t>https://www.kudavillingili.com/download-pdf/?id=flplantwo</t>
        </is>
      </c>
      <c r="N2134" t="inlineStr">
        <is>
          <t>https://www.kudavillingili.com/download-pdf/?id=flplantwo</t>
        </is>
      </c>
      <c r="O2134" t="inlineStr">
        <is>
          <t>1e07d94900f7a951d5d51fb1e6657885db236139633870c5f5d89f882dd8842b</t>
        </is>
      </c>
      <c r="P2134" t="inlineStr">
        <is>
          <t>library/105_kuda-villingili-resort-maldives/other/2024_document.pdf</t>
        </is>
      </c>
      <c r="R2134" t="inlineStr">
        <is>
          <t>outdated</t>
        </is>
      </c>
      <c r="S2134" t="inlineStr">
        <is>
          <t>Y</t>
        </is>
      </c>
      <c r="T2134" t="inlineStr">
        <is>
          <t>matched</t>
        </is>
      </c>
      <c r="U2134" t="inlineStr">
        <is>
          <t>2026-10-04</t>
        </is>
      </c>
      <c r="V2134" t="inlineStr"/>
    </row>
    <row r="2135">
      <c r="A2135" t="n">
        <v>105</v>
      </c>
      <c r="B2135" t="inlineStr">
        <is>
          <t>Kuda Villingili Resort Maldives</t>
        </is>
      </c>
      <c r="C2135" t="inlineStr">
        <is>
          <t>other</t>
        </is>
      </c>
      <c r="D2135" t="inlineStr">
        <is>
          <t>2024_0976b595_document.pdf</t>
        </is>
      </c>
      <c r="E2135" t="n">
        <v>2024</v>
      </c>
      <c r="H2135" t="n">
        <v>1</v>
      </c>
      <c r="I2135" t="n">
        <v>297</v>
      </c>
      <c r="J2135" t="inlineStr">
        <is>
          <t>N</t>
        </is>
      </c>
      <c r="K2135" t="inlineStr">
        <is>
          <t>kudavillingili.com</t>
        </is>
      </c>
      <c r="L2135" t="inlineStr">
        <is>
          <t>official</t>
        </is>
      </c>
      <c r="M2135" t="inlineStr">
        <is>
          <t>https://www.kudavillingili.com/download-pdf/?id=flplanone</t>
        </is>
      </c>
      <c r="N2135" t="inlineStr">
        <is>
          <t>https://www.kudavillingili.com/download-pdf/?id=flplanone</t>
        </is>
      </c>
      <c r="O2135" t="inlineStr">
        <is>
          <t>0976b5951de7a66b4f4fbc29e637709d35c1672d833c0b5624167930b30a5479</t>
        </is>
      </c>
      <c r="P2135" t="inlineStr">
        <is>
          <t>library/105_kuda-villingili-resort-maldives/other/2024_0976b595_document.pdf</t>
        </is>
      </c>
      <c r="R2135" t="inlineStr">
        <is>
          <t>outdated</t>
        </is>
      </c>
      <c r="S2135" t="inlineStr">
        <is>
          <t>N</t>
        </is>
      </c>
      <c r="T2135" t="inlineStr">
        <is>
          <t>matched</t>
        </is>
      </c>
      <c r="U2135" t="inlineStr">
        <is>
          <t>2026-10-04</t>
        </is>
      </c>
      <c r="V2135" t="inlineStr"/>
    </row>
    <row r="2136">
      <c r="A2136" t="n">
        <v>106</v>
      </c>
      <c r="B2136" t="inlineStr">
        <is>
          <t>Anantara Kihavah Villas</t>
        </is>
      </c>
      <c r="C2136" t="inlineStr">
        <is>
          <t>factsheet</t>
        </is>
      </c>
      <c r="D2136" t="inlineStr">
        <is>
          <t>2022_Anantara_Kihavah_Maldives_Villas_Factsheet_Resort.pdf</t>
        </is>
      </c>
      <c r="E2136" t="n">
        <v>2022</v>
      </c>
      <c r="H2136" t="n">
        <v>13</v>
      </c>
      <c r="I2136" t="n">
        <v>1964</v>
      </c>
      <c r="J2136" t="inlineStr">
        <is>
          <t>Y</t>
        </is>
      </c>
      <c r="K2136" t="inlineStr">
        <is>
          <t>neoscapesmaldives.com</t>
        </is>
      </c>
      <c r="L2136" t="inlineStr">
        <is>
          <t>dmc-agency</t>
        </is>
      </c>
      <c r="M2136" t="inlineStr">
        <is>
          <t>https://www.neoscapesmaldives.com/wp-content/uploads/Anantara_Kihavah_Maldives_Villas_Factsheet_Resort.pdf</t>
        </is>
      </c>
      <c r="N2136" t="inlineStr">
        <is>
          <t>https://www.neoscapesmaldives.com/wp-content/uploads/Anantara_Kihavah_Maldives_Villas_Factsheet_Resort.pdf</t>
        </is>
      </c>
      <c r="O2136" t="inlineStr">
        <is>
          <t>adc106ce0f1fd3de7b51a2a34cb8de17aac33e2a93d9b56ed75c3a6b4aae375a</t>
        </is>
      </c>
      <c r="P2136" t="inlineStr">
        <is>
          <t>library/106_anantara-kihavah-villas/factsheet/2022_Anantara_Kihavah_Maldives_Villas_Factsheet_Resort.pdf</t>
        </is>
      </c>
      <c r="R2136" t="inlineStr">
        <is>
          <t>outdated</t>
        </is>
      </c>
      <c r="S2136" t="inlineStr">
        <is>
          <t>Y</t>
        </is>
      </c>
      <c r="T2136" t="inlineStr">
        <is>
          <t>matched</t>
        </is>
      </c>
      <c r="U2136" t="inlineStr">
        <is>
          <t>2026-10-04</t>
        </is>
      </c>
      <c r="V2136" t="inlineStr"/>
    </row>
    <row r="2137">
      <c r="A2137" t="n">
        <v>106</v>
      </c>
      <c r="B2137" t="inlineStr">
        <is>
          <t>Anantara Kihavah Villas</t>
        </is>
      </c>
      <c r="C2137" t="inlineStr">
        <is>
          <t>map</t>
        </is>
      </c>
      <c r="D2137" t="inlineStr">
        <is>
          <t>2022_Anantara_Kihavah_Maldives_Villas_Resort_Map.pdf</t>
        </is>
      </c>
      <c r="E2137" t="n">
        <v>2022</v>
      </c>
      <c r="H2137" t="n">
        <v>1</v>
      </c>
      <c r="I2137" t="n">
        <v>497</v>
      </c>
      <c r="J2137" t="inlineStr">
        <is>
          <t>Y</t>
        </is>
      </c>
      <c r="K2137" t="inlineStr">
        <is>
          <t>neoscapesmaldives.com</t>
        </is>
      </c>
      <c r="L2137" t="inlineStr">
        <is>
          <t>dmc-agency</t>
        </is>
      </c>
      <c r="M2137" t="inlineStr">
        <is>
          <t>https://www.neoscapesmaldives.com/wp-content/uploads/Anantara_Kihavah_Maldives_Villas_Resort_Map.pdf</t>
        </is>
      </c>
      <c r="N2137" t="inlineStr">
        <is>
          <t>https://www.neoscapesmaldives.com/wp-content/uploads/Anantara_Kihavah_Maldives_Villas_Resort_Map.pdf</t>
        </is>
      </c>
      <c r="O2137" t="inlineStr">
        <is>
          <t>9fa7397add16cfe62608c2606eca8bc0b3a499a4f6b9903dd7f1408e941bf2fb</t>
        </is>
      </c>
      <c r="P2137" t="inlineStr">
        <is>
          <t>library/106_anantara-kihavah-villas/map/2022_Anantara_Kihavah_Maldives_Villas_Resort_Map.pdf</t>
        </is>
      </c>
      <c r="R2137" t="inlineStr">
        <is>
          <t>outdated</t>
        </is>
      </c>
      <c r="S2137" t="inlineStr">
        <is>
          <t>Y</t>
        </is>
      </c>
      <c r="T2137" t="inlineStr">
        <is>
          <t>matched</t>
        </is>
      </c>
      <c r="U2137" t="inlineStr">
        <is>
          <t>2026-10-04</t>
        </is>
      </c>
      <c r="V2137" t="inlineStr"/>
    </row>
    <row r="2138">
      <c r="A2138" t="n">
        <v>107</v>
      </c>
      <c r="B2138" t="inlineStr">
        <is>
          <t>The Westin Maldives Miriandhoo Resort</t>
        </is>
      </c>
      <c r="C2138" t="inlineStr">
        <is>
          <t>calendar</t>
        </is>
      </c>
      <c r="D2138" t="inlineStr">
        <is>
          <t>2024_The-Westin-Maldives-2024-Easter-Celebration-Brochure.pdf</t>
        </is>
      </c>
      <c r="E2138" t="n">
        <v>2024</v>
      </c>
      <c r="H2138" t="n">
        <v>9</v>
      </c>
      <c r="I2138" t="n">
        <v>2810</v>
      </c>
      <c r="J2138" t="inlineStr">
        <is>
          <t>Y</t>
        </is>
      </c>
      <c r="K2138" t="inlineStr">
        <is>
          <t>letsgomaldives.com</t>
        </is>
      </c>
      <c r="L2138" t="inlineStr">
        <is>
          <t>dmc-agency</t>
        </is>
      </c>
      <c r="M2138" t="inlineStr">
        <is>
          <t>https://letsgomaldives.com/wp-content/uploads/2024/03/The-Westin-Maldives-2024-Easter-Celebration-Brochure.pdf</t>
        </is>
      </c>
      <c r="N2138" t="inlineStr">
        <is>
          <t>https://letsgomaldives.com/wp-content/uploads/2024/03/The-Westin-Maldives-2024-Easter-Celebration-Brochure.pdf</t>
        </is>
      </c>
      <c r="O2138" t="inlineStr">
        <is>
          <t>4ba0b52500d2828c8f7d88a84703891d8e3878cf40d5baf011671d436470c9ae</t>
        </is>
      </c>
      <c r="P2138" t="inlineStr">
        <is>
          <t>library/107_the-westin-maldives-miriandhoo-resort/calendar/2024_The-Westin-Maldives-2024-Easter-Celebration-Brochure.pdf</t>
        </is>
      </c>
      <c r="R2138" t="inlineStr">
        <is>
          <t>outdated</t>
        </is>
      </c>
      <c r="S2138" t="inlineStr">
        <is>
          <t>Y</t>
        </is>
      </c>
      <c r="T2138" t="inlineStr">
        <is>
          <t>matched</t>
        </is>
      </c>
      <c r="U2138" t="inlineStr">
        <is>
          <t>2026-10-04</t>
        </is>
      </c>
      <c r="V2138" t="inlineStr"/>
    </row>
    <row r="2139">
      <c r="A2139" t="n">
        <v>108</v>
      </c>
      <c r="B2139" t="inlineStr">
        <is>
          <t>Rahaa Resort</t>
        </is>
      </c>
      <c r="C2139" t="inlineStr">
        <is>
          <t>map</t>
        </is>
      </c>
      <c r="D2139" t="inlineStr">
        <is>
          <t>2024_RAHAA-RESORT-ALL-INCLUSIVE-MEAL-PLAN-2024.pdf</t>
        </is>
      </c>
      <c r="E2139" t="n">
        <v>2024</v>
      </c>
      <c r="H2139" t="n">
        <v>3</v>
      </c>
      <c r="I2139" t="n">
        <v>3659</v>
      </c>
      <c r="J2139" t="inlineStr">
        <is>
          <t>N</t>
        </is>
      </c>
      <c r="K2139" t="inlineStr">
        <is>
          <t>letsgomaldives.com</t>
        </is>
      </c>
      <c r="L2139" t="inlineStr">
        <is>
          <t>dmc-agency</t>
        </is>
      </c>
      <c r="M2139" t="inlineStr">
        <is>
          <t>https://letsgomaldives.com/wp-content/uploads/2024/03/RAHAA-RESORT-ALL-INCLUSIVE-MEAL-PLAN-2024.pdf</t>
        </is>
      </c>
      <c r="N2139" t="inlineStr">
        <is>
          <t>https://letsgomaldives.com/wp-content/uploads/2024/03/RAHAA-RESORT-ALL-INCLUSIVE-MEAL-PLAN-2024.pdf</t>
        </is>
      </c>
      <c r="O2139" t="inlineStr">
        <is>
          <t>3aa5bb782706b16f47b49dac82c778d9f83888753abba6489419a5da8800c580</t>
        </is>
      </c>
      <c r="P2139" t="inlineStr">
        <is>
          <t>library/108_rahaa-resort/map/2024_RAHAA-RESORT-ALL-INCLUSIVE-MEAL-PLAN-2024.pdf</t>
        </is>
      </c>
      <c r="R2139" t="inlineStr">
        <is>
          <t>outdated</t>
        </is>
      </c>
      <c r="S2139" t="inlineStr">
        <is>
          <t>Y</t>
        </is>
      </c>
      <c r="T2139" t="inlineStr">
        <is>
          <t>matched</t>
        </is>
      </c>
      <c r="U2139" t="inlineStr">
        <is>
          <t>2026-10-04</t>
        </is>
      </c>
      <c r="V2139" t="inlineStr"/>
    </row>
    <row r="2140">
      <c r="A2140" t="n">
        <v>109</v>
      </c>
      <c r="B2140" t="inlineStr">
        <is>
          <t>Constance Moofushi Resort</t>
        </is>
      </c>
      <c r="C2140" t="inlineStr">
        <is>
          <t>factsheet</t>
        </is>
      </c>
      <c r="D2140" t="inlineStr">
        <is>
          <t>2023_moofushi-factsheet-en-24april2023.pdf</t>
        </is>
      </c>
      <c r="E2140" t="n">
        <v>2023</v>
      </c>
      <c r="H2140" t="n">
        <v>10</v>
      </c>
      <c r="I2140" t="n">
        <v>2186</v>
      </c>
      <c r="J2140" t="inlineStr">
        <is>
          <t>Y</t>
        </is>
      </c>
      <c r="K2140" t="inlineStr">
        <is>
          <t>neoscapesmaldives.com</t>
        </is>
      </c>
      <c r="L2140" t="inlineStr">
        <is>
          <t>dmc-agency</t>
        </is>
      </c>
      <c r="M2140" t="inlineStr">
        <is>
          <t>https://www.neoscapesmaldives.com/wp-content/uploads/moofushi-factsheet-en-24april2023.pdf</t>
        </is>
      </c>
      <c r="N2140" t="inlineStr">
        <is>
          <t>https://www.neoscapesmaldives.com/wp-content/uploads/moofushi-factsheet-en-24april2023.pdf</t>
        </is>
      </c>
      <c r="O2140" t="inlineStr">
        <is>
          <t>5ebd8050b188741fa5ad44ce96986d305be59c3012aa3048310b73d684da611b</t>
        </is>
      </c>
      <c r="P2140" t="inlineStr">
        <is>
          <t>library/109_constance-moofushi-resort/factsheet/2023_moofushi-factsheet-en-24april2023.pdf</t>
        </is>
      </c>
      <c r="R2140" t="inlineStr">
        <is>
          <t>outdated</t>
        </is>
      </c>
      <c r="S2140" t="inlineStr">
        <is>
          <t>Y</t>
        </is>
      </c>
      <c r="T2140" t="inlineStr">
        <is>
          <t>matched</t>
        </is>
      </c>
      <c r="U2140" t="inlineStr">
        <is>
          <t>2026-10-04</t>
        </is>
      </c>
      <c r="V2140" t="inlineStr"/>
    </row>
    <row r="2141">
      <c r="A2141" t="n">
        <v>109</v>
      </c>
      <c r="B2141" t="inlineStr">
        <is>
          <t>Constance Moofushi Resort</t>
        </is>
      </c>
      <c r="C2141" t="inlineStr">
        <is>
          <t>factsheet</t>
        </is>
      </c>
      <c r="D2141" t="inlineStr">
        <is>
          <t>2010_Constance-Moofushi-Factsheet-_En.pdf</t>
        </is>
      </c>
      <c r="E2141" t="n">
        <v>2010</v>
      </c>
      <c r="H2141" t="n">
        <v>12</v>
      </c>
      <c r="I2141" t="n">
        <v>2313</v>
      </c>
      <c r="J2141" t="inlineStr">
        <is>
          <t>Y</t>
        </is>
      </c>
      <c r="K2141" t="inlineStr">
        <is>
          <t>constancehotels.com</t>
        </is>
      </c>
      <c r="L2141" t="inlineStr">
        <is>
          <t>official</t>
        </is>
      </c>
      <c r="M2141" t="inlineStr">
        <is>
          <t>https://cdn.bfldr.com/4HTSVWZZ/at/2q2q6fv86927gcp4xqr7gtt/Constance-Moofushi-Factsheet-_En.pdf</t>
        </is>
      </c>
      <c r="N2141" t="inlineStr">
        <is>
          <t>https://cdn.bfldr.com/4HTSVWZZ/at/2q2q6fv86927gcp4xqr7gtt/Constance-Moofushi-Factsheet-_En.pdf</t>
        </is>
      </c>
      <c r="O2141" t="inlineStr">
        <is>
          <t>8ecc42ec98335ec1d080f1dcf8789a062432fda14f5dd0f425af11fa3536f412</t>
        </is>
      </c>
      <c r="P2141" t="inlineStr">
        <is>
          <t>library/109_constance-moofushi-resort/factsheet/2010_Constance-Moofushi-Factsheet-_En.pdf</t>
        </is>
      </c>
      <c r="R2141" t="inlineStr">
        <is>
          <t>outdated</t>
        </is>
      </c>
      <c r="S2141" t="inlineStr">
        <is>
          <t>N</t>
        </is>
      </c>
      <c r="T2141" t="inlineStr">
        <is>
          <t>matched</t>
        </is>
      </c>
      <c r="U2141" t="inlineStr">
        <is>
          <t>2026-10-04</t>
        </is>
      </c>
      <c r="V2141" t="inlineStr"/>
    </row>
    <row r="2142">
      <c r="A2142" t="n">
        <v>109</v>
      </c>
      <c r="B2142" t="inlineStr">
        <is>
          <t>Constance Moofushi Resort</t>
        </is>
      </c>
      <c r="C2142" t="inlineStr">
        <is>
          <t>map</t>
        </is>
      </c>
      <c r="D2142" t="inlineStr">
        <is>
          <t>2019_constance-moofushi-island-map.pdf</t>
        </is>
      </c>
      <c r="E2142" t="n">
        <v>2019</v>
      </c>
      <c r="H2142" t="n">
        <v>1</v>
      </c>
      <c r="I2142" t="n">
        <v>74</v>
      </c>
      <c r="J2142" t="inlineStr">
        <is>
          <t>N</t>
        </is>
      </c>
      <c r="K2142" t="inlineStr">
        <is>
          <t>neoscapesmaldives.com</t>
        </is>
      </c>
      <c r="L2142" t="inlineStr">
        <is>
          <t>dmc-agency</t>
        </is>
      </c>
      <c r="M2142" t="inlineStr">
        <is>
          <t>https://www.neoscapesmaldives.com/wp-content/uploads/constance-moofushi-island-map.pdf</t>
        </is>
      </c>
      <c r="N2142" t="inlineStr">
        <is>
          <t>https://www.neoscapesmaldives.com/wp-content/uploads/constance-moofushi-island-map.pdf</t>
        </is>
      </c>
      <c r="O2142" t="inlineStr">
        <is>
          <t>b0725b04c31c2598ac98e9e8e3c2484d5c047a374eb3824748abfaca0ec355dc</t>
        </is>
      </c>
      <c r="P2142" t="inlineStr">
        <is>
          <t>library/109_constance-moofushi-resort/map/2019_constance-moofushi-island-map.pdf</t>
        </is>
      </c>
      <c r="R2142" t="inlineStr">
        <is>
          <t>outdated</t>
        </is>
      </c>
      <c r="S2142" t="inlineStr">
        <is>
          <t>Y</t>
        </is>
      </c>
      <c r="T2142" t="inlineStr">
        <is>
          <t>matched</t>
        </is>
      </c>
      <c r="U2142" t="inlineStr">
        <is>
          <t>2026-10-04</t>
        </is>
      </c>
      <c r="V2142" t="inlineStr"/>
    </row>
    <row r="2143">
      <c r="A2143" t="n">
        <v>110</v>
      </c>
      <c r="B2143" t="inlineStr">
        <is>
          <t>Furaveri Island Resort &amp; Spa</t>
        </is>
      </c>
      <c r="C2143" t="inlineStr">
        <is>
          <t>wedding</t>
        </is>
      </c>
      <c r="D2143" t="inlineStr">
        <is>
          <t>2022_FM_Website_SignatureWeddingPackage-min.pdf</t>
        </is>
      </c>
      <c r="E2143" t="n">
        <v>2022</v>
      </c>
      <c r="H2143" t="n">
        <v>2</v>
      </c>
      <c r="I2143" t="n">
        <v>251</v>
      </c>
      <c r="J2143" t="inlineStr">
        <is>
          <t>N</t>
        </is>
      </c>
      <c r="K2143" t="inlineStr">
        <is>
          <t>furaveri.com</t>
        </is>
      </c>
      <c r="L2143" t="inlineStr">
        <is>
          <t>official</t>
        </is>
      </c>
      <c r="M2143" t="inlineStr">
        <is>
          <t>https://furaveri.com/wp-content/uploads/2022/05/FM_Website_SignatureWeddingPackage-min.pdf</t>
        </is>
      </c>
      <c r="N2143" t="inlineStr">
        <is>
          <t>https://furaveri.com/wp-content/uploads/2022/05/FM_Website_SignatureWeddingPackage-min.pdf</t>
        </is>
      </c>
      <c r="O2143" t="inlineStr">
        <is>
          <t>5dc0a3334876d87322f09ccead815454634a4c05ac3663325bc51c703f99a4cf</t>
        </is>
      </c>
      <c r="P2143" t="inlineStr">
        <is>
          <t>library/110_furaveri-island-resort-spa/wedding/2022_FM_Website_SignatureWeddingPackage-min.pdf</t>
        </is>
      </c>
      <c r="R2143" t="inlineStr">
        <is>
          <t>outdated</t>
        </is>
      </c>
      <c r="S2143" t="inlineStr">
        <is>
          <t>Y</t>
        </is>
      </c>
      <c r="T2143" t="inlineStr">
        <is>
          <t>matched</t>
        </is>
      </c>
      <c r="U2143" t="inlineStr">
        <is>
          <t>2026-10-04</t>
        </is>
      </c>
      <c r="V2143" t="inlineStr"/>
    </row>
    <row r="2144">
      <c r="A2144" t="n">
        <v>110</v>
      </c>
      <c r="B2144" t="inlineStr">
        <is>
          <t>Furaveri Island Resort &amp; Spa</t>
        </is>
      </c>
      <c r="C2144" t="inlineStr">
        <is>
          <t>map</t>
        </is>
      </c>
      <c r="D2144" t="inlineStr">
        <is>
          <t>2024_Meal-Plan-Details-Entitlements.pdf</t>
        </is>
      </c>
      <c r="E2144" t="n">
        <v>2024</v>
      </c>
      <c r="H2144" t="n">
        <v>3</v>
      </c>
      <c r="I2144" t="n">
        <v>261</v>
      </c>
      <c r="J2144" t="inlineStr">
        <is>
          <t>Y</t>
        </is>
      </c>
      <c r="K2144" t="inlineStr">
        <is>
          <t>furaveri.com</t>
        </is>
      </c>
      <c r="L2144" t="inlineStr">
        <is>
          <t>official</t>
        </is>
      </c>
      <c r="M2144" t="inlineStr">
        <is>
          <t>https://furaveri.com/wp-content/uploads/2024/11/Meal-Plan-Details-Entitlements.pdf</t>
        </is>
      </c>
      <c r="N2144" t="inlineStr">
        <is>
          <t>https://furaveri.com/wp-content/uploads/2024/11/Meal-Plan-Details-Entitlements.pdf</t>
        </is>
      </c>
      <c r="O2144" t="inlineStr">
        <is>
          <t>d46b43f63120fb42f79fd2aeaac8ebb5fdb9708a79cae8538238015bdd6f235f</t>
        </is>
      </c>
      <c r="P2144" t="inlineStr">
        <is>
          <t>library/110_furaveri-island-resort-spa/map/2024_Meal-Plan-Details-Entitlements.pdf</t>
        </is>
      </c>
      <c r="R2144" t="inlineStr">
        <is>
          <t>outdated</t>
        </is>
      </c>
      <c r="S2144" t="inlineStr">
        <is>
          <t>N</t>
        </is>
      </c>
      <c r="T2144" t="inlineStr">
        <is>
          <t>matched</t>
        </is>
      </c>
      <c r="U2144" t="inlineStr">
        <is>
          <t>2026-10-04</t>
        </is>
      </c>
      <c r="V2144" t="inlineStr"/>
    </row>
    <row r="2145">
      <c r="A2145" t="n">
        <v>110</v>
      </c>
      <c r="B2145" t="inlineStr">
        <is>
          <t>Furaveri Island Resort &amp; Spa</t>
        </is>
      </c>
      <c r="C2145" t="inlineStr">
        <is>
          <t>map</t>
        </is>
      </c>
      <c r="D2145" t="inlineStr">
        <is>
          <t>2022_Bed-and-Breakfast-Meal-Plan-Details.pdf</t>
        </is>
      </c>
      <c r="E2145" t="n">
        <v>2022</v>
      </c>
      <c r="H2145" t="n">
        <v>1</v>
      </c>
      <c r="I2145" t="n">
        <v>1011</v>
      </c>
      <c r="J2145" t="inlineStr">
        <is>
          <t>N</t>
        </is>
      </c>
      <c r="K2145" t="inlineStr">
        <is>
          <t>furaveri.com</t>
        </is>
      </c>
      <c r="L2145" t="inlineStr">
        <is>
          <t>official</t>
        </is>
      </c>
      <c r="M2145" t="inlineStr">
        <is>
          <t>https://furaveri.com/wp-content/uploads/2022/08/Bed-and-Breakfast-Meal-Plan-Details.pdf</t>
        </is>
      </c>
      <c r="N2145" t="inlineStr">
        <is>
          <t>https://furaveri.com/wp-content/uploads/2022/08/Bed-and-Breakfast-Meal-Plan-Details.pdf</t>
        </is>
      </c>
      <c r="O2145" t="inlineStr">
        <is>
          <t>62a1fc9a0a4e331fa25d65a9b57e4943bf369d7fa951147dac16cf323e81724e</t>
        </is>
      </c>
      <c r="P2145" t="inlineStr">
        <is>
          <t>library/110_furaveri-island-resort-spa/map/2022_Bed-and-Breakfast-Meal-Plan-Details.pdf</t>
        </is>
      </c>
      <c r="R2145" t="inlineStr">
        <is>
          <t>outdated</t>
        </is>
      </c>
      <c r="S2145" t="inlineStr">
        <is>
          <t>N</t>
        </is>
      </c>
      <c r="T2145" t="inlineStr">
        <is>
          <t>matched</t>
        </is>
      </c>
      <c r="U2145" t="inlineStr">
        <is>
          <t>2026-10-04</t>
        </is>
      </c>
      <c r="V2145" t="inlineStr"/>
    </row>
    <row r="2146">
      <c r="A2146" t="n">
        <v>110</v>
      </c>
      <c r="B2146" t="inlineStr">
        <is>
          <t>Furaveri Island Resort &amp; Spa</t>
        </is>
      </c>
      <c r="C2146" t="inlineStr">
        <is>
          <t>map</t>
        </is>
      </c>
      <c r="D2146" t="inlineStr">
        <is>
          <t>2022_Full-Board-Meal-Plan-Details.pdf</t>
        </is>
      </c>
      <c r="E2146" t="n">
        <v>2022</v>
      </c>
      <c r="H2146" t="n">
        <v>1</v>
      </c>
      <c r="I2146" t="n">
        <v>1016</v>
      </c>
      <c r="J2146" t="inlineStr">
        <is>
          <t>N</t>
        </is>
      </c>
      <c r="K2146" t="inlineStr">
        <is>
          <t>furaveri.com</t>
        </is>
      </c>
      <c r="L2146" t="inlineStr">
        <is>
          <t>official</t>
        </is>
      </c>
      <c r="M2146" t="inlineStr">
        <is>
          <t>https://furaveri.com/wp-content/uploads/2022/08/Full-Board-Meal-Plan-Details.pdf</t>
        </is>
      </c>
      <c r="N2146" t="inlineStr">
        <is>
          <t>https://furaveri.com/wp-content/uploads/2022/08/Full-Board-Meal-Plan-Details.pdf</t>
        </is>
      </c>
      <c r="O2146" t="inlineStr">
        <is>
          <t>e2ed48b4d0c1be688764f357696e31394ad8495c0b3502783c0d44135e499780</t>
        </is>
      </c>
      <c r="P2146" t="inlineStr">
        <is>
          <t>library/110_furaveri-island-resort-spa/map/2022_Full-Board-Meal-Plan-Details.pdf</t>
        </is>
      </c>
      <c r="R2146" t="inlineStr">
        <is>
          <t>outdated</t>
        </is>
      </c>
      <c r="S2146" t="inlineStr">
        <is>
          <t>N</t>
        </is>
      </c>
      <c r="T2146" t="inlineStr">
        <is>
          <t>matched</t>
        </is>
      </c>
      <c r="U2146" t="inlineStr">
        <is>
          <t>2026-10-04</t>
        </is>
      </c>
      <c r="V2146" t="inlineStr"/>
    </row>
    <row r="2147">
      <c r="A2147" t="n">
        <v>110</v>
      </c>
      <c r="B2147" t="inlineStr">
        <is>
          <t>Furaveri Island Resort &amp; Spa</t>
        </is>
      </c>
      <c r="C2147" t="inlineStr">
        <is>
          <t>map</t>
        </is>
      </c>
      <c r="D2147" t="inlineStr">
        <is>
          <t>2022_Half-Board-Meal-Plan-Details.pdf</t>
        </is>
      </c>
      <c r="E2147" t="n">
        <v>2022</v>
      </c>
      <c r="H2147" t="n">
        <v>1</v>
      </c>
      <c r="I2147" t="n">
        <v>1009</v>
      </c>
      <c r="J2147" t="inlineStr">
        <is>
          <t>N</t>
        </is>
      </c>
      <c r="K2147" t="inlineStr">
        <is>
          <t>furaveri.com</t>
        </is>
      </c>
      <c r="L2147" t="inlineStr">
        <is>
          <t>official</t>
        </is>
      </c>
      <c r="M2147" t="inlineStr">
        <is>
          <t>https://furaveri.com/wp-content/uploads/2022/08/Half-Board-Meal-Plan-Details.pdf</t>
        </is>
      </c>
      <c r="N2147" t="inlineStr">
        <is>
          <t>https://furaveri.com/wp-content/uploads/2022/08/Half-Board-Meal-Plan-Details.pdf</t>
        </is>
      </c>
      <c r="O2147" t="inlineStr">
        <is>
          <t>448cdf1888cafd90411963093232a1a5c2e806681b63ef922939ae8d8872e90b</t>
        </is>
      </c>
      <c r="P2147" t="inlineStr">
        <is>
          <t>library/110_furaveri-island-resort-spa/map/2022_Half-Board-Meal-Plan-Details.pdf</t>
        </is>
      </c>
      <c r="R2147" t="inlineStr">
        <is>
          <t>outdated</t>
        </is>
      </c>
      <c r="S2147" t="inlineStr">
        <is>
          <t>N</t>
        </is>
      </c>
      <c r="T2147" t="inlineStr">
        <is>
          <t>matched</t>
        </is>
      </c>
      <c r="U2147" t="inlineStr">
        <is>
          <t>2026-10-04</t>
        </is>
      </c>
      <c r="V2147" t="inlineStr"/>
    </row>
    <row r="2148">
      <c r="A2148" t="n">
        <v>110</v>
      </c>
      <c r="B2148" t="inlineStr">
        <is>
          <t>Furaveri Island Resort &amp; Spa</t>
        </is>
      </c>
      <c r="C2148" t="inlineStr">
        <is>
          <t>spa_menu</t>
        </is>
      </c>
      <c r="D2148" t="inlineStr">
        <is>
          <t>2025_WELLNESS-VILLAGE-MENU-17-gst.pdf</t>
        </is>
      </c>
      <c r="E2148" t="n">
        <v>2025</v>
      </c>
      <c r="H2148" t="n">
        <v>13</v>
      </c>
      <c r="I2148" t="n">
        <v>3192</v>
      </c>
      <c r="J2148" t="inlineStr">
        <is>
          <t>Y</t>
        </is>
      </c>
      <c r="K2148" t="inlineStr">
        <is>
          <t>furaveri.com</t>
        </is>
      </c>
      <c r="L2148" t="inlineStr">
        <is>
          <t>official</t>
        </is>
      </c>
      <c r="M2148" t="inlineStr">
        <is>
          <t>https://furaveri.com/wp-content/uploads/2025/07/WELLNESS-VILLAGE-MENU-17-gst.pdf</t>
        </is>
      </c>
      <c r="N2148" t="inlineStr">
        <is>
          <t>https://furaveri.com/wp-content/uploads/2025/07/WELLNESS-VILLAGE-MENU-17-gst.pdf</t>
        </is>
      </c>
      <c r="O2148" t="inlineStr">
        <is>
          <t>e88ea234d1593d88e3998b36eb37a37b051e63227b9e98ed313292cdb55ef935</t>
        </is>
      </c>
      <c r="P2148" t="inlineStr">
        <is>
          <t>library/110_furaveri-island-resort-spa/spa_menu/2025_WELLNESS-VILLAGE-MENU-17-gst.pdf</t>
        </is>
      </c>
      <c r="R2148" t="inlineStr">
        <is>
          <t>current</t>
        </is>
      </c>
      <c r="S2148" t="inlineStr">
        <is>
          <t>Y</t>
        </is>
      </c>
      <c r="T2148" t="inlineStr">
        <is>
          <t>matched</t>
        </is>
      </c>
      <c r="U2148" t="inlineStr">
        <is>
          <t>2026-10-04</t>
        </is>
      </c>
      <c r="V2148" t="inlineStr"/>
    </row>
    <row r="2149">
      <c r="A2149" t="n">
        <v>110</v>
      </c>
      <c r="B2149" t="inlineStr">
        <is>
          <t>Furaveri Island Resort &amp; Spa</t>
        </is>
      </c>
      <c r="C2149" t="inlineStr">
        <is>
          <t>spa_menu</t>
        </is>
      </c>
      <c r="D2149" t="inlineStr">
        <is>
          <t>2023_Furaveri_Spa_Menu_2023.pdf</t>
        </is>
      </c>
      <c r="E2149" t="n">
        <v>2023</v>
      </c>
      <c r="H2149" t="n">
        <v>13</v>
      </c>
      <c r="I2149" t="n">
        <v>1290</v>
      </c>
      <c r="J2149" t="inlineStr">
        <is>
          <t>Y</t>
        </is>
      </c>
      <c r="K2149" t="inlineStr">
        <is>
          <t>furaveri.com</t>
        </is>
      </c>
      <c r="L2149" t="inlineStr">
        <is>
          <t>official</t>
        </is>
      </c>
      <c r="M2149" t="inlineStr">
        <is>
          <t>https://furaveri.com/wp-content/uploads/2023/04/Furaveri_Spa_Menu_2023.pdf</t>
        </is>
      </c>
      <c r="N2149" t="inlineStr">
        <is>
          <t>https://furaveri.com/wp-content/uploads/2023/04/Furaveri_Spa_Menu_2023.pdf</t>
        </is>
      </c>
      <c r="O2149" t="inlineStr">
        <is>
          <t>dd50bceb97454a291aa8cc8ce36c087b8e915d0b7dc394ffbdbe10703f4e449b</t>
        </is>
      </c>
      <c r="P2149" t="inlineStr">
        <is>
          <t>library/110_furaveri-island-resort-spa/spa_menu/2023_Furaveri_Spa_Menu_2023.pdf</t>
        </is>
      </c>
      <c r="R2149" t="inlineStr">
        <is>
          <t>outdated</t>
        </is>
      </c>
      <c r="S2149" t="inlineStr">
        <is>
          <t>N</t>
        </is>
      </c>
      <c r="T2149" t="inlineStr">
        <is>
          <t>matched</t>
        </is>
      </c>
      <c r="U2149" t="inlineStr">
        <is>
          <t>2026-10-04</t>
        </is>
      </c>
      <c r="V2149" t="inlineStr"/>
    </row>
    <row r="2150">
      <c r="A2150" t="n">
        <v>110</v>
      </c>
      <c r="B2150" t="inlineStr">
        <is>
          <t>Furaveri Island Resort &amp; Spa</t>
        </is>
      </c>
      <c r="C2150" t="inlineStr">
        <is>
          <t>spa_menu</t>
        </is>
      </c>
      <c r="D2150" t="inlineStr">
        <is>
          <t>2023_SPA_promo_WELLNESS-RETREAT_A3_A4_A5.pdf</t>
        </is>
      </c>
      <c r="E2150" t="n">
        <v>2023</v>
      </c>
      <c r="H2150" t="n">
        <v>1</v>
      </c>
      <c r="I2150" t="n">
        <v>1321</v>
      </c>
      <c r="J2150" t="inlineStr">
        <is>
          <t>N</t>
        </is>
      </c>
      <c r="K2150" t="inlineStr">
        <is>
          <t>furaveri.com</t>
        </is>
      </c>
      <c r="L2150" t="inlineStr">
        <is>
          <t>official</t>
        </is>
      </c>
      <c r="M2150" t="inlineStr">
        <is>
          <t>https://furaveri.com/wp-content/uploads/2023/06/SPA_promo_WELLNESS-RETREAT_A3_A4_A5.pdf</t>
        </is>
      </c>
      <c r="N2150" t="inlineStr">
        <is>
          <t>https://furaveri.com/wp-content/uploads/2023/06/SPA_promo_WELLNESS-RETREAT_A3_A4_A5.pdf</t>
        </is>
      </c>
      <c r="O2150" t="inlineStr">
        <is>
          <t>3982fd4faef6d01612ffb50c2640734d1072570ed87558f1927c4904900535fa</t>
        </is>
      </c>
      <c r="P2150" t="inlineStr">
        <is>
          <t>library/110_furaveri-island-resort-spa/spa_menu/2023_SPA_promo_WELLNESS-RETREAT_A3_A4_A5.pdf</t>
        </is>
      </c>
      <c r="R2150" t="inlineStr">
        <is>
          <t>outdated</t>
        </is>
      </c>
      <c r="S2150" t="inlineStr">
        <is>
          <t>N</t>
        </is>
      </c>
      <c r="T2150" t="inlineStr">
        <is>
          <t>matched</t>
        </is>
      </c>
      <c r="U2150" t="inlineStr">
        <is>
          <t>2026-10-04</t>
        </is>
      </c>
      <c r="V2150" t="inlineStr"/>
    </row>
    <row r="2151">
      <c r="A2151" t="n">
        <v>110</v>
      </c>
      <c r="B2151" t="inlineStr">
        <is>
          <t>Furaveri Island Resort &amp; Spa</t>
        </is>
      </c>
      <c r="C2151" t="inlineStr">
        <is>
          <t>spa_menu</t>
        </is>
      </c>
      <c r="D2151" t="inlineStr">
        <is>
          <t>2023_Furaveri_Spa_Mobile_Menu_2023.pdf</t>
        </is>
      </c>
      <c r="E2151" t="n">
        <v>2023</v>
      </c>
      <c r="H2151" t="n">
        <v>24</v>
      </c>
      <c r="I2151" t="n">
        <v>4753</v>
      </c>
      <c r="J2151" t="inlineStr">
        <is>
          <t>Y</t>
        </is>
      </c>
      <c r="K2151" t="inlineStr">
        <is>
          <t>furaveri.com</t>
        </is>
      </c>
      <c r="L2151" t="inlineStr">
        <is>
          <t>official</t>
        </is>
      </c>
      <c r="M2151" t="inlineStr">
        <is>
          <t>https://furaveri.com/wp-content/uploads/2023/02/Furaveri_Spa_Mobile_Menu_2023.pdf</t>
        </is>
      </c>
      <c r="N2151" t="inlineStr">
        <is>
          <t>https://furaveri.com/wp-content/uploads/2023/02/Furaveri_Spa_Mobile_Menu_2023.pdf</t>
        </is>
      </c>
      <c r="O2151" t="inlineStr">
        <is>
          <t>c2e46850b2bcd8d88b19eb28f762a683ebf032461fa780c0941cc6c6db99fb24</t>
        </is>
      </c>
      <c r="P2151" t="inlineStr">
        <is>
          <t>library/110_furaveri-island-resort-spa/spa_menu/2023_Furaveri_Spa_Mobile_Menu_2023.pdf</t>
        </is>
      </c>
      <c r="R2151" t="inlineStr">
        <is>
          <t>outdated</t>
        </is>
      </c>
      <c r="S2151" t="inlineStr">
        <is>
          <t>N</t>
        </is>
      </c>
      <c r="T2151" t="inlineStr">
        <is>
          <t>matched</t>
        </is>
      </c>
      <c r="U2151" t="inlineStr">
        <is>
          <t>2026-10-04</t>
        </is>
      </c>
      <c r="V2151" t="inlineStr"/>
    </row>
    <row r="2152">
      <c r="A2152" t="n">
        <v>110</v>
      </c>
      <c r="B2152" t="inlineStr">
        <is>
          <t>Furaveri Island Resort &amp; Spa</t>
        </is>
      </c>
      <c r="C2152" t="inlineStr">
        <is>
          <t>spa_menu</t>
        </is>
      </c>
      <c r="D2152" t="inlineStr">
        <is>
          <t>2019_FM_WellnessVillage_Menu.pdf</t>
        </is>
      </c>
      <c r="E2152" t="n">
        <v>2019</v>
      </c>
      <c r="H2152" t="n">
        <v>28</v>
      </c>
      <c r="I2152" t="n">
        <v>39840</v>
      </c>
      <c r="J2152" t="inlineStr">
        <is>
          <t>N</t>
        </is>
      </c>
      <c r="K2152" t="inlineStr">
        <is>
          <t>furaveri.com</t>
        </is>
      </c>
      <c r="L2152" t="inlineStr">
        <is>
          <t>official</t>
        </is>
      </c>
      <c r="M2152" t="inlineStr">
        <is>
          <t>https://furaveri.com/wp-content/uploads/2022/04/FM_WellnessVillage_Menu.pdf</t>
        </is>
      </c>
      <c r="N2152" t="inlineStr">
        <is>
          <t>https://furaveri.com/wp-content/uploads/2022/04/FM_WellnessVillage_Menu.pdf</t>
        </is>
      </c>
      <c r="O2152" t="inlineStr">
        <is>
          <t>7b5c9ea2fb611f6d1affa974342c1ea9e599f763aecc5467955f55dbdb3f6465</t>
        </is>
      </c>
      <c r="P2152" t="inlineStr">
        <is>
          <t>library/110_furaveri-island-resort-spa/spa_menu/2019_FM_WellnessVillage_Menu.pdf</t>
        </is>
      </c>
      <c r="R2152" t="inlineStr">
        <is>
          <t>outdated</t>
        </is>
      </c>
      <c r="S2152" t="inlineStr">
        <is>
          <t>N</t>
        </is>
      </c>
      <c r="T2152" t="inlineStr">
        <is>
          <t>matched</t>
        </is>
      </c>
      <c r="U2152" t="inlineStr">
        <is>
          <t>2026-10-04</t>
        </is>
      </c>
      <c r="V2152" t="inlineStr"/>
    </row>
    <row r="2153">
      <c r="A2153" t="n">
        <v>110</v>
      </c>
      <c r="B2153" t="inlineStr">
        <is>
          <t>Furaveri Island Resort &amp; Spa</t>
        </is>
      </c>
      <c r="C2153" t="inlineStr">
        <is>
          <t>dining_menu</t>
        </is>
      </c>
      <c r="D2153" t="inlineStr">
        <is>
          <t>2025_Daily-Events-FB-MAY-2025.pdf</t>
        </is>
      </c>
      <c r="E2153" t="n">
        <v>2025</v>
      </c>
      <c r="H2153" t="n">
        <v>19</v>
      </c>
      <c r="I2153" t="n">
        <v>6934</v>
      </c>
      <c r="J2153" t="inlineStr">
        <is>
          <t>Y</t>
        </is>
      </c>
      <c r="K2153" t="inlineStr">
        <is>
          <t>furaveri.com</t>
        </is>
      </c>
      <c r="L2153" t="inlineStr">
        <is>
          <t>official</t>
        </is>
      </c>
      <c r="M2153" t="inlineStr">
        <is>
          <t>https://furaveri.com/wp-content/uploads/2025/05/Daily-Events-FB-MAY-2025.pdf</t>
        </is>
      </c>
      <c r="N2153" t="inlineStr">
        <is>
          <t>https://furaveri.com/wp-content/uploads/2025/05/Daily-Events-FB-MAY-2025.pdf</t>
        </is>
      </c>
      <c r="O2153" t="inlineStr">
        <is>
          <t>73d0f535da0a25be2b1411139e072532418d17e9d9be08e92551c2775d129085</t>
        </is>
      </c>
      <c r="P2153" t="inlineStr">
        <is>
          <t>library/110_furaveri-island-resort-spa/dining_menu/2025_Daily-Events-FB-MAY-2025.pdf</t>
        </is>
      </c>
      <c r="R2153" t="inlineStr">
        <is>
          <t>current</t>
        </is>
      </c>
      <c r="S2153" t="inlineStr">
        <is>
          <t>N</t>
        </is>
      </c>
      <c r="T2153" t="inlineStr">
        <is>
          <t>matched</t>
        </is>
      </c>
      <c r="U2153" t="inlineStr">
        <is>
          <t>2026-10-04</t>
        </is>
      </c>
      <c r="V2153" t="inlineStr"/>
    </row>
    <row r="2154">
      <c r="A2154" t="n">
        <v>110</v>
      </c>
      <c r="B2154" t="inlineStr">
        <is>
          <t>Furaveri Island Resort &amp; Spa</t>
        </is>
      </c>
      <c r="C2154" t="inlineStr">
        <is>
          <t>dining_menu</t>
        </is>
      </c>
      <c r="D2154" t="inlineStr">
        <is>
          <t>2025_INTO-THE-BLUES.pdf</t>
        </is>
      </c>
      <c r="E2154" t="n">
        <v>2025</v>
      </c>
      <c r="H2154" t="n">
        <v>29</v>
      </c>
      <c r="I2154" t="n">
        <v>44225</v>
      </c>
      <c r="J2154" t="inlineStr">
        <is>
          <t>Y</t>
        </is>
      </c>
      <c r="K2154" t="inlineStr">
        <is>
          <t>furaveri.com</t>
        </is>
      </c>
      <c r="L2154" t="inlineStr">
        <is>
          <t>official</t>
        </is>
      </c>
      <c r="M2154" t="inlineStr">
        <is>
          <t>https://furaveri.com/wp-content/uploads/2025/12/INTO-THE-BLUES.pdf</t>
        </is>
      </c>
      <c r="N2154" t="inlineStr">
        <is>
          <t>https://furaveri.com/wp-content/uploads/2025/12/INTO-THE-BLUES.pdf</t>
        </is>
      </c>
      <c r="O2154" t="inlineStr">
        <is>
          <t>0cf7d1e7d8224f9db07bc4e2ce549276cf3f76f737c367e6df68dd7651294d0a</t>
        </is>
      </c>
      <c r="P2154" t="inlineStr">
        <is>
          <t>library/110_furaveri-island-resort-spa/dining_menu/2025_INTO-THE-BLUES.pdf</t>
        </is>
      </c>
      <c r="R2154" t="inlineStr">
        <is>
          <t>current</t>
        </is>
      </c>
      <c r="S2154" t="inlineStr">
        <is>
          <t>Y</t>
        </is>
      </c>
      <c r="T2154" t="inlineStr">
        <is>
          <t>matched</t>
        </is>
      </c>
      <c r="U2154" t="inlineStr">
        <is>
          <t>2026-10-04</t>
        </is>
      </c>
      <c r="V2154" t="inlineStr"/>
    </row>
    <row r="2155">
      <c r="A2155" t="n">
        <v>110</v>
      </c>
      <c r="B2155" t="inlineStr">
        <is>
          <t>Furaveri Island Resort &amp; Spa</t>
        </is>
      </c>
      <c r="C2155" t="inlineStr">
        <is>
          <t>dining_menu</t>
        </is>
      </c>
      <c r="D2155" t="inlineStr">
        <is>
          <t>2022_Furaveri-DiveClub-Menu.pdf</t>
        </is>
      </c>
      <c r="E2155" t="n">
        <v>2022</v>
      </c>
      <c r="H2155" t="n">
        <v>33</v>
      </c>
      <c r="I2155" t="n">
        <v>5408</v>
      </c>
      <c r="J2155" t="inlineStr">
        <is>
          <t>Y</t>
        </is>
      </c>
      <c r="K2155" t="inlineStr">
        <is>
          <t>furaveri.com</t>
        </is>
      </c>
      <c r="L2155" t="inlineStr">
        <is>
          <t>official</t>
        </is>
      </c>
      <c r="M2155" t="inlineStr">
        <is>
          <t>https://furaveri.com/wp-content/uploads/2022/04/Furaveri-DiveClub-Menu.pdf</t>
        </is>
      </c>
      <c r="N2155" t="inlineStr">
        <is>
          <t>https://furaveri.com/wp-content/uploads/2022/04/Furaveri-DiveClub-Menu.pdf</t>
        </is>
      </c>
      <c r="O2155" t="inlineStr">
        <is>
          <t>8dd28f4fd46f788c2d2939ab725054866c9326dad6de9c9496c893d3d9a75bc9</t>
        </is>
      </c>
      <c r="P2155" t="inlineStr">
        <is>
          <t>library/110_furaveri-island-resort-spa/dining_menu/2022_Furaveri-DiveClub-Menu.pdf</t>
        </is>
      </c>
      <c r="R2155" t="inlineStr">
        <is>
          <t>outdated</t>
        </is>
      </c>
      <c r="S2155" t="inlineStr">
        <is>
          <t>N</t>
        </is>
      </c>
      <c r="T2155" t="inlineStr">
        <is>
          <t>matched</t>
        </is>
      </c>
      <c r="U2155" t="inlineStr">
        <is>
          <t>2026-10-04</t>
        </is>
      </c>
      <c r="V2155" t="inlineStr"/>
    </row>
    <row r="2156">
      <c r="A2156" t="n">
        <v>110</v>
      </c>
      <c r="B2156" t="inlineStr">
        <is>
          <t>Furaveri Island Resort &amp; Spa</t>
        </is>
      </c>
      <c r="C2156" t="inlineStr">
        <is>
          <t>dining_menu</t>
        </is>
      </c>
      <c r="D2156" t="inlineStr">
        <is>
          <t>2021_Furaveri-Reyla-Adventures-Menu.pdf</t>
        </is>
      </c>
      <c r="E2156" t="n">
        <v>2021</v>
      </c>
      <c r="H2156" t="n">
        <v>16</v>
      </c>
      <c r="I2156" t="n">
        <v>1051</v>
      </c>
      <c r="J2156" t="inlineStr">
        <is>
          <t>Y</t>
        </is>
      </c>
      <c r="K2156" t="inlineStr">
        <is>
          <t>furaveri.com</t>
        </is>
      </c>
      <c r="L2156" t="inlineStr">
        <is>
          <t>official</t>
        </is>
      </c>
      <c r="M2156" t="inlineStr">
        <is>
          <t>https://furaveri.com/wp-content/uploads/2022/04/Furaveri-Reyla-Adventures-Menu.pdf</t>
        </is>
      </c>
      <c r="N2156" t="inlineStr">
        <is>
          <t>https://furaveri.com/wp-content/uploads/2022/04/Furaveri-Reyla-Adventures-Menu.pdf</t>
        </is>
      </c>
      <c r="O2156" t="inlineStr">
        <is>
          <t>47347cac5a9b74c493170b67629ef023243ce93ed87bc40e6c4d760fdc6306f9</t>
        </is>
      </c>
      <c r="P2156" t="inlineStr">
        <is>
          <t>library/110_furaveri-island-resort-spa/dining_menu/2021_Furaveri-Reyla-Adventures-Menu.pdf</t>
        </is>
      </c>
      <c r="R2156" t="inlineStr">
        <is>
          <t>outdated</t>
        </is>
      </c>
      <c r="S2156" t="inlineStr">
        <is>
          <t>N</t>
        </is>
      </c>
      <c r="T2156" t="inlineStr">
        <is>
          <t>matched</t>
        </is>
      </c>
      <c r="U2156" t="inlineStr">
        <is>
          <t>2026-10-04</t>
        </is>
      </c>
      <c r="V2156" t="inlineStr"/>
    </row>
    <row r="2157">
      <c r="A2157" t="n">
        <v>110</v>
      </c>
      <c r="B2157" t="inlineStr">
        <is>
          <t>Furaveri Island Resort &amp; Spa</t>
        </is>
      </c>
      <c r="C2157" t="inlineStr">
        <is>
          <t>dive_prices</t>
        </is>
      </c>
      <c r="D2157" t="inlineStr">
        <is>
          <t>2025_DCF-Price-List-new.pdf</t>
        </is>
      </c>
      <c r="E2157" t="n">
        <v>2025</v>
      </c>
      <c r="H2157" t="n">
        <v>2</v>
      </c>
      <c r="I2157" t="n">
        <v>4796</v>
      </c>
      <c r="J2157" t="inlineStr">
        <is>
          <t>N</t>
        </is>
      </c>
      <c r="K2157" t="inlineStr">
        <is>
          <t>furaveri.com</t>
        </is>
      </c>
      <c r="L2157" t="inlineStr">
        <is>
          <t>official</t>
        </is>
      </c>
      <c r="M2157" t="inlineStr">
        <is>
          <t>https://furaveri.com/wp-content/uploads/2026/01/DCF-Price-List-new.pdf</t>
        </is>
      </c>
      <c r="N2157" t="inlineStr">
        <is>
          <t>https://furaveri.com/wp-content/uploads/2026/01/DCF-Price-List-new.pdf</t>
        </is>
      </c>
      <c r="O2157" t="inlineStr">
        <is>
          <t>12f47b2de8dc009d1659c4e12c16eba19fb9aecdc9e5d05965d95b2b22388f45</t>
        </is>
      </c>
      <c r="P2157" t="inlineStr">
        <is>
          <t>library/110_furaveri-island-resort-spa/dive_prices/2025_DCF-Price-List-new.pdf</t>
        </is>
      </c>
      <c r="R2157" t="inlineStr">
        <is>
          <t>current</t>
        </is>
      </c>
      <c r="S2157" t="inlineStr">
        <is>
          <t>Y</t>
        </is>
      </c>
      <c r="T2157" t="inlineStr">
        <is>
          <t>matched</t>
        </is>
      </c>
      <c r="U2157" t="inlineStr">
        <is>
          <t>2026-10-04</t>
        </is>
      </c>
      <c r="V2157" t="inlineStr"/>
    </row>
    <row r="2158">
      <c r="A2158" t="n">
        <v>110</v>
      </c>
      <c r="B2158" t="inlineStr">
        <is>
          <t>Furaveri Island Resort &amp; Spa</t>
        </is>
      </c>
      <c r="C2158" t="inlineStr">
        <is>
          <t>dive_prices</t>
        </is>
      </c>
      <c r="D2158" t="inlineStr">
        <is>
          <t>2023_Dive-Club-Furaveri-Price-List-2023.pdf</t>
        </is>
      </c>
      <c r="E2158" t="n">
        <v>2023</v>
      </c>
      <c r="H2158" t="n">
        <v>2</v>
      </c>
      <c r="I2158" t="n">
        <v>4795</v>
      </c>
      <c r="J2158" t="inlineStr">
        <is>
          <t>N</t>
        </is>
      </c>
      <c r="K2158" t="inlineStr">
        <is>
          <t>furaveri.com</t>
        </is>
      </c>
      <c r="L2158" t="inlineStr">
        <is>
          <t>official</t>
        </is>
      </c>
      <c r="M2158" t="inlineStr">
        <is>
          <t>https://furaveri.com/wp-content/uploads/2023/01/Dive-Club-Furaveri-Price-List-2023.pdf</t>
        </is>
      </c>
      <c r="N2158" t="inlineStr">
        <is>
          <t>https://furaveri.com/wp-content/uploads/2023/01/Dive-Club-Furaveri-Price-List-2023.pdf</t>
        </is>
      </c>
      <c r="O2158" t="inlineStr">
        <is>
          <t>869a1f048db8b1d8294d012c7b53a3a4bea1b46cc6e3a8123c6a34516e6278b8</t>
        </is>
      </c>
      <c r="P2158" t="inlineStr">
        <is>
          <t>library/110_furaveri-island-resort-spa/dive_prices/2023_Dive-Club-Furaveri-Price-List-2023.pdf</t>
        </is>
      </c>
      <c r="R2158" t="inlineStr">
        <is>
          <t>outdated</t>
        </is>
      </c>
      <c r="S2158" t="inlineStr">
        <is>
          <t>N</t>
        </is>
      </c>
      <c r="T2158" t="inlineStr">
        <is>
          <t>matched</t>
        </is>
      </c>
      <c r="U2158" t="inlineStr">
        <is>
          <t>2026-10-04</t>
        </is>
      </c>
      <c r="V2158" t="inlineStr"/>
    </row>
    <row r="2159">
      <c r="A2159" t="n">
        <v>110</v>
      </c>
      <c r="B2159" t="inlineStr">
        <is>
          <t>Furaveri Island Resort &amp; Spa</t>
        </is>
      </c>
      <c r="C2159" t="inlineStr">
        <is>
          <t>dive_prices</t>
        </is>
      </c>
      <c r="D2159" t="inlineStr">
        <is>
          <t>2023_Watersports-Furaveri-2023.pdf</t>
        </is>
      </c>
      <c r="E2159" t="n">
        <v>2023</v>
      </c>
      <c r="H2159" t="n">
        <v>21</v>
      </c>
      <c r="I2159" t="n">
        <v>4545</v>
      </c>
      <c r="J2159" t="inlineStr">
        <is>
          <t>Y</t>
        </is>
      </c>
      <c r="K2159" t="inlineStr">
        <is>
          <t>furaveri.com</t>
        </is>
      </c>
      <c r="L2159" t="inlineStr">
        <is>
          <t>official</t>
        </is>
      </c>
      <c r="M2159" t="inlineStr">
        <is>
          <t>https://furaveri.com/wp-content/uploads/2023/01/Watersports-Furaveri-2023.pdf</t>
        </is>
      </c>
      <c r="N2159" t="inlineStr">
        <is>
          <t>https://furaveri.com/wp-content/uploads/2023/01/Watersports-Furaveri-2023.pdf</t>
        </is>
      </c>
      <c r="O2159" t="inlineStr">
        <is>
          <t>e5e2a66dd336bea1613b7eb6a795e7dbc4803818c17a5c3ee8f67dd8558570f3</t>
        </is>
      </c>
      <c r="P2159" t="inlineStr">
        <is>
          <t>library/110_furaveri-island-resort-spa/dive_prices/2023_Watersports-Furaveri-2023.pdf</t>
        </is>
      </c>
      <c r="R2159" t="inlineStr">
        <is>
          <t>outdated</t>
        </is>
      </c>
      <c r="S2159" t="inlineStr">
        <is>
          <t>N</t>
        </is>
      </c>
      <c r="T2159" t="inlineStr">
        <is>
          <t>matched</t>
        </is>
      </c>
      <c r="U2159" t="inlineStr">
        <is>
          <t>2026-10-04</t>
        </is>
      </c>
      <c r="V2159" t="inlineStr"/>
    </row>
    <row r="2160">
      <c r="A2160" t="n">
        <v>110</v>
      </c>
      <c r="B2160" t="inlineStr">
        <is>
          <t>Furaveri Island Resort &amp; Spa</t>
        </is>
      </c>
      <c r="C2160" t="inlineStr">
        <is>
          <t>dive_prices</t>
        </is>
      </c>
      <c r="D2160" t="inlineStr">
        <is>
          <t>2023_2023-New-Price-List.pdf</t>
        </is>
      </c>
      <c r="E2160" t="n">
        <v>2023</v>
      </c>
      <c r="H2160" t="n">
        <v>2</v>
      </c>
      <c r="I2160" t="n">
        <v>4535</v>
      </c>
      <c r="J2160" t="inlineStr">
        <is>
          <t>Y</t>
        </is>
      </c>
      <c r="K2160" t="inlineStr">
        <is>
          <t>furaveri.com</t>
        </is>
      </c>
      <c r="L2160" t="inlineStr">
        <is>
          <t>official</t>
        </is>
      </c>
      <c r="M2160" t="inlineStr">
        <is>
          <t>https://furaveri.com/wp-content/uploads/2022/12/2023-New-Price-List.pdf</t>
        </is>
      </c>
      <c r="N2160" t="inlineStr">
        <is>
          <t>https://furaveri.com/wp-content/uploads/2022/12/2023-New-Price-List.pdf</t>
        </is>
      </c>
      <c r="O2160" t="inlineStr">
        <is>
          <t>8e265a01603df864997a02673be32d621c2c0e0647d05b19502cbb1035cfdb1b</t>
        </is>
      </c>
      <c r="P2160" t="inlineStr">
        <is>
          <t>library/110_furaveri-island-resort-spa/dive_prices/2023_2023-New-Price-List.pdf</t>
        </is>
      </c>
      <c r="R2160" t="inlineStr">
        <is>
          <t>outdated</t>
        </is>
      </c>
      <c r="S2160" t="inlineStr">
        <is>
          <t>N</t>
        </is>
      </c>
      <c r="T2160" t="inlineStr">
        <is>
          <t>matched</t>
        </is>
      </c>
      <c r="U2160" t="inlineStr">
        <is>
          <t>2026-10-04</t>
        </is>
      </c>
      <c r="V2160" t="inlineStr"/>
    </row>
    <row r="2161">
      <c r="A2161" t="n">
        <v>110</v>
      </c>
      <c r="B2161" t="inlineStr">
        <is>
          <t>Furaveri Island Resort &amp; Spa</t>
        </is>
      </c>
      <c r="C2161" t="inlineStr">
        <is>
          <t>excursions</t>
        </is>
      </c>
      <c r="D2161" t="inlineStr">
        <is>
          <t>2025_Reyla-Adventure-Brochure-2025-AMENDED.pdf</t>
        </is>
      </c>
      <c r="E2161" t="n">
        <v>2025</v>
      </c>
      <c r="H2161" t="n">
        <v>23</v>
      </c>
      <c r="I2161" t="n">
        <v>5029</v>
      </c>
      <c r="J2161" t="inlineStr">
        <is>
          <t>Y</t>
        </is>
      </c>
      <c r="K2161" t="inlineStr">
        <is>
          <t>furaveri.com</t>
        </is>
      </c>
      <c r="L2161" t="inlineStr">
        <is>
          <t>official</t>
        </is>
      </c>
      <c r="M2161" t="inlineStr">
        <is>
          <t>https://furaveri.com/wp-content/uploads/2025/07/Reyla-Adventure-Brochure-2025-AMENDED.pdf</t>
        </is>
      </c>
      <c r="N2161" t="inlineStr">
        <is>
          <t>https://furaveri.com/wp-content/uploads/2025/07/Reyla-Adventure-Brochure-2025-AMENDED.pdf</t>
        </is>
      </c>
      <c r="O2161" t="inlineStr">
        <is>
          <t>029309b39312beeefcec12544928fe8c289c005802251b24f4fff80f1f45bf70</t>
        </is>
      </c>
      <c r="P2161" t="inlineStr">
        <is>
          <t>library/110_furaveri-island-resort-spa/excursions/2025_Reyla-Adventure-Brochure-2025-AMENDED.pdf</t>
        </is>
      </c>
      <c r="R2161" t="inlineStr">
        <is>
          <t>current</t>
        </is>
      </c>
      <c r="S2161" t="inlineStr">
        <is>
          <t>Y</t>
        </is>
      </c>
      <c r="T2161" t="inlineStr">
        <is>
          <t>matched</t>
        </is>
      </c>
      <c r="U2161" t="inlineStr">
        <is>
          <t>2026-10-04</t>
        </is>
      </c>
      <c r="V2161" t="inlineStr"/>
    </row>
    <row r="2162">
      <c r="A2162" t="n">
        <v>110</v>
      </c>
      <c r="B2162" t="inlineStr">
        <is>
          <t>Furaveri Island Resort &amp; Spa</t>
        </is>
      </c>
      <c r="C2162" t="inlineStr">
        <is>
          <t>excursions</t>
        </is>
      </c>
      <c r="D2162" t="inlineStr">
        <is>
          <t>2025_Reyla-Adventure-Brochure-2025-.pdf</t>
        </is>
      </c>
      <c r="E2162" t="n">
        <v>2025</v>
      </c>
      <c r="H2162" t="n">
        <v>23</v>
      </c>
      <c r="I2162" t="n">
        <v>5015</v>
      </c>
      <c r="J2162" t="inlineStr">
        <is>
          <t>Y</t>
        </is>
      </c>
      <c r="K2162" t="inlineStr">
        <is>
          <t>furaveri.com</t>
        </is>
      </c>
      <c r="L2162" t="inlineStr">
        <is>
          <t>official</t>
        </is>
      </c>
      <c r="M2162" t="inlineStr">
        <is>
          <t>https://furaveri.com/wp-content/uploads/2025/05/Reyla-Adventure-Brochure-2025-.pdf</t>
        </is>
      </c>
      <c r="N2162" t="inlineStr">
        <is>
          <t>https://furaveri.com/wp-content/uploads/2025/05/Reyla-Adventure-Brochure-2025-.pdf</t>
        </is>
      </c>
      <c r="O2162" t="inlineStr">
        <is>
          <t>86e3e1223688a25fa0161757e2e92b075a2646261b0a341d699f901d597541f8</t>
        </is>
      </c>
      <c r="P2162" t="inlineStr">
        <is>
          <t>library/110_furaveri-island-resort-spa/excursions/2025_Reyla-Adventure-Brochure-2025-.pdf</t>
        </is>
      </c>
      <c r="R2162" t="inlineStr">
        <is>
          <t>current</t>
        </is>
      </c>
      <c r="S2162" t="inlineStr">
        <is>
          <t>N</t>
        </is>
      </c>
      <c r="T2162" t="inlineStr">
        <is>
          <t>matched</t>
        </is>
      </c>
      <c r="U2162" t="inlineStr">
        <is>
          <t>2026-10-04</t>
        </is>
      </c>
      <c r="V2162" t="inlineStr"/>
    </row>
    <row r="2163">
      <c r="A2163" t="n">
        <v>111</v>
      </c>
      <c r="B2163" t="inlineStr">
        <is>
          <t>Huvafenfushi Maldives</t>
        </is>
      </c>
      <c r="C2163" t="inlineStr">
        <is>
          <t>factsheet</t>
        </is>
      </c>
      <c r="D2163" t="inlineStr">
        <is>
          <t>2026_Huvafen-Factsheet-2026.pdf</t>
        </is>
      </c>
      <c r="E2163" t="n">
        <v>2026</v>
      </c>
      <c r="H2163" t="n">
        <v>7</v>
      </c>
      <c r="I2163" t="n">
        <v>3713</v>
      </c>
      <c r="J2163" t="inlineStr">
        <is>
          <t>Y</t>
        </is>
      </c>
      <c r="K2163" t="inlineStr">
        <is>
          <t>huvafenfushi.com</t>
        </is>
      </c>
      <c r="L2163" t="inlineStr">
        <is>
          <t>official</t>
        </is>
      </c>
      <c r="M2163" t="inlineStr">
        <is>
          <t>https://www.huvafenfushi.com/wp-content/uploads/2026/04/Huvafen-Factsheet-2026.pdf</t>
        </is>
      </c>
      <c r="N2163" t="inlineStr">
        <is>
          <t>https://www.huvafenfushi.com/wp-content/uploads/2026/04/Huvafen-Factsheet-2026.pdf</t>
        </is>
      </c>
      <c r="O2163" t="inlineStr">
        <is>
          <t>82f6fe8d2e19448f12798ce44f863c88d1d08d725d63d0b7d21d5e76750b0d3b</t>
        </is>
      </c>
      <c r="P2163" t="inlineStr">
        <is>
          <t>library/111_huvafenfushi-maldives/factsheet/2026_Huvafen-Factsheet-2026.pdf</t>
        </is>
      </c>
      <c r="R2163" t="inlineStr">
        <is>
          <t>current</t>
        </is>
      </c>
      <c r="S2163" t="inlineStr">
        <is>
          <t>Y</t>
        </is>
      </c>
      <c r="T2163" t="inlineStr">
        <is>
          <t>matched</t>
        </is>
      </c>
      <c r="U2163" t="inlineStr">
        <is>
          <t>2026-10-04</t>
        </is>
      </c>
      <c r="V2163" t="inlineStr"/>
    </row>
    <row r="2164">
      <c r="A2164" t="n">
        <v>111</v>
      </c>
      <c r="B2164" t="inlineStr">
        <is>
          <t>Huvafenfushi Maldives</t>
        </is>
      </c>
      <c r="C2164" t="inlineStr">
        <is>
          <t>factsheet</t>
        </is>
      </c>
      <c r="D2164" t="inlineStr">
        <is>
          <t>2026_A4_Huvafen-Factsheet-2026.pdf</t>
        </is>
      </c>
      <c r="E2164" t="n">
        <v>2026</v>
      </c>
      <c r="H2164" t="n">
        <v>7</v>
      </c>
      <c r="I2164" t="n">
        <v>4975</v>
      </c>
      <c r="J2164" t="inlineStr">
        <is>
          <t>Y</t>
        </is>
      </c>
      <c r="K2164" t="inlineStr">
        <is>
          <t>huvafenfushi.com</t>
        </is>
      </c>
      <c r="L2164" t="inlineStr">
        <is>
          <t>official</t>
        </is>
      </c>
      <c r="M2164" t="inlineStr">
        <is>
          <t>https://www.huvafenfushi.com/wp-content/uploads/2026/02/A4_Huvafen-Factsheet-2026.pdf</t>
        </is>
      </c>
      <c r="N2164" t="inlineStr">
        <is>
          <t>https://www.huvafenfushi.com/wp-content/uploads/2026/02/A4_Huvafen-Factsheet-2026.pdf</t>
        </is>
      </c>
      <c r="O2164" t="inlineStr">
        <is>
          <t>d838568362017e5200699ee7d32fd8735d95b47f09bb4af23507279f1baa5323</t>
        </is>
      </c>
      <c r="P2164" t="inlineStr">
        <is>
          <t>library/111_huvafenfushi-maldives/factsheet/2026_A4_Huvafen-Factsheet-2026.pdf</t>
        </is>
      </c>
      <c r="R2164" t="inlineStr">
        <is>
          <t>current</t>
        </is>
      </c>
      <c r="S2164" t="inlineStr">
        <is>
          <t>N</t>
        </is>
      </c>
      <c r="T2164" t="inlineStr">
        <is>
          <t>matched</t>
        </is>
      </c>
      <c r="U2164" t="inlineStr">
        <is>
          <t>2026-10-04</t>
        </is>
      </c>
      <c r="V2164" t="inlineStr"/>
    </row>
    <row r="2165">
      <c r="A2165" t="n">
        <v>111</v>
      </c>
      <c r="B2165" t="inlineStr">
        <is>
          <t>Huvafenfushi Maldives</t>
        </is>
      </c>
      <c r="C2165" t="inlineStr">
        <is>
          <t>factsheet</t>
        </is>
      </c>
      <c r="D2165" t="inlineStr">
        <is>
          <t>2025_Huvafen-Factsheet-2025-02.pdf</t>
        </is>
      </c>
      <c r="E2165" t="n">
        <v>2025</v>
      </c>
      <c r="H2165" t="n">
        <v>7</v>
      </c>
      <c r="I2165" t="n">
        <v>4383</v>
      </c>
      <c r="J2165" t="inlineStr">
        <is>
          <t>Y</t>
        </is>
      </c>
      <c r="K2165" t="inlineStr">
        <is>
          <t>huvafenfushi.com</t>
        </is>
      </c>
      <c r="L2165" t="inlineStr">
        <is>
          <t>official</t>
        </is>
      </c>
      <c r="M2165" t="inlineStr">
        <is>
          <t>https://www.huvafenfushi.com/wp-content/uploads/2025/09/Huvafen-Factsheet-2025-02.pdf</t>
        </is>
      </c>
      <c r="N2165" t="inlineStr">
        <is>
          <t>https://www.huvafenfushi.com/wp-content/uploads/2025/09/Huvafen-Factsheet-2025-02.pdf</t>
        </is>
      </c>
      <c r="O2165" t="inlineStr">
        <is>
          <t>47abda90865daf367a1a59bdc044c557f0554c7bdebca6b8211020e2e8e03adb</t>
        </is>
      </c>
      <c r="P2165" t="inlineStr">
        <is>
          <t>library/111_huvafenfushi-maldives/factsheet/2025_Huvafen-Factsheet-2025-02.pdf</t>
        </is>
      </c>
      <c r="R2165" t="inlineStr">
        <is>
          <t>current</t>
        </is>
      </c>
      <c r="S2165" t="inlineStr">
        <is>
          <t>N</t>
        </is>
      </c>
      <c r="T2165" t="inlineStr">
        <is>
          <t>matched</t>
        </is>
      </c>
      <c r="U2165" t="inlineStr">
        <is>
          <t>2026-10-04</t>
        </is>
      </c>
      <c r="V2165" t="inlineStr"/>
    </row>
    <row r="2166">
      <c r="A2166" t="n">
        <v>111</v>
      </c>
      <c r="B2166" t="inlineStr">
        <is>
          <t>Huvafenfushi Maldives</t>
        </is>
      </c>
      <c r="C2166" t="inlineStr">
        <is>
          <t>factsheet</t>
        </is>
      </c>
      <c r="D2166" t="inlineStr">
        <is>
          <t>2024_HF-Factsheet-2024.pdf</t>
        </is>
      </c>
      <c r="E2166" t="n">
        <v>2024</v>
      </c>
      <c r="H2166" t="n">
        <v>7</v>
      </c>
      <c r="I2166" t="n">
        <v>15830</v>
      </c>
      <c r="J2166" t="inlineStr">
        <is>
          <t>Y</t>
        </is>
      </c>
      <c r="K2166" t="inlineStr">
        <is>
          <t>huvafenfushi.com</t>
        </is>
      </c>
      <c r="L2166" t="inlineStr">
        <is>
          <t>official</t>
        </is>
      </c>
      <c r="M2166" t="inlineStr">
        <is>
          <t>https://www.huvafenfushi.com/wp-content/uploads/2024/09/HF-Factsheet-2024.pdf</t>
        </is>
      </c>
      <c r="N2166" t="inlineStr">
        <is>
          <t>https://www.huvafenfushi.com/wp-content/uploads/2024/09/HF-Factsheet-2024.pdf</t>
        </is>
      </c>
      <c r="O2166" t="inlineStr">
        <is>
          <t>795a2b50a2eb1a48feee8cf71049d768401618c3f834694ec6dd23fdb7c4af3f</t>
        </is>
      </c>
      <c r="P2166" t="inlineStr">
        <is>
          <t>library/111_huvafenfushi-maldives/factsheet/2024_HF-Factsheet-2024.pdf</t>
        </is>
      </c>
      <c r="R2166" t="inlineStr">
        <is>
          <t>outdated</t>
        </is>
      </c>
      <c r="S2166" t="inlineStr">
        <is>
          <t>N</t>
        </is>
      </c>
      <c r="T2166" t="inlineStr">
        <is>
          <t>matched</t>
        </is>
      </c>
      <c r="U2166" t="inlineStr">
        <is>
          <t>2026-10-04</t>
        </is>
      </c>
      <c r="V2166" t="inlineStr"/>
    </row>
    <row r="2167">
      <c r="A2167" t="n">
        <v>111</v>
      </c>
      <c r="B2167" t="inlineStr">
        <is>
          <t>Huvafenfushi Maldives</t>
        </is>
      </c>
      <c r="C2167" t="inlineStr">
        <is>
          <t>factsheet</t>
        </is>
      </c>
      <c r="D2167" t="inlineStr">
        <is>
          <t>2020_Huvafen-Fushi-Factsheet-2020-Digital_rdc.pdf</t>
        </is>
      </c>
      <c r="E2167" t="n">
        <v>2020</v>
      </c>
      <c r="H2167" t="n">
        <v>6</v>
      </c>
      <c r="I2167" t="n">
        <v>4312</v>
      </c>
      <c r="J2167" t="inlineStr">
        <is>
          <t>Y</t>
        </is>
      </c>
      <c r="K2167" t="inlineStr">
        <is>
          <t>neoscapesmaldives.com</t>
        </is>
      </c>
      <c r="L2167" t="inlineStr">
        <is>
          <t>dmc-agency</t>
        </is>
      </c>
      <c r="M2167" t="inlineStr">
        <is>
          <t>https://www.neoscapesmaldives.com/wp-content/uploads/Huvafen-Fushi-Factsheet-2020-Digital_rdc.pdf</t>
        </is>
      </c>
      <c r="N2167" t="inlineStr">
        <is>
          <t>https://www.neoscapesmaldives.com/wp-content/uploads/Huvafen-Fushi-Factsheet-2020-Digital_rdc.pdf</t>
        </is>
      </c>
      <c r="O2167" t="inlineStr">
        <is>
          <t>27ff8aea9534d473f1fb6ed498501050fbe19bdb8fb83905c8cecb6a9293b941</t>
        </is>
      </c>
      <c r="P2167" t="inlineStr">
        <is>
          <t>library/111_huvafenfushi-maldives/factsheet/2020_Huvafen-Fushi-Factsheet-2020-Digital_rdc.pdf</t>
        </is>
      </c>
      <c r="R2167" t="inlineStr">
        <is>
          <t>outdated</t>
        </is>
      </c>
      <c r="S2167" t="inlineStr">
        <is>
          <t>N</t>
        </is>
      </c>
      <c r="T2167" t="inlineStr">
        <is>
          <t>matched</t>
        </is>
      </c>
      <c r="U2167" t="inlineStr">
        <is>
          <t>2026-10-04</t>
        </is>
      </c>
      <c r="V2167" t="inlineStr"/>
    </row>
    <row r="2168">
      <c r="A2168" t="n">
        <v>111</v>
      </c>
      <c r="B2168" t="inlineStr">
        <is>
          <t>Huvafenfushi Maldives</t>
        </is>
      </c>
      <c r="C2168" t="inlineStr">
        <is>
          <t>wedding</t>
        </is>
      </c>
      <c r="D2168" t="inlineStr">
        <is>
          <t>2026_Sand-and-Romance.pdf</t>
        </is>
      </c>
      <c r="E2168" t="n">
        <v>2026</v>
      </c>
      <c r="H2168" t="n">
        <v>1</v>
      </c>
      <c r="I2168" t="n">
        <v>333</v>
      </c>
      <c r="J2168" t="inlineStr">
        <is>
          <t>Y</t>
        </is>
      </c>
      <c r="K2168" t="inlineStr">
        <is>
          <t>huvafenfushi.com</t>
        </is>
      </c>
      <c r="L2168" t="inlineStr">
        <is>
          <t>official</t>
        </is>
      </c>
      <c r="M2168" t="inlineStr">
        <is>
          <t>https://www.huvafenfushi.com/wp-content/uploads/2026/06/Sand-and-Romance.pdf</t>
        </is>
      </c>
      <c r="N2168" t="inlineStr">
        <is>
          <t>https://www.huvafenfushi.com/wp-content/uploads/2026/06/Sand-and-Romance.pdf</t>
        </is>
      </c>
      <c r="O2168" t="inlineStr">
        <is>
          <t>44673899873ae52f0607d3595ae5e8ba04a2fb88f88e8eea1c91451eea7c3f08</t>
        </is>
      </c>
      <c r="P2168" t="inlineStr">
        <is>
          <t>library/111_huvafenfushi-maldives/wedding/2026_Sand-and-Romance.pdf</t>
        </is>
      </c>
      <c r="R2168" t="inlineStr">
        <is>
          <t>current</t>
        </is>
      </c>
      <c r="S2168" t="inlineStr">
        <is>
          <t>Y</t>
        </is>
      </c>
      <c r="T2168" t="inlineStr">
        <is>
          <t>matched</t>
        </is>
      </c>
      <c r="U2168" t="inlineStr">
        <is>
          <t>2026-10-04</t>
        </is>
      </c>
      <c r="V2168" t="inlineStr"/>
    </row>
    <row r="2169">
      <c r="A2169" t="n">
        <v>111</v>
      </c>
      <c r="B2169" t="inlineStr">
        <is>
          <t>Huvafenfushi Maldives</t>
        </is>
      </c>
      <c r="C2169" t="inlineStr">
        <is>
          <t>wedding</t>
        </is>
      </c>
      <c r="D2169" t="inlineStr">
        <is>
          <t>2025_Sand-and-Romance-Sand-dig-Dinner-2025.pdf</t>
        </is>
      </c>
      <c r="E2169" t="n">
        <v>2025</v>
      </c>
      <c r="H2169" t="n">
        <v>1</v>
      </c>
      <c r="I2169" t="n">
        <v>315</v>
      </c>
      <c r="J2169" t="inlineStr">
        <is>
          <t>Y</t>
        </is>
      </c>
      <c r="K2169" t="inlineStr">
        <is>
          <t>huvafenfushi.com</t>
        </is>
      </c>
      <c r="L2169" t="inlineStr">
        <is>
          <t>official</t>
        </is>
      </c>
      <c r="M2169" t="inlineStr">
        <is>
          <t>https://www.huvafenfushi.com/wp-content/uploads/2023/12/Sand-and-Romance-Sand-dig-Dinner-2025.pdf</t>
        </is>
      </c>
      <c r="N2169" t="inlineStr">
        <is>
          <t>https://www.huvafenfushi.com/wp-content/uploads/2023/12/Sand-and-Romance-Sand-dig-Dinner-2025.pdf</t>
        </is>
      </c>
      <c r="O2169" t="inlineStr">
        <is>
          <t>57ee705de90da58c7b42fb3c7303167881549ca36edaf48bfb6f7988b79fe4a7</t>
        </is>
      </c>
      <c r="P2169" t="inlineStr">
        <is>
          <t>library/111_huvafenfushi-maldives/wedding/2025_Sand-and-Romance-Sand-dig-Dinner-2025.pdf</t>
        </is>
      </c>
      <c r="R2169" t="inlineStr">
        <is>
          <t>current</t>
        </is>
      </c>
      <c r="S2169" t="inlineStr">
        <is>
          <t>N</t>
        </is>
      </c>
      <c r="T2169" t="inlineStr">
        <is>
          <t>matched</t>
        </is>
      </c>
      <c r="U2169" t="inlineStr">
        <is>
          <t>2026-10-04</t>
        </is>
      </c>
      <c r="V2169" t="inlineStr"/>
    </row>
    <row r="2170">
      <c r="A2170" t="n">
        <v>111</v>
      </c>
      <c r="B2170" t="inlineStr">
        <is>
          <t>Huvafenfushi Maldives</t>
        </is>
      </c>
      <c r="C2170" t="inlineStr">
        <is>
          <t>events</t>
        </is>
      </c>
      <c r="D2170" t="inlineStr">
        <is>
          <t>2017_HF-Corporate-Social-Responsibility.pdf</t>
        </is>
      </c>
      <c r="E2170" t="n">
        <v>2017</v>
      </c>
      <c r="H2170" t="n">
        <v>2</v>
      </c>
      <c r="I2170" t="n">
        <v>404</v>
      </c>
      <c r="J2170" t="inlineStr">
        <is>
          <t>Y</t>
        </is>
      </c>
      <c r="K2170" t="inlineStr">
        <is>
          <t>huvafenfushi.com</t>
        </is>
      </c>
      <c r="L2170" t="inlineStr">
        <is>
          <t>official</t>
        </is>
      </c>
      <c r="M2170" t="inlineStr">
        <is>
          <t>https://www.huvafenfushi.com/wp-content/uploads/2026/06/HF-Corporate-Social-Responsibility.pdf</t>
        </is>
      </c>
      <c r="N2170" t="inlineStr">
        <is>
          <t>https://www.huvafenfushi.com/wp-content/uploads/2026/06/HF-Corporate-Social-Responsibility.pdf</t>
        </is>
      </c>
      <c r="O2170" t="inlineStr">
        <is>
          <t>524640772c49fb17e5f595969a8e576a17bf33a4ae79c44b642ba0f84653a60a</t>
        </is>
      </c>
      <c r="P2170" t="inlineStr">
        <is>
          <t>library/111_huvafenfushi-maldives/events/2017_HF-Corporate-Social-Responsibility.pdf</t>
        </is>
      </c>
      <c r="R2170" t="inlineStr">
        <is>
          <t>outdated</t>
        </is>
      </c>
      <c r="S2170" t="inlineStr">
        <is>
          <t>Y</t>
        </is>
      </c>
      <c r="T2170" t="inlineStr">
        <is>
          <t>matched</t>
        </is>
      </c>
      <c r="U2170" t="inlineStr">
        <is>
          <t>2026-10-04</t>
        </is>
      </c>
      <c r="V2170" t="inlineStr"/>
    </row>
    <row r="2171">
      <c r="A2171" t="n">
        <v>111</v>
      </c>
      <c r="B2171" t="inlineStr">
        <is>
          <t>Huvafenfushi Maldives</t>
        </is>
      </c>
      <c r="C2171" t="inlineStr">
        <is>
          <t>destination_dining</t>
        </is>
      </c>
      <c r="D2171" t="inlineStr">
        <is>
          <t>2026_Sandbank-dinner.pdf</t>
        </is>
      </c>
      <c r="E2171" t="n">
        <v>2026</v>
      </c>
      <c r="H2171" t="n">
        <v>1</v>
      </c>
      <c r="I2171" t="n">
        <v>2677</v>
      </c>
      <c r="J2171" t="inlineStr">
        <is>
          <t>Y</t>
        </is>
      </c>
      <c r="K2171" t="inlineStr">
        <is>
          <t>huvafenfushi.com</t>
        </is>
      </c>
      <c r="L2171" t="inlineStr">
        <is>
          <t>official</t>
        </is>
      </c>
      <c r="M2171" t="inlineStr">
        <is>
          <t>https://www.huvafenfushi.com/wp-content/uploads/2026/06/Sandbank-dinner.pdf</t>
        </is>
      </c>
      <c r="N2171" t="inlineStr">
        <is>
          <t>https://www.huvafenfushi.com/wp-content/uploads/2026/06/Sandbank-dinner.pdf</t>
        </is>
      </c>
      <c r="O2171" t="inlineStr">
        <is>
          <t>a11486333d437da0a1fd02a9c04a37c94046e00e5b7619e69270ff3caf79f077</t>
        </is>
      </c>
      <c r="P2171" t="inlineStr">
        <is>
          <t>library/111_huvafenfushi-maldives/destination_dining/2026_Sandbank-dinner.pdf</t>
        </is>
      </c>
      <c r="R2171" t="inlineStr">
        <is>
          <t>current</t>
        </is>
      </c>
      <c r="S2171" t="inlineStr">
        <is>
          <t>Y</t>
        </is>
      </c>
      <c r="T2171" t="inlineStr">
        <is>
          <t>matched</t>
        </is>
      </c>
      <c r="U2171" t="inlineStr">
        <is>
          <t>2026-10-04</t>
        </is>
      </c>
      <c r="V2171" t="inlineStr"/>
    </row>
    <row r="2172">
      <c r="A2172" t="n">
        <v>111</v>
      </c>
      <c r="B2172" t="inlineStr">
        <is>
          <t>Huvafenfushi Maldives</t>
        </is>
      </c>
      <c r="C2172" t="inlineStr">
        <is>
          <t>destination_dining</t>
        </is>
      </c>
      <c r="D2172" t="inlineStr">
        <is>
          <t>2026_Sandbank-Lunch.pdf</t>
        </is>
      </c>
      <c r="E2172" t="n">
        <v>2026</v>
      </c>
      <c r="H2172" t="n">
        <v>1</v>
      </c>
      <c r="I2172" t="n">
        <v>247</v>
      </c>
      <c r="J2172" t="inlineStr">
        <is>
          <t>Y</t>
        </is>
      </c>
      <c r="K2172" t="inlineStr">
        <is>
          <t>huvafenfushi.com</t>
        </is>
      </c>
      <c r="L2172" t="inlineStr">
        <is>
          <t>official</t>
        </is>
      </c>
      <c r="M2172" t="inlineStr">
        <is>
          <t>https://www.huvafenfushi.com/wp-content/uploads/2026/06/Sandbank-Lunch.pdf</t>
        </is>
      </c>
      <c r="N2172" t="inlineStr">
        <is>
          <t>https://www.huvafenfushi.com/wp-content/uploads/2026/06/Sandbank-Lunch.pdf</t>
        </is>
      </c>
      <c r="O2172" t="inlineStr">
        <is>
          <t>ca3adb44b0ef76fda0cd77f9f806e22f826d57cddc8c80b4e15431176844dc28</t>
        </is>
      </c>
      <c r="P2172" t="inlineStr">
        <is>
          <t>library/111_huvafenfushi-maldives/destination_dining/2026_Sandbank-Lunch.pdf</t>
        </is>
      </c>
      <c r="R2172" t="inlineStr">
        <is>
          <t>current</t>
        </is>
      </c>
      <c r="S2172" t="inlineStr">
        <is>
          <t>N</t>
        </is>
      </c>
      <c r="T2172" t="inlineStr">
        <is>
          <t>matched</t>
        </is>
      </c>
      <c r="U2172" t="inlineStr">
        <is>
          <t>2026-10-04</t>
        </is>
      </c>
      <c r="V2172" t="inlineStr"/>
    </row>
    <row r="2173">
      <c r="A2173" t="n">
        <v>111</v>
      </c>
      <c r="B2173" t="inlineStr">
        <is>
          <t>Huvafenfushi Maldives</t>
        </is>
      </c>
      <c r="C2173" t="inlineStr">
        <is>
          <t>destination_dining</t>
        </is>
      </c>
      <c r="D2173" t="inlineStr">
        <is>
          <t>2025_Sandbank-Lunch-2025.pdf.pdf</t>
        </is>
      </c>
      <c r="E2173" t="n">
        <v>2025</v>
      </c>
      <c r="H2173" t="n">
        <v>1</v>
      </c>
      <c r="I2173" t="n">
        <v>190</v>
      </c>
      <c r="J2173" t="inlineStr">
        <is>
          <t>Y</t>
        </is>
      </c>
      <c r="K2173" t="inlineStr">
        <is>
          <t>huvafenfushi.com</t>
        </is>
      </c>
      <c r="L2173" t="inlineStr">
        <is>
          <t>official</t>
        </is>
      </c>
      <c r="M2173" t="inlineStr">
        <is>
          <t>https://www.huvafenfushi.com/wp-content/uploads/2023/12/Sandbank-Lunch-2025.pdf.pdf</t>
        </is>
      </c>
      <c r="N2173" t="inlineStr">
        <is>
          <t>https://www.huvafenfushi.com/wp-content/uploads/2023/12/Sandbank-Lunch-2025.pdf.pdf</t>
        </is>
      </c>
      <c r="O2173" t="inlineStr">
        <is>
          <t>977bb0bd7b6abb2d2b5b82a8c93d470a48bc9fb638024a26732e46595de2df6f</t>
        </is>
      </c>
      <c r="P2173" t="inlineStr">
        <is>
          <t>library/111_huvafenfushi-maldives/destination_dining/2025_Sandbank-Lunch-2025.pdf.pdf</t>
        </is>
      </c>
      <c r="R2173" t="inlineStr">
        <is>
          <t>current</t>
        </is>
      </c>
      <c r="S2173" t="inlineStr">
        <is>
          <t>N</t>
        </is>
      </c>
      <c r="T2173" t="inlineStr">
        <is>
          <t>matched</t>
        </is>
      </c>
      <c r="U2173" t="inlineStr">
        <is>
          <t>2026-10-04</t>
        </is>
      </c>
      <c r="V2173" t="inlineStr"/>
    </row>
    <row r="2174">
      <c r="A2174" t="n">
        <v>111</v>
      </c>
      <c r="B2174" t="inlineStr">
        <is>
          <t>Huvafenfushi Maldives</t>
        </is>
      </c>
      <c r="C2174" t="inlineStr">
        <is>
          <t>destination_dining</t>
        </is>
      </c>
      <c r="D2174" t="inlineStr">
        <is>
          <t>2025_Sandbank-Lunch-2025.pdf</t>
        </is>
      </c>
      <c r="E2174" t="n">
        <v>2025</v>
      </c>
      <c r="H2174" t="n">
        <v>1</v>
      </c>
      <c r="I2174" t="n">
        <v>224</v>
      </c>
      <c r="J2174" t="inlineStr">
        <is>
          <t>Y</t>
        </is>
      </c>
      <c r="K2174" t="inlineStr">
        <is>
          <t>huvafenfushi.com</t>
        </is>
      </c>
      <c r="L2174" t="inlineStr">
        <is>
          <t>official</t>
        </is>
      </c>
      <c r="M2174" t="inlineStr">
        <is>
          <t>https://www.huvafenfushi.com/wp-content/uploads/2023/12/Sandbank-Lunch-2025.pdf</t>
        </is>
      </c>
      <c r="N2174" t="inlineStr">
        <is>
          <t>https://www.huvafenfushi.com/wp-content/uploads/2023/12/Sandbank-Lunch-2025.pdf</t>
        </is>
      </c>
      <c r="O2174" t="inlineStr">
        <is>
          <t>35201dc63d1a58e4595a77a2ff33c315dc32fdde505f367edd6d61508fd190d0</t>
        </is>
      </c>
      <c r="P2174" t="inlineStr">
        <is>
          <t>library/111_huvafenfushi-maldives/destination_dining/2025_Sandbank-Lunch-2025.pdf</t>
        </is>
      </c>
      <c r="R2174" t="inlineStr">
        <is>
          <t>current</t>
        </is>
      </c>
      <c r="S2174" t="inlineStr">
        <is>
          <t>N</t>
        </is>
      </c>
      <c r="T2174" t="inlineStr">
        <is>
          <t>matched</t>
        </is>
      </c>
      <c r="U2174" t="inlineStr">
        <is>
          <t>2026-10-04</t>
        </is>
      </c>
      <c r="V2174" t="inlineStr"/>
    </row>
    <row r="2175">
      <c r="A2175" t="n">
        <v>111</v>
      </c>
      <c r="B2175" t="inlineStr">
        <is>
          <t>Huvafenfushi Maldives</t>
        </is>
      </c>
      <c r="C2175" t="inlineStr">
        <is>
          <t>destination_dining</t>
        </is>
      </c>
      <c r="D2175" t="inlineStr">
        <is>
          <t>2025_Sandbank-Dinner-2025.pdf</t>
        </is>
      </c>
      <c r="E2175" t="n">
        <v>2025</v>
      </c>
      <c r="H2175" t="n">
        <v>1</v>
      </c>
      <c r="I2175" t="n">
        <v>281</v>
      </c>
      <c r="J2175" t="inlineStr">
        <is>
          <t>Y</t>
        </is>
      </c>
      <c r="K2175" t="inlineStr">
        <is>
          <t>huvafenfushi.com</t>
        </is>
      </c>
      <c r="L2175" t="inlineStr">
        <is>
          <t>official</t>
        </is>
      </c>
      <c r="M2175" t="inlineStr">
        <is>
          <t>https://www.huvafenfushi.com/wp-content/uploads/2023/12/Sandbank-Dinner-2025.pdf</t>
        </is>
      </c>
      <c r="N2175" t="inlineStr">
        <is>
          <t>https://www.huvafenfushi.com/wp-content/uploads/2023/12/Sandbank-Dinner-2025.pdf</t>
        </is>
      </c>
      <c r="O2175" t="inlineStr">
        <is>
          <t>019419c10a36e9e516c2dbc3302809f4c68ea55ad18a0fa2070c224d0f812cb0</t>
        </is>
      </c>
      <c r="P2175" t="inlineStr">
        <is>
          <t>library/111_huvafenfushi-maldives/destination_dining/2025_Sandbank-Dinner-2025.pdf</t>
        </is>
      </c>
      <c r="R2175" t="inlineStr">
        <is>
          <t>current</t>
        </is>
      </c>
      <c r="S2175" t="inlineStr">
        <is>
          <t>N</t>
        </is>
      </c>
      <c r="T2175" t="inlineStr">
        <is>
          <t>matched</t>
        </is>
      </c>
      <c r="U2175" t="inlineStr">
        <is>
          <t>2026-10-04</t>
        </is>
      </c>
      <c r="V2175" t="inlineStr"/>
    </row>
    <row r="2176">
      <c r="A2176" t="n">
        <v>111</v>
      </c>
      <c r="B2176" t="inlineStr">
        <is>
          <t>Huvafenfushi Maldives</t>
        </is>
      </c>
      <c r="C2176" t="inlineStr">
        <is>
          <t>destination_dining</t>
        </is>
      </c>
      <c r="D2176" t="inlineStr">
        <is>
          <t>2025_Sandbank-Dinner-Poster-2025.pdf</t>
        </is>
      </c>
      <c r="E2176" t="n">
        <v>2025</v>
      </c>
      <c r="H2176" t="n">
        <v>1</v>
      </c>
      <c r="I2176" t="n">
        <v>3246</v>
      </c>
      <c r="J2176" t="inlineStr">
        <is>
          <t>Y</t>
        </is>
      </c>
      <c r="K2176" t="inlineStr">
        <is>
          <t>huvafenfushi.com</t>
        </is>
      </c>
      <c r="L2176" t="inlineStr">
        <is>
          <t>official</t>
        </is>
      </c>
      <c r="M2176" t="inlineStr">
        <is>
          <t>https://www.huvafenfushi.com/wp-content/uploads/2023/12/Sandbank-Dinner-Poster-2025.pdf</t>
        </is>
      </c>
      <c r="N2176" t="inlineStr">
        <is>
          <t>https://www.huvafenfushi.com/wp-content/uploads/2023/12/Sandbank-Dinner-Poster-2025.pdf</t>
        </is>
      </c>
      <c r="O2176" t="inlineStr">
        <is>
          <t>0bc2e53b01117b55da7dcb157cbfea833d7c391ee8374e733e8abefd8b9cd06c</t>
        </is>
      </c>
      <c r="P2176" t="inlineStr">
        <is>
          <t>library/111_huvafenfushi-maldives/destination_dining/2025_Sandbank-Dinner-Poster-2025.pdf</t>
        </is>
      </c>
      <c r="R2176" t="inlineStr">
        <is>
          <t>current</t>
        </is>
      </c>
      <c r="S2176" t="inlineStr">
        <is>
          <t>N</t>
        </is>
      </c>
      <c r="T2176" t="inlineStr">
        <is>
          <t>matched</t>
        </is>
      </c>
      <c r="U2176" t="inlineStr">
        <is>
          <t>2026-10-04</t>
        </is>
      </c>
      <c r="V2176" t="inlineStr"/>
    </row>
    <row r="2177">
      <c r="A2177" t="n">
        <v>111</v>
      </c>
      <c r="B2177" t="inlineStr">
        <is>
          <t>Huvafenfushi Maldives</t>
        </is>
      </c>
      <c r="C2177" t="inlineStr">
        <is>
          <t>destination_dining</t>
        </is>
      </c>
      <c r="D2177" t="inlineStr">
        <is>
          <t>2024_Sandbank-Lunch-Poster-2024.pdf</t>
        </is>
      </c>
      <c r="E2177" t="n">
        <v>2024</v>
      </c>
      <c r="H2177" t="n">
        <v>1</v>
      </c>
      <c r="I2177" t="n">
        <v>117</v>
      </c>
      <c r="J2177" t="inlineStr">
        <is>
          <t>Y</t>
        </is>
      </c>
      <c r="K2177" t="inlineStr">
        <is>
          <t>huvafenfushi.com</t>
        </is>
      </c>
      <c r="L2177" t="inlineStr">
        <is>
          <t>official</t>
        </is>
      </c>
      <c r="M2177" t="inlineStr">
        <is>
          <t>https://www.huvafenfushi.com/wp-content/uploads/2025/03/Sandbank-Lunch-Poster-2024.pdf</t>
        </is>
      </c>
      <c r="N2177" t="inlineStr">
        <is>
          <t>https://www.huvafenfushi.com/wp-content/uploads/2025/03/Sandbank-Lunch-Poster-2024.pdf</t>
        </is>
      </c>
      <c r="O2177" t="inlineStr">
        <is>
          <t>f27f0762c2b32a33f112ef977375530c6c09b9a75e5ed74d664103ba6bb785b6</t>
        </is>
      </c>
      <c r="P2177" t="inlineStr">
        <is>
          <t>library/111_huvafenfushi-maldives/destination_dining/2024_Sandbank-Lunch-Poster-2024.pdf</t>
        </is>
      </c>
      <c r="R2177" t="inlineStr">
        <is>
          <t>outdated</t>
        </is>
      </c>
      <c r="S2177" t="inlineStr">
        <is>
          <t>N</t>
        </is>
      </c>
      <c r="T2177" t="inlineStr">
        <is>
          <t>matched</t>
        </is>
      </c>
      <c r="U2177" t="inlineStr">
        <is>
          <t>2026-10-04</t>
        </is>
      </c>
      <c r="V2177" t="inlineStr"/>
    </row>
    <row r="2178">
      <c r="A2178" t="n">
        <v>111</v>
      </c>
      <c r="B2178" t="inlineStr">
        <is>
          <t>Huvafenfushi Maldives</t>
        </is>
      </c>
      <c r="C2178" t="inlineStr">
        <is>
          <t>destination_dining</t>
        </is>
      </c>
      <c r="D2178" t="inlineStr">
        <is>
          <t>2024_Sandbank-Dinner-Poster-2024b.pdf</t>
        </is>
      </c>
      <c r="E2178" t="n">
        <v>2024</v>
      </c>
      <c r="H2178" t="n">
        <v>1</v>
      </c>
      <c r="I2178" t="n">
        <v>132</v>
      </c>
      <c r="J2178" t="inlineStr">
        <is>
          <t>Y</t>
        </is>
      </c>
      <c r="K2178" t="inlineStr">
        <is>
          <t>huvafenfushi.com</t>
        </is>
      </c>
      <c r="L2178" t="inlineStr">
        <is>
          <t>official</t>
        </is>
      </c>
      <c r="M2178" t="inlineStr">
        <is>
          <t>https://www.huvafenfushi.com/wp-content/uploads/2025/01/Sandbank-Dinner-Poster-2024b.pdf</t>
        </is>
      </c>
      <c r="N2178" t="inlineStr">
        <is>
          <t>https://www.huvafenfushi.com/wp-content/uploads/2025/01/Sandbank-Dinner-Poster-2024b.pdf</t>
        </is>
      </c>
      <c r="O2178" t="inlineStr">
        <is>
          <t>258997bc6169978722caa8640be9d0ea4a81a0ca0bbdc87cd9c3bacc8fa5f3ef</t>
        </is>
      </c>
      <c r="P2178" t="inlineStr">
        <is>
          <t>library/111_huvafenfushi-maldives/destination_dining/2024_Sandbank-Dinner-Poster-2024b.pdf</t>
        </is>
      </c>
      <c r="R2178" t="inlineStr">
        <is>
          <t>outdated</t>
        </is>
      </c>
      <c r="S2178" t="inlineStr">
        <is>
          <t>N</t>
        </is>
      </c>
      <c r="T2178" t="inlineStr">
        <is>
          <t>matched</t>
        </is>
      </c>
      <c r="U2178" t="inlineStr">
        <is>
          <t>2026-10-04</t>
        </is>
      </c>
      <c r="V2178" t="inlineStr"/>
    </row>
    <row r="2179">
      <c r="A2179" t="n">
        <v>111</v>
      </c>
      <c r="B2179" t="inlineStr">
        <is>
          <t>Huvafenfushi Maldives</t>
        </is>
      </c>
      <c r="C2179" t="inlineStr">
        <is>
          <t>destination_dining</t>
        </is>
      </c>
      <c r="D2179" t="inlineStr">
        <is>
          <t>2022_Sandbank-lunch-wine-selection.pdf</t>
        </is>
      </c>
      <c r="E2179" t="n">
        <v>2022</v>
      </c>
      <c r="H2179" t="n">
        <v>1</v>
      </c>
      <c r="I2179" t="n">
        <v>2593</v>
      </c>
      <c r="J2179" t="inlineStr">
        <is>
          <t>Y</t>
        </is>
      </c>
      <c r="K2179" t="inlineStr">
        <is>
          <t>huvafenfushi.com</t>
        </is>
      </c>
      <c r="L2179" t="inlineStr">
        <is>
          <t>official</t>
        </is>
      </c>
      <c r="M2179" t="inlineStr">
        <is>
          <t>https://www.huvafenfushi.com/wp-content/uploads/2026/06/Sandbank-lunch-wine-selection.pdf</t>
        </is>
      </c>
      <c r="N2179" t="inlineStr">
        <is>
          <t>https://www.huvafenfushi.com/wp-content/uploads/2026/06/Sandbank-lunch-wine-selection.pdf</t>
        </is>
      </c>
      <c r="O2179" t="inlineStr">
        <is>
          <t>d5bc4486f3553a4223e55ac7944a3b50696526be2f271d823d304be3975bf4cc</t>
        </is>
      </c>
      <c r="P2179" t="inlineStr">
        <is>
          <t>library/111_huvafenfushi-maldives/destination_dining/2022_Sandbank-lunch-wine-selection.pdf</t>
        </is>
      </c>
      <c r="R2179" t="inlineStr">
        <is>
          <t>outdated</t>
        </is>
      </c>
      <c r="S2179" t="inlineStr">
        <is>
          <t>N</t>
        </is>
      </c>
      <c r="T2179" t="inlineStr">
        <is>
          <t>matched</t>
        </is>
      </c>
      <c r="U2179" t="inlineStr">
        <is>
          <t>2026-10-04</t>
        </is>
      </c>
      <c r="V2179" t="inlineStr"/>
    </row>
    <row r="2180">
      <c r="A2180" t="n">
        <v>111</v>
      </c>
      <c r="B2180" t="inlineStr">
        <is>
          <t>Huvafenfushi Maldives</t>
        </is>
      </c>
      <c r="C2180" t="inlineStr">
        <is>
          <t>map</t>
        </is>
      </c>
      <c r="D2180" t="inlineStr">
        <is>
          <t>2024_HF-Resort-Map-2024.pdf</t>
        </is>
      </c>
      <c r="E2180" t="n">
        <v>2024</v>
      </c>
      <c r="H2180" t="n">
        <v>1</v>
      </c>
      <c r="I2180" t="n">
        <v>313</v>
      </c>
      <c r="J2180" t="inlineStr">
        <is>
          <t>Y</t>
        </is>
      </c>
      <c r="K2180" t="inlineStr">
        <is>
          <t>huvafenfushi.com</t>
        </is>
      </c>
      <c r="L2180" t="inlineStr">
        <is>
          <t>official</t>
        </is>
      </c>
      <c r="M2180" t="inlineStr">
        <is>
          <t>https://www.huvafenfushi.com/wp-content/uploads/2025/03/HF-Resort-Map-2024.pdf</t>
        </is>
      </c>
      <c r="N2180" t="inlineStr">
        <is>
          <t>https://www.huvafenfushi.com/wp-content/uploads/2025/03/HF-Resort-Map-2024.pdf</t>
        </is>
      </c>
      <c r="O2180" t="inlineStr">
        <is>
          <t>719010792b782e5ed5a0b16aa07b5a89bc94293ce48f0936f18a3f1ab3c8bf20</t>
        </is>
      </c>
      <c r="P2180" t="inlineStr">
        <is>
          <t>library/111_huvafenfushi-maldives/map/2024_HF-Resort-Map-2024.pdf</t>
        </is>
      </c>
      <c r="R2180" t="inlineStr">
        <is>
          <t>outdated</t>
        </is>
      </c>
      <c r="S2180" t="inlineStr">
        <is>
          <t>Y</t>
        </is>
      </c>
      <c r="T2180" t="inlineStr">
        <is>
          <t>matched</t>
        </is>
      </c>
      <c r="U2180" t="inlineStr">
        <is>
          <t>2026-10-04</t>
        </is>
      </c>
      <c r="V2180" t="inlineStr"/>
    </row>
    <row r="2181">
      <c r="A2181" t="n">
        <v>111</v>
      </c>
      <c r="B2181" t="inlineStr">
        <is>
          <t>Huvafenfushi Maldives</t>
        </is>
      </c>
      <c r="C2181" t="inlineStr">
        <is>
          <t>map</t>
        </is>
      </c>
      <c r="D2181" t="inlineStr">
        <is>
          <t>2024_HF-Resort-Map.pdf</t>
        </is>
      </c>
      <c r="E2181" t="n">
        <v>2024</v>
      </c>
      <c r="H2181" t="n">
        <v>1</v>
      </c>
      <c r="I2181" t="n">
        <v>869</v>
      </c>
      <c r="J2181" t="inlineStr">
        <is>
          <t>Y</t>
        </is>
      </c>
      <c r="K2181" t="inlineStr">
        <is>
          <t>huvafenfushi.com</t>
        </is>
      </c>
      <c r="L2181" t="inlineStr">
        <is>
          <t>official</t>
        </is>
      </c>
      <c r="M2181" t="inlineStr">
        <is>
          <t>https://www.huvafenfushi.com/wp-content/uploads/2024/07/HF-Resort-Map.pdf</t>
        </is>
      </c>
      <c r="N2181" t="inlineStr">
        <is>
          <t>https://www.huvafenfushi.com/wp-content/uploads/2024/07/HF-Resort-Map.pdf</t>
        </is>
      </c>
      <c r="O2181" t="inlineStr">
        <is>
          <t>14f3810142a70b7a92361ac6015ffd422f2988ad0e1c40fb3083c2bcd99449ff</t>
        </is>
      </c>
      <c r="P2181" t="inlineStr">
        <is>
          <t>library/111_huvafenfushi-maldives/map/2024_HF-Resort-Map.pdf</t>
        </is>
      </c>
      <c r="R2181" t="inlineStr">
        <is>
          <t>outdated</t>
        </is>
      </c>
      <c r="S2181" t="inlineStr">
        <is>
          <t>N</t>
        </is>
      </c>
      <c r="T2181" t="inlineStr">
        <is>
          <t>matched</t>
        </is>
      </c>
      <c r="U2181" t="inlineStr">
        <is>
          <t>2026-10-04</t>
        </is>
      </c>
      <c r="V2181" t="inlineStr"/>
    </row>
    <row r="2182">
      <c r="A2182" t="n">
        <v>111</v>
      </c>
      <c r="B2182" t="inlineStr">
        <is>
          <t>Huvafenfushi Maldives</t>
        </is>
      </c>
      <c r="C2182" t="inlineStr">
        <is>
          <t>map</t>
        </is>
      </c>
      <c r="D2182" t="inlineStr">
        <is>
          <t>2019_Resort-Map.pdf</t>
        </is>
      </c>
      <c r="E2182" t="n">
        <v>2019</v>
      </c>
      <c r="H2182" t="n">
        <v>1</v>
      </c>
      <c r="I2182" t="n">
        <v>527</v>
      </c>
      <c r="J2182" t="inlineStr">
        <is>
          <t>N</t>
        </is>
      </c>
      <c r="K2182" t="inlineStr">
        <is>
          <t>neoscapesmaldives.com</t>
        </is>
      </c>
      <c r="L2182" t="inlineStr">
        <is>
          <t>dmc-agency</t>
        </is>
      </c>
      <c r="M2182" t="inlineStr">
        <is>
          <t>https://www.neoscapesmaldives.com/wp-content/uploads/Resort-Map.pdf</t>
        </is>
      </c>
      <c r="N2182" t="inlineStr">
        <is>
          <t>https://www.neoscapesmaldives.com/wp-content/uploads/Resort-Map.pdf</t>
        </is>
      </c>
      <c r="O2182" t="inlineStr">
        <is>
          <t>74a139d7ae06d0394d881ec6d920f0b009261443408663eaa739b1fb20874d83</t>
        </is>
      </c>
      <c r="P2182" t="inlineStr">
        <is>
          <t>library/111_huvafenfushi-maldives/map/2019_Resort-Map.pdf</t>
        </is>
      </c>
      <c r="R2182" t="inlineStr">
        <is>
          <t>outdated</t>
        </is>
      </c>
      <c r="S2182" t="inlineStr">
        <is>
          <t>N</t>
        </is>
      </c>
      <c r="T2182" t="inlineStr">
        <is>
          <t>needs-review</t>
        </is>
      </c>
      <c r="U2182" t="inlineStr">
        <is>
          <t>2026-10-04</t>
        </is>
      </c>
      <c r="V2182" t="inlineStr">
        <is>
          <t>ambiguous match [111]</t>
        </is>
      </c>
    </row>
    <row r="2183">
      <c r="A2183" t="n">
        <v>111</v>
      </c>
      <c r="B2183" t="inlineStr">
        <is>
          <t>Huvafenfushi Maldives</t>
        </is>
      </c>
      <c r="C2183" t="inlineStr">
        <is>
          <t>spa_menu</t>
        </is>
      </c>
      <c r="D2183" t="inlineStr">
        <is>
          <t>2026_Inspirational-Wellbeing-Journey-2026.pdf</t>
        </is>
      </c>
      <c r="E2183" t="n">
        <v>2026</v>
      </c>
      <c r="H2183" t="n">
        <v>1</v>
      </c>
      <c r="I2183" t="n">
        <v>150</v>
      </c>
      <c r="J2183" t="inlineStr">
        <is>
          <t>Y</t>
        </is>
      </c>
      <c r="K2183" t="inlineStr">
        <is>
          <t>huvafenfushi.com</t>
        </is>
      </c>
      <c r="L2183" t="inlineStr">
        <is>
          <t>official</t>
        </is>
      </c>
      <c r="M2183" t="inlineStr">
        <is>
          <t>https://www.huvafenfushi.com/wp-content/uploads/2026/09/Inspirational-Wellbeing-Journey-2026.pdf</t>
        </is>
      </c>
      <c r="N2183" t="inlineStr">
        <is>
          <t>https://www.huvafenfushi.com/wp-content/uploads/2026/09/Inspirational-Wellbeing-Journey-2026.pdf</t>
        </is>
      </c>
      <c r="O2183" t="inlineStr">
        <is>
          <t>bf098ebbf84b4cde267f7a5c12edbe2ea53a76bad0af7282f373c0658856d394</t>
        </is>
      </c>
      <c r="P2183" t="inlineStr">
        <is>
          <t>library/111_huvafenfushi-maldives/spa_menu/2026_Inspirational-Wellbeing-Journey-2026.pdf</t>
        </is>
      </c>
      <c r="R2183" t="inlineStr">
        <is>
          <t>current</t>
        </is>
      </c>
      <c r="S2183" t="inlineStr">
        <is>
          <t>N</t>
        </is>
      </c>
      <c r="T2183" t="inlineStr">
        <is>
          <t>matched</t>
        </is>
      </c>
      <c r="U2183" t="inlineStr">
        <is>
          <t>2026-10-04</t>
        </is>
      </c>
      <c r="V2183" t="inlineStr"/>
    </row>
    <row r="2184">
      <c r="A2184" t="n">
        <v>111</v>
      </c>
      <c r="B2184" t="inlineStr">
        <is>
          <t>Huvafenfushi Maldives</t>
        </is>
      </c>
      <c r="C2184" t="inlineStr">
        <is>
          <t>spa_menu</t>
        </is>
      </c>
      <c r="D2184" t="inlineStr">
        <is>
          <t>2026_Huvafen-Spa-Menu-2026_compressed.pdf</t>
        </is>
      </c>
      <c r="E2184" t="n">
        <v>2026</v>
      </c>
      <c r="H2184" t="n">
        <v>15</v>
      </c>
      <c r="I2184" t="n">
        <v>5429</v>
      </c>
      <c r="J2184" t="inlineStr">
        <is>
          <t>N</t>
        </is>
      </c>
      <c r="K2184" t="inlineStr">
        <is>
          <t>huvafenfushi.com</t>
        </is>
      </c>
      <c r="L2184" t="inlineStr">
        <is>
          <t>official</t>
        </is>
      </c>
      <c r="M2184" t="inlineStr">
        <is>
          <t>https://www.huvafenfushi.com/wp-content/uploads/2026/07/Huvafen-Spa-Menu-2026_compressed.pdf</t>
        </is>
      </c>
      <c r="N2184" t="inlineStr">
        <is>
          <t>https://www.huvafenfushi.com/wp-content/uploads/2026/07/Huvafen-Spa-Menu-2026_compressed.pdf</t>
        </is>
      </c>
      <c r="O2184" t="inlineStr">
        <is>
          <t>e6f4209a76e79a15d5e66427eeb96557d18bf57e6ce1537e7c5a1b6d8ac2db9a</t>
        </is>
      </c>
      <c r="P2184" t="inlineStr">
        <is>
          <t>library/111_huvafenfushi-maldives/spa_menu/2026_Huvafen-Spa-Menu-2026_compressed.pdf</t>
        </is>
      </c>
      <c r="R2184" t="inlineStr">
        <is>
          <t>current</t>
        </is>
      </c>
      <c r="S2184" t="inlineStr">
        <is>
          <t>Y</t>
        </is>
      </c>
      <c r="T2184" t="inlineStr">
        <is>
          <t>matched</t>
        </is>
      </c>
      <c r="U2184" t="inlineStr">
        <is>
          <t>2026-10-04</t>
        </is>
      </c>
      <c r="V2184" t="inlineStr"/>
    </row>
    <row r="2185">
      <c r="A2185" t="n">
        <v>111</v>
      </c>
      <c r="B2185" t="inlineStr">
        <is>
          <t>Huvafenfushi Maldives</t>
        </is>
      </c>
      <c r="C2185" t="inlineStr">
        <is>
          <t>spa_menu</t>
        </is>
      </c>
      <c r="D2185" t="inlineStr">
        <is>
          <t>2026_HF-Spa-Price-list.pdf</t>
        </is>
      </c>
      <c r="E2185" t="n">
        <v>2026</v>
      </c>
      <c r="H2185" t="n">
        <v>2</v>
      </c>
      <c r="I2185" t="n">
        <v>716</v>
      </c>
      <c r="J2185" t="inlineStr">
        <is>
          <t>Y</t>
        </is>
      </c>
      <c r="K2185" t="inlineStr">
        <is>
          <t>huvafenfushi.com</t>
        </is>
      </c>
      <c r="L2185" t="inlineStr">
        <is>
          <t>official</t>
        </is>
      </c>
      <c r="M2185" t="inlineStr">
        <is>
          <t>https://www.huvafenfushi.com/wp-content/uploads/2026/07/HF-Spa-Price-list.pdf</t>
        </is>
      </c>
      <c r="N2185" t="inlineStr">
        <is>
          <t>https://www.huvafenfushi.com/wp-content/uploads/2026/07/HF-Spa-Price-list.pdf</t>
        </is>
      </c>
      <c r="O2185" t="inlineStr">
        <is>
          <t>4029e8a99c741315b616d963048aad48ed305cf631179b88081b1ae65450fe69</t>
        </is>
      </c>
      <c r="P2185" t="inlineStr">
        <is>
          <t>library/111_huvafenfushi-maldives/spa_menu/2026_HF-Spa-Price-list.pdf</t>
        </is>
      </c>
      <c r="R2185" t="inlineStr">
        <is>
          <t>current</t>
        </is>
      </c>
      <c r="S2185" t="inlineStr">
        <is>
          <t>N</t>
        </is>
      </c>
      <c r="T2185" t="inlineStr">
        <is>
          <t>matched</t>
        </is>
      </c>
      <c r="U2185" t="inlineStr">
        <is>
          <t>2026-10-04</t>
        </is>
      </c>
      <c r="V2185" t="inlineStr"/>
    </row>
    <row r="2186">
      <c r="A2186" t="n">
        <v>111</v>
      </c>
      <c r="B2186" t="inlineStr">
        <is>
          <t>Huvafenfushi Maldives</t>
        </is>
      </c>
      <c r="C2186" t="inlineStr">
        <is>
          <t>spa_menu</t>
        </is>
      </c>
      <c r="D2186" t="inlineStr">
        <is>
          <t>2026_HF-Spa-Menu-2026-2.pdf</t>
        </is>
      </c>
      <c r="E2186" t="n">
        <v>2026</v>
      </c>
      <c r="H2186" t="n">
        <v>14</v>
      </c>
      <c r="I2186" t="n">
        <v>58501</v>
      </c>
      <c r="J2186" t="inlineStr">
        <is>
          <t>Y</t>
        </is>
      </c>
      <c r="K2186" t="inlineStr">
        <is>
          <t>huvafenfushi.com</t>
        </is>
      </c>
      <c r="L2186" t="inlineStr">
        <is>
          <t>official</t>
        </is>
      </c>
      <c r="M2186" t="inlineStr">
        <is>
          <t>https://www.huvafenfushi.com/wp-content/uploads/2026/03/HF-Spa-Menu-2026-2.pdf</t>
        </is>
      </c>
      <c r="N2186" t="inlineStr">
        <is>
          <t>https://www.huvafenfushi.com/wp-content/uploads/2026/03/HF-Spa-Menu-2026-2.pdf</t>
        </is>
      </c>
      <c r="O2186" t="inlineStr">
        <is>
          <t>45618cb5a8395e76431796e4fe3218097fff0121cab61d7e9159feb16b30d182</t>
        </is>
      </c>
      <c r="P2186" t="inlineStr">
        <is>
          <t>library/111_huvafenfushi-maldives/spa_menu/2026_HF-Spa-Menu-2026-2.pdf</t>
        </is>
      </c>
      <c r="R2186" t="inlineStr">
        <is>
          <t>current</t>
        </is>
      </c>
      <c r="S2186" t="inlineStr">
        <is>
          <t>N</t>
        </is>
      </c>
      <c r="T2186" t="inlineStr">
        <is>
          <t>matched</t>
        </is>
      </c>
      <c r="U2186" t="inlineStr">
        <is>
          <t>2026-10-04</t>
        </is>
      </c>
      <c r="V2186" t="inlineStr"/>
    </row>
    <row r="2187">
      <c r="A2187" t="n">
        <v>111</v>
      </c>
      <c r="B2187" t="inlineStr">
        <is>
          <t>Huvafenfushi Maldives</t>
        </is>
      </c>
      <c r="C2187" t="inlineStr">
        <is>
          <t>spa_menu</t>
        </is>
      </c>
      <c r="D2187" t="inlineStr">
        <is>
          <t>2025_HF_Spa-Menu-2025_Digital.pdf</t>
        </is>
      </c>
      <c r="E2187" t="n">
        <v>2025</v>
      </c>
      <c r="H2187" t="n">
        <v>13</v>
      </c>
      <c r="I2187" t="n">
        <v>29364</v>
      </c>
      <c r="J2187" t="inlineStr">
        <is>
          <t>Y</t>
        </is>
      </c>
      <c r="K2187" t="inlineStr">
        <is>
          <t>huvafenfushi.com</t>
        </is>
      </c>
      <c r="L2187" t="inlineStr">
        <is>
          <t>official</t>
        </is>
      </c>
      <c r="M2187" t="inlineStr">
        <is>
          <t>https://www.huvafenfushi.com/wp-content/uploads/2025/07/HF_Spa-Menu-2025_Digital.pdf</t>
        </is>
      </c>
      <c r="N2187" t="inlineStr">
        <is>
          <t>https://www.huvafenfushi.com/wp-content/uploads/2025/07/HF_Spa-Menu-2025_Digital.pdf</t>
        </is>
      </c>
      <c r="O2187" t="inlineStr">
        <is>
          <t>f4ddb6aa0212ac5330ae487f271c025814280c7bcd106befd56f013c767a244b</t>
        </is>
      </c>
      <c r="P2187" t="inlineStr">
        <is>
          <t>library/111_huvafenfushi-maldives/spa_menu/2025_HF_Spa-Menu-2025_Digital.pdf</t>
        </is>
      </c>
      <c r="R2187" t="inlineStr">
        <is>
          <t>current</t>
        </is>
      </c>
      <c r="S2187" t="inlineStr">
        <is>
          <t>N</t>
        </is>
      </c>
      <c r="T2187" t="inlineStr">
        <is>
          <t>matched</t>
        </is>
      </c>
      <c r="U2187" t="inlineStr">
        <is>
          <t>2026-10-04</t>
        </is>
      </c>
      <c r="V2187" t="inlineStr"/>
    </row>
    <row r="2188">
      <c r="A2188" t="n">
        <v>111</v>
      </c>
      <c r="B2188" t="inlineStr">
        <is>
          <t>Huvafenfushi Maldives</t>
        </is>
      </c>
      <c r="C2188" t="inlineStr">
        <is>
          <t>spa_menu</t>
        </is>
      </c>
      <c r="D2188" t="inlineStr">
        <is>
          <t>2025_HF-Spa-Menu-July-2025.pdf</t>
        </is>
      </c>
      <c r="E2188" t="n">
        <v>2025</v>
      </c>
      <c r="H2188" t="n">
        <v>11</v>
      </c>
      <c r="I2188" t="n">
        <v>42501</v>
      </c>
      <c r="J2188" t="inlineStr">
        <is>
          <t>Y</t>
        </is>
      </c>
      <c r="K2188" t="inlineStr">
        <is>
          <t>huvafenfushi.com</t>
        </is>
      </c>
      <c r="L2188" t="inlineStr">
        <is>
          <t>official</t>
        </is>
      </c>
      <c r="M2188" t="inlineStr">
        <is>
          <t>https://www.huvafenfushi.com/wp-content/uploads/2025/06/HF-Spa-Menu-July-2025.pdf</t>
        </is>
      </c>
      <c r="N2188" t="inlineStr">
        <is>
          <t>https://www.huvafenfushi.com/wp-content/uploads/2025/06/HF-Spa-Menu-July-2025.pdf</t>
        </is>
      </c>
      <c r="O2188" t="inlineStr">
        <is>
          <t>932aa293250aeb77be51e3eba5a87d4de5bfd8fe0285c1757e010e8c4ff28e26</t>
        </is>
      </c>
      <c r="P2188" t="inlineStr">
        <is>
          <t>library/111_huvafenfushi-maldives/spa_menu/2025_HF-Spa-Menu-July-2025.pdf</t>
        </is>
      </c>
      <c r="R2188" t="inlineStr">
        <is>
          <t>current</t>
        </is>
      </c>
      <c r="S2188" t="inlineStr">
        <is>
          <t>N</t>
        </is>
      </c>
      <c r="T2188" t="inlineStr">
        <is>
          <t>matched</t>
        </is>
      </c>
      <c r="U2188" t="inlineStr">
        <is>
          <t>2026-10-04</t>
        </is>
      </c>
      <c r="V2188" t="inlineStr"/>
    </row>
    <row r="2189">
      <c r="A2189" t="n">
        <v>111</v>
      </c>
      <c r="B2189" t="inlineStr">
        <is>
          <t>Huvafenfushi Maldives</t>
        </is>
      </c>
      <c r="C2189" t="inlineStr">
        <is>
          <t>spa_menu</t>
        </is>
      </c>
      <c r="D2189" t="inlineStr">
        <is>
          <t>2024_A4_Inspirational-Wellbeing-Journey.pdf</t>
        </is>
      </c>
      <c r="E2189" t="n">
        <v>2024</v>
      </c>
      <c r="H2189" t="n">
        <v>1</v>
      </c>
      <c r="I2189" t="n">
        <v>1195</v>
      </c>
      <c r="J2189" t="inlineStr">
        <is>
          <t>Y</t>
        </is>
      </c>
      <c r="K2189" t="inlineStr">
        <is>
          <t>huvafenfushi.com</t>
        </is>
      </c>
      <c r="L2189" t="inlineStr">
        <is>
          <t>official</t>
        </is>
      </c>
      <c r="M2189" t="inlineStr">
        <is>
          <t>https://www.huvafenfushi.com/wp-content/uploads/2024/12/A4_Inspirational-Wellbeing-Journey.pdf</t>
        </is>
      </c>
      <c r="N2189" t="inlineStr">
        <is>
          <t>https://www.huvafenfushi.com/wp-content/uploads/2024/12/A4_Inspirational-Wellbeing-Journey.pdf</t>
        </is>
      </c>
      <c r="O2189" t="inlineStr">
        <is>
          <t>8d0e5394183615d5ba33d6c2f7c3ef12aed70c65c61efd672845069819b2623c</t>
        </is>
      </c>
      <c r="P2189" t="inlineStr">
        <is>
          <t>library/111_huvafenfushi-maldives/spa_menu/2024_A4_Inspirational-Wellbeing-Journey.pdf</t>
        </is>
      </c>
      <c r="R2189" t="inlineStr">
        <is>
          <t>outdated</t>
        </is>
      </c>
      <c r="S2189" t="inlineStr">
        <is>
          <t>N</t>
        </is>
      </c>
      <c r="T2189" t="inlineStr">
        <is>
          <t>matched</t>
        </is>
      </c>
      <c r="U2189" t="inlineStr">
        <is>
          <t>2026-10-04</t>
        </is>
      </c>
      <c r="V2189" t="inlineStr"/>
    </row>
    <row r="2190">
      <c r="A2190" t="n">
        <v>111</v>
      </c>
      <c r="B2190" t="inlineStr">
        <is>
          <t>Huvafenfushi Maldives</t>
        </is>
      </c>
      <c r="C2190" t="inlineStr">
        <is>
          <t>spa_menu</t>
        </is>
      </c>
      <c r="D2190" t="inlineStr">
        <is>
          <t>2024_HF_Spa-Menu-2024_Digital.pdf</t>
        </is>
      </c>
      <c r="E2190" t="n">
        <v>2024</v>
      </c>
      <c r="H2190" t="n">
        <v>13</v>
      </c>
      <c r="I2190" t="n">
        <v>19943</v>
      </c>
      <c r="J2190" t="inlineStr">
        <is>
          <t>Y</t>
        </is>
      </c>
      <c r="K2190" t="inlineStr">
        <is>
          <t>huvafenfushi.com</t>
        </is>
      </c>
      <c r="L2190" t="inlineStr">
        <is>
          <t>official</t>
        </is>
      </c>
      <c r="M2190" t="inlineStr">
        <is>
          <t>https://www.huvafenfushi.com/wp-content/uploads/2024/11/HF_Spa-Menu-2024_Digital.pdf</t>
        </is>
      </c>
      <c r="N2190" t="inlineStr">
        <is>
          <t>https://www.huvafenfushi.com/wp-content/uploads/2024/11/HF_Spa-Menu-2024_Digital.pdf</t>
        </is>
      </c>
      <c r="O2190" t="inlineStr">
        <is>
          <t>a791f78f83ba3e903bd00bc147f3eb8cb3a8ababc71529947d28517716754705</t>
        </is>
      </c>
      <c r="P2190" t="inlineStr">
        <is>
          <t>library/111_huvafenfushi-maldives/spa_menu/2024_HF_Spa-Menu-2024_Digital.pdf</t>
        </is>
      </c>
      <c r="R2190" t="inlineStr">
        <is>
          <t>outdated</t>
        </is>
      </c>
      <c r="S2190" t="inlineStr">
        <is>
          <t>N</t>
        </is>
      </c>
      <c r="T2190" t="inlineStr">
        <is>
          <t>matched</t>
        </is>
      </c>
      <c r="U2190" t="inlineStr">
        <is>
          <t>2026-10-04</t>
        </is>
      </c>
      <c r="V2190" t="inlineStr"/>
    </row>
    <row r="2191">
      <c r="A2191" t="n">
        <v>111</v>
      </c>
      <c r="B2191" t="inlineStr">
        <is>
          <t>Huvafenfushi Maldives</t>
        </is>
      </c>
      <c r="C2191" t="inlineStr">
        <is>
          <t>spa_menu</t>
        </is>
      </c>
      <c r="D2191" t="inlineStr">
        <is>
          <t>2024_615333fd_HF_Spa-Menu-2024_Digital.pdf</t>
        </is>
      </c>
      <c r="E2191" t="n">
        <v>2024</v>
      </c>
      <c r="H2191" t="n">
        <v>11</v>
      </c>
      <c r="I2191" t="n">
        <v>18653</v>
      </c>
      <c r="J2191" t="inlineStr">
        <is>
          <t>Y</t>
        </is>
      </c>
      <c r="K2191" t="inlineStr">
        <is>
          <t>huvafenfushi.com</t>
        </is>
      </c>
      <c r="L2191" t="inlineStr">
        <is>
          <t>official</t>
        </is>
      </c>
      <c r="M2191" t="inlineStr">
        <is>
          <t>https://www.huvafenfushi.com/wp-content/uploads/2024/09/HF_Spa-Menu-2024_Digital.pdf</t>
        </is>
      </c>
      <c r="N2191" t="inlineStr">
        <is>
          <t>https://www.huvafenfushi.com/wp-content/uploads/2024/09/HF_Spa-Menu-2024_Digital.pdf</t>
        </is>
      </c>
      <c r="O2191" t="inlineStr">
        <is>
          <t>615333fd6b0c3b20c66746b24330ba7385cc59889f97c7be58f9a478ffc13fa9</t>
        </is>
      </c>
      <c r="P2191" t="inlineStr">
        <is>
          <t>library/111_huvafenfushi-maldives/spa_menu/2024_615333fd_HF_Spa-Menu-2024_Digital.pdf</t>
        </is>
      </c>
      <c r="R2191" t="inlineStr">
        <is>
          <t>outdated</t>
        </is>
      </c>
      <c r="S2191" t="inlineStr">
        <is>
          <t>N</t>
        </is>
      </c>
      <c r="T2191" t="inlineStr">
        <is>
          <t>matched</t>
        </is>
      </c>
      <c r="U2191" t="inlineStr">
        <is>
          <t>2026-10-04</t>
        </is>
      </c>
      <c r="V2191" t="inlineStr"/>
    </row>
    <row r="2192">
      <c r="A2192" t="n">
        <v>111</v>
      </c>
      <c r="B2192" t="inlineStr">
        <is>
          <t>Huvafenfushi Maldives</t>
        </is>
      </c>
      <c r="C2192" t="inlineStr">
        <is>
          <t>spa_menu</t>
        </is>
      </c>
      <c r="D2192" t="inlineStr">
        <is>
          <t>2024_2b8d5f23_A4_Inspirational-Wellbeing-Journey.pdf</t>
        </is>
      </c>
      <c r="E2192" t="n">
        <v>2024</v>
      </c>
      <c r="H2192" t="n">
        <v>1</v>
      </c>
      <c r="I2192" t="n">
        <v>1191</v>
      </c>
      <c r="J2192" t="inlineStr">
        <is>
          <t>Y</t>
        </is>
      </c>
      <c r="K2192" t="inlineStr">
        <is>
          <t>huvafenfushi.com</t>
        </is>
      </c>
      <c r="L2192" t="inlineStr">
        <is>
          <t>official</t>
        </is>
      </c>
      <c r="M2192" t="inlineStr">
        <is>
          <t>https://www.huvafenfushi.com/wp-content/uploads/2024/08/A4_Inspirational-Wellbeing-Journey.pdf</t>
        </is>
      </c>
      <c r="N2192" t="inlineStr">
        <is>
          <t>https://www.huvafenfushi.com/wp-content/uploads/2024/08/A4_Inspirational-Wellbeing-Journey.pdf</t>
        </is>
      </c>
      <c r="O2192" t="inlineStr">
        <is>
          <t>2b8d5f239c705b65b85cd797e15031a3b2ecb3a72062c0c13cde369ac215720d</t>
        </is>
      </c>
      <c r="P2192" t="inlineStr">
        <is>
          <t>library/111_huvafenfushi-maldives/spa_menu/2024_2b8d5f23_A4_Inspirational-Wellbeing-Journey.pdf</t>
        </is>
      </c>
      <c r="R2192" t="inlineStr">
        <is>
          <t>outdated</t>
        </is>
      </c>
      <c r="S2192" t="inlineStr">
        <is>
          <t>N</t>
        </is>
      </c>
      <c r="T2192" t="inlineStr">
        <is>
          <t>matched</t>
        </is>
      </c>
      <c r="U2192" t="inlineStr">
        <is>
          <t>2026-10-04</t>
        </is>
      </c>
      <c r="V2192" t="inlineStr"/>
    </row>
    <row r="2193">
      <c r="A2193" t="n">
        <v>111</v>
      </c>
      <c r="B2193" t="inlineStr">
        <is>
          <t>Huvafenfushi Maldives</t>
        </is>
      </c>
      <c r="C2193" t="inlineStr">
        <is>
          <t>spa_menu</t>
        </is>
      </c>
      <c r="D2193" t="inlineStr">
        <is>
          <t>2024_HF_Spa-Menu-2024_v2.pdf</t>
        </is>
      </c>
      <c r="E2193" t="n">
        <v>2024</v>
      </c>
      <c r="H2193" t="n">
        <v>11</v>
      </c>
      <c r="I2193" t="n">
        <v>18712</v>
      </c>
      <c r="J2193" t="inlineStr">
        <is>
          <t>Y</t>
        </is>
      </c>
      <c r="K2193" t="inlineStr">
        <is>
          <t>huvafenfushi.com</t>
        </is>
      </c>
      <c r="L2193" t="inlineStr">
        <is>
          <t>official</t>
        </is>
      </c>
      <c r="M2193" t="inlineStr">
        <is>
          <t>https://www.huvafenfushi.com/wp-content/uploads/2024/08/HF_Spa-Menu-2024_v2.pdf</t>
        </is>
      </c>
      <c r="N2193" t="inlineStr">
        <is>
          <t>https://www.huvafenfushi.com/wp-content/uploads/2024/08/HF_Spa-Menu-2024_v2.pdf</t>
        </is>
      </c>
      <c r="O2193" t="inlineStr">
        <is>
          <t>35b07a4a29627d398f09f3197824574280b37ab3cb14a64ddefe495f79b76ada</t>
        </is>
      </c>
      <c r="P2193" t="inlineStr">
        <is>
          <t>library/111_huvafenfushi-maldives/spa_menu/2024_HF_Spa-Menu-2024_v2.pdf</t>
        </is>
      </c>
      <c r="R2193" t="inlineStr">
        <is>
          <t>outdated</t>
        </is>
      </c>
      <c r="S2193" t="inlineStr">
        <is>
          <t>N</t>
        </is>
      </c>
      <c r="T2193" t="inlineStr">
        <is>
          <t>matched</t>
        </is>
      </c>
      <c r="U2193" t="inlineStr">
        <is>
          <t>2026-10-04</t>
        </is>
      </c>
      <c r="V2193" t="inlineStr"/>
    </row>
    <row r="2194">
      <c r="A2194" t="n">
        <v>111</v>
      </c>
      <c r="B2194" t="inlineStr">
        <is>
          <t>Huvafenfushi Maldives</t>
        </is>
      </c>
      <c r="C2194" t="inlineStr">
        <is>
          <t>spa_menu</t>
        </is>
      </c>
      <c r="D2194" t="inlineStr">
        <is>
          <t>2024_iPad_HF-spa-pop-up-menu.pdf</t>
        </is>
      </c>
      <c r="E2194" t="n">
        <v>2024</v>
      </c>
      <c r="H2194" t="n">
        <v>4</v>
      </c>
      <c r="I2194" t="n">
        <v>3524</v>
      </c>
      <c r="J2194" t="inlineStr">
        <is>
          <t>Y</t>
        </is>
      </c>
      <c r="K2194" t="inlineStr">
        <is>
          <t>huvafenfushi.com</t>
        </is>
      </c>
      <c r="L2194" t="inlineStr">
        <is>
          <t>official</t>
        </is>
      </c>
      <c r="M2194" t="inlineStr">
        <is>
          <t>https://www.huvafenfushi.com/wp-content/uploads/2024/07/iPad_HF-spa-pop-up-menu.pdf</t>
        </is>
      </c>
      <c r="N2194" t="inlineStr">
        <is>
          <t>https://www.huvafenfushi.com/wp-content/uploads/2024/07/iPad_HF-spa-pop-up-menu.pdf</t>
        </is>
      </c>
      <c r="O2194" t="inlineStr">
        <is>
          <t>ec630f97d5f1dd3fd1c26c23847731f36af537c07c6626ca08932b13e19783d1</t>
        </is>
      </c>
      <c r="P2194" t="inlineStr">
        <is>
          <t>library/111_huvafenfushi-maldives/spa_menu/2024_iPad_HF-spa-pop-up-menu.pdf</t>
        </is>
      </c>
      <c r="R2194" t="inlineStr">
        <is>
          <t>outdated</t>
        </is>
      </c>
      <c r="S2194" t="inlineStr">
        <is>
          <t>N</t>
        </is>
      </c>
      <c r="T2194" t="inlineStr">
        <is>
          <t>matched</t>
        </is>
      </c>
      <c r="U2194" t="inlineStr">
        <is>
          <t>2026-10-04</t>
        </is>
      </c>
      <c r="V2194" t="inlineStr"/>
    </row>
    <row r="2195">
      <c r="A2195" t="n">
        <v>111</v>
      </c>
      <c r="B2195" t="inlineStr">
        <is>
          <t>Huvafenfushi Maldives</t>
        </is>
      </c>
      <c r="C2195" t="inlineStr">
        <is>
          <t>dining_menu</t>
        </is>
      </c>
      <c r="D2195" t="inlineStr">
        <is>
          <t>2026_UMbar-Beverage-Menu-2026-July.pdf</t>
        </is>
      </c>
      <c r="E2195" t="n">
        <v>2026</v>
      </c>
      <c r="H2195" t="n">
        <v>20</v>
      </c>
      <c r="I2195" t="n">
        <v>1231</v>
      </c>
      <c r="J2195" t="inlineStr">
        <is>
          <t>Y</t>
        </is>
      </c>
      <c r="K2195" t="inlineStr">
        <is>
          <t>huvafenfushi.com</t>
        </is>
      </c>
      <c r="L2195" t="inlineStr">
        <is>
          <t>official</t>
        </is>
      </c>
      <c r="M2195" t="inlineStr">
        <is>
          <t>https://www.huvafenfushi.com/wp-content/uploads/2026/07/UMbar-Beverage-Menu-2026-July.pdf</t>
        </is>
      </c>
      <c r="N2195" t="inlineStr">
        <is>
          <t>https://www.huvafenfushi.com/wp-content/uploads/2026/07/UMbar-Beverage-Menu-2026-July.pdf</t>
        </is>
      </c>
      <c r="O2195" t="inlineStr">
        <is>
          <t>c53ccb6f2dac5bebe1f57e1e5b5ba3db9701539774ebbfb17d1a879df7d27e3f</t>
        </is>
      </c>
      <c r="P2195" t="inlineStr">
        <is>
          <t>library/111_huvafenfushi-maldives/dining_menu/2026_UMbar-Beverage-Menu-2026-July.pdf</t>
        </is>
      </c>
      <c r="R2195" t="inlineStr">
        <is>
          <t>current</t>
        </is>
      </c>
      <c r="S2195" t="inlineStr">
        <is>
          <t>Y</t>
        </is>
      </c>
      <c r="T2195" t="inlineStr">
        <is>
          <t>matched</t>
        </is>
      </c>
      <c r="U2195" t="inlineStr">
        <is>
          <t>2026-10-04</t>
        </is>
      </c>
      <c r="V2195" t="inlineStr"/>
    </row>
    <row r="2196">
      <c r="A2196" t="n">
        <v>111</v>
      </c>
      <c r="B2196" t="inlineStr">
        <is>
          <t>Huvafenfushi Maldives</t>
        </is>
      </c>
      <c r="C2196" t="inlineStr">
        <is>
          <t>dining_menu</t>
        </is>
      </c>
      <c r="D2196" t="inlineStr">
        <is>
          <t>2026_Immerse-Latitude.pdf</t>
        </is>
      </c>
      <c r="E2196" t="n">
        <v>2026</v>
      </c>
      <c r="H2196" t="n">
        <v>1</v>
      </c>
      <c r="I2196" t="n">
        <v>349</v>
      </c>
      <c r="J2196" t="inlineStr">
        <is>
          <t>Y</t>
        </is>
      </c>
      <c r="K2196" t="inlineStr">
        <is>
          <t>huvafenfushi.com</t>
        </is>
      </c>
      <c r="L2196" t="inlineStr">
        <is>
          <t>official</t>
        </is>
      </c>
      <c r="M2196" t="inlineStr">
        <is>
          <t>https://www.huvafenfushi.com/wp-content/uploads/2026/06/Immerse-Latitude.pdf</t>
        </is>
      </c>
      <c r="N2196" t="inlineStr">
        <is>
          <t>https://www.huvafenfushi.com/wp-content/uploads/2026/06/Immerse-Latitude.pdf</t>
        </is>
      </c>
      <c r="O2196" t="inlineStr">
        <is>
          <t>ad924df39256714de74804d345ac94a55c34c507d13ce5027477023bbd196c73</t>
        </is>
      </c>
      <c r="P2196" t="inlineStr">
        <is>
          <t>library/111_huvafenfushi-maldives/dining_menu/2026_Immerse-Latitude.pdf</t>
        </is>
      </c>
      <c r="R2196" t="inlineStr">
        <is>
          <t>current</t>
        </is>
      </c>
      <c r="S2196" t="inlineStr">
        <is>
          <t>N</t>
        </is>
      </c>
      <c r="T2196" t="inlineStr">
        <is>
          <t>matched</t>
        </is>
      </c>
      <c r="U2196" t="inlineStr">
        <is>
          <t>2026-10-04</t>
        </is>
      </c>
      <c r="V2196" t="inlineStr"/>
    </row>
    <row r="2197">
      <c r="A2197" t="n">
        <v>111</v>
      </c>
      <c r="B2197" t="inlineStr">
        <is>
          <t>Huvafenfushi Maldives</t>
        </is>
      </c>
      <c r="C2197" t="inlineStr">
        <is>
          <t>dining_menu</t>
        </is>
      </c>
      <c r="D2197" t="inlineStr">
        <is>
          <t>2026_Rock-Dinner.pdf</t>
        </is>
      </c>
      <c r="E2197" t="n">
        <v>2026</v>
      </c>
      <c r="H2197" t="n">
        <v>1</v>
      </c>
      <c r="I2197" t="n">
        <v>314</v>
      </c>
      <c r="J2197" t="inlineStr">
        <is>
          <t>Y</t>
        </is>
      </c>
      <c r="K2197" t="inlineStr">
        <is>
          <t>huvafenfushi.com</t>
        </is>
      </c>
      <c r="L2197" t="inlineStr">
        <is>
          <t>official</t>
        </is>
      </c>
      <c r="M2197" t="inlineStr">
        <is>
          <t>https://www.huvafenfushi.com/wp-content/uploads/2026/06/Rock-Dinner.pdf</t>
        </is>
      </c>
      <c r="N2197" t="inlineStr">
        <is>
          <t>https://www.huvafenfushi.com/wp-content/uploads/2026/06/Rock-Dinner.pdf</t>
        </is>
      </c>
      <c r="O2197" t="inlineStr">
        <is>
          <t>a6fd316fadef606a0a228a75fb68e99e9ce3772df582bf99aaae7aba9658efe5</t>
        </is>
      </c>
      <c r="P2197" t="inlineStr">
        <is>
          <t>library/111_huvafenfushi-maldives/dining_menu/2026_Rock-Dinner.pdf</t>
        </is>
      </c>
      <c r="R2197" t="inlineStr">
        <is>
          <t>current</t>
        </is>
      </c>
      <c r="S2197" t="inlineStr">
        <is>
          <t>N</t>
        </is>
      </c>
      <c r="T2197" t="inlineStr">
        <is>
          <t>matched</t>
        </is>
      </c>
      <c r="U2197" t="inlineStr">
        <is>
          <t>2026-10-04</t>
        </is>
      </c>
      <c r="V2197" t="inlineStr"/>
    </row>
    <row r="2198">
      <c r="A2198" t="n">
        <v>111</v>
      </c>
      <c r="B2198" t="inlineStr">
        <is>
          <t>Huvafenfushi Maldives</t>
        </is>
      </c>
      <c r="C2198" t="inlineStr">
        <is>
          <t>dining_menu</t>
        </is>
      </c>
      <c r="D2198" t="inlineStr">
        <is>
          <t>2026_Cardamom.pdf</t>
        </is>
      </c>
      <c r="E2198" t="n">
        <v>2026</v>
      </c>
      <c r="H2198" t="n">
        <v>1</v>
      </c>
      <c r="I2198" t="n">
        <v>2241</v>
      </c>
      <c r="J2198" t="inlineStr">
        <is>
          <t>Y</t>
        </is>
      </c>
      <c r="K2198" t="inlineStr">
        <is>
          <t>huvafenfushi.com</t>
        </is>
      </c>
      <c r="L2198" t="inlineStr">
        <is>
          <t>official</t>
        </is>
      </c>
      <c r="M2198" t="inlineStr">
        <is>
          <t>https://www.huvafenfushi.com/wp-content/uploads/2026/06/Cardamom.pdf</t>
        </is>
      </c>
      <c r="N2198" t="inlineStr">
        <is>
          <t>https://www.huvafenfushi.com/wp-content/uploads/2026/06/Cardamom.pdf</t>
        </is>
      </c>
      <c r="O2198" t="inlineStr">
        <is>
          <t>8a0032de17e1c2674e1637273c0ea374e693f80fe51534dc600ef6d994ca759c</t>
        </is>
      </c>
      <c r="P2198" t="inlineStr">
        <is>
          <t>library/111_huvafenfushi-maldives/dining_menu/2026_Cardamom.pdf</t>
        </is>
      </c>
      <c r="R2198" t="inlineStr">
        <is>
          <t>current</t>
        </is>
      </c>
      <c r="S2198" t="inlineStr">
        <is>
          <t>N</t>
        </is>
      </c>
      <c r="T2198" t="inlineStr">
        <is>
          <t>matched</t>
        </is>
      </c>
      <c r="U2198" t="inlineStr">
        <is>
          <t>2026-10-04</t>
        </is>
      </c>
      <c r="V2198" t="inlineStr"/>
    </row>
    <row r="2199">
      <c r="A2199" t="n">
        <v>111</v>
      </c>
      <c r="B2199" t="inlineStr">
        <is>
          <t>Huvafenfushi Maldives</t>
        </is>
      </c>
      <c r="C2199" t="inlineStr">
        <is>
          <t>dining_menu</t>
        </is>
      </c>
      <c r="D2199" t="inlineStr">
        <is>
          <t>2026_Pooltop-dinner.pdf</t>
        </is>
      </c>
      <c r="E2199" t="n">
        <v>2026</v>
      </c>
      <c r="H2199" t="n">
        <v>1</v>
      </c>
      <c r="I2199" t="n">
        <v>335</v>
      </c>
      <c r="J2199" t="inlineStr">
        <is>
          <t>Y</t>
        </is>
      </c>
      <c r="K2199" t="inlineStr">
        <is>
          <t>huvafenfushi.com</t>
        </is>
      </c>
      <c r="L2199" t="inlineStr">
        <is>
          <t>official</t>
        </is>
      </c>
      <c r="M2199" t="inlineStr">
        <is>
          <t>https://www.huvafenfushi.com/wp-content/uploads/2026/06/Pooltop-dinner.pdf</t>
        </is>
      </c>
      <c r="N2199" t="inlineStr">
        <is>
          <t>https://www.huvafenfushi.com/wp-content/uploads/2026/06/Pooltop-dinner.pdf</t>
        </is>
      </c>
      <c r="O2199" t="inlineStr">
        <is>
          <t>afa6943d9fc57ae1f2129e451ff8163727139e65abc33445de7f7c703d6c3ae4</t>
        </is>
      </c>
      <c r="P2199" t="inlineStr">
        <is>
          <t>library/111_huvafenfushi-maldives/dining_menu/2026_Pooltop-dinner.pdf</t>
        </is>
      </c>
      <c r="R2199" t="inlineStr">
        <is>
          <t>current</t>
        </is>
      </c>
      <c r="S2199" t="inlineStr">
        <is>
          <t>N</t>
        </is>
      </c>
      <c r="T2199" t="inlineStr">
        <is>
          <t>matched</t>
        </is>
      </c>
      <c r="U2199" t="inlineStr">
        <is>
          <t>2026-10-04</t>
        </is>
      </c>
      <c r="V2199" t="inlineStr"/>
    </row>
    <row r="2200">
      <c r="A2200" t="n">
        <v>111</v>
      </c>
      <c r="B2200" t="inlineStr">
        <is>
          <t>Huvafenfushi Maldives</t>
        </is>
      </c>
      <c r="C2200" t="inlineStr">
        <is>
          <t>dining_menu</t>
        </is>
      </c>
      <c r="D2200" t="inlineStr">
        <is>
          <t>2026_Chefs-Grill.pdf</t>
        </is>
      </c>
      <c r="E2200" t="n">
        <v>2026</v>
      </c>
      <c r="H2200" t="n">
        <v>1</v>
      </c>
      <c r="I2200" t="n">
        <v>382</v>
      </c>
      <c r="J2200" t="inlineStr">
        <is>
          <t>Y</t>
        </is>
      </c>
      <c r="K2200" t="inlineStr">
        <is>
          <t>huvafenfushi.com</t>
        </is>
      </c>
      <c r="L2200" t="inlineStr">
        <is>
          <t>official</t>
        </is>
      </c>
      <c r="M2200" t="inlineStr">
        <is>
          <t>https://www.huvafenfushi.com/wp-content/uploads/2026/06/Chefs-Grill.pdf</t>
        </is>
      </c>
      <c r="N2200" t="inlineStr">
        <is>
          <t>https://www.huvafenfushi.com/wp-content/uploads/2026/06/Chefs-Grill.pdf</t>
        </is>
      </c>
      <c r="O2200" t="inlineStr">
        <is>
          <t>cd80f2ec9fa60489010654faee18a0eb399444250ca30de43841905bbcda92c8</t>
        </is>
      </c>
      <c r="P2200" t="inlineStr">
        <is>
          <t>library/111_huvafenfushi-maldives/dining_menu/2026_Chefs-Grill.pdf</t>
        </is>
      </c>
      <c r="R2200" t="inlineStr">
        <is>
          <t>current</t>
        </is>
      </c>
      <c r="S2200" t="inlineStr">
        <is>
          <t>N</t>
        </is>
      </c>
      <c r="T2200" t="inlineStr">
        <is>
          <t>matched</t>
        </is>
      </c>
      <c r="U2200" t="inlineStr">
        <is>
          <t>2026-10-04</t>
        </is>
      </c>
      <c r="V2200" t="inlineStr"/>
    </row>
    <row r="2201">
      <c r="A2201" t="n">
        <v>111</v>
      </c>
      <c r="B2201" t="inlineStr">
        <is>
          <t>Huvafenfushi Maldives</t>
        </is>
      </c>
      <c r="C2201" t="inlineStr">
        <is>
          <t>dining_menu</t>
        </is>
      </c>
      <c r="D2201" t="inlineStr">
        <is>
          <t>2026_Vinum.pdf</t>
        </is>
      </c>
      <c r="E2201" t="n">
        <v>2026</v>
      </c>
      <c r="H2201" t="n">
        <v>1</v>
      </c>
      <c r="I2201" t="n">
        <v>518</v>
      </c>
      <c r="J2201" t="inlineStr">
        <is>
          <t>Y</t>
        </is>
      </c>
      <c r="K2201" t="inlineStr">
        <is>
          <t>huvafenfushi.com</t>
        </is>
      </c>
      <c r="L2201" t="inlineStr">
        <is>
          <t>official</t>
        </is>
      </c>
      <c r="M2201" t="inlineStr">
        <is>
          <t>https://www.huvafenfushi.com/wp-content/uploads/2026/06/Vinum.pdf</t>
        </is>
      </c>
      <c r="N2201" t="inlineStr">
        <is>
          <t>https://www.huvafenfushi.com/wp-content/uploads/2026/06/Vinum.pdf</t>
        </is>
      </c>
      <c r="O2201" t="inlineStr">
        <is>
          <t>6f403160d042e6e0297b439f8da7ff514032b301956ee760446a6014529df02b</t>
        </is>
      </c>
      <c r="P2201" t="inlineStr">
        <is>
          <t>library/111_huvafenfushi-maldives/dining_menu/2026_Vinum.pdf</t>
        </is>
      </c>
      <c r="R2201" t="inlineStr">
        <is>
          <t>current</t>
        </is>
      </c>
      <c r="S2201" t="inlineStr">
        <is>
          <t>N</t>
        </is>
      </c>
      <c r="T2201" t="inlineStr">
        <is>
          <t>matched</t>
        </is>
      </c>
      <c r="U2201" t="inlineStr">
        <is>
          <t>2026-10-04</t>
        </is>
      </c>
      <c r="V2201" t="inlineStr"/>
    </row>
    <row r="2202">
      <c r="A2202" t="n">
        <v>111</v>
      </c>
      <c r="B2202" t="inlineStr">
        <is>
          <t>Huvafenfushi Maldives</t>
        </is>
      </c>
      <c r="C2202" t="inlineStr">
        <is>
          <t>dining_menu</t>
        </is>
      </c>
      <c r="D2202" t="inlineStr">
        <is>
          <t>2026_Arabian-dinner.pdf</t>
        </is>
      </c>
      <c r="E2202" t="n">
        <v>2026</v>
      </c>
      <c r="H2202" t="n">
        <v>1</v>
      </c>
      <c r="I2202" t="n">
        <v>421</v>
      </c>
      <c r="J2202" t="inlineStr">
        <is>
          <t>Y</t>
        </is>
      </c>
      <c r="K2202" t="inlineStr">
        <is>
          <t>huvafenfushi.com</t>
        </is>
      </c>
      <c r="L2202" t="inlineStr">
        <is>
          <t>official</t>
        </is>
      </c>
      <c r="M2202" t="inlineStr">
        <is>
          <t>https://www.huvafenfushi.com/wp-content/uploads/2026/06/Arabian-dinner.pdf</t>
        </is>
      </c>
      <c r="N2202" t="inlineStr">
        <is>
          <t>https://www.huvafenfushi.com/wp-content/uploads/2026/06/Arabian-dinner.pdf</t>
        </is>
      </c>
      <c r="O2202" t="inlineStr">
        <is>
          <t>1e24be73d8dba3f544ef69811023900340097b2bf1f6ae6d38d0797c0db6d2be</t>
        </is>
      </c>
      <c r="P2202" t="inlineStr">
        <is>
          <t>library/111_huvafenfushi-maldives/dining_menu/2026_Arabian-dinner.pdf</t>
        </is>
      </c>
      <c r="R2202" t="inlineStr">
        <is>
          <t>current</t>
        </is>
      </c>
      <c r="S2202" t="inlineStr">
        <is>
          <t>N</t>
        </is>
      </c>
      <c r="T2202" t="inlineStr">
        <is>
          <t>matched</t>
        </is>
      </c>
      <c r="U2202" t="inlineStr">
        <is>
          <t>2026-10-04</t>
        </is>
      </c>
      <c r="V2202" t="inlineStr"/>
    </row>
    <row r="2203">
      <c r="A2203" t="n">
        <v>111</v>
      </c>
      <c r="B2203" t="inlineStr">
        <is>
          <t>Huvafenfushi Maldives</t>
        </is>
      </c>
      <c r="C2203" t="inlineStr">
        <is>
          <t>dining_menu</t>
        </is>
      </c>
      <c r="D2203" t="inlineStr">
        <is>
          <t>2025_Celsius-Dinner-Menu-December-2025.pdf</t>
        </is>
      </c>
      <c r="E2203" t="n">
        <v>2025</v>
      </c>
      <c r="H2203" t="n">
        <v>13</v>
      </c>
      <c r="I2203" t="n">
        <v>634</v>
      </c>
      <c r="J2203" t="inlineStr">
        <is>
          <t>Y</t>
        </is>
      </c>
      <c r="K2203" t="inlineStr">
        <is>
          <t>huvafenfushi.com</t>
        </is>
      </c>
      <c r="L2203" t="inlineStr">
        <is>
          <t>official</t>
        </is>
      </c>
      <c r="M2203" t="inlineStr">
        <is>
          <t>https://www.huvafenfushi.com/wp-content/uploads/2023/12/Celsius-Dinner-Menu-December-2025.pdf</t>
        </is>
      </c>
      <c r="N2203" t="inlineStr">
        <is>
          <t>https://www.huvafenfushi.com/wp-content/uploads/2023/12/Celsius-Dinner-Menu-December-2025.pdf</t>
        </is>
      </c>
      <c r="O2203" t="inlineStr">
        <is>
          <t>9abff485c938af2d6c0221e951693134d71ea188146c7d33f358075344f2a0a4</t>
        </is>
      </c>
      <c r="P2203" t="inlineStr">
        <is>
          <t>library/111_huvafenfushi-maldives/dining_menu/2025_Celsius-Dinner-Menu-December-2025.pdf</t>
        </is>
      </c>
      <c r="R2203" t="inlineStr">
        <is>
          <t>current</t>
        </is>
      </c>
      <c r="S2203" t="inlineStr">
        <is>
          <t>N</t>
        </is>
      </c>
      <c r="T2203" t="inlineStr">
        <is>
          <t>matched</t>
        </is>
      </c>
      <c r="U2203" t="inlineStr">
        <is>
          <t>2026-10-04</t>
        </is>
      </c>
      <c r="V2203" t="inlineStr"/>
    </row>
    <row r="2204">
      <c r="A2204" t="n">
        <v>111</v>
      </c>
      <c r="B2204" t="inlineStr">
        <is>
          <t>Huvafenfushi Maldives</t>
        </is>
      </c>
      <c r="C2204" t="inlineStr">
        <is>
          <t>dining_menu</t>
        </is>
      </c>
      <c r="D2204" t="inlineStr">
        <is>
          <t>2025_Celsius-Dinner-Menu-November-2025.pdf</t>
        </is>
      </c>
      <c r="E2204" t="n">
        <v>2025</v>
      </c>
      <c r="H2204" t="n">
        <v>13</v>
      </c>
      <c r="I2204" t="n">
        <v>1071</v>
      </c>
      <c r="J2204" t="inlineStr">
        <is>
          <t>Y</t>
        </is>
      </c>
      <c r="K2204" t="inlineStr">
        <is>
          <t>huvafenfushi.com</t>
        </is>
      </c>
      <c r="L2204" t="inlineStr">
        <is>
          <t>official</t>
        </is>
      </c>
      <c r="M2204" t="inlineStr">
        <is>
          <t>https://www.huvafenfushi.com/wp-content/uploads/2023/12/Celsius-Dinner-Menu-November-2025.pdf</t>
        </is>
      </c>
      <c r="N2204" t="inlineStr">
        <is>
          <t>https://www.huvafenfushi.com/wp-content/uploads/2023/12/Celsius-Dinner-Menu-November-2025.pdf</t>
        </is>
      </c>
      <c r="O2204" t="inlineStr">
        <is>
          <t>77d36fced4e34b5f87a816d6537c5a9eee8ddc8dc43f7dbfd148c3f221991801</t>
        </is>
      </c>
      <c r="P2204" t="inlineStr">
        <is>
          <t>library/111_huvafenfushi-maldives/dining_menu/2025_Celsius-Dinner-Menu-November-2025.pdf</t>
        </is>
      </c>
      <c r="R2204" t="inlineStr">
        <is>
          <t>current</t>
        </is>
      </c>
      <c r="S2204" t="inlineStr">
        <is>
          <t>N</t>
        </is>
      </c>
      <c r="T2204" t="inlineStr">
        <is>
          <t>matched</t>
        </is>
      </c>
      <c r="U2204" t="inlineStr">
        <is>
          <t>2026-10-04</t>
        </is>
      </c>
      <c r="V2204" t="inlineStr"/>
    </row>
    <row r="2205">
      <c r="A2205" t="n">
        <v>111</v>
      </c>
      <c r="B2205" t="inlineStr">
        <is>
          <t>Huvafenfushi Maldives</t>
        </is>
      </c>
      <c r="C2205" t="inlineStr">
        <is>
          <t>dining_menu</t>
        </is>
      </c>
      <c r="D2205" t="inlineStr">
        <is>
          <t>2025_Breakfast-Menu-Oct-2025.pdf</t>
        </is>
      </c>
      <c r="E2205" t="n">
        <v>2025</v>
      </c>
      <c r="H2205" t="n">
        <v>4</v>
      </c>
      <c r="I2205" t="n">
        <v>1130</v>
      </c>
      <c r="J2205" t="inlineStr">
        <is>
          <t>Y</t>
        </is>
      </c>
      <c r="K2205" t="inlineStr">
        <is>
          <t>huvafenfushi.com</t>
        </is>
      </c>
      <c r="L2205" t="inlineStr">
        <is>
          <t>official</t>
        </is>
      </c>
      <c r="M2205" t="inlineStr">
        <is>
          <t>https://www.huvafenfushi.com/wp-content/uploads/2023/12/Breakfast-Menu-Oct-2025.pdf</t>
        </is>
      </c>
      <c r="N2205" t="inlineStr">
        <is>
          <t>https://www.huvafenfushi.com/wp-content/uploads/2023/12/Breakfast-Menu-Oct-2025.pdf</t>
        </is>
      </c>
      <c r="O2205" t="inlineStr">
        <is>
          <t>3ba6a810b4275fa6d2ce51dc5f9ea52ef140970ff8990352792d85ca98df0592</t>
        </is>
      </c>
      <c r="P2205" t="inlineStr">
        <is>
          <t>library/111_huvafenfushi-maldives/dining_menu/2025_Breakfast-Menu-Oct-2025.pdf</t>
        </is>
      </c>
      <c r="R2205" t="inlineStr">
        <is>
          <t>current</t>
        </is>
      </c>
      <c r="S2205" t="inlineStr">
        <is>
          <t>N</t>
        </is>
      </c>
      <c r="T2205" t="inlineStr">
        <is>
          <t>matched</t>
        </is>
      </c>
      <c r="U2205" t="inlineStr">
        <is>
          <t>2026-10-04</t>
        </is>
      </c>
      <c r="V2205" t="inlineStr"/>
    </row>
    <row r="2206">
      <c r="A2206" t="n">
        <v>111</v>
      </c>
      <c r="B2206" t="inlineStr">
        <is>
          <t>Huvafenfushi Maldives</t>
        </is>
      </c>
      <c r="C2206" t="inlineStr">
        <is>
          <t>dining_menu</t>
        </is>
      </c>
      <c r="D2206" t="inlineStr">
        <is>
          <t>2025_IBD-Menu-Latest-October-2025.pdf</t>
        </is>
      </c>
      <c r="E2206" t="n">
        <v>2025</v>
      </c>
      <c r="H2206" t="n">
        <v>11</v>
      </c>
      <c r="I2206" t="n">
        <v>74</v>
      </c>
      <c r="J2206" t="inlineStr">
        <is>
          <t>Y</t>
        </is>
      </c>
      <c r="K2206" t="inlineStr">
        <is>
          <t>huvafenfushi.com</t>
        </is>
      </c>
      <c r="L2206" t="inlineStr">
        <is>
          <t>official</t>
        </is>
      </c>
      <c r="M2206" t="inlineStr">
        <is>
          <t>https://www.huvafenfushi.com/wp-content/uploads/2023/12/IBD-Menu-Latest-October-2025.pdf</t>
        </is>
      </c>
      <c r="N2206" t="inlineStr">
        <is>
          <t>https://www.huvafenfushi.com/wp-content/uploads/2023/12/IBD-Menu-Latest-October-2025.pdf</t>
        </is>
      </c>
      <c r="O2206" t="inlineStr">
        <is>
          <t>4876e9ef7cf102b5de32c040b8043e81448039d7e07523513c6b06ec4c5adea8</t>
        </is>
      </c>
      <c r="P2206" t="inlineStr">
        <is>
          <t>library/111_huvafenfushi-maldives/dining_menu/2025_IBD-Menu-Latest-October-2025.pdf</t>
        </is>
      </c>
      <c r="R2206" t="inlineStr">
        <is>
          <t>current</t>
        </is>
      </c>
      <c r="S2206" t="inlineStr">
        <is>
          <t>N</t>
        </is>
      </c>
      <c r="T2206" t="inlineStr">
        <is>
          <t>matched</t>
        </is>
      </c>
      <c r="U2206" t="inlineStr">
        <is>
          <t>2026-10-04</t>
        </is>
      </c>
      <c r="V2206" t="inlineStr"/>
    </row>
    <row r="2207">
      <c r="A2207" t="n">
        <v>111</v>
      </c>
      <c r="B2207" t="inlineStr">
        <is>
          <t>Huvafenfushi Maldives</t>
        </is>
      </c>
      <c r="C2207" t="inlineStr">
        <is>
          <t>dining_menu</t>
        </is>
      </c>
      <c r="D2207" t="inlineStr">
        <is>
          <t>2025_Celsius-_-Dinner-Full-Menu-September-2025.pdf</t>
        </is>
      </c>
      <c r="E2207" t="n">
        <v>2025</v>
      </c>
      <c r="H2207" t="n">
        <v>13</v>
      </c>
      <c r="I2207" t="n">
        <v>103</v>
      </c>
      <c r="J2207" t="inlineStr">
        <is>
          <t>Y</t>
        </is>
      </c>
      <c r="K2207" t="inlineStr">
        <is>
          <t>huvafenfushi.com</t>
        </is>
      </c>
      <c r="L2207" t="inlineStr">
        <is>
          <t>official</t>
        </is>
      </c>
      <c r="M2207" t="inlineStr">
        <is>
          <t>https://www.huvafenfushi.com/wp-content/uploads/2025/10/Celsius-_-Dinner-Full-Menu-September-2025.pdf</t>
        </is>
      </c>
      <c r="N2207" t="inlineStr">
        <is>
          <t>https://www.huvafenfushi.com/wp-content/uploads/2025/10/Celsius-_-Dinner-Full-Menu-September-2025.pdf</t>
        </is>
      </c>
      <c r="O2207" t="inlineStr">
        <is>
          <t>64bb7c09a0bf836ad13ada41ddb9c92c911caef8f6862d087ef364d5f786356f</t>
        </is>
      </c>
      <c r="P2207" t="inlineStr">
        <is>
          <t>library/111_huvafenfushi-maldives/dining_menu/2025_Celsius-_-Dinner-Full-Menu-September-2025.pdf</t>
        </is>
      </c>
      <c r="R2207" t="inlineStr">
        <is>
          <t>current</t>
        </is>
      </c>
      <c r="S2207" t="inlineStr">
        <is>
          <t>N</t>
        </is>
      </c>
      <c r="T2207" t="inlineStr">
        <is>
          <t>matched</t>
        </is>
      </c>
      <c r="U2207" t="inlineStr">
        <is>
          <t>2026-10-04</t>
        </is>
      </c>
      <c r="V2207" t="inlineStr"/>
    </row>
    <row r="2208">
      <c r="A2208" t="n">
        <v>111</v>
      </c>
      <c r="B2208" t="inlineStr">
        <is>
          <t>Huvafenfushi Maldives</t>
        </is>
      </c>
      <c r="C2208" t="inlineStr">
        <is>
          <t>dining_menu</t>
        </is>
      </c>
      <c r="D2208" t="inlineStr">
        <is>
          <t>2025_Chefs-BBQ-Gril-2025.pdf</t>
        </is>
      </c>
      <c r="E2208" t="n">
        <v>2025</v>
      </c>
      <c r="H2208" t="n">
        <v>1</v>
      </c>
      <c r="I2208" t="n">
        <v>357</v>
      </c>
      <c r="J2208" t="inlineStr">
        <is>
          <t>Y</t>
        </is>
      </c>
      <c r="K2208" t="inlineStr">
        <is>
          <t>huvafenfushi.com</t>
        </is>
      </c>
      <c r="L2208" t="inlineStr">
        <is>
          <t>official</t>
        </is>
      </c>
      <c r="M2208" t="inlineStr">
        <is>
          <t>https://www.huvafenfushi.com/wp-content/uploads/2023/12/Chefs-BBQ-Gril-2025.pdf</t>
        </is>
      </c>
      <c r="N2208" t="inlineStr">
        <is>
          <t>https://www.huvafenfushi.com/wp-content/uploads/2023/12/Chefs-BBQ-Gril-2025.pdf</t>
        </is>
      </c>
      <c r="O2208" t="inlineStr">
        <is>
          <t>191e4d57449179f949838d51c16f05ad7820834cca45147bb36fb29726d6dc82</t>
        </is>
      </c>
      <c r="P2208" t="inlineStr">
        <is>
          <t>library/111_huvafenfushi-maldives/dining_menu/2025_Chefs-BBQ-Gril-2025.pdf</t>
        </is>
      </c>
      <c r="R2208" t="inlineStr">
        <is>
          <t>current</t>
        </is>
      </c>
      <c r="S2208" t="inlineStr">
        <is>
          <t>N</t>
        </is>
      </c>
      <c r="T2208" t="inlineStr">
        <is>
          <t>matched</t>
        </is>
      </c>
      <c r="U2208" t="inlineStr">
        <is>
          <t>2026-10-04</t>
        </is>
      </c>
      <c r="V2208" t="inlineStr"/>
    </row>
    <row r="2209">
      <c r="A2209" t="n">
        <v>111</v>
      </c>
      <c r="B2209" t="inlineStr">
        <is>
          <t>Huvafenfushi Maldives</t>
        </is>
      </c>
      <c r="C2209" t="inlineStr">
        <is>
          <t>dining_menu</t>
        </is>
      </c>
      <c r="D2209" t="inlineStr">
        <is>
          <t>2025_Rock-Dinner-2025.pdf</t>
        </is>
      </c>
      <c r="E2209" t="n">
        <v>2025</v>
      </c>
      <c r="H2209" t="n">
        <v>1</v>
      </c>
      <c r="I2209" t="n">
        <v>277</v>
      </c>
      <c r="J2209" t="inlineStr">
        <is>
          <t>Y</t>
        </is>
      </c>
      <c r="K2209" t="inlineStr">
        <is>
          <t>huvafenfushi.com</t>
        </is>
      </c>
      <c r="L2209" t="inlineStr">
        <is>
          <t>official</t>
        </is>
      </c>
      <c r="M2209" t="inlineStr">
        <is>
          <t>https://www.huvafenfushi.com/wp-content/uploads/2023/12/Rock-Dinner-2025.pdf</t>
        </is>
      </c>
      <c r="N2209" t="inlineStr">
        <is>
          <t>https://www.huvafenfushi.com/wp-content/uploads/2023/12/Rock-Dinner-2025.pdf</t>
        </is>
      </c>
      <c r="O2209" t="inlineStr">
        <is>
          <t>78b57426eff548a5a3fe37dea3257180a87831d2ee5675e67004c8bc8b9f78b8</t>
        </is>
      </c>
      <c r="P2209" t="inlineStr">
        <is>
          <t>library/111_huvafenfushi-maldives/dining_menu/2025_Rock-Dinner-2025.pdf</t>
        </is>
      </c>
      <c r="R2209" t="inlineStr">
        <is>
          <t>current</t>
        </is>
      </c>
      <c r="S2209" t="inlineStr">
        <is>
          <t>N</t>
        </is>
      </c>
      <c r="T2209" t="inlineStr">
        <is>
          <t>matched</t>
        </is>
      </c>
      <c r="U2209" t="inlineStr">
        <is>
          <t>2026-10-04</t>
        </is>
      </c>
      <c r="V2209" t="inlineStr"/>
    </row>
    <row r="2210">
      <c r="A2210" t="n">
        <v>111</v>
      </c>
      <c r="B2210" t="inlineStr">
        <is>
          <t>Huvafenfushi Maldives</t>
        </is>
      </c>
      <c r="C2210" t="inlineStr">
        <is>
          <t>dining_menu</t>
        </is>
      </c>
      <c r="D2210" t="inlineStr">
        <is>
          <t>2025_Cardamom-Dinner-2025.pdf</t>
        </is>
      </c>
      <c r="E2210" t="n">
        <v>2025</v>
      </c>
      <c r="H2210" t="n">
        <v>1</v>
      </c>
      <c r="I2210" t="n">
        <v>2224</v>
      </c>
      <c r="J2210" t="inlineStr">
        <is>
          <t>Y</t>
        </is>
      </c>
      <c r="K2210" t="inlineStr">
        <is>
          <t>huvafenfushi.com</t>
        </is>
      </c>
      <c r="L2210" t="inlineStr">
        <is>
          <t>official</t>
        </is>
      </c>
      <c r="M2210" t="inlineStr">
        <is>
          <t>https://www.huvafenfushi.com/wp-content/uploads/2023/12/Cardamom-Dinner-2025.pdf</t>
        </is>
      </c>
      <c r="N2210" t="inlineStr">
        <is>
          <t>https://www.huvafenfushi.com/wp-content/uploads/2023/12/Cardamom-Dinner-2025.pdf</t>
        </is>
      </c>
      <c r="O2210" t="inlineStr">
        <is>
          <t>408c9dcb9b284ba83009d1fb9075ecbeaa1907d547ff6ad5e79a7bdddff08db5</t>
        </is>
      </c>
      <c r="P2210" t="inlineStr">
        <is>
          <t>library/111_huvafenfushi-maldives/dining_menu/2025_Cardamom-Dinner-2025.pdf</t>
        </is>
      </c>
      <c r="R2210" t="inlineStr">
        <is>
          <t>current</t>
        </is>
      </c>
      <c r="S2210" t="inlineStr">
        <is>
          <t>N</t>
        </is>
      </c>
      <c r="T2210" t="inlineStr">
        <is>
          <t>matched</t>
        </is>
      </c>
      <c r="U2210" t="inlineStr">
        <is>
          <t>2026-10-04</t>
        </is>
      </c>
      <c r="V2210" t="inlineStr"/>
    </row>
    <row r="2211">
      <c r="A2211" t="n">
        <v>111</v>
      </c>
      <c r="B2211" t="inlineStr">
        <is>
          <t>Huvafenfushi Maldives</t>
        </is>
      </c>
      <c r="C2211" t="inlineStr">
        <is>
          <t>dining_menu</t>
        </is>
      </c>
      <c r="D2211" t="inlineStr">
        <is>
          <t>2025_Immerse-Latitude-2025.pdf</t>
        </is>
      </c>
      <c r="E2211" t="n">
        <v>2025</v>
      </c>
      <c r="H2211" t="n">
        <v>1</v>
      </c>
      <c r="I2211" t="n">
        <v>318</v>
      </c>
      <c r="J2211" t="inlineStr">
        <is>
          <t>Y</t>
        </is>
      </c>
      <c r="K2211" t="inlineStr">
        <is>
          <t>huvafenfushi.com</t>
        </is>
      </c>
      <c r="L2211" t="inlineStr">
        <is>
          <t>official</t>
        </is>
      </c>
      <c r="M2211" t="inlineStr">
        <is>
          <t>https://www.huvafenfushi.com/wp-content/uploads/2023/12/Immerse-Latitude-2025.pdf</t>
        </is>
      </c>
      <c r="N2211" t="inlineStr">
        <is>
          <t>https://www.huvafenfushi.com/wp-content/uploads/2023/12/Immerse-Latitude-2025.pdf</t>
        </is>
      </c>
      <c r="O2211" t="inlineStr">
        <is>
          <t>dd8c85768f79b20122238b59319b27b217bf907b4417876ff59d63eee34d81c3</t>
        </is>
      </c>
      <c r="P2211" t="inlineStr">
        <is>
          <t>library/111_huvafenfushi-maldives/dining_menu/2025_Immerse-Latitude-2025.pdf</t>
        </is>
      </c>
      <c r="R2211" t="inlineStr">
        <is>
          <t>current</t>
        </is>
      </c>
      <c r="S2211" t="inlineStr">
        <is>
          <t>N</t>
        </is>
      </c>
      <c r="T2211" t="inlineStr">
        <is>
          <t>matched</t>
        </is>
      </c>
      <c r="U2211" t="inlineStr">
        <is>
          <t>2026-10-04</t>
        </is>
      </c>
      <c r="V2211" t="inlineStr"/>
    </row>
    <row r="2212">
      <c r="A2212" t="n">
        <v>111</v>
      </c>
      <c r="B2212" t="inlineStr">
        <is>
          <t>Huvafenfushi Maldives</t>
        </is>
      </c>
      <c r="C2212" t="inlineStr">
        <is>
          <t>dining_menu</t>
        </is>
      </c>
      <c r="D2212" t="inlineStr">
        <is>
          <t>2025_Foglianis-Menu-2025.pdf</t>
        </is>
      </c>
      <c r="E2212" t="n">
        <v>2025</v>
      </c>
      <c r="H2212" t="n">
        <v>1</v>
      </c>
      <c r="I2212" t="n">
        <v>859</v>
      </c>
      <c r="J2212" t="inlineStr">
        <is>
          <t>Y</t>
        </is>
      </c>
      <c r="K2212" t="inlineStr">
        <is>
          <t>huvafenfushi.com</t>
        </is>
      </c>
      <c r="L2212" t="inlineStr">
        <is>
          <t>official</t>
        </is>
      </c>
      <c r="M2212" t="inlineStr">
        <is>
          <t>https://www.huvafenfushi.com/wp-content/uploads/2023/12/Foglianis-Menu-2025.pdf</t>
        </is>
      </c>
      <c r="N2212" t="inlineStr">
        <is>
          <t>https://www.huvafenfushi.com/wp-content/uploads/2023/12/Foglianis-Menu-2025.pdf</t>
        </is>
      </c>
      <c r="O2212" t="inlineStr">
        <is>
          <t>7e3e961c3c5e7a738c2270ccb341e260fdf88cd05a89ec796ce0dcd6becda7f9</t>
        </is>
      </c>
      <c r="P2212" t="inlineStr">
        <is>
          <t>library/111_huvafenfushi-maldives/dining_menu/2025_Foglianis-Menu-2025.pdf</t>
        </is>
      </c>
      <c r="R2212" t="inlineStr">
        <is>
          <t>current</t>
        </is>
      </c>
      <c r="S2212" t="inlineStr">
        <is>
          <t>N</t>
        </is>
      </c>
      <c r="T2212" t="inlineStr">
        <is>
          <t>matched</t>
        </is>
      </c>
      <c r="U2212" t="inlineStr">
        <is>
          <t>2026-10-04</t>
        </is>
      </c>
      <c r="V2212" t="inlineStr"/>
    </row>
    <row r="2213">
      <c r="A2213" t="n">
        <v>111</v>
      </c>
      <c r="B2213" t="inlineStr">
        <is>
          <t>Huvafenfushi Maldives</t>
        </is>
      </c>
      <c r="C2213" t="inlineStr">
        <is>
          <t>dining_menu</t>
        </is>
      </c>
      <c r="D2213" t="inlineStr">
        <is>
          <t>2025_RAW-Deck-Beverage-Menu.pdf.pdf</t>
        </is>
      </c>
      <c r="E2213" t="n">
        <v>2025</v>
      </c>
      <c r="H2213" t="n">
        <v>11</v>
      </c>
      <c r="I2213" t="n">
        <v>604</v>
      </c>
      <c r="J2213" t="inlineStr">
        <is>
          <t>Y</t>
        </is>
      </c>
      <c r="K2213" t="inlineStr">
        <is>
          <t>huvafenfushi.com</t>
        </is>
      </c>
      <c r="L2213" t="inlineStr">
        <is>
          <t>official</t>
        </is>
      </c>
      <c r="M2213" t="inlineStr">
        <is>
          <t>https://www.huvafenfushi.com/wp-content/uploads/2025/07/RAW-Deck-Beverage-Menu.pdf.pdf</t>
        </is>
      </c>
      <c r="N2213" t="inlineStr">
        <is>
          <t>https://www.huvafenfushi.com/wp-content/uploads/2025/07/RAW-Deck-Beverage-Menu.pdf.pdf</t>
        </is>
      </c>
      <c r="O2213" t="inlineStr">
        <is>
          <t>7194dcf4311f94158c8077ebe4b905d09bedeb3848322e93eac6d3abed0e370c</t>
        </is>
      </c>
      <c r="P2213" t="inlineStr">
        <is>
          <t>library/111_huvafenfushi-maldives/dining_menu/2025_RAW-Deck-Beverage-Menu.pdf.pdf</t>
        </is>
      </c>
      <c r="R2213" t="inlineStr">
        <is>
          <t>current</t>
        </is>
      </c>
      <c r="S2213" t="inlineStr">
        <is>
          <t>N</t>
        </is>
      </c>
      <c r="T2213" t="inlineStr">
        <is>
          <t>matched</t>
        </is>
      </c>
      <c r="U2213" t="inlineStr">
        <is>
          <t>2026-10-04</t>
        </is>
      </c>
      <c r="V2213" t="inlineStr"/>
    </row>
    <row r="2214">
      <c r="A2214" t="n">
        <v>111</v>
      </c>
      <c r="B2214" t="inlineStr">
        <is>
          <t>Huvafenfushi Maldives</t>
        </is>
      </c>
      <c r="C2214" t="inlineStr">
        <is>
          <t>dining_menu</t>
        </is>
      </c>
      <c r="D2214" t="inlineStr">
        <is>
          <t>2025_Vinum-Dinner-Menu-July-2025.pdf</t>
        </is>
      </c>
      <c r="E2214" t="n">
        <v>2025</v>
      </c>
      <c r="H2214" t="n">
        <v>1</v>
      </c>
      <c r="I2214" t="n">
        <v>17267</v>
      </c>
      <c r="J2214" t="inlineStr">
        <is>
          <t>Y</t>
        </is>
      </c>
      <c r="K2214" t="inlineStr">
        <is>
          <t>huvafenfushi.com</t>
        </is>
      </c>
      <c r="L2214" t="inlineStr">
        <is>
          <t>official</t>
        </is>
      </c>
      <c r="M2214" t="inlineStr">
        <is>
          <t>https://www.huvafenfushi.com/wp-content/uploads/2025/07/Vinum-Dinner-Menu-July-2025.pdf</t>
        </is>
      </c>
      <c r="N2214" t="inlineStr">
        <is>
          <t>https://www.huvafenfushi.com/wp-content/uploads/2025/07/Vinum-Dinner-Menu-July-2025.pdf</t>
        </is>
      </c>
      <c r="O2214" t="inlineStr">
        <is>
          <t>9f774184b156baffc6b1c6bab154ee8a84a76249056fb6f9d1250d2438fff409</t>
        </is>
      </c>
      <c r="P2214" t="inlineStr">
        <is>
          <t>library/111_huvafenfushi-maldives/dining_menu/2025_Vinum-Dinner-Menu-July-2025.pdf</t>
        </is>
      </c>
      <c r="R2214" t="inlineStr">
        <is>
          <t>current</t>
        </is>
      </c>
      <c r="S2214" t="inlineStr">
        <is>
          <t>N</t>
        </is>
      </c>
      <c r="T2214" t="inlineStr">
        <is>
          <t>matched</t>
        </is>
      </c>
      <c r="U2214" t="inlineStr">
        <is>
          <t>2026-10-04</t>
        </is>
      </c>
      <c r="V2214" t="inlineStr"/>
    </row>
    <row r="2215">
      <c r="A2215" t="n">
        <v>111</v>
      </c>
      <c r="B2215" t="inlineStr">
        <is>
          <t>Huvafenfushi Maldives</t>
        </is>
      </c>
      <c r="C2215" t="inlineStr">
        <is>
          <t>dining_menu</t>
        </is>
      </c>
      <c r="D2215" t="inlineStr">
        <is>
          <t>2025_Huvafen_Fushi_Celsius_Breakfast_Menu.2025.pdf.pdf</t>
        </is>
      </c>
      <c r="E2215" t="n">
        <v>2025</v>
      </c>
      <c r="H2215" t="n">
        <v>7</v>
      </c>
      <c r="I2215" t="n">
        <v>288</v>
      </c>
      <c r="J2215" t="inlineStr">
        <is>
          <t>Y</t>
        </is>
      </c>
      <c r="K2215" t="inlineStr">
        <is>
          <t>huvafenfushi.com</t>
        </is>
      </c>
      <c r="L2215" t="inlineStr">
        <is>
          <t>official</t>
        </is>
      </c>
      <c r="M2215" t="inlineStr">
        <is>
          <t>https://www.huvafenfushi.com/wp-content/uploads/2025/07/Huvafen_Fushi_Celsius_Breakfast_Menu.2025.pdf.pdf</t>
        </is>
      </c>
      <c r="N2215" t="inlineStr">
        <is>
          <t>https://www.huvafenfushi.com/wp-content/uploads/2025/07/Huvafen_Fushi_Celsius_Breakfast_Menu.2025.pdf.pdf</t>
        </is>
      </c>
      <c r="O2215" t="inlineStr">
        <is>
          <t>04f05a2cfec1cd0b1d4010bbc7fb0e166a4af1ef8bb2386d8946cf0ffebe7a30</t>
        </is>
      </c>
      <c r="P2215" t="inlineStr">
        <is>
          <t>library/111_huvafenfushi-maldives/dining_menu/2025_Huvafen_Fushi_Celsius_Breakfast_Menu.2025.pdf.pdf</t>
        </is>
      </c>
      <c r="R2215" t="inlineStr">
        <is>
          <t>current</t>
        </is>
      </c>
      <c r="S2215" t="inlineStr">
        <is>
          <t>N</t>
        </is>
      </c>
      <c r="T2215" t="inlineStr">
        <is>
          <t>matched</t>
        </is>
      </c>
      <c r="U2215" t="inlineStr">
        <is>
          <t>2026-10-04</t>
        </is>
      </c>
      <c r="V2215" t="inlineStr"/>
    </row>
    <row r="2216">
      <c r="A2216" t="n">
        <v>111</v>
      </c>
      <c r="B2216" t="inlineStr">
        <is>
          <t>Huvafenfushi Maldives</t>
        </is>
      </c>
      <c r="C2216" t="inlineStr">
        <is>
          <t>dining_menu</t>
        </is>
      </c>
      <c r="D2216" t="inlineStr">
        <is>
          <t>2025_HB_HF_Celsius_Dinner_Menu-2025.pdf.pdf</t>
        </is>
      </c>
      <c r="E2216" t="n">
        <v>2025</v>
      </c>
      <c r="H2216" t="n">
        <v>11</v>
      </c>
      <c r="I2216" t="n">
        <v>505</v>
      </c>
      <c r="J2216" t="inlineStr">
        <is>
          <t>Y</t>
        </is>
      </c>
      <c r="K2216" t="inlineStr">
        <is>
          <t>huvafenfushi.com</t>
        </is>
      </c>
      <c r="L2216" t="inlineStr">
        <is>
          <t>official</t>
        </is>
      </c>
      <c r="M2216" t="inlineStr">
        <is>
          <t>https://www.huvafenfushi.com/wp-content/uploads/2025/07/HB_HF_Celsius_Dinner_Menu-2025.pdf.pdf</t>
        </is>
      </c>
      <c r="N2216" t="inlineStr">
        <is>
          <t>https://www.huvafenfushi.com/wp-content/uploads/2025/07/HB_HF_Celsius_Dinner_Menu-2025.pdf.pdf</t>
        </is>
      </c>
      <c r="O2216" t="inlineStr">
        <is>
          <t>d7100ca99f8e17ad683fb7f63e6f3fd99bc89da6000d8face06ef62ec2752275</t>
        </is>
      </c>
      <c r="P2216" t="inlineStr">
        <is>
          <t>library/111_huvafenfushi-maldives/dining_menu/2025_HB_HF_Celsius_Dinner_Menu-2025.pdf.pdf</t>
        </is>
      </c>
      <c r="R2216" t="inlineStr">
        <is>
          <t>current</t>
        </is>
      </c>
      <c r="S2216" t="inlineStr">
        <is>
          <t>N</t>
        </is>
      </c>
      <c r="T2216" t="inlineStr">
        <is>
          <t>matched</t>
        </is>
      </c>
      <c r="U2216" t="inlineStr">
        <is>
          <t>2026-10-04</t>
        </is>
      </c>
      <c r="V2216" t="inlineStr"/>
    </row>
    <row r="2217">
      <c r="A2217" t="n">
        <v>111</v>
      </c>
      <c r="B2217" t="inlineStr">
        <is>
          <t>Huvafenfushi Maldives</t>
        </is>
      </c>
      <c r="C2217" t="inlineStr">
        <is>
          <t>dining_menu</t>
        </is>
      </c>
      <c r="D2217" t="inlineStr">
        <is>
          <t>2025_RAW-Lunch-Menu-2025.pdf.pdf</t>
        </is>
      </c>
      <c r="E2217" t="n">
        <v>2025</v>
      </c>
      <c r="H2217" t="n">
        <v>3</v>
      </c>
      <c r="I2217" t="n">
        <v>3243</v>
      </c>
      <c r="J2217" t="inlineStr">
        <is>
          <t>Y</t>
        </is>
      </c>
      <c r="K2217" t="inlineStr">
        <is>
          <t>huvafenfushi.com</t>
        </is>
      </c>
      <c r="L2217" t="inlineStr">
        <is>
          <t>official</t>
        </is>
      </c>
      <c r="M2217" t="inlineStr">
        <is>
          <t>https://www.huvafenfushi.com/wp-content/uploads/2025/07/RAW-Lunch-Menu-2025.pdf.pdf</t>
        </is>
      </c>
      <c r="N2217" t="inlineStr">
        <is>
          <t>https://www.huvafenfushi.com/wp-content/uploads/2025/07/RAW-Lunch-Menu-2025.pdf.pdf</t>
        </is>
      </c>
      <c r="O2217" t="inlineStr">
        <is>
          <t>02609c8e2812ee1f222389d55e715f1dd3f7023d109e3a69509aa3ed372d5688</t>
        </is>
      </c>
      <c r="P2217" t="inlineStr">
        <is>
          <t>library/111_huvafenfushi-maldives/dining_menu/2025_RAW-Lunch-Menu-2025.pdf.pdf</t>
        </is>
      </c>
      <c r="R2217" t="inlineStr">
        <is>
          <t>current</t>
        </is>
      </c>
      <c r="S2217" t="inlineStr">
        <is>
          <t>N</t>
        </is>
      </c>
      <c r="T2217" t="inlineStr">
        <is>
          <t>matched</t>
        </is>
      </c>
      <c r="U2217" t="inlineStr">
        <is>
          <t>2026-10-04</t>
        </is>
      </c>
      <c r="V2217" t="inlineStr"/>
    </row>
    <row r="2218">
      <c r="A2218" t="n">
        <v>111</v>
      </c>
      <c r="B2218" t="inlineStr">
        <is>
          <t>Huvafenfushi Maldives</t>
        </is>
      </c>
      <c r="C2218" t="inlineStr">
        <is>
          <t>dining_menu</t>
        </is>
      </c>
      <c r="D2218" t="inlineStr">
        <is>
          <t>2025_Salt-Menu-EN-July-2025.pdf</t>
        </is>
      </c>
      <c r="E2218" t="n">
        <v>2025</v>
      </c>
      <c r="H2218" t="n">
        <v>6</v>
      </c>
      <c r="I2218" t="n">
        <v>677</v>
      </c>
      <c r="J2218" t="inlineStr">
        <is>
          <t>Y</t>
        </is>
      </c>
      <c r="K2218" t="inlineStr">
        <is>
          <t>huvafenfushi.com</t>
        </is>
      </c>
      <c r="L2218" t="inlineStr">
        <is>
          <t>official</t>
        </is>
      </c>
      <c r="M2218" t="inlineStr">
        <is>
          <t>https://www.huvafenfushi.com/wp-content/uploads/2025/07/Salt-Menu-EN-July-2025.pdf</t>
        </is>
      </c>
      <c r="N2218" t="inlineStr">
        <is>
          <t>https://www.huvafenfushi.com/wp-content/uploads/2025/07/Salt-Menu-EN-July-2025.pdf</t>
        </is>
      </c>
      <c r="O2218" t="inlineStr">
        <is>
          <t>31684d596f58c6f729578be25d15987492c0835937d834fb54a1f4eff571675e</t>
        </is>
      </c>
      <c r="P2218" t="inlineStr">
        <is>
          <t>library/111_huvafenfushi-maldives/dining_menu/2025_Salt-Menu-EN-July-2025.pdf</t>
        </is>
      </c>
      <c r="R2218" t="inlineStr">
        <is>
          <t>current</t>
        </is>
      </c>
      <c r="S2218" t="inlineStr">
        <is>
          <t>N</t>
        </is>
      </c>
      <c r="T2218" t="inlineStr">
        <is>
          <t>matched</t>
        </is>
      </c>
      <c r="U2218" t="inlineStr">
        <is>
          <t>2026-10-04</t>
        </is>
      </c>
      <c r="V2218" t="inlineStr"/>
    </row>
    <row r="2219">
      <c r="A2219" t="n">
        <v>111</v>
      </c>
      <c r="B2219" t="inlineStr">
        <is>
          <t>Huvafenfushi Maldives</t>
        </is>
      </c>
      <c r="C2219" t="inlineStr">
        <is>
          <t>dining_menu</t>
        </is>
      </c>
      <c r="D2219" t="inlineStr">
        <is>
          <t>2015_Lobster-Champagne.pdf</t>
        </is>
      </c>
      <c r="E2219" t="n">
        <v>2015</v>
      </c>
      <c r="H2219" t="n">
        <v>1</v>
      </c>
      <c r="I2219" t="n">
        <v>271</v>
      </c>
      <c r="J2219" t="inlineStr">
        <is>
          <t>Y</t>
        </is>
      </c>
      <c r="K2219" t="inlineStr">
        <is>
          <t>huvafenfushi.com</t>
        </is>
      </c>
      <c r="L2219" t="inlineStr">
        <is>
          <t>official</t>
        </is>
      </c>
      <c r="M2219" t="inlineStr">
        <is>
          <t>https://www.huvafenfushi.com/wp-content/uploads/2026/06/Lobster-Champagne.pdf</t>
        </is>
      </c>
      <c r="N2219" t="inlineStr">
        <is>
          <t>https://www.huvafenfushi.com/wp-content/uploads/2026/06/Lobster-Champagne.pdf</t>
        </is>
      </c>
      <c r="O2219" t="inlineStr">
        <is>
          <t>e31e276c8e66c173c528804b8b3e0593436e7d1ae3b1efa1aea5191ef864fa62</t>
        </is>
      </c>
      <c r="P2219" t="inlineStr">
        <is>
          <t>library/111_huvafenfushi-maldives/dining_menu/2015_Lobster-Champagne.pdf</t>
        </is>
      </c>
      <c r="R2219" t="inlineStr">
        <is>
          <t>outdated</t>
        </is>
      </c>
      <c r="S2219" t="inlineStr">
        <is>
          <t>N</t>
        </is>
      </c>
      <c r="T2219" t="inlineStr">
        <is>
          <t>matched</t>
        </is>
      </c>
      <c r="U2219" t="inlineStr">
        <is>
          <t>2026-10-04</t>
        </is>
      </c>
      <c r="V2219" t="inlineStr"/>
    </row>
    <row r="2220">
      <c r="A2220" t="n">
        <v>111</v>
      </c>
      <c r="B2220" t="inlineStr">
        <is>
          <t>Huvafenfushi Maldives</t>
        </is>
      </c>
      <c r="C2220" t="inlineStr">
        <is>
          <t>dive_prices</t>
        </is>
      </c>
      <c r="D2220" t="inlineStr">
        <is>
          <t>2026_Pricelist-Updated-2026.pdf</t>
        </is>
      </c>
      <c r="E2220" t="n">
        <v>2026</v>
      </c>
      <c r="H2220" t="n">
        <v>5</v>
      </c>
      <c r="I2220" t="n">
        <v>752</v>
      </c>
      <c r="J2220" t="inlineStr">
        <is>
          <t>Y</t>
        </is>
      </c>
      <c r="K2220" t="inlineStr">
        <is>
          <t>huvafenfushi.com</t>
        </is>
      </c>
      <c r="L2220" t="inlineStr">
        <is>
          <t>official</t>
        </is>
      </c>
      <c r="M2220" t="inlineStr">
        <is>
          <t>https://www.huvafenfushi.com/wp-content/uploads/2026/05/Pricelist-Updated-2026.pdf</t>
        </is>
      </c>
      <c r="N2220" t="inlineStr">
        <is>
          <t>https://www.huvafenfushi.com/wp-content/uploads/2026/05/Pricelist-Updated-2026.pdf</t>
        </is>
      </c>
      <c r="O2220" t="inlineStr">
        <is>
          <t>b2fded9c3ed9d72bd718cf1376af82394d241548821c88729d366af5872c0406</t>
        </is>
      </c>
      <c r="P2220" t="inlineStr">
        <is>
          <t>library/111_huvafenfushi-maldives/dive_prices/2026_Pricelist-Updated-2026.pdf</t>
        </is>
      </c>
      <c r="R2220" t="inlineStr">
        <is>
          <t>current</t>
        </is>
      </c>
      <c r="S2220" t="inlineStr">
        <is>
          <t>Y</t>
        </is>
      </c>
      <c r="T2220" t="inlineStr">
        <is>
          <t>matched</t>
        </is>
      </c>
      <c r="U2220" t="inlineStr">
        <is>
          <t>2026-10-04</t>
        </is>
      </c>
      <c r="V2220" t="inlineStr"/>
    </row>
    <row r="2221">
      <c r="A2221" t="n">
        <v>111</v>
      </c>
      <c r="B2221" t="inlineStr">
        <is>
          <t>Huvafenfushi Maldives</t>
        </is>
      </c>
      <c r="C2221" t="inlineStr">
        <is>
          <t>dive_prices</t>
        </is>
      </c>
      <c r="D2221" t="inlineStr">
        <is>
          <t>2025_Float-Pricelist_2025.pdf</t>
        </is>
      </c>
      <c r="E2221" t="n">
        <v>2025</v>
      </c>
      <c r="H2221" t="n">
        <v>3</v>
      </c>
      <c r="I2221" t="n">
        <v>80</v>
      </c>
      <c r="J2221" t="inlineStr">
        <is>
          <t>Y</t>
        </is>
      </c>
      <c r="K2221" t="inlineStr">
        <is>
          <t>huvafenfushi.com</t>
        </is>
      </c>
      <c r="L2221" t="inlineStr">
        <is>
          <t>official</t>
        </is>
      </c>
      <c r="M2221" t="inlineStr">
        <is>
          <t>https://www.huvafenfushi.com/wp-content/uploads/2025/01/Float-Pricelist_2025.pdf</t>
        </is>
      </c>
      <c r="N2221" t="inlineStr">
        <is>
          <t>https://www.huvafenfushi.com/wp-content/uploads/2025/01/Float-Pricelist_2025.pdf</t>
        </is>
      </c>
      <c r="O2221" t="inlineStr">
        <is>
          <t>9d9984277c4289f49bee66bc02df616b5d297d83a6afd9ec0d14fa7018d1f3b9</t>
        </is>
      </c>
      <c r="P2221" t="inlineStr">
        <is>
          <t>library/111_huvafenfushi-maldives/dive_prices/2025_Float-Pricelist_2025.pdf</t>
        </is>
      </c>
      <c r="R2221" t="inlineStr">
        <is>
          <t>current</t>
        </is>
      </c>
      <c r="S2221" t="inlineStr">
        <is>
          <t>N</t>
        </is>
      </c>
      <c r="T2221" t="inlineStr">
        <is>
          <t>matched</t>
        </is>
      </c>
      <c r="U2221" t="inlineStr">
        <is>
          <t>2026-10-04</t>
        </is>
      </c>
      <c r="V2221" t="inlineStr"/>
    </row>
    <row r="2222">
      <c r="A2222" t="n">
        <v>111</v>
      </c>
      <c r="B2222" t="inlineStr">
        <is>
          <t>Huvafenfushi Maldives</t>
        </is>
      </c>
      <c r="C2222" t="inlineStr">
        <is>
          <t>dive_prices</t>
        </is>
      </c>
      <c r="D2222" t="inlineStr">
        <is>
          <t>2024_HF-Chinese-FAQ.pdf</t>
        </is>
      </c>
      <c r="E2222" t="n">
        <v>2024</v>
      </c>
      <c r="H2222" t="n">
        <v>4</v>
      </c>
      <c r="I2222" t="n">
        <v>3289</v>
      </c>
      <c r="J2222" t="inlineStr">
        <is>
          <t>Y</t>
        </is>
      </c>
      <c r="K2222" t="inlineStr">
        <is>
          <t>huvafenfushi.com</t>
        </is>
      </c>
      <c r="L2222" t="inlineStr">
        <is>
          <t>official</t>
        </is>
      </c>
      <c r="M2222" t="inlineStr">
        <is>
          <t>https://www.huvafenfushi.com/wp-content/uploads/2024/12/HF-Chinese-FAQ.pdf</t>
        </is>
      </c>
      <c r="N2222" t="inlineStr">
        <is>
          <t>https://www.huvafenfushi.com/wp-content/uploads/2024/12/HF-Chinese-FAQ.pdf</t>
        </is>
      </c>
      <c r="O2222" t="inlineStr">
        <is>
          <t>5d6750bbfeab71fbd82ef8bae770b0b3ac0a4e93103bc980ca0733c75bf93b4a</t>
        </is>
      </c>
      <c r="P2222" t="inlineStr">
        <is>
          <t>library/111_huvafenfushi-maldives/dive_prices/2024_HF-Chinese-FAQ.pdf</t>
        </is>
      </c>
      <c r="R2222" t="inlineStr">
        <is>
          <t>outdated</t>
        </is>
      </c>
      <c r="S2222" t="inlineStr">
        <is>
          <t>N</t>
        </is>
      </c>
      <c r="T2222" t="inlineStr">
        <is>
          <t>matched</t>
        </is>
      </c>
      <c r="U2222" t="inlineStr">
        <is>
          <t>2026-10-04</t>
        </is>
      </c>
      <c r="V2222" t="inlineStr"/>
    </row>
    <row r="2223">
      <c r="A2223" t="n">
        <v>111</v>
      </c>
      <c r="B2223" t="inlineStr">
        <is>
          <t>Huvafenfushi Maldives</t>
        </is>
      </c>
      <c r="C2223" t="inlineStr">
        <is>
          <t>excursions</t>
        </is>
      </c>
      <c r="D2223" t="inlineStr">
        <is>
          <t>2024_HF-Kids-Activities.pdf</t>
        </is>
      </c>
      <c r="E2223" t="n">
        <v>2024</v>
      </c>
      <c r="H2223" t="n">
        <v>1</v>
      </c>
      <c r="I2223" t="n">
        <v>451</v>
      </c>
      <c r="J2223" t="inlineStr">
        <is>
          <t>Y</t>
        </is>
      </c>
      <c r="K2223" t="inlineStr">
        <is>
          <t>huvafenfushi.com</t>
        </is>
      </c>
      <c r="L2223" t="inlineStr">
        <is>
          <t>official</t>
        </is>
      </c>
      <c r="M2223" t="inlineStr">
        <is>
          <t>https://www.huvafenfushi.com/wp-content/uploads/2024/10/HF-Kids-Activities.pdf</t>
        </is>
      </c>
      <c r="N2223" t="inlineStr">
        <is>
          <t>https://www.huvafenfushi.com/wp-content/uploads/2024/10/HF-Kids-Activities.pdf</t>
        </is>
      </c>
      <c r="O2223" t="inlineStr">
        <is>
          <t>5f7c7cccea03716f7cff99404694bada9e7183649d611fabff215b79cd8fd22c</t>
        </is>
      </c>
      <c r="P2223" t="inlineStr">
        <is>
          <t>library/111_huvafenfushi-maldives/excursions/2024_HF-Kids-Activities.pdf</t>
        </is>
      </c>
      <c r="R2223" t="inlineStr">
        <is>
          <t>outdated</t>
        </is>
      </c>
      <c r="S2223" t="inlineStr">
        <is>
          <t>Y</t>
        </is>
      </c>
      <c r="T2223" t="inlineStr">
        <is>
          <t>matched</t>
        </is>
      </c>
      <c r="U2223" t="inlineStr">
        <is>
          <t>2026-10-04</t>
        </is>
      </c>
      <c r="V2223" t="inlineStr"/>
    </row>
    <row r="2224">
      <c r="A2224" t="n">
        <v>111</v>
      </c>
      <c r="B2224" t="inlineStr">
        <is>
          <t>Huvafenfushi Maldives</t>
        </is>
      </c>
      <c r="C2224" t="inlineStr">
        <is>
          <t>kids</t>
        </is>
      </c>
      <c r="D2224" t="inlineStr">
        <is>
          <t>2017_HF-Child-Protection-Policy.pdf</t>
        </is>
      </c>
      <c r="E2224" t="n">
        <v>2017</v>
      </c>
      <c r="H2224" t="n">
        <v>3</v>
      </c>
      <c r="I2224" t="n">
        <v>765</v>
      </c>
      <c r="J2224" t="inlineStr">
        <is>
          <t>Y</t>
        </is>
      </c>
      <c r="K2224" t="inlineStr">
        <is>
          <t>huvafenfushi.com</t>
        </is>
      </c>
      <c r="L2224" t="inlineStr">
        <is>
          <t>official</t>
        </is>
      </c>
      <c r="M2224" t="inlineStr">
        <is>
          <t>https://www.huvafenfushi.com/wp-content/uploads/2026/06/HF-Child-Protection-Policy.pdf</t>
        </is>
      </c>
      <c r="N2224" t="inlineStr">
        <is>
          <t>https://www.huvafenfushi.com/wp-content/uploads/2026/06/HF-Child-Protection-Policy.pdf</t>
        </is>
      </c>
      <c r="O2224" t="inlineStr">
        <is>
          <t>cba4478d39daf23cc9ae8f19d25b5ef2df8f0a0e61d99582dcb6731feee92d4c</t>
        </is>
      </c>
      <c r="P2224" t="inlineStr">
        <is>
          <t>library/111_huvafenfushi-maldives/kids/2017_HF-Child-Protection-Policy.pdf</t>
        </is>
      </c>
      <c r="R2224" t="inlineStr">
        <is>
          <t>outdated</t>
        </is>
      </c>
      <c r="S2224" t="inlineStr">
        <is>
          <t>Y</t>
        </is>
      </c>
      <c r="T2224" t="inlineStr">
        <is>
          <t>matched</t>
        </is>
      </c>
      <c r="U2224" t="inlineStr">
        <is>
          <t>2026-10-04</t>
        </is>
      </c>
      <c r="V2224" t="inlineStr"/>
    </row>
    <row r="2225">
      <c r="A2225" t="n">
        <v>111</v>
      </c>
      <c r="B2225" t="inlineStr">
        <is>
          <t>Huvafenfushi Maldives</t>
        </is>
      </c>
      <c r="C2225" t="inlineStr">
        <is>
          <t>sustainability</t>
        </is>
      </c>
      <c r="D2225" t="inlineStr">
        <is>
          <t>2026_Infinity-Food-Sensation.pdf</t>
        </is>
      </c>
      <c r="E2225" t="n">
        <v>2026</v>
      </c>
      <c r="H2225" t="n">
        <v>1</v>
      </c>
      <c r="I2225" t="n">
        <v>315</v>
      </c>
      <c r="J2225" t="inlineStr">
        <is>
          <t>Y</t>
        </is>
      </c>
      <c r="K2225" t="inlineStr">
        <is>
          <t>huvafenfushi.com</t>
        </is>
      </c>
      <c r="L2225" t="inlineStr">
        <is>
          <t>official</t>
        </is>
      </c>
      <c r="M2225" t="inlineStr">
        <is>
          <t>https://www.huvafenfushi.com/wp-content/uploads/2026/06/Infinity-Food-Sensation.pdf</t>
        </is>
      </c>
      <c r="N2225" t="inlineStr">
        <is>
          <t>https://www.huvafenfushi.com/wp-content/uploads/2026/06/Infinity-Food-Sensation.pdf</t>
        </is>
      </c>
      <c r="O2225" t="inlineStr">
        <is>
          <t>965713dfda9657511c7a796f79de1a641b5d87e657c8c8bd37db31cd734bf405</t>
        </is>
      </c>
      <c r="P2225" t="inlineStr">
        <is>
          <t>library/111_huvafenfushi-maldives/sustainability/2026_Infinity-Food-Sensation.pdf</t>
        </is>
      </c>
      <c r="R2225" t="inlineStr">
        <is>
          <t>current</t>
        </is>
      </c>
      <c r="S2225" t="inlineStr">
        <is>
          <t>Y</t>
        </is>
      </c>
      <c r="T2225" t="inlineStr">
        <is>
          <t>matched</t>
        </is>
      </c>
      <c r="U2225" t="inlineStr">
        <is>
          <t>2026-10-04</t>
        </is>
      </c>
      <c r="V2225" t="inlineStr"/>
    </row>
    <row r="2226">
      <c r="A2226" t="n">
        <v>111</v>
      </c>
      <c r="B2226" t="inlineStr">
        <is>
          <t>Huvafenfushi Maldives</t>
        </is>
      </c>
      <c r="C2226" t="inlineStr">
        <is>
          <t>sustainability</t>
        </is>
      </c>
      <c r="D2226" t="inlineStr">
        <is>
          <t>2025_Infinity-Seafood-Sensation-2025.pdf</t>
        </is>
      </c>
      <c r="E2226" t="n">
        <v>2025</v>
      </c>
      <c r="H2226" t="n">
        <v>1</v>
      </c>
      <c r="I2226" t="n">
        <v>288</v>
      </c>
      <c r="J2226" t="inlineStr">
        <is>
          <t>Y</t>
        </is>
      </c>
      <c r="K2226" t="inlineStr">
        <is>
          <t>huvafenfushi.com</t>
        </is>
      </c>
      <c r="L2226" t="inlineStr">
        <is>
          <t>official</t>
        </is>
      </c>
      <c r="M2226" t="inlineStr">
        <is>
          <t>https://www.huvafenfushi.com/wp-content/uploads/2023/12/Infinity-Seafood-Sensation-2025.pdf</t>
        </is>
      </c>
      <c r="N2226" t="inlineStr">
        <is>
          <t>https://www.huvafenfushi.com/wp-content/uploads/2023/12/Infinity-Seafood-Sensation-2025.pdf</t>
        </is>
      </c>
      <c r="O2226" t="inlineStr">
        <is>
          <t>4e0db774b7699508f9f3f6e9b69548c67a72a716db885a7a9cbb4c0d3297beda</t>
        </is>
      </c>
      <c r="P2226" t="inlineStr">
        <is>
          <t>library/111_huvafenfushi-maldives/sustainability/2025_Infinity-Seafood-Sensation-2025.pdf</t>
        </is>
      </c>
      <c r="R2226" t="inlineStr">
        <is>
          <t>current</t>
        </is>
      </c>
      <c r="S2226" t="inlineStr">
        <is>
          <t>N</t>
        </is>
      </c>
      <c r="T2226" t="inlineStr">
        <is>
          <t>matched</t>
        </is>
      </c>
      <c r="U2226" t="inlineStr">
        <is>
          <t>2026-10-04</t>
        </is>
      </c>
      <c r="V2226" t="inlineStr"/>
    </row>
    <row r="2227">
      <c r="A2227" t="n">
        <v>111</v>
      </c>
      <c r="B2227" t="inlineStr">
        <is>
          <t>Huvafenfushi Maldives</t>
        </is>
      </c>
      <c r="C2227" t="inlineStr">
        <is>
          <t>sustainability</t>
        </is>
      </c>
      <c r="D2227" t="inlineStr">
        <is>
          <t>2024_AG.TL_.001-Sustainability-1.pdf</t>
        </is>
      </c>
      <c r="E2227" t="n">
        <v>2024</v>
      </c>
      <c r="H2227" t="n">
        <v>2</v>
      </c>
      <c r="I2227" t="n">
        <v>344</v>
      </c>
      <c r="J2227" t="inlineStr">
        <is>
          <t>Y</t>
        </is>
      </c>
      <c r="K2227" t="inlineStr">
        <is>
          <t>huvafenfushi.com</t>
        </is>
      </c>
      <c r="L2227" t="inlineStr">
        <is>
          <t>official</t>
        </is>
      </c>
      <c r="M2227" t="inlineStr">
        <is>
          <t>https://www.huvafenfushi.com/wp-content/uploads/2026/06/AG.TL_.001-Sustainability-1.pdf</t>
        </is>
      </c>
      <c r="N2227" t="inlineStr">
        <is>
          <t>https://www.huvafenfushi.com/wp-content/uploads/2026/06/AG.TL_.001-Sustainability-1.pdf</t>
        </is>
      </c>
      <c r="O2227" t="inlineStr">
        <is>
          <t>dbdbf5d482678992c29a2d6fa45b2b63c7997d84e9904c4927f50ffc9d13834e</t>
        </is>
      </c>
      <c r="P2227" t="inlineStr">
        <is>
          <t>library/111_huvafenfushi-maldives/sustainability/2024_AG.TL_.001-Sustainability-1.pdf</t>
        </is>
      </c>
      <c r="R2227" t="inlineStr">
        <is>
          <t>outdated</t>
        </is>
      </c>
      <c r="S2227" t="inlineStr">
        <is>
          <t>N</t>
        </is>
      </c>
      <c r="T2227" t="inlineStr">
        <is>
          <t>matched</t>
        </is>
      </c>
      <c r="U2227" t="inlineStr">
        <is>
          <t>2026-10-04</t>
        </is>
      </c>
      <c r="V2227" t="inlineStr"/>
    </row>
    <row r="2228">
      <c r="A2228" t="n">
        <v>111</v>
      </c>
      <c r="B2228" t="inlineStr">
        <is>
          <t>Huvafenfushi Maldives</t>
        </is>
      </c>
      <c r="C2228" t="inlineStr">
        <is>
          <t>sustainability</t>
        </is>
      </c>
      <c r="D2228" t="inlineStr">
        <is>
          <t>2017_HF-Environment-Policy.pdf</t>
        </is>
      </c>
      <c r="E2228" t="n">
        <v>2017</v>
      </c>
      <c r="H2228" t="n">
        <v>5</v>
      </c>
      <c r="I2228" t="n">
        <v>860</v>
      </c>
      <c r="J2228" t="inlineStr">
        <is>
          <t>Y</t>
        </is>
      </c>
      <c r="K2228" t="inlineStr">
        <is>
          <t>huvafenfushi.com</t>
        </is>
      </c>
      <c r="L2228" t="inlineStr">
        <is>
          <t>official</t>
        </is>
      </c>
      <c r="M2228" t="inlineStr">
        <is>
          <t>https://www.huvafenfushi.com/wp-content/uploads/2026/06/HF-Environment-Policy.pdf</t>
        </is>
      </c>
      <c r="N2228" t="inlineStr">
        <is>
          <t>https://www.huvafenfushi.com/wp-content/uploads/2026/06/HF-Environment-Policy.pdf</t>
        </is>
      </c>
      <c r="O2228" t="inlineStr">
        <is>
          <t>00fa322fc1b61ea86a65a7c260447b0b8e1b918bd46e89498b8552576f560c71</t>
        </is>
      </c>
      <c r="P2228" t="inlineStr">
        <is>
          <t>library/111_huvafenfushi-maldives/sustainability/2017_HF-Environment-Policy.pdf</t>
        </is>
      </c>
      <c r="R2228" t="inlineStr">
        <is>
          <t>outdated</t>
        </is>
      </c>
      <c r="S2228" t="inlineStr">
        <is>
          <t>N</t>
        </is>
      </c>
      <c r="T2228" t="inlineStr">
        <is>
          <t>matched</t>
        </is>
      </c>
      <c r="U2228" t="inlineStr">
        <is>
          <t>2026-10-04</t>
        </is>
      </c>
      <c r="V2228" t="inlineStr"/>
    </row>
    <row r="2229">
      <c r="A2229" t="n">
        <v>111</v>
      </c>
      <c r="B2229" t="inlineStr">
        <is>
          <t>Huvafenfushi Maldives</t>
        </is>
      </c>
      <c r="C2229" t="inlineStr">
        <is>
          <t>sustainability</t>
        </is>
      </c>
      <c r="D2229" t="inlineStr">
        <is>
          <t>2017_HF-Waste-Minimization-Policy.pdf</t>
        </is>
      </c>
      <c r="E2229" t="n">
        <v>2017</v>
      </c>
      <c r="H2229" t="n">
        <v>2</v>
      </c>
      <c r="I2229" t="n">
        <v>591</v>
      </c>
      <c r="J2229" t="inlineStr">
        <is>
          <t>Y</t>
        </is>
      </c>
      <c r="K2229" t="inlineStr">
        <is>
          <t>huvafenfushi.com</t>
        </is>
      </c>
      <c r="L2229" t="inlineStr">
        <is>
          <t>official</t>
        </is>
      </c>
      <c r="M2229" t="inlineStr">
        <is>
          <t>https://www.huvafenfushi.com/wp-content/uploads/2026/06/HF-Waste-Minimization-Policy.pdf</t>
        </is>
      </c>
      <c r="N2229" t="inlineStr">
        <is>
          <t>https://www.huvafenfushi.com/wp-content/uploads/2026/06/HF-Waste-Minimization-Policy.pdf</t>
        </is>
      </c>
      <c r="O2229" t="inlineStr">
        <is>
          <t>00bc0d930ee67b1b26cdb99e36722901c82118520a13b6290217d2ef8cd8f947</t>
        </is>
      </c>
      <c r="P2229" t="inlineStr">
        <is>
          <t>library/111_huvafenfushi-maldives/sustainability/2017_HF-Waste-Minimization-Policy.pdf</t>
        </is>
      </c>
      <c r="R2229" t="inlineStr">
        <is>
          <t>outdated</t>
        </is>
      </c>
      <c r="S2229" t="inlineStr">
        <is>
          <t>N</t>
        </is>
      </c>
      <c r="T2229" t="inlineStr">
        <is>
          <t>matched</t>
        </is>
      </c>
      <c r="U2229" t="inlineStr">
        <is>
          <t>2026-10-04</t>
        </is>
      </c>
      <c r="V2229" t="inlineStr"/>
    </row>
    <row r="2230">
      <c r="A2230" t="n">
        <v>111</v>
      </c>
      <c r="B2230" t="inlineStr">
        <is>
          <t>Huvafenfushi Maldives</t>
        </is>
      </c>
      <c r="C2230" t="inlineStr">
        <is>
          <t>sustainability</t>
        </is>
      </c>
      <c r="D2230" t="inlineStr">
        <is>
          <t>2017_HF-Team-member-engagement.pdf</t>
        </is>
      </c>
      <c r="E2230" t="n">
        <v>2017</v>
      </c>
      <c r="H2230" t="n">
        <v>1</v>
      </c>
      <c r="I2230" t="n">
        <v>250</v>
      </c>
      <c r="J2230" t="inlineStr">
        <is>
          <t>Y</t>
        </is>
      </c>
      <c r="K2230" t="inlineStr">
        <is>
          <t>huvafenfushi.com</t>
        </is>
      </c>
      <c r="L2230" t="inlineStr">
        <is>
          <t>official</t>
        </is>
      </c>
      <c r="M2230" t="inlineStr">
        <is>
          <t>https://www.huvafenfushi.com/wp-content/uploads/2026/06/HF-Team-member-engagement.pdf</t>
        </is>
      </c>
      <c r="N2230" t="inlineStr">
        <is>
          <t>https://www.huvafenfushi.com/wp-content/uploads/2026/06/HF-Team-member-engagement.pdf</t>
        </is>
      </c>
      <c r="O2230" t="inlineStr">
        <is>
          <t>5e3f93ad301fac93a0271db3def2de0cccae60b940e0f12714cf4810308a310a</t>
        </is>
      </c>
      <c r="P2230" t="inlineStr">
        <is>
          <t>library/111_huvafenfushi-maldives/sustainability/2017_HF-Team-member-engagement.pdf</t>
        </is>
      </c>
      <c r="R2230" t="inlineStr">
        <is>
          <t>outdated</t>
        </is>
      </c>
      <c r="S2230" t="inlineStr">
        <is>
          <t>N</t>
        </is>
      </c>
      <c r="T2230" t="inlineStr">
        <is>
          <t>matched</t>
        </is>
      </c>
      <c r="U2230" t="inlineStr">
        <is>
          <t>2026-10-04</t>
        </is>
      </c>
      <c r="V2230" t="inlineStr"/>
    </row>
    <row r="2231">
      <c r="A2231" t="n">
        <v>111</v>
      </c>
      <c r="B2231" t="inlineStr">
        <is>
          <t>Huvafenfushi Maldives</t>
        </is>
      </c>
      <c r="C2231" t="inlineStr">
        <is>
          <t>sustainability</t>
        </is>
      </c>
      <c r="D2231" t="inlineStr">
        <is>
          <t>2017_HF-Sustainable-Purchasing.pdf</t>
        </is>
      </c>
      <c r="E2231" t="n">
        <v>2017</v>
      </c>
      <c r="H2231" t="n">
        <v>2</v>
      </c>
      <c r="I2231" t="n">
        <v>529</v>
      </c>
      <c r="J2231" t="inlineStr">
        <is>
          <t>Y</t>
        </is>
      </c>
      <c r="K2231" t="inlineStr">
        <is>
          <t>huvafenfushi.com</t>
        </is>
      </c>
      <c r="L2231" t="inlineStr">
        <is>
          <t>official</t>
        </is>
      </c>
      <c r="M2231" t="inlineStr">
        <is>
          <t>https://www.huvafenfushi.com/wp-content/uploads/2026/06/HF-Sustainable-Purchasing.pdf</t>
        </is>
      </c>
      <c r="N2231" t="inlineStr">
        <is>
          <t>https://www.huvafenfushi.com/wp-content/uploads/2026/06/HF-Sustainable-Purchasing.pdf</t>
        </is>
      </c>
      <c r="O2231" t="inlineStr">
        <is>
          <t>78a693b6aa4e9088af8634066db799025c629e7744f7855efeafa55614ca0e95</t>
        </is>
      </c>
      <c r="P2231" t="inlineStr">
        <is>
          <t>library/111_huvafenfushi-maldives/sustainability/2017_HF-Sustainable-Purchasing.pdf</t>
        </is>
      </c>
      <c r="R2231" t="inlineStr">
        <is>
          <t>outdated</t>
        </is>
      </c>
      <c r="S2231" t="inlineStr">
        <is>
          <t>N</t>
        </is>
      </c>
      <c r="T2231" t="inlineStr">
        <is>
          <t>matched</t>
        </is>
      </c>
      <c r="U2231" t="inlineStr">
        <is>
          <t>2026-10-04</t>
        </is>
      </c>
      <c r="V2231" t="inlineStr"/>
    </row>
    <row r="2232">
      <c r="A2232" t="n">
        <v>111</v>
      </c>
      <c r="B2232" t="inlineStr">
        <is>
          <t>Huvafenfushi Maldives</t>
        </is>
      </c>
      <c r="C2232" t="inlineStr">
        <is>
          <t>sustainability</t>
        </is>
      </c>
      <c r="D2232" t="inlineStr">
        <is>
          <t>2017_HF-Sustainability.pdf</t>
        </is>
      </c>
      <c r="E2232" t="n">
        <v>2017</v>
      </c>
      <c r="H2232" t="n">
        <v>2</v>
      </c>
      <c r="I2232" t="n">
        <v>498</v>
      </c>
      <c r="J2232" t="inlineStr">
        <is>
          <t>Y</t>
        </is>
      </c>
      <c r="K2232" t="inlineStr">
        <is>
          <t>huvafenfushi.com</t>
        </is>
      </c>
      <c r="L2232" t="inlineStr">
        <is>
          <t>official</t>
        </is>
      </c>
      <c r="M2232" t="inlineStr">
        <is>
          <t>https://www.huvafenfushi.com/wp-content/uploads/2026/06/HF-Sustainability.pdf</t>
        </is>
      </c>
      <c r="N2232" t="inlineStr">
        <is>
          <t>https://www.huvafenfushi.com/wp-content/uploads/2026/06/HF-Sustainability.pdf</t>
        </is>
      </c>
      <c r="O2232" t="inlineStr">
        <is>
          <t>bfff3c146b695aff4042f1074e56bc5044f8ea8ea20cc96580a76b49b1850d63</t>
        </is>
      </c>
      <c r="P2232" t="inlineStr">
        <is>
          <t>library/111_huvafenfushi-maldives/sustainability/2017_HF-Sustainability.pdf</t>
        </is>
      </c>
      <c r="R2232" t="inlineStr">
        <is>
          <t>outdated</t>
        </is>
      </c>
      <c r="S2232" t="inlineStr">
        <is>
          <t>N</t>
        </is>
      </c>
      <c r="T2232" t="inlineStr">
        <is>
          <t>matched</t>
        </is>
      </c>
      <c r="U2232" t="inlineStr">
        <is>
          <t>2026-10-04</t>
        </is>
      </c>
      <c r="V2232" t="inlineStr"/>
    </row>
    <row r="2233">
      <c r="A2233" t="n">
        <v>111</v>
      </c>
      <c r="B2233" t="inlineStr">
        <is>
          <t>Huvafenfushi Maldives</t>
        </is>
      </c>
      <c r="C2233" t="inlineStr">
        <is>
          <t>sustainability</t>
        </is>
      </c>
      <c r="D2233" t="inlineStr">
        <is>
          <t>2017_HF-Harrassment-Policy.pdf</t>
        </is>
      </c>
      <c r="E2233" t="n">
        <v>2017</v>
      </c>
      <c r="H2233" t="n">
        <v>2</v>
      </c>
      <c r="I2233" t="n">
        <v>495</v>
      </c>
      <c r="J2233" t="inlineStr">
        <is>
          <t>Y</t>
        </is>
      </c>
      <c r="K2233" t="inlineStr">
        <is>
          <t>huvafenfushi.com</t>
        </is>
      </c>
      <c r="L2233" t="inlineStr">
        <is>
          <t>official</t>
        </is>
      </c>
      <c r="M2233" t="inlineStr">
        <is>
          <t>https://www.huvafenfushi.com/wp-content/uploads/2026/06/HF-Harrassment-Policy.pdf</t>
        </is>
      </c>
      <c r="N2233" t="inlineStr">
        <is>
          <t>https://www.huvafenfushi.com/wp-content/uploads/2026/06/HF-Harrassment-Policy.pdf</t>
        </is>
      </c>
      <c r="O2233" t="inlineStr">
        <is>
          <t>f7937f5f6cc9606a4056915bdeb9dddb26dc225b8dc92e060076aa7daf335fcc</t>
        </is>
      </c>
      <c r="P2233" t="inlineStr">
        <is>
          <t>library/111_huvafenfushi-maldives/sustainability/2017_HF-Harrassment-Policy.pdf</t>
        </is>
      </c>
      <c r="R2233" t="inlineStr">
        <is>
          <t>outdated</t>
        </is>
      </c>
      <c r="S2233" t="inlineStr">
        <is>
          <t>N</t>
        </is>
      </c>
      <c r="T2233" t="inlineStr">
        <is>
          <t>matched</t>
        </is>
      </c>
      <c r="U2233" t="inlineStr">
        <is>
          <t>2026-10-04</t>
        </is>
      </c>
      <c r="V2233" t="inlineStr"/>
    </row>
    <row r="2234">
      <c r="A2234" t="n">
        <v>111</v>
      </c>
      <c r="B2234" t="inlineStr">
        <is>
          <t>Huvafenfushi Maldives</t>
        </is>
      </c>
      <c r="C2234" t="inlineStr">
        <is>
          <t>calendar</t>
        </is>
      </c>
      <c r="D2234" t="inlineStr">
        <is>
          <t>2026_Huvafen-Festive-brochure-2026-.pdf</t>
        </is>
      </c>
      <c r="E2234" t="n">
        <v>2026</v>
      </c>
      <c r="H2234" t="n">
        <v>25</v>
      </c>
      <c r="I2234" t="n">
        <v>9056</v>
      </c>
      <c r="J2234" t="inlineStr">
        <is>
          <t>Y</t>
        </is>
      </c>
      <c r="K2234" t="inlineStr">
        <is>
          <t>huvafenfushi.com</t>
        </is>
      </c>
      <c r="L2234" t="inlineStr">
        <is>
          <t>official</t>
        </is>
      </c>
      <c r="M2234" t="inlineStr">
        <is>
          <t>https://www.huvafenfushi.com/wp-content/uploads/2026/07/Huvafen-Festive-brochure-2026-.pdf</t>
        </is>
      </c>
      <c r="N2234" t="inlineStr">
        <is>
          <t>https://www.huvafenfushi.com/wp-content/uploads/2026/07/Huvafen-Festive-brochure-2026-.pdf</t>
        </is>
      </c>
      <c r="O2234" t="inlineStr">
        <is>
          <t>cd9550df19d0157e337693d6dcd9d2bf7a04fdad050e7d01ecc9bce603808d82</t>
        </is>
      </c>
      <c r="P2234" t="inlineStr">
        <is>
          <t>library/111_huvafenfushi-maldives/calendar/2026_Huvafen-Festive-brochure-2026-.pdf</t>
        </is>
      </c>
      <c r="R2234" t="inlineStr">
        <is>
          <t>current</t>
        </is>
      </c>
      <c r="S2234" t="inlineStr">
        <is>
          <t>Y</t>
        </is>
      </c>
      <c r="T2234" t="inlineStr">
        <is>
          <t>matched</t>
        </is>
      </c>
      <c r="U2234" t="inlineStr">
        <is>
          <t>2026-10-04</t>
        </is>
      </c>
      <c r="V2234" t="inlineStr"/>
    </row>
    <row r="2235">
      <c r="A2235" t="n">
        <v>111</v>
      </c>
      <c r="B2235" t="inlineStr">
        <is>
          <t>Huvafenfushi Maldives</t>
        </is>
      </c>
      <c r="C2235" t="inlineStr">
        <is>
          <t>calendar</t>
        </is>
      </c>
      <c r="D2235" t="inlineStr">
        <is>
          <t>2026_Huvafenfushi_Events-Calendar-2026.pdf</t>
        </is>
      </c>
      <c r="E2235" t="n">
        <v>2026</v>
      </c>
      <c r="H2235" t="n">
        <v>8</v>
      </c>
      <c r="I2235" t="n">
        <v>848</v>
      </c>
      <c r="J2235" t="inlineStr">
        <is>
          <t>Y</t>
        </is>
      </c>
      <c r="K2235" t="inlineStr">
        <is>
          <t>huvafenfushi.com</t>
        </is>
      </c>
      <c r="L2235" t="inlineStr">
        <is>
          <t>official</t>
        </is>
      </c>
      <c r="M2235" t="inlineStr">
        <is>
          <t>https://www.huvafenfushi.com/wp-content/uploads/2026/04/Huvafenfushi_Events-Calendar-2026.pdf</t>
        </is>
      </c>
      <c r="N2235" t="inlineStr">
        <is>
          <t>https://www.huvafenfushi.com/wp-content/uploads/2026/04/Huvafenfushi_Events-Calendar-2026.pdf</t>
        </is>
      </c>
      <c r="O2235" t="inlineStr">
        <is>
          <t>01acd579d412fe0674886ee9ce4fcef59e23702c14371731b78fb3bf19e22440</t>
        </is>
      </c>
      <c r="P2235" t="inlineStr">
        <is>
          <t>library/111_huvafenfushi-maldives/calendar/2026_Huvafenfushi_Events-Calendar-2026.pdf</t>
        </is>
      </c>
      <c r="R2235" t="inlineStr">
        <is>
          <t>current</t>
        </is>
      </c>
      <c r="S2235" t="inlineStr">
        <is>
          <t>N</t>
        </is>
      </c>
      <c r="T2235" t="inlineStr">
        <is>
          <t>matched</t>
        </is>
      </c>
      <c r="U2235" t="inlineStr">
        <is>
          <t>2026-10-04</t>
        </is>
      </c>
      <c r="V2235" t="inlineStr"/>
    </row>
    <row r="2236">
      <c r="A2236" t="n">
        <v>111</v>
      </c>
      <c r="B2236" t="inlineStr">
        <is>
          <t>Huvafenfushi Maldives</t>
        </is>
      </c>
      <c r="C2236" t="inlineStr">
        <is>
          <t>calendar</t>
        </is>
      </c>
      <c r="D2236" t="inlineStr">
        <is>
          <t>2026_Huvafen-Festive-brochure-2025_2026.pdf</t>
        </is>
      </c>
      <c r="E2236" t="n">
        <v>2026</v>
      </c>
      <c r="H2236" t="n">
        <v>16</v>
      </c>
      <c r="I2236" t="n">
        <v>12600</v>
      </c>
      <c r="J2236" t="inlineStr">
        <is>
          <t>Y</t>
        </is>
      </c>
      <c r="K2236" t="inlineStr">
        <is>
          <t>huvafenfushi.com</t>
        </is>
      </c>
      <c r="L2236" t="inlineStr">
        <is>
          <t>official</t>
        </is>
      </c>
      <c r="M2236" t="inlineStr">
        <is>
          <t>https://www.huvafenfushi.com/wp-content/uploads/2025/09/Huvafen-Festive-brochure-2025_2026.pdf</t>
        </is>
      </c>
      <c r="N2236" t="inlineStr">
        <is>
          <t>https://www.huvafenfushi.com/wp-content/uploads/2025/09/Huvafen-Festive-brochure-2025_2026.pdf</t>
        </is>
      </c>
      <c r="O2236" t="inlineStr">
        <is>
          <t>46bd2df084c7b63607a84f2b9426d5d6d6dd4bb128e252893f454a236c126f1c</t>
        </is>
      </c>
      <c r="P2236" t="inlineStr">
        <is>
          <t>library/111_huvafenfushi-maldives/calendar/2026_Huvafen-Festive-brochure-2025_2026.pdf</t>
        </is>
      </c>
      <c r="R2236" t="inlineStr">
        <is>
          <t>current</t>
        </is>
      </c>
      <c r="S2236" t="inlineStr">
        <is>
          <t>N</t>
        </is>
      </c>
      <c r="T2236" t="inlineStr">
        <is>
          <t>matched</t>
        </is>
      </c>
      <c r="U2236" t="inlineStr">
        <is>
          <t>2026-10-04</t>
        </is>
      </c>
      <c r="V2236" t="inlineStr"/>
    </row>
    <row r="2237">
      <c r="A2237" t="n">
        <v>111</v>
      </c>
      <c r="B2237" t="inlineStr">
        <is>
          <t>Huvafenfushi Maldives</t>
        </is>
      </c>
      <c r="C2237" t="inlineStr">
        <is>
          <t>calendar</t>
        </is>
      </c>
      <c r="D2237" t="inlineStr">
        <is>
          <t>2024_Print_HF-Festive-Brochure-2024-Digital.pdf</t>
        </is>
      </c>
      <c r="E2237" t="n">
        <v>2024</v>
      </c>
      <c r="H2237" t="n">
        <v>19</v>
      </c>
      <c r="I2237" t="n">
        <v>44333</v>
      </c>
      <c r="J2237" t="inlineStr">
        <is>
          <t>Y</t>
        </is>
      </c>
      <c r="K2237" t="inlineStr">
        <is>
          <t>huvafenfushi.com</t>
        </is>
      </c>
      <c r="L2237" t="inlineStr">
        <is>
          <t>official</t>
        </is>
      </c>
      <c r="M2237" t="inlineStr">
        <is>
          <t>https://www.huvafenfushi.com/wp-content/uploads/2024/12/Print_HF-Festive-Brochure-2024-Digital.pdf</t>
        </is>
      </c>
      <c r="N2237" t="inlineStr">
        <is>
          <t>https://www.huvafenfushi.com/wp-content/uploads/2024/12/Print_HF-Festive-Brochure-2024-Digital.pdf</t>
        </is>
      </c>
      <c r="O2237" t="inlineStr">
        <is>
          <t>0115bb0e50f50b13ca612089c5873c6c8f6532b1b26faefa83525042d3644a80</t>
        </is>
      </c>
      <c r="P2237" t="inlineStr">
        <is>
          <t>library/111_huvafenfushi-maldives/calendar/2024_Print_HF-Festive-Brochure-2024-Digital.pdf</t>
        </is>
      </c>
      <c r="R2237" t="inlineStr">
        <is>
          <t>outdated</t>
        </is>
      </c>
      <c r="S2237" t="inlineStr">
        <is>
          <t>N</t>
        </is>
      </c>
      <c r="T2237" t="inlineStr">
        <is>
          <t>matched</t>
        </is>
      </c>
      <c r="U2237" t="inlineStr">
        <is>
          <t>2026-10-04</t>
        </is>
      </c>
      <c r="V2237" t="inlineStr"/>
    </row>
    <row r="2238">
      <c r="A2238" t="n">
        <v>111</v>
      </c>
      <c r="B2238" t="inlineStr">
        <is>
          <t>Huvafenfushi Maldives</t>
        </is>
      </c>
      <c r="C2238" t="inlineStr">
        <is>
          <t>calendar</t>
        </is>
      </c>
      <c r="D2238" t="inlineStr">
        <is>
          <t>2024_Digital_HF-Festive-Brochure-2024-25-1.pdf</t>
        </is>
      </c>
      <c r="E2238" t="n">
        <v>2024</v>
      </c>
      <c r="H2238" t="n">
        <v>16</v>
      </c>
      <c r="I2238" t="n">
        <v>32335</v>
      </c>
      <c r="J2238" t="inlineStr">
        <is>
          <t>Y</t>
        </is>
      </c>
      <c r="K2238" t="inlineStr">
        <is>
          <t>huvafenfushi.com</t>
        </is>
      </c>
      <c r="L2238" t="inlineStr">
        <is>
          <t>official</t>
        </is>
      </c>
      <c r="M2238" t="inlineStr">
        <is>
          <t>https://www.huvafenfushi.com/wp-content/uploads/2024/11/Digital_HF-Festive-Brochure-2024-25-1.pdf</t>
        </is>
      </c>
      <c r="N2238" t="inlineStr">
        <is>
          <t>https://www.huvafenfushi.com/wp-content/uploads/2024/11/Digital_HF-Festive-Brochure-2024-25-1.pdf</t>
        </is>
      </c>
      <c r="O2238" t="inlineStr">
        <is>
          <t>c8dfb08c367c269b813942f75a72eeb5702b8cd3e53c179b8a99ca81ccffc8ec</t>
        </is>
      </c>
      <c r="P2238" t="inlineStr">
        <is>
          <t>library/111_huvafenfushi-maldives/calendar/2024_Digital_HF-Festive-Brochure-2024-25-1.pdf</t>
        </is>
      </c>
      <c r="R2238" t="inlineStr">
        <is>
          <t>outdated</t>
        </is>
      </c>
      <c r="S2238" t="inlineStr">
        <is>
          <t>N</t>
        </is>
      </c>
      <c r="T2238" t="inlineStr">
        <is>
          <t>matched</t>
        </is>
      </c>
      <c r="U2238" t="inlineStr">
        <is>
          <t>2026-10-04</t>
        </is>
      </c>
      <c r="V2238" t="inlineStr"/>
    </row>
    <row r="2239">
      <c r="A2239" t="n">
        <v>111</v>
      </c>
      <c r="B2239" t="inlineStr">
        <is>
          <t>Huvafenfushi Maldives</t>
        </is>
      </c>
      <c r="C2239" t="inlineStr">
        <is>
          <t>calendar</t>
        </is>
      </c>
      <c r="D2239" t="inlineStr">
        <is>
          <t>2024_Digital_HF-Festive-Brochure-2024-25.pdf</t>
        </is>
      </c>
      <c r="E2239" t="n">
        <v>2024</v>
      </c>
      <c r="H2239" t="n">
        <v>16</v>
      </c>
      <c r="I2239" t="n">
        <v>33319</v>
      </c>
      <c r="J2239" t="inlineStr">
        <is>
          <t>Y</t>
        </is>
      </c>
      <c r="K2239" t="inlineStr">
        <is>
          <t>huvafenfushi.com</t>
        </is>
      </c>
      <c r="L2239" t="inlineStr">
        <is>
          <t>official</t>
        </is>
      </c>
      <c r="M2239" t="inlineStr">
        <is>
          <t>https://www.huvafenfushi.com/wp-content/uploads/2024/10/Digital_HF-Festive-Brochure-2024-25.pdf</t>
        </is>
      </c>
      <c r="N2239" t="inlineStr">
        <is>
          <t>https://www.huvafenfushi.com/wp-content/uploads/2024/10/Digital_HF-Festive-Brochure-2024-25.pdf</t>
        </is>
      </c>
      <c r="O2239" t="inlineStr">
        <is>
          <t>9de548086afd38b12c5eb1679a491eee0d3f6a4874353a9f7eb742dc2cbe8e17</t>
        </is>
      </c>
      <c r="P2239" t="inlineStr">
        <is>
          <t>library/111_huvafenfushi-maldives/calendar/2024_Digital_HF-Festive-Brochure-2024-25.pdf</t>
        </is>
      </c>
      <c r="R2239" t="inlineStr">
        <is>
          <t>outdated</t>
        </is>
      </c>
      <c r="S2239" t="inlineStr">
        <is>
          <t>N</t>
        </is>
      </c>
      <c r="T2239" t="inlineStr">
        <is>
          <t>matched</t>
        </is>
      </c>
      <c r="U2239" t="inlineStr">
        <is>
          <t>2026-10-04</t>
        </is>
      </c>
      <c r="V2239" t="inlineStr"/>
    </row>
    <row r="2240">
      <c r="A2240" t="n">
        <v>111</v>
      </c>
      <c r="B2240" t="inlineStr">
        <is>
          <t>Huvafenfushi Maldives</t>
        </is>
      </c>
      <c r="C2240" t="inlineStr">
        <is>
          <t>calendar</t>
        </is>
      </c>
      <c r="D2240" t="inlineStr">
        <is>
          <t>2024_aefb25de_Digital_HF-Festive-Brochure-2024-25.pdf</t>
        </is>
      </c>
      <c r="E2240" t="n">
        <v>2024</v>
      </c>
      <c r="H2240" t="n">
        <v>16</v>
      </c>
      <c r="I2240" t="n">
        <v>33319</v>
      </c>
      <c r="J2240" t="inlineStr">
        <is>
          <t>Y</t>
        </is>
      </c>
      <c r="K2240" t="inlineStr">
        <is>
          <t>huvafenfushi.com</t>
        </is>
      </c>
      <c r="L2240" t="inlineStr">
        <is>
          <t>official</t>
        </is>
      </c>
      <c r="M2240" t="inlineStr">
        <is>
          <t>https://www.huvafenfushi.com/wp-content/uploads/2024/09/Digital_HF-Festive-Brochure-2024-25.pdf</t>
        </is>
      </c>
      <c r="N2240" t="inlineStr">
        <is>
          <t>https://www.huvafenfushi.com/wp-content/uploads/2024/09/Digital_HF-Festive-Brochure-2024-25.pdf</t>
        </is>
      </c>
      <c r="O2240" t="inlineStr">
        <is>
          <t>aefb25de6ad8433f4b93b872a3855b580a7c0351558a18dd0ee3f2694fbfa5ea</t>
        </is>
      </c>
      <c r="P2240" t="inlineStr">
        <is>
          <t>library/111_huvafenfushi-maldives/calendar/2024_aefb25de_Digital_HF-Festive-Brochure-2024-25.pdf</t>
        </is>
      </c>
      <c r="R2240" t="inlineStr">
        <is>
          <t>outdated</t>
        </is>
      </c>
      <c r="S2240" t="inlineStr">
        <is>
          <t>N</t>
        </is>
      </c>
      <c r="T2240" t="inlineStr">
        <is>
          <t>matched</t>
        </is>
      </c>
      <c r="U2240" t="inlineStr">
        <is>
          <t>2026-10-04</t>
        </is>
      </c>
      <c r="V2240" t="inlineStr"/>
    </row>
    <row r="2241">
      <c r="A2241" t="n">
        <v>111</v>
      </c>
      <c r="B2241" t="inlineStr">
        <is>
          <t>Huvafenfushi Maldives</t>
        </is>
      </c>
      <c r="C2241" t="inlineStr">
        <is>
          <t>brochure</t>
        </is>
      </c>
      <c r="D2241" t="inlineStr">
        <is>
          <t>2026_FLOAT-Brochure-2026.pdf</t>
        </is>
      </c>
      <c r="E2241" t="n">
        <v>2026</v>
      </c>
      <c r="H2241" t="n">
        <v>30</v>
      </c>
      <c r="I2241" t="n">
        <v>10474</v>
      </c>
      <c r="J2241" t="inlineStr">
        <is>
          <t>Y</t>
        </is>
      </c>
      <c r="K2241" t="inlineStr">
        <is>
          <t>huvafenfushi.com</t>
        </is>
      </c>
      <c r="L2241" t="inlineStr">
        <is>
          <t>official</t>
        </is>
      </c>
      <c r="M2241" t="inlineStr">
        <is>
          <t>https://www.huvafenfushi.com/wp-content/uploads/2026/04/FLOAT-Brochure-2026.pdf</t>
        </is>
      </c>
      <c r="N2241" t="inlineStr">
        <is>
          <t>https://www.huvafenfushi.com/wp-content/uploads/2026/04/FLOAT-Brochure-2026.pdf</t>
        </is>
      </c>
      <c r="O2241" t="inlineStr">
        <is>
          <t>f3916f8bf024476539813c910278b33758dc8399e5ccb229df93a29707a6319a</t>
        </is>
      </c>
      <c r="P2241" t="inlineStr">
        <is>
          <t>library/111_huvafenfushi-maldives/brochure/2026_FLOAT-Brochure-2026.pdf</t>
        </is>
      </c>
      <c r="R2241" t="inlineStr">
        <is>
          <t>current</t>
        </is>
      </c>
      <c r="S2241" t="inlineStr">
        <is>
          <t>Y</t>
        </is>
      </c>
      <c r="T2241" t="inlineStr">
        <is>
          <t>matched</t>
        </is>
      </c>
      <c r="U2241" t="inlineStr">
        <is>
          <t>2026-10-04</t>
        </is>
      </c>
      <c r="V2241" t="inlineStr"/>
    </row>
    <row r="2242">
      <c r="A2242" t="n">
        <v>111</v>
      </c>
      <c r="B2242" t="inlineStr">
        <is>
          <t>Huvafenfushi Maldives</t>
        </is>
      </c>
      <c r="C2242" t="inlineStr">
        <is>
          <t>brochure</t>
        </is>
      </c>
      <c r="D2242" t="inlineStr">
        <is>
          <t>2026_FLOAT-Brochure-March-2026.pdf</t>
        </is>
      </c>
      <c r="E2242" t="n">
        <v>2026</v>
      </c>
      <c r="H2242" t="n">
        <v>30</v>
      </c>
      <c r="I2242" t="n">
        <v>2454</v>
      </c>
      <c r="J2242" t="inlineStr">
        <is>
          <t>Y</t>
        </is>
      </c>
      <c r="K2242" t="inlineStr">
        <is>
          <t>huvafenfushi.com</t>
        </is>
      </c>
      <c r="L2242" t="inlineStr">
        <is>
          <t>official</t>
        </is>
      </c>
      <c r="M2242" t="inlineStr">
        <is>
          <t>https://www.huvafenfushi.com/wp-content/uploads/2026/04/FLOAT-Brochure-March-2026.pdf</t>
        </is>
      </c>
      <c r="N2242" t="inlineStr">
        <is>
          <t>https://www.huvafenfushi.com/wp-content/uploads/2026/04/FLOAT-Brochure-March-2026.pdf</t>
        </is>
      </c>
      <c r="O2242" t="inlineStr">
        <is>
          <t>9b08819d5c024c1758e69bd1f1b6b1f388920542c55fe94bbf8d9a4bd5c49a9e</t>
        </is>
      </c>
      <c r="P2242" t="inlineStr">
        <is>
          <t>library/111_huvafenfushi-maldives/brochure/2026_FLOAT-Brochure-March-2026.pdf</t>
        </is>
      </c>
      <c r="R2242" t="inlineStr">
        <is>
          <t>current</t>
        </is>
      </c>
      <c r="S2242" t="inlineStr">
        <is>
          <t>N</t>
        </is>
      </c>
      <c r="T2242" t="inlineStr">
        <is>
          <t>matched</t>
        </is>
      </c>
      <c r="U2242" t="inlineStr">
        <is>
          <t>2026-10-04</t>
        </is>
      </c>
      <c r="V2242" t="inlineStr"/>
    </row>
    <row r="2243">
      <c r="A2243" t="n">
        <v>111</v>
      </c>
      <c r="B2243" t="inlineStr">
        <is>
          <t>Huvafenfushi Maldives</t>
        </is>
      </c>
      <c r="C2243" t="inlineStr">
        <is>
          <t>brochure</t>
        </is>
      </c>
      <c r="D2243" t="inlineStr">
        <is>
          <t>2026_FLOAT-Brochure_Feb-2026-Small1.pdf</t>
        </is>
      </c>
      <c r="E2243" t="n">
        <v>2026</v>
      </c>
      <c r="H2243" t="n">
        <v>26</v>
      </c>
      <c r="I2243" t="n">
        <v>2365</v>
      </c>
      <c r="J2243" t="inlineStr">
        <is>
          <t>Y</t>
        </is>
      </c>
      <c r="K2243" t="inlineStr">
        <is>
          <t>huvafenfushi.com</t>
        </is>
      </c>
      <c r="L2243" t="inlineStr">
        <is>
          <t>official</t>
        </is>
      </c>
      <c r="M2243" t="inlineStr">
        <is>
          <t>https://www.huvafenfushi.com/wp-content/uploads/2026/02/FLOAT-Brochure_Feb-2026-Small1.pdf</t>
        </is>
      </c>
      <c r="N2243" t="inlineStr">
        <is>
          <t>https://www.huvafenfushi.com/wp-content/uploads/2026/02/FLOAT-Brochure_Feb-2026-Small1.pdf</t>
        </is>
      </c>
      <c r="O2243" t="inlineStr">
        <is>
          <t>dada909dc3808ce5595e04c9730553b99619124c46555bb45e61072a78003d22</t>
        </is>
      </c>
      <c r="P2243" t="inlineStr">
        <is>
          <t>library/111_huvafenfushi-maldives/brochure/2026_FLOAT-Brochure_Feb-2026-Small1.pdf</t>
        </is>
      </c>
      <c r="R2243" t="inlineStr">
        <is>
          <t>current</t>
        </is>
      </c>
      <c r="S2243" t="inlineStr">
        <is>
          <t>N</t>
        </is>
      </c>
      <c r="T2243" t="inlineStr">
        <is>
          <t>matched</t>
        </is>
      </c>
      <c r="U2243" t="inlineStr">
        <is>
          <t>2026-10-04</t>
        </is>
      </c>
      <c r="V2243" t="inlineStr"/>
    </row>
    <row r="2244">
      <c r="A2244" t="n">
        <v>111</v>
      </c>
      <c r="B2244" t="inlineStr">
        <is>
          <t>Huvafenfushi Maldives</t>
        </is>
      </c>
      <c r="C2244" t="inlineStr">
        <is>
          <t>brochure</t>
        </is>
      </c>
      <c r="D2244" t="inlineStr">
        <is>
          <t>2025_FLOAT-Brochure_July-2025_compressed.pdf</t>
        </is>
      </c>
      <c r="E2244" t="n">
        <v>2025</v>
      </c>
      <c r="H2244" t="n">
        <v>26</v>
      </c>
      <c r="I2244" t="n">
        <v>3011</v>
      </c>
      <c r="J2244" t="inlineStr">
        <is>
          <t>Y</t>
        </is>
      </c>
      <c r="K2244" t="inlineStr">
        <is>
          <t>huvafenfushi.com</t>
        </is>
      </c>
      <c r="L2244" t="inlineStr">
        <is>
          <t>official</t>
        </is>
      </c>
      <c r="M2244" t="inlineStr">
        <is>
          <t>https://www.huvafenfushi.com/wp-content/uploads/2025/06/FLOAT-Brochure_July-2025_compressed.pdf</t>
        </is>
      </c>
      <c r="N2244" t="inlineStr">
        <is>
          <t>https://www.huvafenfushi.com/wp-content/uploads/2025/06/FLOAT-Brochure_July-2025_compressed.pdf</t>
        </is>
      </c>
      <c r="O2244" t="inlineStr">
        <is>
          <t>176f387c204bf5772862e18605aaeaa325b553596c4fa357986ed87a6318c334</t>
        </is>
      </c>
      <c r="P2244" t="inlineStr">
        <is>
          <t>library/111_huvafenfushi-maldives/brochure/2025_FLOAT-Brochure_July-2025_compressed.pdf</t>
        </is>
      </c>
      <c r="R2244" t="inlineStr">
        <is>
          <t>current</t>
        </is>
      </c>
      <c r="S2244" t="inlineStr">
        <is>
          <t>N</t>
        </is>
      </c>
      <c r="T2244" t="inlineStr">
        <is>
          <t>matched</t>
        </is>
      </c>
      <c r="U2244" t="inlineStr">
        <is>
          <t>2026-10-04</t>
        </is>
      </c>
      <c r="V2244" t="inlineStr"/>
    </row>
    <row r="2245">
      <c r="A2245" t="n">
        <v>111</v>
      </c>
      <c r="B2245" t="inlineStr">
        <is>
          <t>Huvafenfushi Maldives</t>
        </is>
      </c>
      <c r="C2245" t="inlineStr">
        <is>
          <t>brochure</t>
        </is>
      </c>
      <c r="D2245" t="inlineStr">
        <is>
          <t>2025_Digital_FLOAT-Brochure-Feb-2025.pdf</t>
        </is>
      </c>
      <c r="E2245" t="n">
        <v>2025</v>
      </c>
      <c r="H2245" t="n">
        <v>26</v>
      </c>
      <c r="I2245" t="n">
        <v>25357</v>
      </c>
      <c r="J2245" t="inlineStr">
        <is>
          <t>Y</t>
        </is>
      </c>
      <c r="K2245" t="inlineStr">
        <is>
          <t>huvafenfushi.com</t>
        </is>
      </c>
      <c r="L2245" t="inlineStr">
        <is>
          <t>official</t>
        </is>
      </c>
      <c r="M2245" t="inlineStr">
        <is>
          <t>https://www.huvafenfushi.com/wp-content/uploads/2025/02/Digital_FLOAT-Brochure-Feb-2025.pdf</t>
        </is>
      </c>
      <c r="N2245" t="inlineStr">
        <is>
          <t>https://www.huvafenfushi.com/wp-content/uploads/2025/02/Digital_FLOAT-Brochure-Feb-2025.pdf</t>
        </is>
      </c>
      <c r="O2245" t="inlineStr">
        <is>
          <t>99015025f5df0c984c98ff17cd56946d7a8eef160dbd655a16daa9946367e8ea</t>
        </is>
      </c>
      <c r="P2245" t="inlineStr">
        <is>
          <t>library/111_huvafenfushi-maldives/brochure/2025_Digital_FLOAT-Brochure-Feb-2025.pdf</t>
        </is>
      </c>
      <c r="R2245" t="inlineStr">
        <is>
          <t>current</t>
        </is>
      </c>
      <c r="S2245" t="inlineStr">
        <is>
          <t>N</t>
        </is>
      </c>
      <c r="T2245" t="inlineStr">
        <is>
          <t>matched</t>
        </is>
      </c>
      <c r="U2245" t="inlineStr">
        <is>
          <t>2026-10-04</t>
        </is>
      </c>
      <c r="V2245" t="inlineStr"/>
    </row>
    <row r="2246">
      <c r="A2246" t="n">
        <v>111</v>
      </c>
      <c r="B2246" t="inlineStr">
        <is>
          <t>Huvafenfushi Maldives</t>
        </is>
      </c>
      <c r="C2246" t="inlineStr">
        <is>
          <t>brochure</t>
        </is>
      </c>
      <c r="D2246" t="inlineStr">
        <is>
          <t>2025_Digital_FLOAT-Brochure-2025.pdf</t>
        </is>
      </c>
      <c r="E2246" t="n">
        <v>2025</v>
      </c>
      <c r="H2246" t="n">
        <v>26</v>
      </c>
      <c r="I2246" t="n">
        <v>25188</v>
      </c>
      <c r="J2246" t="inlineStr">
        <is>
          <t>Y</t>
        </is>
      </c>
      <c r="K2246" t="inlineStr">
        <is>
          <t>huvafenfushi.com</t>
        </is>
      </c>
      <c r="L2246" t="inlineStr">
        <is>
          <t>official</t>
        </is>
      </c>
      <c r="M2246" t="inlineStr">
        <is>
          <t>https://www.huvafenfushi.com/wp-content/uploads/2025/01/Digital_FLOAT-Brochure-2025.pdf</t>
        </is>
      </c>
      <c r="N2246" t="inlineStr">
        <is>
          <t>https://www.huvafenfushi.com/wp-content/uploads/2025/01/Digital_FLOAT-Brochure-2025.pdf</t>
        </is>
      </c>
      <c r="O2246" t="inlineStr">
        <is>
          <t>4bd6804e28cdd665e3c3f8304622c9ec399d3094f5a134e565d761350cdd55ab</t>
        </is>
      </c>
      <c r="P2246" t="inlineStr">
        <is>
          <t>library/111_huvafenfushi-maldives/brochure/2025_Digital_FLOAT-Brochure-2025.pdf</t>
        </is>
      </c>
      <c r="R2246" t="inlineStr">
        <is>
          <t>current</t>
        </is>
      </c>
      <c r="S2246" t="inlineStr">
        <is>
          <t>N</t>
        </is>
      </c>
      <c r="T2246" t="inlineStr">
        <is>
          <t>matched</t>
        </is>
      </c>
      <c r="U2246" t="inlineStr">
        <is>
          <t>2026-10-04</t>
        </is>
      </c>
      <c r="V2246" t="inlineStr"/>
    </row>
    <row r="2247">
      <c r="A2247" t="n">
        <v>111</v>
      </c>
      <c r="B2247" t="inlineStr">
        <is>
          <t>Huvafenfushi Maldives</t>
        </is>
      </c>
      <c r="C2247" t="inlineStr">
        <is>
          <t>brochure</t>
        </is>
      </c>
      <c r="D2247" t="inlineStr">
        <is>
          <t>2024_Sales-Presentation-June-2024.pdf</t>
        </is>
      </c>
      <c r="E2247" t="n">
        <v>2024</v>
      </c>
      <c r="H2247" t="n">
        <v>47</v>
      </c>
      <c r="I2247" t="n">
        <v>42737</v>
      </c>
      <c r="J2247" t="inlineStr">
        <is>
          <t>Y</t>
        </is>
      </c>
      <c r="K2247" t="inlineStr">
        <is>
          <t>huvafenfushi.com</t>
        </is>
      </c>
      <c r="L2247" t="inlineStr">
        <is>
          <t>official</t>
        </is>
      </c>
      <c r="M2247" t="inlineStr">
        <is>
          <t>https://www.huvafenfushi.com/wp-content/uploads/2025/03/Sales-Presentation-June-2024.pdf</t>
        </is>
      </c>
      <c r="N2247" t="inlineStr">
        <is>
          <t>https://www.huvafenfushi.com/wp-content/uploads/2025/03/Sales-Presentation-June-2024.pdf | https://www.huvafenfushi.com/wp-content/uploads/2024/07/Sales-Presentation-June-2024.pdf</t>
        </is>
      </c>
      <c r="O2247" t="inlineStr">
        <is>
          <t>c33181e7f868798aef9f6a5c1b85ddda842af4b2ce1149eaf887a8808e501d84</t>
        </is>
      </c>
      <c r="P2247" t="inlineStr">
        <is>
          <t>library/111_huvafenfushi-maldives/brochure/2024_Sales-Presentation-June-2024.pdf</t>
        </is>
      </c>
      <c r="R2247" t="inlineStr">
        <is>
          <t>outdated</t>
        </is>
      </c>
      <c r="S2247" t="inlineStr">
        <is>
          <t>N</t>
        </is>
      </c>
      <c r="T2247" t="inlineStr">
        <is>
          <t>matched</t>
        </is>
      </c>
      <c r="U2247" t="inlineStr">
        <is>
          <t>2026-10-04</t>
        </is>
      </c>
      <c r="V2247" t="inlineStr"/>
    </row>
    <row r="2248">
      <c r="A2248" t="n">
        <v>111</v>
      </c>
      <c r="B2248" t="inlineStr">
        <is>
          <t>Huvafenfushi Maldives</t>
        </is>
      </c>
      <c r="C2248" t="inlineStr">
        <is>
          <t>brochure</t>
        </is>
      </c>
      <c r="D2248" t="inlineStr">
        <is>
          <t>2024_HF-Brochure_digital.pdf</t>
        </is>
      </c>
      <c r="E2248" t="n">
        <v>2024</v>
      </c>
      <c r="H2248" t="n">
        <v>7</v>
      </c>
      <c r="I2248" t="n">
        <v>12593</v>
      </c>
      <c r="J2248" t="inlineStr">
        <is>
          <t>Y</t>
        </is>
      </c>
      <c r="K2248" t="inlineStr">
        <is>
          <t>huvafenfushi.com</t>
        </is>
      </c>
      <c r="L2248" t="inlineStr">
        <is>
          <t>official</t>
        </is>
      </c>
      <c r="M2248" t="inlineStr">
        <is>
          <t>https://www.huvafenfushi.com/wp-content/uploads/2025/03/HF-Brochure_digital.pdf</t>
        </is>
      </c>
      <c r="N2248" t="inlineStr">
        <is>
          <t>https://www.huvafenfushi.com/wp-content/uploads/2025/03/HF-Brochure_digital.pdf</t>
        </is>
      </c>
      <c r="O2248" t="inlineStr">
        <is>
          <t>40a66ca1d6b0afdba2c777fc4601a245e897f88058689d094c46ae64d396f46f</t>
        </is>
      </c>
      <c r="P2248" t="inlineStr">
        <is>
          <t>library/111_huvafenfushi-maldives/brochure/2024_HF-Brochure_digital.pdf</t>
        </is>
      </c>
      <c r="R2248" t="inlineStr">
        <is>
          <t>outdated</t>
        </is>
      </c>
      <c r="S2248" t="inlineStr">
        <is>
          <t>N</t>
        </is>
      </c>
      <c r="T2248" t="inlineStr">
        <is>
          <t>matched</t>
        </is>
      </c>
      <c r="U2248" t="inlineStr">
        <is>
          <t>2026-10-04</t>
        </is>
      </c>
      <c r="V2248" t="inlineStr"/>
    </row>
    <row r="2249">
      <c r="A2249" t="n">
        <v>111</v>
      </c>
      <c r="B2249" t="inlineStr">
        <is>
          <t>Huvafenfushi Maldives</t>
        </is>
      </c>
      <c r="C2249" t="inlineStr">
        <is>
          <t>brochure</t>
        </is>
      </c>
      <c r="D2249" t="inlineStr">
        <is>
          <t>2024_FLOAT-Brochure_Sep-2024_Digital.pdf</t>
        </is>
      </c>
      <c r="E2249" t="n">
        <v>2024</v>
      </c>
      <c r="H2249" t="n">
        <v>26</v>
      </c>
      <c r="I2249" t="n">
        <v>3009</v>
      </c>
      <c r="J2249" t="inlineStr">
        <is>
          <t>Y</t>
        </is>
      </c>
      <c r="K2249" t="inlineStr">
        <is>
          <t>huvafenfushi.com</t>
        </is>
      </c>
      <c r="L2249" t="inlineStr">
        <is>
          <t>official</t>
        </is>
      </c>
      <c r="M2249" t="inlineStr">
        <is>
          <t>https://www.huvafenfushi.com/wp-content/uploads/2024/12/FLOAT-Brochure_Sep-2024_Digital.pdf</t>
        </is>
      </c>
      <c r="N2249" t="inlineStr">
        <is>
          <t>https://www.huvafenfushi.com/wp-content/uploads/2024/12/FLOAT-Brochure_Sep-2024_Digital.pdf | https://www.huvafenfushi.com/wp-content/uploads/2024/11/FLOAT-Brochure_Sep-2024_Digital.pdf</t>
        </is>
      </c>
      <c r="O2249" t="inlineStr">
        <is>
          <t>3b5b3b7f10563a67871ef834ecaf7f38aa8e37ff39f790290eeed16b83039126</t>
        </is>
      </c>
      <c r="P2249" t="inlineStr">
        <is>
          <t>library/111_huvafenfushi-maldives/brochure/2024_FLOAT-Brochure_Sep-2024_Digital.pdf</t>
        </is>
      </c>
      <c r="R2249" t="inlineStr">
        <is>
          <t>outdated</t>
        </is>
      </c>
      <c r="S2249" t="inlineStr">
        <is>
          <t>N</t>
        </is>
      </c>
      <c r="T2249" t="inlineStr">
        <is>
          <t>matched</t>
        </is>
      </c>
      <c r="U2249" t="inlineStr">
        <is>
          <t>2026-10-04</t>
        </is>
      </c>
      <c r="V2249" t="inlineStr"/>
    </row>
    <row r="2250">
      <c r="A2250" t="n">
        <v>111</v>
      </c>
      <c r="B2250" t="inlineStr">
        <is>
          <t>Huvafenfushi Maldives</t>
        </is>
      </c>
      <c r="C2250" t="inlineStr">
        <is>
          <t>other</t>
        </is>
      </c>
      <c r="D2250" t="inlineStr">
        <is>
          <t>2017_HF-Equal-Employment-Opportunity-Policy.pdf</t>
        </is>
      </c>
      <c r="E2250" t="n">
        <v>2017</v>
      </c>
      <c r="H2250" t="n">
        <v>1</v>
      </c>
      <c r="I2250" t="n">
        <v>197</v>
      </c>
      <c r="J2250" t="inlineStr">
        <is>
          <t>Y</t>
        </is>
      </c>
      <c r="K2250" t="inlineStr">
        <is>
          <t>huvafenfushi.com</t>
        </is>
      </c>
      <c r="L2250" t="inlineStr">
        <is>
          <t>official</t>
        </is>
      </c>
      <c r="M2250" t="inlineStr">
        <is>
          <t>https://www.huvafenfushi.com/wp-content/uploads/2026/06/HF-Equal-Employment-Opportunity-Policy.pdf</t>
        </is>
      </c>
      <c r="N2250" t="inlineStr">
        <is>
          <t>https://www.huvafenfushi.com/wp-content/uploads/2026/06/HF-Equal-Employment-Opportunity-Policy.pdf</t>
        </is>
      </c>
      <c r="O2250" t="inlineStr">
        <is>
          <t>39fd74e8bb4747997bb4e54f04670139eac96542963f7e068cef966e63d8d08e</t>
        </is>
      </c>
      <c r="P2250" t="inlineStr">
        <is>
          <t>library/111_huvafenfushi-maldives/other/2017_HF-Equal-Employment-Opportunity-Policy.pdf</t>
        </is>
      </c>
      <c r="R2250" t="inlineStr">
        <is>
          <t>outdated</t>
        </is>
      </c>
      <c r="S2250" t="inlineStr">
        <is>
          <t>N</t>
        </is>
      </c>
      <c r="T2250" t="inlineStr">
        <is>
          <t>matched</t>
        </is>
      </c>
      <c r="U2250" t="inlineStr">
        <is>
          <t>2026-10-04</t>
        </is>
      </c>
      <c r="V2250" t="inlineStr"/>
    </row>
    <row r="2251">
      <c r="A2251" t="n">
        <v>111</v>
      </c>
      <c r="B2251" t="inlineStr">
        <is>
          <t>Huvafenfushi Maldives</t>
        </is>
      </c>
      <c r="C2251" t="inlineStr">
        <is>
          <t>other</t>
        </is>
      </c>
      <c r="D2251" t="inlineStr">
        <is>
          <t>2017_HF-Sexual-Harrassment-Policy.pdf</t>
        </is>
      </c>
      <c r="E2251" t="n">
        <v>2017</v>
      </c>
      <c r="H2251" t="n">
        <v>2</v>
      </c>
      <c r="I2251" t="n">
        <v>572</v>
      </c>
      <c r="J2251" t="inlineStr">
        <is>
          <t>Y</t>
        </is>
      </c>
      <c r="K2251" t="inlineStr">
        <is>
          <t>huvafenfushi.com</t>
        </is>
      </c>
      <c r="L2251" t="inlineStr">
        <is>
          <t>official</t>
        </is>
      </c>
      <c r="M2251" t="inlineStr">
        <is>
          <t>https://www.huvafenfushi.com/wp-content/uploads/2026/06/HF-Sexual-Harrassment-Policy.pdf</t>
        </is>
      </c>
      <c r="N2251" t="inlineStr">
        <is>
          <t>https://www.huvafenfushi.com/wp-content/uploads/2026/06/HF-Sexual-Harrassment-Policy.pdf</t>
        </is>
      </c>
      <c r="O2251" t="inlineStr">
        <is>
          <t>d04c8ca9716255e629e46a22c7e8319a7405ff91fa1bbf5cbc8e219fa1d8dea7</t>
        </is>
      </c>
      <c r="P2251" t="inlineStr">
        <is>
          <t>library/111_huvafenfushi-maldives/other/2017_HF-Sexual-Harrassment-Policy.pdf</t>
        </is>
      </c>
      <c r="R2251" t="inlineStr">
        <is>
          <t>outdated</t>
        </is>
      </c>
      <c r="S2251" t="inlineStr">
        <is>
          <t>Y</t>
        </is>
      </c>
      <c r="T2251" t="inlineStr">
        <is>
          <t>matched</t>
        </is>
      </c>
      <c r="U2251" t="inlineStr">
        <is>
          <t>2026-10-04</t>
        </is>
      </c>
      <c r="V2251" t="inlineStr"/>
    </row>
    <row r="2252">
      <c r="A2252" t="n">
        <v>111</v>
      </c>
      <c r="B2252" t="inlineStr">
        <is>
          <t>Huvafenfushi Maldives</t>
        </is>
      </c>
      <c r="C2252" t="inlineStr">
        <is>
          <t>other</t>
        </is>
      </c>
      <c r="D2252" t="inlineStr">
        <is>
          <t>2017_HF-Quality-Assurance-Policy.pdf</t>
        </is>
      </c>
      <c r="E2252" t="n">
        <v>2017</v>
      </c>
      <c r="H2252" t="n">
        <v>1</v>
      </c>
      <c r="I2252" t="n">
        <v>248</v>
      </c>
      <c r="J2252" t="inlineStr">
        <is>
          <t>Y</t>
        </is>
      </c>
      <c r="K2252" t="inlineStr">
        <is>
          <t>huvafenfushi.com</t>
        </is>
      </c>
      <c r="L2252" t="inlineStr">
        <is>
          <t>official</t>
        </is>
      </c>
      <c r="M2252" t="inlineStr">
        <is>
          <t>https://www.huvafenfushi.com/wp-content/uploads/2026/06/HF-Quality-Assurance-Policy.pdf</t>
        </is>
      </c>
      <c r="N2252" t="inlineStr">
        <is>
          <t>https://www.huvafenfushi.com/wp-content/uploads/2026/06/HF-Quality-Assurance-Policy.pdf</t>
        </is>
      </c>
      <c r="O2252" t="inlineStr">
        <is>
          <t>12c373442bc61bbc85bc7d7b899306d2f0dba3d952e8cb625fe0bc6ad2d69d1d</t>
        </is>
      </c>
      <c r="P2252" t="inlineStr">
        <is>
          <t>library/111_huvafenfushi-maldives/other/2017_HF-Quality-Assurance-Policy.pdf</t>
        </is>
      </c>
      <c r="R2252" t="inlineStr">
        <is>
          <t>outdated</t>
        </is>
      </c>
      <c r="S2252" t="inlineStr">
        <is>
          <t>N</t>
        </is>
      </c>
      <c r="T2252" t="inlineStr">
        <is>
          <t>matched</t>
        </is>
      </c>
      <c r="U2252" t="inlineStr">
        <is>
          <t>2026-10-04</t>
        </is>
      </c>
      <c r="V2252" t="inlineStr"/>
    </row>
    <row r="2253">
      <c r="A2253" t="n">
        <v>112</v>
      </c>
      <c r="B2253" t="inlineStr">
        <is>
          <t>Nika Island Resort and Spa</t>
        </is>
      </c>
      <c r="C2253" t="inlineStr">
        <is>
          <t>factsheet</t>
        </is>
      </c>
      <c r="D2253" t="inlineStr">
        <is>
          <t>2020_NIKA-FACT-SHEET-Nika-Island-Resort.pdf</t>
        </is>
      </c>
      <c r="E2253" t="n">
        <v>2020</v>
      </c>
      <c r="H2253" t="n">
        <v>2</v>
      </c>
      <c r="I2253" t="n">
        <v>2913</v>
      </c>
      <c r="J2253" t="inlineStr">
        <is>
          <t>Y</t>
        </is>
      </c>
      <c r="K2253" t="inlineStr">
        <is>
          <t>neoscapesmaldives.com</t>
        </is>
      </c>
      <c r="L2253" t="inlineStr">
        <is>
          <t>dmc-agency</t>
        </is>
      </c>
      <c r="M2253" t="inlineStr">
        <is>
          <t>https://www.neoscapesmaldives.com/wp-content/uploads/NIKA-FACT-SHEET-Nika-Island-Resort.pdf</t>
        </is>
      </c>
      <c r="N2253" t="inlineStr">
        <is>
          <t>https://www.neoscapesmaldives.com/wp-content/uploads/NIKA-FACT-SHEET-Nika-Island-Resort.pdf</t>
        </is>
      </c>
      <c r="O2253" t="inlineStr">
        <is>
          <t>9ce4116a6829cf3591292427cd1fcc4e218866a91b353b15fb91391c74b356b0</t>
        </is>
      </c>
      <c r="P2253" t="inlineStr">
        <is>
          <t>library/112_nika-island-resort-and-spa/factsheet/2020_NIKA-FACT-SHEET-Nika-Island-Resort.pdf</t>
        </is>
      </c>
      <c r="R2253" t="inlineStr">
        <is>
          <t>outdated</t>
        </is>
      </c>
      <c r="S2253" t="inlineStr">
        <is>
          <t>Y</t>
        </is>
      </c>
      <c r="T2253" t="inlineStr">
        <is>
          <t>matched</t>
        </is>
      </c>
      <c r="U2253" t="inlineStr">
        <is>
          <t>2026-10-04</t>
        </is>
      </c>
      <c r="V2253" t="inlineStr"/>
    </row>
    <row r="2254">
      <c r="A2254" t="n">
        <v>112</v>
      </c>
      <c r="B2254" t="inlineStr">
        <is>
          <t>Nika Island Resort and Spa</t>
        </is>
      </c>
      <c r="C2254" t="inlineStr">
        <is>
          <t>map</t>
        </is>
      </c>
      <c r="D2254" t="inlineStr">
        <is>
          <t>2020_NIKA-MAP-Nika-Island-Resort.pdf</t>
        </is>
      </c>
      <c r="E2254" t="n">
        <v>2020</v>
      </c>
      <c r="H2254" t="n">
        <v>1</v>
      </c>
      <c r="I2254" t="n">
        <v>3099</v>
      </c>
      <c r="J2254" t="inlineStr">
        <is>
          <t>N</t>
        </is>
      </c>
      <c r="K2254" t="inlineStr">
        <is>
          <t>neoscapesmaldives.com</t>
        </is>
      </c>
      <c r="L2254" t="inlineStr">
        <is>
          <t>dmc-agency</t>
        </is>
      </c>
      <c r="M2254" t="inlineStr">
        <is>
          <t>https://www.neoscapesmaldives.com/wp-content/uploads/NIKA-MAP-Nika-Island-Resort.pdf</t>
        </is>
      </c>
      <c r="N2254" t="inlineStr">
        <is>
          <t>https://www.neoscapesmaldives.com/wp-content/uploads/NIKA-MAP-Nika-Island-Resort.pdf</t>
        </is>
      </c>
      <c r="O2254" t="inlineStr">
        <is>
          <t>64c39d06b22475c464f76baa780e7016c25f67f68dd56a5108f0bc30385dee52</t>
        </is>
      </c>
      <c r="P2254" t="inlineStr">
        <is>
          <t>library/112_nika-island-resort-and-spa/map/2020_NIKA-MAP-Nika-Island-Resort.pdf</t>
        </is>
      </c>
      <c r="R2254" t="inlineStr">
        <is>
          <t>outdated</t>
        </is>
      </c>
      <c r="S2254" t="inlineStr">
        <is>
          <t>N</t>
        </is>
      </c>
      <c r="T2254" t="inlineStr">
        <is>
          <t>matched</t>
        </is>
      </c>
      <c r="U2254" t="inlineStr">
        <is>
          <t>2026-10-04</t>
        </is>
      </c>
      <c r="V2254" t="inlineStr"/>
    </row>
    <row r="2255">
      <c r="A2255" t="n">
        <v>115</v>
      </c>
      <c r="B2255" t="inlineStr">
        <is>
          <t>Oblu Select by Atmosphere at Sangeli</t>
        </is>
      </c>
      <c r="C2255" t="inlineStr">
        <is>
          <t>map</t>
        </is>
      </c>
      <c r="D2255" t="inlineStr">
        <is>
          <t>2025_OBLU-SELECT-Lobigili-Island-Map-MAY-2025.pdf</t>
        </is>
      </c>
      <c r="E2255" t="n">
        <v>2025</v>
      </c>
      <c r="H2255" t="n">
        <v>1</v>
      </c>
      <c r="I2255" t="n">
        <v>5174</v>
      </c>
      <c r="J2255" t="inlineStr">
        <is>
          <t>Y</t>
        </is>
      </c>
      <c r="K2255" t="inlineStr">
        <is>
          <t>neoscapesmaldives.com</t>
        </is>
      </c>
      <c r="L2255" t="inlineStr">
        <is>
          <t>dmc-agency</t>
        </is>
      </c>
      <c r="M2255" t="inlineStr">
        <is>
          <t>https://www.neoscapesmaldives.com/wp-content/uploads/OBLU-SELECT-Lobigili-Island-Map-MAY-2025.pdf</t>
        </is>
      </c>
      <c r="N2255" t="inlineStr">
        <is>
          <t>https://www.neoscapesmaldives.com/wp-content/uploads/OBLU-SELECT-Lobigili-Island-Map-MAY-2025.pdf</t>
        </is>
      </c>
      <c r="O2255" t="inlineStr">
        <is>
          <t>9f54eccd4a783c906a918dfc91c898d1c26bfd2797929143bb16407ac5c0adef</t>
        </is>
      </c>
      <c r="P2255" t="inlineStr">
        <is>
          <t>library/115_oblu-select-by-atmosphere-at-sangeli/map/2025_OBLU-SELECT-Lobigili-Island-Map-MAY-2025.pdf</t>
        </is>
      </c>
      <c r="R2255" t="inlineStr">
        <is>
          <t>current</t>
        </is>
      </c>
      <c r="S2255" t="inlineStr">
        <is>
          <t>Y</t>
        </is>
      </c>
      <c r="T2255" t="inlineStr">
        <is>
          <t>matched</t>
        </is>
      </c>
      <c r="U2255" t="inlineStr">
        <is>
          <t>2026-10-04</t>
        </is>
      </c>
      <c r="V2255" t="inlineStr"/>
    </row>
    <row r="2256">
      <c r="A2256" t="n">
        <v>115</v>
      </c>
      <c r="B2256" t="inlineStr">
        <is>
          <t>Oblu Select by Atmosphere at Sangeli</t>
        </is>
      </c>
      <c r="C2256" t="inlineStr">
        <is>
          <t>map</t>
        </is>
      </c>
      <c r="D2256" t="inlineStr">
        <is>
          <t>2019_OBLU-SELECT-at-Sangeli-ISLAND-MAP-1.pdf</t>
        </is>
      </c>
      <c r="E2256" t="n">
        <v>2019</v>
      </c>
      <c r="H2256" t="n">
        <v>1</v>
      </c>
      <c r="I2256" t="n">
        <v>2409</v>
      </c>
      <c r="J2256" t="inlineStr">
        <is>
          <t>N</t>
        </is>
      </c>
      <c r="K2256" t="inlineStr">
        <is>
          <t>neoscapesmaldives.com</t>
        </is>
      </c>
      <c r="L2256" t="inlineStr">
        <is>
          <t>dmc-agency</t>
        </is>
      </c>
      <c r="M2256" t="inlineStr">
        <is>
          <t>https://www.neoscapesmaldives.com/wp-content/uploads/OBLU-SELECT-at-Sangeli-ISLAND-MAP-1.pdf</t>
        </is>
      </c>
      <c r="N2256" t="inlineStr">
        <is>
          <t>https://www.neoscapesmaldives.com/wp-content/uploads/OBLU-SELECT-at-Sangeli-ISLAND-MAP-1.pdf</t>
        </is>
      </c>
      <c r="O2256" t="inlineStr">
        <is>
          <t>53c3a857e8721c04b7f2a63163238a93c670359df8eb71b803a94afd2dfa106c</t>
        </is>
      </c>
      <c r="P2256" t="inlineStr">
        <is>
          <t>library/115_oblu-select-by-atmosphere-at-sangeli/map/2019_OBLU-SELECT-at-Sangeli-ISLAND-MAP-1.pdf</t>
        </is>
      </c>
      <c r="R2256" t="inlineStr">
        <is>
          <t>outdated</t>
        </is>
      </c>
      <c r="S2256" t="inlineStr">
        <is>
          <t>N</t>
        </is>
      </c>
      <c r="T2256" t="inlineStr">
        <is>
          <t>matched</t>
        </is>
      </c>
      <c r="U2256" t="inlineStr">
        <is>
          <t>2026-10-04</t>
        </is>
      </c>
      <c r="V2256" t="inlineStr"/>
    </row>
    <row r="2257">
      <c r="A2257" t="n">
        <v>115</v>
      </c>
      <c r="B2257" t="inlineStr">
        <is>
          <t>Oblu Select by Atmosphere at Sangeli</t>
        </is>
      </c>
      <c r="C2257" t="inlineStr">
        <is>
          <t>villa_plans</t>
        </is>
      </c>
      <c r="D2257" t="inlineStr">
        <is>
          <t>2026_pdflinkd0d15eb6-736a-4194-8844-1d146f52d641file.pdf.pdf</t>
        </is>
      </c>
      <c r="E2257" t="n">
        <v>2026</v>
      </c>
      <c r="H2257" t="n">
        <v>11</v>
      </c>
      <c r="I2257" t="n">
        <v>5299</v>
      </c>
      <c r="J2257" t="inlineStr">
        <is>
          <t>Y</t>
        </is>
      </c>
      <c r="K2257" t="inlineStr">
        <is>
          <t>oblu-sangeli.com</t>
        </is>
      </c>
      <c r="L2257" t="inlineStr">
        <is>
          <t>official</t>
        </is>
      </c>
      <c r="M2257" t="inlineStr">
        <is>
          <t>https://cob-ucmsapi.coloursofoblu.com/OBLU/images/pdflinkd0d15eb6-736a-4194-8844-1d146f52d641file.pdf.pdf</t>
        </is>
      </c>
      <c r="N2257" t="inlineStr">
        <is>
          <t>https://cob-ucmsapi.coloursofoblu.com/OBLU/images/pdflinkd0d15eb6-736a-4194-8844-1d146f52d641file.pdf.pdf</t>
        </is>
      </c>
      <c r="O2257" t="inlineStr">
        <is>
          <t>04d4808bfc46bdc6e83c51cb2247f35342f53370ed2c6cad089cf911d5dd9dd5</t>
        </is>
      </c>
      <c r="P2257" t="inlineStr">
        <is>
          <t>library/115_oblu-select-by-atmosphere-at-sangeli/villa_plans/2026_pdflinkd0d15eb6-736a-4194-8844-1d146f52d641file.pdf.pdf</t>
        </is>
      </c>
      <c r="R2257" t="inlineStr">
        <is>
          <t>current</t>
        </is>
      </c>
      <c r="S2257" t="inlineStr">
        <is>
          <t>Y</t>
        </is>
      </c>
      <c r="T2257" t="inlineStr">
        <is>
          <t>matched</t>
        </is>
      </c>
      <c r="U2257" t="inlineStr">
        <is>
          <t>2026-10-04</t>
        </is>
      </c>
      <c r="V2257" t="inlineStr"/>
    </row>
    <row r="2258">
      <c r="A2258" t="n">
        <v>115</v>
      </c>
      <c r="B2258" t="inlineStr">
        <is>
          <t>Oblu Select by Atmosphere at Sangeli</t>
        </is>
      </c>
      <c r="C2258" t="inlineStr">
        <is>
          <t>brochure</t>
        </is>
      </c>
      <c r="D2258" t="inlineStr">
        <is>
          <t>2025_OBLU-SELECT-Sangeli-BROCHURE-FEB-2025.pdf</t>
        </is>
      </c>
      <c r="E2258" t="n">
        <v>2025</v>
      </c>
      <c r="H2258" t="n">
        <v>11</v>
      </c>
      <c r="I2258" t="n">
        <v>5401</v>
      </c>
      <c r="J2258" t="inlineStr">
        <is>
          <t>Y</t>
        </is>
      </c>
      <c r="K2258" t="inlineStr">
        <is>
          <t>neoscapesmaldives.com</t>
        </is>
      </c>
      <c r="L2258" t="inlineStr">
        <is>
          <t>dmc-agency</t>
        </is>
      </c>
      <c r="M2258" t="inlineStr">
        <is>
          <t>https://www.neoscapesmaldives.com/wp-content/uploads/OBLU-SELECT-Sangeli-BROCHURE-FEB-2025.pdf</t>
        </is>
      </c>
      <c r="N2258" t="inlineStr">
        <is>
          <t>https://www.neoscapesmaldives.com/wp-content/uploads/OBLU-SELECT-Sangeli-BROCHURE-FEB-2025.pdf</t>
        </is>
      </c>
      <c r="O2258" t="inlineStr">
        <is>
          <t>62c3a79e2df269a5c0f65d9e34be1f631da9882d7584b46e04b48ec5b0bdb906</t>
        </is>
      </c>
      <c r="P2258" t="inlineStr">
        <is>
          <t>library/115_oblu-select-by-atmosphere-at-sangeli/brochure/2025_OBLU-SELECT-Sangeli-BROCHURE-FEB-2025.pdf</t>
        </is>
      </c>
      <c r="R2258" t="inlineStr">
        <is>
          <t>current</t>
        </is>
      </c>
      <c r="S2258" t="inlineStr">
        <is>
          <t>Y</t>
        </is>
      </c>
      <c r="T2258" t="inlineStr">
        <is>
          <t>matched</t>
        </is>
      </c>
      <c r="U2258" t="inlineStr">
        <is>
          <t>2026-10-04</t>
        </is>
      </c>
      <c r="V2258" t="inlineStr"/>
    </row>
    <row r="2259">
      <c r="A2259" t="n">
        <v>115</v>
      </c>
      <c r="B2259" t="inlineStr">
        <is>
          <t>Oblu Select by Atmosphere at Sangeli</t>
        </is>
      </c>
      <c r="C2259" t="inlineStr">
        <is>
          <t>brochure</t>
        </is>
      </c>
      <c r="D2259" t="inlineStr">
        <is>
          <t>2025_OBLU-SELECT-Lobigili-Brochure-MAY-2025-WEB.pdf</t>
        </is>
      </c>
      <c r="E2259" t="n">
        <v>2025</v>
      </c>
      <c r="H2259" t="n">
        <v>11</v>
      </c>
      <c r="I2259" t="n">
        <v>8597</v>
      </c>
      <c r="J2259" t="inlineStr">
        <is>
          <t>Y</t>
        </is>
      </c>
      <c r="K2259" t="inlineStr">
        <is>
          <t>neoscapesmaldives.com</t>
        </is>
      </c>
      <c r="L2259" t="inlineStr">
        <is>
          <t>dmc-agency</t>
        </is>
      </c>
      <c r="M2259" t="inlineStr">
        <is>
          <t>https://www.neoscapesmaldives.com/wp-content/uploads/OBLU-SELECT-Lobigili-Brochure-MAY-2025-WEB.pdf</t>
        </is>
      </c>
      <c r="N2259" t="inlineStr">
        <is>
          <t>https://www.neoscapesmaldives.com/wp-content/uploads/OBLU-SELECT-Lobigili-Brochure-MAY-2025-WEB.pdf</t>
        </is>
      </c>
      <c r="O2259" t="inlineStr">
        <is>
          <t>294f2147fb9a5a401d3f9d7cd6b10e379097cfa2f8e8eff9d5d123a9030e9169</t>
        </is>
      </c>
      <c r="P2259" t="inlineStr">
        <is>
          <t>library/115_oblu-select-by-atmosphere-at-sangeli/brochure/2025_OBLU-SELECT-Lobigili-Brochure-MAY-2025-WEB.pdf</t>
        </is>
      </c>
      <c r="R2259" t="inlineStr">
        <is>
          <t>current</t>
        </is>
      </c>
      <c r="S2259" t="inlineStr">
        <is>
          <t>N</t>
        </is>
      </c>
      <c r="T2259" t="inlineStr">
        <is>
          <t>matched</t>
        </is>
      </c>
      <c r="U2259" t="inlineStr">
        <is>
          <t>2026-10-04</t>
        </is>
      </c>
      <c r="V2259" t="inlineStr"/>
    </row>
    <row r="2260">
      <c r="A2260" t="n">
        <v>116</v>
      </c>
      <c r="B2260" t="inlineStr">
        <is>
          <t>Nova Maldives</t>
        </is>
      </c>
      <c r="C2260" t="inlineStr">
        <is>
          <t>factsheet</t>
        </is>
      </c>
      <c r="D2260" t="inlineStr">
        <is>
          <t>2022_Factsheet-Nova-Maldives-NEO.pdf</t>
        </is>
      </c>
      <c r="E2260" t="n">
        <v>2022</v>
      </c>
      <c r="H2260" t="n">
        <v>16</v>
      </c>
      <c r="I2260" t="n">
        <v>4721</v>
      </c>
      <c r="J2260" t="inlineStr">
        <is>
          <t>N</t>
        </is>
      </c>
      <c r="K2260" t="inlineStr">
        <is>
          <t>neoscapesmaldives.com</t>
        </is>
      </c>
      <c r="L2260" t="inlineStr">
        <is>
          <t>dmc-agency</t>
        </is>
      </c>
      <c r="M2260" t="inlineStr">
        <is>
          <t>https://www.neoscapesmaldives.com/wp-content/uploads/Factsheet-Nova-Maldives-NEO.pdf</t>
        </is>
      </c>
      <c r="N2260" t="inlineStr">
        <is>
          <t>https://www.neoscapesmaldives.com/wp-content/uploads/Factsheet-Nova-Maldives-NEO.pdf</t>
        </is>
      </c>
      <c r="O2260" t="inlineStr">
        <is>
          <t>23eab33e6dc6600ab79a046e4a23e2eed969663dfdf8e8f1fd7adefaa0e29edd</t>
        </is>
      </c>
      <c r="P2260" t="inlineStr">
        <is>
          <t>library/116_nova-maldives/factsheet/2022_Factsheet-Nova-Maldives-NEO.pdf</t>
        </is>
      </c>
      <c r="R2260" t="inlineStr">
        <is>
          <t>outdated</t>
        </is>
      </c>
      <c r="S2260" t="inlineStr">
        <is>
          <t>Y</t>
        </is>
      </c>
      <c r="T2260" t="inlineStr">
        <is>
          <t>matched</t>
        </is>
      </c>
      <c r="U2260" t="inlineStr">
        <is>
          <t>2026-10-04</t>
        </is>
      </c>
      <c r="V2260" t="inlineStr"/>
    </row>
    <row r="2261">
      <c r="A2261" t="n">
        <v>116</v>
      </c>
      <c r="B2261" t="inlineStr">
        <is>
          <t>Nova Maldives</t>
        </is>
      </c>
      <c r="C2261" t="inlineStr">
        <is>
          <t>wedding</t>
        </is>
      </c>
      <c r="D2261" t="inlineStr">
        <is>
          <t>2025_WEDDINGS BROCHURE - JUNE 2025.pdf</t>
        </is>
      </c>
      <c r="E2261" t="n">
        <v>2025</v>
      </c>
      <c r="H2261" t="n">
        <v>10</v>
      </c>
      <c r="I2261" t="n">
        <v>2998</v>
      </c>
      <c r="J2261" t="inlineStr">
        <is>
          <t>Y</t>
        </is>
      </c>
      <c r="K2261" t="inlineStr">
        <is>
          <t>pulse.dash.app</t>
        </is>
      </c>
      <c r="L2261" t="inlineStr">
        <is>
          <t>brand-cdn</t>
        </is>
      </c>
      <c r="M2261" t="inlineStr">
        <is>
          <t>https://d7h9v39iheghu.cloudfront.net/previews/7837a234-9635-4da8-b132-476aacd9b4c1/3f5ac883-372b-4221-8214-04fc6f0a4991/3f5ac883-372b-4221-8214-04fc6f0a4991?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261" t="inlineStr">
        <is>
          <t>https://d7h9v39iheghu.cloudfront.net/previews/7837a234-9635-4da8-b132-476aacd9b4c1/3f5ac883-372b-4221-8214-04fc6f0a4991/3f5ac883-372b-4221-8214-04fc6f0a4991?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261" t="inlineStr">
        <is>
          <t>2de6c83d6a551cc1aa54335ecaf7bb6d2a6f2fa12f5b5507d5cf1fece8921980</t>
        </is>
      </c>
      <c r="P2261" t="inlineStr">
        <is>
          <t>library/116_nova-maldives/wedding/2025_WEDDINGS BROCHURE - JUNE 2025.pdf</t>
        </is>
      </c>
      <c r="R2261" t="inlineStr">
        <is>
          <t>current</t>
        </is>
      </c>
      <c r="S2261" t="inlineStr">
        <is>
          <t>Y</t>
        </is>
      </c>
      <c r="T2261" t="inlineStr">
        <is>
          <t>matched</t>
        </is>
      </c>
      <c r="U2261" t="inlineStr">
        <is>
          <t>2026-10-04</t>
        </is>
      </c>
      <c r="V2261" t="inlineStr"/>
    </row>
    <row r="2262">
      <c r="A2262" t="n">
        <v>116</v>
      </c>
      <c r="B2262" t="inlineStr">
        <is>
          <t>Nova Maldives</t>
        </is>
      </c>
      <c r="C2262" t="inlineStr">
        <is>
          <t>wedding</t>
        </is>
      </c>
      <c r="D2262" t="inlineStr">
        <is>
          <t>2025_Weddings Brochure - Nova.pdf</t>
        </is>
      </c>
      <c r="E2262" t="n">
        <v>2025</v>
      </c>
      <c r="H2262" t="n">
        <v>10</v>
      </c>
      <c r="I2262" t="n">
        <v>3140</v>
      </c>
      <c r="J2262" t="inlineStr">
        <is>
          <t>Y</t>
        </is>
      </c>
      <c r="K2262" t="inlineStr">
        <is>
          <t>pulse.dash.app</t>
        </is>
      </c>
      <c r="L2262" t="inlineStr">
        <is>
          <t>brand-cdn</t>
        </is>
      </c>
      <c r="M2262" t="inlineStr">
        <is>
          <t>https://d7h9v39iheghu.cloudfront.net/previews/7837a234-9635-4da8-b132-476aacd9b4c1/87a9c9bf-b3c5-4b08-b23d-ce50893ad526/2203c251-759b-41e3-8989-c4f1374efbcc?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262" t="inlineStr">
        <is>
          <t>https://d7h9v39iheghu.cloudfront.net/previews/7837a234-9635-4da8-b132-476aacd9b4c1/87a9c9bf-b3c5-4b08-b23d-ce50893ad526/2203c251-759b-41e3-8989-c4f1374efbcc?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262" t="inlineStr">
        <is>
          <t>23ee8568055bbe2086fda93d176aa06f0803363c41b8cbae95b813eae0bcec89</t>
        </is>
      </c>
      <c r="P2262" t="inlineStr">
        <is>
          <t>library/116_nova-maldives/wedding/2025_Weddings Brochure - Nova.pdf</t>
        </is>
      </c>
      <c r="R2262" t="inlineStr">
        <is>
          <t>current</t>
        </is>
      </c>
      <c r="S2262" t="inlineStr">
        <is>
          <t>N</t>
        </is>
      </c>
      <c r="T2262" t="inlineStr">
        <is>
          <t>matched</t>
        </is>
      </c>
      <c r="U2262" t="inlineStr">
        <is>
          <t>2026-10-04</t>
        </is>
      </c>
      <c r="V2262" t="inlineStr"/>
    </row>
    <row r="2263">
      <c r="A2263" t="n">
        <v>116</v>
      </c>
      <c r="B2263" t="inlineStr">
        <is>
          <t>Nova Maldives</t>
        </is>
      </c>
      <c r="C2263" t="inlineStr">
        <is>
          <t>wedding</t>
        </is>
      </c>
      <c r="D2263" t="inlineStr">
        <is>
          <t>2024_RU -  Weddings Brochure - Nova.pdf</t>
        </is>
      </c>
      <c r="E2263" t="n">
        <v>2024</v>
      </c>
      <c r="H2263" t="n">
        <v>10</v>
      </c>
      <c r="I2263" t="n">
        <v>3047</v>
      </c>
      <c r="J2263" t="inlineStr">
        <is>
          <t>Y</t>
        </is>
      </c>
      <c r="K2263" t="inlineStr">
        <is>
          <t>pulse.dash.app</t>
        </is>
      </c>
      <c r="L2263" t="inlineStr">
        <is>
          <t>brand-cdn</t>
        </is>
      </c>
      <c r="M2263" t="inlineStr">
        <is>
          <t>https://d7h9v39iheghu.cloudfront.net/previews/7837a234-9635-4da8-b132-476aacd9b4c1/b71f13aa-2924-41f5-b6e9-d9d4d5580482/b71f13aa-2924-41f5-b6e9-d9d4d5580482?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263" t="inlineStr">
        <is>
          <t>https://d7h9v39iheghu.cloudfront.net/previews/7837a234-9635-4da8-b132-476aacd9b4c1/b71f13aa-2924-41f5-b6e9-d9d4d5580482/b71f13aa-2924-41f5-b6e9-d9d4d5580482?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263" t="inlineStr">
        <is>
          <t>17f7f0bd223294d59276fee99cf1dd7313924d666b5ff0d36ae3ffcad48506f8</t>
        </is>
      </c>
      <c r="P2263" t="inlineStr">
        <is>
          <t>library/116_nova-maldives/wedding/2024_RU -  Weddings Brochure - Nova.pdf</t>
        </is>
      </c>
      <c r="R2263" t="inlineStr">
        <is>
          <t>outdated</t>
        </is>
      </c>
      <c r="S2263" t="inlineStr">
        <is>
          <t>N</t>
        </is>
      </c>
      <c r="T2263" t="inlineStr">
        <is>
          <t>matched</t>
        </is>
      </c>
      <c r="U2263" t="inlineStr">
        <is>
          <t>2026-10-04</t>
        </is>
      </c>
      <c r="V2263" t="inlineStr"/>
    </row>
    <row r="2264">
      <c r="A2264" t="n">
        <v>116</v>
      </c>
      <c r="B2264" t="inlineStr">
        <is>
          <t>Nova Maldives</t>
        </is>
      </c>
      <c r="C2264" t="inlineStr">
        <is>
          <t>wedding</t>
        </is>
      </c>
      <c r="D2264" t="inlineStr">
        <is>
          <t>2023_screencapture-hellomagazine-travel-491608-the-maldives-honeymoon-destination-nova-maldives-review-2023-07-26-10_13_07.pd.pdf</t>
        </is>
      </c>
      <c r="E2264" t="n">
        <v>2023</v>
      </c>
      <c r="H2264" t="n">
        <v>7</v>
      </c>
      <c r="I2264" t="n">
        <v>12003</v>
      </c>
      <c r="J2264" t="inlineStr">
        <is>
          <t>N</t>
        </is>
      </c>
      <c r="K2264" t="inlineStr">
        <is>
          <t>nova-maldives.com</t>
        </is>
      </c>
      <c r="L2264" t="inlineStr">
        <is>
          <t>official</t>
        </is>
      </c>
      <c r="M2264" t="inlineStr">
        <is>
          <t>https://nova-maldives.com/wp-content/uploads/2023/07/screencapture-hellomagazine-travel-491608-the-maldives-honeymoon-destination-nova-maldives-review-2023-07-26-10_13_07.pdf</t>
        </is>
      </c>
      <c r="N2264" t="inlineStr">
        <is>
          <t>https://nova-maldives.com/wp-content/uploads/2023/07/screencapture-hellomagazine-travel-491608-the-maldives-honeymoon-destination-nova-maldives-review-2023-07-26-10_13_07.pdf</t>
        </is>
      </c>
      <c r="O2264" t="inlineStr">
        <is>
          <t>15813a5bb96a6c4ac92ecb11411bfc9a9dffd56510503220a7b39f897bed0eb5</t>
        </is>
      </c>
      <c r="P2264" t="inlineStr">
        <is>
          <t>library/116_nova-maldives/wedding/2023_screencapture-hellomagazine-travel-491608-the-maldives-honeymoon-destination-nova-maldives-review-2023-07-26-10_13_07.pd.pdf</t>
        </is>
      </c>
      <c r="R2264" t="inlineStr">
        <is>
          <t>outdated</t>
        </is>
      </c>
      <c r="S2264" t="inlineStr">
        <is>
          <t>N</t>
        </is>
      </c>
      <c r="T2264" t="inlineStr">
        <is>
          <t>matched</t>
        </is>
      </c>
      <c r="U2264" t="inlineStr">
        <is>
          <t>2026-10-04</t>
        </is>
      </c>
      <c r="V2264" t="inlineStr"/>
    </row>
    <row r="2265">
      <c r="A2265" t="n">
        <v>116</v>
      </c>
      <c r="B2265" t="inlineStr">
        <is>
          <t>Nova Maldives</t>
        </is>
      </c>
      <c r="C2265" t="inlineStr">
        <is>
          <t>destination_dining</t>
        </is>
      </c>
      <c r="D2265" t="inlineStr">
        <is>
          <t>2025_Floating Breakfast - June 2025.pdf</t>
        </is>
      </c>
      <c r="E2265" t="n">
        <v>2025</v>
      </c>
      <c r="H2265" t="n">
        <v>3</v>
      </c>
      <c r="I2265" t="n">
        <v>6418</v>
      </c>
      <c r="J2265" t="inlineStr">
        <is>
          <t>Y</t>
        </is>
      </c>
      <c r="K2265" t="inlineStr">
        <is>
          <t>pulse.dash.app</t>
        </is>
      </c>
      <c r="L2265" t="inlineStr">
        <is>
          <t>brand-cdn</t>
        </is>
      </c>
      <c r="M2265" t="inlineStr">
        <is>
          <t>https://d7h9v39iheghu.cloudfront.net/previews/7837a234-9635-4da8-b132-476aacd9b4c1/82e5e5f7-46b7-4f71-b7c1-ade9221cae32/82e5e5f7-46b7-4f71-b7c1-ade9221cae32?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265" t="inlineStr">
        <is>
          <t>https://d7h9v39iheghu.cloudfront.net/previews/7837a234-9635-4da8-b132-476aacd9b4c1/82e5e5f7-46b7-4f71-b7c1-ade9221cae32/82e5e5f7-46b7-4f71-b7c1-ade9221cae32?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265" t="inlineStr">
        <is>
          <t>661e81bbd71bd82de3f5178f0ffa35407b96d94f29dddf7117d26ce3a1cd21d8</t>
        </is>
      </c>
      <c r="P2265" t="inlineStr">
        <is>
          <t>library/116_nova-maldives/destination_dining/2025_Floating Breakfast - June 2025.pdf</t>
        </is>
      </c>
      <c r="R2265" t="inlineStr">
        <is>
          <t>current</t>
        </is>
      </c>
      <c r="S2265" t="inlineStr">
        <is>
          <t>Y</t>
        </is>
      </c>
      <c r="T2265" t="inlineStr">
        <is>
          <t>matched</t>
        </is>
      </c>
      <c r="U2265" t="inlineStr">
        <is>
          <t>2026-10-04</t>
        </is>
      </c>
      <c r="V2265" t="inlineStr"/>
    </row>
    <row r="2266">
      <c r="A2266" t="n">
        <v>116</v>
      </c>
      <c r="B2266" t="inlineStr">
        <is>
          <t>Nova Maldives</t>
        </is>
      </c>
      <c r="C2266" t="inlineStr">
        <is>
          <t>map</t>
        </is>
      </c>
      <c r="D2266" t="inlineStr">
        <is>
          <t>2024_NOVA_Map_Standard_Size _1_.pdf</t>
        </is>
      </c>
      <c r="E2266" t="n">
        <v>2024</v>
      </c>
      <c r="H2266" t="n">
        <v>1</v>
      </c>
      <c r="I2266" t="n">
        <v>1130</v>
      </c>
      <c r="J2266" t="inlineStr">
        <is>
          <t>Y</t>
        </is>
      </c>
      <c r="K2266" t="inlineStr">
        <is>
          <t>pulse.dash.app</t>
        </is>
      </c>
      <c r="L2266" t="inlineStr">
        <is>
          <t>brand-cdn</t>
        </is>
      </c>
      <c r="M2266" t="inlineStr">
        <is>
          <t>https://d7h9v39iheghu.cloudfront.net/previews/7837a234-9635-4da8-b132-476aacd9b4c1/8780c187-d9ed-4683-8880-d00487729569/90e4d75d-5655-4952-bec3-1a3b61887293?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266" t="inlineStr">
        <is>
          <t>https://d7h9v39iheghu.cloudfront.net/previews/7837a234-9635-4da8-b132-476aacd9b4c1/8780c187-d9ed-4683-8880-d00487729569/90e4d75d-5655-4952-bec3-1a3b61887293?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266" t="inlineStr">
        <is>
          <t>4da621f1bc9934852f6095d9c0836babcad3443795731f883405a903e0723451</t>
        </is>
      </c>
      <c r="P2266" t="inlineStr">
        <is>
          <t>library/116_nova-maldives/map/2024_NOVA_Map_Standard_Size _1_.pdf</t>
        </is>
      </c>
      <c r="R2266" t="inlineStr">
        <is>
          <t>outdated</t>
        </is>
      </c>
      <c r="S2266" t="inlineStr">
        <is>
          <t>Y</t>
        </is>
      </c>
      <c r="T2266" t="inlineStr">
        <is>
          <t>matched</t>
        </is>
      </c>
      <c r="U2266" t="inlineStr">
        <is>
          <t>2026-10-04</t>
        </is>
      </c>
      <c r="V2266" t="inlineStr"/>
    </row>
    <row r="2267">
      <c r="A2267" t="n">
        <v>116</v>
      </c>
      <c r="B2267" t="inlineStr">
        <is>
          <t>Nova Maldives</t>
        </is>
      </c>
      <c r="C2267" t="inlineStr">
        <is>
          <t>map</t>
        </is>
      </c>
      <c r="D2267" t="inlineStr">
        <is>
          <t>2022_Resort-Map-Nova-Maldives.pdf</t>
        </is>
      </c>
      <c r="E2267" t="n">
        <v>2022</v>
      </c>
      <c r="H2267" t="n">
        <v>1</v>
      </c>
      <c r="I2267" t="n">
        <v>557</v>
      </c>
      <c r="J2267" t="inlineStr">
        <is>
          <t>N</t>
        </is>
      </c>
      <c r="K2267" t="inlineStr">
        <is>
          <t>neoscapesmaldives.com</t>
        </is>
      </c>
      <c r="L2267" t="inlineStr">
        <is>
          <t>dmc-agency</t>
        </is>
      </c>
      <c r="M2267" t="inlineStr">
        <is>
          <t>https://www.neoscapesmaldives.com/wp-content/uploads/Resort-Map-Nova-Maldives.pdf</t>
        </is>
      </c>
      <c r="N2267" t="inlineStr">
        <is>
          <t>https://www.neoscapesmaldives.com/wp-content/uploads/Resort-Map-Nova-Maldives.pdf</t>
        </is>
      </c>
      <c r="O2267" t="inlineStr">
        <is>
          <t>8824de53661585c09aa740f5e0dba3b2a295b90b0e323c11a2b1bf20f09a5f16</t>
        </is>
      </c>
      <c r="P2267" t="inlineStr">
        <is>
          <t>library/116_nova-maldives/map/2022_Resort-Map-Nova-Maldives.pdf</t>
        </is>
      </c>
      <c r="R2267" t="inlineStr">
        <is>
          <t>outdated</t>
        </is>
      </c>
      <c r="S2267" t="inlineStr">
        <is>
          <t>N</t>
        </is>
      </c>
      <c r="T2267" t="inlineStr">
        <is>
          <t>matched</t>
        </is>
      </c>
      <c r="U2267" t="inlineStr">
        <is>
          <t>2026-10-04</t>
        </is>
      </c>
      <c r="V2267" t="inlineStr"/>
    </row>
    <row r="2268">
      <c r="A2268" t="n">
        <v>116</v>
      </c>
      <c r="B2268" t="inlineStr">
        <is>
          <t>Nova Maldives</t>
        </is>
      </c>
      <c r="C2268" t="inlineStr">
        <is>
          <t>dive_map</t>
        </is>
      </c>
      <c r="D2268" t="inlineStr">
        <is>
          <t>2024_NOVA_Dive_Site_Map.pdf</t>
        </is>
      </c>
      <c r="E2268" t="n">
        <v>2024</v>
      </c>
      <c r="H2268" t="n">
        <v>13</v>
      </c>
      <c r="I2268" t="n">
        <v>2584</v>
      </c>
      <c r="J2268" t="inlineStr">
        <is>
          <t>Y</t>
        </is>
      </c>
      <c r="K2268" t="inlineStr">
        <is>
          <t>pulse.dash.app</t>
        </is>
      </c>
      <c r="L2268" t="inlineStr">
        <is>
          <t>brand-cdn</t>
        </is>
      </c>
      <c r="M2268" t="inlineStr">
        <is>
          <t>https://d7h9v39iheghu.cloudfront.net/previews/7837a234-9635-4da8-b132-476aacd9b4c1/31604ee7-c06a-44f3-a8de-13650beff6c2/31604ee7-c06a-44f3-a8de-13650beff6c2?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268" t="inlineStr">
        <is>
          <t>https://d7h9v39iheghu.cloudfront.net/previews/7837a234-9635-4da8-b132-476aacd9b4c1/31604ee7-c06a-44f3-a8de-13650beff6c2/31604ee7-c06a-44f3-a8de-13650beff6c2?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268" t="inlineStr">
        <is>
          <t>2c53c44e95458743f245c8910229a1110a58b1a1ae738103f5ac9ad32084e961</t>
        </is>
      </c>
      <c r="P2268" t="inlineStr">
        <is>
          <t>library/116_nova-maldives/dive_map/2024_NOVA_Dive_Site_Map.pdf</t>
        </is>
      </c>
      <c r="R2268" t="inlineStr">
        <is>
          <t>outdated</t>
        </is>
      </c>
      <c r="S2268" t="inlineStr">
        <is>
          <t>Y</t>
        </is>
      </c>
      <c r="T2268" t="inlineStr">
        <is>
          <t>matched</t>
        </is>
      </c>
      <c r="U2268" t="inlineStr">
        <is>
          <t>2026-10-04</t>
        </is>
      </c>
      <c r="V2268" t="inlineStr"/>
    </row>
    <row r="2269">
      <c r="A2269" t="n">
        <v>116</v>
      </c>
      <c r="B2269" t="inlineStr">
        <is>
          <t>Nova Maldives</t>
        </is>
      </c>
      <c r="C2269" t="inlineStr">
        <is>
          <t>spa_menu</t>
        </is>
      </c>
      <c r="D2269" t="inlineStr">
        <is>
          <t>2026_ESKAPE SPA MENU _EN_ -MARCH 2026.pdf</t>
        </is>
      </c>
      <c r="E2269" t="n">
        <v>2026</v>
      </c>
      <c r="H2269" t="n">
        <v>23</v>
      </c>
      <c r="I2269" t="n">
        <v>38534</v>
      </c>
      <c r="J2269" t="inlineStr">
        <is>
          <t>N</t>
        </is>
      </c>
      <c r="K2269" t="inlineStr">
        <is>
          <t>pulse.dash.app</t>
        </is>
      </c>
      <c r="L2269" t="inlineStr">
        <is>
          <t>brand-cdn</t>
        </is>
      </c>
      <c r="M2269" t="inlineStr">
        <is>
          <t>https://d7h9v39iheghu.cloudfront.net/previews/7837a234-9635-4da8-b132-476aacd9b4c1/46212e2c-adfe-4430-be3c-fcbe795a658e/46212e2c-adfe-4430-be3c-fcbe795a658e?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269" t="inlineStr">
        <is>
          <t>https://d7h9v39iheghu.cloudfront.net/previews/7837a234-9635-4da8-b132-476aacd9b4c1/46212e2c-adfe-4430-be3c-fcbe795a658e/46212e2c-adfe-4430-be3c-fcbe795a658e?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269" t="inlineStr">
        <is>
          <t>3cf052ed7b94d1f985aa9e938e5436639ec380df36fba71594aee611f9d11f2a</t>
        </is>
      </c>
      <c r="P2269" t="inlineStr">
        <is>
          <t>library/116_nova-maldives/spa_menu/2026_ESKAPE SPA MENU _EN_ -MARCH 2026.pdf</t>
        </is>
      </c>
      <c r="R2269" t="inlineStr">
        <is>
          <t>current</t>
        </is>
      </c>
      <c r="S2269" t="inlineStr">
        <is>
          <t>Y</t>
        </is>
      </c>
      <c r="T2269" t="inlineStr">
        <is>
          <t>matched</t>
        </is>
      </c>
      <c r="U2269" t="inlineStr">
        <is>
          <t>2026-10-04</t>
        </is>
      </c>
      <c r="V2269" t="inlineStr"/>
    </row>
    <row r="2270">
      <c r="A2270" t="n">
        <v>116</v>
      </c>
      <c r="B2270" t="inlineStr">
        <is>
          <t>Nova Maldives</t>
        </is>
      </c>
      <c r="C2270" t="inlineStr">
        <is>
          <t>spa_menu</t>
        </is>
      </c>
      <c r="D2270" t="inlineStr">
        <is>
          <t>2025_Nova Maldives - Sales Kit.pdf</t>
        </is>
      </c>
      <c r="E2270" t="n">
        <v>2025</v>
      </c>
      <c r="H2270" t="n">
        <v>1</v>
      </c>
      <c r="I2270" t="n">
        <v>436</v>
      </c>
      <c r="J2270" t="inlineStr">
        <is>
          <t>Y</t>
        </is>
      </c>
      <c r="K2270" t="inlineStr">
        <is>
          <t>pulse.dash.app</t>
        </is>
      </c>
      <c r="L2270" t="inlineStr">
        <is>
          <t>brand-cdn</t>
        </is>
      </c>
      <c r="M2270" t="inlineStr">
        <is>
          <t>https://d7h9v39iheghu.cloudfront.net/previews/7837a234-9635-4da8-b132-476aacd9b4c1/cf52f49b-ff49-4e16-aa35-05d26a6547d5/1b08e5c4-6b8a-4e89-970c-e479d636818b?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270" t="inlineStr">
        <is>
          <t>https://d7h9v39iheghu.cloudfront.net/previews/7837a234-9635-4da8-b132-476aacd9b4c1/cf52f49b-ff49-4e16-aa35-05d26a6547d5/1b08e5c4-6b8a-4e89-970c-e479d636818b?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270" t="inlineStr">
        <is>
          <t>a89e9ced7534cade37b3d5c0d1551b78a80e0a28b37e81c041cf07076471ca58</t>
        </is>
      </c>
      <c r="P2270" t="inlineStr">
        <is>
          <t>library/116_nova-maldives/spa_menu/2025_Nova Maldives - Sales Kit.pdf</t>
        </is>
      </c>
      <c r="R2270" t="inlineStr">
        <is>
          <t>current</t>
        </is>
      </c>
      <c r="S2270" t="inlineStr">
        <is>
          <t>N</t>
        </is>
      </c>
      <c r="T2270" t="inlineStr">
        <is>
          <t>matched</t>
        </is>
      </c>
      <c r="U2270" t="inlineStr">
        <is>
          <t>2026-10-04</t>
        </is>
      </c>
      <c r="V2270" t="inlineStr"/>
    </row>
    <row r="2271">
      <c r="A2271" t="n">
        <v>116</v>
      </c>
      <c r="B2271" t="inlineStr">
        <is>
          <t>Nova Maldives</t>
        </is>
      </c>
      <c r="C2271" t="inlineStr">
        <is>
          <t>spa_menu</t>
        </is>
      </c>
      <c r="D2271" t="inlineStr">
        <is>
          <t>2024_RU -  ESKAPE SPA MENU.pdf</t>
        </is>
      </c>
      <c r="E2271" t="n">
        <v>2024</v>
      </c>
      <c r="H2271" t="n">
        <v>19</v>
      </c>
      <c r="I2271" t="n">
        <v>2724</v>
      </c>
      <c r="J2271" t="inlineStr">
        <is>
          <t>Y</t>
        </is>
      </c>
      <c r="K2271" t="inlineStr">
        <is>
          <t>pulse.dash.app</t>
        </is>
      </c>
      <c r="L2271" t="inlineStr">
        <is>
          <t>brand-cdn</t>
        </is>
      </c>
      <c r="M2271" t="inlineStr">
        <is>
          <t>https://d7h9v39iheghu.cloudfront.net/previews/7837a234-9635-4da8-b132-476aacd9b4c1/85fe6f42-8fa1-463a-8b7c-7094f7c45572/85fe6f42-8fa1-463a-8b7c-7094f7c45572?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271" t="inlineStr">
        <is>
          <t>https://d7h9v39iheghu.cloudfront.net/previews/7837a234-9635-4da8-b132-476aacd9b4c1/85fe6f42-8fa1-463a-8b7c-7094f7c45572/85fe6f42-8fa1-463a-8b7c-7094f7c45572?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271" t="inlineStr">
        <is>
          <t>438b2c2bf989c03062e4a65c30461156e8395f2781cf53d80cc0b7208e47c926</t>
        </is>
      </c>
      <c r="P2271" t="inlineStr">
        <is>
          <t>library/116_nova-maldives/spa_menu/2024_RU -  ESKAPE SPA MENU.pdf</t>
        </is>
      </c>
      <c r="R2271" t="inlineStr">
        <is>
          <t>outdated</t>
        </is>
      </c>
      <c r="S2271" t="inlineStr">
        <is>
          <t>N</t>
        </is>
      </c>
      <c r="T2271" t="inlineStr">
        <is>
          <t>matched</t>
        </is>
      </c>
      <c r="U2271" t="inlineStr">
        <is>
          <t>2026-10-04</t>
        </is>
      </c>
      <c r="V2271" t="inlineStr"/>
    </row>
    <row r="2272">
      <c r="A2272" t="n">
        <v>116</v>
      </c>
      <c r="B2272" t="inlineStr">
        <is>
          <t>Nova Maldives</t>
        </is>
      </c>
      <c r="C2272" t="inlineStr">
        <is>
          <t>spa_menu</t>
        </is>
      </c>
      <c r="D2272" t="inlineStr">
        <is>
          <t>2022_MS_New-Spa-treatments_P-002.pdf</t>
        </is>
      </c>
      <c r="E2272" t="n">
        <v>2022</v>
      </c>
      <c r="H2272" t="n">
        <v>3</v>
      </c>
      <c r="I2272" t="n">
        <v>854</v>
      </c>
      <c r="J2272" t="inlineStr">
        <is>
          <t>Y</t>
        </is>
      </c>
      <c r="K2272" t="inlineStr">
        <is>
          <t>nova-maldives.com</t>
        </is>
      </c>
      <c r="L2272" t="inlineStr">
        <is>
          <t>official</t>
        </is>
      </c>
      <c r="M2272" t="inlineStr">
        <is>
          <t>https://nova-maldives.com/wp-content/uploads/2023/02/MS_New-Spa-treatments_P-002.pdf</t>
        </is>
      </c>
      <c r="N2272" t="inlineStr">
        <is>
          <t>https://nova-maldives.com/wp-content/uploads/2023/02/MS_New-Spa-treatments_P-002.pdf</t>
        </is>
      </c>
      <c r="O2272" t="inlineStr">
        <is>
          <t>b0f008ffcf13c5776aee51082d0cbb581cc4fc4a1acade9ef51d93cd43afd60c</t>
        </is>
      </c>
      <c r="P2272" t="inlineStr">
        <is>
          <t>library/116_nova-maldives/spa_menu/2022_MS_New-Spa-treatments_P-002.pdf</t>
        </is>
      </c>
      <c r="R2272" t="inlineStr">
        <is>
          <t>outdated</t>
        </is>
      </c>
      <c r="S2272" t="inlineStr">
        <is>
          <t>N</t>
        </is>
      </c>
      <c r="T2272" t="inlineStr">
        <is>
          <t>matched</t>
        </is>
      </c>
      <c r="U2272" t="inlineStr">
        <is>
          <t>2026-10-04</t>
        </is>
      </c>
      <c r="V2272" t="inlineStr"/>
    </row>
    <row r="2273">
      <c r="A2273" t="n">
        <v>116</v>
      </c>
      <c r="B2273" t="inlineStr">
        <is>
          <t>Nova Maldives</t>
        </is>
      </c>
      <c r="C2273" t="inlineStr">
        <is>
          <t>spa_menu</t>
        </is>
      </c>
      <c r="D2273" t="inlineStr">
        <is>
          <t>2022_MS_Spa-Aquaholics-package-006.pdf</t>
        </is>
      </c>
      <c r="E2273" t="n">
        <v>2022</v>
      </c>
      <c r="H2273" t="n">
        <v>3</v>
      </c>
      <c r="I2273" t="n">
        <v>550</v>
      </c>
      <c r="J2273" t="inlineStr">
        <is>
          <t>Y</t>
        </is>
      </c>
      <c r="K2273" t="inlineStr">
        <is>
          <t>nova-maldives.com</t>
        </is>
      </c>
      <c r="L2273" t="inlineStr">
        <is>
          <t>official</t>
        </is>
      </c>
      <c r="M2273" t="inlineStr">
        <is>
          <t>https://nova-maldives.com/wp-content/uploads/2023/02/MS_Spa-Aquaholics-package-006.pdf</t>
        </is>
      </c>
      <c r="N2273" t="inlineStr">
        <is>
          <t>https://nova-maldives.com/wp-content/uploads/2023/02/MS_Spa-Aquaholics-package-006.pdf</t>
        </is>
      </c>
      <c r="O2273" t="inlineStr">
        <is>
          <t>891a31c2fd87a6183c941a31f2421434531bd227e2eab3e7502e7a9bb2fecc94</t>
        </is>
      </c>
      <c r="P2273" t="inlineStr">
        <is>
          <t>library/116_nova-maldives/spa_menu/2022_MS_Spa-Aquaholics-package-006.pdf</t>
        </is>
      </c>
      <c r="R2273" t="inlineStr">
        <is>
          <t>outdated</t>
        </is>
      </c>
      <c r="S2273" t="inlineStr">
        <is>
          <t>N</t>
        </is>
      </c>
      <c r="T2273" t="inlineStr">
        <is>
          <t>matched</t>
        </is>
      </c>
      <c r="U2273" t="inlineStr">
        <is>
          <t>2026-10-04</t>
        </is>
      </c>
      <c r="V2273" t="inlineStr"/>
    </row>
    <row r="2274">
      <c r="A2274" t="n">
        <v>116</v>
      </c>
      <c r="B2274" t="inlineStr">
        <is>
          <t>Nova Maldives</t>
        </is>
      </c>
      <c r="C2274" t="inlineStr">
        <is>
          <t>dining_menu</t>
        </is>
      </c>
      <c r="D2274" t="inlineStr">
        <is>
          <t>2026_Main Beverage Menu Jan 2026.pdf</t>
        </is>
      </c>
      <c r="E2274" t="n">
        <v>2026</v>
      </c>
      <c r="H2274" t="n">
        <v>11</v>
      </c>
      <c r="I2274" t="n">
        <v>303</v>
      </c>
      <c r="J2274" t="inlineStr">
        <is>
          <t>Y</t>
        </is>
      </c>
      <c r="K2274" t="inlineStr">
        <is>
          <t>pulse.dash.app</t>
        </is>
      </c>
      <c r="L2274" t="inlineStr">
        <is>
          <t>brand-cdn</t>
        </is>
      </c>
      <c r="M2274" t="inlineStr">
        <is>
          <t>https://d7h9v39iheghu.cloudfront.net/previews/7837a234-9635-4da8-b132-476aacd9b4c1/6215faa8-2908-4ffb-b966-15dda3fb8869/6215faa8-2908-4ffb-b966-15dda3fb8869?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274" t="inlineStr">
        <is>
          <t>https://d7h9v39iheghu.cloudfront.net/previews/7837a234-9635-4da8-b132-476aacd9b4c1/6215faa8-2908-4ffb-b966-15dda3fb8869/6215faa8-2908-4ffb-b966-15dda3fb8869?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 | https://d7h9v39iheghu.cloudfront.net/previews/7837a234-9635-4da8-b132-476aacd9b4c1/1752c8d1-a350-4e1f-878a-63496ccadeb5/1752c8d1-a350-4e1f-878a-63496ccadeb5?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274" t="inlineStr">
        <is>
          <t>698215cfeee8fd8b4bf60701cd5169b88442bc6f6a17754484fa552cda591474</t>
        </is>
      </c>
      <c r="P2274" t="inlineStr">
        <is>
          <t>library/116_nova-maldives/dining_menu/2026_Main Beverage Menu Jan 2026.pdf</t>
        </is>
      </c>
      <c r="R2274" t="inlineStr">
        <is>
          <t>current</t>
        </is>
      </c>
      <c r="S2274" t="inlineStr">
        <is>
          <t>N</t>
        </is>
      </c>
      <c r="T2274" t="inlineStr">
        <is>
          <t>matched</t>
        </is>
      </c>
      <c r="U2274" t="inlineStr">
        <is>
          <t>2026-10-04</t>
        </is>
      </c>
      <c r="V2274" t="inlineStr"/>
    </row>
    <row r="2275">
      <c r="A2275" t="n">
        <v>116</v>
      </c>
      <c r="B2275" t="inlineStr">
        <is>
          <t>Nova Maldives</t>
        </is>
      </c>
      <c r="C2275" t="inlineStr">
        <is>
          <t>dining_menu</t>
        </is>
      </c>
      <c r="D2275" t="inlineStr">
        <is>
          <t>2026_Flames Menu Jan 2026.pdf</t>
        </is>
      </c>
      <c r="E2275" t="n">
        <v>2026</v>
      </c>
      <c r="H2275" t="n">
        <v>15</v>
      </c>
      <c r="I2275" t="n">
        <v>364</v>
      </c>
      <c r="J2275" t="inlineStr">
        <is>
          <t>Y</t>
        </is>
      </c>
      <c r="K2275" t="inlineStr">
        <is>
          <t>pulse.dash.app</t>
        </is>
      </c>
      <c r="L2275" t="inlineStr">
        <is>
          <t>brand-cdn</t>
        </is>
      </c>
      <c r="M2275" t="inlineStr">
        <is>
          <t>https://d7h9v39iheghu.cloudfront.net/previews/7837a234-9635-4da8-b132-476aacd9b4c1/0143e8b3-39ed-4ed5-aad6-75549e9797e9/0143e8b3-39ed-4ed5-aad6-75549e9797e9?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275" t="inlineStr">
        <is>
          <t>https://d7h9v39iheghu.cloudfront.net/previews/7837a234-9635-4da8-b132-476aacd9b4c1/0143e8b3-39ed-4ed5-aad6-75549e9797e9/0143e8b3-39ed-4ed5-aad6-75549e9797e9?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275" t="inlineStr">
        <is>
          <t>9fcaab7a75e512857aa702b5dce377c63fcee851091c5205f5932491f6fff0a1</t>
        </is>
      </c>
      <c r="P2275" t="inlineStr">
        <is>
          <t>library/116_nova-maldives/dining_menu/2026_Flames Menu Jan 2026.pdf</t>
        </is>
      </c>
      <c r="R2275" t="inlineStr">
        <is>
          <t>current</t>
        </is>
      </c>
      <c r="S2275" t="inlineStr">
        <is>
          <t>N</t>
        </is>
      </c>
      <c r="T2275" t="inlineStr">
        <is>
          <t>matched</t>
        </is>
      </c>
      <c r="U2275" t="inlineStr">
        <is>
          <t>2026-10-04</t>
        </is>
      </c>
      <c r="V2275" t="inlineStr"/>
    </row>
    <row r="2276">
      <c r="A2276" t="n">
        <v>116</v>
      </c>
      <c r="B2276" t="inlineStr">
        <is>
          <t>Nova Maldives</t>
        </is>
      </c>
      <c r="C2276" t="inlineStr">
        <is>
          <t>dining_menu</t>
        </is>
      </c>
      <c r="D2276" t="inlineStr">
        <is>
          <t>2026_Lobster _ Bubbles BBQ - Jan 2026.pdf</t>
        </is>
      </c>
      <c r="E2276" t="n">
        <v>2026</v>
      </c>
      <c r="H2276" t="n">
        <v>1</v>
      </c>
      <c r="I2276" t="n">
        <v>5772</v>
      </c>
      <c r="J2276" t="inlineStr">
        <is>
          <t>Y</t>
        </is>
      </c>
      <c r="K2276" t="inlineStr">
        <is>
          <t>pulse.dash.app</t>
        </is>
      </c>
      <c r="L2276" t="inlineStr">
        <is>
          <t>brand-cdn</t>
        </is>
      </c>
      <c r="M2276" t="inlineStr">
        <is>
          <t>https://d7h9v39iheghu.cloudfront.net/previews/7837a234-9635-4da8-b132-476aacd9b4c1/4a0fb920-b499-4501-b8f2-6eb9453dd9e1/4a0fb920-b499-4501-b8f2-6eb9453dd9e1?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276" t="inlineStr">
        <is>
          <t>https://d7h9v39iheghu.cloudfront.net/previews/7837a234-9635-4da8-b132-476aacd9b4c1/4a0fb920-b499-4501-b8f2-6eb9453dd9e1/4a0fb920-b499-4501-b8f2-6eb9453dd9e1?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276" t="inlineStr">
        <is>
          <t>77e2b9bf2173f052f9852f07709c30ca98e8fd8459a13139c61df5b813de17fe</t>
        </is>
      </c>
      <c r="P2276" t="inlineStr">
        <is>
          <t>library/116_nova-maldives/dining_menu/2026_Lobster _ Bubbles BBQ - Jan 2026.pdf</t>
        </is>
      </c>
      <c r="R2276" t="inlineStr">
        <is>
          <t>current</t>
        </is>
      </c>
      <c r="S2276" t="inlineStr">
        <is>
          <t>N</t>
        </is>
      </c>
      <c r="T2276" t="inlineStr">
        <is>
          <t>matched</t>
        </is>
      </c>
      <c r="U2276" t="inlineStr">
        <is>
          <t>2026-10-04</t>
        </is>
      </c>
      <c r="V2276" t="inlineStr"/>
    </row>
    <row r="2277">
      <c r="A2277" t="n">
        <v>116</v>
      </c>
      <c r="B2277" t="inlineStr">
        <is>
          <t>Nova Maldives</t>
        </is>
      </c>
      <c r="C2277" t="inlineStr">
        <is>
          <t>dining_menu</t>
        </is>
      </c>
      <c r="D2277" t="inlineStr">
        <is>
          <t>2026_Master Wine list Final - Jan 2026.pdf</t>
        </is>
      </c>
      <c r="E2277" t="n">
        <v>2026</v>
      </c>
      <c r="H2277" t="n">
        <v>14</v>
      </c>
      <c r="I2277" t="n">
        <v>1298</v>
      </c>
      <c r="J2277" t="inlineStr">
        <is>
          <t>Y</t>
        </is>
      </c>
      <c r="K2277" t="inlineStr">
        <is>
          <t>pulse.dash.app</t>
        </is>
      </c>
      <c r="L2277" t="inlineStr">
        <is>
          <t>brand-cdn</t>
        </is>
      </c>
      <c r="M2277" t="inlineStr">
        <is>
          <t>https://d7h9v39iheghu.cloudfront.net/previews/7837a234-9635-4da8-b132-476aacd9b4c1/0068dbfc-acac-4778-88f6-b34fee40024d/0068dbfc-acac-4778-88f6-b34fee40024d?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277" t="inlineStr">
        <is>
          <t>https://d7h9v39iheghu.cloudfront.net/previews/7837a234-9635-4da8-b132-476aacd9b4c1/0068dbfc-acac-4778-88f6-b34fee40024d/0068dbfc-acac-4778-88f6-b34fee40024d?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277" t="inlineStr">
        <is>
          <t>059a91bf90c70f7b847e1f5395e6dbdf177309c929d97cb089c9bea7c7d88e3a</t>
        </is>
      </c>
      <c r="P2277" t="inlineStr">
        <is>
          <t>library/116_nova-maldives/dining_menu/2026_Master Wine list Final - Jan 2026.pdf</t>
        </is>
      </c>
      <c r="R2277" t="inlineStr">
        <is>
          <t>current</t>
        </is>
      </c>
      <c r="S2277" t="inlineStr">
        <is>
          <t>N</t>
        </is>
      </c>
      <c r="T2277" t="inlineStr">
        <is>
          <t>matched</t>
        </is>
      </c>
      <c r="U2277" t="inlineStr">
        <is>
          <t>2026-10-04</t>
        </is>
      </c>
      <c r="V2277" t="inlineStr"/>
    </row>
    <row r="2278">
      <c r="A2278" t="n">
        <v>116</v>
      </c>
      <c r="B2278" t="inlineStr">
        <is>
          <t>Nova Maldives</t>
        </is>
      </c>
      <c r="C2278" t="inlineStr">
        <is>
          <t>dining_menu</t>
        </is>
      </c>
      <c r="D2278" t="inlineStr">
        <is>
          <t>2026_Soulful-tales-2026-2.pdf</t>
        </is>
      </c>
      <c r="E2278" t="n">
        <v>2026</v>
      </c>
      <c r="H2278" t="n">
        <v>6</v>
      </c>
      <c r="I2278" t="n">
        <v>5449</v>
      </c>
      <c r="J2278" t="inlineStr">
        <is>
          <t>Y</t>
        </is>
      </c>
      <c r="K2278" t="inlineStr">
        <is>
          <t>nova-maldives.com</t>
        </is>
      </c>
      <c r="L2278" t="inlineStr">
        <is>
          <t>official</t>
        </is>
      </c>
      <c r="M2278" t="inlineStr">
        <is>
          <t>https://nova-maldives.com/wp-content/uploads/2026/04/Soulful-tales-2026-2.pdf</t>
        </is>
      </c>
      <c r="N2278" t="inlineStr">
        <is>
          <t>https://nova-maldives.com/wp-content/uploads/2026/04/Soulful-tales-2026-2.pdf</t>
        </is>
      </c>
      <c r="O2278" t="inlineStr">
        <is>
          <t>54b7b3e1f8e9304ed9e75a83d229adf40a3896e582babdfbb989bddb35540320</t>
        </is>
      </c>
      <c r="P2278" t="inlineStr">
        <is>
          <t>library/116_nova-maldives/dining_menu/2026_Soulful-tales-2026-2.pdf</t>
        </is>
      </c>
      <c r="R2278" t="inlineStr">
        <is>
          <t>current</t>
        </is>
      </c>
      <c r="S2278" t="inlineStr">
        <is>
          <t>Y</t>
        </is>
      </c>
      <c r="T2278" t="inlineStr">
        <is>
          <t>matched</t>
        </is>
      </c>
      <c r="U2278" t="inlineStr">
        <is>
          <t>2026-10-04</t>
        </is>
      </c>
      <c r="V2278" t="inlineStr"/>
    </row>
    <row r="2279">
      <c r="A2279" t="n">
        <v>116</v>
      </c>
      <c r="B2279" t="inlineStr">
        <is>
          <t>Nova Maldives</t>
        </is>
      </c>
      <c r="C2279" t="inlineStr">
        <is>
          <t>dining_menu</t>
        </is>
      </c>
      <c r="D2279" t="inlineStr">
        <is>
          <t>2025_Destination Menus June 2025.pdf</t>
        </is>
      </c>
      <c r="E2279" t="n">
        <v>2025</v>
      </c>
      <c r="H2279" t="n">
        <v>8</v>
      </c>
      <c r="I2279" t="n">
        <v>3717</v>
      </c>
      <c r="J2279" t="inlineStr">
        <is>
          <t>Y</t>
        </is>
      </c>
      <c r="K2279" t="inlineStr">
        <is>
          <t>pulse.dash.app</t>
        </is>
      </c>
      <c r="L2279" t="inlineStr">
        <is>
          <t>brand-cdn</t>
        </is>
      </c>
      <c r="M2279" t="inlineStr">
        <is>
          <t>https://d7h9v39iheghu.cloudfront.net/previews/7837a234-9635-4da8-b132-476aacd9b4c1/4e65d5f4-f44a-41f7-b11e-511f7eff868f/4e65d5f4-f44a-41f7-b11e-511f7eff868f?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279" t="inlineStr">
        <is>
          <t>https://d7h9v39iheghu.cloudfront.net/previews/7837a234-9635-4da8-b132-476aacd9b4c1/4e65d5f4-f44a-41f7-b11e-511f7eff868f/4e65d5f4-f44a-41f7-b11e-511f7eff868f?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279" t="inlineStr">
        <is>
          <t>3b608ccafd4a02f19824820d0db60162d566e3afba01150ab638ef65f44f4034</t>
        </is>
      </c>
      <c r="P2279" t="inlineStr">
        <is>
          <t>library/116_nova-maldives/dining_menu/2025_Destination Menus June 2025.pdf</t>
        </is>
      </c>
      <c r="R2279" t="inlineStr">
        <is>
          <t>current</t>
        </is>
      </c>
      <c r="S2279" t="inlineStr">
        <is>
          <t>N</t>
        </is>
      </c>
      <c r="T2279" t="inlineStr">
        <is>
          <t>matched</t>
        </is>
      </c>
      <c r="U2279" t="inlineStr">
        <is>
          <t>2026-10-04</t>
        </is>
      </c>
      <c r="V2279" t="inlineStr"/>
    </row>
    <row r="2280">
      <c r="A2280" t="n">
        <v>116</v>
      </c>
      <c r="B2280" t="inlineStr">
        <is>
          <t>Nova Maldives</t>
        </is>
      </c>
      <c r="C2280" t="inlineStr">
        <is>
          <t>dining_menu</t>
        </is>
      </c>
      <c r="D2280" t="inlineStr">
        <is>
          <t>2025_IVD menu updated on June 2025.pdf</t>
        </is>
      </c>
      <c r="E2280" t="n">
        <v>2025</v>
      </c>
      <c r="H2280" t="n">
        <v>6</v>
      </c>
      <c r="I2280" t="n">
        <v>126</v>
      </c>
      <c r="J2280" t="inlineStr">
        <is>
          <t>Y</t>
        </is>
      </c>
      <c r="K2280" t="inlineStr">
        <is>
          <t>pulse.dash.app</t>
        </is>
      </c>
      <c r="L2280" t="inlineStr">
        <is>
          <t>brand-cdn</t>
        </is>
      </c>
      <c r="M2280" t="inlineStr">
        <is>
          <t>https://d7h9v39iheghu.cloudfront.net/previews/7837a234-9635-4da8-b132-476aacd9b4c1/d04ca6d8-56ba-4f59-95d5-a670f3caef4c/d04ca6d8-56ba-4f59-95d5-a670f3caef4c?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280" t="inlineStr">
        <is>
          <t>https://d7h9v39iheghu.cloudfront.net/previews/7837a234-9635-4da8-b132-476aacd9b4c1/d04ca6d8-56ba-4f59-95d5-a670f3caef4c/d04ca6d8-56ba-4f59-95d5-a670f3caef4c?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280" t="inlineStr">
        <is>
          <t>d69d200c696eddf68d9abe2278b4ed59927580a7317444a66e830d4a95637512</t>
        </is>
      </c>
      <c r="P2280" t="inlineStr">
        <is>
          <t>library/116_nova-maldives/dining_menu/2025_IVD menu updated on June 2025.pdf</t>
        </is>
      </c>
      <c r="R2280" t="inlineStr">
        <is>
          <t>current</t>
        </is>
      </c>
      <c r="S2280" t="inlineStr">
        <is>
          <t>N</t>
        </is>
      </c>
      <c r="T2280" t="inlineStr">
        <is>
          <t>matched</t>
        </is>
      </c>
      <c r="U2280" t="inlineStr">
        <is>
          <t>2026-10-04</t>
        </is>
      </c>
      <c r="V2280" t="inlineStr"/>
    </row>
    <row r="2281">
      <c r="A2281" t="n">
        <v>116</v>
      </c>
      <c r="B2281" t="inlineStr">
        <is>
          <t>Nova Maldives</t>
        </is>
      </c>
      <c r="C2281" t="inlineStr">
        <is>
          <t>dining_menu</t>
        </is>
      </c>
      <c r="D2281" t="inlineStr">
        <is>
          <t>2025_MIZU SUSHI LUNCH _ DINNER - JUNE 2025.pdf</t>
        </is>
      </c>
      <c r="E2281" t="n">
        <v>2025</v>
      </c>
      <c r="H2281" t="n">
        <v>9</v>
      </c>
      <c r="I2281" t="n">
        <v>1110</v>
      </c>
      <c r="J2281" t="inlineStr">
        <is>
          <t>Y</t>
        </is>
      </c>
      <c r="K2281" t="inlineStr">
        <is>
          <t>pulse.dash.app</t>
        </is>
      </c>
      <c r="L2281" t="inlineStr">
        <is>
          <t>brand-cdn</t>
        </is>
      </c>
      <c r="M2281" t="inlineStr">
        <is>
          <t>https://d7h9v39iheghu.cloudfront.net/previews/7837a234-9635-4da8-b132-476aacd9b4c1/bf4303de-1e46-4fc9-aa68-00c851ef9c2f/bf4303de-1e46-4fc9-aa68-00c851ef9c2f?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281" t="inlineStr">
        <is>
          <t>https://d7h9v39iheghu.cloudfront.net/previews/7837a234-9635-4da8-b132-476aacd9b4c1/bf4303de-1e46-4fc9-aa68-00c851ef9c2f/bf4303de-1e46-4fc9-aa68-00c851ef9c2f?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281" t="inlineStr">
        <is>
          <t>fae9b1302ced3055dc4d84da3e1f7673aacedb5d46933c064757173b704288c4</t>
        </is>
      </c>
      <c r="P2281" t="inlineStr">
        <is>
          <t>library/116_nova-maldives/dining_menu/2025_MIZU SUSHI LUNCH _ DINNER - JUNE 2025.pdf</t>
        </is>
      </c>
      <c r="R2281" t="inlineStr">
        <is>
          <t>current</t>
        </is>
      </c>
      <c r="S2281" t="inlineStr">
        <is>
          <t>N</t>
        </is>
      </c>
      <c r="T2281" t="inlineStr">
        <is>
          <t>matched</t>
        </is>
      </c>
      <c r="U2281" t="inlineStr">
        <is>
          <t>2026-10-04</t>
        </is>
      </c>
      <c r="V2281" t="inlineStr"/>
    </row>
    <row r="2282">
      <c r="A2282" t="n">
        <v>116</v>
      </c>
      <c r="B2282" t="inlineStr">
        <is>
          <t>Nova Maldives</t>
        </is>
      </c>
      <c r="C2282" t="inlineStr">
        <is>
          <t>dining_menu</t>
        </is>
      </c>
      <c r="D2282" t="inlineStr">
        <is>
          <t>2025_Nova Mini Bar Menu.pdf</t>
        </is>
      </c>
      <c r="E2282" t="n">
        <v>2025</v>
      </c>
      <c r="H2282" t="n">
        <v>1</v>
      </c>
      <c r="I2282" t="n">
        <v>41</v>
      </c>
      <c r="J2282" t="inlineStr">
        <is>
          <t>Y</t>
        </is>
      </c>
      <c r="K2282" t="inlineStr">
        <is>
          <t>pulse.dash.app</t>
        </is>
      </c>
      <c r="L2282" t="inlineStr">
        <is>
          <t>brand-cdn</t>
        </is>
      </c>
      <c r="M2282" t="inlineStr">
        <is>
          <t>https://d7h9v39iheghu.cloudfront.net/previews/7837a234-9635-4da8-b132-476aacd9b4c1/97aed546-cd9c-4b2a-82cd-dde4cd25a414/97aed546-cd9c-4b2a-82cd-dde4cd25a414?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282" t="inlineStr">
        <is>
          <t>https://d7h9v39iheghu.cloudfront.net/previews/7837a234-9635-4da8-b132-476aacd9b4c1/97aed546-cd9c-4b2a-82cd-dde4cd25a414/97aed546-cd9c-4b2a-82cd-dde4cd25a414?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282" t="inlineStr">
        <is>
          <t>de09701aa8084a423602c9138cfd939fd3eb191ee982c2d5642c7135206e009d</t>
        </is>
      </c>
      <c r="P2282" t="inlineStr">
        <is>
          <t>library/116_nova-maldives/dining_menu/2025_Nova Mini Bar Menu.pdf</t>
        </is>
      </c>
      <c r="R2282" t="inlineStr">
        <is>
          <t>current</t>
        </is>
      </c>
      <c r="S2282" t="inlineStr">
        <is>
          <t>N</t>
        </is>
      </c>
      <c r="T2282" t="inlineStr">
        <is>
          <t>matched</t>
        </is>
      </c>
      <c r="U2282" t="inlineStr">
        <is>
          <t>2026-10-04</t>
        </is>
      </c>
      <c r="V2282" t="inlineStr"/>
    </row>
    <row r="2283">
      <c r="A2283" t="n">
        <v>116</v>
      </c>
      <c r="B2283" t="inlineStr">
        <is>
          <t>Nova Maldives</t>
        </is>
      </c>
      <c r="C2283" t="inlineStr">
        <is>
          <t>dining_menu</t>
        </is>
      </c>
      <c r="D2283" t="inlineStr">
        <is>
          <t>2025_Nova Wink Shisha _ Cigar Menu.pdf</t>
        </is>
      </c>
      <c r="E2283" t="n">
        <v>2025</v>
      </c>
      <c r="H2283" t="n">
        <v>3</v>
      </c>
      <c r="I2283" t="n">
        <v>129</v>
      </c>
      <c r="J2283" t="inlineStr">
        <is>
          <t>Y</t>
        </is>
      </c>
      <c r="K2283" t="inlineStr">
        <is>
          <t>pulse.dash.app</t>
        </is>
      </c>
      <c r="L2283" t="inlineStr">
        <is>
          <t>brand-cdn</t>
        </is>
      </c>
      <c r="M2283" t="inlineStr">
        <is>
          <t>https://d7h9v39iheghu.cloudfront.net/previews/7837a234-9635-4da8-b132-476aacd9b4c1/77def7bf-48ec-45f3-846b-dccec0ebd56c/77def7bf-48ec-45f3-846b-dccec0ebd56c?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283" t="inlineStr">
        <is>
          <t>https://d7h9v39iheghu.cloudfront.net/previews/7837a234-9635-4da8-b132-476aacd9b4c1/77def7bf-48ec-45f3-846b-dccec0ebd56c/77def7bf-48ec-45f3-846b-dccec0ebd56c?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283" t="inlineStr">
        <is>
          <t>5baaf2c15ce4df463f5bff4cf51c1dd97dda7791eecd3bd91f81dd6a8cf3cae3</t>
        </is>
      </c>
      <c r="P2283" t="inlineStr">
        <is>
          <t>library/116_nova-maldives/dining_menu/2025_Nova Wink Shisha _ Cigar Menu.pdf</t>
        </is>
      </c>
      <c r="R2283" t="inlineStr">
        <is>
          <t>current</t>
        </is>
      </c>
      <c r="S2283" t="inlineStr">
        <is>
          <t>N</t>
        </is>
      </c>
      <c r="T2283" t="inlineStr">
        <is>
          <t>matched</t>
        </is>
      </c>
      <c r="U2283" t="inlineStr">
        <is>
          <t>2026-10-04</t>
        </is>
      </c>
      <c r="V2283" t="inlineStr"/>
    </row>
    <row r="2284">
      <c r="A2284" t="n">
        <v>116</v>
      </c>
      <c r="B2284" t="inlineStr">
        <is>
          <t>Nova Maldives</t>
        </is>
      </c>
      <c r="C2284" t="inlineStr">
        <is>
          <t>dining_menu</t>
        </is>
      </c>
      <c r="D2284" t="inlineStr">
        <is>
          <t>2023_screencapture-luxuriousmagazine-nova-maldives-new-plant-based-menu-2023-07-26-10_18_22.pdf</t>
        </is>
      </c>
      <c r="E2284" t="n">
        <v>2023</v>
      </c>
      <c r="H2284" t="n">
        <v>2</v>
      </c>
      <c r="I2284" t="n">
        <v>4397</v>
      </c>
      <c r="J2284" t="inlineStr">
        <is>
          <t>N</t>
        </is>
      </c>
      <c r="K2284" t="inlineStr">
        <is>
          <t>nova-maldives.com</t>
        </is>
      </c>
      <c r="L2284" t="inlineStr">
        <is>
          <t>official</t>
        </is>
      </c>
      <c r="M2284" t="inlineStr">
        <is>
          <t>https://nova-maldives.com/wp-content/uploads/2023/07/screencapture-luxuriousmagazine-nova-maldives-new-plant-based-menu-2023-07-26-10_18_22.pdf</t>
        </is>
      </c>
      <c r="N2284" t="inlineStr">
        <is>
          <t>https://nova-maldives.com/wp-content/uploads/2023/07/screencapture-luxuriousmagazine-nova-maldives-new-plant-based-menu-2023-07-26-10_18_22.pdf</t>
        </is>
      </c>
      <c r="O2284" t="inlineStr">
        <is>
          <t>bfe14ef9ddf14991fc9cadb9cded4c49162657ea541df262c3056eb34c8bd2b8</t>
        </is>
      </c>
      <c r="P2284" t="inlineStr">
        <is>
          <t>library/116_nova-maldives/dining_menu/2023_screencapture-luxuriousmagazine-nova-maldives-new-plant-based-menu-2023-07-26-10_18_22.pdf</t>
        </is>
      </c>
      <c r="R2284" t="inlineStr">
        <is>
          <t>outdated</t>
        </is>
      </c>
      <c r="S2284" t="inlineStr">
        <is>
          <t>N</t>
        </is>
      </c>
      <c r="T2284" t="inlineStr">
        <is>
          <t>matched</t>
        </is>
      </c>
      <c r="U2284" t="inlineStr">
        <is>
          <t>2026-10-04</t>
        </is>
      </c>
      <c r="V2284" t="inlineStr"/>
    </row>
    <row r="2285">
      <c r="A2285" t="n">
        <v>116</v>
      </c>
      <c r="B2285" t="inlineStr">
        <is>
          <t>Nova Maldives</t>
        </is>
      </c>
      <c r="C2285" t="inlineStr">
        <is>
          <t>dive_prices</t>
        </is>
      </c>
      <c r="D2285" t="inlineStr">
        <is>
          <t>2026_Nova - Memories Price List 2026.pdf</t>
        </is>
      </c>
      <c r="E2285" t="n">
        <v>2026</v>
      </c>
      <c r="H2285" t="n">
        <v>8</v>
      </c>
      <c r="I2285" t="n">
        <v>6532</v>
      </c>
      <c r="J2285" t="inlineStr">
        <is>
          <t>Y</t>
        </is>
      </c>
      <c r="K2285" t="inlineStr">
        <is>
          <t>pulse.dash.app</t>
        </is>
      </c>
      <c r="L2285" t="inlineStr">
        <is>
          <t>brand-cdn</t>
        </is>
      </c>
      <c r="M2285" t="inlineStr">
        <is>
          <t>https://d7h9v39iheghu.cloudfront.net/previews/7837a234-9635-4da8-b132-476aacd9b4c1/287e8972-ea62-4b13-a759-b9635c8c7108/7d5f7e1c-393b-495c-9328-fd3bfa83af1f?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285" t="inlineStr">
        <is>
          <t>https://d7h9v39iheghu.cloudfront.net/previews/7837a234-9635-4da8-b132-476aacd9b4c1/287e8972-ea62-4b13-a759-b9635c8c7108/7d5f7e1c-393b-495c-9328-fd3bfa83af1f?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285" t="inlineStr">
        <is>
          <t>223e27d44df7eb282dfa1d925013b957ae239dff342d44f4f3176e0180339f42</t>
        </is>
      </c>
      <c r="P2285" t="inlineStr">
        <is>
          <t>library/116_nova-maldives/dive_prices/2026_Nova - Memories Price List 2026.pdf</t>
        </is>
      </c>
      <c r="R2285" t="inlineStr">
        <is>
          <t>current</t>
        </is>
      </c>
      <c r="S2285" t="inlineStr">
        <is>
          <t>N</t>
        </is>
      </c>
      <c r="T2285" t="inlineStr">
        <is>
          <t>matched</t>
        </is>
      </c>
      <c r="U2285" t="inlineStr">
        <is>
          <t>2026-10-04</t>
        </is>
      </c>
      <c r="V2285" t="inlineStr"/>
    </row>
    <row r="2286">
      <c r="A2286" t="n">
        <v>116</v>
      </c>
      <c r="B2286" t="inlineStr">
        <is>
          <t>Nova Maldives</t>
        </is>
      </c>
      <c r="C2286" t="inlineStr">
        <is>
          <t>dive_prices</t>
        </is>
      </c>
      <c r="D2286" t="inlineStr">
        <is>
          <t>2026_Nova-Soulful-tales-2026.pdf</t>
        </is>
      </c>
      <c r="E2286" t="n">
        <v>2026</v>
      </c>
      <c r="H2286" t="n">
        <v>8</v>
      </c>
      <c r="I2286" t="n">
        <v>4906</v>
      </c>
      <c r="J2286" t="inlineStr">
        <is>
          <t>Y</t>
        </is>
      </c>
      <c r="K2286" t="inlineStr">
        <is>
          <t>nova-maldives.com</t>
        </is>
      </c>
      <c r="L2286" t="inlineStr">
        <is>
          <t>official</t>
        </is>
      </c>
      <c r="M2286" t="inlineStr">
        <is>
          <t>https://nova-maldives.com/wp-content/uploads/2026/06/Nova-Soulful-tales-2026.pdf</t>
        </is>
      </c>
      <c r="N2286" t="inlineStr">
        <is>
          <t>https://nova-maldives.com/wp-content/uploads/2026/06/Nova-Soulful-tales-2026.pdf</t>
        </is>
      </c>
      <c r="O2286" t="inlineStr">
        <is>
          <t>3d577de9ef3430a3eb5f43d6447cf40bc60ca811b90864ff6902a98f3b133ff2</t>
        </is>
      </c>
      <c r="P2286" t="inlineStr">
        <is>
          <t>library/116_nova-maldives/dive_prices/2026_Nova-Soulful-tales-2026.pdf</t>
        </is>
      </c>
      <c r="R2286" t="inlineStr">
        <is>
          <t>current</t>
        </is>
      </c>
      <c r="S2286" t="inlineStr">
        <is>
          <t>Y</t>
        </is>
      </c>
      <c r="T2286" t="inlineStr">
        <is>
          <t>matched</t>
        </is>
      </c>
      <c r="U2286" t="inlineStr">
        <is>
          <t>2026-10-04</t>
        </is>
      </c>
      <c r="V2286" t="inlineStr"/>
    </row>
    <row r="2287">
      <c r="A2287" t="n">
        <v>116</v>
      </c>
      <c r="B2287" t="inlineStr">
        <is>
          <t>Nova Maldives</t>
        </is>
      </c>
      <c r="C2287" t="inlineStr">
        <is>
          <t>excursions</t>
        </is>
      </c>
      <c r="D2287" t="inlineStr">
        <is>
          <t>2026_Nova Aquaholics Weekly Activities - 2026.pdf</t>
        </is>
      </c>
      <c r="E2287" t="n">
        <v>2026</v>
      </c>
      <c r="H2287" t="n">
        <v>2</v>
      </c>
      <c r="I2287" t="n">
        <v>1419</v>
      </c>
      <c r="J2287" t="inlineStr">
        <is>
          <t>Y</t>
        </is>
      </c>
      <c r="K2287" t="inlineStr">
        <is>
          <t>pulse.dash.app</t>
        </is>
      </c>
      <c r="L2287" t="inlineStr">
        <is>
          <t>brand-cdn</t>
        </is>
      </c>
      <c r="M2287" t="inlineStr">
        <is>
          <t>https://d7h9v39iheghu.cloudfront.net/previews/7837a234-9635-4da8-b132-476aacd9b4c1/6fa34e59-2ded-4eb9-8109-5ecfe50c251e/6fa34e59-2ded-4eb9-8109-5ecfe50c251e?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287" t="inlineStr">
        <is>
          <t>https://d7h9v39iheghu.cloudfront.net/previews/7837a234-9635-4da8-b132-476aacd9b4c1/6fa34e59-2ded-4eb9-8109-5ecfe50c251e/6fa34e59-2ded-4eb9-8109-5ecfe50c251e?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287" t="inlineStr">
        <is>
          <t>9a1bb9ca8ac29a722dc5b6014528cc335fac3538ec48ba623d62640d53585998</t>
        </is>
      </c>
      <c r="P2287" t="inlineStr">
        <is>
          <t>library/116_nova-maldives/excursions/2026_Nova Aquaholics Weekly Activities - 2026.pdf</t>
        </is>
      </c>
      <c r="R2287" t="inlineStr">
        <is>
          <t>current</t>
        </is>
      </c>
      <c r="S2287" t="inlineStr">
        <is>
          <t>Y</t>
        </is>
      </c>
      <c r="T2287" t="inlineStr">
        <is>
          <t>matched</t>
        </is>
      </c>
      <c r="U2287" t="inlineStr">
        <is>
          <t>2026-10-04</t>
        </is>
      </c>
      <c r="V2287" t="inlineStr"/>
    </row>
    <row r="2288">
      <c r="A2288" t="n">
        <v>116</v>
      </c>
      <c r="B2288" t="inlineStr">
        <is>
          <t>Nova Maldives</t>
        </is>
      </c>
      <c r="C2288" t="inlineStr">
        <is>
          <t>excursions</t>
        </is>
      </c>
      <c r="D2288" t="inlineStr">
        <is>
          <t>2024_Nova-dec.pdf</t>
        </is>
      </c>
      <c r="E2288" t="n">
        <v>2024</v>
      </c>
      <c r="H2288" t="n">
        <v>3</v>
      </c>
      <c r="I2288" t="n">
        <v>51040</v>
      </c>
      <c r="J2288" t="inlineStr">
        <is>
          <t>Y</t>
        </is>
      </c>
      <c r="K2288" t="inlineStr">
        <is>
          <t>nova-maldives.com</t>
        </is>
      </c>
      <c r="L2288" t="inlineStr">
        <is>
          <t>official</t>
        </is>
      </c>
      <c r="M2288" t="inlineStr">
        <is>
          <t>https://nova-maldives.com/wp-content/uploads/2024/01/Nova-dec.pdf</t>
        </is>
      </c>
      <c r="N2288" t="inlineStr">
        <is>
          <t>https://nova-maldives.com/wp-content/uploads/2024/01/Nova-dec.pdf</t>
        </is>
      </c>
      <c r="O2288" t="inlineStr">
        <is>
          <t>3dafe9ec9165d2eab8bdb0407a031ef3f40350ee467b691b1989160a6042eeb3</t>
        </is>
      </c>
      <c r="P2288" t="inlineStr">
        <is>
          <t>library/116_nova-maldives/excursions/2024_Nova-dec.pdf</t>
        </is>
      </c>
      <c r="R2288" t="inlineStr">
        <is>
          <t>outdated</t>
        </is>
      </c>
      <c r="S2288" t="inlineStr">
        <is>
          <t>N</t>
        </is>
      </c>
      <c r="T2288" t="inlineStr">
        <is>
          <t>matched</t>
        </is>
      </c>
      <c r="U2288" t="inlineStr">
        <is>
          <t>2026-10-04</t>
        </is>
      </c>
      <c r="V2288" t="inlineStr"/>
    </row>
    <row r="2289">
      <c r="A2289" t="n">
        <v>116</v>
      </c>
      <c r="B2289" t="inlineStr">
        <is>
          <t>Nova Maldives</t>
        </is>
      </c>
      <c r="C2289" t="inlineStr">
        <is>
          <t>excursions</t>
        </is>
      </c>
      <c r="D2289" t="inlineStr">
        <is>
          <t>2023_screencapture-nitravelnews-blog-love-and-do-good-nova-maldives-unveils-sustainable-activities-for-couples-2023-07-26-10_.pdf</t>
        </is>
      </c>
      <c r="E2289" t="n">
        <v>2023</v>
      </c>
      <c r="H2289" t="n">
        <v>2</v>
      </c>
      <c r="I2289" t="n">
        <v>2504</v>
      </c>
      <c r="J2289" t="inlineStr">
        <is>
          <t>N</t>
        </is>
      </c>
      <c r="K2289" t="inlineStr">
        <is>
          <t>nova-maldives.com</t>
        </is>
      </c>
      <c r="L2289" t="inlineStr">
        <is>
          <t>official</t>
        </is>
      </c>
      <c r="M2289" t="inlineStr">
        <is>
          <t>https://nova-maldives.com/wp-content/uploads/2023/07/screencapture-nitravelnews-blog-love-and-do-good-nova-maldives-unveils-sustainable-activities-for-couples-2023-07-26-10_12_26.pdf</t>
        </is>
      </c>
      <c r="N2289" t="inlineStr">
        <is>
          <t>https://nova-maldives.com/wp-content/uploads/2023/07/screencapture-nitravelnews-blog-love-and-do-good-nova-maldives-unveils-sustainable-activities-for-couples-2023-07-26-10_12_26.pdf</t>
        </is>
      </c>
      <c r="O2289" t="inlineStr">
        <is>
          <t>ac5e21bd3bf473a2899919fdb4ca892d9f7676f623dafd57c52b01314bffabf8</t>
        </is>
      </c>
      <c r="P2289" t="inlineStr">
        <is>
          <t>library/116_nova-maldives/excursions/2023_screencapture-nitravelnews-blog-love-and-do-good-nova-maldives-unveils-sustainable-activities-for-couples-2023-07-26-10_.pdf</t>
        </is>
      </c>
      <c r="R2289" t="inlineStr">
        <is>
          <t>outdated</t>
        </is>
      </c>
      <c r="S2289" t="inlineStr">
        <is>
          <t>N</t>
        </is>
      </c>
      <c r="T2289" t="inlineStr">
        <is>
          <t>matched</t>
        </is>
      </c>
      <c r="U2289" t="inlineStr">
        <is>
          <t>2026-10-04</t>
        </is>
      </c>
      <c r="V2289" t="inlineStr"/>
    </row>
    <row r="2290">
      <c r="A2290" t="n">
        <v>116</v>
      </c>
      <c r="B2290" t="inlineStr">
        <is>
          <t>Nova Maldives</t>
        </is>
      </c>
      <c r="C2290" t="inlineStr">
        <is>
          <t>excursions</t>
        </is>
      </c>
      <c r="D2290" t="inlineStr">
        <is>
          <t>2021_Daily-Sabah-Lifestyle-Page-Maldives.pdf</t>
        </is>
      </c>
      <c r="E2290" t="n">
        <v>2021</v>
      </c>
      <c r="H2290" t="n">
        <v>1</v>
      </c>
      <c r="I2290" t="n">
        <v>509</v>
      </c>
      <c r="J2290" t="inlineStr">
        <is>
          <t>Y</t>
        </is>
      </c>
      <c r="K2290" t="inlineStr">
        <is>
          <t>finolhu.com</t>
        </is>
      </c>
      <c r="L2290" t="inlineStr">
        <is>
          <t>official</t>
        </is>
      </c>
      <c r="M2290" t="inlineStr">
        <is>
          <t>https://www.finolhu.com/wp-content/uploads/2024/02/Daily-Sabah-Lifestyle-Page-Maldives.pdf</t>
        </is>
      </c>
      <c r="N2290" t="inlineStr">
        <is>
          <t>https://www.finolhu.com/wp-content/uploads/2024/02/Daily-Sabah-Lifestyle-Page-Maldives.pdf</t>
        </is>
      </c>
      <c r="O2290" t="inlineStr">
        <is>
          <t>40a5aec80044cbb048a1516cec1cb66b3b02c91d86f3e2c334bf25c98db305fa</t>
        </is>
      </c>
      <c r="P2290" t="inlineStr">
        <is>
          <t>library/116_nova-maldives/excursions/2021_Daily-Sabah-Lifestyle-Page-Maldives.pdf</t>
        </is>
      </c>
      <c r="R2290" t="inlineStr">
        <is>
          <t>outdated</t>
        </is>
      </c>
      <c r="S2290" t="inlineStr">
        <is>
          <t>N</t>
        </is>
      </c>
      <c r="T2290" t="inlineStr">
        <is>
          <t>matched</t>
        </is>
      </c>
      <c r="U2290" t="inlineStr">
        <is>
          <t>2026-10-04</t>
        </is>
      </c>
      <c r="V2290" t="inlineStr"/>
    </row>
    <row r="2291">
      <c r="A2291" t="n">
        <v>116</v>
      </c>
      <c r="B2291" t="inlineStr">
        <is>
          <t>Nova Maldives</t>
        </is>
      </c>
      <c r="C2291" t="inlineStr">
        <is>
          <t>villa_plans</t>
        </is>
      </c>
      <c r="D2291" t="inlineStr">
        <is>
          <t>2025_Nova floor plans 2025.pdf</t>
        </is>
      </c>
      <c r="E2291" t="n">
        <v>2025</v>
      </c>
      <c r="H2291" t="n">
        <v>12</v>
      </c>
      <c r="I2291" t="n">
        <v>12912</v>
      </c>
      <c r="J2291" t="inlineStr">
        <is>
          <t>Y</t>
        </is>
      </c>
      <c r="K2291" t="inlineStr">
        <is>
          <t>pulse.dash.app</t>
        </is>
      </c>
      <c r="L2291" t="inlineStr">
        <is>
          <t>brand-cdn</t>
        </is>
      </c>
      <c r="M2291" t="inlineStr">
        <is>
          <t>https://d7h9v39iheghu.cloudfront.net/previews/7837a234-9635-4da8-b132-476aacd9b4c1/26004904-089f-43ea-aa21-f3b9faafa77f/26004904-089f-43ea-aa21-f3b9faafa77f?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291" t="inlineStr">
        <is>
          <t>https://d7h9v39iheghu.cloudfront.net/previews/7837a234-9635-4da8-b132-476aacd9b4c1/26004904-089f-43ea-aa21-f3b9faafa77f/26004904-089f-43ea-aa21-f3b9faafa77f?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291" t="inlineStr">
        <is>
          <t>b8718ac4e052e055b9e1d2fcb74ee6ce650678c67aa20c4989cbcfbac3d8b39c</t>
        </is>
      </c>
      <c r="P2291" t="inlineStr">
        <is>
          <t>library/116_nova-maldives/villa_plans/2025_Nova floor plans 2025.pdf</t>
        </is>
      </c>
      <c r="R2291" t="inlineStr">
        <is>
          <t>current</t>
        </is>
      </c>
      <c r="S2291" t="inlineStr">
        <is>
          <t>Y</t>
        </is>
      </c>
      <c r="T2291" t="inlineStr">
        <is>
          <t>matched</t>
        </is>
      </c>
      <c r="U2291" t="inlineStr">
        <is>
          <t>2026-10-04</t>
        </is>
      </c>
      <c r="V2291" t="inlineStr"/>
    </row>
    <row r="2292">
      <c r="A2292" t="n">
        <v>116</v>
      </c>
      <c r="B2292" t="inlineStr">
        <is>
          <t>Nova Maldives</t>
        </is>
      </c>
      <c r="C2292" t="inlineStr">
        <is>
          <t>all_inclusive</t>
        </is>
      </c>
      <c r="D2292" t="inlineStr">
        <is>
          <t>2025_Meal plans 2025 RU.pptx.pdf</t>
        </is>
      </c>
      <c r="E2292" t="n">
        <v>2025</v>
      </c>
      <c r="H2292" t="n">
        <v>1</v>
      </c>
      <c r="I2292" t="n">
        <v>141</v>
      </c>
      <c r="J2292" t="inlineStr">
        <is>
          <t>Y</t>
        </is>
      </c>
      <c r="K2292" t="inlineStr">
        <is>
          <t>pulse.dash.app</t>
        </is>
      </c>
      <c r="L2292" t="inlineStr">
        <is>
          <t>brand-cdn</t>
        </is>
      </c>
      <c r="M2292" t="inlineStr">
        <is>
          <t>https://d7h9v39iheghu.cloudfront.net/previews/7837a234-9635-4da8-b132-476aacd9b4c1/77424a46-3c12-4c78-9265-793797c79507/77424a46-3c12-4c78-9265-793797c79507?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292" t="inlineStr">
        <is>
          <t>https://d7h9v39iheghu.cloudfront.net/previews/7837a234-9635-4da8-b132-476aacd9b4c1/77424a46-3c12-4c78-9265-793797c79507/77424a46-3c12-4c78-9265-793797c79507?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292" t="inlineStr">
        <is>
          <t>7e88c6189b125c49541ba9dbf5a7324b95e025db3efe94654d1b71942aca795e</t>
        </is>
      </c>
      <c r="P2292" t="inlineStr">
        <is>
          <t>library/116_nova-maldives/all_inclusive/2025_Meal plans 2025 RU.pptx.pdf</t>
        </is>
      </c>
      <c r="R2292" t="inlineStr">
        <is>
          <t>current</t>
        </is>
      </c>
      <c r="S2292" t="inlineStr">
        <is>
          <t>Y</t>
        </is>
      </c>
      <c r="T2292" t="inlineStr">
        <is>
          <t>matched</t>
        </is>
      </c>
      <c r="U2292" t="inlineStr">
        <is>
          <t>2026-10-04</t>
        </is>
      </c>
      <c r="V2292" t="inlineStr"/>
    </row>
    <row r="2293">
      <c r="A2293" t="n">
        <v>116</v>
      </c>
      <c r="B2293" t="inlineStr">
        <is>
          <t>Nova Maldives</t>
        </is>
      </c>
      <c r="C2293" t="inlineStr">
        <is>
          <t>all_inclusive</t>
        </is>
      </c>
      <c r="D2293" t="inlineStr">
        <is>
          <t>2024_nova-april.pdf-1.pdf</t>
        </is>
      </c>
      <c r="E2293" t="n">
        <v>2024</v>
      </c>
      <c r="H2293" t="n">
        <v>3</v>
      </c>
      <c r="I2293" t="n">
        <v>1529</v>
      </c>
      <c r="J2293" t="inlineStr">
        <is>
          <t>Y</t>
        </is>
      </c>
      <c r="K2293" t="inlineStr">
        <is>
          <t>nova-maldives.com</t>
        </is>
      </c>
      <c r="L2293" t="inlineStr">
        <is>
          <t>official</t>
        </is>
      </c>
      <c r="M2293" t="inlineStr">
        <is>
          <t>https://nova-maldives.com/wp-content/uploads/2024/04/nova-april.pdf-1.pdf</t>
        </is>
      </c>
      <c r="N2293" t="inlineStr">
        <is>
          <t>https://nova-maldives.com/wp-content/uploads/2024/04/nova-april.pdf-1.pdf</t>
        </is>
      </c>
      <c r="O2293" t="inlineStr">
        <is>
          <t>2fc957bf0f1d575becc00a77ae12d39c84e8cf1994d6ede9089d3bb117cadb84</t>
        </is>
      </c>
      <c r="P2293" t="inlineStr">
        <is>
          <t>library/116_nova-maldives/all_inclusive/2024_nova-april.pdf-1.pdf</t>
        </is>
      </c>
      <c r="R2293" t="inlineStr">
        <is>
          <t>outdated</t>
        </is>
      </c>
      <c r="S2293" t="inlineStr">
        <is>
          <t>N</t>
        </is>
      </c>
      <c r="T2293" t="inlineStr">
        <is>
          <t>matched</t>
        </is>
      </c>
      <c r="U2293" t="inlineStr">
        <is>
          <t>2026-10-04</t>
        </is>
      </c>
      <c r="V2293" t="inlineStr"/>
    </row>
    <row r="2294">
      <c r="A2294" t="n">
        <v>116</v>
      </c>
      <c r="B2294" t="inlineStr">
        <is>
          <t>Nova Maldives</t>
        </is>
      </c>
      <c r="C2294" t="inlineStr">
        <is>
          <t>all_inclusive</t>
        </is>
      </c>
      <c r="D2294" t="inlineStr">
        <is>
          <t>2024_nova-april.pdf</t>
        </is>
      </c>
      <c r="E2294" t="n">
        <v>2024</v>
      </c>
      <c r="H2294" t="n">
        <v>3</v>
      </c>
      <c r="I2294" t="n">
        <v>657</v>
      </c>
      <c r="J2294" t="inlineStr">
        <is>
          <t>Y</t>
        </is>
      </c>
      <c r="K2294" t="inlineStr">
        <is>
          <t>nova-maldives.com</t>
        </is>
      </c>
      <c r="L2294" t="inlineStr">
        <is>
          <t>official</t>
        </is>
      </c>
      <c r="M2294" t="inlineStr">
        <is>
          <t>https://nova-maldives.com/wp-content/uploads/2024/04/nova-april.pdf</t>
        </is>
      </c>
      <c r="N2294" t="inlineStr">
        <is>
          <t>https://nova-maldives.com/wp-content/uploads/2024/04/nova-april.pdf</t>
        </is>
      </c>
      <c r="O2294" t="inlineStr">
        <is>
          <t>26a487db4014753e06412282de868a200d8de56856009bc55ff6a47ca5898484</t>
        </is>
      </c>
      <c r="P2294" t="inlineStr">
        <is>
          <t>library/116_nova-maldives/all_inclusive/2024_nova-april.pdf</t>
        </is>
      </c>
      <c r="R2294" t="inlineStr">
        <is>
          <t>outdated</t>
        </is>
      </c>
      <c r="S2294" t="inlineStr">
        <is>
          <t>N</t>
        </is>
      </c>
      <c r="T2294" t="inlineStr">
        <is>
          <t>matched</t>
        </is>
      </c>
      <c r="U2294" t="inlineStr">
        <is>
          <t>2026-10-04</t>
        </is>
      </c>
      <c r="V2294" t="inlineStr"/>
    </row>
    <row r="2295">
      <c r="A2295" t="n">
        <v>116</v>
      </c>
      <c r="B2295" t="inlineStr">
        <is>
          <t>Nova Maldives</t>
        </is>
      </c>
      <c r="C2295" t="inlineStr">
        <is>
          <t>all_inclusive</t>
        </is>
      </c>
      <c r="D2295" t="inlineStr">
        <is>
          <t>2023_Nova.pdf</t>
        </is>
      </c>
      <c r="E2295" t="n">
        <v>2023</v>
      </c>
      <c r="H2295" t="n">
        <v>4</v>
      </c>
      <c r="I2295" t="n">
        <v>2403</v>
      </c>
      <c r="J2295" t="inlineStr">
        <is>
          <t>Y</t>
        </is>
      </c>
      <c r="K2295" t="inlineStr">
        <is>
          <t>nova-maldives.com</t>
        </is>
      </c>
      <c r="L2295" t="inlineStr">
        <is>
          <t>official</t>
        </is>
      </c>
      <c r="M2295" t="inlineStr">
        <is>
          <t>https://nova-maldives.com/wp-content/uploads/2023/08/Nova.pdf</t>
        </is>
      </c>
      <c r="N2295" t="inlineStr">
        <is>
          <t>https://nova-maldives.com/wp-content/uploads/2023/08/Nova.pdf</t>
        </is>
      </c>
      <c r="O2295" t="inlineStr">
        <is>
          <t>f278b3704764c3dc00285d8ab744da25e2ab783f2ca3b209ef8a276623bf6cc6</t>
        </is>
      </c>
      <c r="P2295" t="inlineStr">
        <is>
          <t>library/116_nova-maldives/all_inclusive/2023_Nova.pdf</t>
        </is>
      </c>
      <c r="R2295" t="inlineStr">
        <is>
          <t>outdated</t>
        </is>
      </c>
      <c r="S2295" t="inlineStr">
        <is>
          <t>N</t>
        </is>
      </c>
      <c r="T2295" t="inlineStr">
        <is>
          <t>matched</t>
        </is>
      </c>
      <c r="U2295" t="inlineStr">
        <is>
          <t>2026-10-04</t>
        </is>
      </c>
      <c r="V2295" t="inlineStr"/>
    </row>
    <row r="2296">
      <c r="A2296" t="n">
        <v>116</v>
      </c>
      <c r="B2296" t="inlineStr">
        <is>
          <t>Nova Maldives</t>
        </is>
      </c>
      <c r="C2296" t="inlineStr">
        <is>
          <t>all_inclusive</t>
        </is>
      </c>
      <c r="D2296" t="inlineStr">
        <is>
          <t>2023_Soulful-tales-from-Nova-Maldives.pdf</t>
        </is>
      </c>
      <c r="E2296" t="n">
        <v>2023</v>
      </c>
      <c r="H2296" t="n">
        <v>4</v>
      </c>
      <c r="I2296" t="n">
        <v>3837</v>
      </c>
      <c r="J2296" t="inlineStr">
        <is>
          <t>Y</t>
        </is>
      </c>
      <c r="K2296" t="inlineStr">
        <is>
          <t>nova-maldives.com</t>
        </is>
      </c>
      <c r="L2296" t="inlineStr">
        <is>
          <t>official</t>
        </is>
      </c>
      <c r="M2296" t="inlineStr">
        <is>
          <t>https://nova-maldives.com/wp-content/uploads/2023/07/Soulful-tales-from-Nova-Maldives.pdf</t>
        </is>
      </c>
      <c r="N2296" t="inlineStr">
        <is>
          <t>https://nova-maldives.com/wp-content/uploads/2023/07/Soulful-tales-from-Nova-Maldives.pdf</t>
        </is>
      </c>
      <c r="O2296" t="inlineStr">
        <is>
          <t>dc96ed4fda3b3ce200dd43026a78424b409549234a29b3d5fa2fad6877ff496a</t>
        </is>
      </c>
      <c r="P2296" t="inlineStr">
        <is>
          <t>library/116_nova-maldives/all_inclusive/2023_Soulful-tales-from-Nova-Maldives.pdf</t>
        </is>
      </c>
      <c r="R2296" t="inlineStr">
        <is>
          <t>outdated</t>
        </is>
      </c>
      <c r="S2296" t="inlineStr">
        <is>
          <t>N</t>
        </is>
      </c>
      <c r="T2296" t="inlineStr">
        <is>
          <t>matched</t>
        </is>
      </c>
      <c r="U2296" t="inlineStr">
        <is>
          <t>2026-10-04</t>
        </is>
      </c>
      <c r="V2296" t="inlineStr"/>
    </row>
    <row r="2297">
      <c r="A2297" t="n">
        <v>116</v>
      </c>
      <c r="B2297" t="inlineStr">
        <is>
          <t>Nova Maldives</t>
        </is>
      </c>
      <c r="C2297" t="inlineStr">
        <is>
          <t>all_inclusive</t>
        </is>
      </c>
      <c r="D2297" t="inlineStr">
        <is>
          <t>2023_Memories-2023.pdf</t>
        </is>
      </c>
      <c r="E2297" t="n">
        <v>2023</v>
      </c>
      <c r="H2297" t="n">
        <v>8</v>
      </c>
      <c r="I2297" t="n">
        <v>6530</v>
      </c>
      <c r="J2297" t="inlineStr">
        <is>
          <t>Y</t>
        </is>
      </c>
      <c r="K2297" t="inlineStr">
        <is>
          <t>nova-maldives.com</t>
        </is>
      </c>
      <c r="L2297" t="inlineStr">
        <is>
          <t>official</t>
        </is>
      </c>
      <c r="M2297" t="inlineStr">
        <is>
          <t>https://nova-maldives.com/wp-content/uploads/2023/02/Memories-2023.pdf</t>
        </is>
      </c>
      <c r="N2297" t="inlineStr">
        <is>
          <t>https://nova-maldives.com/wp-content/uploads/2023/02/Memories-2023.pdf</t>
        </is>
      </c>
      <c r="O2297" t="inlineStr">
        <is>
          <t>68a7e56913da05ae757caf3fce92cbc6d4f71198145ffe5dbe1af66ac91e5c2c</t>
        </is>
      </c>
      <c r="P2297" t="inlineStr">
        <is>
          <t>library/116_nova-maldives/all_inclusive/2023_Memories-2023.pdf</t>
        </is>
      </c>
      <c r="R2297" t="inlineStr">
        <is>
          <t>outdated</t>
        </is>
      </c>
      <c r="S2297" t="inlineStr">
        <is>
          <t>N</t>
        </is>
      </c>
      <c r="T2297" t="inlineStr">
        <is>
          <t>matched</t>
        </is>
      </c>
      <c r="U2297" t="inlineStr">
        <is>
          <t>2026-10-04</t>
        </is>
      </c>
      <c r="V2297" t="inlineStr"/>
    </row>
    <row r="2298">
      <c r="A2298" t="n">
        <v>116</v>
      </c>
      <c r="B2298" t="inlineStr">
        <is>
          <t>Nova Maldives</t>
        </is>
      </c>
      <c r="C2298" t="inlineStr">
        <is>
          <t>calendar</t>
        </is>
      </c>
      <c r="D2298" t="inlineStr">
        <is>
          <t>2023_MS_Nova-Easter-Press-Release-1.pdf</t>
        </is>
      </c>
      <c r="E2298" t="n">
        <v>2023</v>
      </c>
      <c r="H2298" t="n">
        <v>2</v>
      </c>
      <c r="I2298" t="n">
        <v>271</v>
      </c>
      <c r="J2298" t="inlineStr">
        <is>
          <t>Y</t>
        </is>
      </c>
      <c r="K2298" t="inlineStr">
        <is>
          <t>nova-maldives.com</t>
        </is>
      </c>
      <c r="L2298" t="inlineStr">
        <is>
          <t>official</t>
        </is>
      </c>
      <c r="M2298" t="inlineStr">
        <is>
          <t>https://nova-maldives.com/wp-content/uploads/2023/02/MS_Nova-Easter-Press-Release-1.pdf</t>
        </is>
      </c>
      <c r="N2298" t="inlineStr">
        <is>
          <t>https://nova-maldives.com/wp-content/uploads/2023/02/MS_Nova-Easter-Press-Release-1.pdf</t>
        </is>
      </c>
      <c r="O2298" t="inlineStr">
        <is>
          <t>6df5e78d9330fb98c00b8f87755e0e750be866badcdbb9c380cfe7cfa3bcf3d5</t>
        </is>
      </c>
      <c r="P2298" t="inlineStr">
        <is>
          <t>library/116_nova-maldives/calendar/2023_MS_Nova-Easter-Press-Release-1.pdf</t>
        </is>
      </c>
      <c r="R2298" t="inlineStr">
        <is>
          <t>outdated</t>
        </is>
      </c>
      <c r="S2298" t="inlineStr">
        <is>
          <t>Y</t>
        </is>
      </c>
      <c r="T2298" t="inlineStr">
        <is>
          <t>matched</t>
        </is>
      </c>
      <c r="U2298" t="inlineStr">
        <is>
          <t>2026-10-04</t>
        </is>
      </c>
      <c r="V2298" t="inlineStr"/>
    </row>
    <row r="2299">
      <c r="A2299" t="n">
        <v>116</v>
      </c>
      <c r="B2299" t="inlineStr">
        <is>
          <t>Nova Maldives</t>
        </is>
      </c>
      <c r="C2299" t="inlineStr">
        <is>
          <t>brochure</t>
        </is>
      </c>
      <c r="D2299" t="inlineStr">
        <is>
          <t>2026_Nova - PAI brochure EN.pdf</t>
        </is>
      </c>
      <c r="E2299" t="n">
        <v>2026</v>
      </c>
      <c r="H2299" t="n">
        <v>7</v>
      </c>
      <c r="I2299" t="n">
        <v>4332</v>
      </c>
      <c r="J2299" t="inlineStr">
        <is>
          <t>Y</t>
        </is>
      </c>
      <c r="K2299" t="inlineStr">
        <is>
          <t>pulse.dash.app</t>
        </is>
      </c>
      <c r="L2299" t="inlineStr">
        <is>
          <t>brand-cdn</t>
        </is>
      </c>
      <c r="M2299" t="inlineStr">
        <is>
          <t>https://d7h9v39iheghu.cloudfront.net/previews/7837a234-9635-4da8-b132-476aacd9b4c1/673003fa-d33f-488f-92a9-e8eee12edbe8/96297ecf-6ff1-4aa7-8710-a8593470da83?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299" t="inlineStr">
        <is>
          <t>https://d7h9v39iheghu.cloudfront.net/previews/7837a234-9635-4da8-b132-476aacd9b4c1/673003fa-d33f-488f-92a9-e8eee12edbe8/96297ecf-6ff1-4aa7-8710-a8593470da83?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299" t="inlineStr">
        <is>
          <t>841c5f59d796c8f8a9208acec6059be1cf8e51958b1a3db64030c88b031719f7</t>
        </is>
      </c>
      <c r="P2299" t="inlineStr">
        <is>
          <t>library/116_nova-maldives/brochure/2026_Nova - PAI brochure EN.pdf</t>
        </is>
      </c>
      <c r="R2299" t="inlineStr">
        <is>
          <t>current</t>
        </is>
      </c>
      <c r="S2299" t="inlineStr">
        <is>
          <t>Y</t>
        </is>
      </c>
      <c r="T2299" t="inlineStr">
        <is>
          <t>matched</t>
        </is>
      </c>
      <c r="U2299" t="inlineStr">
        <is>
          <t>2026-10-04</t>
        </is>
      </c>
      <c r="V2299" t="inlineStr"/>
    </row>
    <row r="2300">
      <c r="A2300" t="n">
        <v>116</v>
      </c>
      <c r="B2300" t="inlineStr">
        <is>
          <t>Nova Maldives</t>
        </is>
      </c>
      <c r="C2300" t="inlineStr">
        <is>
          <t>brochure</t>
        </is>
      </c>
      <c r="D2300" t="inlineStr">
        <is>
          <t>2025_RU Nova presentation 2025.pdf</t>
        </is>
      </c>
      <c r="E2300" t="n">
        <v>2025</v>
      </c>
      <c r="H2300" t="n">
        <v>38</v>
      </c>
      <c r="I2300" t="n">
        <v>9144</v>
      </c>
      <c r="J2300" t="inlineStr">
        <is>
          <t>Y</t>
        </is>
      </c>
      <c r="K2300" t="inlineStr">
        <is>
          <t>pulse.dash.app</t>
        </is>
      </c>
      <c r="L2300" t="inlineStr">
        <is>
          <t>brand-cdn</t>
        </is>
      </c>
      <c r="M2300" t="inlineStr">
        <is>
          <t>https://d7h9v39iheghu.cloudfront.net/previews/7837a234-9635-4da8-b132-476aacd9b4c1/855a9a6a-b7ac-4f9c-ae6c-95e83937a19b/0640f934-7539-4c14-b124-ee9f73caf1a9?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300" t="inlineStr">
        <is>
          <t>https://d7h9v39iheghu.cloudfront.net/previews/7837a234-9635-4da8-b132-476aacd9b4c1/855a9a6a-b7ac-4f9c-ae6c-95e83937a19b/0640f934-7539-4c14-b124-ee9f73caf1a9?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300" t="inlineStr">
        <is>
          <t>03f4be56cd9d158d280defc6014c388f74013962bf16c5eeb50a9770fc3bb576</t>
        </is>
      </c>
      <c r="P2300" t="inlineStr">
        <is>
          <t>library/116_nova-maldives/brochure/2025_RU Nova presentation 2025.pdf</t>
        </is>
      </c>
      <c r="R2300" t="inlineStr">
        <is>
          <t>current</t>
        </is>
      </c>
      <c r="S2300" t="inlineStr">
        <is>
          <t>N</t>
        </is>
      </c>
      <c r="T2300" t="inlineStr">
        <is>
          <t>matched</t>
        </is>
      </c>
      <c r="U2300" t="inlineStr">
        <is>
          <t>2026-10-04</t>
        </is>
      </c>
      <c r="V2300" t="inlineStr"/>
    </row>
    <row r="2301">
      <c r="A2301" t="n">
        <v>116</v>
      </c>
      <c r="B2301" t="inlineStr">
        <is>
          <t>Nova Maldives</t>
        </is>
      </c>
      <c r="C2301" t="inlineStr">
        <is>
          <t>brochure</t>
        </is>
      </c>
      <c r="D2301" t="inlineStr">
        <is>
          <t>2025_Aquaholics Brochure English.pdf</t>
        </is>
      </c>
      <c r="E2301" t="n">
        <v>2025</v>
      </c>
      <c r="H2301" t="n">
        <v>11</v>
      </c>
      <c r="I2301" t="n">
        <v>17302</v>
      </c>
      <c r="J2301" t="inlineStr">
        <is>
          <t>Y</t>
        </is>
      </c>
      <c r="K2301" t="inlineStr">
        <is>
          <t>pulse.dash.app</t>
        </is>
      </c>
      <c r="L2301" t="inlineStr">
        <is>
          <t>brand-cdn</t>
        </is>
      </c>
      <c r="M2301" t="inlineStr">
        <is>
          <t>https://d7h9v39iheghu.cloudfront.net/previews/7837a234-9635-4da8-b132-476aacd9b4c1/6876feef-e91a-4658-8cfa-672bdc847966/2e69c024-a33f-42b6-92bc-69782990811d?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301" t="inlineStr">
        <is>
          <t>https://d7h9v39iheghu.cloudfront.net/previews/7837a234-9635-4da8-b132-476aacd9b4c1/6876feef-e91a-4658-8cfa-672bdc847966/2e69c024-a33f-42b6-92bc-69782990811d?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301" t="inlineStr">
        <is>
          <t>503de492c5cba9f0acf37915cd882d7500f13bf746110e04cb5d6475c8dc5a68</t>
        </is>
      </c>
      <c r="P2301" t="inlineStr">
        <is>
          <t>library/116_nova-maldives/brochure/2025_Aquaholics Brochure English.pdf</t>
        </is>
      </c>
      <c r="R2301" t="inlineStr">
        <is>
          <t>current</t>
        </is>
      </c>
      <c r="S2301" t="inlineStr">
        <is>
          <t>N</t>
        </is>
      </c>
      <c r="T2301" t="inlineStr">
        <is>
          <t>matched</t>
        </is>
      </c>
      <c r="U2301" t="inlineStr">
        <is>
          <t>2026-10-04</t>
        </is>
      </c>
      <c r="V2301" t="inlineStr"/>
    </row>
    <row r="2302">
      <c r="A2302" t="n">
        <v>116</v>
      </c>
      <c r="B2302" t="inlineStr">
        <is>
          <t>Nova Maldives</t>
        </is>
      </c>
      <c r="C2302" t="inlineStr">
        <is>
          <t>press_kit</t>
        </is>
      </c>
      <c r="D2302" t="inlineStr">
        <is>
          <t>2026_Nova-Newsletter-Soulful-tales-2026-2.pdf</t>
        </is>
      </c>
      <c r="E2302" t="n">
        <v>2026</v>
      </c>
      <c r="H2302" t="n">
        <v>8</v>
      </c>
      <c r="I2302" t="n">
        <v>36555</v>
      </c>
      <c r="J2302" t="inlineStr">
        <is>
          <t>Y</t>
        </is>
      </c>
      <c r="K2302" t="inlineStr">
        <is>
          <t>nova-maldives.com</t>
        </is>
      </c>
      <c r="L2302" t="inlineStr">
        <is>
          <t>official</t>
        </is>
      </c>
      <c r="M2302" t="inlineStr">
        <is>
          <t>https://nova-maldives.com/wp-content/uploads/2026/09/Nova-Newsletter-Soulful-tales-2026-2.pdf</t>
        </is>
      </c>
      <c r="N2302" t="inlineStr">
        <is>
          <t>https://nova-maldives.com/wp-content/uploads/2026/09/Nova-Newsletter-Soulful-tales-2026-2.pdf</t>
        </is>
      </c>
      <c r="O2302" t="inlineStr">
        <is>
          <t>4450db0c34494b2fdb8763249b951577789bf51babc8d594c8854973c82e5226</t>
        </is>
      </c>
      <c r="P2302" t="inlineStr">
        <is>
          <t>library/116_nova-maldives/press_kit/2026_Nova-Newsletter-Soulful-tales-2026-2.pdf</t>
        </is>
      </c>
      <c r="R2302" t="inlineStr">
        <is>
          <t>current</t>
        </is>
      </c>
      <c r="S2302" t="inlineStr">
        <is>
          <t>Y</t>
        </is>
      </c>
      <c r="T2302" t="inlineStr">
        <is>
          <t>matched</t>
        </is>
      </c>
      <c r="U2302" t="inlineStr">
        <is>
          <t>2026-10-04</t>
        </is>
      </c>
      <c r="V2302" t="inlineStr"/>
    </row>
    <row r="2303">
      <c r="A2303" t="n">
        <v>116</v>
      </c>
      <c r="B2303" t="inlineStr">
        <is>
          <t>Nova Maldives</t>
        </is>
      </c>
      <c r="C2303" t="inlineStr">
        <is>
          <t>press_kit</t>
        </is>
      </c>
      <c r="D2303" t="inlineStr">
        <is>
          <t>2026_Nova-Newsletter-Soulful-tales-2026-1.pdf</t>
        </is>
      </c>
      <c r="E2303" t="n">
        <v>2026</v>
      </c>
      <c r="H2303" t="n">
        <v>8</v>
      </c>
      <c r="I2303" t="n">
        <v>40653</v>
      </c>
      <c r="J2303" t="inlineStr">
        <is>
          <t>Y</t>
        </is>
      </c>
      <c r="K2303" t="inlineStr">
        <is>
          <t>nova-maldives.com</t>
        </is>
      </c>
      <c r="L2303" t="inlineStr">
        <is>
          <t>official</t>
        </is>
      </c>
      <c r="M2303" t="inlineStr">
        <is>
          <t>https://nova-maldives.com/wp-content/uploads/2026/08/Nova-Newsletter-Soulful-tales-2026-1.pdf</t>
        </is>
      </c>
      <c r="N2303" t="inlineStr">
        <is>
          <t>https://nova-maldives.com/wp-content/uploads/2026/08/Nova-Newsletter-Soulful-tales-2026-1.pdf</t>
        </is>
      </c>
      <c r="O2303" t="inlineStr">
        <is>
          <t>36e8bb7976d6608f3a6e7ffb59bda2b12ba5bd3389d953b78ca160df8f98c588</t>
        </is>
      </c>
      <c r="P2303" t="inlineStr">
        <is>
          <t>library/116_nova-maldives/press_kit/2026_Nova-Newsletter-Soulful-tales-2026-1.pdf</t>
        </is>
      </c>
      <c r="R2303" t="inlineStr">
        <is>
          <t>current</t>
        </is>
      </c>
      <c r="S2303" t="inlineStr">
        <is>
          <t>N</t>
        </is>
      </c>
      <c r="T2303" t="inlineStr">
        <is>
          <t>matched</t>
        </is>
      </c>
      <c r="U2303" t="inlineStr">
        <is>
          <t>2026-10-04</t>
        </is>
      </c>
      <c r="V2303" t="inlineStr"/>
    </row>
    <row r="2304">
      <c r="A2304" t="n">
        <v>116</v>
      </c>
      <c r="B2304" t="inlineStr">
        <is>
          <t>Nova Maldives</t>
        </is>
      </c>
      <c r="C2304" t="inlineStr">
        <is>
          <t>press_kit</t>
        </is>
      </c>
      <c r="D2304" t="inlineStr">
        <is>
          <t>2026_Nova-Newsletter-Soulful-tales-2026.pdf</t>
        </is>
      </c>
      <c r="E2304" t="n">
        <v>2026</v>
      </c>
      <c r="H2304" t="n">
        <v>7</v>
      </c>
      <c r="I2304" t="n">
        <v>5572</v>
      </c>
      <c r="J2304" t="inlineStr">
        <is>
          <t>Y</t>
        </is>
      </c>
      <c r="K2304" t="inlineStr">
        <is>
          <t>nova-maldives.com</t>
        </is>
      </c>
      <c r="L2304" t="inlineStr">
        <is>
          <t>official</t>
        </is>
      </c>
      <c r="M2304" t="inlineStr">
        <is>
          <t>https://nova-maldives.com/wp-content/uploads/2026/07/Nova-Newsletter-Soulful-tales-2026.pdf</t>
        </is>
      </c>
      <c r="N2304" t="inlineStr">
        <is>
          <t>https://nova-maldives.com/wp-content/uploads/2026/07/Nova-Newsletter-Soulful-tales-2026.pdf</t>
        </is>
      </c>
      <c r="O2304" t="inlineStr">
        <is>
          <t>4a4baef74856113a73117db77f10f8456c1f1b6c38b06b6bff06f5c8438faa14</t>
        </is>
      </c>
      <c r="P2304" t="inlineStr">
        <is>
          <t>library/116_nova-maldives/press_kit/2026_Nova-Newsletter-Soulful-tales-2026.pdf</t>
        </is>
      </c>
      <c r="R2304" t="inlineStr">
        <is>
          <t>current</t>
        </is>
      </c>
      <c r="S2304" t="inlineStr">
        <is>
          <t>N</t>
        </is>
      </c>
      <c r="T2304" t="inlineStr">
        <is>
          <t>matched</t>
        </is>
      </c>
      <c r="U2304" t="inlineStr">
        <is>
          <t>2026-10-04</t>
        </is>
      </c>
      <c r="V2304" t="inlineStr"/>
    </row>
    <row r="2305">
      <c r="A2305" t="n">
        <v>116</v>
      </c>
      <c r="B2305" t="inlineStr">
        <is>
          <t>Nova Maldives</t>
        </is>
      </c>
      <c r="C2305" t="inlineStr">
        <is>
          <t>press_kit</t>
        </is>
      </c>
      <c r="D2305" t="inlineStr">
        <is>
          <t>2026_Copy-of-Nova-Newsletter-Soulful-tales-2026.pdf</t>
        </is>
      </c>
      <c r="E2305" t="n">
        <v>2026</v>
      </c>
      <c r="H2305" t="n">
        <v>8</v>
      </c>
      <c r="I2305" t="n">
        <v>11681</v>
      </c>
      <c r="J2305" t="inlineStr">
        <is>
          <t>Y</t>
        </is>
      </c>
      <c r="K2305" t="inlineStr">
        <is>
          <t>nova-maldives.com</t>
        </is>
      </c>
      <c r="L2305" t="inlineStr">
        <is>
          <t>official</t>
        </is>
      </c>
      <c r="M2305" t="inlineStr">
        <is>
          <t>https://nova-maldives.com/wp-content/uploads/2026/07/Copy-of-Nova-Newsletter-Soulful-tales-2026.pdf</t>
        </is>
      </c>
      <c r="N2305" t="inlineStr">
        <is>
          <t>https://nova-maldives.com/wp-content/uploads/2026/07/Copy-of-Nova-Newsletter-Soulful-tales-2026.pdf</t>
        </is>
      </c>
      <c r="O2305" t="inlineStr">
        <is>
          <t>f4303571740917c22baf9a67e594ab08fc8225f17521f0935d52a01e6b0db2ac</t>
        </is>
      </c>
      <c r="P2305" t="inlineStr">
        <is>
          <t>library/116_nova-maldives/press_kit/2026_Copy-of-Nova-Newsletter-Soulful-tales-2026.pdf</t>
        </is>
      </c>
      <c r="R2305" t="inlineStr">
        <is>
          <t>current</t>
        </is>
      </c>
      <c r="S2305" t="inlineStr">
        <is>
          <t>N</t>
        </is>
      </c>
      <c r="T2305" t="inlineStr">
        <is>
          <t>matched</t>
        </is>
      </c>
      <c r="U2305" t="inlineStr">
        <is>
          <t>2026-10-04</t>
        </is>
      </c>
      <c r="V2305" t="inlineStr"/>
    </row>
    <row r="2306">
      <c r="A2306" t="n">
        <v>116</v>
      </c>
      <c r="B2306" t="inlineStr">
        <is>
          <t>Nova Maldives</t>
        </is>
      </c>
      <c r="C2306" t="inlineStr">
        <is>
          <t>press_kit</t>
        </is>
      </c>
      <c r="D2306" t="inlineStr">
        <is>
          <t>2026_newsletter-pdfs-2-3.pdf</t>
        </is>
      </c>
      <c r="E2306" t="n">
        <v>2026</v>
      </c>
      <c r="H2306" t="n">
        <v>1</v>
      </c>
      <c r="I2306" t="n">
        <v>918</v>
      </c>
      <c r="J2306" t="inlineStr">
        <is>
          <t>Y</t>
        </is>
      </c>
      <c r="K2306" t="inlineStr">
        <is>
          <t>nova-maldives.com</t>
        </is>
      </c>
      <c r="L2306" t="inlineStr">
        <is>
          <t>official</t>
        </is>
      </c>
      <c r="M2306" t="inlineStr">
        <is>
          <t>https://nova-maldives.com/wp-content/uploads/2026/03/newsletter-pdfs-2-3.pdf</t>
        </is>
      </c>
      <c r="N2306" t="inlineStr">
        <is>
          <t>https://nova-maldives.com/wp-content/uploads/2026/03/newsletter-pdfs-2-3.pdf</t>
        </is>
      </c>
      <c r="O2306" t="inlineStr">
        <is>
          <t>8e136177c3ef57710b072164bc3da909906fde33fa564d59f4da7edff59f5ed3</t>
        </is>
      </c>
      <c r="P2306" t="inlineStr">
        <is>
          <t>library/116_nova-maldives/press_kit/2026_newsletter-pdfs-2-3.pdf</t>
        </is>
      </c>
      <c r="R2306" t="inlineStr">
        <is>
          <t>current</t>
        </is>
      </c>
      <c r="S2306" t="inlineStr">
        <is>
          <t>N</t>
        </is>
      </c>
      <c r="T2306" t="inlineStr">
        <is>
          <t>matched</t>
        </is>
      </c>
      <c r="U2306" t="inlineStr">
        <is>
          <t>2026-10-04</t>
        </is>
      </c>
      <c r="V2306" t="inlineStr"/>
    </row>
    <row r="2307">
      <c r="A2307" t="n">
        <v>116</v>
      </c>
      <c r="B2307" t="inlineStr">
        <is>
          <t>Nova Maldives</t>
        </is>
      </c>
      <c r="C2307" t="inlineStr">
        <is>
          <t>press_kit</t>
        </is>
      </c>
      <c r="D2307" t="inlineStr">
        <is>
          <t>2026_newsletter-pdfs-1-1.pdf</t>
        </is>
      </c>
      <c r="E2307" t="n">
        <v>2026</v>
      </c>
      <c r="H2307" t="n">
        <v>1</v>
      </c>
      <c r="I2307" t="n">
        <v>1221</v>
      </c>
      <c r="J2307" t="inlineStr">
        <is>
          <t>Y</t>
        </is>
      </c>
      <c r="K2307" t="inlineStr">
        <is>
          <t>nova-maldives.com</t>
        </is>
      </c>
      <c r="L2307" t="inlineStr">
        <is>
          <t>official</t>
        </is>
      </c>
      <c r="M2307" t="inlineStr">
        <is>
          <t>https://nova-maldives.com/wp-content/uploads/2026/02/newsletter-pdfs-1-1.pdf</t>
        </is>
      </c>
      <c r="N2307" t="inlineStr">
        <is>
          <t>https://nova-maldives.com/wp-content/uploads/2026/02/newsletter-pdfs-1-1.pdf</t>
        </is>
      </c>
      <c r="O2307" t="inlineStr">
        <is>
          <t>e98c8b896506da35903bfa94b96bbef4c6aa4d6f926cb2dbe46b76fdc9fb2d7c</t>
        </is>
      </c>
      <c r="P2307" t="inlineStr">
        <is>
          <t>library/116_nova-maldives/press_kit/2026_newsletter-pdfs-1-1.pdf</t>
        </is>
      </c>
      <c r="R2307" t="inlineStr">
        <is>
          <t>current</t>
        </is>
      </c>
      <c r="S2307" t="inlineStr">
        <is>
          <t>N</t>
        </is>
      </c>
      <c r="T2307" t="inlineStr">
        <is>
          <t>matched</t>
        </is>
      </c>
      <c r="U2307" t="inlineStr">
        <is>
          <t>2026-10-04</t>
        </is>
      </c>
      <c r="V2307" t="inlineStr"/>
    </row>
    <row r="2308">
      <c r="A2308" t="n">
        <v>116</v>
      </c>
      <c r="B2308" t="inlineStr">
        <is>
          <t>Nova Maldives</t>
        </is>
      </c>
      <c r="C2308" t="inlineStr">
        <is>
          <t>press_kit</t>
        </is>
      </c>
      <c r="D2308" t="inlineStr">
        <is>
          <t>2026_newsletter-pdfs-2-2.pdf</t>
        </is>
      </c>
      <c r="E2308" t="n">
        <v>2026</v>
      </c>
      <c r="H2308" t="n">
        <v>1</v>
      </c>
      <c r="I2308" t="n">
        <v>602</v>
      </c>
      <c r="J2308" t="inlineStr">
        <is>
          <t>Y</t>
        </is>
      </c>
      <c r="K2308" t="inlineStr">
        <is>
          <t>nova-maldives.com</t>
        </is>
      </c>
      <c r="L2308" t="inlineStr">
        <is>
          <t>official</t>
        </is>
      </c>
      <c r="M2308" t="inlineStr">
        <is>
          <t>https://nova-maldives.com/wp-content/uploads/2026/01/newsletter-pdfs-2-2.pdf</t>
        </is>
      </c>
      <c r="N2308" t="inlineStr">
        <is>
          <t>https://nova-maldives.com/wp-content/uploads/2026/01/newsletter-pdfs-2-2.pdf</t>
        </is>
      </c>
      <c r="O2308" t="inlineStr">
        <is>
          <t>882ed29ffb1dda51d39c00c850102cfdda18621c4988a8de6c2b8cb1c70c3d1f</t>
        </is>
      </c>
      <c r="P2308" t="inlineStr">
        <is>
          <t>library/116_nova-maldives/press_kit/2026_newsletter-pdfs-2-2.pdf</t>
        </is>
      </c>
      <c r="R2308" t="inlineStr">
        <is>
          <t>current</t>
        </is>
      </c>
      <c r="S2308" t="inlineStr">
        <is>
          <t>N</t>
        </is>
      </c>
      <c r="T2308" t="inlineStr">
        <is>
          <t>matched</t>
        </is>
      </c>
      <c r="U2308" t="inlineStr">
        <is>
          <t>2026-10-04</t>
        </is>
      </c>
      <c r="V2308" t="inlineStr"/>
    </row>
    <row r="2309">
      <c r="A2309" t="n">
        <v>116</v>
      </c>
      <c r="B2309" t="inlineStr">
        <is>
          <t>Nova Maldives</t>
        </is>
      </c>
      <c r="C2309" t="inlineStr">
        <is>
          <t>press_kit</t>
        </is>
      </c>
      <c r="D2309" t="inlineStr">
        <is>
          <t>2026_newsletter-pdfs.pdf</t>
        </is>
      </c>
      <c r="E2309" t="n">
        <v>2026</v>
      </c>
      <c r="H2309" t="n">
        <v>1</v>
      </c>
      <c r="I2309" t="n">
        <v>1291</v>
      </c>
      <c r="J2309" t="inlineStr">
        <is>
          <t>Y</t>
        </is>
      </c>
      <c r="K2309" t="inlineStr">
        <is>
          <t>nova-maldives.com</t>
        </is>
      </c>
      <c r="L2309" t="inlineStr">
        <is>
          <t>official</t>
        </is>
      </c>
      <c r="M2309" t="inlineStr">
        <is>
          <t>https://nova-maldives.com/wp-content/uploads/2025/12/newsletter-pdfs.pdf</t>
        </is>
      </c>
      <c r="N2309" t="inlineStr">
        <is>
          <t>https://nova-maldives.com/wp-content/uploads/2025/12/newsletter-pdfs.pdf</t>
        </is>
      </c>
      <c r="O2309" t="inlineStr">
        <is>
          <t>8f181eb2088d5b1c067d0555a81f1a5991e39206db1bd2cd118460576d7d84ad</t>
        </is>
      </c>
      <c r="P2309" t="inlineStr">
        <is>
          <t>library/116_nova-maldives/press_kit/2026_newsletter-pdfs.pdf</t>
        </is>
      </c>
      <c r="R2309" t="inlineStr">
        <is>
          <t>current</t>
        </is>
      </c>
      <c r="S2309" t="inlineStr">
        <is>
          <t>N</t>
        </is>
      </c>
      <c r="T2309" t="inlineStr">
        <is>
          <t>matched</t>
        </is>
      </c>
      <c r="U2309" t="inlineStr">
        <is>
          <t>2026-10-04</t>
        </is>
      </c>
      <c r="V2309" t="inlineStr"/>
    </row>
    <row r="2310">
      <c r="A2310" t="n">
        <v>116</v>
      </c>
      <c r="B2310" t="inlineStr">
        <is>
          <t>Nova Maldives</t>
        </is>
      </c>
      <c r="C2310" t="inlineStr">
        <is>
          <t>press_kit</t>
        </is>
      </c>
      <c r="D2310" t="inlineStr">
        <is>
          <t>2025_newsletter-pdfs-23.pdf</t>
        </is>
      </c>
      <c r="E2310" t="n">
        <v>2025</v>
      </c>
      <c r="H2310" t="n">
        <v>1</v>
      </c>
      <c r="I2310" t="n">
        <v>2152</v>
      </c>
      <c r="J2310" t="inlineStr">
        <is>
          <t>Y</t>
        </is>
      </c>
      <c r="K2310" t="inlineStr">
        <is>
          <t>nova-maldives.com</t>
        </is>
      </c>
      <c r="L2310" t="inlineStr">
        <is>
          <t>official</t>
        </is>
      </c>
      <c r="M2310" t="inlineStr">
        <is>
          <t>https://nova-maldives.com/wp-content/uploads/2025/11/newsletter-pdfs-23.pdf</t>
        </is>
      </c>
      <c r="N2310" t="inlineStr">
        <is>
          <t>https://nova-maldives.com/wp-content/uploads/2025/11/newsletter-pdfs-23.pdf</t>
        </is>
      </c>
      <c r="O2310" t="inlineStr">
        <is>
          <t>15e55d84593f840611a6e059654b2e7f88377d00bbf7b0df0621f615f13d3d2e</t>
        </is>
      </c>
      <c r="P2310" t="inlineStr">
        <is>
          <t>library/116_nova-maldives/press_kit/2025_newsletter-pdfs-23.pdf</t>
        </is>
      </c>
      <c r="R2310" t="inlineStr">
        <is>
          <t>current</t>
        </is>
      </c>
      <c r="S2310" t="inlineStr">
        <is>
          <t>N</t>
        </is>
      </c>
      <c r="T2310" t="inlineStr">
        <is>
          <t>matched</t>
        </is>
      </c>
      <c r="U2310" t="inlineStr">
        <is>
          <t>2026-10-04</t>
        </is>
      </c>
      <c r="V2310" t="inlineStr"/>
    </row>
    <row r="2311">
      <c r="A2311" t="n">
        <v>116</v>
      </c>
      <c r="B2311" t="inlineStr">
        <is>
          <t>Nova Maldives</t>
        </is>
      </c>
      <c r="C2311" t="inlineStr">
        <is>
          <t>press_kit</t>
        </is>
      </c>
      <c r="D2311" t="inlineStr">
        <is>
          <t>2025_newsletter-pdfs.pdf</t>
        </is>
      </c>
      <c r="E2311" t="n">
        <v>2025</v>
      </c>
      <c r="H2311" t="n">
        <v>1</v>
      </c>
      <c r="I2311" t="n">
        <v>2908</v>
      </c>
      <c r="J2311" t="inlineStr">
        <is>
          <t>Y</t>
        </is>
      </c>
      <c r="K2311" t="inlineStr">
        <is>
          <t>nova-maldives.com</t>
        </is>
      </c>
      <c r="L2311" t="inlineStr">
        <is>
          <t>official</t>
        </is>
      </c>
      <c r="M2311" t="inlineStr">
        <is>
          <t>https://nova-maldives.com/wp-content/uploads/2025/09/newsletter-pdfs.pdf</t>
        </is>
      </c>
      <c r="N2311" t="inlineStr">
        <is>
          <t>https://nova-maldives.com/wp-content/uploads/2025/09/newsletter-pdfs.pdf</t>
        </is>
      </c>
      <c r="O2311" t="inlineStr">
        <is>
          <t>eec676dd5232b76e280563f14c3222d5d2b9f5ee97c72a6166eb0398864e7a34</t>
        </is>
      </c>
      <c r="P2311" t="inlineStr">
        <is>
          <t>library/116_nova-maldives/press_kit/2025_newsletter-pdfs.pdf</t>
        </is>
      </c>
      <c r="R2311" t="inlineStr">
        <is>
          <t>current</t>
        </is>
      </c>
      <c r="S2311" t="inlineStr">
        <is>
          <t>N</t>
        </is>
      </c>
      <c r="T2311" t="inlineStr">
        <is>
          <t>matched</t>
        </is>
      </c>
      <c r="U2311" t="inlineStr">
        <is>
          <t>2026-10-04</t>
        </is>
      </c>
      <c r="V2311" t="inlineStr"/>
    </row>
    <row r="2312">
      <c r="A2312" t="n">
        <v>116</v>
      </c>
      <c r="B2312" t="inlineStr">
        <is>
          <t>Nova Maldives</t>
        </is>
      </c>
      <c r="C2312" t="inlineStr">
        <is>
          <t>press_kit</t>
        </is>
      </c>
      <c r="D2312" t="inlineStr">
        <is>
          <t>2025_Nova-October-Newsletter.pdf</t>
        </is>
      </c>
      <c r="E2312" t="n">
        <v>2025</v>
      </c>
      <c r="H2312" t="n">
        <v>1</v>
      </c>
      <c r="I2312" t="n">
        <v>1211</v>
      </c>
      <c r="J2312" t="inlineStr">
        <is>
          <t>Y</t>
        </is>
      </c>
      <c r="K2312" t="inlineStr">
        <is>
          <t>nova-maldives.com</t>
        </is>
      </c>
      <c r="L2312" t="inlineStr">
        <is>
          <t>official</t>
        </is>
      </c>
      <c r="M2312" t="inlineStr">
        <is>
          <t>https://nova-maldives.com/wp-content/uploads/2025/10/Nova-October-Newsletter.pdf</t>
        </is>
      </c>
      <c r="N2312" t="inlineStr">
        <is>
          <t>https://nova-maldives.com/wp-content/uploads/2025/10/Nova-October-Newsletter.pdf</t>
        </is>
      </c>
      <c r="O2312" t="inlineStr">
        <is>
          <t>960e2b0f169c93f9ed304e2cf5685e0e79191c8680ae16d4f71086d031d8c1f8</t>
        </is>
      </c>
      <c r="P2312" t="inlineStr">
        <is>
          <t>library/116_nova-maldives/press_kit/2025_Nova-October-Newsletter.pdf</t>
        </is>
      </c>
      <c r="R2312" t="inlineStr">
        <is>
          <t>current</t>
        </is>
      </c>
      <c r="S2312" t="inlineStr">
        <is>
          <t>N</t>
        </is>
      </c>
      <c r="T2312" t="inlineStr">
        <is>
          <t>matched</t>
        </is>
      </c>
      <c r="U2312" t="inlineStr">
        <is>
          <t>2026-10-04</t>
        </is>
      </c>
      <c r="V2312" t="inlineStr"/>
    </row>
    <row r="2313">
      <c r="A2313" t="n">
        <v>116</v>
      </c>
      <c r="B2313" t="inlineStr">
        <is>
          <t>Nova Maldives</t>
        </is>
      </c>
      <c r="C2313" t="inlineStr">
        <is>
          <t>press_kit</t>
        </is>
      </c>
      <c r="D2313" t="inlineStr">
        <is>
          <t>2025_Nova-Newsletter-May.pdf</t>
        </is>
      </c>
      <c r="E2313" t="n">
        <v>2025</v>
      </c>
      <c r="H2313" t="n">
        <v>1</v>
      </c>
      <c r="I2313" t="n">
        <v>1084</v>
      </c>
      <c r="J2313" t="inlineStr">
        <is>
          <t>Y</t>
        </is>
      </c>
      <c r="K2313" t="inlineStr">
        <is>
          <t>nova-maldives.com</t>
        </is>
      </c>
      <c r="L2313" t="inlineStr">
        <is>
          <t>official</t>
        </is>
      </c>
      <c r="M2313" t="inlineStr">
        <is>
          <t>https://nova-maldives.com/wp-content/uploads/2025/05/Nova-Newsletter-May.pdf</t>
        </is>
      </c>
      <c r="N2313" t="inlineStr">
        <is>
          <t>https://nova-maldives.com/wp-content/uploads/2025/05/Nova-Newsletter-May.pdf</t>
        </is>
      </c>
      <c r="O2313" t="inlineStr">
        <is>
          <t>838581f30ff7c4f0145fc7ca1f8afb520bff88fb1776746f4b7ac924493c02f7</t>
        </is>
      </c>
      <c r="P2313" t="inlineStr">
        <is>
          <t>library/116_nova-maldives/press_kit/2025_Nova-Newsletter-May.pdf</t>
        </is>
      </c>
      <c r="R2313" t="inlineStr">
        <is>
          <t>current</t>
        </is>
      </c>
      <c r="S2313" t="inlineStr">
        <is>
          <t>N</t>
        </is>
      </c>
      <c r="T2313" t="inlineStr">
        <is>
          <t>matched</t>
        </is>
      </c>
      <c r="U2313" t="inlineStr">
        <is>
          <t>2026-10-04</t>
        </is>
      </c>
      <c r="V2313" t="inlineStr"/>
    </row>
    <row r="2314">
      <c r="A2314" t="n">
        <v>116</v>
      </c>
      <c r="B2314" t="inlineStr">
        <is>
          <t>Nova Maldives</t>
        </is>
      </c>
      <c r="C2314" t="inlineStr">
        <is>
          <t>press_kit</t>
        </is>
      </c>
      <c r="D2314" t="inlineStr">
        <is>
          <t>2025_newsletter-pdfs-11.pdf</t>
        </is>
      </c>
      <c r="E2314" t="n">
        <v>2025</v>
      </c>
      <c r="H2314" t="n">
        <v>1</v>
      </c>
      <c r="I2314" t="n">
        <v>1519</v>
      </c>
      <c r="J2314" t="inlineStr">
        <is>
          <t>Y</t>
        </is>
      </c>
      <c r="K2314" t="inlineStr">
        <is>
          <t>nova-maldives.com</t>
        </is>
      </c>
      <c r="L2314" t="inlineStr">
        <is>
          <t>official</t>
        </is>
      </c>
      <c r="M2314" t="inlineStr">
        <is>
          <t>https://nova-maldives.com/wp-content/uploads/2025/07/newsletter-pdfs-11.pdf</t>
        </is>
      </c>
      <c r="N2314" t="inlineStr">
        <is>
          <t>https://nova-maldives.com/wp-content/uploads/2025/07/newsletter-pdfs-11.pdf</t>
        </is>
      </c>
      <c r="O2314" t="inlineStr">
        <is>
          <t>d891324646de819fa5e4ec6d6c2977ea2dc01b71d9538d2e40ddfb7ba65f82f7</t>
        </is>
      </c>
      <c r="P2314" t="inlineStr">
        <is>
          <t>library/116_nova-maldives/press_kit/2025_newsletter-pdfs-11.pdf</t>
        </is>
      </c>
      <c r="R2314" t="inlineStr">
        <is>
          <t>current</t>
        </is>
      </c>
      <c r="S2314" t="inlineStr">
        <is>
          <t>N</t>
        </is>
      </c>
      <c r="T2314" t="inlineStr">
        <is>
          <t>matched</t>
        </is>
      </c>
      <c r="U2314" t="inlineStr">
        <is>
          <t>2026-10-04</t>
        </is>
      </c>
      <c r="V2314" t="inlineStr"/>
    </row>
    <row r="2315">
      <c r="A2315" t="n">
        <v>116</v>
      </c>
      <c r="B2315" t="inlineStr">
        <is>
          <t>Nova Maldives</t>
        </is>
      </c>
      <c r="C2315" t="inlineStr">
        <is>
          <t>press_kit</t>
        </is>
      </c>
      <c r="D2315" t="inlineStr">
        <is>
          <t>2025_newsletter-pdfs-cropped-pdfresizer.com_.pdf</t>
        </is>
      </c>
      <c r="E2315" t="n">
        <v>2025</v>
      </c>
      <c r="H2315" t="n">
        <v>1</v>
      </c>
      <c r="I2315" t="n">
        <v>4233</v>
      </c>
      <c r="J2315" t="inlineStr">
        <is>
          <t>Y</t>
        </is>
      </c>
      <c r="K2315" t="inlineStr">
        <is>
          <t>nova-maldives.com</t>
        </is>
      </c>
      <c r="L2315" t="inlineStr">
        <is>
          <t>official</t>
        </is>
      </c>
      <c r="M2315" t="inlineStr">
        <is>
          <t>https://nova-maldives.com/wp-content/uploads/2025/03/newsletter-pdfs-cropped-pdfresizer.com_.pdf</t>
        </is>
      </c>
      <c r="N2315" t="inlineStr">
        <is>
          <t>https://nova-maldives.com/wp-content/uploads/2025/03/newsletter-pdfs-cropped-pdfresizer.com_.pdf</t>
        </is>
      </c>
      <c r="O2315" t="inlineStr">
        <is>
          <t>9f7b95b4a38020c38e55d6f0cb117743de300513b01d7cae6159d12b080cadf5</t>
        </is>
      </c>
      <c r="P2315" t="inlineStr">
        <is>
          <t>library/116_nova-maldives/press_kit/2025_newsletter-pdfs-cropped-pdfresizer.com_.pdf</t>
        </is>
      </c>
      <c r="R2315" t="inlineStr">
        <is>
          <t>current</t>
        </is>
      </c>
      <c r="S2315" t="inlineStr">
        <is>
          <t>N</t>
        </is>
      </c>
      <c r="T2315" t="inlineStr">
        <is>
          <t>matched</t>
        </is>
      </c>
      <c r="U2315" t="inlineStr">
        <is>
          <t>2026-10-04</t>
        </is>
      </c>
      <c r="V2315" t="inlineStr"/>
    </row>
    <row r="2316">
      <c r="A2316" t="n">
        <v>116</v>
      </c>
      <c r="B2316" t="inlineStr">
        <is>
          <t>Nova Maldives</t>
        </is>
      </c>
      <c r="C2316" t="inlineStr">
        <is>
          <t>press_kit</t>
        </is>
      </c>
      <c r="D2316" t="inlineStr">
        <is>
          <t>2025_Nova-newsletter-template-soulful-tales-1.pdf</t>
        </is>
      </c>
      <c r="E2316" t="n">
        <v>2025</v>
      </c>
      <c r="H2316" t="n">
        <v>8</v>
      </c>
      <c r="I2316" t="n">
        <v>2465</v>
      </c>
      <c r="J2316" t="inlineStr">
        <is>
          <t>Y</t>
        </is>
      </c>
      <c r="K2316" t="inlineStr">
        <is>
          <t>nova-maldives.com</t>
        </is>
      </c>
      <c r="L2316" t="inlineStr">
        <is>
          <t>official</t>
        </is>
      </c>
      <c r="M2316" t="inlineStr">
        <is>
          <t>https://nova-maldives.com/wp-content/uploads/2025/02/Nova-newsletter-template-soulful-tales-1.pdf</t>
        </is>
      </c>
      <c r="N2316" t="inlineStr">
        <is>
          <t>https://nova-maldives.com/wp-content/uploads/2025/02/Nova-newsletter-template-soulful-tales-1.pdf</t>
        </is>
      </c>
      <c r="O2316" t="inlineStr">
        <is>
          <t>d272899f2986779a03af1bf55344c398bc9a0161d49a8e5879308e893271b799</t>
        </is>
      </c>
      <c r="P2316" t="inlineStr">
        <is>
          <t>library/116_nova-maldives/press_kit/2025_Nova-newsletter-template-soulful-tales-1.pdf</t>
        </is>
      </c>
      <c r="R2316" t="inlineStr">
        <is>
          <t>current</t>
        </is>
      </c>
      <c r="S2316" t="inlineStr">
        <is>
          <t>N</t>
        </is>
      </c>
      <c r="T2316" t="inlineStr">
        <is>
          <t>matched</t>
        </is>
      </c>
      <c r="U2316" t="inlineStr">
        <is>
          <t>2026-10-04</t>
        </is>
      </c>
      <c r="V2316" t="inlineStr"/>
    </row>
    <row r="2317">
      <c r="A2317" t="n">
        <v>116</v>
      </c>
      <c r="B2317" t="inlineStr">
        <is>
          <t>Nova Maldives</t>
        </is>
      </c>
      <c r="C2317" t="inlineStr">
        <is>
          <t>press_kit</t>
        </is>
      </c>
      <c r="D2317" t="inlineStr">
        <is>
          <t>2025_newsletter-pdfs-1.pdf</t>
        </is>
      </c>
      <c r="E2317" t="n">
        <v>2025</v>
      </c>
      <c r="H2317" t="n">
        <v>1</v>
      </c>
      <c r="I2317" t="n">
        <v>1805</v>
      </c>
      <c r="J2317" t="inlineStr">
        <is>
          <t>Y</t>
        </is>
      </c>
      <c r="K2317" t="inlineStr">
        <is>
          <t>nova-maldives.com</t>
        </is>
      </c>
      <c r="L2317" t="inlineStr">
        <is>
          <t>official</t>
        </is>
      </c>
      <c r="M2317" t="inlineStr">
        <is>
          <t>https://nova-maldives.com/wp-content/uploads/2025/04/newsletter-pdfs-1.pdf</t>
        </is>
      </c>
      <c r="N2317" t="inlineStr">
        <is>
          <t>https://nova-maldives.com/wp-content/uploads/2025/04/newsletter-pdfs-1.pdf</t>
        </is>
      </c>
      <c r="O2317" t="inlineStr">
        <is>
          <t>4fbe16abcb0dc65cc57941440a7a9749a5a637a26c111344e783d0925ce03883</t>
        </is>
      </c>
      <c r="P2317" t="inlineStr">
        <is>
          <t>library/116_nova-maldives/press_kit/2025_newsletter-pdfs-1.pdf</t>
        </is>
      </c>
      <c r="R2317" t="inlineStr">
        <is>
          <t>current</t>
        </is>
      </c>
      <c r="S2317" t="inlineStr">
        <is>
          <t>N</t>
        </is>
      </c>
      <c r="T2317" t="inlineStr">
        <is>
          <t>matched</t>
        </is>
      </c>
      <c r="U2317" t="inlineStr">
        <is>
          <t>2026-10-04</t>
        </is>
      </c>
      <c r="V2317" t="inlineStr"/>
    </row>
    <row r="2318">
      <c r="A2318" t="n">
        <v>116</v>
      </c>
      <c r="B2318" t="inlineStr">
        <is>
          <t>Nova Maldives</t>
        </is>
      </c>
      <c r="C2318" t="inlineStr">
        <is>
          <t>press_kit</t>
        </is>
      </c>
      <c r="D2318" t="inlineStr">
        <is>
          <t>2025_Nova-newsletter-template-soulful-tales.pdf</t>
        </is>
      </c>
      <c r="E2318" t="n">
        <v>2025</v>
      </c>
      <c r="H2318" t="n">
        <v>8</v>
      </c>
      <c r="I2318" t="n">
        <v>3304</v>
      </c>
      <c r="J2318" t="inlineStr">
        <is>
          <t>Y</t>
        </is>
      </c>
      <c r="K2318" t="inlineStr">
        <is>
          <t>nova-maldives.com</t>
        </is>
      </c>
      <c r="L2318" t="inlineStr">
        <is>
          <t>official</t>
        </is>
      </c>
      <c r="M2318" t="inlineStr">
        <is>
          <t>https://nova-maldives.com/wp-content/uploads/2025/01/Nova-newsletter-template-soulful-tales.pdf</t>
        </is>
      </c>
      <c r="N2318" t="inlineStr">
        <is>
          <t>https://nova-maldives.com/wp-content/uploads/2025/01/Nova-newsletter-template-soulful-tales.pdf</t>
        </is>
      </c>
      <c r="O2318" t="inlineStr">
        <is>
          <t>5845af948c49f5347545ef0d0a9798e49a70bd33554ea1e038e7c64bece1506d</t>
        </is>
      </c>
      <c r="P2318" t="inlineStr">
        <is>
          <t>library/116_nova-maldives/press_kit/2025_Nova-newsletter-template-soulful-tales.pdf</t>
        </is>
      </c>
      <c r="R2318" t="inlineStr">
        <is>
          <t>current</t>
        </is>
      </c>
      <c r="S2318" t="inlineStr">
        <is>
          <t>N</t>
        </is>
      </c>
      <c r="T2318" t="inlineStr">
        <is>
          <t>matched</t>
        </is>
      </c>
      <c r="U2318" t="inlineStr">
        <is>
          <t>2026-10-04</t>
        </is>
      </c>
      <c r="V2318" t="inlineStr"/>
    </row>
    <row r="2319">
      <c r="A2319" t="n">
        <v>116</v>
      </c>
      <c r="B2319" t="inlineStr">
        <is>
          <t>Nova Maldives</t>
        </is>
      </c>
      <c r="C2319" t="inlineStr">
        <is>
          <t>press_kit</t>
        </is>
      </c>
      <c r="D2319" t="inlineStr">
        <is>
          <t>2023_Nova_newsletter_nov.pdf</t>
        </is>
      </c>
      <c r="E2319" t="n">
        <v>2023</v>
      </c>
      <c r="H2319" t="n">
        <v>3</v>
      </c>
      <c r="I2319" t="n">
        <v>30301</v>
      </c>
      <c r="J2319" t="inlineStr">
        <is>
          <t>Y</t>
        </is>
      </c>
      <c r="K2319" t="inlineStr">
        <is>
          <t>nova-maldives.com</t>
        </is>
      </c>
      <c r="L2319" t="inlineStr">
        <is>
          <t>official</t>
        </is>
      </c>
      <c r="M2319" t="inlineStr">
        <is>
          <t>https://nova-maldives.com/wp-content/uploads/2023/11/Nova_newsletter_nov.pdf</t>
        </is>
      </c>
      <c r="N2319" t="inlineStr">
        <is>
          <t>https://nova-maldives.com/wp-content/uploads/2023/11/Nova_newsletter_nov.pdf</t>
        </is>
      </c>
      <c r="O2319" t="inlineStr">
        <is>
          <t>bfa88eb3f05564d122d94cdfb6fc0af416859a3e2cc3e831b6b1617ea07d2460</t>
        </is>
      </c>
      <c r="P2319" t="inlineStr">
        <is>
          <t>library/116_nova-maldives/press_kit/2023_Nova_newsletter_nov.pdf</t>
        </is>
      </c>
      <c r="R2319" t="inlineStr">
        <is>
          <t>outdated</t>
        </is>
      </c>
      <c r="S2319" t="inlineStr">
        <is>
          <t>N</t>
        </is>
      </c>
      <c r="T2319" t="inlineStr">
        <is>
          <t>matched</t>
        </is>
      </c>
      <c r="U2319" t="inlineStr">
        <is>
          <t>2026-10-04</t>
        </is>
      </c>
      <c r="V2319" t="inlineStr"/>
    </row>
    <row r="2320">
      <c r="A2320" t="n">
        <v>116</v>
      </c>
      <c r="B2320" t="inlineStr">
        <is>
          <t>Nova Maldives</t>
        </is>
      </c>
      <c r="C2320" t="inlineStr">
        <is>
          <t>press_kit</t>
        </is>
      </c>
      <c r="D2320" t="inlineStr">
        <is>
          <t>2023_Nova_newsletter.pdf</t>
        </is>
      </c>
      <c r="E2320" t="n">
        <v>2023</v>
      </c>
      <c r="H2320" t="n">
        <v>3</v>
      </c>
      <c r="I2320" t="n">
        <v>2429</v>
      </c>
      <c r="J2320" t="inlineStr">
        <is>
          <t>Y</t>
        </is>
      </c>
      <c r="K2320" t="inlineStr">
        <is>
          <t>nova-maldives.com</t>
        </is>
      </c>
      <c r="L2320" t="inlineStr">
        <is>
          <t>official</t>
        </is>
      </c>
      <c r="M2320" t="inlineStr">
        <is>
          <t>https://nova-maldives.com/wp-content/uploads/2023/10/Nova_newsletter.pdf</t>
        </is>
      </c>
      <c r="N2320" t="inlineStr">
        <is>
          <t>https://nova-maldives.com/wp-content/uploads/2023/10/Nova_newsletter.pdf</t>
        </is>
      </c>
      <c r="O2320" t="inlineStr">
        <is>
          <t>61e26ba54e9bbc3c3688703d0b5cc9884341ee204429106c0755223e4f5d6a16</t>
        </is>
      </c>
      <c r="P2320" t="inlineStr">
        <is>
          <t>library/116_nova-maldives/press_kit/2023_Nova_newsletter.pdf</t>
        </is>
      </c>
      <c r="R2320" t="inlineStr">
        <is>
          <t>outdated</t>
        </is>
      </c>
      <c r="S2320" t="inlineStr">
        <is>
          <t>N</t>
        </is>
      </c>
      <c r="T2320" t="inlineStr">
        <is>
          <t>matched</t>
        </is>
      </c>
      <c r="U2320" t="inlineStr">
        <is>
          <t>2026-10-04</t>
        </is>
      </c>
      <c r="V2320" t="inlineStr"/>
    </row>
    <row r="2321">
      <c r="A2321" t="n">
        <v>116</v>
      </c>
      <c r="B2321" t="inlineStr">
        <is>
          <t>Nova Maldives</t>
        </is>
      </c>
      <c r="C2321" t="inlineStr">
        <is>
          <t>press_kit</t>
        </is>
      </c>
      <c r="D2321" t="inlineStr">
        <is>
          <t>2023_Nova-September-Newsletter.pdf</t>
        </is>
      </c>
      <c r="E2321" t="n">
        <v>2023</v>
      </c>
      <c r="H2321" t="n">
        <v>4</v>
      </c>
      <c r="I2321" t="n">
        <v>8902</v>
      </c>
      <c r="J2321" t="inlineStr">
        <is>
          <t>Y</t>
        </is>
      </c>
      <c r="K2321" t="inlineStr">
        <is>
          <t>nova-maldives.com</t>
        </is>
      </c>
      <c r="L2321" t="inlineStr">
        <is>
          <t>official</t>
        </is>
      </c>
      <c r="M2321" t="inlineStr">
        <is>
          <t>https://nova-maldives.com/wp-content/uploads/2023/09/Nova-September-Newsletter.pdf</t>
        </is>
      </c>
      <c r="N2321" t="inlineStr">
        <is>
          <t>https://nova-maldives.com/wp-content/uploads/2023/09/Nova-September-Newsletter.pdf</t>
        </is>
      </c>
      <c r="O2321" t="inlineStr">
        <is>
          <t>80bf8390e542fc2d522c78ab209d3375dd7fc73a24cfb7ff4f9048fb7feb2d13</t>
        </is>
      </c>
      <c r="P2321" t="inlineStr">
        <is>
          <t>library/116_nova-maldives/press_kit/2023_Nova-September-Newsletter.pdf</t>
        </is>
      </c>
      <c r="R2321" t="inlineStr">
        <is>
          <t>outdated</t>
        </is>
      </c>
      <c r="S2321" t="inlineStr">
        <is>
          <t>N</t>
        </is>
      </c>
      <c r="T2321" t="inlineStr">
        <is>
          <t>matched</t>
        </is>
      </c>
      <c r="U2321" t="inlineStr">
        <is>
          <t>2026-10-04</t>
        </is>
      </c>
      <c r="V2321" t="inlineStr"/>
    </row>
    <row r="2322">
      <c r="A2322" t="n">
        <v>116</v>
      </c>
      <c r="B2322" t="inlineStr">
        <is>
          <t>Nova Maldives</t>
        </is>
      </c>
      <c r="C2322" t="inlineStr">
        <is>
          <t>press_kit</t>
        </is>
      </c>
      <c r="D2322" t="inlineStr">
        <is>
          <t>2023_screencapture-breakingtravelnews-news-article-nova-maldives-is-making-a-difference-on-world-ocean-day-2023-07-26-10_17_5.pdf</t>
        </is>
      </c>
      <c r="E2322" t="n">
        <v>2023</v>
      </c>
      <c r="H2322" t="n">
        <v>2</v>
      </c>
      <c r="I2322" t="n">
        <v>3235</v>
      </c>
      <c r="J2322" t="inlineStr">
        <is>
          <t>N</t>
        </is>
      </c>
      <c r="K2322" t="inlineStr">
        <is>
          <t>nova-maldives.com</t>
        </is>
      </c>
      <c r="L2322" t="inlineStr">
        <is>
          <t>official</t>
        </is>
      </c>
      <c r="M2322" t="inlineStr">
        <is>
          <t>https://nova-maldives.com/wp-content/uploads/2023/07/screencapture-breakingtravelnews-news-article-nova-maldives-is-making-a-difference-on-world-ocean-day-2023-07-26-10_17_56.pdf</t>
        </is>
      </c>
      <c r="N2322" t="inlineStr">
        <is>
          <t>https://nova-maldives.com/wp-content/uploads/2023/07/screencapture-breakingtravelnews-news-article-nova-maldives-is-making-a-difference-on-world-ocean-day-2023-07-26-10_17_56.pdf</t>
        </is>
      </c>
      <c r="O2322" t="inlineStr">
        <is>
          <t>4194bfafc4133316f30b42f66ed692a5c5542b5ae84cd1c2a1efd56807eafbef</t>
        </is>
      </c>
      <c r="P2322" t="inlineStr">
        <is>
          <t>library/116_nova-maldives/press_kit/2023_screencapture-breakingtravelnews-news-article-nova-maldives-is-making-a-difference-on-world-ocean-day-2023-07-26-10_17_5.pdf</t>
        </is>
      </c>
      <c r="R2322" t="inlineStr">
        <is>
          <t>outdated</t>
        </is>
      </c>
      <c r="S2322" t="inlineStr">
        <is>
          <t>N</t>
        </is>
      </c>
      <c r="T2322" t="inlineStr">
        <is>
          <t>matched</t>
        </is>
      </c>
      <c r="U2322" t="inlineStr">
        <is>
          <t>2026-10-04</t>
        </is>
      </c>
      <c r="V2322" t="inlineStr"/>
    </row>
    <row r="2323">
      <c r="A2323" t="n">
        <v>116</v>
      </c>
      <c r="B2323" t="inlineStr">
        <is>
          <t>Nova Maldives</t>
        </is>
      </c>
      <c r="C2323" t="inlineStr">
        <is>
          <t>press_kit</t>
        </is>
      </c>
      <c r="D2323" t="inlineStr">
        <is>
          <t>2023_Travel-Bulletin-14_07_2023.pdf</t>
        </is>
      </c>
      <c r="E2323" t="n">
        <v>2023</v>
      </c>
      <c r="H2323" t="n">
        <v>24</v>
      </c>
      <c r="I2323" t="n">
        <v>4542</v>
      </c>
      <c r="J2323" t="inlineStr">
        <is>
          <t>Y</t>
        </is>
      </c>
      <c r="K2323" t="inlineStr">
        <is>
          <t>nova-maldives.com</t>
        </is>
      </c>
      <c r="L2323" t="inlineStr">
        <is>
          <t>official</t>
        </is>
      </c>
      <c r="M2323" t="inlineStr">
        <is>
          <t>https://nova-maldives.com/wp-content/uploads/2023/07/Travel-Bulletin-14_07_2023.pdf</t>
        </is>
      </c>
      <c r="N2323" t="inlineStr">
        <is>
          <t>https://nova-maldives.com/wp-content/uploads/2023/07/Travel-Bulletin-14_07_2023.pdf</t>
        </is>
      </c>
      <c r="O2323" t="inlineStr">
        <is>
          <t>1004283ee7e6250a541e2e1e27fb35709ebeb48ccc0fa38341d125fcfc567a60</t>
        </is>
      </c>
      <c r="P2323" t="inlineStr">
        <is>
          <t>library/116_nova-maldives/press_kit/2023_Travel-Bulletin-14_07_2023.pdf</t>
        </is>
      </c>
      <c r="R2323" t="inlineStr">
        <is>
          <t>outdated</t>
        </is>
      </c>
      <c r="S2323" t="inlineStr">
        <is>
          <t>N</t>
        </is>
      </c>
      <c r="T2323" t="inlineStr">
        <is>
          <t>matched</t>
        </is>
      </c>
      <c r="U2323" t="inlineStr">
        <is>
          <t>2026-10-04</t>
        </is>
      </c>
      <c r="V2323" t="inlineStr"/>
    </row>
    <row r="2324">
      <c r="A2324" t="n">
        <v>116</v>
      </c>
      <c r="B2324" t="inlineStr">
        <is>
          <t>Nova Maldives</t>
        </is>
      </c>
      <c r="C2324" t="inlineStr">
        <is>
          <t>press_kit</t>
        </is>
      </c>
      <c r="D2324" t="inlineStr">
        <is>
          <t>2023_MS_Eid-Adha-Press-Release_P.pdf</t>
        </is>
      </c>
      <c r="E2324" t="n">
        <v>2023</v>
      </c>
      <c r="H2324" t="n">
        <v>2</v>
      </c>
      <c r="I2324" t="n">
        <v>239</v>
      </c>
      <c r="J2324" t="inlineStr">
        <is>
          <t>Y</t>
        </is>
      </c>
      <c r="K2324" t="inlineStr">
        <is>
          <t>nova-maldives.com</t>
        </is>
      </c>
      <c r="L2324" t="inlineStr">
        <is>
          <t>official</t>
        </is>
      </c>
      <c r="M2324" t="inlineStr">
        <is>
          <t>https://nova-maldives.com/wp-content/uploads/2023/04/MS_Eid-Adha-Press-Release_P.pdf</t>
        </is>
      </c>
      <c r="N2324" t="inlineStr">
        <is>
          <t>https://nova-maldives.com/wp-content/uploads/2023/04/MS_Eid-Adha-Press-Release_P.pdf</t>
        </is>
      </c>
      <c r="O2324" t="inlineStr">
        <is>
          <t>3c3438580136ab87052671e25ef0d583433233f4855429ab82743e96cef064ac</t>
        </is>
      </c>
      <c r="P2324" t="inlineStr">
        <is>
          <t>library/116_nova-maldives/press_kit/2023_MS_Eid-Adha-Press-Release_P.pdf</t>
        </is>
      </c>
      <c r="R2324" t="inlineStr">
        <is>
          <t>outdated</t>
        </is>
      </c>
      <c r="S2324" t="inlineStr">
        <is>
          <t>N</t>
        </is>
      </c>
      <c r="T2324" t="inlineStr">
        <is>
          <t>matched</t>
        </is>
      </c>
      <c r="U2324" t="inlineStr">
        <is>
          <t>2026-10-04</t>
        </is>
      </c>
      <c r="V2324" t="inlineStr"/>
    </row>
    <row r="2325">
      <c r="A2325" t="n">
        <v>116</v>
      </c>
      <c r="B2325" t="inlineStr">
        <is>
          <t>Nova Maldives</t>
        </is>
      </c>
      <c r="C2325" t="inlineStr">
        <is>
          <t>other</t>
        </is>
      </c>
      <c r="D2325" t="inlineStr">
        <is>
          <t>2024_Nova-jan.pdf</t>
        </is>
      </c>
      <c r="E2325" t="n">
        <v>2024</v>
      </c>
      <c r="H2325" t="n">
        <v>3</v>
      </c>
      <c r="I2325" t="n">
        <v>7522</v>
      </c>
      <c r="J2325" t="inlineStr">
        <is>
          <t>Y</t>
        </is>
      </c>
      <c r="K2325" t="inlineStr">
        <is>
          <t>nova-maldives.com</t>
        </is>
      </c>
      <c r="L2325" t="inlineStr">
        <is>
          <t>official</t>
        </is>
      </c>
      <c r="M2325" t="inlineStr">
        <is>
          <t>https://nova-maldives.com/wp-content/uploads/2024/01/Nova-jan.pdf</t>
        </is>
      </c>
      <c r="N2325" t="inlineStr">
        <is>
          <t>https://nova-maldives.com/wp-content/uploads/2024/01/Nova-jan.pdf</t>
        </is>
      </c>
      <c r="O2325" t="inlineStr">
        <is>
          <t>78cfff6dc38e10bce8f764f68211f437cf7f54574be9250155fb30dac04eb869</t>
        </is>
      </c>
      <c r="P2325" t="inlineStr">
        <is>
          <t>library/116_nova-maldives/other/2024_Nova-jan.pdf</t>
        </is>
      </c>
      <c r="R2325" t="inlineStr">
        <is>
          <t>outdated</t>
        </is>
      </c>
      <c r="S2325" t="inlineStr">
        <is>
          <t>Y</t>
        </is>
      </c>
      <c r="T2325" t="inlineStr">
        <is>
          <t>matched</t>
        </is>
      </c>
      <c r="U2325" t="inlineStr">
        <is>
          <t>2026-10-04</t>
        </is>
      </c>
      <c r="V2325" t="inlineStr"/>
    </row>
    <row r="2326">
      <c r="A2326" t="n">
        <v>116</v>
      </c>
      <c r="B2326" t="inlineStr">
        <is>
          <t>Nova Maldives</t>
        </is>
      </c>
      <c r="C2326" t="inlineStr">
        <is>
          <t>other</t>
        </is>
      </c>
      <c r="D2326" t="inlineStr">
        <is>
          <t>2023_screencapture-thescottishsun-co-uk-travel-10859196-paradise-island-aquamarine-waters-brilliant-white-sand-2023-07-26-10_.pdf</t>
        </is>
      </c>
      <c r="E2326" t="n">
        <v>2023</v>
      </c>
      <c r="H2326" t="n">
        <v>6</v>
      </c>
      <c r="I2326" t="n">
        <v>10319</v>
      </c>
      <c r="J2326" t="inlineStr">
        <is>
          <t>N</t>
        </is>
      </c>
      <c r="K2326" t="inlineStr">
        <is>
          <t>nova-maldives.com</t>
        </is>
      </c>
      <c r="L2326" t="inlineStr">
        <is>
          <t>official</t>
        </is>
      </c>
      <c r="M2326" t="inlineStr">
        <is>
          <t>https://nova-maldives.com/wp-content/uploads/2023/07/screencapture-thescottishsun-co-uk-travel-10859196-paradise-island-aquamarine-waters-brilliant-white-sand-2023-07-26-10_01_25.pdf</t>
        </is>
      </c>
      <c r="N2326" t="inlineStr">
        <is>
          <t>https://nova-maldives.com/wp-content/uploads/2023/07/screencapture-thescottishsun-co-uk-travel-10859196-paradise-island-aquamarine-waters-brilliant-white-sand-2023-07-26-10_01_25.pdf</t>
        </is>
      </c>
      <c r="O2326" t="inlineStr">
        <is>
          <t>a3ef9ec049472205e434c1e3b2b91b777d69d27511858a027552066a99a64253</t>
        </is>
      </c>
      <c r="P2326" t="inlineStr">
        <is>
          <t>library/116_nova-maldives/other/2023_screencapture-thescottishsun-co-uk-travel-10859196-paradise-island-aquamarine-waters-brilliant-white-sand-2023-07-26-10_.pdf</t>
        </is>
      </c>
      <c r="R2326" t="inlineStr">
        <is>
          <t>outdated</t>
        </is>
      </c>
      <c r="S2326" t="inlineStr">
        <is>
          <t>N</t>
        </is>
      </c>
      <c r="T2326" t="inlineStr">
        <is>
          <t>matched</t>
        </is>
      </c>
      <c r="U2326" t="inlineStr">
        <is>
          <t>2026-10-04</t>
        </is>
      </c>
      <c r="V2326" t="inlineStr"/>
    </row>
    <row r="2327">
      <c r="A2327" t="n">
        <v>116</v>
      </c>
      <c r="B2327" t="inlineStr">
        <is>
          <t>Nova Maldives</t>
        </is>
      </c>
      <c r="C2327" t="inlineStr">
        <is>
          <t>other</t>
        </is>
      </c>
      <c r="D2327" t="inlineStr">
        <is>
          <t>2023_screencapture-luxurylifestylemag-co-uk-travel-6-reasons-to-visit-nova-maldives-the-lavish-island-hideaway-of-your-dreams.pdf</t>
        </is>
      </c>
      <c r="E2327" t="n">
        <v>2023</v>
      </c>
      <c r="H2327" t="n">
        <v>5</v>
      </c>
      <c r="I2327" t="n">
        <v>13460</v>
      </c>
      <c r="J2327" t="inlineStr">
        <is>
          <t>N</t>
        </is>
      </c>
      <c r="K2327" t="inlineStr">
        <is>
          <t>nova-maldives.com</t>
        </is>
      </c>
      <c r="L2327" t="inlineStr">
        <is>
          <t>official</t>
        </is>
      </c>
      <c r="M2327" t="inlineStr">
        <is>
          <t>https://nova-maldives.com/wp-content/uploads/2023/07/screencapture-luxurylifestylemag-co-uk-travel-6-reasons-to-visit-nova-maldives-the-lavish-island-hideaway-of-your-dreams-2023-07-26-10_10_09.pdf</t>
        </is>
      </c>
      <c r="N2327" t="inlineStr">
        <is>
          <t>https://nova-maldives.com/wp-content/uploads/2023/07/screencapture-luxurylifestylemag-co-uk-travel-6-reasons-to-visit-nova-maldives-the-lavish-island-hideaway-of-your-dreams-2023-07-26-10_10_09.pdf</t>
        </is>
      </c>
      <c r="O2327" t="inlineStr">
        <is>
          <t>0d4912631f65325e0a46f22dff3bfad0d8b6aa6d52ee08955fec1fa3b9935e0b</t>
        </is>
      </c>
      <c r="P2327" t="inlineStr">
        <is>
          <t>library/116_nova-maldives/other/2023_screencapture-luxurylifestylemag-co-uk-travel-6-reasons-to-visit-nova-maldives-the-lavish-island-hideaway-of-your-dreams.pdf</t>
        </is>
      </c>
      <c r="R2327" t="inlineStr">
        <is>
          <t>outdated</t>
        </is>
      </c>
      <c r="S2327" t="inlineStr">
        <is>
          <t>N</t>
        </is>
      </c>
      <c r="T2327" t="inlineStr">
        <is>
          <t>matched</t>
        </is>
      </c>
      <c r="U2327" t="inlineStr">
        <is>
          <t>2026-10-04</t>
        </is>
      </c>
      <c r="V2327" t="inlineStr"/>
    </row>
    <row r="2328">
      <c r="A2328" t="n">
        <v>116</v>
      </c>
      <c r="B2328" t="inlineStr">
        <is>
          <t>Nova Maldives</t>
        </is>
      </c>
      <c r="C2328" t="inlineStr">
        <is>
          <t>other</t>
        </is>
      </c>
      <c r="D2328" t="inlineStr">
        <is>
          <t>2023_screencapture-fashionpaper-ch-travel-slow-itinerary-ist-das-motto-im-nova-maldives-fuer-einen-relaxten-kulturell-verwurz.pdf</t>
        </is>
      </c>
      <c r="E2328" t="n">
        <v>2023</v>
      </c>
      <c r="H2328" t="n">
        <v>2</v>
      </c>
      <c r="I2328" t="n">
        <v>3528</v>
      </c>
      <c r="J2328" t="inlineStr">
        <is>
          <t>N</t>
        </is>
      </c>
      <c r="K2328" t="inlineStr">
        <is>
          <t>nova-maldives.com</t>
        </is>
      </c>
      <c r="L2328" t="inlineStr">
        <is>
          <t>official</t>
        </is>
      </c>
      <c r="M2328" t="inlineStr">
        <is>
          <t>https://nova-maldives.com/wp-content/uploads/2023/07/screencapture-fashionpaper-ch-travel-slow-itinerary-ist-das-motto-im-nova-maldives-fuer-einen-relaxten-kulturell-verwurzelten-und-nachhaltigen-sommerurlaub-2023-07-26-10_19_51.pdf</t>
        </is>
      </c>
      <c r="N2328" t="inlineStr">
        <is>
          <t>https://nova-maldives.com/wp-content/uploads/2023/07/screencapture-fashionpaper-ch-travel-slow-itinerary-ist-das-motto-im-nova-maldives-fuer-einen-relaxten-kulturell-verwurzelten-und-nachhaltigen-sommerurlaub-2023-07-26-10_19_51.pdf</t>
        </is>
      </c>
      <c r="O2328" t="inlineStr">
        <is>
          <t>a39c7f2875956be435b3d8f0a862149cc17c3ab5d379c3e405ea42557e699257</t>
        </is>
      </c>
      <c r="P2328" t="inlineStr">
        <is>
          <t>library/116_nova-maldives/other/2023_screencapture-fashionpaper-ch-travel-slow-itinerary-ist-das-motto-im-nova-maldives-fuer-einen-relaxten-kulturell-verwurz.pdf</t>
        </is>
      </c>
      <c r="R2328" t="inlineStr">
        <is>
          <t>outdated</t>
        </is>
      </c>
      <c r="S2328" t="inlineStr">
        <is>
          <t>N</t>
        </is>
      </c>
      <c r="T2328" t="inlineStr">
        <is>
          <t>matched</t>
        </is>
      </c>
      <c r="U2328" t="inlineStr">
        <is>
          <t>2026-10-04</t>
        </is>
      </c>
      <c r="V2328" t="inlineStr"/>
    </row>
    <row r="2329">
      <c r="A2329" t="n">
        <v>117</v>
      </c>
      <c r="B2329" t="inlineStr">
        <is>
          <t>Niyama Maldives</t>
        </is>
      </c>
      <c r="C2329" t="inlineStr">
        <is>
          <t>factsheet</t>
        </is>
      </c>
      <c r="D2329" t="inlineStr">
        <is>
          <t>2025_Niyama-Private-Islands-Maldives-Factsheet-2025.pdf</t>
        </is>
      </c>
      <c r="E2329" t="n">
        <v>2025</v>
      </c>
      <c r="H2329" t="n">
        <v>14</v>
      </c>
      <c r="I2329" t="n">
        <v>8792</v>
      </c>
      <c r="J2329" t="inlineStr">
        <is>
          <t>Y</t>
        </is>
      </c>
      <c r="K2329" t="inlineStr">
        <is>
          <t>neoscapesmaldives.com</t>
        </is>
      </c>
      <c r="L2329" t="inlineStr">
        <is>
          <t>dmc-agency</t>
        </is>
      </c>
      <c r="M2329" t="inlineStr">
        <is>
          <t>https://www.neoscapesmaldives.com/wp-content/uploads/Niyama-Private-Islands-Maldives-Factsheet-2025.pdf</t>
        </is>
      </c>
      <c r="N2329" t="inlineStr">
        <is>
          <t>https://www.neoscapesmaldives.com/wp-content/uploads/Niyama-Private-Islands-Maldives-Factsheet-2025.pdf</t>
        </is>
      </c>
      <c r="O2329" t="inlineStr">
        <is>
          <t>9bd66a5f022e1acfb1f075b6b679eded15d7090536994f3a072329b49430994b</t>
        </is>
      </c>
      <c r="P2329" t="inlineStr">
        <is>
          <t>library/117_niyama-maldives/factsheet/2025_Niyama-Private-Islands-Maldives-Factsheet-2025.pdf</t>
        </is>
      </c>
      <c r="R2329" t="inlineStr">
        <is>
          <t>current</t>
        </is>
      </c>
      <c r="S2329" t="inlineStr">
        <is>
          <t>Y</t>
        </is>
      </c>
      <c r="T2329" t="inlineStr">
        <is>
          <t>matched</t>
        </is>
      </c>
      <c r="U2329" t="inlineStr">
        <is>
          <t>2026-10-04</t>
        </is>
      </c>
      <c r="V2329" t="inlineStr"/>
    </row>
    <row r="2330">
      <c r="A2330" t="n">
        <v>117</v>
      </c>
      <c r="B2330" t="inlineStr">
        <is>
          <t>Niyama Maldives</t>
        </is>
      </c>
      <c r="C2330" t="inlineStr">
        <is>
          <t>map</t>
        </is>
      </c>
      <c r="D2330" t="inlineStr">
        <is>
          <t>2025_Niyama-Resort-Map.pdf</t>
        </is>
      </c>
      <c r="E2330" t="n">
        <v>2025</v>
      </c>
      <c r="H2330" t="n">
        <v>1</v>
      </c>
      <c r="I2330" t="n">
        <v>14111</v>
      </c>
      <c r="J2330" t="inlineStr">
        <is>
          <t>Y</t>
        </is>
      </c>
      <c r="K2330" t="inlineStr">
        <is>
          <t>neoscapesmaldives.com</t>
        </is>
      </c>
      <c r="L2330" t="inlineStr">
        <is>
          <t>dmc-agency</t>
        </is>
      </c>
      <c r="M2330" t="inlineStr">
        <is>
          <t>https://www.neoscapesmaldives.com/wp-content/uploads/Niyama-Resort-Map.pdf</t>
        </is>
      </c>
      <c r="N2330" t="inlineStr">
        <is>
          <t>https://www.neoscapesmaldives.com/wp-content/uploads/Niyama-Resort-Map.pdf</t>
        </is>
      </c>
      <c r="O2330" t="inlineStr">
        <is>
          <t>418015ea746800659cd3118ed29365381e07510c6ee3581836ee1d5c1ff3b8e2</t>
        </is>
      </c>
      <c r="P2330" t="inlineStr">
        <is>
          <t>library/117_niyama-maldives/map/2025_Niyama-Resort-Map.pdf</t>
        </is>
      </c>
      <c r="R2330" t="inlineStr">
        <is>
          <t>current</t>
        </is>
      </c>
      <c r="S2330" t="inlineStr">
        <is>
          <t>Y</t>
        </is>
      </c>
      <c r="T2330" t="inlineStr">
        <is>
          <t>matched</t>
        </is>
      </c>
      <c r="U2330" t="inlineStr">
        <is>
          <t>2026-10-04</t>
        </is>
      </c>
      <c r="V2330" t="inlineStr"/>
    </row>
    <row r="2331">
      <c r="A2331" t="n">
        <v>117</v>
      </c>
      <c r="B2331" t="inlineStr">
        <is>
          <t>Niyama Maldives</t>
        </is>
      </c>
      <c r="C2331" t="inlineStr">
        <is>
          <t>calendar</t>
        </is>
      </c>
      <c r="D2331" t="inlineStr">
        <is>
          <t>2026_Niyama-Private-Islands-Maldives-Easter-Brochure-2026-1.pdf</t>
        </is>
      </c>
      <c r="E2331" t="n">
        <v>2026</v>
      </c>
      <c r="H2331" t="n">
        <v>25</v>
      </c>
      <c r="I2331" t="n">
        <v>14862</v>
      </c>
      <c r="J2331" t="inlineStr">
        <is>
          <t>Y</t>
        </is>
      </c>
      <c r="K2331" t="inlineStr">
        <is>
          <t>letsgomaldives.com</t>
        </is>
      </c>
      <c r="L2331" t="inlineStr">
        <is>
          <t>dmc-agency</t>
        </is>
      </c>
      <c r="M2331" t="inlineStr">
        <is>
          <t>https://letsgomaldives.com/wp-content/uploads/2026/02/Niyama-Private-Islands-Maldives-Easter-Brochure-2026-1.pdf</t>
        </is>
      </c>
      <c r="N2331" t="inlineStr">
        <is>
          <t>https://letsgomaldives.com/wp-content/uploads/2026/02/Niyama-Private-Islands-Maldives-Easter-Brochure-2026-1.pdf</t>
        </is>
      </c>
      <c r="O2331" t="inlineStr">
        <is>
          <t>10b45a8db75bee11782b456315e3545d4d51b6014949fde5572f08d2d672ac41</t>
        </is>
      </c>
      <c r="P2331" t="inlineStr">
        <is>
          <t>library/117_niyama-maldives/calendar/2026_Niyama-Private-Islands-Maldives-Easter-Brochure-2026-1.pdf</t>
        </is>
      </c>
      <c r="R2331" t="inlineStr">
        <is>
          <t>current</t>
        </is>
      </c>
      <c r="S2331" t="inlineStr">
        <is>
          <t>Y</t>
        </is>
      </c>
      <c r="T2331" t="inlineStr">
        <is>
          <t>matched</t>
        </is>
      </c>
      <c r="U2331" t="inlineStr">
        <is>
          <t>2026-10-04</t>
        </is>
      </c>
      <c r="V2331" t="inlineStr"/>
    </row>
    <row r="2332">
      <c r="A2332" t="n">
        <v>118</v>
      </c>
      <c r="B2332" t="inlineStr">
        <is>
          <t>Sun Siyam Iru Veli Maldives</t>
        </is>
      </c>
      <c r="C2332" t="inlineStr">
        <is>
          <t>factsheet</t>
        </is>
      </c>
      <c r="D2332" t="inlineStr">
        <is>
          <t>2026_factsheet-iru-veli-2026.pdf</t>
        </is>
      </c>
      <c r="E2332" t="n">
        <v>2026</v>
      </c>
      <c r="H2332" t="n">
        <v>6</v>
      </c>
      <c r="I2332" t="n">
        <v>9281</v>
      </c>
      <c r="J2332" t="inlineStr">
        <is>
          <t>Y</t>
        </is>
      </c>
      <c r="K2332" t="inlineStr">
        <is>
          <t>sunsiyam.com</t>
        </is>
      </c>
      <c r="L2332" t="inlineStr">
        <is>
          <t>official</t>
        </is>
      </c>
      <c r="M2332" t="inlineStr">
        <is>
          <t>https://www.sunsiyam.com/media/z0yluoa4/factsheet-iru-veli-2026.pdf</t>
        </is>
      </c>
      <c r="N2332" t="inlineStr">
        <is>
          <t>https://www.sunsiyam.com/media/z0yluoa4/factsheet-iru-veli-2026.pdf</t>
        </is>
      </c>
      <c r="O2332" t="inlineStr">
        <is>
          <t>ec9b8e1f9ba1d17a55fe8769cb8dcb34245669083abfdbf4d2e77f496e2def41</t>
        </is>
      </c>
      <c r="P2332" t="inlineStr">
        <is>
          <t>library/118_sun-siyam-iru-veli-maldives/factsheet/2026_factsheet-iru-veli-2026.pdf</t>
        </is>
      </c>
      <c r="R2332" t="inlineStr">
        <is>
          <t>current</t>
        </is>
      </c>
      <c r="S2332" t="inlineStr">
        <is>
          <t>Y</t>
        </is>
      </c>
      <c r="T2332" t="inlineStr">
        <is>
          <t>matched</t>
        </is>
      </c>
      <c r="U2332" t="inlineStr">
        <is>
          <t>2026-10-04</t>
        </is>
      </c>
      <c r="V2332" t="inlineStr"/>
    </row>
    <row r="2333">
      <c r="A2333" t="n">
        <v>118</v>
      </c>
      <c r="B2333" t="inlineStr">
        <is>
          <t>Sun Siyam Iru Veli Maldives</t>
        </is>
      </c>
      <c r="C2333" t="inlineStr">
        <is>
          <t>factsheet</t>
        </is>
      </c>
      <c r="D2333" t="inlineStr">
        <is>
          <t>2021_Iru-Veli-Factsheet-EN.pdf</t>
        </is>
      </c>
      <c r="E2333" t="n">
        <v>2021</v>
      </c>
      <c r="H2333" t="n">
        <v>8</v>
      </c>
      <c r="I2333" t="n">
        <v>6026</v>
      </c>
      <c r="J2333" t="inlineStr">
        <is>
          <t>Y</t>
        </is>
      </c>
      <c r="K2333" t="inlineStr">
        <is>
          <t>neoscapesmaldives.com</t>
        </is>
      </c>
      <c r="L2333" t="inlineStr">
        <is>
          <t>dmc-agency</t>
        </is>
      </c>
      <c r="M2333" t="inlineStr">
        <is>
          <t>https://www.neoscapesmaldives.com/wp-content/uploads/Iru-Veli-Factsheet-EN.pdf</t>
        </is>
      </c>
      <c r="N2333" t="inlineStr">
        <is>
          <t>https://www.neoscapesmaldives.com/wp-content/uploads/Iru-Veli-Factsheet-EN.pdf</t>
        </is>
      </c>
      <c r="O2333" t="inlineStr">
        <is>
          <t>2116d595e08769e966dcd6041bdcd7aa62512cf14599adeb6421bc0a876b564c</t>
        </is>
      </c>
      <c r="P2333" t="inlineStr">
        <is>
          <t>library/118_sun-siyam-iru-veli-maldives/factsheet/2021_Iru-Veli-Factsheet-EN.pdf</t>
        </is>
      </c>
      <c r="R2333" t="inlineStr">
        <is>
          <t>outdated</t>
        </is>
      </c>
      <c r="S2333" t="inlineStr">
        <is>
          <t>N</t>
        </is>
      </c>
      <c r="T2333" t="inlineStr">
        <is>
          <t>matched</t>
        </is>
      </c>
      <c r="U2333" t="inlineStr">
        <is>
          <t>2026-10-04</t>
        </is>
      </c>
      <c r="V2333" t="inlineStr"/>
    </row>
    <row r="2334">
      <c r="A2334" t="n">
        <v>118</v>
      </c>
      <c r="B2334" t="inlineStr">
        <is>
          <t>Sun Siyam Iru Veli Maldives</t>
        </is>
      </c>
      <c r="C2334" t="inlineStr">
        <is>
          <t>wedding</t>
        </is>
      </c>
      <c r="D2334" t="inlineStr">
        <is>
          <t>2025_ultimate-honeymoon-ssiv.pdf</t>
        </is>
      </c>
      <c r="E2334" t="n">
        <v>2025</v>
      </c>
      <c r="H2334" t="n">
        <v>1</v>
      </c>
      <c r="I2334" t="n">
        <v>249</v>
      </c>
      <c r="J2334" t="inlineStr">
        <is>
          <t>Y</t>
        </is>
      </c>
      <c r="K2334" t="inlineStr">
        <is>
          <t>sunsiyam.com</t>
        </is>
      </c>
      <c r="L2334" t="inlineStr">
        <is>
          <t>official</t>
        </is>
      </c>
      <c r="M2334" t="inlineStr">
        <is>
          <t>https://www.sunsiyam.com/media/tbdbylep/ultimate-honeymoon-ssiv.pdf</t>
        </is>
      </c>
      <c r="N2334" t="inlineStr">
        <is>
          <t>https://www.sunsiyam.com/media/tbdbylep/ultimate-honeymoon-ssiv.pdf</t>
        </is>
      </c>
      <c r="O2334" t="inlineStr">
        <is>
          <t>9cacf07fcedcb8b92722ee048832337680329c736e0a8be96401901384c680d7</t>
        </is>
      </c>
      <c r="P2334" t="inlineStr">
        <is>
          <t>library/118_sun-siyam-iru-veli-maldives/wedding/2025_ultimate-honeymoon-ssiv.pdf</t>
        </is>
      </c>
      <c r="R2334" t="inlineStr">
        <is>
          <t>current</t>
        </is>
      </c>
      <c r="S2334" t="inlineStr">
        <is>
          <t>Y</t>
        </is>
      </c>
      <c r="T2334" t="inlineStr">
        <is>
          <t>needs-review</t>
        </is>
      </c>
      <c r="U2334" t="inlineStr">
        <is>
          <t>2026-10-04</t>
        </is>
      </c>
      <c r="V2334" t="inlineStr">
        <is>
          <t>ambiguous match [118]</t>
        </is>
      </c>
    </row>
    <row r="2335">
      <c r="A2335" t="n">
        <v>118</v>
      </c>
      <c r="B2335" t="inlineStr">
        <is>
          <t>Sun Siyam Iru Veli Maldives</t>
        </is>
      </c>
      <c r="C2335" t="inlineStr">
        <is>
          <t>map</t>
        </is>
      </c>
      <c r="D2335" t="inlineStr">
        <is>
          <t>2026_ssiv_247-all-inclusive-dine-around-meal-plan.pdf</t>
        </is>
      </c>
      <c r="E2335" t="n">
        <v>2026</v>
      </c>
      <c r="H2335" t="n">
        <v>2</v>
      </c>
      <c r="I2335" t="n">
        <v>1295</v>
      </c>
      <c r="J2335" t="inlineStr">
        <is>
          <t>Y</t>
        </is>
      </c>
      <c r="K2335" t="inlineStr">
        <is>
          <t>sunsiyam.com</t>
        </is>
      </c>
      <c r="L2335" t="inlineStr">
        <is>
          <t>official</t>
        </is>
      </c>
      <c r="M2335" t="inlineStr">
        <is>
          <t>https://www.sunsiyam.com/media/nv4ljrub/ssiv_247-all-inclusive-dine-around-meal-plan.pdf</t>
        </is>
      </c>
      <c r="N2335" t="inlineStr">
        <is>
          <t>https://www.sunsiyam.com/media/nv4ljrub/ssiv_247-all-inclusive-dine-around-meal-plan.pdf</t>
        </is>
      </c>
      <c r="O2335" t="inlineStr">
        <is>
          <t>f482faccbcc2942e7f6f13e50adc5c3d1662e2a7172489f8eaee3178c8b55484</t>
        </is>
      </c>
      <c r="P2335" t="inlineStr">
        <is>
          <t>library/118_sun-siyam-iru-veli-maldives/map/2026_ssiv_247-all-inclusive-dine-around-meal-plan.pdf</t>
        </is>
      </c>
      <c r="R2335" t="inlineStr">
        <is>
          <t>current</t>
        </is>
      </c>
      <c r="S2335" t="inlineStr">
        <is>
          <t>Y</t>
        </is>
      </c>
      <c r="T2335" t="inlineStr">
        <is>
          <t>needs-review</t>
        </is>
      </c>
      <c r="U2335" t="inlineStr">
        <is>
          <t>2026-10-04</t>
        </is>
      </c>
      <c r="V2335" t="inlineStr">
        <is>
          <t>ambiguous match [118]</t>
        </is>
      </c>
    </row>
    <row r="2336">
      <c r="A2336" t="n">
        <v>118</v>
      </c>
      <c r="B2336" t="inlineStr">
        <is>
          <t>Sun Siyam Iru Veli Maldives</t>
        </is>
      </c>
      <c r="C2336" t="inlineStr">
        <is>
          <t>map</t>
        </is>
      </c>
      <c r="D2336" t="inlineStr">
        <is>
          <t>2018_Sun-Aqua-Iru-Veli-Island-Map.pdf</t>
        </is>
      </c>
      <c r="E2336" t="n">
        <v>2018</v>
      </c>
      <c r="H2336" t="n">
        <v>1</v>
      </c>
      <c r="I2336" t="n">
        <v>9164</v>
      </c>
      <c r="J2336" t="inlineStr">
        <is>
          <t>Y</t>
        </is>
      </c>
      <c r="K2336" t="inlineStr">
        <is>
          <t>neoscapesmaldives.com</t>
        </is>
      </c>
      <c r="L2336" t="inlineStr">
        <is>
          <t>dmc-agency</t>
        </is>
      </c>
      <c r="M2336" t="inlineStr">
        <is>
          <t>https://www.neoscapesmaldives.com/wp-content/uploads/Sun-Aqua-Iru-Veli-Island-Map.pdf</t>
        </is>
      </c>
      <c r="N2336" t="inlineStr">
        <is>
          <t>https://www.neoscapesmaldives.com/wp-content/uploads/Sun-Aqua-Iru-Veli-Island-Map.pdf</t>
        </is>
      </c>
      <c r="O2336" t="inlineStr">
        <is>
          <t>65eab55c8cc1d0eb1d098d8185f4e5d21dab7db226cc2c47b86f720af75cc084</t>
        </is>
      </c>
      <c r="P2336" t="inlineStr">
        <is>
          <t>library/118_sun-siyam-iru-veli-maldives/map/2018_Sun-Aqua-Iru-Veli-Island-Map.pdf</t>
        </is>
      </c>
      <c r="R2336" t="inlineStr">
        <is>
          <t>outdated</t>
        </is>
      </c>
      <c r="S2336" t="inlineStr">
        <is>
          <t>N</t>
        </is>
      </c>
      <c r="T2336" t="inlineStr">
        <is>
          <t>matched</t>
        </is>
      </c>
      <c r="U2336" t="inlineStr">
        <is>
          <t>2026-10-04</t>
        </is>
      </c>
      <c r="V2336" t="inlineStr"/>
    </row>
    <row r="2337">
      <c r="A2337" t="n">
        <v>118</v>
      </c>
      <c r="B2337" t="inlineStr">
        <is>
          <t>Sun Siyam Iru Veli Maldives</t>
        </is>
      </c>
      <c r="C2337" t="inlineStr">
        <is>
          <t>spa_menu</t>
        </is>
      </c>
      <c r="D2337" t="inlineStr">
        <is>
          <t>2025_sun-siyam-iru-veli-spa-menu-2025.pdf</t>
        </is>
      </c>
      <c r="E2337" t="n">
        <v>2025</v>
      </c>
      <c r="H2337" t="n">
        <v>10</v>
      </c>
      <c r="I2337" t="n">
        <v>210</v>
      </c>
      <c r="J2337" t="inlineStr">
        <is>
          <t>Y</t>
        </is>
      </c>
      <c r="K2337" t="inlineStr">
        <is>
          <t>sunsiyam.com</t>
        </is>
      </c>
      <c r="L2337" t="inlineStr">
        <is>
          <t>official</t>
        </is>
      </c>
      <c r="M2337" t="inlineStr">
        <is>
          <t>https://www.sunsiyam.com/media/0akcxrid/sun-siyam-iru-veli-spa-menu-2025.pdf</t>
        </is>
      </c>
      <c r="N2337" t="inlineStr">
        <is>
          <t>https://www.sunsiyam.com/media/0akcxrid/sun-siyam-iru-veli-spa-menu-2025.pdf</t>
        </is>
      </c>
      <c r="O2337" t="inlineStr">
        <is>
          <t>f0bb27176b8b504ab7d3d4c10db1618316ec795e86eb5ee374cd7431cddb5cd0</t>
        </is>
      </c>
      <c r="P2337" t="inlineStr">
        <is>
          <t>library/118_sun-siyam-iru-veli-maldives/spa_menu/2025_sun-siyam-iru-veli-spa-menu-2025.pdf</t>
        </is>
      </c>
      <c r="R2337" t="inlineStr">
        <is>
          <t>current</t>
        </is>
      </c>
      <c r="S2337" t="inlineStr">
        <is>
          <t>Y</t>
        </is>
      </c>
      <c r="T2337" t="inlineStr">
        <is>
          <t>matched</t>
        </is>
      </c>
      <c r="U2337" t="inlineStr">
        <is>
          <t>2026-10-05</t>
        </is>
      </c>
      <c r="V2337" t="inlineStr"/>
    </row>
    <row r="2338">
      <c r="A2338" t="n">
        <v>118</v>
      </c>
      <c r="B2338" t="inlineStr">
        <is>
          <t>Sun Siyam Iru Veli Maldives</t>
        </is>
      </c>
      <c r="C2338" t="inlineStr">
        <is>
          <t>dive_prices</t>
        </is>
      </c>
      <c r="D2338" t="inlineStr">
        <is>
          <t>2026_Sun-Siyam-Iru-Veli.pdf</t>
        </is>
      </c>
      <c r="E2338" t="n">
        <v>2026</v>
      </c>
      <c r="H2338" t="n">
        <v>21</v>
      </c>
      <c r="I2338" t="n">
        <v>2686</v>
      </c>
      <c r="J2338" t="inlineStr">
        <is>
          <t>Y</t>
        </is>
      </c>
      <c r="K2338" t="inlineStr">
        <is>
          <t>letsgomaldives.com</t>
        </is>
      </c>
      <c r="L2338" t="inlineStr">
        <is>
          <t>dmc-agency</t>
        </is>
      </c>
      <c r="M2338" t="inlineStr">
        <is>
          <t>https://letsgomaldives.com/wp-content/uploads/2026/08/Sun-Siyam-Iru-Veli.pdf</t>
        </is>
      </c>
      <c r="N2338" t="inlineStr">
        <is>
          <t>https://letsgomaldives.com/wp-content/uploads/2026/08/Sun-Siyam-Iru-Veli.pdf</t>
        </is>
      </c>
      <c r="O2338" t="inlineStr">
        <is>
          <t>c15a73f1d733c4e299deccae79adc30754b05c7ffceda4ecff88386a24c3c13e</t>
        </is>
      </c>
      <c r="P2338" t="inlineStr">
        <is>
          <t>library/118_sun-siyam-iru-veli-maldives/dive_prices/2026_Sun-Siyam-Iru-Veli.pdf</t>
        </is>
      </c>
      <c r="R2338" t="inlineStr">
        <is>
          <t>current</t>
        </is>
      </c>
      <c r="S2338" t="inlineStr">
        <is>
          <t>N</t>
        </is>
      </c>
      <c r="T2338" t="inlineStr">
        <is>
          <t>matched</t>
        </is>
      </c>
      <c r="U2338" t="inlineStr">
        <is>
          <t>2026-10-04</t>
        </is>
      </c>
      <c r="V2338" t="inlineStr"/>
    </row>
    <row r="2339">
      <c r="A2339" t="n">
        <v>118</v>
      </c>
      <c r="B2339" t="inlineStr">
        <is>
          <t>Sun Siyam Iru Veli Maldives</t>
        </is>
      </c>
      <c r="C2339" t="inlineStr">
        <is>
          <t>dive_prices</t>
        </is>
      </c>
      <c r="D2339" t="inlineStr">
        <is>
          <t>2026_ssiv-halloween-2026-1.pdf</t>
        </is>
      </c>
      <c r="E2339" t="n">
        <v>2026</v>
      </c>
      <c r="H2339" t="n">
        <v>5</v>
      </c>
      <c r="I2339" t="n">
        <v>1063</v>
      </c>
      <c r="J2339" t="inlineStr">
        <is>
          <t>Y</t>
        </is>
      </c>
      <c r="K2339" t="inlineStr">
        <is>
          <t>sunsiyam.com</t>
        </is>
      </c>
      <c r="L2339" t="inlineStr">
        <is>
          <t>official</t>
        </is>
      </c>
      <c r="M2339" t="inlineStr">
        <is>
          <t>https://www.sunsiyam.com/media/vtun4ndb/ssiv-halloween-2026-1.pdf</t>
        </is>
      </c>
      <c r="N2339" t="inlineStr">
        <is>
          <t>https://www.sunsiyam.com/media/vtun4ndb/ssiv-halloween-2026-1.pdf</t>
        </is>
      </c>
      <c r="O2339" t="inlineStr">
        <is>
          <t>60842d320dc644d823d004b784c752cac35eca47e5d4d13432092630b6ec7487</t>
        </is>
      </c>
      <c r="P2339" t="inlineStr">
        <is>
          <t>library/118_sun-siyam-iru-veli-maldives/dive_prices/2026_ssiv-halloween-2026-1.pdf</t>
        </is>
      </c>
      <c r="R2339" t="inlineStr">
        <is>
          <t>current</t>
        </is>
      </c>
      <c r="S2339" t="inlineStr">
        <is>
          <t>Y</t>
        </is>
      </c>
      <c r="T2339" t="inlineStr">
        <is>
          <t>matched</t>
        </is>
      </c>
      <c r="U2339" t="inlineStr">
        <is>
          <t>2026-10-04</t>
        </is>
      </c>
      <c r="V2339" t="inlineStr"/>
    </row>
    <row r="2340">
      <c r="A2340" t="n">
        <v>118</v>
      </c>
      <c r="B2340" t="inlineStr">
        <is>
          <t>Sun Siyam Iru Veli Maldives</t>
        </is>
      </c>
      <c r="C2340" t="inlineStr">
        <is>
          <t>excursions</t>
        </is>
      </c>
      <c r="D2340" t="inlineStr">
        <is>
          <t>2026_ssiv-golden-week-gazette-26.pdf</t>
        </is>
      </c>
      <c r="E2340" t="n">
        <v>2026</v>
      </c>
      <c r="H2340" t="n">
        <v>9</v>
      </c>
      <c r="I2340" t="n">
        <v>1352</v>
      </c>
      <c r="J2340" t="inlineStr">
        <is>
          <t>Y</t>
        </is>
      </c>
      <c r="K2340" t="inlineStr">
        <is>
          <t>sunsiyam.com</t>
        </is>
      </c>
      <c r="L2340" t="inlineStr">
        <is>
          <t>official</t>
        </is>
      </c>
      <c r="M2340" t="inlineStr">
        <is>
          <t>https://www.sunsiyam.com/media/mz3pv4nj/ssiv-golden-week-gazette-26.pdf</t>
        </is>
      </c>
      <c r="N2340" t="inlineStr">
        <is>
          <t>https://www.sunsiyam.com/media/mz3pv4nj/ssiv-golden-week-gazette-26.pdf</t>
        </is>
      </c>
      <c r="O2340" t="inlineStr">
        <is>
          <t>51d7deb90216bc61d7363c9f8c35f318f903d6be902e54da5b2d2180fbb5e7a6</t>
        </is>
      </c>
      <c r="P2340" t="inlineStr">
        <is>
          <t>library/118_sun-siyam-iru-veli-maldives/excursions/2026_ssiv-golden-week-gazette-26.pdf</t>
        </is>
      </c>
      <c r="R2340" t="inlineStr">
        <is>
          <t>current</t>
        </is>
      </c>
      <c r="S2340" t="inlineStr">
        <is>
          <t>Y</t>
        </is>
      </c>
      <c r="T2340" t="inlineStr">
        <is>
          <t>matched</t>
        </is>
      </c>
      <c r="U2340" t="inlineStr">
        <is>
          <t>2026-10-04</t>
        </is>
      </c>
      <c r="V2340" t="inlineStr"/>
    </row>
    <row r="2341">
      <c r="A2341" t="n">
        <v>118</v>
      </c>
      <c r="B2341" t="inlineStr">
        <is>
          <t>Sun Siyam Iru Veli Maldives</t>
        </is>
      </c>
      <c r="C2341" t="inlineStr">
        <is>
          <t>calendar</t>
        </is>
      </c>
      <c r="D2341" t="inlineStr">
        <is>
          <t>2026_festive-gazette-26_27-prism.pdf</t>
        </is>
      </c>
      <c r="E2341" t="n">
        <v>2026</v>
      </c>
      <c r="H2341" t="n">
        <v>21</v>
      </c>
      <c r="I2341" t="n">
        <v>24585</v>
      </c>
      <c r="J2341" t="inlineStr">
        <is>
          <t>Y</t>
        </is>
      </c>
      <c r="K2341" t="inlineStr">
        <is>
          <t>sunsiyam.com</t>
        </is>
      </c>
      <c r="L2341" t="inlineStr">
        <is>
          <t>official</t>
        </is>
      </c>
      <c r="M2341" t="inlineStr">
        <is>
          <t>https://www.sunsiyam.com/media/vmlphvhg/festive-gazette-26_27-prism.pdf</t>
        </is>
      </c>
      <c r="N2341" t="inlineStr">
        <is>
          <t>https://www.sunsiyam.com/media/vmlphvhg/festive-gazette-26_27-prism.pdf</t>
        </is>
      </c>
      <c r="O2341" t="inlineStr">
        <is>
          <t>6e5bc7bd2258cd3b583763d81cd8b97804611de3f6da9026d60fe8b5623e8e14</t>
        </is>
      </c>
      <c r="P2341" t="inlineStr">
        <is>
          <t>library/118_sun-siyam-iru-veli-maldives/calendar/2026_festive-gazette-26_27-prism.pdf</t>
        </is>
      </c>
      <c r="R2341" t="inlineStr">
        <is>
          <t>current</t>
        </is>
      </c>
      <c r="S2341" t="inlineStr">
        <is>
          <t>Y</t>
        </is>
      </c>
      <c r="T2341" t="inlineStr">
        <is>
          <t>matched</t>
        </is>
      </c>
      <c r="U2341" t="inlineStr">
        <is>
          <t>2026-10-04</t>
        </is>
      </c>
      <c r="V2341" t="inlineStr"/>
    </row>
    <row r="2342">
      <c r="A2342" t="n">
        <v>118</v>
      </c>
      <c r="B2342" t="inlineStr">
        <is>
          <t>Sun Siyam Iru Veli Maldives</t>
        </is>
      </c>
      <c r="C2342" t="inlineStr">
        <is>
          <t>other</t>
        </is>
      </c>
      <c r="D2342" t="inlineStr">
        <is>
          <t>2026_ssiv-golden-week-gazette-26-cn.pdf</t>
        </is>
      </c>
      <c r="E2342" t="n">
        <v>2026</v>
      </c>
      <c r="H2342" t="n">
        <v>9</v>
      </c>
      <c r="I2342" t="n">
        <v>1468</v>
      </c>
      <c r="J2342" t="inlineStr">
        <is>
          <t>Y</t>
        </is>
      </c>
      <c r="K2342" t="inlineStr">
        <is>
          <t>sunsiyam.com</t>
        </is>
      </c>
      <c r="L2342" t="inlineStr">
        <is>
          <t>official</t>
        </is>
      </c>
      <c r="M2342" t="inlineStr">
        <is>
          <t>https://www.sunsiyam.com/media/vlubcmcs/ssiv-golden-week-gazette-26-cn.pdf</t>
        </is>
      </c>
      <c r="N2342" t="inlineStr">
        <is>
          <t>https://www.sunsiyam.com/media/vlubcmcs/ssiv-golden-week-gazette-26-cn.pdf</t>
        </is>
      </c>
      <c r="O2342" t="inlineStr">
        <is>
          <t>f947c8482831468d666c92fed9848883d8e721807d67df95d60390326aae5b91</t>
        </is>
      </c>
      <c r="P2342" t="inlineStr">
        <is>
          <t>library/118_sun-siyam-iru-veli-maldives/other/2026_ssiv-golden-week-gazette-26-cn.pdf</t>
        </is>
      </c>
      <c r="R2342" t="inlineStr">
        <is>
          <t>current</t>
        </is>
      </c>
      <c r="S2342" t="inlineStr">
        <is>
          <t>Y</t>
        </is>
      </c>
      <c r="T2342" t="inlineStr">
        <is>
          <t>matched</t>
        </is>
      </c>
      <c r="U2342" t="inlineStr">
        <is>
          <t>2026-10-04</t>
        </is>
      </c>
      <c r="V2342" t="inlineStr"/>
    </row>
    <row r="2343">
      <c r="A2343" t="n">
        <v>119</v>
      </c>
      <c r="B2343" t="inlineStr">
        <is>
          <t>Outrigger Maldives Maafushivaru Resort</t>
        </is>
      </c>
      <c r="C2343" t="inlineStr">
        <is>
          <t>map</t>
        </is>
      </c>
      <c r="D2343" t="inlineStr">
        <is>
          <t>2020_Lti-Maafushivaru-Map.pdf</t>
        </is>
      </c>
      <c r="E2343" t="n">
        <v>2020</v>
      </c>
      <c r="H2343" t="n">
        <v>1</v>
      </c>
      <c r="I2343" t="n">
        <v>5087</v>
      </c>
      <c r="J2343" t="inlineStr">
        <is>
          <t>Y</t>
        </is>
      </c>
      <c r="K2343" t="inlineStr">
        <is>
          <t>neoscapesmaldives.com</t>
        </is>
      </c>
      <c r="L2343" t="inlineStr">
        <is>
          <t>dmc-agency</t>
        </is>
      </c>
      <c r="M2343" t="inlineStr">
        <is>
          <t>https://www.neoscapesmaldives.com/wp-content/uploads/Lti-Maafushivaru-Map.pdf</t>
        </is>
      </c>
      <c r="N2343" t="inlineStr">
        <is>
          <t>https://www.neoscapesmaldives.com/wp-content/uploads/Lti-Maafushivaru-Map.pdf</t>
        </is>
      </c>
      <c r="O2343" t="inlineStr">
        <is>
          <t>a6c65a296cb87ffee503484a150ca1eb4a0648a1771b0b1456027ef18e791be7</t>
        </is>
      </c>
      <c r="P2343" t="inlineStr">
        <is>
          <t>library/119_outrigger-maldives-maafushivaru-resort/map/2020_Lti-Maafushivaru-Map.pdf</t>
        </is>
      </c>
      <c r="R2343" t="inlineStr">
        <is>
          <t>outdated</t>
        </is>
      </c>
      <c r="S2343" t="inlineStr">
        <is>
          <t>Y</t>
        </is>
      </c>
      <c r="T2343" t="inlineStr">
        <is>
          <t>matched</t>
        </is>
      </c>
      <c r="U2343" t="inlineStr">
        <is>
          <t>2026-10-04</t>
        </is>
      </c>
      <c r="V2343" t="inlineStr"/>
    </row>
    <row r="2344">
      <c r="A2344" t="n">
        <v>119</v>
      </c>
      <c r="B2344" t="inlineStr">
        <is>
          <t>Outrigger Maldives Maafushivaru Resort</t>
        </is>
      </c>
      <c r="C2344" t="inlineStr">
        <is>
          <t>obsolete</t>
        </is>
      </c>
      <c r="D2344" t="inlineStr">
        <is>
          <t>2020_LMP-1.14-COVID-19-Prevention-and-Protection-Policy_Lti-Maafushivaru-2020-1.pdf</t>
        </is>
      </c>
      <c r="E2344" t="n">
        <v>2020</v>
      </c>
      <c r="H2344" t="n">
        <v>2</v>
      </c>
      <c r="I2344" t="n">
        <v>1355</v>
      </c>
      <c r="J2344" t="inlineStr">
        <is>
          <t>N</t>
        </is>
      </c>
      <c r="K2344" t="inlineStr">
        <is>
          <t>neoscapesmaldives.com</t>
        </is>
      </c>
      <c r="L2344" t="inlineStr">
        <is>
          <t>dmc-agency</t>
        </is>
      </c>
      <c r="M2344" t="inlineStr">
        <is>
          <t>https://www.neoscapesmaldives.com/wp-content/uploads/LMP-1.14-COVID-19-Prevention-and-Protection-Policy_Lti-Maafushivaru-2020-1.pdf</t>
        </is>
      </c>
      <c r="N2344" t="inlineStr">
        <is>
          <t>https://www.neoscapesmaldives.com/wp-content/uploads/LMP-1.14-COVID-19-Prevention-and-Protection-Policy_Lti-Maafushivaru-2020-1.pdf</t>
        </is>
      </c>
      <c r="O2344" t="inlineStr">
        <is>
          <t>45287f3ae0e52498ff15948b2f16ca2dcf8d50b0ff0c3dc0965ac0abcacac55b</t>
        </is>
      </c>
      <c r="P2344" t="inlineStr">
        <is>
          <t>library/119_outrigger-maldives-maafushivaru-resort/obsolete/2020_LMP-1.14-COVID-19-Prevention-and-Protection-Policy_Lti-Maafushivaru-2020-1.pdf</t>
        </is>
      </c>
      <c r="R2344" t="inlineStr">
        <is>
          <t>obsolete</t>
        </is>
      </c>
      <c r="S2344" t="inlineStr">
        <is>
          <t>Y</t>
        </is>
      </c>
      <c r="T2344" t="inlineStr">
        <is>
          <t>matched</t>
        </is>
      </c>
      <c r="U2344" t="inlineStr">
        <is>
          <t>2026-10-04</t>
        </is>
      </c>
      <c r="V2344" t="inlineStr"/>
    </row>
    <row r="2345">
      <c r="A2345" t="n">
        <v>119</v>
      </c>
      <c r="B2345" t="inlineStr">
        <is>
          <t>Outrigger Maldives Maafushivaru Resort</t>
        </is>
      </c>
      <c r="C2345" t="inlineStr">
        <is>
          <t>obsolete</t>
        </is>
      </c>
      <c r="D2345" t="inlineStr">
        <is>
          <t>2020_COVID-19-Leaflets_English_Lti-Maafushivaru.pdf</t>
        </is>
      </c>
      <c r="E2345" t="n">
        <v>2020</v>
      </c>
      <c r="H2345" t="n">
        <v>2</v>
      </c>
      <c r="I2345" t="n">
        <v>1022</v>
      </c>
      <c r="J2345" t="inlineStr">
        <is>
          <t>Y</t>
        </is>
      </c>
      <c r="K2345" t="inlineStr">
        <is>
          <t>neoscapesmaldives.com</t>
        </is>
      </c>
      <c r="L2345" t="inlineStr">
        <is>
          <t>dmc-agency</t>
        </is>
      </c>
      <c r="M2345" t="inlineStr">
        <is>
          <t>https://www.neoscapesmaldives.com/wp-content/uploads/COVID-19-Leaflets_English_Lti-Maafushivaru.pdf</t>
        </is>
      </c>
      <c r="N2345" t="inlineStr">
        <is>
          <t>https://www.neoscapesmaldives.com/wp-content/uploads/COVID-19-Leaflets_English_Lti-Maafushivaru.pdf</t>
        </is>
      </c>
      <c r="O2345" t="inlineStr">
        <is>
          <t>5e27fcff97aae47f2a4cf2bed092c65ebace196f59971e948ad915322c8a03a3</t>
        </is>
      </c>
      <c r="P2345" t="inlineStr">
        <is>
          <t>library/119_outrigger-maldives-maafushivaru-resort/obsolete/2020_COVID-19-Leaflets_English_Lti-Maafushivaru.pdf</t>
        </is>
      </c>
      <c r="R2345" t="inlineStr">
        <is>
          <t>obsolete</t>
        </is>
      </c>
      <c r="S2345" t="inlineStr">
        <is>
          <t>N</t>
        </is>
      </c>
      <c r="T2345" t="inlineStr">
        <is>
          <t>matched</t>
        </is>
      </c>
      <c r="U2345" t="inlineStr">
        <is>
          <t>2026-10-04</t>
        </is>
      </c>
      <c r="V2345" t="inlineStr"/>
    </row>
    <row r="2346">
      <c r="A2346" t="n">
        <v>120</v>
      </c>
      <c r="B2346" t="inlineStr">
        <is>
          <t>Bandos Maldives</t>
        </is>
      </c>
      <c r="C2346" t="inlineStr">
        <is>
          <t>factsheet</t>
        </is>
      </c>
      <c r="D2346" t="inlineStr">
        <is>
          <t>2026_BM_Factsheet-2026.pdf</t>
        </is>
      </c>
      <c r="E2346" t="n">
        <v>2026</v>
      </c>
      <c r="H2346" t="n">
        <v>4</v>
      </c>
      <c r="I2346" t="n">
        <v>12895</v>
      </c>
      <c r="J2346" t="inlineStr">
        <is>
          <t>Y</t>
        </is>
      </c>
      <c r="K2346" t="inlineStr">
        <is>
          <t>neoscapesmaldives.com</t>
        </is>
      </c>
      <c r="L2346" t="inlineStr">
        <is>
          <t>dmc-agency</t>
        </is>
      </c>
      <c r="M2346" t="inlineStr">
        <is>
          <t>https://www.neoscapesmaldives.com/wp-content/uploads/BM_Factsheet-2026.pdf</t>
        </is>
      </c>
      <c r="N2346" t="inlineStr">
        <is>
          <t>https://www.neoscapesmaldives.com/wp-content/uploads/BM_Factsheet-2026.pdf</t>
        </is>
      </c>
      <c r="O2346" t="inlineStr">
        <is>
          <t>44528f0319adc686f7a04604599154c8a547735e74ebdf41383ebdccc8b7e36c</t>
        </is>
      </c>
      <c r="P2346" t="inlineStr">
        <is>
          <t>library/120_bandos-maldives/factsheet/2026_BM_Factsheet-2026.pdf</t>
        </is>
      </c>
      <c r="R2346" t="inlineStr">
        <is>
          <t>current</t>
        </is>
      </c>
      <c r="S2346" t="inlineStr">
        <is>
          <t>Y</t>
        </is>
      </c>
      <c r="T2346" t="inlineStr">
        <is>
          <t>matched</t>
        </is>
      </c>
      <c r="U2346" t="inlineStr">
        <is>
          <t>2026-10-04</t>
        </is>
      </c>
      <c r="V2346" t="inlineStr"/>
    </row>
    <row r="2347">
      <c r="A2347" t="n">
        <v>120</v>
      </c>
      <c r="B2347" t="inlineStr">
        <is>
          <t>Bandos Maldives</t>
        </is>
      </c>
      <c r="C2347" t="inlineStr">
        <is>
          <t>wedding</t>
        </is>
      </c>
      <c r="D2347" t="inlineStr">
        <is>
          <t>2023_Wedding-Packages.pdf</t>
        </is>
      </c>
      <c r="E2347" t="n">
        <v>2023</v>
      </c>
      <c r="H2347" t="n">
        <v>8</v>
      </c>
      <c r="I2347" t="n">
        <v>1770</v>
      </c>
      <c r="J2347" t="inlineStr">
        <is>
          <t>N</t>
        </is>
      </c>
      <c r="K2347" t="inlineStr">
        <is>
          <t>bandosmaldives.com</t>
        </is>
      </c>
      <c r="L2347" t="inlineStr">
        <is>
          <t>official</t>
        </is>
      </c>
      <c r="M2347" t="inlineStr">
        <is>
          <t>https://bandosmaldives.com/wp-content/uploads/2024/02/Wedding-Packages.pdf</t>
        </is>
      </c>
      <c r="N2347" t="inlineStr">
        <is>
          <t>https://bandosmaldives.com/wp-content/uploads/2024/02/Wedding-Packages.pdf</t>
        </is>
      </c>
      <c r="O2347" t="inlineStr">
        <is>
          <t>137991b0c13c916e821833755cecfee71af33f3a7b6b39af926f8f7f7fdbd484</t>
        </is>
      </c>
      <c r="P2347" t="inlineStr">
        <is>
          <t>library/120_bandos-maldives/wedding/2023_Wedding-Packages.pdf</t>
        </is>
      </c>
      <c r="R2347" t="inlineStr">
        <is>
          <t>outdated</t>
        </is>
      </c>
      <c r="S2347" t="inlineStr">
        <is>
          <t>Y</t>
        </is>
      </c>
      <c r="T2347" t="inlineStr">
        <is>
          <t>matched</t>
        </is>
      </c>
      <c r="U2347" t="inlineStr">
        <is>
          <t>2026-10-04</t>
        </is>
      </c>
      <c r="V2347" t="inlineStr"/>
    </row>
    <row r="2348">
      <c r="A2348" t="n">
        <v>120</v>
      </c>
      <c r="B2348" t="inlineStr">
        <is>
          <t>Bandos Maldives</t>
        </is>
      </c>
      <c r="C2348" t="inlineStr">
        <is>
          <t>events</t>
        </is>
      </c>
      <c r="D2348" t="inlineStr">
        <is>
          <t>2026_Festive-Event-Brochure-19.12.25.pdf</t>
        </is>
      </c>
      <c r="E2348" t="n">
        <v>2026</v>
      </c>
      <c r="H2348" t="n">
        <v>22</v>
      </c>
      <c r="I2348" t="n">
        <v>2115</v>
      </c>
      <c r="J2348" t="inlineStr">
        <is>
          <t>Y</t>
        </is>
      </c>
      <c r="K2348" t="inlineStr">
        <is>
          <t>bandosmaldives.com</t>
        </is>
      </c>
      <c r="L2348" t="inlineStr">
        <is>
          <t>official</t>
        </is>
      </c>
      <c r="M2348" t="inlineStr">
        <is>
          <t>https://bandosmaldives.com/wp-content/uploads/2026/01/Festive-Event-Brochure-19.12.25.pdf</t>
        </is>
      </c>
      <c r="N2348" t="inlineStr">
        <is>
          <t>https://bandosmaldives.com/wp-content/uploads/2026/01/Festive-Event-Brochure-19.12.25.pdf</t>
        </is>
      </c>
      <c r="O2348" t="inlineStr">
        <is>
          <t>28b73cd5bf247dc077ebbf69362efab7f069fbbd8f8aa74e7cb251c7d45cb604</t>
        </is>
      </c>
      <c r="P2348" t="inlineStr">
        <is>
          <t>library/120_bandos-maldives/events/2026_Festive-Event-Brochure-19.12.25.pdf</t>
        </is>
      </c>
      <c r="R2348" t="inlineStr">
        <is>
          <t>current</t>
        </is>
      </c>
      <c r="S2348" t="inlineStr">
        <is>
          <t>Y</t>
        </is>
      </c>
      <c r="T2348" t="inlineStr">
        <is>
          <t>matched</t>
        </is>
      </c>
      <c r="U2348" t="inlineStr">
        <is>
          <t>2026-10-04</t>
        </is>
      </c>
      <c r="V2348" t="inlineStr"/>
    </row>
    <row r="2349">
      <c r="A2349" t="n">
        <v>120</v>
      </c>
      <c r="B2349" t="inlineStr">
        <is>
          <t>Bandos Maldives</t>
        </is>
      </c>
      <c r="C2349" t="inlineStr">
        <is>
          <t>events</t>
        </is>
      </c>
      <c r="D2349" t="inlineStr">
        <is>
          <t>2026_b4a22e9d_Festive-Event-Brochure-19.12.25.pdf</t>
        </is>
      </c>
      <c r="E2349" t="n">
        <v>2026</v>
      </c>
      <c r="H2349" t="n">
        <v>22</v>
      </c>
      <c r="I2349" t="n">
        <v>2115</v>
      </c>
      <c r="J2349" t="inlineStr">
        <is>
          <t>Y</t>
        </is>
      </c>
      <c r="K2349" t="inlineStr">
        <is>
          <t>bandosmaldives.com</t>
        </is>
      </c>
      <c r="L2349" t="inlineStr">
        <is>
          <t>official</t>
        </is>
      </c>
      <c r="M2349" t="inlineStr">
        <is>
          <t>https://bandosmaldives.com/wp-content/uploads/2025/12/Festive-Event-Brochure-19.12.25.pdf</t>
        </is>
      </c>
      <c r="N2349" t="inlineStr">
        <is>
          <t>https://bandosmaldives.com/wp-content/uploads/2025/12/Festive-Event-Brochure-19.12.25.pdf</t>
        </is>
      </c>
      <c r="O2349" t="inlineStr">
        <is>
          <t>b4a22e9d3f0f0cd3297a27fef59a2b17372b4028a98c85e85e576a15e586e496</t>
        </is>
      </c>
      <c r="P2349" t="inlineStr">
        <is>
          <t>library/120_bandos-maldives/events/2026_b4a22e9d_Festive-Event-Brochure-19.12.25.pdf</t>
        </is>
      </c>
      <c r="R2349" t="inlineStr">
        <is>
          <t>current</t>
        </is>
      </c>
      <c r="S2349" t="inlineStr">
        <is>
          <t>N</t>
        </is>
      </c>
      <c r="T2349" t="inlineStr">
        <is>
          <t>matched</t>
        </is>
      </c>
      <c r="U2349" t="inlineStr">
        <is>
          <t>2026-10-04</t>
        </is>
      </c>
      <c r="V2349" t="inlineStr"/>
    </row>
    <row r="2350">
      <c r="A2350" t="n">
        <v>120</v>
      </c>
      <c r="B2350" t="inlineStr">
        <is>
          <t>Bandos Maldives</t>
        </is>
      </c>
      <c r="C2350" t="inlineStr">
        <is>
          <t>events</t>
        </is>
      </c>
      <c r="D2350" t="inlineStr">
        <is>
          <t>2026_Festive-Event-Brochure-WEB2.pdf</t>
        </is>
      </c>
      <c r="E2350" t="n">
        <v>2026</v>
      </c>
      <c r="H2350" t="n">
        <v>22</v>
      </c>
      <c r="I2350" t="n">
        <v>2099</v>
      </c>
      <c r="J2350" t="inlineStr">
        <is>
          <t>Y</t>
        </is>
      </c>
      <c r="K2350" t="inlineStr">
        <is>
          <t>bandosmaldives.com</t>
        </is>
      </c>
      <c r="L2350" t="inlineStr">
        <is>
          <t>official</t>
        </is>
      </c>
      <c r="M2350" t="inlineStr">
        <is>
          <t>https://bandosmaldives.com/wp-content/uploads/2025/11/Festive-Event-Brochure-WEB2.pdf</t>
        </is>
      </c>
      <c r="N2350" t="inlineStr">
        <is>
          <t>https://bandosmaldives.com/wp-content/uploads/2025/11/Festive-Event-Brochure-WEB2.pdf</t>
        </is>
      </c>
      <c r="O2350" t="inlineStr">
        <is>
          <t>d780cc594921b5d60390f0a388252228f02f95c258564a7d7adf9dfae8e02272</t>
        </is>
      </c>
      <c r="P2350" t="inlineStr">
        <is>
          <t>library/120_bandos-maldives/events/2026_Festive-Event-Brochure-WEB2.pdf</t>
        </is>
      </c>
      <c r="R2350" t="inlineStr">
        <is>
          <t>current</t>
        </is>
      </c>
      <c r="S2350" t="inlineStr">
        <is>
          <t>N</t>
        </is>
      </c>
      <c r="T2350" t="inlineStr">
        <is>
          <t>matched</t>
        </is>
      </c>
      <c r="U2350" t="inlineStr">
        <is>
          <t>2026-10-04</t>
        </is>
      </c>
      <c r="V2350" t="inlineStr"/>
    </row>
    <row r="2351">
      <c r="A2351" t="n">
        <v>120</v>
      </c>
      <c r="B2351" t="inlineStr">
        <is>
          <t>Bandos Maldives</t>
        </is>
      </c>
      <c r="C2351" t="inlineStr">
        <is>
          <t>events</t>
        </is>
      </c>
      <c r="D2351" t="inlineStr">
        <is>
          <t>2015_BM_ConferenceServicesFacilities.V1.pdf</t>
        </is>
      </c>
      <c r="E2351" t="n">
        <v>2015</v>
      </c>
      <c r="H2351" t="n">
        <v>9</v>
      </c>
      <c r="I2351" t="n">
        <v>11543</v>
      </c>
      <c r="J2351" t="inlineStr">
        <is>
          <t>Y</t>
        </is>
      </c>
      <c r="K2351" t="inlineStr">
        <is>
          <t>bandosmaldives.com</t>
        </is>
      </c>
      <c r="L2351" t="inlineStr">
        <is>
          <t>official</t>
        </is>
      </c>
      <c r="M2351" t="inlineStr">
        <is>
          <t>https://bandosmaldives.com/wp-content/uploads/2024/11/BM_ConferenceServicesFacilities.V1.pdf</t>
        </is>
      </c>
      <c r="N2351" t="inlineStr">
        <is>
          <t>https://bandosmaldives.com/wp-content/uploads/2024/11/BM_ConferenceServicesFacilities.V1.pdf</t>
        </is>
      </c>
      <c r="O2351" t="inlineStr">
        <is>
          <t>3f05d17a43801c6968482568d7b0cd271af44495e4ac929419e0b7d03ed6585b</t>
        </is>
      </c>
      <c r="P2351" t="inlineStr">
        <is>
          <t>library/120_bandos-maldives/events/2015_BM_ConferenceServicesFacilities.V1.pdf</t>
        </is>
      </c>
      <c r="R2351" t="inlineStr">
        <is>
          <t>outdated</t>
        </is>
      </c>
      <c r="S2351" t="inlineStr">
        <is>
          <t>N</t>
        </is>
      </c>
      <c r="T2351" t="inlineStr">
        <is>
          <t>matched</t>
        </is>
      </c>
      <c r="U2351" t="inlineStr">
        <is>
          <t>2026-10-04</t>
        </is>
      </c>
      <c r="V2351" t="inlineStr"/>
    </row>
    <row r="2352">
      <c r="A2352" t="n">
        <v>120</v>
      </c>
      <c r="B2352" t="inlineStr">
        <is>
          <t>Bandos Maldives</t>
        </is>
      </c>
      <c r="C2352" t="inlineStr">
        <is>
          <t>events</t>
        </is>
      </c>
      <c r="D2352" t="inlineStr">
        <is>
          <t>2015_Bandos-Convention-Center.pdf</t>
        </is>
      </c>
      <c r="E2352" t="n">
        <v>2015</v>
      </c>
      <c r="H2352" t="n">
        <v>10</v>
      </c>
      <c r="I2352" t="n">
        <v>3849</v>
      </c>
      <c r="J2352" t="inlineStr">
        <is>
          <t>Y</t>
        </is>
      </c>
      <c r="K2352" t="inlineStr">
        <is>
          <t>bandosmaldives.com</t>
        </is>
      </c>
      <c r="L2352" t="inlineStr">
        <is>
          <t>official</t>
        </is>
      </c>
      <c r="M2352" t="inlineStr">
        <is>
          <t>https://bandosmaldives.com/wp-content/uploads/2024/02/Bandos-Convention-Center.pdf</t>
        </is>
      </c>
      <c r="N2352" t="inlineStr">
        <is>
          <t>https://bandosmaldives.com/wp-content/uploads/2024/02/Bandos-Convention-Center.pdf</t>
        </is>
      </c>
      <c r="O2352" t="inlineStr">
        <is>
          <t>ac8e37da0719211562362384bd4e4c6a1b9902398a0b66ee5d6a77f53e1351d0</t>
        </is>
      </c>
      <c r="P2352" t="inlineStr">
        <is>
          <t>library/120_bandos-maldives/events/2015_Bandos-Convention-Center.pdf</t>
        </is>
      </c>
      <c r="R2352" t="inlineStr">
        <is>
          <t>outdated</t>
        </is>
      </c>
      <c r="S2352" t="inlineStr">
        <is>
          <t>N</t>
        </is>
      </c>
      <c r="T2352" t="inlineStr">
        <is>
          <t>matched</t>
        </is>
      </c>
      <c r="U2352" t="inlineStr">
        <is>
          <t>2026-10-04</t>
        </is>
      </c>
      <c r="V2352" t="inlineStr"/>
    </row>
    <row r="2353">
      <c r="A2353" t="n">
        <v>120</v>
      </c>
      <c r="B2353" t="inlineStr">
        <is>
          <t>Bandos Maldives</t>
        </is>
      </c>
      <c r="C2353" t="inlineStr">
        <is>
          <t>map</t>
        </is>
      </c>
      <c r="D2353" t="inlineStr">
        <is>
          <t>2026_02e3d7a26c896f1c007bf7ee6382ed213065ba4c-2.pdf</t>
        </is>
      </c>
      <c r="E2353" t="n">
        <v>2026</v>
      </c>
      <c r="H2353" t="n">
        <v>29</v>
      </c>
      <c r="I2353" t="n">
        <v>3317</v>
      </c>
      <c r="J2353" t="inlineStr">
        <is>
          <t>Y</t>
        </is>
      </c>
      <c r="K2353" t="inlineStr">
        <is>
          <t>heyzine.com</t>
        </is>
      </c>
      <c r="L2353" t="inlineStr">
        <is>
          <t>brand-cdn</t>
        </is>
      </c>
      <c r="M2353" t="inlineStr">
        <is>
          <t>https://cdnm.heyzine.com/files/uploaded/02e3d7a26c896f1c007bf7ee6382ed213065ba4c-2.pdf</t>
        </is>
      </c>
      <c r="N2353" t="inlineStr">
        <is>
          <t>https://cdnm.heyzine.com/files/uploaded/02e3d7a26c896f1c007bf7ee6382ed213065ba4c-2.pdf</t>
        </is>
      </c>
      <c r="O2353" t="inlineStr">
        <is>
          <t>83bad85e7fa934ffb02d56a1c06fe9038862dbf5ceaf83dd68778480aa501a12</t>
        </is>
      </c>
      <c r="P2353" t="inlineStr">
        <is>
          <t>library/120_bandos-maldives/map/2026_02e3d7a26c896f1c007bf7ee6382ed213065ba4c-2.pdf</t>
        </is>
      </c>
      <c r="R2353" t="inlineStr">
        <is>
          <t>current</t>
        </is>
      </c>
      <c r="S2353" t="inlineStr">
        <is>
          <t>Y</t>
        </is>
      </c>
      <c r="T2353" t="inlineStr">
        <is>
          <t>matched</t>
        </is>
      </c>
      <c r="U2353" t="inlineStr">
        <is>
          <t>2026-10-05</t>
        </is>
      </c>
      <c r="V2353" t="inlineStr"/>
    </row>
    <row r="2354">
      <c r="A2354" t="n">
        <v>120</v>
      </c>
      <c r="B2354" t="inlineStr">
        <is>
          <t>Bandos Maldives</t>
        </is>
      </c>
      <c r="C2354" t="inlineStr">
        <is>
          <t>map</t>
        </is>
      </c>
      <c r="D2354" t="inlineStr">
        <is>
          <t>2025_Bandos-Maldives-Sustainability-Management-plan-2025_.pdf</t>
        </is>
      </c>
      <c r="E2354" t="n">
        <v>2025</v>
      </c>
      <c r="H2354" t="n">
        <v>30</v>
      </c>
      <c r="I2354" t="n">
        <v>4978</v>
      </c>
      <c r="J2354" t="inlineStr">
        <is>
          <t>N</t>
        </is>
      </c>
      <c r="K2354" t="inlineStr">
        <is>
          <t>bandosmaldives.com</t>
        </is>
      </c>
      <c r="L2354" t="inlineStr">
        <is>
          <t>official</t>
        </is>
      </c>
      <c r="M2354" t="inlineStr">
        <is>
          <t>https://bandosmaldives.com/wp-content/uploads/2025/08/Bandos-Maldives-Sustainability-Management-plan-2025_.pdf</t>
        </is>
      </c>
      <c r="N2354" t="inlineStr">
        <is>
          <t>https://bandosmaldives.com/wp-content/uploads/2025/08/Bandos-Maldives-Sustainability-Management-plan-2025_.pdf</t>
        </is>
      </c>
      <c r="O2354" t="inlineStr">
        <is>
          <t>1dc0ad09ead3cefbda8ba66847784bf034333232ec76071e487a7d08fd23be2a</t>
        </is>
      </c>
      <c r="P2354" t="inlineStr">
        <is>
          <t>library/120_bandos-maldives/map/2025_Bandos-Maldives-Sustainability-Management-plan-2025_.pdf</t>
        </is>
      </c>
      <c r="R2354" t="inlineStr">
        <is>
          <t>current</t>
        </is>
      </c>
      <c r="S2354" t="inlineStr">
        <is>
          <t>N</t>
        </is>
      </c>
      <c r="T2354" t="inlineStr">
        <is>
          <t>matched</t>
        </is>
      </c>
      <c r="U2354" t="inlineStr">
        <is>
          <t>2026-10-04</t>
        </is>
      </c>
      <c r="V2354" t="inlineStr"/>
    </row>
    <row r="2355">
      <c r="A2355" t="n">
        <v>120</v>
      </c>
      <c r="B2355" t="inlineStr">
        <is>
          <t>Bandos Maldives</t>
        </is>
      </c>
      <c r="C2355" t="inlineStr">
        <is>
          <t>map</t>
        </is>
      </c>
      <c r="D2355" t="inlineStr">
        <is>
          <t>2024_BM-Resort-Map-2024.pdf</t>
        </is>
      </c>
      <c r="E2355" t="n">
        <v>2024</v>
      </c>
      <c r="H2355" t="n">
        <v>1</v>
      </c>
      <c r="I2355" t="n">
        <v>556</v>
      </c>
      <c r="J2355" t="inlineStr">
        <is>
          <t>Y</t>
        </is>
      </c>
      <c r="K2355" t="inlineStr">
        <is>
          <t>neoscapesmaldives.com</t>
        </is>
      </c>
      <c r="L2355" t="inlineStr">
        <is>
          <t>dmc-agency</t>
        </is>
      </c>
      <c r="M2355" t="inlineStr">
        <is>
          <t>https://www.neoscapesmaldives.com/wp-content/uploads/BM-Resort-Map-2024.pdf</t>
        </is>
      </c>
      <c r="N2355" t="inlineStr">
        <is>
          <t>https://www.neoscapesmaldives.com/wp-content/uploads/BM-Resort-Map-2024.pdf</t>
        </is>
      </c>
      <c r="O2355" t="inlineStr">
        <is>
          <t>9694047c705c765914027aca25699a376d875cc6ab528697f0a5c37f30208a7f</t>
        </is>
      </c>
      <c r="P2355" t="inlineStr">
        <is>
          <t>library/120_bandos-maldives/map/2024_BM-Resort-Map-2024.pdf</t>
        </is>
      </c>
      <c r="R2355" t="inlineStr">
        <is>
          <t>outdated</t>
        </is>
      </c>
      <c r="S2355" t="inlineStr">
        <is>
          <t>N</t>
        </is>
      </c>
      <c r="T2355" t="inlineStr">
        <is>
          <t>matched</t>
        </is>
      </c>
      <c r="U2355" t="inlineStr">
        <is>
          <t>2026-10-04</t>
        </is>
      </c>
      <c r="V2355" t="inlineStr"/>
    </row>
    <row r="2356">
      <c r="A2356" t="n">
        <v>120</v>
      </c>
      <c r="B2356" t="inlineStr">
        <is>
          <t>Bandos Maldives</t>
        </is>
      </c>
      <c r="C2356" t="inlineStr">
        <is>
          <t>dive_map</t>
        </is>
      </c>
      <c r="D2356" t="inlineStr">
        <is>
          <t>2021_Dive-Sites.pdf</t>
        </is>
      </c>
      <c r="E2356" t="n">
        <v>2021</v>
      </c>
      <c r="H2356" t="n">
        <v>1</v>
      </c>
      <c r="I2356" t="n">
        <v>504</v>
      </c>
      <c r="J2356" t="inlineStr">
        <is>
          <t>Y</t>
        </is>
      </c>
      <c r="K2356" t="inlineStr">
        <is>
          <t>bandosmaldives.com</t>
        </is>
      </c>
      <c r="L2356" t="inlineStr">
        <is>
          <t>official</t>
        </is>
      </c>
      <c r="M2356" t="inlineStr">
        <is>
          <t>https://bandosmaldives.com/wp-content/uploads/2024/02/Dive-Sites.pdf</t>
        </is>
      </c>
      <c r="N2356" t="inlineStr">
        <is>
          <t>https://bandosmaldives.com/wp-content/uploads/2024/02/Dive-Sites.pdf</t>
        </is>
      </c>
      <c r="O2356" t="inlineStr">
        <is>
          <t>06634def1d566d710337af4c43233ac5b6bdb55e130c322aaa73618874141d94</t>
        </is>
      </c>
      <c r="P2356" t="inlineStr">
        <is>
          <t>library/120_bandos-maldives/dive_map/2021_Dive-Sites.pdf</t>
        </is>
      </c>
      <c r="R2356" t="inlineStr">
        <is>
          <t>outdated</t>
        </is>
      </c>
      <c r="S2356" t="inlineStr">
        <is>
          <t>Y</t>
        </is>
      </c>
      <c r="T2356" t="inlineStr">
        <is>
          <t>matched</t>
        </is>
      </c>
      <c r="U2356" t="inlineStr">
        <is>
          <t>2026-10-04</t>
        </is>
      </c>
      <c r="V2356" t="inlineStr"/>
    </row>
    <row r="2357">
      <c r="A2357" t="n">
        <v>120</v>
      </c>
      <c r="B2357" t="inlineStr">
        <is>
          <t>Bandos Maldives</t>
        </is>
      </c>
      <c r="C2357" t="inlineStr">
        <is>
          <t>spa_menu</t>
        </is>
      </c>
      <c r="D2357" t="inlineStr">
        <is>
          <t>2022_BM_Spa_rev122922.pdf</t>
        </is>
      </c>
      <c r="E2357" t="n">
        <v>2022</v>
      </c>
      <c r="H2357" t="n">
        <v>2</v>
      </c>
      <c r="I2357" t="n">
        <v>2451</v>
      </c>
      <c r="J2357" t="inlineStr">
        <is>
          <t>N</t>
        </is>
      </c>
      <c r="K2357" t="inlineStr">
        <is>
          <t>bandosmaldives.com</t>
        </is>
      </c>
      <c r="L2357" t="inlineStr">
        <is>
          <t>official</t>
        </is>
      </c>
      <c r="M2357" t="inlineStr">
        <is>
          <t>https://bandosmaldives.com/wp-content/uploads/2024/10/BM_Spa_rev122922.pdf</t>
        </is>
      </c>
      <c r="N2357" t="inlineStr">
        <is>
          <t>https://bandosmaldives.com/wp-content/uploads/2024/10/BM_Spa_rev122922.pdf | https://bandosmaldives.com/wp-content/uploads/2024/06/BM_Spa_rev122922.pdf</t>
        </is>
      </c>
      <c r="O2357" t="inlineStr">
        <is>
          <t>b54cbf126d81d7fa64b323a8066827899df7105a3ba152a18b44be1027d9a896</t>
        </is>
      </c>
      <c r="P2357" t="inlineStr">
        <is>
          <t>library/120_bandos-maldives/spa_menu/2022_BM_Spa_rev122922.pdf</t>
        </is>
      </c>
      <c r="R2357" t="inlineStr">
        <is>
          <t>outdated</t>
        </is>
      </c>
      <c r="S2357" t="inlineStr">
        <is>
          <t>Y</t>
        </is>
      </c>
      <c r="T2357" t="inlineStr">
        <is>
          <t>matched</t>
        </is>
      </c>
      <c r="U2357" t="inlineStr">
        <is>
          <t>2026-10-04</t>
        </is>
      </c>
      <c r="V2357" t="inlineStr"/>
    </row>
    <row r="2358">
      <c r="A2358" t="n">
        <v>120</v>
      </c>
      <c r="B2358" t="inlineStr">
        <is>
          <t>Bandos Maldives</t>
        </is>
      </c>
      <c r="C2358" t="inlineStr">
        <is>
          <t>dining_menu</t>
        </is>
      </c>
      <c r="D2358" t="inlineStr">
        <is>
          <t>2026_BM_In-villa-Dining-Menu.pdf</t>
        </is>
      </c>
      <c r="E2358" t="n">
        <v>2026</v>
      </c>
      <c r="H2358" t="n">
        <v>6</v>
      </c>
      <c r="I2358" t="n">
        <v>1541</v>
      </c>
      <c r="J2358" t="inlineStr">
        <is>
          <t>N</t>
        </is>
      </c>
      <c r="K2358" t="inlineStr">
        <is>
          <t>bandosmaldives.com</t>
        </is>
      </c>
      <c r="L2358" t="inlineStr">
        <is>
          <t>official</t>
        </is>
      </c>
      <c r="M2358" t="inlineStr">
        <is>
          <t>https://bandosmaldives.com/wp-content/uploads/2026/03/BM_In-villa-Dining-Menu.pdf</t>
        </is>
      </c>
      <c r="N2358" t="inlineStr">
        <is>
          <t>https://bandosmaldives.com/wp-content/uploads/2026/03/BM_In-villa-Dining-Menu.pdf</t>
        </is>
      </c>
      <c r="O2358" t="inlineStr">
        <is>
          <t>fbb160f1f39fa24c69cd7ea990915bd548dd3517ea32595ff5fbc456ecd83d25</t>
        </is>
      </c>
      <c r="P2358" t="inlineStr">
        <is>
          <t>library/120_bandos-maldives/dining_menu/2026_BM_In-villa-Dining-Menu.pdf</t>
        </is>
      </c>
      <c r="R2358" t="inlineStr">
        <is>
          <t>current</t>
        </is>
      </c>
      <c r="S2358" t="inlineStr">
        <is>
          <t>N</t>
        </is>
      </c>
      <c r="T2358" t="inlineStr">
        <is>
          <t>matched</t>
        </is>
      </c>
      <c r="U2358" t="inlineStr">
        <is>
          <t>2026-10-04</t>
        </is>
      </c>
      <c r="V2358" t="inlineStr"/>
    </row>
    <row r="2359">
      <c r="A2359" t="n">
        <v>120</v>
      </c>
      <c r="B2359" t="inlineStr">
        <is>
          <t>Bandos Maldives</t>
        </is>
      </c>
      <c r="C2359" t="inlineStr">
        <is>
          <t>dining_menu</t>
        </is>
      </c>
      <c r="D2359" t="inlineStr">
        <is>
          <t>2026_BM_Beverage-Menu-2026.pdf</t>
        </is>
      </c>
      <c r="E2359" t="n">
        <v>2026</v>
      </c>
      <c r="H2359" t="n">
        <v>19</v>
      </c>
      <c r="I2359" t="n">
        <v>1385</v>
      </c>
      <c r="J2359" t="inlineStr">
        <is>
          <t>Y</t>
        </is>
      </c>
      <c r="K2359" t="inlineStr">
        <is>
          <t>bandosmaldives.com</t>
        </is>
      </c>
      <c r="L2359" t="inlineStr">
        <is>
          <t>official</t>
        </is>
      </c>
      <c r="M2359" t="inlineStr">
        <is>
          <t>https://bandosmaldives.com/wp-content/uploads/2026/03/BM_Beverage-Menu-2026.pdf</t>
        </is>
      </c>
      <c r="N2359" t="inlineStr">
        <is>
          <t>https://bandosmaldives.com/wp-content/uploads/2026/03/BM_Beverage-Menu-2026.pdf</t>
        </is>
      </c>
      <c r="O2359" t="inlineStr">
        <is>
          <t>1c1ce326173158e7ccd82b23969712565db0f514b4bc814c04b8cc87c4ba8b56</t>
        </is>
      </c>
      <c r="P2359" t="inlineStr">
        <is>
          <t>library/120_bandos-maldives/dining_menu/2026_BM_Beverage-Menu-2026.pdf</t>
        </is>
      </c>
      <c r="R2359" t="inlineStr">
        <is>
          <t>current</t>
        </is>
      </c>
      <c r="S2359" t="inlineStr">
        <is>
          <t>Y</t>
        </is>
      </c>
      <c r="T2359" t="inlineStr">
        <is>
          <t>matched</t>
        </is>
      </c>
      <c r="U2359" t="inlineStr">
        <is>
          <t>2026-10-04</t>
        </is>
      </c>
      <c r="V2359" t="inlineStr"/>
    </row>
    <row r="2360">
      <c r="A2360" t="n">
        <v>120</v>
      </c>
      <c r="B2360" t="inlineStr">
        <is>
          <t>Bandos Maldives</t>
        </is>
      </c>
      <c r="C2360" t="inlineStr">
        <is>
          <t>dining_menu</t>
        </is>
      </c>
      <c r="D2360" t="inlineStr">
        <is>
          <t>2026_BM_Sea-Breeze-Menu.pdf</t>
        </is>
      </c>
      <c r="E2360" t="n">
        <v>2026</v>
      </c>
      <c r="H2360" t="n">
        <v>6</v>
      </c>
      <c r="I2360" t="n">
        <v>3045</v>
      </c>
      <c r="J2360" t="inlineStr">
        <is>
          <t>Y</t>
        </is>
      </c>
      <c r="K2360" t="inlineStr">
        <is>
          <t>bandosmaldives.com</t>
        </is>
      </c>
      <c r="L2360" t="inlineStr">
        <is>
          <t>official</t>
        </is>
      </c>
      <c r="M2360" t="inlineStr">
        <is>
          <t>https://bandosmaldives.com/wp-content/uploads/2026/03/BM_Sea-Breeze-Menu.pdf</t>
        </is>
      </c>
      <c r="N2360" t="inlineStr">
        <is>
          <t>https://bandosmaldives.com/wp-content/uploads/2026/03/BM_Sea-Breeze-Menu.pdf</t>
        </is>
      </c>
      <c r="O2360" t="inlineStr">
        <is>
          <t>c369e3dd265db606975026be4ff4d6c1a45736fcc86fda7b36cf0539bec18548</t>
        </is>
      </c>
      <c r="P2360" t="inlineStr">
        <is>
          <t>library/120_bandos-maldives/dining_menu/2026_BM_Sea-Breeze-Menu.pdf</t>
        </is>
      </c>
      <c r="R2360" t="inlineStr">
        <is>
          <t>current</t>
        </is>
      </c>
      <c r="S2360" t="inlineStr">
        <is>
          <t>N</t>
        </is>
      </c>
      <c r="T2360" t="inlineStr">
        <is>
          <t>matched</t>
        </is>
      </c>
      <c r="U2360" t="inlineStr">
        <is>
          <t>2026-10-04</t>
        </is>
      </c>
      <c r="V2360" t="inlineStr"/>
    </row>
    <row r="2361">
      <c r="A2361" t="n">
        <v>120</v>
      </c>
      <c r="B2361" t="inlineStr">
        <is>
          <t>Bandos Maldives</t>
        </is>
      </c>
      <c r="C2361" t="inlineStr">
        <is>
          <t>dining_menu</t>
        </is>
      </c>
      <c r="D2361" t="inlineStr">
        <is>
          <t>2025_BM_Umi-Yaki-Menu.pdf</t>
        </is>
      </c>
      <c r="E2361" t="n">
        <v>2025</v>
      </c>
      <c r="H2361" t="n">
        <v>2</v>
      </c>
      <c r="I2361" t="n">
        <v>5660</v>
      </c>
      <c r="J2361" t="inlineStr">
        <is>
          <t>N</t>
        </is>
      </c>
      <c r="K2361" t="inlineStr">
        <is>
          <t>bandosmaldives.com</t>
        </is>
      </c>
      <c r="L2361" t="inlineStr">
        <is>
          <t>official</t>
        </is>
      </c>
      <c r="M2361" t="inlineStr">
        <is>
          <t>https://bandosmaldives.com/wp-content/uploads/2026/03/BM_Umi-Yaki-Menu.pdf</t>
        </is>
      </c>
      <c r="N2361" t="inlineStr">
        <is>
          <t>https://bandosmaldives.com/wp-content/uploads/2026/03/BM_Umi-Yaki-Menu.pdf</t>
        </is>
      </c>
      <c r="O2361" t="inlineStr">
        <is>
          <t>fc4eb9dd901e4949e2170e4a68f0ed74ddbfb42dc6b9a840169a72481ea8f451</t>
        </is>
      </c>
      <c r="P2361" t="inlineStr">
        <is>
          <t>library/120_bandos-maldives/dining_menu/2025_BM_Umi-Yaki-Menu.pdf</t>
        </is>
      </c>
      <c r="R2361" t="inlineStr">
        <is>
          <t>current</t>
        </is>
      </c>
      <c r="S2361" t="inlineStr">
        <is>
          <t>N</t>
        </is>
      </c>
      <c r="T2361" t="inlineStr">
        <is>
          <t>matched</t>
        </is>
      </c>
      <c r="U2361" t="inlineStr">
        <is>
          <t>2026-10-04</t>
        </is>
      </c>
      <c r="V2361" t="inlineStr"/>
    </row>
    <row r="2362">
      <c r="A2362" t="n">
        <v>120</v>
      </c>
      <c r="B2362" t="inlineStr">
        <is>
          <t>Bandos Maldives</t>
        </is>
      </c>
      <c r="C2362" t="inlineStr">
        <is>
          <t>dining_menu</t>
        </is>
      </c>
      <c r="D2362" t="inlineStr">
        <is>
          <t>2025_BM_Grill-Bar-Menu.pdf</t>
        </is>
      </c>
      <c r="E2362" t="n">
        <v>2025</v>
      </c>
      <c r="H2362" t="n">
        <v>3</v>
      </c>
      <c r="I2362" t="n">
        <v>21057</v>
      </c>
      <c r="J2362" t="inlineStr">
        <is>
          <t>Y</t>
        </is>
      </c>
      <c r="K2362" t="inlineStr">
        <is>
          <t>bandosmaldives.com</t>
        </is>
      </c>
      <c r="L2362" t="inlineStr">
        <is>
          <t>official</t>
        </is>
      </c>
      <c r="M2362" t="inlineStr">
        <is>
          <t>https://bandosmaldives.com/wp-content/uploads/2026/03/BM_Grill-Bar-Menu.pdf</t>
        </is>
      </c>
      <c r="N2362" t="inlineStr">
        <is>
          <t>https://bandosmaldives.com/wp-content/uploads/2026/03/BM_Grill-Bar-Menu.pdf</t>
        </is>
      </c>
      <c r="O2362" t="inlineStr">
        <is>
          <t>7533425d3fc159164fd7741a318e0c62434ad1a5d1d301504e51bc4d2aa19d80</t>
        </is>
      </c>
      <c r="P2362" t="inlineStr">
        <is>
          <t>library/120_bandos-maldives/dining_menu/2025_BM_Grill-Bar-Menu.pdf</t>
        </is>
      </c>
      <c r="R2362" t="inlineStr">
        <is>
          <t>current</t>
        </is>
      </c>
      <c r="S2362" t="inlineStr">
        <is>
          <t>N</t>
        </is>
      </c>
      <c r="T2362" t="inlineStr">
        <is>
          <t>matched</t>
        </is>
      </c>
      <c r="U2362" t="inlineStr">
        <is>
          <t>2026-10-04</t>
        </is>
      </c>
      <c r="V2362" t="inlineStr"/>
    </row>
    <row r="2363">
      <c r="A2363" t="n">
        <v>120</v>
      </c>
      <c r="B2363" t="inlineStr">
        <is>
          <t>Bandos Maldives</t>
        </is>
      </c>
      <c r="C2363" t="inlineStr">
        <is>
          <t>dining_menu</t>
        </is>
      </c>
      <c r="D2363" t="inlineStr">
        <is>
          <t>2025_BM_Huvan-Menu.pdf</t>
        </is>
      </c>
      <c r="E2363" t="n">
        <v>2025</v>
      </c>
      <c r="H2363" t="n">
        <v>5</v>
      </c>
      <c r="I2363" t="n">
        <v>15966</v>
      </c>
      <c r="J2363" t="inlineStr">
        <is>
          <t>N</t>
        </is>
      </c>
      <c r="K2363" t="inlineStr">
        <is>
          <t>bandosmaldives.com</t>
        </is>
      </c>
      <c r="L2363" t="inlineStr">
        <is>
          <t>official</t>
        </is>
      </c>
      <c r="M2363" t="inlineStr">
        <is>
          <t>https://bandosmaldives.com/wp-content/uploads/2026/03/BM_Huvan-Menu.pdf</t>
        </is>
      </c>
      <c r="N2363" t="inlineStr">
        <is>
          <t>https://bandosmaldives.com/wp-content/uploads/2026/03/BM_Huvan-Menu.pdf</t>
        </is>
      </c>
      <c r="O2363" t="inlineStr">
        <is>
          <t>faf3a8f6298119d49b31eaa0486e1ad24b93db9c12cb93bb2682df7eb22aec27</t>
        </is>
      </c>
      <c r="P2363" t="inlineStr">
        <is>
          <t>library/120_bandos-maldives/dining_menu/2025_BM_Huvan-Menu.pdf</t>
        </is>
      </c>
      <c r="R2363" t="inlineStr">
        <is>
          <t>current</t>
        </is>
      </c>
      <c r="S2363" t="inlineStr">
        <is>
          <t>N</t>
        </is>
      </c>
      <c r="T2363" t="inlineStr">
        <is>
          <t>matched</t>
        </is>
      </c>
      <c r="U2363" t="inlineStr">
        <is>
          <t>2026-10-04</t>
        </is>
      </c>
      <c r="V2363" t="inlineStr"/>
    </row>
    <row r="2364">
      <c r="A2364" t="n">
        <v>120</v>
      </c>
      <c r="B2364" t="inlineStr">
        <is>
          <t>Bandos Maldives</t>
        </is>
      </c>
      <c r="C2364" t="inlineStr">
        <is>
          <t>dining_menu</t>
        </is>
      </c>
      <c r="D2364" t="inlineStr">
        <is>
          <t>2025_Bandos-Dive-Menu-2025-V6.pdf</t>
        </is>
      </c>
      <c r="E2364" t="n">
        <v>2025</v>
      </c>
      <c r="H2364" t="n">
        <v>5</v>
      </c>
      <c r="I2364" t="n">
        <v>2055</v>
      </c>
      <c r="J2364" t="inlineStr">
        <is>
          <t>Y</t>
        </is>
      </c>
      <c r="K2364" t="inlineStr">
        <is>
          <t>bandosmaldives.com</t>
        </is>
      </c>
      <c r="L2364" t="inlineStr">
        <is>
          <t>official</t>
        </is>
      </c>
      <c r="M2364" t="inlineStr">
        <is>
          <t>https://bandosmaldives.com/wp-content/uploads/2025/05/Bandos-Dive-Menu-2025-V6.pdf</t>
        </is>
      </c>
      <c r="N2364" t="inlineStr">
        <is>
          <t>https://bandosmaldives.com/wp-content/uploads/2025/05/Bandos-Dive-Menu-2025-V6.pdf</t>
        </is>
      </c>
      <c r="O2364" t="inlineStr">
        <is>
          <t>bb1e1f2ffe8f8c182c61dead37456a5a592559a96f308b3e2fcf8701fe7a852a</t>
        </is>
      </c>
      <c r="P2364" t="inlineStr">
        <is>
          <t>library/120_bandos-maldives/dining_menu/2025_Bandos-Dive-Menu-2025-V6.pdf</t>
        </is>
      </c>
      <c r="R2364" t="inlineStr">
        <is>
          <t>current</t>
        </is>
      </c>
      <c r="S2364" t="inlineStr">
        <is>
          <t>N</t>
        </is>
      </c>
      <c r="T2364" t="inlineStr">
        <is>
          <t>matched</t>
        </is>
      </c>
      <c r="U2364" t="inlineStr">
        <is>
          <t>2026-10-04</t>
        </is>
      </c>
      <c r="V2364" t="inlineStr"/>
    </row>
    <row r="2365">
      <c r="A2365" t="n">
        <v>120</v>
      </c>
      <c r="B2365" t="inlineStr">
        <is>
          <t>Bandos Maldives</t>
        </is>
      </c>
      <c r="C2365" t="inlineStr">
        <is>
          <t>dining_menu</t>
        </is>
      </c>
      <c r="D2365" t="inlineStr">
        <is>
          <t>2024_Bandos-Dive-Menu-2024.pdf</t>
        </is>
      </c>
      <c r="E2365" t="n">
        <v>2024</v>
      </c>
      <c r="H2365" t="n">
        <v>5</v>
      </c>
      <c r="I2365" t="n">
        <v>2135</v>
      </c>
      <c r="J2365" t="inlineStr">
        <is>
          <t>Y</t>
        </is>
      </c>
      <c r="K2365" t="inlineStr">
        <is>
          <t>bandosmaldives.com</t>
        </is>
      </c>
      <c r="L2365" t="inlineStr">
        <is>
          <t>official</t>
        </is>
      </c>
      <c r="M2365" t="inlineStr">
        <is>
          <t>https://bandosmaldives.com/wp-content/uploads/2024/07/Bandos-Dive-Menu-2024.pdf</t>
        </is>
      </c>
      <c r="N2365" t="inlineStr">
        <is>
          <t>https://bandosmaldives.com/wp-content/uploads/2024/07/Bandos-Dive-Menu-2024.pdf</t>
        </is>
      </c>
      <c r="O2365" t="inlineStr">
        <is>
          <t>806fc91b30a529fe418220e2f672163d5c24ef85c631c22cc0cbab57d21f12cd</t>
        </is>
      </c>
      <c r="P2365" t="inlineStr">
        <is>
          <t>library/120_bandos-maldives/dining_menu/2024_Bandos-Dive-Menu-2024.pdf</t>
        </is>
      </c>
      <c r="R2365" t="inlineStr">
        <is>
          <t>outdated</t>
        </is>
      </c>
      <c r="S2365" t="inlineStr">
        <is>
          <t>N</t>
        </is>
      </c>
      <c r="T2365" t="inlineStr">
        <is>
          <t>matched</t>
        </is>
      </c>
      <c r="U2365" t="inlineStr">
        <is>
          <t>2026-10-04</t>
        </is>
      </c>
      <c r="V2365" t="inlineStr"/>
    </row>
    <row r="2366">
      <c r="A2366" t="n">
        <v>120</v>
      </c>
      <c r="B2366" t="inlineStr">
        <is>
          <t>Bandos Maldives</t>
        </is>
      </c>
      <c r="C2366" t="inlineStr">
        <is>
          <t>dive_prices</t>
        </is>
      </c>
      <c r="D2366" t="inlineStr">
        <is>
          <t>2026_Dive-Bandos-Price-List.pdf</t>
        </is>
      </c>
      <c r="E2366" t="n">
        <v>2026</v>
      </c>
      <c r="H2366" t="n">
        <v>2</v>
      </c>
      <c r="I2366" t="n">
        <v>735</v>
      </c>
      <c r="J2366" t="inlineStr">
        <is>
          <t>Y</t>
        </is>
      </c>
      <c r="K2366" t="inlineStr">
        <is>
          <t>bandosmaldives.com</t>
        </is>
      </c>
      <c r="L2366" t="inlineStr">
        <is>
          <t>official</t>
        </is>
      </c>
      <c r="M2366" t="inlineStr">
        <is>
          <t>https://bandosmaldives.com/wp-content/uploads/2026/01/Dive-Bandos-Price-List.pdf</t>
        </is>
      </c>
      <c r="N2366" t="inlineStr">
        <is>
          <t>https://bandosmaldives.com/wp-content/uploads/2026/01/Dive-Bandos-Price-List.pdf</t>
        </is>
      </c>
      <c r="O2366" t="inlineStr">
        <is>
          <t>19ba9a97f30f178a049c4788e40ccfaad2744fd54dcff8493e3fd0a4d829f060</t>
        </is>
      </c>
      <c r="P2366" t="inlineStr">
        <is>
          <t>library/120_bandos-maldives/dive_prices/2026_Dive-Bandos-Price-List.pdf</t>
        </is>
      </c>
      <c r="R2366" t="inlineStr">
        <is>
          <t>current</t>
        </is>
      </c>
      <c r="S2366" t="inlineStr">
        <is>
          <t>Y</t>
        </is>
      </c>
      <c r="T2366" t="inlineStr">
        <is>
          <t>matched</t>
        </is>
      </c>
      <c r="U2366" t="inlineStr">
        <is>
          <t>2026-10-04</t>
        </is>
      </c>
      <c r="V2366" t="inlineStr"/>
    </row>
    <row r="2367">
      <c r="A2367" t="n">
        <v>120</v>
      </c>
      <c r="B2367" t="inlineStr">
        <is>
          <t>Bandos Maldives</t>
        </is>
      </c>
      <c r="C2367" t="inlineStr">
        <is>
          <t>dive_prices</t>
        </is>
      </c>
      <c r="D2367" t="inlineStr">
        <is>
          <t>2025_Price-List-2025-.pdf</t>
        </is>
      </c>
      <c r="E2367" t="n">
        <v>2025</v>
      </c>
      <c r="H2367" t="n">
        <v>2</v>
      </c>
      <c r="I2367" t="n">
        <v>737</v>
      </c>
      <c r="J2367" t="inlineStr">
        <is>
          <t>Y</t>
        </is>
      </c>
      <c r="K2367" t="inlineStr">
        <is>
          <t>bandosmaldives.com</t>
        </is>
      </c>
      <c r="L2367" t="inlineStr">
        <is>
          <t>official</t>
        </is>
      </c>
      <c r="M2367" t="inlineStr">
        <is>
          <t>https://bandosmaldives.com/wp-content/uploads/2025/07/Price-List-2025-.pdf</t>
        </is>
      </c>
      <c r="N2367" t="inlineStr">
        <is>
          <t>https://bandosmaldives.com/wp-content/uploads/2025/07/Price-List-2025-.pdf</t>
        </is>
      </c>
      <c r="O2367" t="inlineStr">
        <is>
          <t>89ffaea4449d090f55cee1400f94cd0f448122d956438fc05ca89d7ccee6bce3</t>
        </is>
      </c>
      <c r="P2367" t="inlineStr">
        <is>
          <t>library/120_bandos-maldives/dive_prices/2025_Price-List-2025-.pdf</t>
        </is>
      </c>
      <c r="R2367" t="inlineStr">
        <is>
          <t>current</t>
        </is>
      </c>
      <c r="S2367" t="inlineStr">
        <is>
          <t>N</t>
        </is>
      </c>
      <c r="T2367" t="inlineStr">
        <is>
          <t>matched</t>
        </is>
      </c>
      <c r="U2367" t="inlineStr">
        <is>
          <t>2026-10-04</t>
        </is>
      </c>
      <c r="V2367" t="inlineStr"/>
    </row>
    <row r="2368">
      <c r="A2368" t="n">
        <v>120</v>
      </c>
      <c r="B2368" t="inlineStr">
        <is>
          <t>Bandos Maldives</t>
        </is>
      </c>
      <c r="C2368" t="inlineStr">
        <is>
          <t>dive_prices</t>
        </is>
      </c>
      <c r="D2368" t="inlineStr">
        <is>
          <t>2024_Dive-Price-List-2024.pdf</t>
        </is>
      </c>
      <c r="E2368" t="n">
        <v>2024</v>
      </c>
      <c r="H2368" t="n">
        <v>2</v>
      </c>
      <c r="I2368" t="n">
        <v>638</v>
      </c>
      <c r="J2368" t="inlineStr">
        <is>
          <t>Y</t>
        </is>
      </c>
      <c r="K2368" t="inlineStr">
        <is>
          <t>bandosmaldives.com</t>
        </is>
      </c>
      <c r="L2368" t="inlineStr">
        <is>
          <t>official</t>
        </is>
      </c>
      <c r="M2368" t="inlineStr">
        <is>
          <t>https://bandosmaldives.com/wp-content/uploads/2024/10/Dive-Price-List-2024.pdf</t>
        </is>
      </c>
      <c r="N2368" t="inlineStr">
        <is>
          <t>https://bandosmaldives.com/wp-content/uploads/2024/10/Dive-Price-List-2024.pdf</t>
        </is>
      </c>
      <c r="O2368" t="inlineStr">
        <is>
          <t>a4ce38b011982d995bc5f35fa7737260b346de7e0ced4ea2c7a20d2b42731e19</t>
        </is>
      </c>
      <c r="P2368" t="inlineStr">
        <is>
          <t>library/120_bandos-maldives/dive_prices/2024_Dive-Price-List-2024.pdf</t>
        </is>
      </c>
      <c r="R2368" t="inlineStr">
        <is>
          <t>outdated</t>
        </is>
      </c>
      <c r="S2368" t="inlineStr">
        <is>
          <t>N</t>
        </is>
      </c>
      <c r="T2368" t="inlineStr">
        <is>
          <t>matched</t>
        </is>
      </c>
      <c r="U2368" t="inlineStr">
        <is>
          <t>2026-10-04</t>
        </is>
      </c>
      <c r="V2368" t="inlineStr"/>
    </row>
    <row r="2369">
      <c r="A2369" t="n">
        <v>120</v>
      </c>
      <c r="B2369" t="inlineStr">
        <is>
          <t>Bandos Maldives</t>
        </is>
      </c>
      <c r="C2369" t="inlineStr">
        <is>
          <t>villa_plans</t>
        </is>
      </c>
      <c r="D2369" t="inlineStr">
        <is>
          <t>2026_11-09-2026-STOP-SELL-SUMMARY-AND-AVAILABILITY.pdf</t>
        </is>
      </c>
      <c r="E2369" t="n">
        <v>2026</v>
      </c>
      <c r="H2369" t="n">
        <v>1</v>
      </c>
      <c r="I2369" t="n">
        <v>265</v>
      </c>
      <c r="J2369" t="inlineStr">
        <is>
          <t>Y</t>
        </is>
      </c>
      <c r="K2369" t="inlineStr">
        <is>
          <t>bandosmaldives.com</t>
        </is>
      </c>
      <c r="L2369" t="inlineStr">
        <is>
          <t>official</t>
        </is>
      </c>
      <c r="M2369" t="inlineStr">
        <is>
          <t>https://bandosmaldives.com/wp-content/uploads/2026/09/11-09-2026-STOP-SELL-SUMMARY-AND-AVAILABILITY.pdf</t>
        </is>
      </c>
      <c r="N2369" t="inlineStr">
        <is>
          <t>https://bandosmaldives.com/wp-content/uploads/2026/09/11-09-2026-STOP-SELL-SUMMARY-AND-AVAILABILITY.pdf</t>
        </is>
      </c>
      <c r="O2369" t="inlineStr">
        <is>
          <t>c7591900079ad7de4a2dce6fcd70200e805ce51044bacdb4ca400e253c29d53e</t>
        </is>
      </c>
      <c r="P2369" t="inlineStr">
        <is>
          <t>library/120_bandos-maldives/villa_plans/2026_11-09-2026-STOP-SELL-SUMMARY-AND-AVAILABILITY.pdf</t>
        </is>
      </c>
      <c r="R2369" t="inlineStr">
        <is>
          <t>current</t>
        </is>
      </c>
      <c r="S2369" t="inlineStr">
        <is>
          <t>Y</t>
        </is>
      </c>
      <c r="T2369" t="inlineStr">
        <is>
          <t>matched</t>
        </is>
      </c>
      <c r="U2369" t="inlineStr">
        <is>
          <t>2026-10-04</t>
        </is>
      </c>
      <c r="V2369" t="inlineStr"/>
    </row>
    <row r="2370">
      <c r="A2370" t="n">
        <v>120</v>
      </c>
      <c r="B2370" t="inlineStr">
        <is>
          <t>Bandos Maldives</t>
        </is>
      </c>
      <c r="C2370" t="inlineStr">
        <is>
          <t>villa_plans</t>
        </is>
      </c>
      <c r="D2370" t="inlineStr">
        <is>
          <t>2026_06-08-2026-STOP-SELL-SUMMARY-AND-AVAILABILITY.pdf</t>
        </is>
      </c>
      <c r="E2370" t="n">
        <v>2026</v>
      </c>
      <c r="H2370" t="n">
        <v>1</v>
      </c>
      <c r="I2370" t="n">
        <v>441</v>
      </c>
      <c r="J2370" t="inlineStr">
        <is>
          <t>Y</t>
        </is>
      </c>
      <c r="K2370" t="inlineStr">
        <is>
          <t>bandosmaldives.com</t>
        </is>
      </c>
      <c r="L2370" t="inlineStr">
        <is>
          <t>official</t>
        </is>
      </c>
      <c r="M2370" t="inlineStr">
        <is>
          <t>https://bandosmaldives.com/wp-content/uploads/2026/08/06-08-2026-STOP-SELL-SUMMARY-AND-AVAILABILITY.pdf</t>
        </is>
      </c>
      <c r="N2370" t="inlineStr">
        <is>
          <t>https://bandosmaldives.com/wp-content/uploads/2026/08/06-08-2026-STOP-SELL-SUMMARY-AND-AVAILABILITY.pdf</t>
        </is>
      </c>
      <c r="O2370" t="inlineStr">
        <is>
          <t>676e222b1a79f73eb5dd51ccaeb241525e859b728521ea8f6bcf79fbd8aaba58</t>
        </is>
      </c>
      <c r="P2370" t="inlineStr">
        <is>
          <t>library/120_bandos-maldives/villa_plans/2026_06-08-2026-STOP-SELL-SUMMARY-AND-AVAILABILITY.pdf</t>
        </is>
      </c>
      <c r="R2370" t="inlineStr">
        <is>
          <t>current</t>
        </is>
      </c>
      <c r="S2370" t="inlineStr">
        <is>
          <t>N</t>
        </is>
      </c>
      <c r="T2370" t="inlineStr">
        <is>
          <t>matched</t>
        </is>
      </c>
      <c r="U2370" t="inlineStr">
        <is>
          <t>2026-10-04</t>
        </is>
      </c>
      <c r="V2370" t="inlineStr"/>
    </row>
    <row r="2371">
      <c r="A2371" t="n">
        <v>120</v>
      </c>
      <c r="B2371" t="inlineStr">
        <is>
          <t>Bandos Maldives</t>
        </is>
      </c>
      <c r="C2371" t="inlineStr">
        <is>
          <t>villa_plans</t>
        </is>
      </c>
      <c r="D2371" t="inlineStr">
        <is>
          <t>2026_28-08-2026-STOP-SELL-SUMMARY-AND-AVAILABILITY.pdf</t>
        </is>
      </c>
      <c r="E2371" t="n">
        <v>2026</v>
      </c>
      <c r="H2371" t="n">
        <v>1</v>
      </c>
      <c r="I2371" t="n">
        <v>270</v>
      </c>
      <c r="J2371" t="inlineStr">
        <is>
          <t>Y</t>
        </is>
      </c>
      <c r="K2371" t="inlineStr">
        <is>
          <t>bandosmaldives.com</t>
        </is>
      </c>
      <c r="L2371" t="inlineStr">
        <is>
          <t>official</t>
        </is>
      </c>
      <c r="M2371" t="inlineStr">
        <is>
          <t>https://bandosmaldives.com/wp-content/uploads/2026/08/28-08-2026-STOP-SELL-SUMMARY-AND-AVAILABILITY.pdf</t>
        </is>
      </c>
      <c r="N2371" t="inlineStr">
        <is>
          <t>https://bandosmaldives.com/wp-content/uploads/2026/08/28-08-2026-STOP-SELL-SUMMARY-AND-AVAILABILITY.pdf</t>
        </is>
      </c>
      <c r="O2371" t="inlineStr">
        <is>
          <t>1d7a46b48f2cc79ff0488ea70f837e0cb8f1969819b518f3dfb2f4da86b20a9f</t>
        </is>
      </c>
      <c r="P2371" t="inlineStr">
        <is>
          <t>library/120_bandos-maldives/villa_plans/2026_28-08-2026-STOP-SELL-SUMMARY-AND-AVAILABILITY.pdf</t>
        </is>
      </c>
      <c r="R2371" t="inlineStr">
        <is>
          <t>current</t>
        </is>
      </c>
      <c r="S2371" t="inlineStr">
        <is>
          <t>N</t>
        </is>
      </c>
      <c r="T2371" t="inlineStr">
        <is>
          <t>matched</t>
        </is>
      </c>
      <c r="U2371" t="inlineStr">
        <is>
          <t>2026-10-04</t>
        </is>
      </c>
      <c r="V2371" t="inlineStr"/>
    </row>
    <row r="2372">
      <c r="A2372" t="n">
        <v>120</v>
      </c>
      <c r="B2372" t="inlineStr">
        <is>
          <t>Bandos Maldives</t>
        </is>
      </c>
      <c r="C2372" t="inlineStr">
        <is>
          <t>villa_plans</t>
        </is>
      </c>
      <c r="D2372" t="inlineStr">
        <is>
          <t>2026_05-07-2026-STOP-SELL-SUMMARY-AND-AVAILABILITY.pdf</t>
        </is>
      </c>
      <c r="E2372" t="n">
        <v>2026</v>
      </c>
      <c r="H2372" t="n">
        <v>1</v>
      </c>
      <c r="I2372" t="n">
        <v>441</v>
      </c>
      <c r="J2372" t="inlineStr">
        <is>
          <t>Y</t>
        </is>
      </c>
      <c r="K2372" t="inlineStr">
        <is>
          <t>bandosmaldives.com</t>
        </is>
      </c>
      <c r="L2372" t="inlineStr">
        <is>
          <t>official</t>
        </is>
      </c>
      <c r="M2372" t="inlineStr">
        <is>
          <t>https://bandosmaldives.com/wp-content/uploads/2026/07/05-07-2026-STOP-SELL-SUMMARY-AND-AVAILABILITY.pdf</t>
        </is>
      </c>
      <c r="N2372" t="inlineStr">
        <is>
          <t>https://bandosmaldives.com/wp-content/uploads/2026/07/05-07-2026-STOP-SELL-SUMMARY-AND-AVAILABILITY.pdf</t>
        </is>
      </c>
      <c r="O2372" t="inlineStr">
        <is>
          <t>ca91e315896e5fc3c7683d8390abab8234571b740cd664ca2248cc43ee5c759d</t>
        </is>
      </c>
      <c r="P2372" t="inlineStr">
        <is>
          <t>library/120_bandos-maldives/villa_plans/2026_05-07-2026-STOP-SELL-SUMMARY-AND-AVAILABILITY.pdf</t>
        </is>
      </c>
      <c r="R2372" t="inlineStr">
        <is>
          <t>current</t>
        </is>
      </c>
      <c r="S2372" t="inlineStr">
        <is>
          <t>N</t>
        </is>
      </c>
      <c r="T2372" t="inlineStr">
        <is>
          <t>matched</t>
        </is>
      </c>
      <c r="U2372" t="inlineStr">
        <is>
          <t>2026-10-04</t>
        </is>
      </c>
      <c r="V2372" t="inlineStr"/>
    </row>
    <row r="2373">
      <c r="A2373" t="n">
        <v>120</v>
      </c>
      <c r="B2373" t="inlineStr">
        <is>
          <t>Bandos Maldives</t>
        </is>
      </c>
      <c r="C2373" t="inlineStr">
        <is>
          <t>villa_plans</t>
        </is>
      </c>
      <c r="D2373" t="inlineStr">
        <is>
          <t>2026_24-07-2026-STOP-SELL-SUMMARY-AND-AVAILABILITY.pdf</t>
        </is>
      </c>
      <c r="E2373" t="n">
        <v>2026</v>
      </c>
      <c r="H2373" t="n">
        <v>1</v>
      </c>
      <c r="I2373" t="n">
        <v>440</v>
      </c>
      <c r="J2373" t="inlineStr">
        <is>
          <t>Y</t>
        </is>
      </c>
      <c r="K2373" t="inlineStr">
        <is>
          <t>bandosmaldives.com</t>
        </is>
      </c>
      <c r="L2373" t="inlineStr">
        <is>
          <t>official</t>
        </is>
      </c>
      <c r="M2373" t="inlineStr">
        <is>
          <t>https://bandosmaldives.com/wp-content/uploads/2026/07/24-07-2026-STOP-SELL-SUMMARY-AND-AVAILABILITY.pdf</t>
        </is>
      </c>
      <c r="N2373" t="inlineStr">
        <is>
          <t>https://bandosmaldives.com/wp-content/uploads/2026/07/24-07-2026-STOP-SELL-SUMMARY-AND-AVAILABILITY.pdf</t>
        </is>
      </c>
      <c r="O2373" t="inlineStr">
        <is>
          <t>deb7379359514106f59747a2ece2f70617db902066fa8c74f62a2caea2635e91</t>
        </is>
      </c>
      <c r="P2373" t="inlineStr">
        <is>
          <t>library/120_bandos-maldives/villa_plans/2026_24-07-2026-STOP-SELL-SUMMARY-AND-AVAILABILITY.pdf</t>
        </is>
      </c>
      <c r="R2373" t="inlineStr">
        <is>
          <t>current</t>
        </is>
      </c>
      <c r="S2373" t="inlineStr">
        <is>
          <t>N</t>
        </is>
      </c>
      <c r="T2373" t="inlineStr">
        <is>
          <t>matched</t>
        </is>
      </c>
      <c r="U2373" t="inlineStr">
        <is>
          <t>2026-10-04</t>
        </is>
      </c>
      <c r="V2373" t="inlineStr"/>
    </row>
    <row r="2374">
      <c r="A2374" t="n">
        <v>120</v>
      </c>
      <c r="B2374" t="inlineStr">
        <is>
          <t>Bandos Maldives</t>
        </is>
      </c>
      <c r="C2374" t="inlineStr">
        <is>
          <t>villa_plans</t>
        </is>
      </c>
      <c r="D2374" t="inlineStr">
        <is>
          <t>2026_19-07-2026-STOP-SELL-SUMMARY-AND-AVAILABILITY.pdf</t>
        </is>
      </c>
      <c r="E2374" t="n">
        <v>2026</v>
      </c>
      <c r="H2374" t="n">
        <v>1</v>
      </c>
      <c r="I2374" t="n">
        <v>467</v>
      </c>
      <c r="J2374" t="inlineStr">
        <is>
          <t>Y</t>
        </is>
      </c>
      <c r="K2374" t="inlineStr">
        <is>
          <t>bandosmaldives.com</t>
        </is>
      </c>
      <c r="L2374" t="inlineStr">
        <is>
          <t>official</t>
        </is>
      </c>
      <c r="M2374" t="inlineStr">
        <is>
          <t>https://bandosmaldives.com/wp-content/uploads/2026/07/19-07-2026-STOP-SELL-SUMMARY-AND-AVAILABILITY.pdf</t>
        </is>
      </c>
      <c r="N2374" t="inlineStr">
        <is>
          <t>https://bandosmaldives.com/wp-content/uploads/2026/07/19-07-2026-STOP-SELL-SUMMARY-AND-AVAILABILITY.pdf</t>
        </is>
      </c>
      <c r="O2374" t="inlineStr">
        <is>
          <t>448bee72964ec02231b9b7cf77b06f6da1c941de00102c64ac3e08cbf1a35223</t>
        </is>
      </c>
      <c r="P2374" t="inlineStr">
        <is>
          <t>library/120_bandos-maldives/villa_plans/2026_19-07-2026-STOP-SELL-SUMMARY-AND-AVAILABILITY.pdf</t>
        </is>
      </c>
      <c r="R2374" t="inlineStr">
        <is>
          <t>current</t>
        </is>
      </c>
      <c r="S2374" t="inlineStr">
        <is>
          <t>N</t>
        </is>
      </c>
      <c r="T2374" t="inlineStr">
        <is>
          <t>matched</t>
        </is>
      </c>
      <c r="U2374" t="inlineStr">
        <is>
          <t>2026-10-04</t>
        </is>
      </c>
      <c r="V2374" t="inlineStr"/>
    </row>
    <row r="2375">
      <c r="A2375" t="n">
        <v>120</v>
      </c>
      <c r="B2375" t="inlineStr">
        <is>
          <t>Bandos Maldives</t>
        </is>
      </c>
      <c r="C2375" t="inlineStr">
        <is>
          <t>villa_plans</t>
        </is>
      </c>
      <c r="D2375" t="inlineStr">
        <is>
          <t>2026_26-06-2026-STOP-SELL-SUMMARY-AND-AVAILABILITY.pdf</t>
        </is>
      </c>
      <c r="E2375" t="n">
        <v>2026</v>
      </c>
      <c r="H2375" t="n">
        <v>1</v>
      </c>
      <c r="I2375" t="n">
        <v>443</v>
      </c>
      <c r="J2375" t="inlineStr">
        <is>
          <t>Y</t>
        </is>
      </c>
      <c r="K2375" t="inlineStr">
        <is>
          <t>bandosmaldives.com</t>
        </is>
      </c>
      <c r="L2375" t="inlineStr">
        <is>
          <t>official</t>
        </is>
      </c>
      <c r="M2375" t="inlineStr">
        <is>
          <t>https://bandosmaldives.com/wp-content/uploads/2026/06/26-06-2026-STOP-SELL-SUMMARY-AND-AVAILABILITY.pdf</t>
        </is>
      </c>
      <c r="N2375" t="inlineStr">
        <is>
          <t>https://bandosmaldives.com/wp-content/uploads/2026/06/26-06-2026-STOP-SELL-SUMMARY-AND-AVAILABILITY.pdf</t>
        </is>
      </c>
      <c r="O2375" t="inlineStr">
        <is>
          <t>b6874de67e9d56bce0f237c894b01679230a853412bec7922f0e0939049b0abb</t>
        </is>
      </c>
      <c r="P2375" t="inlineStr">
        <is>
          <t>library/120_bandos-maldives/villa_plans/2026_26-06-2026-STOP-SELL-SUMMARY-AND-AVAILABILITY.pdf</t>
        </is>
      </c>
      <c r="R2375" t="inlineStr">
        <is>
          <t>current</t>
        </is>
      </c>
      <c r="S2375" t="inlineStr">
        <is>
          <t>N</t>
        </is>
      </c>
      <c r="T2375" t="inlineStr">
        <is>
          <t>matched</t>
        </is>
      </c>
      <c r="U2375" t="inlineStr">
        <is>
          <t>2026-10-04</t>
        </is>
      </c>
      <c r="V2375" t="inlineStr"/>
    </row>
    <row r="2376">
      <c r="A2376" t="n">
        <v>120</v>
      </c>
      <c r="B2376" t="inlineStr">
        <is>
          <t>Bandos Maldives</t>
        </is>
      </c>
      <c r="C2376" t="inlineStr">
        <is>
          <t>villa_plans</t>
        </is>
      </c>
      <c r="D2376" t="inlineStr">
        <is>
          <t>2026_21-06-2026-STOP-SELL-SUMMARY-AND-AVAILABILITY.pdf</t>
        </is>
      </c>
      <c r="E2376" t="n">
        <v>2026</v>
      </c>
      <c r="H2376" t="n">
        <v>1</v>
      </c>
      <c r="I2376" t="n">
        <v>443</v>
      </c>
      <c r="J2376" t="inlineStr">
        <is>
          <t>Y</t>
        </is>
      </c>
      <c r="K2376" t="inlineStr">
        <is>
          <t>bandosmaldives.com</t>
        </is>
      </c>
      <c r="L2376" t="inlineStr">
        <is>
          <t>official</t>
        </is>
      </c>
      <c r="M2376" t="inlineStr">
        <is>
          <t>https://bandosmaldives.com/wp-content/uploads/2026/06/21-06-2026-STOP-SELL-SUMMARY-AND-AVAILABILITY.pdf</t>
        </is>
      </c>
      <c r="N2376" t="inlineStr">
        <is>
          <t>https://bandosmaldives.com/wp-content/uploads/2026/06/21-06-2026-STOP-SELL-SUMMARY-AND-AVAILABILITY.pdf</t>
        </is>
      </c>
      <c r="O2376" t="inlineStr">
        <is>
          <t>ea663efb1e98822f33ab6eff6f7366895752c253cca6b5f4d71f9e6751bd462c</t>
        </is>
      </c>
      <c r="P2376" t="inlineStr">
        <is>
          <t>library/120_bandos-maldives/villa_plans/2026_21-06-2026-STOP-SELL-SUMMARY-AND-AVAILABILITY.pdf</t>
        </is>
      </c>
      <c r="R2376" t="inlineStr">
        <is>
          <t>current</t>
        </is>
      </c>
      <c r="S2376" t="inlineStr">
        <is>
          <t>N</t>
        </is>
      </c>
      <c r="T2376" t="inlineStr">
        <is>
          <t>matched</t>
        </is>
      </c>
      <c r="U2376" t="inlineStr">
        <is>
          <t>2026-10-04</t>
        </is>
      </c>
      <c r="V2376" t="inlineStr"/>
    </row>
    <row r="2377">
      <c r="A2377" t="n">
        <v>120</v>
      </c>
      <c r="B2377" t="inlineStr">
        <is>
          <t>Bandos Maldives</t>
        </is>
      </c>
      <c r="C2377" t="inlineStr">
        <is>
          <t>villa_plans</t>
        </is>
      </c>
      <c r="D2377" t="inlineStr">
        <is>
          <t>2026_12-06-2026-STOP-SELL-SUMMARY-AND-AVAILABILITY-1.pdf</t>
        </is>
      </c>
      <c r="E2377" t="n">
        <v>2026</v>
      </c>
      <c r="H2377" t="n">
        <v>1</v>
      </c>
      <c r="I2377" t="n">
        <v>442</v>
      </c>
      <c r="J2377" t="inlineStr">
        <is>
          <t>Y</t>
        </is>
      </c>
      <c r="K2377" t="inlineStr">
        <is>
          <t>bandosmaldives.com</t>
        </is>
      </c>
      <c r="L2377" t="inlineStr">
        <is>
          <t>official</t>
        </is>
      </c>
      <c r="M2377" t="inlineStr">
        <is>
          <t>https://bandosmaldives.com/wp-content/uploads/2026/06/12-06-2026-STOP-SELL-SUMMARY-AND-AVAILABILITY-1.pdf</t>
        </is>
      </c>
      <c r="N2377" t="inlineStr">
        <is>
          <t>https://bandosmaldives.com/wp-content/uploads/2026/06/12-06-2026-STOP-SELL-SUMMARY-AND-AVAILABILITY-1.pdf</t>
        </is>
      </c>
      <c r="O2377" t="inlineStr">
        <is>
          <t>96ab5f0b56e2d73c147982af6e6a97a483b653f3108904c83f2f4cd758e43834</t>
        </is>
      </c>
      <c r="P2377" t="inlineStr">
        <is>
          <t>library/120_bandos-maldives/villa_plans/2026_12-06-2026-STOP-SELL-SUMMARY-AND-AVAILABILITY-1.pdf</t>
        </is>
      </c>
      <c r="R2377" t="inlineStr">
        <is>
          <t>current</t>
        </is>
      </c>
      <c r="S2377" t="inlineStr">
        <is>
          <t>N</t>
        </is>
      </c>
      <c r="T2377" t="inlineStr">
        <is>
          <t>matched</t>
        </is>
      </c>
      <c r="U2377" t="inlineStr">
        <is>
          <t>2026-10-04</t>
        </is>
      </c>
      <c r="V2377" t="inlineStr"/>
    </row>
    <row r="2378">
      <c r="A2378" t="n">
        <v>120</v>
      </c>
      <c r="B2378" t="inlineStr">
        <is>
          <t>Bandos Maldives</t>
        </is>
      </c>
      <c r="C2378" t="inlineStr">
        <is>
          <t>villa_plans</t>
        </is>
      </c>
      <c r="D2378" t="inlineStr">
        <is>
          <t>2026_12-06-2026-STOP-SELL-SUMMARY-AND-AVAILABILITY.pdf</t>
        </is>
      </c>
      <c r="E2378" t="n">
        <v>2026</v>
      </c>
      <c r="H2378" t="n">
        <v>1</v>
      </c>
      <c r="I2378" t="n">
        <v>442</v>
      </c>
      <c r="J2378" t="inlineStr">
        <is>
          <t>Y</t>
        </is>
      </c>
      <c r="K2378" t="inlineStr">
        <is>
          <t>bandosmaldives.com</t>
        </is>
      </c>
      <c r="L2378" t="inlineStr">
        <is>
          <t>official</t>
        </is>
      </c>
      <c r="M2378" t="inlineStr">
        <is>
          <t>https://bandosmaldives.com/wp-content/uploads/2026/06/12-06-2026-STOP-SELL-SUMMARY-AND-AVAILABILITY.pdf</t>
        </is>
      </c>
      <c r="N2378" t="inlineStr">
        <is>
          <t>https://bandosmaldives.com/wp-content/uploads/2026/06/12-06-2026-STOP-SELL-SUMMARY-AND-AVAILABILITY.pdf</t>
        </is>
      </c>
      <c r="O2378" t="inlineStr">
        <is>
          <t>0d0999b9a5f3364ff337669f88b56d9122f8e08eb6fd814529808fbfcc2174d7</t>
        </is>
      </c>
      <c r="P2378" t="inlineStr">
        <is>
          <t>library/120_bandos-maldives/villa_plans/2026_12-06-2026-STOP-SELL-SUMMARY-AND-AVAILABILITY.pdf</t>
        </is>
      </c>
      <c r="R2378" t="inlineStr">
        <is>
          <t>current</t>
        </is>
      </c>
      <c r="S2378" t="inlineStr">
        <is>
          <t>N</t>
        </is>
      </c>
      <c r="T2378" t="inlineStr">
        <is>
          <t>matched</t>
        </is>
      </c>
      <c r="U2378" t="inlineStr">
        <is>
          <t>2026-10-04</t>
        </is>
      </c>
      <c r="V2378" t="inlineStr"/>
    </row>
    <row r="2379">
      <c r="A2379" t="n">
        <v>120</v>
      </c>
      <c r="B2379" t="inlineStr">
        <is>
          <t>Bandos Maldives</t>
        </is>
      </c>
      <c r="C2379" t="inlineStr">
        <is>
          <t>villa_plans</t>
        </is>
      </c>
      <c r="D2379" t="inlineStr">
        <is>
          <t>2026_06-05-2026-STOP-SELL-SUMMARY-AND-AVAILABILITY.pdf</t>
        </is>
      </c>
      <c r="E2379" t="n">
        <v>2026</v>
      </c>
      <c r="H2379" t="n">
        <v>1</v>
      </c>
      <c r="I2379" t="n">
        <v>443</v>
      </c>
      <c r="J2379" t="inlineStr">
        <is>
          <t>Y</t>
        </is>
      </c>
      <c r="K2379" t="inlineStr">
        <is>
          <t>bandosmaldives.com</t>
        </is>
      </c>
      <c r="L2379" t="inlineStr">
        <is>
          <t>official</t>
        </is>
      </c>
      <c r="M2379" t="inlineStr">
        <is>
          <t>https://bandosmaldives.com/wp-content/uploads/2026/05/06-05-2026-STOP-SELL-SUMMARY-AND-AVAILABILITY.pdf</t>
        </is>
      </c>
      <c r="N2379" t="inlineStr">
        <is>
          <t>https://bandosmaldives.com/wp-content/uploads/2026/05/06-05-2026-STOP-SELL-SUMMARY-AND-AVAILABILITY.pdf</t>
        </is>
      </c>
      <c r="O2379" t="inlineStr">
        <is>
          <t>ffd769b09c4bad0c1cde7238e9a2ae819a65ad58fca2144d2bc258bd2a1a57e4</t>
        </is>
      </c>
      <c r="P2379" t="inlineStr">
        <is>
          <t>library/120_bandos-maldives/villa_plans/2026_06-05-2026-STOP-SELL-SUMMARY-AND-AVAILABILITY.pdf</t>
        </is>
      </c>
      <c r="R2379" t="inlineStr">
        <is>
          <t>current</t>
        </is>
      </c>
      <c r="S2379" t="inlineStr">
        <is>
          <t>N</t>
        </is>
      </c>
      <c r="T2379" t="inlineStr">
        <is>
          <t>matched</t>
        </is>
      </c>
      <c r="U2379" t="inlineStr">
        <is>
          <t>2026-10-04</t>
        </is>
      </c>
      <c r="V2379" t="inlineStr"/>
    </row>
    <row r="2380">
      <c r="A2380" t="n">
        <v>120</v>
      </c>
      <c r="B2380" t="inlineStr">
        <is>
          <t>Bandos Maldives</t>
        </is>
      </c>
      <c r="C2380" t="inlineStr">
        <is>
          <t>villa_plans</t>
        </is>
      </c>
      <c r="D2380" t="inlineStr">
        <is>
          <t>2026_28-04-2026-STOP-SELL-SUMMARY-AND-AVAILABILITY.pdf</t>
        </is>
      </c>
      <c r="E2380" t="n">
        <v>2026</v>
      </c>
      <c r="H2380" t="n">
        <v>1</v>
      </c>
      <c r="I2380" t="n">
        <v>447</v>
      </c>
      <c r="J2380" t="inlineStr">
        <is>
          <t>Y</t>
        </is>
      </c>
      <c r="K2380" t="inlineStr">
        <is>
          <t>bandosmaldives.com</t>
        </is>
      </c>
      <c r="L2380" t="inlineStr">
        <is>
          <t>official</t>
        </is>
      </c>
      <c r="M2380" t="inlineStr">
        <is>
          <t>https://bandosmaldives.com/wp-content/uploads/2026/04/28-04-2026-STOP-SELL-SUMMARY-AND-AVAILABILITY.pdf</t>
        </is>
      </c>
      <c r="N2380" t="inlineStr">
        <is>
          <t>https://bandosmaldives.com/wp-content/uploads/2026/04/28-04-2026-STOP-SELL-SUMMARY-AND-AVAILABILITY.pdf</t>
        </is>
      </c>
      <c r="O2380" t="inlineStr">
        <is>
          <t>cc7c7a1b7bfff799ced31665465856da541d6b610cefc838008700eac148ed55</t>
        </is>
      </c>
      <c r="P2380" t="inlineStr">
        <is>
          <t>library/120_bandos-maldives/villa_plans/2026_28-04-2026-STOP-SELL-SUMMARY-AND-AVAILABILITY.pdf</t>
        </is>
      </c>
      <c r="R2380" t="inlineStr">
        <is>
          <t>current</t>
        </is>
      </c>
      <c r="S2380" t="inlineStr">
        <is>
          <t>N</t>
        </is>
      </c>
      <c r="T2380" t="inlineStr">
        <is>
          <t>matched</t>
        </is>
      </c>
      <c r="U2380" t="inlineStr">
        <is>
          <t>2026-10-04</t>
        </is>
      </c>
      <c r="V2380" t="inlineStr"/>
    </row>
    <row r="2381">
      <c r="A2381" t="n">
        <v>120</v>
      </c>
      <c r="B2381" t="inlineStr">
        <is>
          <t>Bandos Maldives</t>
        </is>
      </c>
      <c r="C2381" t="inlineStr">
        <is>
          <t>villa_plans</t>
        </is>
      </c>
      <c r="D2381" t="inlineStr">
        <is>
          <t>2026_20-04-2026-STOP-SELL-SUMMARY-AND-AVAILABILITY.pdf</t>
        </is>
      </c>
      <c r="E2381" t="n">
        <v>2026</v>
      </c>
      <c r="H2381" t="n">
        <v>1</v>
      </c>
      <c r="I2381" t="n">
        <v>448</v>
      </c>
      <c r="J2381" t="inlineStr">
        <is>
          <t>Y</t>
        </is>
      </c>
      <c r="K2381" t="inlineStr">
        <is>
          <t>bandosmaldives.com</t>
        </is>
      </c>
      <c r="L2381" t="inlineStr">
        <is>
          <t>official</t>
        </is>
      </c>
      <c r="M2381" t="inlineStr">
        <is>
          <t>https://bandosmaldives.com/wp-content/uploads/2026/04/20-04-2026-STOP-SELL-SUMMARY-AND-AVAILABILITY.pdf</t>
        </is>
      </c>
      <c r="N2381" t="inlineStr">
        <is>
          <t>https://bandosmaldives.com/wp-content/uploads/2026/04/20-04-2026-STOP-SELL-SUMMARY-AND-AVAILABILITY.pdf</t>
        </is>
      </c>
      <c r="O2381" t="inlineStr">
        <is>
          <t>f3abda6e49f3c1e9ef8a215ae0b0ff1b08a9c6cf5be94c1d3a63ca019fba37d5</t>
        </is>
      </c>
      <c r="P2381" t="inlineStr">
        <is>
          <t>library/120_bandos-maldives/villa_plans/2026_20-04-2026-STOP-SELL-SUMMARY-AND-AVAILABILITY.pdf</t>
        </is>
      </c>
      <c r="R2381" t="inlineStr">
        <is>
          <t>current</t>
        </is>
      </c>
      <c r="S2381" t="inlineStr">
        <is>
          <t>N</t>
        </is>
      </c>
      <c r="T2381" t="inlineStr">
        <is>
          <t>matched</t>
        </is>
      </c>
      <c r="U2381" t="inlineStr">
        <is>
          <t>2026-10-04</t>
        </is>
      </c>
      <c r="V2381" t="inlineStr"/>
    </row>
    <row r="2382">
      <c r="A2382" t="n">
        <v>120</v>
      </c>
      <c r="B2382" t="inlineStr">
        <is>
          <t>Bandos Maldives</t>
        </is>
      </c>
      <c r="C2382" t="inlineStr">
        <is>
          <t>villa_plans</t>
        </is>
      </c>
      <c r="D2382" t="inlineStr">
        <is>
          <t>2026_18-04-2026-STOP-SELL-SUMMARY-AND-AVAILABILITY.pdf</t>
        </is>
      </c>
      <c r="E2382" t="n">
        <v>2026</v>
      </c>
      <c r="H2382" t="n">
        <v>1</v>
      </c>
      <c r="I2382" t="n">
        <v>442</v>
      </c>
      <c r="J2382" t="inlineStr">
        <is>
          <t>Y</t>
        </is>
      </c>
      <c r="K2382" t="inlineStr">
        <is>
          <t>bandosmaldives.com</t>
        </is>
      </c>
      <c r="L2382" t="inlineStr">
        <is>
          <t>official</t>
        </is>
      </c>
      <c r="M2382" t="inlineStr">
        <is>
          <t>https://bandosmaldives.com/wp-content/uploads/2026/04/18-04-2026-STOP-SELL-SUMMARY-AND-AVAILABILITY.pdf</t>
        </is>
      </c>
      <c r="N2382" t="inlineStr">
        <is>
          <t>https://bandosmaldives.com/wp-content/uploads/2026/04/18-04-2026-STOP-SELL-SUMMARY-AND-AVAILABILITY.pdf</t>
        </is>
      </c>
      <c r="O2382" t="inlineStr">
        <is>
          <t>7e309d9859498726ed9ba6fa835835bda1fd5d44d9dff905b8db4e615aaf0e9a</t>
        </is>
      </c>
      <c r="P2382" t="inlineStr">
        <is>
          <t>library/120_bandos-maldives/villa_plans/2026_18-04-2026-STOP-SELL-SUMMARY-AND-AVAILABILITY.pdf</t>
        </is>
      </c>
      <c r="R2382" t="inlineStr">
        <is>
          <t>current</t>
        </is>
      </c>
      <c r="S2382" t="inlineStr">
        <is>
          <t>N</t>
        </is>
      </c>
      <c r="T2382" t="inlineStr">
        <is>
          <t>matched</t>
        </is>
      </c>
      <c r="U2382" t="inlineStr">
        <is>
          <t>2026-10-04</t>
        </is>
      </c>
      <c r="V2382" t="inlineStr"/>
    </row>
    <row r="2383">
      <c r="A2383" t="n">
        <v>120</v>
      </c>
      <c r="B2383" t="inlineStr">
        <is>
          <t>Bandos Maldives</t>
        </is>
      </c>
      <c r="C2383" t="inlineStr">
        <is>
          <t>villa_plans</t>
        </is>
      </c>
      <c r="D2383" t="inlineStr">
        <is>
          <t>2026_08-04-2026-STOP-SELL-SUMMARY-AND-AVAILABILITY.pdf</t>
        </is>
      </c>
      <c r="E2383" t="n">
        <v>2026</v>
      </c>
      <c r="H2383" t="n">
        <v>1</v>
      </c>
      <c r="I2383" t="n">
        <v>445</v>
      </c>
      <c r="J2383" t="inlineStr">
        <is>
          <t>Y</t>
        </is>
      </c>
      <c r="K2383" t="inlineStr">
        <is>
          <t>bandosmaldives.com</t>
        </is>
      </c>
      <c r="L2383" t="inlineStr">
        <is>
          <t>official</t>
        </is>
      </c>
      <c r="M2383" t="inlineStr">
        <is>
          <t>https://bandosmaldives.com/wp-content/uploads/2026/04/08-04-2026-STOP-SELL-SUMMARY-AND-AVAILABILITY.pdf</t>
        </is>
      </c>
      <c r="N2383" t="inlineStr">
        <is>
          <t>https://bandosmaldives.com/wp-content/uploads/2026/04/08-04-2026-STOP-SELL-SUMMARY-AND-AVAILABILITY.pdf</t>
        </is>
      </c>
      <c r="O2383" t="inlineStr">
        <is>
          <t>a8c065da2c08312c0eb52718f86d357515669d74530c249209b1c55527668fda</t>
        </is>
      </c>
      <c r="P2383" t="inlineStr">
        <is>
          <t>library/120_bandos-maldives/villa_plans/2026_08-04-2026-STOP-SELL-SUMMARY-AND-AVAILABILITY.pdf</t>
        </is>
      </c>
      <c r="R2383" t="inlineStr">
        <is>
          <t>current</t>
        </is>
      </c>
      <c r="S2383" t="inlineStr">
        <is>
          <t>N</t>
        </is>
      </c>
      <c r="T2383" t="inlineStr">
        <is>
          <t>matched</t>
        </is>
      </c>
      <c r="U2383" t="inlineStr">
        <is>
          <t>2026-10-04</t>
        </is>
      </c>
      <c r="V2383" t="inlineStr"/>
    </row>
    <row r="2384">
      <c r="A2384" t="n">
        <v>120</v>
      </c>
      <c r="B2384" t="inlineStr">
        <is>
          <t>Bandos Maldives</t>
        </is>
      </c>
      <c r="C2384" t="inlineStr">
        <is>
          <t>villa_plans</t>
        </is>
      </c>
      <c r="D2384" t="inlineStr">
        <is>
          <t>2026_29-03-2026-STOP-SELL-SUMMARY-AND-AVAILABILITY.pdf</t>
        </is>
      </c>
      <c r="E2384" t="n">
        <v>2026</v>
      </c>
      <c r="H2384" t="n">
        <v>1</v>
      </c>
      <c r="I2384" t="n">
        <v>448</v>
      </c>
      <c r="J2384" t="inlineStr">
        <is>
          <t>Y</t>
        </is>
      </c>
      <c r="K2384" t="inlineStr">
        <is>
          <t>bandosmaldives.com</t>
        </is>
      </c>
      <c r="L2384" t="inlineStr">
        <is>
          <t>official</t>
        </is>
      </c>
      <c r="M2384" t="inlineStr">
        <is>
          <t>https://bandosmaldives.com/wp-content/uploads/2026/03/29-03-2026-STOP-SELL-SUMMARY-AND-AVAILABILITY.pdf</t>
        </is>
      </c>
      <c r="N2384" t="inlineStr">
        <is>
          <t>https://bandosmaldives.com/wp-content/uploads/2026/03/29-03-2026-STOP-SELL-SUMMARY-AND-AVAILABILITY.pdf</t>
        </is>
      </c>
      <c r="O2384" t="inlineStr">
        <is>
          <t>2d778de652b760750cb9319cc17c7a531a806ef78b3be6e13bac796f7537bb33</t>
        </is>
      </c>
      <c r="P2384" t="inlineStr">
        <is>
          <t>library/120_bandos-maldives/villa_plans/2026_29-03-2026-STOP-SELL-SUMMARY-AND-AVAILABILITY.pdf</t>
        </is>
      </c>
      <c r="R2384" t="inlineStr">
        <is>
          <t>current</t>
        </is>
      </c>
      <c r="S2384" t="inlineStr">
        <is>
          <t>N</t>
        </is>
      </c>
      <c r="T2384" t="inlineStr">
        <is>
          <t>matched</t>
        </is>
      </c>
      <c r="U2384" t="inlineStr">
        <is>
          <t>2026-10-04</t>
        </is>
      </c>
      <c r="V2384" t="inlineStr"/>
    </row>
    <row r="2385">
      <c r="A2385" t="n">
        <v>120</v>
      </c>
      <c r="B2385" t="inlineStr">
        <is>
          <t>Bandos Maldives</t>
        </is>
      </c>
      <c r="C2385" t="inlineStr">
        <is>
          <t>villa_plans</t>
        </is>
      </c>
      <c r="D2385" t="inlineStr">
        <is>
          <t>2026_25-03-2026-STOP-SELL-SUMMARY-AND-AVAILABILITY.pdf</t>
        </is>
      </c>
      <c r="E2385" t="n">
        <v>2026</v>
      </c>
      <c r="H2385" t="n">
        <v>1</v>
      </c>
      <c r="I2385" t="n">
        <v>445</v>
      </c>
      <c r="J2385" t="inlineStr">
        <is>
          <t>Y</t>
        </is>
      </c>
      <c r="K2385" t="inlineStr">
        <is>
          <t>bandosmaldives.com</t>
        </is>
      </c>
      <c r="L2385" t="inlineStr">
        <is>
          <t>official</t>
        </is>
      </c>
      <c r="M2385" t="inlineStr">
        <is>
          <t>https://bandosmaldives.com/wp-content/uploads/2026/03/25-03-2026-STOP-SELL-SUMMARY-AND-AVAILABILITY.pdf</t>
        </is>
      </c>
      <c r="N2385" t="inlineStr">
        <is>
          <t>https://bandosmaldives.com/wp-content/uploads/2026/03/25-03-2026-STOP-SELL-SUMMARY-AND-AVAILABILITY.pdf</t>
        </is>
      </c>
      <c r="O2385" t="inlineStr">
        <is>
          <t>62aabd03c7d1547b2efe6a5f248cb4e3cd275501590231f1ea2b633aa3a75df4</t>
        </is>
      </c>
      <c r="P2385" t="inlineStr">
        <is>
          <t>library/120_bandos-maldives/villa_plans/2026_25-03-2026-STOP-SELL-SUMMARY-AND-AVAILABILITY.pdf</t>
        </is>
      </c>
      <c r="R2385" t="inlineStr">
        <is>
          <t>current</t>
        </is>
      </c>
      <c r="S2385" t="inlineStr">
        <is>
          <t>N</t>
        </is>
      </c>
      <c r="T2385" t="inlineStr">
        <is>
          <t>matched</t>
        </is>
      </c>
      <c r="U2385" t="inlineStr">
        <is>
          <t>2026-10-04</t>
        </is>
      </c>
      <c r="V2385" t="inlineStr"/>
    </row>
    <row r="2386">
      <c r="A2386" t="n">
        <v>120</v>
      </c>
      <c r="B2386" t="inlineStr">
        <is>
          <t>Bandos Maldives</t>
        </is>
      </c>
      <c r="C2386" t="inlineStr">
        <is>
          <t>villa_plans</t>
        </is>
      </c>
      <c r="D2386" t="inlineStr">
        <is>
          <t>2026_23-03-2026-STOP-SELL-SUMMARY-AND-AVAILABILITY.pdf</t>
        </is>
      </c>
      <c r="E2386" t="n">
        <v>2026</v>
      </c>
      <c r="H2386" t="n">
        <v>1</v>
      </c>
      <c r="I2386" t="n">
        <v>447</v>
      </c>
      <c r="J2386" t="inlineStr">
        <is>
          <t>Y</t>
        </is>
      </c>
      <c r="K2386" t="inlineStr">
        <is>
          <t>bandosmaldives.com</t>
        </is>
      </c>
      <c r="L2386" t="inlineStr">
        <is>
          <t>official</t>
        </is>
      </c>
      <c r="M2386" t="inlineStr">
        <is>
          <t>https://bandosmaldives.com/wp-content/uploads/2026/03/23-03-2026-STOP-SELL-SUMMARY-AND-AVAILABILITY.pdf</t>
        </is>
      </c>
      <c r="N2386" t="inlineStr">
        <is>
          <t>https://bandosmaldives.com/wp-content/uploads/2026/03/23-03-2026-STOP-SELL-SUMMARY-AND-AVAILABILITY.pdf</t>
        </is>
      </c>
      <c r="O2386" t="inlineStr">
        <is>
          <t>455d455d33d5ff44b874853c9934a5c18ba25e2874c978ffe5a76010bcd8cbf8</t>
        </is>
      </c>
      <c r="P2386" t="inlineStr">
        <is>
          <t>library/120_bandos-maldives/villa_plans/2026_23-03-2026-STOP-SELL-SUMMARY-AND-AVAILABILITY.pdf</t>
        </is>
      </c>
      <c r="R2386" t="inlineStr">
        <is>
          <t>current</t>
        </is>
      </c>
      <c r="S2386" t="inlineStr">
        <is>
          <t>N</t>
        </is>
      </c>
      <c r="T2386" t="inlineStr">
        <is>
          <t>matched</t>
        </is>
      </c>
      <c r="U2386" t="inlineStr">
        <is>
          <t>2026-10-04</t>
        </is>
      </c>
      <c r="V2386" t="inlineStr"/>
    </row>
    <row r="2387">
      <c r="A2387" t="n">
        <v>120</v>
      </c>
      <c r="B2387" t="inlineStr">
        <is>
          <t>Bandos Maldives</t>
        </is>
      </c>
      <c r="C2387" t="inlineStr">
        <is>
          <t>villa_plans</t>
        </is>
      </c>
      <c r="D2387" t="inlineStr">
        <is>
          <t>2026_19-03-2026-STOP-SELL-SUMMARY-AND-AVAILABILITY-1.pdf</t>
        </is>
      </c>
      <c r="E2387" t="n">
        <v>2026</v>
      </c>
      <c r="H2387" t="n">
        <v>1</v>
      </c>
      <c r="I2387" t="n">
        <v>436</v>
      </c>
      <c r="J2387" t="inlineStr">
        <is>
          <t>Y</t>
        </is>
      </c>
      <c r="K2387" t="inlineStr">
        <is>
          <t>bandosmaldives.com</t>
        </is>
      </c>
      <c r="L2387" t="inlineStr">
        <is>
          <t>official</t>
        </is>
      </c>
      <c r="M2387" t="inlineStr">
        <is>
          <t>https://bandosmaldives.com/wp-content/uploads/2026/03/19-03-2026-STOP-SELL-SUMMARY-AND-AVAILABILITY-1.pdf</t>
        </is>
      </c>
      <c r="N2387" t="inlineStr">
        <is>
          <t>https://bandosmaldives.com/wp-content/uploads/2026/03/19-03-2026-STOP-SELL-SUMMARY-AND-AVAILABILITY-1.pdf</t>
        </is>
      </c>
      <c r="O2387" t="inlineStr">
        <is>
          <t>3fc2aaa8ecad46468f937af8f343af3489957ed82dd550cd661c4b9e00f60615</t>
        </is>
      </c>
      <c r="P2387" t="inlineStr">
        <is>
          <t>library/120_bandos-maldives/villa_plans/2026_19-03-2026-STOP-SELL-SUMMARY-AND-AVAILABILITY-1.pdf</t>
        </is>
      </c>
      <c r="R2387" t="inlineStr">
        <is>
          <t>current</t>
        </is>
      </c>
      <c r="S2387" t="inlineStr">
        <is>
          <t>N</t>
        </is>
      </c>
      <c r="T2387" t="inlineStr">
        <is>
          <t>matched</t>
        </is>
      </c>
      <c r="U2387" t="inlineStr">
        <is>
          <t>2026-10-04</t>
        </is>
      </c>
      <c r="V2387" t="inlineStr"/>
    </row>
    <row r="2388">
      <c r="A2388" t="n">
        <v>120</v>
      </c>
      <c r="B2388" t="inlineStr">
        <is>
          <t>Bandos Maldives</t>
        </is>
      </c>
      <c r="C2388" t="inlineStr">
        <is>
          <t>villa_plans</t>
        </is>
      </c>
      <c r="D2388" t="inlineStr">
        <is>
          <t>2026_19-03-2026-STOP-SELL-SUMMARY-AND-AVAILABILITY.pdf</t>
        </is>
      </c>
      <c r="E2388" t="n">
        <v>2026</v>
      </c>
      <c r="H2388" t="n">
        <v>1</v>
      </c>
      <c r="I2388" t="n">
        <v>437</v>
      </c>
      <c r="J2388" t="inlineStr">
        <is>
          <t>Y</t>
        </is>
      </c>
      <c r="K2388" t="inlineStr">
        <is>
          <t>bandosmaldives.com</t>
        </is>
      </c>
      <c r="L2388" t="inlineStr">
        <is>
          <t>official</t>
        </is>
      </c>
      <c r="M2388" t="inlineStr">
        <is>
          <t>https://bandosmaldives.com/wp-content/uploads/2026/03/19-03-2026-STOP-SELL-SUMMARY-AND-AVAILABILITY.pdf</t>
        </is>
      </c>
      <c r="N2388" t="inlineStr">
        <is>
          <t>https://bandosmaldives.com/wp-content/uploads/2026/03/19-03-2026-STOP-SELL-SUMMARY-AND-AVAILABILITY.pdf</t>
        </is>
      </c>
      <c r="O2388" t="inlineStr">
        <is>
          <t>d49a3578fd5b104fa545827866129a4a90262cad971d52286bb705afd5cb2eb5</t>
        </is>
      </c>
      <c r="P2388" t="inlineStr">
        <is>
          <t>library/120_bandos-maldives/villa_plans/2026_19-03-2026-STOP-SELL-SUMMARY-AND-AVAILABILITY.pdf</t>
        </is>
      </c>
      <c r="R2388" t="inlineStr">
        <is>
          <t>current</t>
        </is>
      </c>
      <c r="S2388" t="inlineStr">
        <is>
          <t>N</t>
        </is>
      </c>
      <c r="T2388" t="inlineStr">
        <is>
          <t>matched</t>
        </is>
      </c>
      <c r="U2388" t="inlineStr">
        <is>
          <t>2026-10-04</t>
        </is>
      </c>
      <c r="V2388" t="inlineStr"/>
    </row>
    <row r="2389">
      <c r="A2389" t="n">
        <v>120</v>
      </c>
      <c r="B2389" t="inlineStr">
        <is>
          <t>Bandos Maldives</t>
        </is>
      </c>
      <c r="C2389" t="inlineStr">
        <is>
          <t>villa_plans</t>
        </is>
      </c>
      <c r="D2389" t="inlineStr">
        <is>
          <t>2026_16-03-2026-STOP-SELL-SUMMARY-AND-AVAILABILITY.pdf</t>
        </is>
      </c>
      <c r="E2389" t="n">
        <v>2026</v>
      </c>
      <c r="H2389" t="n">
        <v>1</v>
      </c>
      <c r="I2389" t="n">
        <v>439</v>
      </c>
      <c r="J2389" t="inlineStr">
        <is>
          <t>Y</t>
        </is>
      </c>
      <c r="K2389" t="inlineStr">
        <is>
          <t>bandosmaldives.com</t>
        </is>
      </c>
      <c r="L2389" t="inlineStr">
        <is>
          <t>official</t>
        </is>
      </c>
      <c r="M2389" t="inlineStr">
        <is>
          <t>https://bandosmaldives.com/wp-content/uploads/2026/03/16-03-2026-STOP-SELL-SUMMARY-AND-AVAILABILITY.pdf</t>
        </is>
      </c>
      <c r="N2389" t="inlineStr">
        <is>
          <t>https://bandosmaldives.com/wp-content/uploads/2026/03/16-03-2026-STOP-SELL-SUMMARY-AND-AVAILABILITY.pdf</t>
        </is>
      </c>
      <c r="O2389" t="inlineStr">
        <is>
          <t>fd8bd13482d908b23001c50444607d1bedba008e7af1d70431127de157ef4929</t>
        </is>
      </c>
      <c r="P2389" t="inlineStr">
        <is>
          <t>library/120_bandos-maldives/villa_plans/2026_16-03-2026-STOP-SELL-SUMMARY-AND-AVAILABILITY.pdf</t>
        </is>
      </c>
      <c r="R2389" t="inlineStr">
        <is>
          <t>current</t>
        </is>
      </c>
      <c r="S2389" t="inlineStr">
        <is>
          <t>N</t>
        </is>
      </c>
      <c r="T2389" t="inlineStr">
        <is>
          <t>matched</t>
        </is>
      </c>
      <c r="U2389" t="inlineStr">
        <is>
          <t>2026-10-04</t>
        </is>
      </c>
      <c r="V2389" t="inlineStr"/>
    </row>
    <row r="2390">
      <c r="A2390" t="n">
        <v>120</v>
      </c>
      <c r="B2390" t="inlineStr">
        <is>
          <t>Bandos Maldives</t>
        </is>
      </c>
      <c r="C2390" t="inlineStr">
        <is>
          <t>villa_plans</t>
        </is>
      </c>
      <c r="D2390" t="inlineStr">
        <is>
          <t>2026_13-03-2026-STOP-SELL-SUMMARY-AND-AVAILABILITY.pdf</t>
        </is>
      </c>
      <c r="E2390" t="n">
        <v>2026</v>
      </c>
      <c r="H2390" t="n">
        <v>1</v>
      </c>
      <c r="I2390" t="n">
        <v>435</v>
      </c>
      <c r="J2390" t="inlineStr">
        <is>
          <t>Y</t>
        </is>
      </c>
      <c r="K2390" t="inlineStr">
        <is>
          <t>bandosmaldives.com</t>
        </is>
      </c>
      <c r="L2390" t="inlineStr">
        <is>
          <t>official</t>
        </is>
      </c>
      <c r="M2390" t="inlineStr">
        <is>
          <t>https://bandosmaldives.com/wp-content/uploads/2026/03/13-03-2026-STOP-SELL-SUMMARY-AND-AVAILABILITY.pdf</t>
        </is>
      </c>
      <c r="N2390" t="inlineStr">
        <is>
          <t>https://bandosmaldives.com/wp-content/uploads/2026/03/13-03-2026-STOP-SELL-SUMMARY-AND-AVAILABILITY.pdf</t>
        </is>
      </c>
      <c r="O2390" t="inlineStr">
        <is>
          <t>6d5ea39df389b321cf48232df5b5b3481c949400bf83751e0e998b5b9b27b8c6</t>
        </is>
      </c>
      <c r="P2390" t="inlineStr">
        <is>
          <t>library/120_bandos-maldives/villa_plans/2026_13-03-2026-STOP-SELL-SUMMARY-AND-AVAILABILITY.pdf</t>
        </is>
      </c>
      <c r="R2390" t="inlineStr">
        <is>
          <t>current</t>
        </is>
      </c>
      <c r="S2390" t="inlineStr">
        <is>
          <t>N</t>
        </is>
      </c>
      <c r="T2390" t="inlineStr">
        <is>
          <t>matched</t>
        </is>
      </c>
      <c r="U2390" t="inlineStr">
        <is>
          <t>2026-10-04</t>
        </is>
      </c>
      <c r="V2390" t="inlineStr"/>
    </row>
    <row r="2391">
      <c r="A2391" t="n">
        <v>120</v>
      </c>
      <c r="B2391" t="inlineStr">
        <is>
          <t>Bandos Maldives</t>
        </is>
      </c>
      <c r="C2391" t="inlineStr">
        <is>
          <t>villa_plans</t>
        </is>
      </c>
      <c r="D2391" t="inlineStr">
        <is>
          <t>2026_12-03-2026-STOP-SELL-SUMMARY-AND-AVAILABILITY.pdf</t>
        </is>
      </c>
      <c r="E2391" t="n">
        <v>2026</v>
      </c>
      <c r="H2391" t="n">
        <v>1</v>
      </c>
      <c r="I2391" t="n">
        <v>435</v>
      </c>
      <c r="J2391" t="inlineStr">
        <is>
          <t>Y</t>
        </is>
      </c>
      <c r="K2391" t="inlineStr">
        <is>
          <t>bandosmaldives.com</t>
        </is>
      </c>
      <c r="L2391" t="inlineStr">
        <is>
          <t>official</t>
        </is>
      </c>
      <c r="M2391" t="inlineStr">
        <is>
          <t>https://bandosmaldives.com/wp-content/uploads/2026/03/12-03-2026-STOP-SELL-SUMMARY-AND-AVAILABILITY.pdf</t>
        </is>
      </c>
      <c r="N2391" t="inlineStr">
        <is>
          <t>https://bandosmaldives.com/wp-content/uploads/2026/03/12-03-2026-STOP-SELL-SUMMARY-AND-AVAILABILITY.pdf</t>
        </is>
      </c>
      <c r="O2391" t="inlineStr">
        <is>
          <t>f69da7993e1fbbf290fe0ffaee8e7ad0e57b3bad4f7090a96a2953a3abc8cc52</t>
        </is>
      </c>
      <c r="P2391" t="inlineStr">
        <is>
          <t>library/120_bandos-maldives/villa_plans/2026_12-03-2026-STOP-SELL-SUMMARY-AND-AVAILABILITY.pdf</t>
        </is>
      </c>
      <c r="R2391" t="inlineStr">
        <is>
          <t>current</t>
        </is>
      </c>
      <c r="S2391" t="inlineStr">
        <is>
          <t>N</t>
        </is>
      </c>
      <c r="T2391" t="inlineStr">
        <is>
          <t>matched</t>
        </is>
      </c>
      <c r="U2391" t="inlineStr">
        <is>
          <t>2026-10-04</t>
        </is>
      </c>
      <c r="V2391" t="inlineStr"/>
    </row>
    <row r="2392">
      <c r="A2392" t="n">
        <v>120</v>
      </c>
      <c r="B2392" t="inlineStr">
        <is>
          <t>Bandos Maldives</t>
        </is>
      </c>
      <c r="C2392" t="inlineStr">
        <is>
          <t>villa_plans</t>
        </is>
      </c>
      <c r="D2392" t="inlineStr">
        <is>
          <t>2026_20-01-2026-STOP-SELL-SUMMARY-AND-AVAILABILITY.pdf</t>
        </is>
      </c>
      <c r="E2392" t="n">
        <v>2026</v>
      </c>
      <c r="H2392" t="n">
        <v>1</v>
      </c>
      <c r="I2392" t="n">
        <v>449</v>
      </c>
      <c r="J2392" t="inlineStr">
        <is>
          <t>Y</t>
        </is>
      </c>
      <c r="K2392" t="inlineStr">
        <is>
          <t>bandosmaldives.com</t>
        </is>
      </c>
      <c r="L2392" t="inlineStr">
        <is>
          <t>official</t>
        </is>
      </c>
      <c r="M2392" t="inlineStr">
        <is>
          <t>https://bandosmaldives.com/wp-content/uploads/2026/01/20-01-2026-STOP-SELL-SUMMARY-AND-AVAILABILITY.pdf</t>
        </is>
      </c>
      <c r="N2392" t="inlineStr">
        <is>
          <t>https://bandosmaldives.com/wp-content/uploads/2026/01/20-01-2026-STOP-SELL-SUMMARY-AND-AVAILABILITY.pdf</t>
        </is>
      </c>
      <c r="O2392" t="inlineStr">
        <is>
          <t>541497129e7f0c51b501d6b5cbd1ea420fcc83232aa39d422f6706ad2a9390ae</t>
        </is>
      </c>
      <c r="P2392" t="inlineStr">
        <is>
          <t>library/120_bandos-maldives/villa_plans/2026_20-01-2026-STOP-SELL-SUMMARY-AND-AVAILABILITY.pdf</t>
        </is>
      </c>
      <c r="R2392" t="inlineStr">
        <is>
          <t>current</t>
        </is>
      </c>
      <c r="S2392" t="inlineStr">
        <is>
          <t>N</t>
        </is>
      </c>
      <c r="T2392" t="inlineStr">
        <is>
          <t>matched</t>
        </is>
      </c>
      <c r="U2392" t="inlineStr">
        <is>
          <t>2026-10-04</t>
        </is>
      </c>
      <c r="V2392" t="inlineStr"/>
    </row>
    <row r="2393">
      <c r="A2393" t="n">
        <v>120</v>
      </c>
      <c r="B2393" t="inlineStr">
        <is>
          <t>Bandos Maldives</t>
        </is>
      </c>
      <c r="C2393" t="inlineStr">
        <is>
          <t>villa_plans</t>
        </is>
      </c>
      <c r="D2393" t="inlineStr">
        <is>
          <t>2026_17-01-2026-STOP-SELL-SUMMARY-AND-AVAILABILITY.pdf</t>
        </is>
      </c>
      <c r="E2393" t="n">
        <v>2026</v>
      </c>
      <c r="H2393" t="n">
        <v>1</v>
      </c>
      <c r="I2393" t="n">
        <v>444</v>
      </c>
      <c r="J2393" t="inlineStr">
        <is>
          <t>Y</t>
        </is>
      </c>
      <c r="K2393" t="inlineStr">
        <is>
          <t>bandosmaldives.com</t>
        </is>
      </c>
      <c r="L2393" t="inlineStr">
        <is>
          <t>official</t>
        </is>
      </c>
      <c r="M2393" t="inlineStr">
        <is>
          <t>https://bandosmaldives.com/wp-content/uploads/2026/01/17-01-2026-STOP-SELL-SUMMARY-AND-AVAILABILITY.pdf</t>
        </is>
      </c>
      <c r="N2393" t="inlineStr">
        <is>
          <t>https://bandosmaldives.com/wp-content/uploads/2026/01/17-01-2026-STOP-SELL-SUMMARY-AND-AVAILABILITY.pdf</t>
        </is>
      </c>
      <c r="O2393" t="inlineStr">
        <is>
          <t>9f39d242038a279ac281e2bf9f7ad6104a76dcf0a3043c99203c71c7428558dd</t>
        </is>
      </c>
      <c r="P2393" t="inlineStr">
        <is>
          <t>library/120_bandos-maldives/villa_plans/2026_17-01-2026-STOP-SELL-SUMMARY-AND-AVAILABILITY.pdf</t>
        </is>
      </c>
      <c r="R2393" t="inlineStr">
        <is>
          <t>current</t>
        </is>
      </c>
      <c r="S2393" t="inlineStr">
        <is>
          <t>N</t>
        </is>
      </c>
      <c r="T2393" t="inlineStr">
        <is>
          <t>matched</t>
        </is>
      </c>
      <c r="U2393" t="inlineStr">
        <is>
          <t>2026-10-04</t>
        </is>
      </c>
      <c r="V2393" t="inlineStr"/>
    </row>
    <row r="2394">
      <c r="A2394" t="n">
        <v>120</v>
      </c>
      <c r="B2394" t="inlineStr">
        <is>
          <t>Bandos Maldives</t>
        </is>
      </c>
      <c r="C2394" t="inlineStr">
        <is>
          <t>villa_plans</t>
        </is>
      </c>
      <c r="D2394" t="inlineStr">
        <is>
          <t>2025_14-01-2025-STOP-SELL-SUMMARY-AND-AVAILABILITY.pdf</t>
        </is>
      </c>
      <c r="E2394" t="n">
        <v>2025</v>
      </c>
      <c r="H2394" t="n">
        <v>1</v>
      </c>
      <c r="I2394" t="n">
        <v>444</v>
      </c>
      <c r="J2394" t="inlineStr">
        <is>
          <t>Y</t>
        </is>
      </c>
      <c r="K2394" t="inlineStr">
        <is>
          <t>bandosmaldives.com</t>
        </is>
      </c>
      <c r="L2394" t="inlineStr">
        <is>
          <t>official</t>
        </is>
      </c>
      <c r="M2394" t="inlineStr">
        <is>
          <t>https://bandosmaldives.com/wp-content/uploads/2026/01/14-01-2025-STOP-SELL-SUMMARY-AND-AVAILABILITY.pdf</t>
        </is>
      </c>
      <c r="N2394" t="inlineStr">
        <is>
          <t>https://bandosmaldives.com/wp-content/uploads/2026/01/14-01-2025-STOP-SELL-SUMMARY-AND-AVAILABILITY.pdf</t>
        </is>
      </c>
      <c r="O2394" t="inlineStr">
        <is>
          <t>fa217099a6ed8297d35f4e50e6aad32bd3a3dfce69e474a7e4e4fc45895bc4c0</t>
        </is>
      </c>
      <c r="P2394" t="inlineStr">
        <is>
          <t>library/120_bandos-maldives/villa_plans/2025_14-01-2025-STOP-SELL-SUMMARY-AND-AVAILABILITY.pdf</t>
        </is>
      </c>
      <c r="R2394" t="inlineStr">
        <is>
          <t>current</t>
        </is>
      </c>
      <c r="S2394" t="inlineStr">
        <is>
          <t>N</t>
        </is>
      </c>
      <c r="T2394" t="inlineStr">
        <is>
          <t>matched</t>
        </is>
      </c>
      <c r="U2394" t="inlineStr">
        <is>
          <t>2026-10-04</t>
        </is>
      </c>
      <c r="V2394" t="inlineStr"/>
    </row>
    <row r="2395">
      <c r="A2395" t="n">
        <v>120</v>
      </c>
      <c r="B2395" t="inlineStr">
        <is>
          <t>Bandos Maldives</t>
        </is>
      </c>
      <c r="C2395" t="inlineStr">
        <is>
          <t>villa_plans</t>
        </is>
      </c>
      <c r="D2395" t="inlineStr">
        <is>
          <t>2025_07-01-2025-STOP-SELL-SUMMARY-AND-AVAILABILITY.pdf</t>
        </is>
      </c>
      <c r="E2395" t="n">
        <v>2025</v>
      </c>
      <c r="H2395" t="n">
        <v>1</v>
      </c>
      <c r="I2395" t="n">
        <v>443</v>
      </c>
      <c r="J2395" t="inlineStr">
        <is>
          <t>Y</t>
        </is>
      </c>
      <c r="K2395" t="inlineStr">
        <is>
          <t>bandosmaldives.com</t>
        </is>
      </c>
      <c r="L2395" t="inlineStr">
        <is>
          <t>official</t>
        </is>
      </c>
      <c r="M2395" t="inlineStr">
        <is>
          <t>https://bandosmaldives.com/wp-content/uploads/2026/01/07-01-2025-STOP-SELL-SUMMARY-AND-AVAILABILITY.pdf</t>
        </is>
      </c>
      <c r="N2395" t="inlineStr">
        <is>
          <t>https://bandosmaldives.com/wp-content/uploads/2026/01/07-01-2025-STOP-SELL-SUMMARY-AND-AVAILABILITY.pdf</t>
        </is>
      </c>
      <c r="O2395" t="inlineStr">
        <is>
          <t>bd71b83f6f190ad704df2e66079cff6876a8aaa2f9a1329b6b3a67eff40a9936</t>
        </is>
      </c>
      <c r="P2395" t="inlineStr">
        <is>
          <t>library/120_bandos-maldives/villa_plans/2025_07-01-2025-STOP-SELL-SUMMARY-AND-AVAILABILITY.pdf</t>
        </is>
      </c>
      <c r="R2395" t="inlineStr">
        <is>
          <t>current</t>
        </is>
      </c>
      <c r="S2395" t="inlineStr">
        <is>
          <t>N</t>
        </is>
      </c>
      <c r="T2395" t="inlineStr">
        <is>
          <t>matched</t>
        </is>
      </c>
      <c r="U2395" t="inlineStr">
        <is>
          <t>2026-10-04</t>
        </is>
      </c>
      <c r="V2395" t="inlineStr"/>
    </row>
    <row r="2396">
      <c r="A2396" t="n">
        <v>120</v>
      </c>
      <c r="B2396" t="inlineStr">
        <is>
          <t>Bandos Maldives</t>
        </is>
      </c>
      <c r="C2396" t="inlineStr">
        <is>
          <t>villa_plans</t>
        </is>
      </c>
      <c r="D2396" t="inlineStr">
        <is>
          <t>2025_27-12-2025-STOP-SELL-SUMMARY-AND-AVAILABILITY.pdf</t>
        </is>
      </c>
      <c r="E2396" t="n">
        <v>2025</v>
      </c>
      <c r="H2396" t="n">
        <v>1</v>
      </c>
      <c r="I2396" t="n">
        <v>453</v>
      </c>
      <c r="J2396" t="inlineStr">
        <is>
          <t>Y</t>
        </is>
      </c>
      <c r="K2396" t="inlineStr">
        <is>
          <t>bandosmaldives.com</t>
        </is>
      </c>
      <c r="L2396" t="inlineStr">
        <is>
          <t>official</t>
        </is>
      </c>
      <c r="M2396" t="inlineStr">
        <is>
          <t>https://bandosmaldives.com/wp-content/uploads/2025/12/27-12-2025-STOP-SELL-SUMMARY-AND-AVAILABILITY.pdf</t>
        </is>
      </c>
      <c r="N2396" t="inlineStr">
        <is>
          <t>https://bandosmaldives.com/wp-content/uploads/2025/12/27-12-2025-STOP-SELL-SUMMARY-AND-AVAILABILITY.pdf</t>
        </is>
      </c>
      <c r="O2396" t="inlineStr">
        <is>
          <t>e38c8c8856931c6de8f46a61a7b069549ccb46d5feb3bf043882e2ad254b7b50</t>
        </is>
      </c>
      <c r="P2396" t="inlineStr">
        <is>
          <t>library/120_bandos-maldives/villa_plans/2025_27-12-2025-STOP-SELL-SUMMARY-AND-AVAILABILITY.pdf</t>
        </is>
      </c>
      <c r="R2396" t="inlineStr">
        <is>
          <t>current</t>
        </is>
      </c>
      <c r="S2396" t="inlineStr">
        <is>
          <t>N</t>
        </is>
      </c>
      <c r="T2396" t="inlineStr">
        <is>
          <t>matched</t>
        </is>
      </c>
      <c r="U2396" t="inlineStr">
        <is>
          <t>2026-10-04</t>
        </is>
      </c>
      <c r="V2396" t="inlineStr"/>
    </row>
    <row r="2397">
      <c r="A2397" t="n">
        <v>120</v>
      </c>
      <c r="B2397" t="inlineStr">
        <is>
          <t>Bandos Maldives</t>
        </is>
      </c>
      <c r="C2397" t="inlineStr">
        <is>
          <t>villa_plans</t>
        </is>
      </c>
      <c r="D2397" t="inlineStr">
        <is>
          <t>2025_24-12-2025-STOP-SELL-SUMMARY-AND-AVAILABILITY.pdf</t>
        </is>
      </c>
      <c r="E2397" t="n">
        <v>2025</v>
      </c>
      <c r="H2397" t="n">
        <v>1</v>
      </c>
      <c r="I2397" t="n">
        <v>451</v>
      </c>
      <c r="J2397" t="inlineStr">
        <is>
          <t>Y</t>
        </is>
      </c>
      <c r="K2397" t="inlineStr">
        <is>
          <t>bandosmaldives.com</t>
        </is>
      </c>
      <c r="L2397" t="inlineStr">
        <is>
          <t>official</t>
        </is>
      </c>
      <c r="M2397" t="inlineStr">
        <is>
          <t>https://bandosmaldives.com/wp-content/uploads/2025/12/24-12-2025-STOP-SELL-SUMMARY-AND-AVAILABILITY.pdf</t>
        </is>
      </c>
      <c r="N2397" t="inlineStr">
        <is>
          <t>https://bandosmaldives.com/wp-content/uploads/2025/12/24-12-2025-STOP-SELL-SUMMARY-AND-AVAILABILITY.pdf</t>
        </is>
      </c>
      <c r="O2397" t="inlineStr">
        <is>
          <t>b6f63bdf2beb71dba4ebbc37a1a0501b992785e7d7b55f271bd1a895204735af</t>
        </is>
      </c>
      <c r="P2397" t="inlineStr">
        <is>
          <t>library/120_bandos-maldives/villa_plans/2025_24-12-2025-STOP-SELL-SUMMARY-AND-AVAILABILITY.pdf</t>
        </is>
      </c>
      <c r="R2397" t="inlineStr">
        <is>
          <t>current</t>
        </is>
      </c>
      <c r="S2397" t="inlineStr">
        <is>
          <t>N</t>
        </is>
      </c>
      <c r="T2397" t="inlineStr">
        <is>
          <t>matched</t>
        </is>
      </c>
      <c r="U2397" t="inlineStr">
        <is>
          <t>2026-10-04</t>
        </is>
      </c>
      <c r="V2397" t="inlineStr"/>
    </row>
    <row r="2398">
      <c r="A2398" t="n">
        <v>120</v>
      </c>
      <c r="B2398" t="inlineStr">
        <is>
          <t>Bandos Maldives</t>
        </is>
      </c>
      <c r="C2398" t="inlineStr">
        <is>
          <t>villa_plans</t>
        </is>
      </c>
      <c r="D2398" t="inlineStr">
        <is>
          <t>2025_17-12-2025-STOP-SELL-SUMMARY-AND-AVAILABILITY.pdf</t>
        </is>
      </c>
      <c r="E2398" t="n">
        <v>2025</v>
      </c>
      <c r="H2398" t="n">
        <v>1</v>
      </c>
      <c r="I2398" t="n">
        <v>447</v>
      </c>
      <c r="J2398" t="inlineStr">
        <is>
          <t>Y</t>
        </is>
      </c>
      <c r="K2398" t="inlineStr">
        <is>
          <t>bandosmaldives.com</t>
        </is>
      </c>
      <c r="L2398" t="inlineStr">
        <is>
          <t>official</t>
        </is>
      </c>
      <c r="M2398" t="inlineStr">
        <is>
          <t>https://bandosmaldives.com/wp-content/uploads/2025/12/17-12-2025-STOP-SELL-SUMMARY-AND-AVAILABILITY.pdf</t>
        </is>
      </c>
      <c r="N2398" t="inlineStr">
        <is>
          <t>https://bandosmaldives.com/wp-content/uploads/2025/12/17-12-2025-STOP-SELL-SUMMARY-AND-AVAILABILITY.pdf</t>
        </is>
      </c>
      <c r="O2398" t="inlineStr">
        <is>
          <t>a7741a34c2d60e4971eea255ed7f714ee91b5d9568d303e76e2d728f3d731912</t>
        </is>
      </c>
      <c r="P2398" t="inlineStr">
        <is>
          <t>library/120_bandos-maldives/villa_plans/2025_17-12-2025-STOP-SELL-SUMMARY-AND-AVAILABILITY.pdf</t>
        </is>
      </c>
      <c r="R2398" t="inlineStr">
        <is>
          <t>current</t>
        </is>
      </c>
      <c r="S2398" t="inlineStr">
        <is>
          <t>N</t>
        </is>
      </c>
      <c r="T2398" t="inlineStr">
        <is>
          <t>matched</t>
        </is>
      </c>
      <c r="U2398" t="inlineStr">
        <is>
          <t>2026-10-04</t>
        </is>
      </c>
      <c r="V2398" t="inlineStr"/>
    </row>
    <row r="2399">
      <c r="A2399" t="n">
        <v>120</v>
      </c>
      <c r="B2399" t="inlineStr">
        <is>
          <t>Bandos Maldives</t>
        </is>
      </c>
      <c r="C2399" t="inlineStr">
        <is>
          <t>villa_plans</t>
        </is>
      </c>
      <c r="D2399" t="inlineStr">
        <is>
          <t>2025_13-12-2025-STOP-SELL-SUMMARY-AND-AVAILABILITY.pdf</t>
        </is>
      </c>
      <c r="E2399" t="n">
        <v>2025</v>
      </c>
      <c r="H2399" t="n">
        <v>1</v>
      </c>
      <c r="I2399" t="n">
        <v>454</v>
      </c>
      <c r="J2399" t="inlineStr">
        <is>
          <t>Y</t>
        </is>
      </c>
      <c r="K2399" t="inlineStr">
        <is>
          <t>bandosmaldives.com</t>
        </is>
      </c>
      <c r="L2399" t="inlineStr">
        <is>
          <t>official</t>
        </is>
      </c>
      <c r="M2399" t="inlineStr">
        <is>
          <t>https://bandosmaldives.com/wp-content/uploads/2025/12/13-12-2025-STOP-SELL-SUMMARY-AND-AVAILABILITY.pdf</t>
        </is>
      </c>
      <c r="N2399" t="inlineStr">
        <is>
          <t>https://bandosmaldives.com/wp-content/uploads/2025/12/13-12-2025-STOP-SELL-SUMMARY-AND-AVAILABILITY.pdf</t>
        </is>
      </c>
      <c r="O2399" t="inlineStr">
        <is>
          <t>3c14d391ec02c8408a45508937fc84bcca4aa60d827a35a61ee2cc7256545d0a</t>
        </is>
      </c>
      <c r="P2399" t="inlineStr">
        <is>
          <t>library/120_bandos-maldives/villa_plans/2025_13-12-2025-STOP-SELL-SUMMARY-AND-AVAILABILITY.pdf</t>
        </is>
      </c>
      <c r="R2399" t="inlineStr">
        <is>
          <t>current</t>
        </is>
      </c>
      <c r="S2399" t="inlineStr">
        <is>
          <t>N</t>
        </is>
      </c>
      <c r="T2399" t="inlineStr">
        <is>
          <t>matched</t>
        </is>
      </c>
      <c r="U2399" t="inlineStr">
        <is>
          <t>2026-10-04</t>
        </is>
      </c>
      <c r="V2399" t="inlineStr"/>
    </row>
    <row r="2400">
      <c r="A2400" t="n">
        <v>120</v>
      </c>
      <c r="B2400" t="inlineStr">
        <is>
          <t>Bandos Maldives</t>
        </is>
      </c>
      <c r="C2400" t="inlineStr">
        <is>
          <t>villa_plans</t>
        </is>
      </c>
      <c r="D2400" t="inlineStr">
        <is>
          <t>2025_04-12-2025-STOP-SELL-SUMMARY-AND-AVAILABILITY.pdf</t>
        </is>
      </c>
      <c r="E2400" t="n">
        <v>2025</v>
      </c>
      <c r="H2400" t="n">
        <v>1</v>
      </c>
      <c r="I2400" t="n">
        <v>452</v>
      </c>
      <c r="J2400" t="inlineStr">
        <is>
          <t>Y</t>
        </is>
      </c>
      <c r="K2400" t="inlineStr">
        <is>
          <t>bandosmaldives.com</t>
        </is>
      </c>
      <c r="L2400" t="inlineStr">
        <is>
          <t>official</t>
        </is>
      </c>
      <c r="M2400" t="inlineStr">
        <is>
          <t>https://bandosmaldives.com/wp-content/uploads/2025/12/04-12-2025-STOP-SELL-SUMMARY-AND-AVAILABILITY.pdf</t>
        </is>
      </c>
      <c r="N2400" t="inlineStr">
        <is>
          <t>https://bandosmaldives.com/wp-content/uploads/2025/12/04-12-2025-STOP-SELL-SUMMARY-AND-AVAILABILITY.pdf</t>
        </is>
      </c>
      <c r="O2400" t="inlineStr">
        <is>
          <t>a54c7d1ef2b5ab775359506aa1624d454e7e35a7f3ba79e47ba9287014969573</t>
        </is>
      </c>
      <c r="P2400" t="inlineStr">
        <is>
          <t>library/120_bandos-maldives/villa_plans/2025_04-12-2025-STOP-SELL-SUMMARY-AND-AVAILABILITY.pdf</t>
        </is>
      </c>
      <c r="R2400" t="inlineStr">
        <is>
          <t>current</t>
        </is>
      </c>
      <c r="S2400" t="inlineStr">
        <is>
          <t>N</t>
        </is>
      </c>
      <c r="T2400" t="inlineStr">
        <is>
          <t>matched</t>
        </is>
      </c>
      <c r="U2400" t="inlineStr">
        <is>
          <t>2026-10-04</t>
        </is>
      </c>
      <c r="V2400" t="inlineStr"/>
    </row>
    <row r="2401">
      <c r="A2401" t="n">
        <v>120</v>
      </c>
      <c r="B2401" t="inlineStr">
        <is>
          <t>Bandos Maldives</t>
        </is>
      </c>
      <c r="C2401" t="inlineStr">
        <is>
          <t>villa_plans</t>
        </is>
      </c>
      <c r="D2401" t="inlineStr">
        <is>
          <t>2025_22-11-2025-STOP-SELL-SUMMARY-AND-AVAILABILITY.pdf</t>
        </is>
      </c>
      <c r="E2401" t="n">
        <v>2025</v>
      </c>
      <c r="H2401" t="n">
        <v>1</v>
      </c>
      <c r="I2401" t="n">
        <v>452</v>
      </c>
      <c r="J2401" t="inlineStr">
        <is>
          <t>Y</t>
        </is>
      </c>
      <c r="K2401" t="inlineStr">
        <is>
          <t>bandosmaldives.com</t>
        </is>
      </c>
      <c r="L2401" t="inlineStr">
        <is>
          <t>official</t>
        </is>
      </c>
      <c r="M2401" t="inlineStr">
        <is>
          <t>https://bandosmaldives.com/wp-content/uploads/2025/11/22-11-2025-STOP-SELL-SUMMARY-AND-AVAILABILITY.pdf</t>
        </is>
      </c>
      <c r="N2401" t="inlineStr">
        <is>
          <t>https://bandosmaldives.com/wp-content/uploads/2025/11/22-11-2025-STOP-SELL-SUMMARY-AND-AVAILABILITY.pdf</t>
        </is>
      </c>
      <c r="O2401" t="inlineStr">
        <is>
          <t>ac8bc8cdc196c010264789e77f219652ef5351f580f4a41d9a4eaabefc44aa7a</t>
        </is>
      </c>
      <c r="P2401" t="inlineStr">
        <is>
          <t>library/120_bandos-maldives/villa_plans/2025_22-11-2025-STOP-SELL-SUMMARY-AND-AVAILABILITY.pdf</t>
        </is>
      </c>
      <c r="R2401" t="inlineStr">
        <is>
          <t>current</t>
        </is>
      </c>
      <c r="S2401" t="inlineStr">
        <is>
          <t>N</t>
        </is>
      </c>
      <c r="T2401" t="inlineStr">
        <is>
          <t>matched</t>
        </is>
      </c>
      <c r="U2401" t="inlineStr">
        <is>
          <t>2026-10-04</t>
        </is>
      </c>
      <c r="V2401" t="inlineStr"/>
    </row>
    <row r="2402">
      <c r="A2402" t="n">
        <v>120</v>
      </c>
      <c r="B2402" t="inlineStr">
        <is>
          <t>Bandos Maldives</t>
        </is>
      </c>
      <c r="C2402" t="inlineStr">
        <is>
          <t>villa_plans</t>
        </is>
      </c>
      <c r="D2402" t="inlineStr">
        <is>
          <t>2025_03-11-2025-STOP-SELL-SUMMARY-AND-AVAILABILITY.pdf</t>
        </is>
      </c>
      <c r="E2402" t="n">
        <v>2025</v>
      </c>
      <c r="H2402" t="n">
        <v>1</v>
      </c>
      <c r="I2402" t="n">
        <v>442</v>
      </c>
      <c r="J2402" t="inlineStr">
        <is>
          <t>Y</t>
        </is>
      </c>
      <c r="K2402" t="inlineStr">
        <is>
          <t>bandosmaldives.com</t>
        </is>
      </c>
      <c r="L2402" t="inlineStr">
        <is>
          <t>official</t>
        </is>
      </c>
      <c r="M2402" t="inlineStr">
        <is>
          <t>https://bandosmaldives.com/wp-content/uploads/2025/11/03-11-2025-STOP-SELL-SUMMARY-AND-AVAILABILITY.pdf</t>
        </is>
      </c>
      <c r="N2402" t="inlineStr">
        <is>
          <t>https://bandosmaldives.com/wp-content/uploads/2025/11/03-11-2025-STOP-SELL-SUMMARY-AND-AVAILABILITY.pdf</t>
        </is>
      </c>
      <c r="O2402" t="inlineStr">
        <is>
          <t>d5b76ab7a4b1add80decbff284acd4751eb6688140a2497e2c50dbc4233296b2</t>
        </is>
      </c>
      <c r="P2402" t="inlineStr">
        <is>
          <t>library/120_bandos-maldives/villa_plans/2025_03-11-2025-STOP-SELL-SUMMARY-AND-AVAILABILITY.pdf</t>
        </is>
      </c>
      <c r="R2402" t="inlineStr">
        <is>
          <t>current</t>
        </is>
      </c>
      <c r="S2402" t="inlineStr">
        <is>
          <t>N</t>
        </is>
      </c>
      <c r="T2402" t="inlineStr">
        <is>
          <t>matched</t>
        </is>
      </c>
      <c r="U2402" t="inlineStr">
        <is>
          <t>2026-10-04</t>
        </is>
      </c>
      <c r="V2402" t="inlineStr"/>
    </row>
    <row r="2403">
      <c r="A2403" t="n">
        <v>120</v>
      </c>
      <c r="B2403" t="inlineStr">
        <is>
          <t>Bandos Maldives</t>
        </is>
      </c>
      <c r="C2403" t="inlineStr">
        <is>
          <t>villa_plans</t>
        </is>
      </c>
      <c r="D2403" t="inlineStr">
        <is>
          <t>2025_26-10-2025-STOP-SELL-SUMMARY-AND-AVAILABILITY.pdf</t>
        </is>
      </c>
      <c r="E2403" t="n">
        <v>2025</v>
      </c>
      <c r="H2403" t="n">
        <v>1</v>
      </c>
      <c r="I2403" t="n">
        <v>444</v>
      </c>
      <c r="J2403" t="inlineStr">
        <is>
          <t>Y</t>
        </is>
      </c>
      <c r="K2403" t="inlineStr">
        <is>
          <t>bandosmaldives.com</t>
        </is>
      </c>
      <c r="L2403" t="inlineStr">
        <is>
          <t>official</t>
        </is>
      </c>
      <c r="M2403" t="inlineStr">
        <is>
          <t>https://bandosmaldives.com/wp-content/uploads/2025/10/26-10-2025-STOP-SELL-SUMMARY-AND-AVAILABILITY.pdf</t>
        </is>
      </c>
      <c r="N2403" t="inlineStr">
        <is>
          <t>https://bandosmaldives.com/wp-content/uploads/2025/10/26-10-2025-STOP-SELL-SUMMARY-AND-AVAILABILITY.pdf</t>
        </is>
      </c>
      <c r="O2403" t="inlineStr">
        <is>
          <t>90c1c6a418e45ed0417a2782eb8a31fff4c9f0691da8f96740da9fcd0edbcc5f</t>
        </is>
      </c>
      <c r="P2403" t="inlineStr">
        <is>
          <t>library/120_bandos-maldives/villa_plans/2025_26-10-2025-STOP-SELL-SUMMARY-AND-AVAILABILITY.pdf</t>
        </is>
      </c>
      <c r="R2403" t="inlineStr">
        <is>
          <t>current</t>
        </is>
      </c>
      <c r="S2403" t="inlineStr">
        <is>
          <t>N</t>
        </is>
      </c>
      <c r="T2403" t="inlineStr">
        <is>
          <t>matched</t>
        </is>
      </c>
      <c r="U2403" t="inlineStr">
        <is>
          <t>2026-10-04</t>
        </is>
      </c>
      <c r="V2403" t="inlineStr"/>
    </row>
    <row r="2404">
      <c r="A2404" t="n">
        <v>120</v>
      </c>
      <c r="B2404" t="inlineStr">
        <is>
          <t>Bandos Maldives</t>
        </is>
      </c>
      <c r="C2404" t="inlineStr">
        <is>
          <t>villa_plans</t>
        </is>
      </c>
      <c r="D2404" t="inlineStr">
        <is>
          <t>2025_22-10-2025-STOP-SELL-SUMMARY-AND-AVAILABILITY.pdf</t>
        </is>
      </c>
      <c r="E2404" t="n">
        <v>2025</v>
      </c>
      <c r="H2404" t="n">
        <v>1</v>
      </c>
      <c r="I2404" t="n">
        <v>448</v>
      </c>
      <c r="J2404" t="inlineStr">
        <is>
          <t>Y</t>
        </is>
      </c>
      <c r="K2404" t="inlineStr">
        <is>
          <t>bandosmaldives.com</t>
        </is>
      </c>
      <c r="L2404" t="inlineStr">
        <is>
          <t>official</t>
        </is>
      </c>
      <c r="M2404" t="inlineStr">
        <is>
          <t>https://bandosmaldives.com/wp-content/uploads/2025/10/22-10-2025-STOP-SELL-SUMMARY-AND-AVAILABILITY.pdf</t>
        </is>
      </c>
      <c r="N2404" t="inlineStr">
        <is>
          <t>https://bandosmaldives.com/wp-content/uploads/2025/10/22-10-2025-STOP-SELL-SUMMARY-AND-AVAILABILITY.pdf</t>
        </is>
      </c>
      <c r="O2404" t="inlineStr">
        <is>
          <t>e8cfd5b25b7c8df437c2e16c36eed1a33600e3e9e80ad886848d175e247c4730</t>
        </is>
      </c>
      <c r="P2404" t="inlineStr">
        <is>
          <t>library/120_bandos-maldives/villa_plans/2025_22-10-2025-STOP-SELL-SUMMARY-AND-AVAILABILITY.pdf</t>
        </is>
      </c>
      <c r="R2404" t="inlineStr">
        <is>
          <t>current</t>
        </is>
      </c>
      <c r="S2404" t="inlineStr">
        <is>
          <t>N</t>
        </is>
      </c>
      <c r="T2404" t="inlineStr">
        <is>
          <t>matched</t>
        </is>
      </c>
      <c r="U2404" t="inlineStr">
        <is>
          <t>2026-10-04</t>
        </is>
      </c>
      <c r="V2404" t="inlineStr"/>
    </row>
    <row r="2405">
      <c r="A2405" t="n">
        <v>120</v>
      </c>
      <c r="B2405" t="inlineStr">
        <is>
          <t>Bandos Maldives</t>
        </is>
      </c>
      <c r="C2405" t="inlineStr">
        <is>
          <t>villa_plans</t>
        </is>
      </c>
      <c r="D2405" t="inlineStr">
        <is>
          <t>2025_12-09-2025-STOP-SELL-SUMMARY-AND-AVAILABILITY.pdf</t>
        </is>
      </c>
      <c r="E2405" t="n">
        <v>2025</v>
      </c>
      <c r="H2405" t="n">
        <v>1</v>
      </c>
      <c r="I2405" t="n">
        <v>450</v>
      </c>
      <c r="J2405" t="inlineStr">
        <is>
          <t>Y</t>
        </is>
      </c>
      <c r="K2405" t="inlineStr">
        <is>
          <t>bandosmaldives.com</t>
        </is>
      </c>
      <c r="L2405" t="inlineStr">
        <is>
          <t>official</t>
        </is>
      </c>
      <c r="M2405" t="inlineStr">
        <is>
          <t>https://bandosmaldives.com/wp-content/uploads/2025/09/12-09-2025-STOP-SELL-SUMMARY-AND-AVAILABILITY.pdf</t>
        </is>
      </c>
      <c r="N2405" t="inlineStr">
        <is>
          <t>https://bandosmaldives.com/wp-content/uploads/2025/09/12-09-2025-STOP-SELL-SUMMARY-AND-AVAILABILITY.pdf</t>
        </is>
      </c>
      <c r="O2405" t="inlineStr">
        <is>
          <t>c037a1bec4dade871e00aee64d3f6fd4dba7c611b508ea91424afb1d9defd611</t>
        </is>
      </c>
      <c r="P2405" t="inlineStr">
        <is>
          <t>library/120_bandos-maldives/villa_plans/2025_12-09-2025-STOP-SELL-SUMMARY-AND-AVAILABILITY.pdf</t>
        </is>
      </c>
      <c r="R2405" t="inlineStr">
        <is>
          <t>current</t>
        </is>
      </c>
      <c r="S2405" t="inlineStr">
        <is>
          <t>N</t>
        </is>
      </c>
      <c r="T2405" t="inlineStr">
        <is>
          <t>matched</t>
        </is>
      </c>
      <c r="U2405" t="inlineStr">
        <is>
          <t>2026-10-04</t>
        </is>
      </c>
      <c r="V2405" t="inlineStr"/>
    </row>
    <row r="2406">
      <c r="A2406" t="n">
        <v>120</v>
      </c>
      <c r="B2406" t="inlineStr">
        <is>
          <t>Bandos Maldives</t>
        </is>
      </c>
      <c r="C2406" t="inlineStr">
        <is>
          <t>villa_plans</t>
        </is>
      </c>
      <c r="D2406" t="inlineStr">
        <is>
          <t>2025_STOP-SELL-SUMMARY-AND-AVAILABILITY-SEPTEMBER-2025.pdf</t>
        </is>
      </c>
      <c r="E2406" t="n">
        <v>2025</v>
      </c>
      <c r="H2406" t="n">
        <v>2</v>
      </c>
      <c r="I2406" t="n">
        <v>459</v>
      </c>
      <c r="J2406" t="inlineStr">
        <is>
          <t>Y</t>
        </is>
      </c>
      <c r="K2406" t="inlineStr">
        <is>
          <t>bandosmaldives.com</t>
        </is>
      </c>
      <c r="L2406" t="inlineStr">
        <is>
          <t>official</t>
        </is>
      </c>
      <c r="M2406" t="inlineStr">
        <is>
          <t>https://bandosmaldives.com/wp-content/uploads/2025/09/STOP-SELL-SUMMARY-AND-AVAILABILITY-SEPTEMBER-2025.pdf</t>
        </is>
      </c>
      <c r="N2406" t="inlineStr">
        <is>
          <t>https://bandosmaldives.com/wp-content/uploads/2025/09/STOP-SELL-SUMMARY-AND-AVAILABILITY-SEPTEMBER-2025.pdf</t>
        </is>
      </c>
      <c r="O2406" t="inlineStr">
        <is>
          <t>454d2a80d0118dd31d1ec168a374851c87e67cff93ff90e57d8086c334b2907c</t>
        </is>
      </c>
      <c r="P2406" t="inlineStr">
        <is>
          <t>library/120_bandos-maldives/villa_plans/2025_STOP-SELL-SUMMARY-AND-AVAILABILITY-SEPTEMBER-2025.pdf</t>
        </is>
      </c>
      <c r="R2406" t="inlineStr">
        <is>
          <t>current</t>
        </is>
      </c>
      <c r="S2406" t="inlineStr">
        <is>
          <t>N</t>
        </is>
      </c>
      <c r="T2406" t="inlineStr">
        <is>
          <t>matched</t>
        </is>
      </c>
      <c r="U2406" t="inlineStr">
        <is>
          <t>2026-10-04</t>
        </is>
      </c>
      <c r="V2406" t="inlineStr"/>
    </row>
    <row r="2407">
      <c r="A2407" t="n">
        <v>120</v>
      </c>
      <c r="B2407" t="inlineStr">
        <is>
          <t>Bandos Maldives</t>
        </is>
      </c>
      <c r="C2407" t="inlineStr">
        <is>
          <t>villa_plans</t>
        </is>
      </c>
      <c r="D2407" t="inlineStr">
        <is>
          <t>2025_BANDOS-INVENTORY.pdf</t>
        </is>
      </c>
      <c r="E2407" t="n">
        <v>2025</v>
      </c>
      <c r="H2407" t="n">
        <v>2</v>
      </c>
      <c r="I2407" t="n">
        <v>457</v>
      </c>
      <c r="J2407" t="inlineStr">
        <is>
          <t>Y</t>
        </is>
      </c>
      <c r="K2407" t="inlineStr">
        <is>
          <t>bandosmaldives.com</t>
        </is>
      </c>
      <c r="L2407" t="inlineStr">
        <is>
          <t>official</t>
        </is>
      </c>
      <c r="M2407" t="inlineStr">
        <is>
          <t>https://bandosmaldives.com/wp-content/uploads/2025/09/BANDOS-INVENTORY.pdf</t>
        </is>
      </c>
      <c r="N2407" t="inlineStr">
        <is>
          <t>https://bandosmaldives.com/wp-content/uploads/2025/09/BANDOS-INVENTORY.pdf</t>
        </is>
      </c>
      <c r="O2407" t="inlineStr">
        <is>
          <t>8e12f161db5f0c1e42ac467df9796a1fc27ad419d3e73da8311fec33faccdfba</t>
        </is>
      </c>
      <c r="P2407" t="inlineStr">
        <is>
          <t>library/120_bandos-maldives/villa_plans/2025_BANDOS-INVENTORY.pdf</t>
        </is>
      </c>
      <c r="R2407" t="inlineStr">
        <is>
          <t>current</t>
        </is>
      </c>
      <c r="S2407" t="inlineStr">
        <is>
          <t>N</t>
        </is>
      </c>
      <c r="T2407" t="inlineStr">
        <is>
          <t>matched</t>
        </is>
      </c>
      <c r="U2407" t="inlineStr">
        <is>
          <t>2026-10-04</t>
        </is>
      </c>
      <c r="V2407" t="inlineStr"/>
    </row>
    <row r="2408">
      <c r="A2408" t="n">
        <v>120</v>
      </c>
      <c r="B2408" t="inlineStr">
        <is>
          <t>Bandos Maldives</t>
        </is>
      </c>
      <c r="C2408" t="inlineStr">
        <is>
          <t>villa_plans</t>
        </is>
      </c>
      <c r="D2408" t="inlineStr">
        <is>
          <t>2024_BM_Unimaa-Room-Facility.pdf</t>
        </is>
      </c>
      <c r="E2408" t="n">
        <v>2024</v>
      </c>
      <c r="H2408" t="n">
        <v>1</v>
      </c>
      <c r="I2408" t="n">
        <v>172</v>
      </c>
      <c r="J2408" t="inlineStr">
        <is>
          <t>N</t>
        </is>
      </c>
      <c r="K2408" t="inlineStr">
        <is>
          <t>bandosmaldives.com</t>
        </is>
      </c>
      <c r="L2408" t="inlineStr">
        <is>
          <t>official</t>
        </is>
      </c>
      <c r="M2408" t="inlineStr">
        <is>
          <t>https://bandosmaldives.com/wp-content/uploads/2024/11/BM_Unimaa-Room-Facility.pdf</t>
        </is>
      </c>
      <c r="N2408" t="inlineStr">
        <is>
          <t>https://bandosmaldives.com/wp-content/uploads/2024/11/BM_Unimaa-Room-Facility.pdf</t>
        </is>
      </c>
      <c r="O2408" t="inlineStr">
        <is>
          <t>e831cf7ceda54f31349f3a84b9cdc0768b8a0bd4a386df49a1982c1f391d4fe4</t>
        </is>
      </c>
      <c r="P2408" t="inlineStr">
        <is>
          <t>library/120_bandos-maldives/villa_plans/2024_BM_Unimaa-Room-Facility.pdf</t>
        </is>
      </c>
      <c r="R2408" t="inlineStr">
        <is>
          <t>outdated</t>
        </is>
      </c>
      <c r="S2408" t="inlineStr">
        <is>
          <t>N</t>
        </is>
      </c>
      <c r="T2408" t="inlineStr">
        <is>
          <t>matched</t>
        </is>
      </c>
      <c r="U2408" t="inlineStr">
        <is>
          <t>2026-10-04</t>
        </is>
      </c>
      <c r="V2408" t="inlineStr"/>
    </row>
    <row r="2409">
      <c r="A2409" t="n">
        <v>120</v>
      </c>
      <c r="B2409" t="inlineStr">
        <is>
          <t>Bandos Maldives</t>
        </is>
      </c>
      <c r="C2409" t="inlineStr">
        <is>
          <t>villa_plans</t>
        </is>
      </c>
      <c r="D2409" t="inlineStr">
        <is>
          <t>2024_BM_Funamaa-Kudimaa-Room.pdf</t>
        </is>
      </c>
      <c r="E2409" t="n">
        <v>2024</v>
      </c>
      <c r="H2409" t="n">
        <v>1</v>
      </c>
      <c r="I2409" t="n">
        <v>177</v>
      </c>
      <c r="J2409" t="inlineStr">
        <is>
          <t>N</t>
        </is>
      </c>
      <c r="K2409" t="inlineStr">
        <is>
          <t>bandosmaldives.com</t>
        </is>
      </c>
      <c r="L2409" t="inlineStr">
        <is>
          <t>official</t>
        </is>
      </c>
      <c r="M2409" t="inlineStr">
        <is>
          <t>https://bandosmaldives.com/wp-content/uploads/2024/11/BM_Funamaa-Kudimaa-Room.pdf</t>
        </is>
      </c>
      <c r="N2409" t="inlineStr">
        <is>
          <t>https://bandosmaldives.com/wp-content/uploads/2024/11/BM_Funamaa-Kudimaa-Room.pdf</t>
        </is>
      </c>
      <c r="O2409" t="inlineStr">
        <is>
          <t>9b40d4a861681bcda7d5bc3bee6bdf1a5896a159c34a32b9f2cc235d5cf64fee</t>
        </is>
      </c>
      <c r="P2409" t="inlineStr">
        <is>
          <t>library/120_bandos-maldives/villa_plans/2024_BM_Funamaa-Kudimaa-Room.pdf</t>
        </is>
      </c>
      <c r="R2409" t="inlineStr">
        <is>
          <t>outdated</t>
        </is>
      </c>
      <c r="S2409" t="inlineStr">
        <is>
          <t>N</t>
        </is>
      </c>
      <c r="T2409" t="inlineStr">
        <is>
          <t>matched</t>
        </is>
      </c>
      <c r="U2409" t="inlineStr">
        <is>
          <t>2026-10-04</t>
        </is>
      </c>
      <c r="V2409" t="inlineStr"/>
    </row>
    <row r="2410">
      <c r="A2410" t="n">
        <v>120</v>
      </c>
      <c r="B2410" t="inlineStr">
        <is>
          <t>Bandos Maldives</t>
        </is>
      </c>
      <c r="C2410" t="inlineStr">
        <is>
          <t>villa_plans</t>
        </is>
      </c>
      <c r="D2410" t="inlineStr">
        <is>
          <t>2024_8559b884_BM_Funamaa-Kudimaa-Room.pdf</t>
        </is>
      </c>
      <c r="E2410" t="n">
        <v>2024</v>
      </c>
      <c r="H2410" t="n">
        <v>1</v>
      </c>
      <c r="I2410" t="n">
        <v>172</v>
      </c>
      <c r="J2410" t="inlineStr">
        <is>
          <t>N</t>
        </is>
      </c>
      <c r="K2410" t="inlineStr">
        <is>
          <t>bandosmaldives.com</t>
        </is>
      </c>
      <c r="L2410" t="inlineStr">
        <is>
          <t>official</t>
        </is>
      </c>
      <c r="M2410" t="inlineStr">
        <is>
          <t>https://bandosmaldives.com/wp-content/uploads/2024/07/BM_Funamaa-Kudimaa-Room.pdf</t>
        </is>
      </c>
      <c r="N2410" t="inlineStr">
        <is>
          <t>https://bandosmaldives.com/wp-content/uploads/2024/07/BM_Funamaa-Kudimaa-Room.pdf</t>
        </is>
      </c>
      <c r="O2410" t="inlineStr">
        <is>
          <t>8559b8844b6ce9a7270f635e44e6d256e1e620bb9c0f3b365a56be8bf22cf61d</t>
        </is>
      </c>
      <c r="P2410" t="inlineStr">
        <is>
          <t>library/120_bandos-maldives/villa_plans/2024_8559b884_BM_Funamaa-Kudimaa-Room.pdf</t>
        </is>
      </c>
      <c r="R2410" t="inlineStr">
        <is>
          <t>outdated</t>
        </is>
      </c>
      <c r="S2410" t="inlineStr">
        <is>
          <t>N</t>
        </is>
      </c>
      <c r="T2410" t="inlineStr">
        <is>
          <t>matched</t>
        </is>
      </c>
      <c r="U2410" t="inlineStr">
        <is>
          <t>2026-10-04</t>
        </is>
      </c>
      <c r="V2410" t="inlineStr"/>
    </row>
    <row r="2411">
      <c r="A2411" t="n">
        <v>120</v>
      </c>
      <c r="B2411" t="inlineStr">
        <is>
          <t>Bandos Maldives</t>
        </is>
      </c>
      <c r="C2411" t="inlineStr">
        <is>
          <t>villa_plans</t>
        </is>
      </c>
      <c r="D2411" t="inlineStr">
        <is>
          <t>2024_9167d596_BM_Unimaa-Room-Facility.pdf</t>
        </is>
      </c>
      <c r="E2411" t="n">
        <v>2024</v>
      </c>
      <c r="H2411" t="n">
        <v>1</v>
      </c>
      <c r="I2411" t="n">
        <v>161</v>
      </c>
      <c r="J2411" t="inlineStr">
        <is>
          <t>N</t>
        </is>
      </c>
      <c r="K2411" t="inlineStr">
        <is>
          <t>bandosmaldives.com</t>
        </is>
      </c>
      <c r="L2411" t="inlineStr">
        <is>
          <t>official</t>
        </is>
      </c>
      <c r="M2411" t="inlineStr">
        <is>
          <t>https://bandosmaldives.com/wp-content/uploads/2024/07/BM_Unimaa-Room-Facility.pdf</t>
        </is>
      </c>
      <c r="N2411" t="inlineStr">
        <is>
          <t>https://bandosmaldives.com/wp-content/uploads/2024/07/BM_Unimaa-Room-Facility.pdf</t>
        </is>
      </c>
      <c r="O2411" t="inlineStr">
        <is>
          <t>9167d5969efcdbe6c1d5875da52336b3abf63436d57ce9b0f5ac20424b4d1307</t>
        </is>
      </c>
      <c r="P2411" t="inlineStr">
        <is>
          <t>library/120_bandos-maldives/villa_plans/2024_9167d596_BM_Unimaa-Room-Facility.pdf</t>
        </is>
      </c>
      <c r="R2411" t="inlineStr">
        <is>
          <t>outdated</t>
        </is>
      </c>
      <c r="S2411" t="inlineStr">
        <is>
          <t>N</t>
        </is>
      </c>
      <c r="T2411" t="inlineStr">
        <is>
          <t>matched</t>
        </is>
      </c>
      <c r="U2411" t="inlineStr">
        <is>
          <t>2026-10-04</t>
        </is>
      </c>
      <c r="V2411" t="inlineStr"/>
    </row>
    <row r="2412">
      <c r="A2412" t="n">
        <v>120</v>
      </c>
      <c r="B2412" t="inlineStr">
        <is>
          <t>Bandos Maldives</t>
        </is>
      </c>
      <c r="C2412" t="inlineStr">
        <is>
          <t>sustainability</t>
        </is>
      </c>
      <c r="D2412" t="inlineStr">
        <is>
          <t>2026_5b26a2b3ab063fd75dd4038bd88ca3f8b4bd751a-2.pdf</t>
        </is>
      </c>
      <c r="E2412" t="n">
        <v>2026</v>
      </c>
      <c r="H2412" t="n">
        <v>52</v>
      </c>
      <c r="I2412" t="n">
        <v>5159</v>
      </c>
      <c r="J2412" t="inlineStr">
        <is>
          <t>Y</t>
        </is>
      </c>
      <c r="K2412" t="inlineStr">
        <is>
          <t>heyzine.com</t>
        </is>
      </c>
      <c r="L2412" t="inlineStr">
        <is>
          <t>brand-cdn</t>
        </is>
      </c>
      <c r="M2412" t="inlineStr">
        <is>
          <t>https://cdnm.heyzine.com/files/uploaded/5b26a2b3ab063fd75dd4038bd88ca3f8b4bd751a-2.pdf</t>
        </is>
      </c>
      <c r="N2412" t="inlineStr">
        <is>
          <t>https://cdnm.heyzine.com/files/uploaded/5b26a2b3ab063fd75dd4038bd88ca3f8b4bd751a-2.pdf | https://cdnm.heyzine.com/flip-book/print/5b26a2b3ab063fd75dd4038bd88ca3f8b4bd751a-2.pdf</t>
        </is>
      </c>
      <c r="O2412" t="inlineStr">
        <is>
          <t>19b115163cf7e204848755392b90a91bbd9bfa665b964d0bd1a5e9c9033605a5</t>
        </is>
      </c>
      <c r="P2412" t="inlineStr">
        <is>
          <t>library/120_bandos-maldives/sustainability/2026_5b26a2b3ab063fd75dd4038bd88ca3f8b4bd751a-2.pdf</t>
        </is>
      </c>
      <c r="R2412" t="inlineStr">
        <is>
          <t>current</t>
        </is>
      </c>
      <c r="S2412" t="inlineStr">
        <is>
          <t>Y</t>
        </is>
      </c>
      <c r="T2412" t="inlineStr">
        <is>
          <t>matched</t>
        </is>
      </c>
      <c r="U2412" t="inlineStr">
        <is>
          <t>2026-10-05</t>
        </is>
      </c>
      <c r="V2412" t="inlineStr"/>
    </row>
    <row r="2413">
      <c r="A2413" t="n">
        <v>120</v>
      </c>
      <c r="B2413" t="inlineStr">
        <is>
          <t>Bandos Maldives</t>
        </is>
      </c>
      <c r="C2413" t="inlineStr">
        <is>
          <t>sustainability</t>
        </is>
      </c>
      <c r="D2413" t="inlineStr">
        <is>
          <t>2025_Environmental-Policy-Bandos-Maldives-2025.pdf</t>
        </is>
      </c>
      <c r="E2413" t="n">
        <v>2025</v>
      </c>
      <c r="H2413" t="n">
        <v>13</v>
      </c>
      <c r="I2413" t="n">
        <v>3762</v>
      </c>
      <c r="J2413" t="inlineStr">
        <is>
          <t>N</t>
        </is>
      </c>
      <c r="K2413" t="inlineStr">
        <is>
          <t>bandosmaldives.com</t>
        </is>
      </c>
      <c r="L2413" t="inlineStr">
        <is>
          <t>official</t>
        </is>
      </c>
      <c r="M2413" t="inlineStr">
        <is>
          <t>https://bandosmaldives.com/wp-content/uploads/2025/08/Environmental-Policy-Bandos-Maldives-2025.pdf</t>
        </is>
      </c>
      <c r="N2413" t="inlineStr">
        <is>
          <t>https://bandosmaldives.com/wp-content/uploads/2025/08/Environmental-Policy-Bandos-Maldives-2025.pdf</t>
        </is>
      </c>
      <c r="O2413" t="inlineStr">
        <is>
          <t>947b0d29c50bb5e14dac739377290234860f18edec57fc172e633a51418574d6</t>
        </is>
      </c>
      <c r="P2413" t="inlineStr">
        <is>
          <t>library/120_bandos-maldives/sustainability/2025_Environmental-Policy-Bandos-Maldives-2025.pdf</t>
        </is>
      </c>
      <c r="R2413" t="inlineStr">
        <is>
          <t>current</t>
        </is>
      </c>
      <c r="S2413" t="inlineStr">
        <is>
          <t>N</t>
        </is>
      </c>
      <c r="T2413" t="inlineStr">
        <is>
          <t>matched</t>
        </is>
      </c>
      <c r="U2413" t="inlineStr">
        <is>
          <t>2026-10-04</t>
        </is>
      </c>
      <c r="V2413" t="inlineStr"/>
    </row>
    <row r="2414">
      <c r="A2414" t="n">
        <v>120</v>
      </c>
      <c r="B2414" t="inlineStr">
        <is>
          <t>Bandos Maldives</t>
        </is>
      </c>
      <c r="C2414" t="inlineStr">
        <is>
          <t>sustainability</t>
        </is>
      </c>
      <c r="D2414" t="inlineStr">
        <is>
          <t>2025_fe32d662d26988983bab1a423b553d8207cb452c-3.pdf</t>
        </is>
      </c>
      <c r="E2414" t="n">
        <v>2025</v>
      </c>
      <c r="H2414" t="n">
        <v>15</v>
      </c>
      <c r="I2414" t="n">
        <v>1850</v>
      </c>
      <c r="J2414" t="inlineStr">
        <is>
          <t>Y</t>
        </is>
      </c>
      <c r="K2414" t="inlineStr">
        <is>
          <t>heyzine.com</t>
        </is>
      </c>
      <c r="L2414" t="inlineStr">
        <is>
          <t>brand-cdn</t>
        </is>
      </c>
      <c r="M2414" t="inlineStr">
        <is>
          <t>https://cdnm.heyzine.com/files/uploaded/fe32d662d26988983bab1a423b553d8207cb452c-3.pdf</t>
        </is>
      </c>
      <c r="N2414" t="inlineStr">
        <is>
          <t>https://cdnm.heyzine.com/files/uploaded/fe32d662d26988983bab1a423b553d8207cb452c-3.pdf | https://cdnm.heyzine.com/flip-book/print/fe32d662d26988983bab1a423b553d8207cb452c-3.pdf</t>
        </is>
      </c>
      <c r="O2414" t="inlineStr">
        <is>
          <t>dfbe333080b22120fa6b0882ad8fdd55511213b5f573914430f70508a0ff50c6</t>
        </is>
      </c>
      <c r="P2414" t="inlineStr">
        <is>
          <t>library/120_bandos-maldives/sustainability/2025_fe32d662d26988983bab1a423b553d8207cb452c-3.pdf</t>
        </is>
      </c>
      <c r="R2414" t="inlineStr">
        <is>
          <t>current</t>
        </is>
      </c>
      <c r="S2414" t="inlineStr">
        <is>
          <t>N</t>
        </is>
      </c>
      <c r="T2414" t="inlineStr">
        <is>
          <t>matched</t>
        </is>
      </c>
      <c r="U2414" t="inlineStr">
        <is>
          <t>2026-10-05</t>
        </is>
      </c>
      <c r="V2414" t="inlineStr"/>
    </row>
    <row r="2415">
      <c r="A2415" t="n">
        <v>120</v>
      </c>
      <c r="B2415" t="inlineStr">
        <is>
          <t>Bandos Maldives</t>
        </is>
      </c>
      <c r="C2415" t="inlineStr">
        <is>
          <t>calendar</t>
        </is>
      </c>
      <c r="D2415" t="inlineStr">
        <is>
          <t>2026_Easter-at-Bandos.pdf</t>
        </is>
      </c>
      <c r="E2415" t="n">
        <v>2026</v>
      </c>
      <c r="H2415" t="n">
        <v>2</v>
      </c>
      <c r="I2415" t="n">
        <v>5739</v>
      </c>
      <c r="J2415" t="inlineStr">
        <is>
          <t>N</t>
        </is>
      </c>
      <c r="K2415" t="inlineStr">
        <is>
          <t>bandosmaldives.com</t>
        </is>
      </c>
      <c r="L2415" t="inlineStr">
        <is>
          <t>official</t>
        </is>
      </c>
      <c r="M2415" t="inlineStr">
        <is>
          <t>https://bandosmaldives.com/wp-content/uploads/2026/04/Easter-at-Bandos.pdf</t>
        </is>
      </c>
      <c r="N2415" t="inlineStr">
        <is>
          <t>https://bandosmaldives.com/wp-content/uploads/2026/04/Easter-at-Bandos.pdf</t>
        </is>
      </c>
      <c r="O2415" t="inlineStr">
        <is>
          <t>b838884c6e420b2b9edf1be8d1920cb288239ebca7bf299dcd49ad6cf1f3f3ea</t>
        </is>
      </c>
      <c r="P2415" t="inlineStr">
        <is>
          <t>library/120_bandos-maldives/calendar/2026_Easter-at-Bandos.pdf</t>
        </is>
      </c>
      <c r="R2415" t="inlineStr">
        <is>
          <t>current</t>
        </is>
      </c>
      <c r="S2415" t="inlineStr">
        <is>
          <t>Y</t>
        </is>
      </c>
      <c r="T2415" t="inlineStr">
        <is>
          <t>matched</t>
        </is>
      </c>
      <c r="U2415" t="inlineStr">
        <is>
          <t>2026-10-04</t>
        </is>
      </c>
      <c r="V2415" t="inlineStr"/>
    </row>
    <row r="2416">
      <c r="A2416" t="n">
        <v>120</v>
      </c>
      <c r="B2416" t="inlineStr">
        <is>
          <t>Bandos Maldives</t>
        </is>
      </c>
      <c r="C2416" t="inlineStr">
        <is>
          <t>calendar</t>
        </is>
      </c>
      <c r="D2416" t="inlineStr">
        <is>
          <t>2025_BM_Chinese-NY.pdf</t>
        </is>
      </c>
      <c r="E2416" t="n">
        <v>2025</v>
      </c>
      <c r="H2416" t="n">
        <v>2</v>
      </c>
      <c r="I2416" t="n">
        <v>8202</v>
      </c>
      <c r="J2416" t="inlineStr">
        <is>
          <t>Y</t>
        </is>
      </c>
      <c r="K2416" t="inlineStr">
        <is>
          <t>bandosmaldives.com</t>
        </is>
      </c>
      <c r="L2416" t="inlineStr">
        <is>
          <t>official</t>
        </is>
      </c>
      <c r="M2416" t="inlineStr">
        <is>
          <t>https://bandosmaldives.com/wp-content/uploads/2025/01/BM_Chinese-NY.pdf</t>
        </is>
      </c>
      <c r="N2416" t="inlineStr">
        <is>
          <t>https://bandosmaldives.com/wp-content/uploads/2025/01/BM_Chinese-NY.pdf</t>
        </is>
      </c>
      <c r="O2416" t="inlineStr">
        <is>
          <t>8a9d7be6ac051595aa327cf4053b30fac3cd91866c3a70b32a182a3f1f3dbacb</t>
        </is>
      </c>
      <c r="P2416" t="inlineStr">
        <is>
          <t>library/120_bandos-maldives/calendar/2025_BM_Chinese-NY.pdf</t>
        </is>
      </c>
      <c r="R2416" t="inlineStr">
        <is>
          <t>current</t>
        </is>
      </c>
      <c r="S2416" t="inlineStr">
        <is>
          <t>N</t>
        </is>
      </c>
      <c r="T2416" t="inlineStr">
        <is>
          <t>matched</t>
        </is>
      </c>
      <c r="U2416" t="inlineStr">
        <is>
          <t>2026-10-04</t>
        </is>
      </c>
      <c r="V2416" t="inlineStr"/>
    </row>
    <row r="2417">
      <c r="A2417" t="n">
        <v>120</v>
      </c>
      <c r="B2417" t="inlineStr">
        <is>
          <t>Bandos Maldives</t>
        </is>
      </c>
      <c r="C2417" t="inlineStr">
        <is>
          <t>calendar</t>
        </is>
      </c>
      <c r="D2417" t="inlineStr">
        <is>
          <t>2024_BM_FestiveProgram_-2024rev110324.pdf</t>
        </is>
      </c>
      <c r="E2417" t="n">
        <v>2024</v>
      </c>
      <c r="H2417" t="n">
        <v>20</v>
      </c>
      <c r="I2417" t="n">
        <v>6438</v>
      </c>
      <c r="J2417" t="inlineStr">
        <is>
          <t>N</t>
        </is>
      </c>
      <c r="K2417" t="inlineStr">
        <is>
          <t>bandosmaldives.com</t>
        </is>
      </c>
      <c r="L2417" t="inlineStr">
        <is>
          <t>official</t>
        </is>
      </c>
      <c r="M2417" t="inlineStr">
        <is>
          <t>https://bandosmaldives.com/wp-content/uploads/2024/11/BM_FestiveProgram_-2024rev110324.pdf</t>
        </is>
      </c>
      <c r="N2417" t="inlineStr">
        <is>
          <t>https://bandosmaldives.com/wp-content/uploads/2024/11/BM_FestiveProgram_-2024rev110324.pdf</t>
        </is>
      </c>
      <c r="O2417" t="inlineStr">
        <is>
          <t>67fbf6385f8f6127b6a3d91e8d61b025f9c12f15046510e921f77b209d74cd37</t>
        </is>
      </c>
      <c r="P2417" t="inlineStr">
        <is>
          <t>library/120_bandos-maldives/calendar/2024_BM_FestiveProgram_-2024rev110324.pdf</t>
        </is>
      </c>
      <c r="R2417" t="inlineStr">
        <is>
          <t>outdated</t>
        </is>
      </c>
      <c r="S2417" t="inlineStr">
        <is>
          <t>N</t>
        </is>
      </c>
      <c r="T2417" t="inlineStr">
        <is>
          <t>matched</t>
        </is>
      </c>
      <c r="U2417" t="inlineStr">
        <is>
          <t>2026-10-04</t>
        </is>
      </c>
      <c r="V2417" t="inlineStr"/>
    </row>
    <row r="2418">
      <c r="A2418" t="n">
        <v>120</v>
      </c>
      <c r="B2418" t="inlineStr">
        <is>
          <t>Bandos Maldives</t>
        </is>
      </c>
      <c r="C2418" t="inlineStr">
        <is>
          <t>brochure</t>
        </is>
      </c>
      <c r="D2418" t="inlineStr">
        <is>
          <t>2026_Digital_Bandos_Brochure.pdf</t>
        </is>
      </c>
      <c r="E2418" t="n">
        <v>2026</v>
      </c>
      <c r="H2418" t="n">
        <v>29</v>
      </c>
      <c r="I2418" t="n">
        <v>10533</v>
      </c>
      <c r="J2418" t="inlineStr">
        <is>
          <t>Y</t>
        </is>
      </c>
      <c r="K2418" t="inlineStr">
        <is>
          <t>bandosmaldives.com</t>
        </is>
      </c>
      <c r="L2418" t="inlineStr">
        <is>
          <t>official</t>
        </is>
      </c>
      <c r="M2418" t="inlineStr">
        <is>
          <t>https://bandosmaldives.com/wp-content/uploads/2026/03/Digital_Bandos_Brochure.pdf</t>
        </is>
      </c>
      <c r="N2418" t="inlineStr">
        <is>
          <t>https://bandosmaldives.com/wp-content/uploads/2026/03/Digital_Bandos_Brochure.pdf</t>
        </is>
      </c>
      <c r="O2418" t="inlineStr">
        <is>
          <t>4bf8f8dc90ac534f399dcd127958de13a7757c995d47e081f40049cd63a846f8</t>
        </is>
      </c>
      <c r="P2418" t="inlineStr">
        <is>
          <t>library/120_bandos-maldives/brochure/2026_Digital_Bandos_Brochure.pdf</t>
        </is>
      </c>
      <c r="R2418" t="inlineStr">
        <is>
          <t>current</t>
        </is>
      </c>
      <c r="S2418" t="inlineStr">
        <is>
          <t>Y</t>
        </is>
      </c>
      <c r="T2418" t="inlineStr">
        <is>
          <t>matched</t>
        </is>
      </c>
      <c r="U2418" t="inlineStr">
        <is>
          <t>2026-10-04</t>
        </is>
      </c>
      <c r="V2418" t="inlineStr"/>
    </row>
    <row r="2419">
      <c r="A2419" t="n">
        <v>120</v>
      </c>
      <c r="B2419" t="inlineStr">
        <is>
          <t>Bandos Maldives</t>
        </is>
      </c>
      <c r="C2419" t="inlineStr">
        <is>
          <t>brochure</t>
        </is>
      </c>
      <c r="D2419" t="inlineStr">
        <is>
          <t>2026_Bandos-Maldives-Brochure-2026.pdf</t>
        </is>
      </c>
      <c r="E2419" t="n">
        <v>2026</v>
      </c>
      <c r="H2419" t="n">
        <v>29</v>
      </c>
      <c r="I2419" t="n">
        <v>17551</v>
      </c>
      <c r="J2419" t="inlineStr">
        <is>
          <t>Y</t>
        </is>
      </c>
      <c r="K2419" t="inlineStr">
        <is>
          <t>bandosmaldives.com</t>
        </is>
      </c>
      <c r="L2419" t="inlineStr">
        <is>
          <t>official</t>
        </is>
      </c>
      <c r="M2419" t="inlineStr">
        <is>
          <t>https://bandosmaldives.com/wp-content/uploads/2026/03/Bandos-Maldives-Brochure-2026.pdf</t>
        </is>
      </c>
      <c r="N2419" t="inlineStr">
        <is>
          <t>https://bandosmaldives.com/wp-content/uploads/2026/03/Bandos-Maldives-Brochure-2026.pdf</t>
        </is>
      </c>
      <c r="O2419" t="inlineStr">
        <is>
          <t>7ab9e6bdebe6736450b25fbdb970d8a99870ce5e978d2702473c260b7431fb55</t>
        </is>
      </c>
      <c r="P2419" t="inlineStr">
        <is>
          <t>library/120_bandos-maldives/brochure/2026_Bandos-Maldives-Brochure-2026.pdf</t>
        </is>
      </c>
      <c r="R2419" t="inlineStr">
        <is>
          <t>current</t>
        </is>
      </c>
      <c r="S2419" t="inlineStr">
        <is>
          <t>N</t>
        </is>
      </c>
      <c r="T2419" t="inlineStr">
        <is>
          <t>matched</t>
        </is>
      </c>
      <c r="U2419" t="inlineStr">
        <is>
          <t>2026-10-04</t>
        </is>
      </c>
      <c r="V2419" t="inlineStr"/>
    </row>
    <row r="2420">
      <c r="A2420" t="n">
        <v>120</v>
      </c>
      <c r="B2420" t="inlineStr">
        <is>
          <t>Bandos Maldives</t>
        </is>
      </c>
      <c r="C2420" t="inlineStr">
        <is>
          <t>brochure</t>
        </is>
      </c>
      <c r="D2420" t="inlineStr">
        <is>
          <t>2026_Bandos_Brochure.pdf</t>
        </is>
      </c>
      <c r="E2420" t="n">
        <v>2026</v>
      </c>
      <c r="H2420" t="n">
        <v>29</v>
      </c>
      <c r="I2420" t="n">
        <v>17555</v>
      </c>
      <c r="J2420" t="inlineStr">
        <is>
          <t>Y</t>
        </is>
      </c>
      <c r="K2420" t="inlineStr">
        <is>
          <t>bandosmaldives.com</t>
        </is>
      </c>
      <c r="L2420" t="inlineStr">
        <is>
          <t>official</t>
        </is>
      </c>
      <c r="M2420" t="inlineStr">
        <is>
          <t>https://bandosmaldives.com/wp-content/uploads/2025/10/Bandos_Brochure.pdf</t>
        </is>
      </c>
      <c r="N2420" t="inlineStr">
        <is>
          <t>https://bandosmaldives.com/wp-content/uploads/2025/10/Bandos_Brochure.pdf</t>
        </is>
      </c>
      <c r="O2420" t="inlineStr">
        <is>
          <t>4088f2d9a0fba630e77521445f8ce61cc8cc4ec2ad57b4a162d319eb969c932c</t>
        </is>
      </c>
      <c r="P2420" t="inlineStr">
        <is>
          <t>library/120_bandos-maldives/brochure/2026_Bandos_Brochure.pdf</t>
        </is>
      </c>
      <c r="R2420" t="inlineStr">
        <is>
          <t>current</t>
        </is>
      </c>
      <c r="S2420" t="inlineStr">
        <is>
          <t>N</t>
        </is>
      </c>
      <c r="T2420" t="inlineStr">
        <is>
          <t>matched</t>
        </is>
      </c>
      <c r="U2420" t="inlineStr">
        <is>
          <t>2026-10-04</t>
        </is>
      </c>
      <c r="V2420" t="inlineStr"/>
    </row>
    <row r="2421">
      <c r="A2421" t="n">
        <v>120</v>
      </c>
      <c r="B2421" t="inlineStr">
        <is>
          <t>Bandos Maldives</t>
        </is>
      </c>
      <c r="C2421" t="inlineStr">
        <is>
          <t>brochure</t>
        </is>
      </c>
      <c r="D2421" t="inlineStr">
        <is>
          <t>2024_BM_-Brochure-2024.pdf</t>
        </is>
      </c>
      <c r="E2421" t="n">
        <v>2024</v>
      </c>
      <c r="H2421" t="n">
        <v>20</v>
      </c>
      <c r="I2421" t="n">
        <v>16603</v>
      </c>
      <c r="J2421" t="inlineStr">
        <is>
          <t>Y</t>
        </is>
      </c>
      <c r="K2421" t="inlineStr">
        <is>
          <t>bandosmaldives.com</t>
        </is>
      </c>
      <c r="L2421" t="inlineStr">
        <is>
          <t>official</t>
        </is>
      </c>
      <c r="M2421" t="inlineStr">
        <is>
          <t>https://bandosmaldives.com/wp-content/uploads/2024/07/BM_-Brochure-2024.pdf</t>
        </is>
      </c>
      <c r="N2421" t="inlineStr">
        <is>
          <t>https://bandosmaldives.com/wp-content/uploads/2024/07/BM_-Brochure-2024.pdf</t>
        </is>
      </c>
      <c r="O2421" t="inlineStr">
        <is>
          <t>4ebfb19adc6617e6d57470cce213ee36d2b5ca0352644b7381a80a8d9c36ff39</t>
        </is>
      </c>
      <c r="P2421" t="inlineStr">
        <is>
          <t>library/120_bandos-maldives/brochure/2024_BM_-Brochure-2024.pdf</t>
        </is>
      </c>
      <c r="R2421" t="inlineStr">
        <is>
          <t>outdated</t>
        </is>
      </c>
      <c r="S2421" t="inlineStr">
        <is>
          <t>N</t>
        </is>
      </c>
      <c r="T2421" t="inlineStr">
        <is>
          <t>matched</t>
        </is>
      </c>
      <c r="U2421" t="inlineStr">
        <is>
          <t>2026-10-04</t>
        </is>
      </c>
      <c r="V2421" t="inlineStr"/>
    </row>
    <row r="2422">
      <c r="A2422" t="n">
        <v>120</v>
      </c>
      <c r="B2422" t="inlineStr">
        <is>
          <t>Bandos Maldives</t>
        </is>
      </c>
      <c r="C2422" t="inlineStr">
        <is>
          <t>brochure</t>
        </is>
      </c>
      <c r="D2422" t="inlineStr">
        <is>
          <t>2023_Bandos-Maldives-Brochure-2023.pdf</t>
        </is>
      </c>
      <c r="E2422" t="n">
        <v>2023</v>
      </c>
      <c r="H2422" t="n">
        <v>40</v>
      </c>
      <c r="I2422" t="n">
        <v>28419</v>
      </c>
      <c r="J2422" t="inlineStr">
        <is>
          <t>N</t>
        </is>
      </c>
      <c r="K2422" t="inlineStr">
        <is>
          <t>bandosmaldives.com</t>
        </is>
      </c>
      <c r="L2422" t="inlineStr">
        <is>
          <t>official</t>
        </is>
      </c>
      <c r="M2422" t="inlineStr">
        <is>
          <t>https://bandosmaldives.com/wp-content/uploads/2024/02/Bandos-Maldives-Brochure-2023.pdf</t>
        </is>
      </c>
      <c r="N2422" t="inlineStr">
        <is>
          <t>https://bandosmaldives.com/wp-content/uploads/2024/02/Bandos-Maldives-Brochure-2023.pdf</t>
        </is>
      </c>
      <c r="O2422" t="inlineStr">
        <is>
          <t>ff564c5a98c4d37449b4835a495ae2495d75ca15061f69cf6de70ebc526484ff</t>
        </is>
      </c>
      <c r="P2422" t="inlineStr">
        <is>
          <t>library/120_bandos-maldives/brochure/2023_Bandos-Maldives-Brochure-2023.pdf</t>
        </is>
      </c>
      <c r="R2422" t="inlineStr">
        <is>
          <t>outdated</t>
        </is>
      </c>
      <c r="S2422" t="inlineStr">
        <is>
          <t>N</t>
        </is>
      </c>
      <c r="T2422" t="inlineStr">
        <is>
          <t>matched</t>
        </is>
      </c>
      <c r="U2422" t="inlineStr">
        <is>
          <t>2026-10-04</t>
        </is>
      </c>
      <c r="V2422" t="inlineStr"/>
    </row>
    <row r="2423">
      <c r="A2423" t="n">
        <v>120</v>
      </c>
      <c r="B2423" t="inlineStr">
        <is>
          <t>Bandos Maldives</t>
        </is>
      </c>
      <c r="C2423" t="inlineStr">
        <is>
          <t>other</t>
        </is>
      </c>
      <c r="D2423" t="inlineStr">
        <is>
          <t>2024_BM_Orchid-Hall-Facility.pdf</t>
        </is>
      </c>
      <c r="E2423" t="n">
        <v>2024</v>
      </c>
      <c r="H2423" t="n">
        <v>2</v>
      </c>
      <c r="I2423" t="n">
        <v>886</v>
      </c>
      <c r="J2423" t="inlineStr">
        <is>
          <t>N</t>
        </is>
      </c>
      <c r="K2423" t="inlineStr">
        <is>
          <t>bandosmaldives.com</t>
        </is>
      </c>
      <c r="L2423" t="inlineStr">
        <is>
          <t>official</t>
        </is>
      </c>
      <c r="M2423" t="inlineStr">
        <is>
          <t>https://bandosmaldives.com/wp-content/uploads/2024/07/BM_Orchid-Hall-Facility.pdf</t>
        </is>
      </c>
      <c r="N2423" t="inlineStr">
        <is>
          <t>https://bandosmaldives.com/wp-content/uploads/2024/07/BM_Orchid-Hall-Facility.pdf</t>
        </is>
      </c>
      <c r="O2423" t="inlineStr">
        <is>
          <t>6f7c1be15436be69b00b39855c0544210d88dbee3a088ceb5c4847590b2a1111</t>
        </is>
      </c>
      <c r="P2423" t="inlineStr">
        <is>
          <t>library/120_bandos-maldives/other/2024_BM_Orchid-Hall-Facility.pdf</t>
        </is>
      </c>
      <c r="R2423" t="inlineStr">
        <is>
          <t>outdated</t>
        </is>
      </c>
      <c r="S2423" t="inlineStr">
        <is>
          <t>Y</t>
        </is>
      </c>
      <c r="T2423" t="inlineStr">
        <is>
          <t>matched</t>
        </is>
      </c>
      <c r="U2423" t="inlineStr">
        <is>
          <t>2026-10-04</t>
        </is>
      </c>
      <c r="V2423" t="inlineStr"/>
    </row>
    <row r="2424">
      <c r="A2424" t="n">
        <v>121</v>
      </c>
      <c r="B2424" t="inlineStr">
        <is>
          <t>Cocoa Island</t>
        </is>
      </c>
      <c r="C2424" t="inlineStr">
        <is>
          <t>factsheet</t>
        </is>
      </c>
      <c r="D2424" t="inlineStr">
        <is>
          <t>2022_cci_groups_and_events_fact_sheet.pdf</t>
        </is>
      </c>
      <c r="E2424" t="n">
        <v>2022</v>
      </c>
      <c r="H2424" t="n">
        <v>10</v>
      </c>
      <c r="I2424" t="n">
        <v>6155</v>
      </c>
      <c r="J2424" t="inlineStr">
        <is>
          <t>Y</t>
        </is>
      </c>
      <c r="K2424" t="inlineStr">
        <is>
          <t>comohotels.com</t>
        </is>
      </c>
      <c r="L2424" t="inlineStr">
        <is>
          <t>official</t>
        </is>
      </c>
      <c r="M2424" t="inlineStr">
        <is>
          <t>https://de87ve0y4m3tc.cloudfront.net/comohotels.dev.cendynecommerce.com-2459770069/cms/pressroom/cci_groups_and_events_fact_sheet.pdf</t>
        </is>
      </c>
      <c r="N2424" t="inlineStr">
        <is>
          <t>https://de87ve0y4m3tc.cloudfront.net/comohotels.dev.cendynecommerce.com-2459770069/cms/pressroom/cci_groups_and_events_fact_sheet.pdf</t>
        </is>
      </c>
      <c r="O2424" t="inlineStr">
        <is>
          <t>965142b2fab25faffa853c67a2dd726dd7039e1327b21befe0a0efa2cc6bb317</t>
        </is>
      </c>
      <c r="P2424" t="inlineStr">
        <is>
          <t>library/121_cocoa-island/factsheet/2022_cci_groups_and_events_fact_sheet.pdf</t>
        </is>
      </c>
      <c r="R2424" t="inlineStr">
        <is>
          <t>outdated</t>
        </is>
      </c>
      <c r="S2424" t="inlineStr">
        <is>
          <t>Y</t>
        </is>
      </c>
      <c r="T2424" t="inlineStr">
        <is>
          <t>matched</t>
        </is>
      </c>
      <c r="U2424" t="inlineStr">
        <is>
          <t>2026-10-05</t>
        </is>
      </c>
      <c r="V2424" t="inlineStr"/>
    </row>
    <row r="2425">
      <c r="A2425" t="n">
        <v>121</v>
      </c>
      <c r="B2425" t="inlineStr">
        <is>
          <t>Cocoa Island</t>
        </is>
      </c>
      <c r="C2425" t="inlineStr">
        <is>
          <t>factsheet</t>
        </is>
      </c>
      <c r="D2425" t="inlineStr">
        <is>
          <t>2019_COMO-Cocoa-Island-Fact-Sheet-2019.pdf</t>
        </is>
      </c>
      <c r="E2425" t="n">
        <v>2019</v>
      </c>
      <c r="H2425" t="n">
        <v>10</v>
      </c>
      <c r="I2425" t="n">
        <v>5089</v>
      </c>
      <c r="J2425" t="inlineStr">
        <is>
          <t>Y</t>
        </is>
      </c>
      <c r="K2425" t="inlineStr">
        <is>
          <t>neoscapesmaldives.com</t>
        </is>
      </c>
      <c r="L2425" t="inlineStr">
        <is>
          <t>dmc-agency</t>
        </is>
      </c>
      <c r="M2425" t="inlineStr">
        <is>
          <t>https://neoscapesmaldives.com/wp-content/uploads/COMO-Cocoa-Island-Fact-Sheet-2019.pdf</t>
        </is>
      </c>
      <c r="N2425" t="inlineStr">
        <is>
          <t>https://neoscapesmaldives.com/wp-content/uploads/COMO-Cocoa-Island-Fact-Sheet-2019.pdf</t>
        </is>
      </c>
      <c r="O2425" t="inlineStr">
        <is>
          <t>2c67877cd86d950187c180900808a1504d7e6be3bcfcf1083c8513e72ffc3c85</t>
        </is>
      </c>
      <c r="P2425" t="inlineStr">
        <is>
          <t>library/121_cocoa-island/factsheet/2019_COMO-Cocoa-Island-Fact-Sheet-2019.pdf</t>
        </is>
      </c>
      <c r="R2425" t="inlineStr">
        <is>
          <t>outdated</t>
        </is>
      </c>
      <c r="S2425" t="inlineStr">
        <is>
          <t>N</t>
        </is>
      </c>
      <c r="T2425" t="inlineStr">
        <is>
          <t>matched</t>
        </is>
      </c>
      <c r="U2425" t="inlineStr">
        <is>
          <t>2026-10-04</t>
        </is>
      </c>
      <c r="V2425" t="inlineStr"/>
    </row>
    <row r="2426">
      <c r="A2426" t="n">
        <v>121</v>
      </c>
      <c r="B2426" t="inlineStr">
        <is>
          <t>Cocoa Island</t>
        </is>
      </c>
      <c r="C2426" t="inlineStr">
        <is>
          <t>wedding</t>
        </is>
      </c>
      <c r="D2426" t="inlineStr">
        <is>
          <t>2024_cci_wedding_brochure.pdf</t>
        </is>
      </c>
      <c r="E2426" t="n">
        <v>2024</v>
      </c>
      <c r="H2426" t="n">
        <v>19</v>
      </c>
      <c r="I2426" t="n">
        <v>5952</v>
      </c>
      <c r="J2426" t="inlineStr">
        <is>
          <t>Y</t>
        </is>
      </c>
      <c r="K2426" t="inlineStr">
        <is>
          <t>comohotels.com</t>
        </is>
      </c>
      <c r="L2426" t="inlineStr">
        <is>
          <t>official</t>
        </is>
      </c>
      <c r="M2426" t="inlineStr">
        <is>
          <t>https://de87ve0y4m3tc.cloudfront.net/comohotels.dev.cendynecommerce.com-2459770069/cms/pressroom/cci_wedding_brochure.pdf</t>
        </is>
      </c>
      <c r="N2426" t="inlineStr">
        <is>
          <t>https://de87ve0y4m3tc.cloudfront.net/comohotels.dev.cendynecommerce.com-2459770069/cms/pressroom/cci_wedding_brochure.pdf</t>
        </is>
      </c>
      <c r="O2426" t="inlineStr">
        <is>
          <t>ea155ce837fa4daaceeb5cadd7c060dbc3c83d64c0475e8704109e6f0d058a4e</t>
        </is>
      </c>
      <c r="P2426" t="inlineStr">
        <is>
          <t>library/121_cocoa-island/wedding/2024_cci_wedding_brochure.pdf</t>
        </is>
      </c>
      <c r="R2426" t="inlineStr">
        <is>
          <t>outdated</t>
        </is>
      </c>
      <c r="S2426" t="inlineStr">
        <is>
          <t>Y</t>
        </is>
      </c>
      <c r="T2426" t="inlineStr">
        <is>
          <t>matched</t>
        </is>
      </c>
      <c r="U2426" t="inlineStr">
        <is>
          <t>2026-10-04</t>
        </is>
      </c>
      <c r="V2426" t="inlineStr"/>
    </row>
    <row r="2427">
      <c r="A2427" t="n">
        <v>121</v>
      </c>
      <c r="B2427" t="inlineStr">
        <is>
          <t>Cocoa Island</t>
        </is>
      </c>
      <c r="C2427" t="inlineStr">
        <is>
          <t>events</t>
        </is>
      </c>
      <c r="D2427" t="inlineStr">
        <is>
          <t>2025_como_cocoa_island_privateisland_buyout_brochure.pdf</t>
        </is>
      </c>
      <c r="E2427" t="n">
        <v>2025</v>
      </c>
      <c r="H2427" t="n">
        <v>11</v>
      </c>
      <c r="I2427" t="n">
        <v>6405</v>
      </c>
      <c r="J2427" t="inlineStr">
        <is>
          <t>Y</t>
        </is>
      </c>
      <c r="K2427" t="inlineStr">
        <is>
          <t>comohotels.com</t>
        </is>
      </c>
      <c r="L2427" t="inlineStr">
        <is>
          <t>official</t>
        </is>
      </c>
      <c r="M2427" t="inlineStr">
        <is>
          <t>https://de87ve0y4m3tc.cloudfront.net/comohotels.com-2459770069/cms/pressroom/como_cocoa_island_privateisland_buyout_brochure.pdf</t>
        </is>
      </c>
      <c r="N2427" t="inlineStr">
        <is>
          <t>https://de87ve0y4m3tc.cloudfront.net/comohotels.com-2459770069/cms/pressroom/como_cocoa_island_privateisland_buyout_brochure.pdf</t>
        </is>
      </c>
      <c r="O2427" t="inlineStr">
        <is>
          <t>49952e2d8fbfba9d656cfad268bc529dec91a52c5bfeb69a7446e5570ef288ca</t>
        </is>
      </c>
      <c r="P2427" t="inlineStr">
        <is>
          <t>library/121_cocoa-island/events/2025_como_cocoa_island_privateisland_buyout_brochure.pdf</t>
        </is>
      </c>
      <c r="R2427" t="inlineStr">
        <is>
          <t>current</t>
        </is>
      </c>
      <c r="S2427" t="inlineStr">
        <is>
          <t>Y</t>
        </is>
      </c>
      <c r="T2427" t="inlineStr">
        <is>
          <t>matched</t>
        </is>
      </c>
      <c r="U2427" t="inlineStr">
        <is>
          <t>2026-10-04</t>
        </is>
      </c>
      <c r="V2427" t="inlineStr"/>
    </row>
    <row r="2428">
      <c r="A2428" t="n">
        <v>121</v>
      </c>
      <c r="B2428" t="inlineStr">
        <is>
          <t>Cocoa Island</t>
        </is>
      </c>
      <c r="C2428" t="inlineStr">
        <is>
          <t>destination_dining</t>
        </is>
      </c>
      <c r="D2428" t="inlineStr">
        <is>
          <t>2023_como_cocoa_island_dining_privatediningbrochure.pdf</t>
        </is>
      </c>
      <c r="E2428" t="n">
        <v>2023</v>
      </c>
      <c r="H2428" t="n">
        <v>3</v>
      </c>
      <c r="I2428" t="n">
        <v>1060</v>
      </c>
      <c r="J2428" t="inlineStr">
        <is>
          <t>Y</t>
        </is>
      </c>
      <c r="K2428" t="inlineStr">
        <is>
          <t>comohotels.com</t>
        </is>
      </c>
      <c r="L2428" t="inlineStr">
        <is>
          <t>official</t>
        </is>
      </c>
      <c r="M2428" t="inlineStr">
        <is>
          <t>https://de87ve0y4m3tc.cloudfront.net/comohotels.com-2459770069/cms/pressroom/como_cocoa_island_dining_privatediningbrochure.pdf</t>
        </is>
      </c>
      <c r="N2428" t="inlineStr">
        <is>
          <t>https://de87ve0y4m3tc.cloudfront.net/comohotels.com-2459770069/cms/pressroom/como_cocoa_island_dining_privatediningbrochure.pdf</t>
        </is>
      </c>
      <c r="O2428" t="inlineStr">
        <is>
          <t>fdee8673a9d781e56a372cd0dcd79516f2c959a90b4801c2fe8a633d008348a8</t>
        </is>
      </c>
      <c r="P2428" t="inlineStr">
        <is>
          <t>library/121_cocoa-island/destination_dining/2023_como_cocoa_island_dining_privatediningbrochure.pdf</t>
        </is>
      </c>
      <c r="R2428" t="inlineStr">
        <is>
          <t>outdated</t>
        </is>
      </c>
      <c r="S2428" t="inlineStr">
        <is>
          <t>Y</t>
        </is>
      </c>
      <c r="T2428" t="inlineStr">
        <is>
          <t>matched</t>
        </is>
      </c>
      <c r="U2428" t="inlineStr">
        <is>
          <t>2026-10-04</t>
        </is>
      </c>
      <c r="V2428" t="inlineStr"/>
    </row>
    <row r="2429">
      <c r="A2429" t="n">
        <v>121</v>
      </c>
      <c r="B2429" t="inlineStr">
        <is>
          <t>Cocoa Island</t>
        </is>
      </c>
      <c r="C2429" t="inlineStr">
        <is>
          <t>destination_dining</t>
        </is>
      </c>
      <c r="D2429" t="inlineStr">
        <is>
          <t>2022_como_cocoa_island_private_dining_brochure_aug2022.pdf</t>
        </is>
      </c>
      <c r="E2429" t="n">
        <v>2022</v>
      </c>
      <c r="H2429" t="n">
        <v>3</v>
      </c>
      <c r="I2429" t="n">
        <v>1060</v>
      </c>
      <c r="J2429" t="inlineStr">
        <is>
          <t>Y</t>
        </is>
      </c>
      <c r="K2429" t="inlineStr">
        <is>
          <t>comohotels.com</t>
        </is>
      </c>
      <c r="L2429" t="inlineStr">
        <is>
          <t>official</t>
        </is>
      </c>
      <c r="M2429" t="inlineStr">
        <is>
          <t>https://de87ve0y4m3tc.cloudfront.net/comohotels.com-2459770069/cms/pressroom/como_cocoa_island_private_dining_brochure_aug2022.pdf</t>
        </is>
      </c>
      <c r="N2429" t="inlineStr">
        <is>
          <t>https://de87ve0y4m3tc.cloudfront.net/comohotels.com-2459770069/cms/pressroom/como_cocoa_island_private_dining_brochure_aug2022.pdf | https://de87ve0y4m3tc.cloudfront.net/comohotels.dev.cendynecommerce.com-2459770069/cms/pressroom/como_cocoa_island_private_dining_brochure_aug2022.pdf</t>
        </is>
      </c>
      <c r="O2429" t="inlineStr">
        <is>
          <t>c5e0c45ac95942085e863b42656014fb04b1769b204f23b66abeb03bd9f90cbe</t>
        </is>
      </c>
      <c r="P2429" t="inlineStr">
        <is>
          <t>library/121_cocoa-island/destination_dining/2022_como_cocoa_island_private_dining_brochure_aug2022.pdf</t>
        </is>
      </c>
      <c r="R2429" t="inlineStr">
        <is>
          <t>outdated</t>
        </is>
      </c>
      <c r="S2429" t="inlineStr">
        <is>
          <t>N</t>
        </is>
      </c>
      <c r="T2429" t="inlineStr">
        <is>
          <t>matched</t>
        </is>
      </c>
      <c r="U2429" t="inlineStr">
        <is>
          <t>2026-10-04</t>
        </is>
      </c>
      <c r="V2429" t="inlineStr"/>
    </row>
    <row r="2430">
      <c r="A2430" t="n">
        <v>121</v>
      </c>
      <c r="B2430" t="inlineStr">
        <is>
          <t>Cocoa Island</t>
        </is>
      </c>
      <c r="C2430" t="inlineStr">
        <is>
          <t>map</t>
        </is>
      </c>
      <c r="D2430" t="inlineStr">
        <is>
          <t>2018_COMO-Cocoa-Island-Maldives-Resort-Map.pdf</t>
        </is>
      </c>
      <c r="E2430" t="n">
        <v>2018</v>
      </c>
      <c r="H2430" t="n">
        <v>1</v>
      </c>
      <c r="I2430" t="n">
        <v>134</v>
      </c>
      <c r="J2430" t="inlineStr">
        <is>
          <t>Y</t>
        </is>
      </c>
      <c r="K2430" t="inlineStr">
        <is>
          <t>neoscapesmaldives.com</t>
        </is>
      </c>
      <c r="L2430" t="inlineStr">
        <is>
          <t>dmc-agency</t>
        </is>
      </c>
      <c r="M2430" t="inlineStr">
        <is>
          <t>https://neoscapesmaldives.com/wp-content/uploads/COMO-Cocoa-Island-Maldives-Resort-Map.pdf</t>
        </is>
      </c>
      <c r="N2430" t="inlineStr">
        <is>
          <t>https://neoscapesmaldives.com/wp-content/uploads/COMO-Cocoa-Island-Maldives-Resort-Map.pdf</t>
        </is>
      </c>
      <c r="O2430" t="inlineStr">
        <is>
          <t>99b6041af5882f81d4fd45687a989a511b8f0db01178d5f5095210e12dff70ec</t>
        </is>
      </c>
      <c r="P2430" t="inlineStr">
        <is>
          <t>library/121_cocoa-island/map/2018_COMO-Cocoa-Island-Maldives-Resort-Map.pdf</t>
        </is>
      </c>
      <c r="R2430" t="inlineStr">
        <is>
          <t>outdated</t>
        </is>
      </c>
      <c r="S2430" t="inlineStr">
        <is>
          <t>Y</t>
        </is>
      </c>
      <c r="T2430" t="inlineStr">
        <is>
          <t>matched</t>
        </is>
      </c>
      <c r="U2430" t="inlineStr">
        <is>
          <t>2026-10-04</t>
        </is>
      </c>
      <c r="V2430" t="inlineStr"/>
    </row>
    <row r="2431">
      <c r="A2431" t="n">
        <v>121</v>
      </c>
      <c r="B2431" t="inlineStr">
        <is>
          <t>Cocoa Island</t>
        </is>
      </c>
      <c r="C2431" t="inlineStr">
        <is>
          <t>spa_menu</t>
        </is>
      </c>
      <c r="D2431" t="inlineStr">
        <is>
          <t>2027_cci_cs_vp_matteo_pasquali_treatment_menu.pdf</t>
        </is>
      </c>
      <c r="E2431" t="n">
        <v>2027</v>
      </c>
      <c r="H2431" t="n">
        <v>2</v>
      </c>
      <c r="I2431" t="n">
        <v>377</v>
      </c>
      <c r="J2431" t="inlineStr">
        <is>
          <t>Y</t>
        </is>
      </c>
      <c r="K2431" t="inlineStr">
        <is>
          <t>comohotels.com</t>
        </is>
      </c>
      <c r="L2431" t="inlineStr">
        <is>
          <t>official</t>
        </is>
      </c>
      <c r="M2431" t="inlineStr">
        <is>
          <t>https://de87ve0y4m3tc.cloudfront.net/comohotels.com-2459770069/cms/pressroom/cci_cs_vp_matteo_pasquali_treatment_menu.pdf</t>
        </is>
      </c>
      <c r="N2431" t="inlineStr">
        <is>
          <t>https://de87ve0y4m3tc.cloudfront.net/comohotels.com-2459770069/cms/pressroom/cci_cs_vp_matteo_pasquali_treatment_menu.pdf</t>
        </is>
      </c>
      <c r="O2431" t="inlineStr">
        <is>
          <t>b19c89bbf9e5516468e7ca845686a749870ace40af2152eeb89613c610f68b89</t>
        </is>
      </c>
      <c r="P2431" t="inlineStr">
        <is>
          <t>library/121_cocoa-island/spa_menu/2027_cci_cs_vp_matteo_pasquali_treatment_menu.pdf</t>
        </is>
      </c>
      <c r="R2431" t="inlineStr">
        <is>
          <t>current</t>
        </is>
      </c>
      <c r="S2431" t="inlineStr">
        <is>
          <t>Y</t>
        </is>
      </c>
      <c r="T2431" t="inlineStr">
        <is>
          <t>matched</t>
        </is>
      </c>
      <c r="U2431" t="inlineStr">
        <is>
          <t>2026-10-04</t>
        </is>
      </c>
      <c r="V2431" t="inlineStr"/>
    </row>
    <row r="2432">
      <c r="A2432" t="n">
        <v>121</v>
      </c>
      <c r="B2432" t="inlineStr">
        <is>
          <t>Cocoa Island</t>
        </is>
      </c>
      <c r="C2432" t="inlineStr">
        <is>
          <t>spa_menu</t>
        </is>
      </c>
      <c r="D2432" t="inlineStr">
        <is>
          <t>2027_cci_cs_vp_yann_breheret_treatment_menu.pdf</t>
        </is>
      </c>
      <c r="E2432" t="n">
        <v>2027</v>
      </c>
      <c r="H2432" t="n">
        <v>2</v>
      </c>
      <c r="I2432" t="n">
        <v>480</v>
      </c>
      <c r="J2432" t="inlineStr">
        <is>
          <t>Y</t>
        </is>
      </c>
      <c r="K2432" t="inlineStr">
        <is>
          <t>comohotels.com</t>
        </is>
      </c>
      <c r="L2432" t="inlineStr">
        <is>
          <t>official</t>
        </is>
      </c>
      <c r="M2432" t="inlineStr">
        <is>
          <t>https://de87ve0y4m3tc.cloudfront.net/comohotels.com-2459770069/cms/pressroom/cci_cs_vp_yann_breheret_treatment_menu.pdf</t>
        </is>
      </c>
      <c r="N2432" t="inlineStr">
        <is>
          <t>https://de87ve0y4m3tc.cloudfront.net/comohotels.com-2459770069/cms/pressroom/cci_cs_vp_yann_breheret_treatment_menu.pdf</t>
        </is>
      </c>
      <c r="O2432" t="inlineStr">
        <is>
          <t>818be962c7ef4abb5a7bded4e2100bc72cddc7da60c225fbc42835192c13fa07</t>
        </is>
      </c>
      <c r="P2432" t="inlineStr">
        <is>
          <t>library/121_cocoa-island/spa_menu/2027_cci_cs_vp_yann_breheret_treatment_menu.pdf</t>
        </is>
      </c>
      <c r="R2432" t="inlineStr">
        <is>
          <t>current</t>
        </is>
      </c>
      <c r="S2432" t="inlineStr">
        <is>
          <t>N</t>
        </is>
      </c>
      <c r="T2432" t="inlineStr">
        <is>
          <t>matched</t>
        </is>
      </c>
      <c r="U2432" t="inlineStr">
        <is>
          <t>2026-10-04</t>
        </is>
      </c>
      <c r="V2432" t="inlineStr"/>
    </row>
    <row r="2433">
      <c r="A2433" t="n">
        <v>121</v>
      </c>
      <c r="B2433" t="inlineStr">
        <is>
          <t>Cocoa Island</t>
        </is>
      </c>
      <c r="C2433" t="inlineStr">
        <is>
          <t>spa_menu</t>
        </is>
      </c>
      <c r="D2433" t="inlineStr">
        <is>
          <t>2026_como_cocoa_island_como_shambhala_fulltreatmentmenu.pdf</t>
        </is>
      </c>
      <c r="E2433" t="n">
        <v>2026</v>
      </c>
      <c r="H2433" t="n">
        <v>20</v>
      </c>
      <c r="I2433" t="n">
        <v>115</v>
      </c>
      <c r="J2433" t="inlineStr">
        <is>
          <t>Y</t>
        </is>
      </c>
      <c r="K2433" t="inlineStr">
        <is>
          <t>comohotels.com</t>
        </is>
      </c>
      <c r="L2433" t="inlineStr">
        <is>
          <t>official</t>
        </is>
      </c>
      <c r="M2433" t="inlineStr">
        <is>
          <t>https://de87ve0y4m3tc.cloudfront.net/comohotels.com-2459770069/cms/pressroom/como_cocoa_island_como_shambhala_fulltreatmentmenu.pdf</t>
        </is>
      </c>
      <c r="N2433" t="inlineStr">
        <is>
          <t>https://de87ve0y4m3tc.cloudfront.net/comohotels.com-2459770069/cms/pressroom/como_cocoa_island_como_shambhala_fulltreatmentmenu.pdf</t>
        </is>
      </c>
      <c r="O2433" t="inlineStr">
        <is>
          <t>e4e29bc2cdff4244e0d7230df6f9ff9caf5c314276085c8523fa5451f2270c83</t>
        </is>
      </c>
      <c r="P2433" t="inlineStr">
        <is>
          <t>library/121_cocoa-island/spa_menu/2026_como_cocoa_island_como_shambhala_fulltreatmentmenu.pdf</t>
        </is>
      </c>
      <c r="R2433" t="inlineStr">
        <is>
          <t>current</t>
        </is>
      </c>
      <c r="S2433" t="inlineStr">
        <is>
          <t>N</t>
        </is>
      </c>
      <c r="T2433" t="inlineStr">
        <is>
          <t>matched</t>
        </is>
      </c>
      <c r="U2433" t="inlineStr">
        <is>
          <t>2026-10-04</t>
        </is>
      </c>
      <c r="V2433" t="inlineStr"/>
    </row>
    <row r="2434">
      <c r="A2434" t="n">
        <v>121</v>
      </c>
      <c r="B2434" t="inlineStr">
        <is>
          <t>Cocoa Island</t>
        </is>
      </c>
      <c r="C2434" t="inlineStr">
        <is>
          <t>spa_menu</t>
        </is>
      </c>
      <c r="D2434" t="inlineStr">
        <is>
          <t>2026_cci_cs_vp_yuki_nishikubo_treatment_menu.pdf</t>
        </is>
      </c>
      <c r="E2434" t="n">
        <v>2026</v>
      </c>
      <c r="H2434" t="n">
        <v>2</v>
      </c>
      <c r="I2434" t="n">
        <v>385</v>
      </c>
      <c r="J2434" t="inlineStr">
        <is>
          <t>Y</t>
        </is>
      </c>
      <c r="K2434" t="inlineStr">
        <is>
          <t>comohotels.com</t>
        </is>
      </c>
      <c r="L2434" t="inlineStr">
        <is>
          <t>official</t>
        </is>
      </c>
      <c r="M2434" t="inlineStr">
        <is>
          <t>https://de87ve0y4m3tc.cloudfront.net/comohotels.com-2459770069/cms/pressroom/cci_cs_vp_yuki_nishikubo_treatment_menu.pdf</t>
        </is>
      </c>
      <c r="N2434" t="inlineStr">
        <is>
          <t>https://de87ve0y4m3tc.cloudfront.net/comohotels.com-2459770069/cms/pressroom/cci_cs_vp_yuki_nishikubo_treatment_menu.pdf</t>
        </is>
      </c>
      <c r="O2434" t="inlineStr">
        <is>
          <t>617597e7e4cafbbeccbd32770dd5349624db512738b2596b1b9e73a97a4cf8bc</t>
        </is>
      </c>
      <c r="P2434" t="inlineStr">
        <is>
          <t>library/121_cocoa-island/spa_menu/2026_cci_cs_vp_yuki_nishikubo_treatment_menu.pdf</t>
        </is>
      </c>
      <c r="R2434" t="inlineStr">
        <is>
          <t>current</t>
        </is>
      </c>
      <c r="S2434" t="inlineStr">
        <is>
          <t>N</t>
        </is>
      </c>
      <c r="T2434" t="inlineStr">
        <is>
          <t>needs-review</t>
        </is>
      </c>
      <c r="U2434" t="inlineStr">
        <is>
          <t>2026-10-04</t>
        </is>
      </c>
      <c r="V2434" t="inlineStr">
        <is>
          <t>ambiguous match [121]</t>
        </is>
      </c>
    </row>
    <row r="2435">
      <c r="A2435" t="n">
        <v>121</v>
      </c>
      <c r="B2435" t="inlineStr">
        <is>
          <t>Cocoa Island</t>
        </is>
      </c>
      <c r="C2435" t="inlineStr">
        <is>
          <t>spa_menu</t>
        </is>
      </c>
      <c r="D2435" t="inlineStr">
        <is>
          <t>2024_como_cocoa_island_resortmap.pdf</t>
        </is>
      </c>
      <c r="E2435" t="n">
        <v>2024</v>
      </c>
      <c r="H2435" t="n">
        <v>1</v>
      </c>
      <c r="I2435" t="n">
        <v>657</v>
      </c>
      <c r="J2435" t="inlineStr">
        <is>
          <t>Y</t>
        </is>
      </c>
      <c r="K2435" t="inlineStr">
        <is>
          <t>comohotels.com</t>
        </is>
      </c>
      <c r="L2435" t="inlineStr">
        <is>
          <t>official</t>
        </is>
      </c>
      <c r="M2435" t="inlineStr">
        <is>
          <t>https://de87ve0y4m3tc.cloudfront.net/comohotels.com-2459770069/cms/pressroom/como_cocoa_island_resortmap.pdf</t>
        </is>
      </c>
      <c r="N2435" t="inlineStr">
        <is>
          <t>https://de87ve0y4m3tc.cloudfront.net/comohotels.com-2459770069/cms/pressroom/como_cocoa_island_resortmap.pdf</t>
        </is>
      </c>
      <c r="O2435" t="inlineStr">
        <is>
          <t>c21e5cb3355cc23f400c5bb618d3dc296b5279ead13558b5945eb75fc8abd9e7</t>
        </is>
      </c>
      <c r="P2435" t="inlineStr">
        <is>
          <t>library/121_cocoa-island/spa_menu/2024_como_cocoa_island_resortmap.pdf</t>
        </is>
      </c>
      <c r="R2435" t="inlineStr">
        <is>
          <t>outdated</t>
        </is>
      </c>
      <c r="S2435" t="inlineStr">
        <is>
          <t>N</t>
        </is>
      </c>
      <c r="T2435" t="inlineStr">
        <is>
          <t>matched</t>
        </is>
      </c>
      <c r="U2435" t="inlineStr">
        <is>
          <t>2026-10-04</t>
        </is>
      </c>
      <c r="V2435" t="inlineStr"/>
    </row>
    <row r="2436">
      <c r="A2436" t="n">
        <v>121</v>
      </c>
      <c r="B2436" t="inlineStr">
        <is>
          <t>Cocoa Island</t>
        </is>
      </c>
      <c r="C2436" t="inlineStr">
        <is>
          <t>dining_menu</t>
        </is>
      </c>
      <c r="D2436" t="inlineStr">
        <is>
          <t>2026_cci_in_room_dining_menu.pdf</t>
        </is>
      </c>
      <c r="E2436" t="n">
        <v>2026</v>
      </c>
      <c r="H2436" t="n">
        <v>9</v>
      </c>
      <c r="I2436" t="n">
        <v>128</v>
      </c>
      <c r="J2436" t="inlineStr">
        <is>
          <t>Y</t>
        </is>
      </c>
      <c r="K2436" t="inlineStr">
        <is>
          <t>comohotels.com</t>
        </is>
      </c>
      <c r="L2436" t="inlineStr">
        <is>
          <t>official</t>
        </is>
      </c>
      <c r="M2436" t="inlineStr">
        <is>
          <t>https://de87ve0y4m3tc.cloudfront.net/comohotels.com-2459770069/cms/pressroom/cci_in_room_dining_menu.pdf</t>
        </is>
      </c>
      <c r="N2436" t="inlineStr">
        <is>
          <t>https://de87ve0y4m3tc.cloudfront.net/comohotels.com-2459770069/cms/pressroom/cci_in_room_dining_menu.pdf</t>
        </is>
      </c>
      <c r="O2436" t="inlineStr">
        <is>
          <t>dd9fdc40b0a5b460c5fa7f8d39d2c9282c2c1e83f027af7babe7d13b2b1fc674</t>
        </is>
      </c>
      <c r="P2436" t="inlineStr">
        <is>
          <t>library/121_cocoa-island/dining_menu/2026_cci_in_room_dining_menu.pdf</t>
        </is>
      </c>
      <c r="R2436" t="inlineStr">
        <is>
          <t>current</t>
        </is>
      </c>
      <c r="S2436" t="inlineStr">
        <is>
          <t>N</t>
        </is>
      </c>
      <c r="T2436" t="inlineStr">
        <is>
          <t>needs-review</t>
        </is>
      </c>
      <c r="U2436" t="inlineStr">
        <is>
          <t>2026-10-04</t>
        </is>
      </c>
      <c r="V2436" t="inlineStr">
        <is>
          <t>ambiguous match [121]</t>
        </is>
      </c>
    </row>
    <row r="2437">
      <c r="A2437" t="n">
        <v>121</v>
      </c>
      <c r="B2437" t="inlineStr">
        <is>
          <t>Cocoa Island</t>
        </is>
      </c>
      <c r="C2437" t="inlineStr">
        <is>
          <t>dining_menu</t>
        </is>
      </c>
      <c r="D2437" t="inlineStr">
        <is>
          <t>2026_cci_como_shambhala_kitchen_menu.pdf</t>
        </is>
      </c>
      <c r="E2437" t="n">
        <v>2026</v>
      </c>
      <c r="H2437" t="n">
        <v>1</v>
      </c>
      <c r="I2437" t="n">
        <v>253</v>
      </c>
      <c r="J2437" t="inlineStr">
        <is>
          <t>Y</t>
        </is>
      </c>
      <c r="K2437" t="inlineStr">
        <is>
          <t>comohotels.com</t>
        </is>
      </c>
      <c r="L2437" t="inlineStr">
        <is>
          <t>official</t>
        </is>
      </c>
      <c r="M2437" t="inlineStr">
        <is>
          <t>https://de87ve0y4m3tc.cloudfront.net/comohotels.com-2459770069/cms/pressroom/cci_como_shambhala_kitchen_menu.pdf</t>
        </is>
      </c>
      <c r="N2437" t="inlineStr">
        <is>
          <t>https://de87ve0y4m3tc.cloudfront.net/comohotels.com-2459770069/cms/pressroom/cci_como_shambhala_kitchen_menu.pdf</t>
        </is>
      </c>
      <c r="O2437" t="inlineStr">
        <is>
          <t>f829fb9f44f9f3f1209d6da0985848bcd53dae5bbadec8788e9943dfec24beee</t>
        </is>
      </c>
      <c r="P2437" t="inlineStr">
        <is>
          <t>library/121_cocoa-island/dining_menu/2026_cci_como_shambhala_kitchen_menu.pdf</t>
        </is>
      </c>
      <c r="R2437" t="inlineStr">
        <is>
          <t>current</t>
        </is>
      </c>
      <c r="S2437" t="inlineStr">
        <is>
          <t>N</t>
        </is>
      </c>
      <c r="T2437" t="inlineStr">
        <is>
          <t>needs-review</t>
        </is>
      </c>
      <c r="U2437" t="inlineStr">
        <is>
          <t>2026-10-04</t>
        </is>
      </c>
      <c r="V2437" t="inlineStr">
        <is>
          <t>ambiguous match [121]</t>
        </is>
      </c>
    </row>
    <row r="2438">
      <c r="A2438" t="n">
        <v>121</v>
      </c>
      <c r="B2438" t="inlineStr">
        <is>
          <t>Cocoa Island</t>
        </is>
      </c>
      <c r="C2438" t="inlineStr">
        <is>
          <t>dining_menu</t>
        </is>
      </c>
      <c r="D2438" t="inlineStr">
        <is>
          <t>2026_cci_como_compass_activities_menu.pdf</t>
        </is>
      </c>
      <c r="E2438" t="n">
        <v>2026</v>
      </c>
      <c r="H2438" t="n">
        <v>39</v>
      </c>
      <c r="I2438" t="n">
        <v>14157</v>
      </c>
      <c r="J2438" t="inlineStr">
        <is>
          <t>Y</t>
        </is>
      </c>
      <c r="K2438" t="inlineStr">
        <is>
          <t>comohotels.com</t>
        </is>
      </c>
      <c r="L2438" t="inlineStr">
        <is>
          <t>official</t>
        </is>
      </c>
      <c r="M2438" t="inlineStr">
        <is>
          <t>https://de87ve0y4m3tc.cloudfront.net/comohotels.com-2459770069/cms/pressroom/cci_como_compass_activities_menu.pdf</t>
        </is>
      </c>
      <c r="N2438" t="inlineStr">
        <is>
          <t>https://de87ve0y4m3tc.cloudfront.net/comohotels.com-2459770069/cms/pressroom/cci_como_compass_activities_menu.pdf</t>
        </is>
      </c>
      <c r="O2438" t="inlineStr">
        <is>
          <t>1ba2de9f6c66b118f47915953cac52084d2c6a2a2b3622d4fb8782c5bd88b409</t>
        </is>
      </c>
      <c r="P2438" t="inlineStr">
        <is>
          <t>library/121_cocoa-island/dining_menu/2026_cci_como_compass_activities_menu.pdf</t>
        </is>
      </c>
      <c r="R2438" t="inlineStr">
        <is>
          <t>current</t>
        </is>
      </c>
      <c r="S2438" t="inlineStr">
        <is>
          <t>Y</t>
        </is>
      </c>
      <c r="T2438" t="inlineStr">
        <is>
          <t>matched</t>
        </is>
      </c>
      <c r="U2438" t="inlineStr">
        <is>
          <t>2026-10-04</t>
        </is>
      </c>
      <c r="V2438" t="inlineStr"/>
    </row>
    <row r="2439">
      <c r="A2439" t="n">
        <v>121</v>
      </c>
      <c r="B2439" t="inlineStr">
        <is>
          <t>Cocoa Island</t>
        </is>
      </c>
      <c r="C2439" t="inlineStr">
        <is>
          <t>dining_menu</t>
        </is>
      </c>
      <c r="D2439" t="inlineStr">
        <is>
          <t>2026_cci_cs_beginner_itinerary.pdf</t>
        </is>
      </c>
      <c r="E2439" t="n">
        <v>2026</v>
      </c>
      <c r="H2439" t="n">
        <v>5</v>
      </c>
      <c r="I2439" t="n">
        <v>433</v>
      </c>
      <c r="J2439" t="inlineStr">
        <is>
          <t>Y</t>
        </is>
      </c>
      <c r="K2439" t="inlineStr">
        <is>
          <t>comohotels.com</t>
        </is>
      </c>
      <c r="L2439" t="inlineStr">
        <is>
          <t>official</t>
        </is>
      </c>
      <c r="M2439" t="inlineStr">
        <is>
          <t>https://de87ve0y4m3tc.cloudfront.net/comohotels.com-2459770069/cms/pressroom/cci_cs_beginner_itinerary.pdf</t>
        </is>
      </c>
      <c r="N2439" t="inlineStr">
        <is>
          <t>https://de87ve0y4m3tc.cloudfront.net/comohotels.com-2459770069/cms/pressroom/cci_cs_beginner_itinerary.pdf</t>
        </is>
      </c>
      <c r="O2439" t="inlineStr">
        <is>
          <t>066672340c6d4d45dde9f293917dd7950766067db6f526aabc0420d6e1c1bd5c</t>
        </is>
      </c>
      <c r="P2439" t="inlineStr">
        <is>
          <t>library/121_cocoa-island/dining_menu/2026_cci_cs_beginner_itinerary.pdf</t>
        </is>
      </c>
      <c r="R2439" t="inlineStr">
        <is>
          <t>current</t>
        </is>
      </c>
      <c r="S2439" t="inlineStr">
        <is>
          <t>N</t>
        </is>
      </c>
      <c r="T2439" t="inlineStr">
        <is>
          <t>needs-review</t>
        </is>
      </c>
      <c r="U2439" t="inlineStr">
        <is>
          <t>2026-10-04</t>
        </is>
      </c>
      <c r="V2439" t="inlineStr">
        <is>
          <t>ambiguous match [121]</t>
        </is>
      </c>
    </row>
    <row r="2440">
      <c r="A2440" t="n">
        <v>121</v>
      </c>
      <c r="B2440" t="inlineStr">
        <is>
          <t>Cocoa Island</t>
        </is>
      </c>
      <c r="C2440" t="inlineStr">
        <is>
          <t>dining_menu</t>
        </is>
      </c>
      <c r="D2440" t="inlineStr">
        <is>
          <t>2026_cci_cs_advance_itinerary.pdf</t>
        </is>
      </c>
      <c r="E2440" t="n">
        <v>2026</v>
      </c>
      <c r="H2440" t="n">
        <v>4</v>
      </c>
      <c r="I2440" t="n">
        <v>322</v>
      </c>
      <c r="J2440" t="inlineStr">
        <is>
          <t>Y</t>
        </is>
      </c>
      <c r="K2440" t="inlineStr">
        <is>
          <t>comohotels.com</t>
        </is>
      </c>
      <c r="L2440" t="inlineStr">
        <is>
          <t>official</t>
        </is>
      </c>
      <c r="M2440" t="inlineStr">
        <is>
          <t>https://de87ve0y4m3tc.cloudfront.net/comohotels.com-2459770069/cms/pressroom/cci_cs_advance_itinerary.pdf</t>
        </is>
      </c>
      <c r="N2440" t="inlineStr">
        <is>
          <t>https://de87ve0y4m3tc.cloudfront.net/comohotels.com-2459770069/cms/pressroom/cci_cs_advance_itinerary.pdf</t>
        </is>
      </c>
      <c r="O2440" t="inlineStr">
        <is>
          <t>57974eac6d4fbbbcaa26461c920c967c55ad1fcd133fafef38596444580c9724</t>
        </is>
      </c>
      <c r="P2440" t="inlineStr">
        <is>
          <t>library/121_cocoa-island/dining_menu/2026_cci_cs_advance_itinerary.pdf</t>
        </is>
      </c>
      <c r="R2440" t="inlineStr">
        <is>
          <t>current</t>
        </is>
      </c>
      <c r="S2440" t="inlineStr">
        <is>
          <t>N</t>
        </is>
      </c>
      <c r="T2440" t="inlineStr">
        <is>
          <t>needs-review</t>
        </is>
      </c>
      <c r="U2440" t="inlineStr">
        <is>
          <t>2026-10-04</t>
        </is>
      </c>
      <c r="V2440" t="inlineStr">
        <is>
          <t>ambiguous match [121]</t>
        </is>
      </c>
    </row>
    <row r="2441">
      <c r="A2441" t="n">
        <v>121</v>
      </c>
      <c r="B2441" t="inlineStr">
        <is>
          <t>Cocoa Island</t>
        </is>
      </c>
      <c r="C2441" t="inlineStr">
        <is>
          <t>dining_menu</t>
        </is>
      </c>
      <c r="D2441" t="inlineStr">
        <is>
          <t>2025_como_cocoa_island_dining_faru_winemenu.pdf</t>
        </is>
      </c>
      <c r="E2441" t="n">
        <v>2025</v>
      </c>
      <c r="H2441" t="n">
        <v>8</v>
      </c>
      <c r="I2441" t="n">
        <v>1244</v>
      </c>
      <c r="J2441" t="inlineStr">
        <is>
          <t>N</t>
        </is>
      </c>
      <c r="K2441" t="inlineStr">
        <is>
          <t>comohotels.com</t>
        </is>
      </c>
      <c r="L2441" t="inlineStr">
        <is>
          <t>official</t>
        </is>
      </c>
      <c r="M2441" t="inlineStr">
        <is>
          <t>https://de87ve0y4m3tc.cloudfront.net/comohotels.com-2459770069/cms/pressroom/como_cocoa_island_dining_faru_winemenu.pdf</t>
        </is>
      </c>
      <c r="N2441" t="inlineStr">
        <is>
          <t>https://de87ve0y4m3tc.cloudfront.net/comohotels.com-2459770069/cms/pressroom/como_cocoa_island_dining_faru_winemenu.pdf</t>
        </is>
      </c>
      <c r="O2441" t="inlineStr">
        <is>
          <t>32843e66ee856b9905443d9e03216f108d9d2c820e07704d9409b88757e380df</t>
        </is>
      </c>
      <c r="P2441" t="inlineStr">
        <is>
          <t>library/121_cocoa-island/dining_menu/2025_como_cocoa_island_dining_faru_winemenu.pdf</t>
        </is>
      </c>
      <c r="R2441" t="inlineStr">
        <is>
          <t>current</t>
        </is>
      </c>
      <c r="S2441" t="inlineStr">
        <is>
          <t>N</t>
        </is>
      </c>
      <c r="T2441" t="inlineStr">
        <is>
          <t>matched</t>
        </is>
      </c>
      <c r="U2441" t="inlineStr">
        <is>
          <t>2026-10-04</t>
        </is>
      </c>
      <c r="V2441" t="inlineStr"/>
    </row>
    <row r="2442">
      <c r="A2442" t="n">
        <v>121</v>
      </c>
      <c r="B2442" t="inlineStr">
        <is>
          <t>Cocoa Island</t>
        </is>
      </c>
      <c r="C2442" t="inlineStr">
        <is>
          <t>dining_menu</t>
        </is>
      </c>
      <c r="D2442" t="inlineStr">
        <is>
          <t>2025_como_cocoa_island_dining_faru_barmenu.pdf</t>
        </is>
      </c>
      <c r="E2442" t="n">
        <v>2025</v>
      </c>
      <c r="H2442" t="n">
        <v>8</v>
      </c>
      <c r="I2442" t="n">
        <v>1067</v>
      </c>
      <c r="J2442" t="inlineStr">
        <is>
          <t>N</t>
        </is>
      </c>
      <c r="K2442" t="inlineStr">
        <is>
          <t>comohotels.com</t>
        </is>
      </c>
      <c r="L2442" t="inlineStr">
        <is>
          <t>official</t>
        </is>
      </c>
      <c r="M2442" t="inlineStr">
        <is>
          <t>https://de87ve0y4m3tc.cloudfront.net/comohotels.com-2459770069/cms/pressroom/como_cocoa_island_dining_faru_barmenu.pdf</t>
        </is>
      </c>
      <c r="N2442" t="inlineStr">
        <is>
          <t>https://de87ve0y4m3tc.cloudfront.net/comohotels.com-2459770069/cms/pressroom/como_cocoa_island_dining_faru_barmenu.pdf</t>
        </is>
      </c>
      <c r="O2442" t="inlineStr">
        <is>
          <t>e18873e50b53f07f1d9826c2aa28cc822bc55946082ab0216c225cc01704ba49</t>
        </is>
      </c>
      <c r="P2442" t="inlineStr">
        <is>
          <t>library/121_cocoa-island/dining_menu/2025_como_cocoa_island_dining_faru_barmenu.pdf</t>
        </is>
      </c>
      <c r="R2442" t="inlineStr">
        <is>
          <t>current</t>
        </is>
      </c>
      <c r="S2442" t="inlineStr">
        <is>
          <t>N</t>
        </is>
      </c>
      <c r="T2442" t="inlineStr">
        <is>
          <t>matched</t>
        </is>
      </c>
      <c r="U2442" t="inlineStr">
        <is>
          <t>2026-10-04</t>
        </is>
      </c>
      <c r="V2442" t="inlineStr"/>
    </row>
    <row r="2443">
      <c r="A2443" t="n">
        <v>121</v>
      </c>
      <c r="B2443" t="inlineStr">
        <is>
          <t>Cocoa Island</t>
        </is>
      </c>
      <c r="C2443" t="inlineStr">
        <is>
          <t>dining_menu</t>
        </is>
      </c>
      <c r="D2443" t="inlineStr">
        <is>
          <t>2025_como_cocoa_island_dining_ufaa_menu.pdf</t>
        </is>
      </c>
      <c r="E2443" t="n">
        <v>2025</v>
      </c>
      <c r="H2443" t="n">
        <v>2</v>
      </c>
      <c r="I2443" t="n">
        <v>523</v>
      </c>
      <c r="J2443" t="inlineStr">
        <is>
          <t>N</t>
        </is>
      </c>
      <c r="K2443" t="inlineStr">
        <is>
          <t>comohotels.com</t>
        </is>
      </c>
      <c r="L2443" t="inlineStr">
        <is>
          <t>official</t>
        </is>
      </c>
      <c r="M2443" t="inlineStr">
        <is>
          <t>https://de87ve0y4m3tc.cloudfront.net/comohotels.com-2459770069/cms/pressroom/como_cocoa_island_dining_ufaa_menu.pdf</t>
        </is>
      </c>
      <c r="N2443" t="inlineStr">
        <is>
          <t>https://de87ve0y4m3tc.cloudfront.net/comohotels.com-2459770069/cms/pressroom/como_cocoa_island_dining_ufaa_menu.pdf</t>
        </is>
      </c>
      <c r="O2443" t="inlineStr">
        <is>
          <t>9ea09e334025e24a71fe84cf75d9aaf3d7663a223577dec31c4c64ee7619cff7</t>
        </is>
      </c>
      <c r="P2443" t="inlineStr">
        <is>
          <t>library/121_cocoa-island/dining_menu/2025_como_cocoa_island_dining_ufaa_menu.pdf</t>
        </is>
      </c>
      <c r="R2443" t="inlineStr">
        <is>
          <t>current</t>
        </is>
      </c>
      <c r="S2443" t="inlineStr">
        <is>
          <t>N</t>
        </is>
      </c>
      <c r="T2443" t="inlineStr">
        <is>
          <t>matched</t>
        </is>
      </c>
      <c r="U2443" t="inlineStr">
        <is>
          <t>2026-10-04</t>
        </is>
      </c>
      <c r="V2443" t="inlineStr"/>
    </row>
    <row r="2444">
      <c r="A2444" t="n">
        <v>121</v>
      </c>
      <c r="B2444" t="inlineStr">
        <is>
          <t>Cocoa Island</t>
        </is>
      </c>
      <c r="C2444" t="inlineStr">
        <is>
          <t>dining_menu</t>
        </is>
      </c>
      <c r="D2444" t="inlineStr">
        <is>
          <t>2025_como_cocoa_island_dining_ufaa_breakfastmenu.pdf</t>
        </is>
      </c>
      <c r="E2444" t="n">
        <v>2025</v>
      </c>
      <c r="H2444" t="n">
        <v>1</v>
      </c>
      <c r="I2444" t="n">
        <v>207</v>
      </c>
      <c r="J2444" t="inlineStr">
        <is>
          <t>N</t>
        </is>
      </c>
      <c r="K2444" t="inlineStr">
        <is>
          <t>comohotels.com</t>
        </is>
      </c>
      <c r="L2444" t="inlineStr">
        <is>
          <t>official</t>
        </is>
      </c>
      <c r="M2444" t="inlineStr">
        <is>
          <t>https://de87ve0y4m3tc.cloudfront.net/comohotels.com-2459770069/cms/pressroom/como_cocoa_island_dining_ufaa_breakfastmenu.pdf</t>
        </is>
      </c>
      <c r="N2444" t="inlineStr">
        <is>
          <t>https://de87ve0y4m3tc.cloudfront.net/comohotels.com-2459770069/cms/pressroom/como_cocoa_island_dining_ufaa_breakfastmenu.pdf</t>
        </is>
      </c>
      <c r="O2444" t="inlineStr">
        <is>
          <t>c0cabe11e9becf58860dfaa32cdc9b764a6d582b7b7186cb2ead47861df9b71d</t>
        </is>
      </c>
      <c r="P2444" t="inlineStr">
        <is>
          <t>library/121_cocoa-island/dining_menu/2025_como_cocoa_island_dining_ufaa_breakfastmenu.pdf</t>
        </is>
      </c>
      <c r="R2444" t="inlineStr">
        <is>
          <t>current</t>
        </is>
      </c>
      <c r="S2444" t="inlineStr">
        <is>
          <t>N</t>
        </is>
      </c>
      <c r="T2444" t="inlineStr">
        <is>
          <t>matched</t>
        </is>
      </c>
      <c r="U2444" t="inlineStr">
        <is>
          <t>2026-10-04</t>
        </is>
      </c>
      <c r="V2444" t="inlineStr"/>
    </row>
    <row r="2445">
      <c r="A2445" t="n">
        <v>121</v>
      </c>
      <c r="B2445" t="inlineStr">
        <is>
          <t>Cocoa Island</t>
        </is>
      </c>
      <c r="C2445" t="inlineStr">
        <is>
          <t>dining_menu</t>
        </is>
      </c>
      <c r="D2445" t="inlineStr">
        <is>
          <t>2025_como_cocoa_island_dining_ufaa_comoshambhalamenu.pdf</t>
        </is>
      </c>
      <c r="E2445" t="n">
        <v>2025</v>
      </c>
      <c r="H2445" t="n">
        <v>1</v>
      </c>
      <c r="I2445" t="n">
        <v>188</v>
      </c>
      <c r="J2445" t="inlineStr">
        <is>
          <t>N</t>
        </is>
      </c>
      <c r="K2445" t="inlineStr">
        <is>
          <t>comohotels.com</t>
        </is>
      </c>
      <c r="L2445" t="inlineStr">
        <is>
          <t>official</t>
        </is>
      </c>
      <c r="M2445" t="inlineStr">
        <is>
          <t>https://de87ve0y4m3tc.cloudfront.net/comohotels.com-2459770069/cms/pressroom/como_cocoa_island_dining_ufaa_comoshambhalamenu.pdf</t>
        </is>
      </c>
      <c r="N2445" t="inlineStr">
        <is>
          <t>https://de87ve0y4m3tc.cloudfront.net/comohotels.com-2459770069/cms/pressroom/como_cocoa_island_dining_ufaa_comoshambhalamenu.pdf</t>
        </is>
      </c>
      <c r="O2445" t="inlineStr">
        <is>
          <t>f2d6d3201b5c771a39402172362e37e5a793c9874f4f1cb9d82af8f4415669f4</t>
        </is>
      </c>
      <c r="P2445" t="inlineStr">
        <is>
          <t>library/121_cocoa-island/dining_menu/2025_como_cocoa_island_dining_ufaa_comoshambhalamenu.pdf</t>
        </is>
      </c>
      <c r="R2445" t="inlineStr">
        <is>
          <t>current</t>
        </is>
      </c>
      <c r="S2445" t="inlineStr">
        <is>
          <t>N</t>
        </is>
      </c>
      <c r="T2445" t="inlineStr">
        <is>
          <t>matched</t>
        </is>
      </c>
      <c r="U2445" t="inlineStr">
        <is>
          <t>2026-10-04</t>
        </is>
      </c>
      <c r="V2445" t="inlineStr"/>
    </row>
    <row r="2446">
      <c r="A2446" t="n">
        <v>121</v>
      </c>
      <c r="B2446" t="inlineStr">
        <is>
          <t>Cocoa Island</t>
        </is>
      </c>
      <c r="C2446" t="inlineStr">
        <is>
          <t>dining_menu</t>
        </is>
      </c>
      <c r="D2446" t="inlineStr">
        <is>
          <t>2025_como_cocoa_island_diving_menu_april_15th_2025.pdf</t>
        </is>
      </c>
      <c r="E2446" t="n">
        <v>2025</v>
      </c>
      <c r="H2446" t="n">
        <v>43</v>
      </c>
      <c r="I2446" t="n">
        <v>3729</v>
      </c>
      <c r="J2446" t="inlineStr">
        <is>
          <t>Y</t>
        </is>
      </c>
      <c r="K2446" t="inlineStr">
        <is>
          <t>comohotels.com</t>
        </is>
      </c>
      <c r="L2446" t="inlineStr">
        <is>
          <t>official</t>
        </is>
      </c>
      <c r="M2446" t="inlineStr">
        <is>
          <t>https://de87ve0y4m3tc.cloudfront.net/comohotels.com-2459770069/cms/pressroom/como_cocoa_island_diving_menu_april_15th_2025.pdf</t>
        </is>
      </c>
      <c r="N2446" t="inlineStr">
        <is>
          <t>https://de87ve0y4m3tc.cloudfront.net/comohotels.com-2459770069/cms/pressroom/como_cocoa_island_diving_menu_april_15th_2025.pdf</t>
        </is>
      </c>
      <c r="O2446" t="inlineStr">
        <is>
          <t>b989150d08684414b101073c2ecf6f3485c428d4464f0051fc4e2c15ac9062f4</t>
        </is>
      </c>
      <c r="P2446" t="inlineStr">
        <is>
          <t>library/121_cocoa-island/dining_menu/2025_como_cocoa_island_diving_menu_april_15th_2025.pdf</t>
        </is>
      </c>
      <c r="R2446" t="inlineStr">
        <is>
          <t>current</t>
        </is>
      </c>
      <c r="S2446" t="inlineStr">
        <is>
          <t>N</t>
        </is>
      </c>
      <c r="T2446" t="inlineStr">
        <is>
          <t>matched</t>
        </is>
      </c>
      <c r="U2446" t="inlineStr">
        <is>
          <t>2026-10-04</t>
        </is>
      </c>
      <c r="V2446" t="inlineStr"/>
    </row>
    <row r="2447">
      <c r="A2447" t="n">
        <v>121</v>
      </c>
      <c r="B2447" t="inlineStr">
        <is>
          <t>Cocoa Island</t>
        </is>
      </c>
      <c r="C2447" t="inlineStr">
        <is>
          <t>dining_menu</t>
        </is>
      </c>
      <c r="D2447" t="inlineStr">
        <is>
          <t>2024_como_cocoa_island_dining_villagrillexperience_menu.pdf</t>
        </is>
      </c>
      <c r="E2447" t="n">
        <v>2024</v>
      </c>
      <c r="H2447" t="n">
        <v>1</v>
      </c>
      <c r="I2447" t="n">
        <v>179</v>
      </c>
      <c r="J2447" t="inlineStr">
        <is>
          <t>Y</t>
        </is>
      </c>
      <c r="K2447" t="inlineStr">
        <is>
          <t>comohotels.com</t>
        </is>
      </c>
      <c r="L2447" t="inlineStr">
        <is>
          <t>official</t>
        </is>
      </c>
      <c r="M2447" t="inlineStr">
        <is>
          <t>https://de87ve0y4m3tc.cloudfront.net/comohotels.com-2459770069/cms/pressroom/como_cocoa_island_dining_villagrillexperience_menu.pdf</t>
        </is>
      </c>
      <c r="N2447" t="inlineStr">
        <is>
          <t>https://de87ve0y4m3tc.cloudfront.net/comohotels.com-2459770069/cms/pressroom/como_cocoa_island_dining_villagrillexperience_menu.pdf</t>
        </is>
      </c>
      <c r="O2447" t="inlineStr">
        <is>
          <t>47481997a20dde78685fc097f4ee8f5dc00b1dac49aae96ac3ba9caa419bc666</t>
        </is>
      </c>
      <c r="P2447" t="inlineStr">
        <is>
          <t>library/121_cocoa-island/dining_menu/2024_como_cocoa_island_dining_villagrillexperience_menu.pdf</t>
        </is>
      </c>
      <c r="R2447" t="inlineStr">
        <is>
          <t>outdated</t>
        </is>
      </c>
      <c r="S2447" t="inlineStr">
        <is>
          <t>N</t>
        </is>
      </c>
      <c r="T2447" t="inlineStr">
        <is>
          <t>matched</t>
        </is>
      </c>
      <c r="U2447" t="inlineStr">
        <is>
          <t>2026-10-04</t>
        </is>
      </c>
      <c r="V2447" t="inlineStr"/>
    </row>
    <row r="2448">
      <c r="A2448" t="n">
        <v>121</v>
      </c>
      <c r="B2448" t="inlineStr">
        <is>
          <t>Cocoa Island</t>
        </is>
      </c>
      <c r="C2448" t="inlineStr">
        <is>
          <t>dining_menu</t>
        </is>
      </c>
      <c r="D2448" t="inlineStr">
        <is>
          <t>2024_como_cocoa_island_dining_villagrillexperience_sakemenu.pdf</t>
        </is>
      </c>
      <c r="E2448" t="n">
        <v>2024</v>
      </c>
      <c r="H2448" t="n">
        <v>1</v>
      </c>
      <c r="I2448" t="n">
        <v>164</v>
      </c>
      <c r="J2448" t="inlineStr">
        <is>
          <t>N</t>
        </is>
      </c>
      <c r="K2448" t="inlineStr">
        <is>
          <t>comohotels.com</t>
        </is>
      </c>
      <c r="L2448" t="inlineStr">
        <is>
          <t>official</t>
        </is>
      </c>
      <c r="M2448" t="inlineStr">
        <is>
          <t>https://de87ve0y4m3tc.cloudfront.net/comohotels.com-2459770069/cms/pressroom/como_cocoa_island_dining_villagrillexperience_sakemenu.pdf</t>
        </is>
      </c>
      <c r="N2448" t="inlineStr">
        <is>
          <t>https://de87ve0y4m3tc.cloudfront.net/comohotels.com-2459770069/cms/pressroom/como_cocoa_island_dining_villagrillexperience_sakemenu.pdf</t>
        </is>
      </c>
      <c r="O2448" t="inlineStr">
        <is>
          <t>6982d5d50f8f1a651b40e9b5807d9412f3f4cdf8becefe8d1e8512d10ecd875f</t>
        </is>
      </c>
      <c r="P2448" t="inlineStr">
        <is>
          <t>library/121_cocoa-island/dining_menu/2024_como_cocoa_island_dining_villagrillexperience_sakemenu.pdf</t>
        </is>
      </c>
      <c r="R2448" t="inlineStr">
        <is>
          <t>outdated</t>
        </is>
      </c>
      <c r="S2448" t="inlineStr">
        <is>
          <t>N</t>
        </is>
      </c>
      <c r="T2448" t="inlineStr">
        <is>
          <t>matched</t>
        </is>
      </c>
      <c r="U2448" t="inlineStr">
        <is>
          <t>2026-10-04</t>
        </is>
      </c>
      <c r="V2448" t="inlineStr"/>
    </row>
    <row r="2449">
      <c r="A2449" t="n">
        <v>121</v>
      </c>
      <c r="B2449" t="inlineStr">
        <is>
          <t>Cocoa Island</t>
        </is>
      </c>
      <c r="C2449" t="inlineStr">
        <is>
          <t>dining_menu</t>
        </is>
      </c>
      <c r="D2449" t="inlineStr">
        <is>
          <t>2024_como_cocoa_island_ufaa_dinner_menu.pdf</t>
        </is>
      </c>
      <c r="E2449" t="n">
        <v>2024</v>
      </c>
      <c r="H2449" t="n">
        <v>1</v>
      </c>
      <c r="I2449" t="n">
        <v>526</v>
      </c>
      <c r="J2449" t="inlineStr">
        <is>
          <t>N</t>
        </is>
      </c>
      <c r="K2449" t="inlineStr">
        <is>
          <t>comohotels.com</t>
        </is>
      </c>
      <c r="L2449" t="inlineStr">
        <is>
          <t>official</t>
        </is>
      </c>
      <c r="M2449" t="inlineStr">
        <is>
          <t>https://de87ve0y4m3tc.cloudfront.net/comohotels.com-2459770069/cms/pressroom/como_cocoa_island_ufaa_dinner_menu.pdf</t>
        </is>
      </c>
      <c r="N2449" t="inlineStr">
        <is>
          <t>https://de87ve0y4m3tc.cloudfront.net/comohotels.com-2459770069/cms/pressroom/como_cocoa_island_ufaa_dinner_menu.pdf</t>
        </is>
      </c>
      <c r="O2449" t="inlineStr">
        <is>
          <t>f610524ce59040c8dc21572133e36a4eee3cac38613bdafbb6e00df434833de3</t>
        </is>
      </c>
      <c r="P2449" t="inlineStr">
        <is>
          <t>library/121_cocoa-island/dining_menu/2024_como_cocoa_island_ufaa_dinner_menu.pdf</t>
        </is>
      </c>
      <c r="R2449" t="inlineStr">
        <is>
          <t>outdated</t>
        </is>
      </c>
      <c r="S2449" t="inlineStr">
        <is>
          <t>N</t>
        </is>
      </c>
      <c r="T2449" t="inlineStr">
        <is>
          <t>matched</t>
        </is>
      </c>
      <c r="U2449" t="inlineStr">
        <is>
          <t>2026-10-04</t>
        </is>
      </c>
      <c r="V2449" t="inlineStr"/>
    </row>
    <row r="2450">
      <c r="A2450" t="n">
        <v>121</v>
      </c>
      <c r="B2450" t="inlineStr">
        <is>
          <t>Cocoa Island</t>
        </is>
      </c>
      <c r="C2450" t="inlineStr">
        <is>
          <t>dining_menu</t>
        </is>
      </c>
      <c r="D2450" t="inlineStr">
        <is>
          <t>2023_como_cocoa_island_dining_cinemaunderthestars_menu.pdf</t>
        </is>
      </c>
      <c r="E2450" t="n">
        <v>2023</v>
      </c>
      <c r="H2450" t="n">
        <v>1</v>
      </c>
      <c r="I2450" t="n">
        <v>485</v>
      </c>
      <c r="J2450" t="inlineStr">
        <is>
          <t>Y</t>
        </is>
      </c>
      <c r="K2450" t="inlineStr">
        <is>
          <t>comohotels.com</t>
        </is>
      </c>
      <c r="L2450" t="inlineStr">
        <is>
          <t>official</t>
        </is>
      </c>
      <c r="M2450" t="inlineStr">
        <is>
          <t>https://de87ve0y4m3tc.cloudfront.net/comohotels.com-2459770069/cms/pressroom/como_cocoa_island_dining_cinemaunderthestars_menu.pdf</t>
        </is>
      </c>
      <c r="N2450" t="inlineStr">
        <is>
          <t>https://de87ve0y4m3tc.cloudfront.net/comohotels.com-2459770069/cms/pressroom/como_cocoa_island_dining_cinemaunderthestars_menu.pdf</t>
        </is>
      </c>
      <c r="O2450" t="inlineStr">
        <is>
          <t>a0c9845a73a0bb5c84a1bd331def35c076b887aac8eab19e5dbc6f911d920e5b</t>
        </is>
      </c>
      <c r="P2450" t="inlineStr">
        <is>
          <t>library/121_cocoa-island/dining_menu/2023_como_cocoa_island_dining_cinemaunderthestars_menu.pdf</t>
        </is>
      </c>
      <c r="R2450" t="inlineStr">
        <is>
          <t>outdated</t>
        </is>
      </c>
      <c r="S2450" t="inlineStr">
        <is>
          <t>N</t>
        </is>
      </c>
      <c r="T2450" t="inlineStr">
        <is>
          <t>matched</t>
        </is>
      </c>
      <c r="U2450" t="inlineStr">
        <is>
          <t>2026-10-04</t>
        </is>
      </c>
      <c r="V2450" t="inlineStr"/>
    </row>
    <row r="2451">
      <c r="A2451" t="n">
        <v>121</v>
      </c>
      <c r="B2451" t="inlineStr">
        <is>
          <t>Cocoa Island</t>
        </is>
      </c>
      <c r="C2451" t="inlineStr">
        <is>
          <t>dining_menu</t>
        </is>
      </c>
      <c r="D2451" t="inlineStr">
        <is>
          <t>2021_como_cocoa_island_dining_cinemaunderthestars_beveragemenu.pdf</t>
        </is>
      </c>
      <c r="E2451" t="n">
        <v>2021</v>
      </c>
      <c r="H2451" t="n">
        <v>2</v>
      </c>
      <c r="I2451" t="n">
        <v>489</v>
      </c>
      <c r="J2451" t="inlineStr">
        <is>
          <t>Y</t>
        </is>
      </c>
      <c r="K2451" t="inlineStr">
        <is>
          <t>comohotels.com</t>
        </is>
      </c>
      <c r="L2451" t="inlineStr">
        <is>
          <t>official</t>
        </is>
      </c>
      <c r="M2451" t="inlineStr">
        <is>
          <t>https://de87ve0y4m3tc.cloudfront.net/comohotels.com-2459770069/cms/pressroom/como_cocoa_island_dining_cinemaunderthestars_beveragemenu.pdf</t>
        </is>
      </c>
      <c r="N2451" t="inlineStr">
        <is>
          <t>https://de87ve0y4m3tc.cloudfront.net/comohotels.com-2459770069/cms/pressroom/como_cocoa_island_dining_cinemaunderthestars_beveragemenu.pdf</t>
        </is>
      </c>
      <c r="O2451" t="inlineStr">
        <is>
          <t>ba8f182169109060ae2c79324c33524a0f2c01b82bc62c87250de3cb801bb662</t>
        </is>
      </c>
      <c r="P2451" t="inlineStr">
        <is>
          <t>library/121_cocoa-island/dining_menu/2021_como_cocoa_island_dining_cinemaunderthestars_beveragemenu.pdf</t>
        </is>
      </c>
      <c r="R2451" t="inlineStr">
        <is>
          <t>outdated</t>
        </is>
      </c>
      <c r="S2451" t="inlineStr">
        <is>
          <t>N</t>
        </is>
      </c>
      <c r="T2451" t="inlineStr">
        <is>
          <t>matched</t>
        </is>
      </c>
      <c r="U2451" t="inlineStr">
        <is>
          <t>2026-10-04</t>
        </is>
      </c>
      <c r="V2451" t="inlineStr"/>
    </row>
    <row r="2452">
      <c r="A2452" t="n">
        <v>121</v>
      </c>
      <c r="B2452" t="inlineStr">
        <is>
          <t>Cocoa Island</t>
        </is>
      </c>
      <c r="C2452" t="inlineStr">
        <is>
          <t>dive_prices</t>
        </is>
      </c>
      <c r="D2452" t="inlineStr">
        <is>
          <t>2023_como_cocoa_island_como_yacht_pricelist_may_2023.pdf</t>
        </is>
      </c>
      <c r="E2452" t="n">
        <v>2023</v>
      </c>
      <c r="H2452" t="n">
        <v>1</v>
      </c>
      <c r="I2452" t="n">
        <v>113</v>
      </c>
      <c r="J2452" t="inlineStr">
        <is>
          <t>Y</t>
        </is>
      </c>
      <c r="K2452" t="inlineStr">
        <is>
          <t>comohotels.com</t>
        </is>
      </c>
      <c r="L2452" t="inlineStr">
        <is>
          <t>official</t>
        </is>
      </c>
      <c r="M2452" t="inlineStr">
        <is>
          <t>https://de87ve0y4m3tc.cloudfront.net/comohotels.com-2459770069/cms/pressroom/como_cocoa_island_como_yacht_pricelist_may_2023.pdf</t>
        </is>
      </c>
      <c r="N2452" t="inlineStr">
        <is>
          <t>https://de87ve0y4m3tc.cloudfront.net/comohotels.com-2459770069/cms/pressroom/como_cocoa_island_como_yacht_pricelist_may_2023.pdf</t>
        </is>
      </c>
      <c r="O2452" t="inlineStr">
        <is>
          <t>ddb88a612c36ab7d609261b8276432acdafd106f0323e3889205419c1e86534e</t>
        </is>
      </c>
      <c r="P2452" t="inlineStr">
        <is>
          <t>library/121_cocoa-island/dive_prices/2023_como_cocoa_island_como_yacht_pricelist_may_2023.pdf</t>
        </is>
      </c>
      <c r="R2452" t="inlineStr">
        <is>
          <t>outdated</t>
        </is>
      </c>
      <c r="S2452" t="inlineStr">
        <is>
          <t>Y</t>
        </is>
      </c>
      <c r="T2452" t="inlineStr">
        <is>
          <t>matched</t>
        </is>
      </c>
      <c r="U2452" t="inlineStr">
        <is>
          <t>2026-10-04</t>
        </is>
      </c>
      <c r="V2452" t="inlineStr"/>
    </row>
    <row r="2453">
      <c r="A2453" t="n">
        <v>121</v>
      </c>
      <c r="B2453" t="inlineStr">
        <is>
          <t>Cocoa Island</t>
        </is>
      </c>
      <c r="C2453" t="inlineStr">
        <is>
          <t>excursions</t>
        </is>
      </c>
      <c r="D2453" t="inlineStr">
        <is>
          <t>2026_cci_activity_schedule_august_2026.pdf</t>
        </is>
      </c>
      <c r="E2453" t="n">
        <v>2026</v>
      </c>
      <c r="H2453" t="n">
        <v>1</v>
      </c>
      <c r="I2453" t="n">
        <v>365</v>
      </c>
      <c r="J2453" t="inlineStr">
        <is>
          <t>Y</t>
        </is>
      </c>
      <c r="K2453" t="inlineStr">
        <is>
          <t>comohotels.com</t>
        </is>
      </c>
      <c r="L2453" t="inlineStr">
        <is>
          <t>official</t>
        </is>
      </c>
      <c r="M2453" t="inlineStr">
        <is>
          <t>https://de87ve0y4m3tc.cloudfront.net/comohotels.com-2459770069/cms/pressroom/cci_activity_schedule_august_2026.pdf</t>
        </is>
      </c>
      <c r="N2453" t="inlineStr">
        <is>
          <t>https://de87ve0y4m3tc.cloudfront.net/comohotels.com-2459770069/cms/pressroom/cci_activity_schedule_august_2026.pdf</t>
        </is>
      </c>
      <c r="O2453" t="inlineStr">
        <is>
          <t>bd7ca3b2015ddd1c9efce2137569ef85043d16ba3e1543765ab9ccbdcca57eba</t>
        </is>
      </c>
      <c r="P2453" t="inlineStr">
        <is>
          <t>library/121_cocoa-island/excursions/2026_cci_activity_schedule_august_2026.pdf</t>
        </is>
      </c>
      <c r="R2453" t="inlineStr">
        <is>
          <t>current</t>
        </is>
      </c>
      <c r="S2453" t="inlineStr">
        <is>
          <t>Y</t>
        </is>
      </c>
      <c r="T2453" t="inlineStr">
        <is>
          <t>matched</t>
        </is>
      </c>
      <c r="U2453" t="inlineStr">
        <is>
          <t>2026-10-04</t>
        </is>
      </c>
      <c r="V2453" t="inlineStr"/>
    </row>
    <row r="2454">
      <c r="A2454" t="n">
        <v>121</v>
      </c>
      <c r="B2454" t="inlineStr">
        <is>
          <t>Cocoa Island</t>
        </is>
      </c>
      <c r="C2454" t="inlineStr">
        <is>
          <t>excursions</t>
        </is>
      </c>
      <c r="D2454" t="inlineStr">
        <is>
          <t>2026_activity_schedule_cci_09_september_2026.pdf</t>
        </is>
      </c>
      <c r="E2454" t="n">
        <v>2026</v>
      </c>
      <c r="H2454" t="n">
        <v>1</v>
      </c>
      <c r="I2454" t="n">
        <v>386</v>
      </c>
      <c r="J2454" t="inlineStr">
        <is>
          <t>Y</t>
        </is>
      </c>
      <c r="K2454" t="inlineStr">
        <is>
          <t>comohotels.com</t>
        </is>
      </c>
      <c r="L2454" t="inlineStr">
        <is>
          <t>official</t>
        </is>
      </c>
      <c r="M2454" t="inlineStr">
        <is>
          <t>https://de87ve0y4m3tc.cloudfront.net/comohotels.com-2459770069/cms/pressroom/activity_schedule_cci_09_september_2026.pdf</t>
        </is>
      </c>
      <c r="N2454" t="inlineStr">
        <is>
          <t>https://de87ve0y4m3tc.cloudfront.net/comohotels.com-2459770069/cms/pressroom/activity_schedule_cci_09_september_2026.pdf</t>
        </is>
      </c>
      <c r="O2454" t="inlineStr">
        <is>
          <t>b8cbb979012256d45f5e2c9bbc4778b08be5d67e464975fdf00aefbae1e32ed9</t>
        </is>
      </c>
      <c r="P2454" t="inlineStr">
        <is>
          <t>library/121_cocoa-island/excursions/2026_activity_schedule_cci_09_september_2026.pdf</t>
        </is>
      </c>
      <c r="R2454" t="inlineStr">
        <is>
          <t>current</t>
        </is>
      </c>
      <c r="S2454" t="inlineStr">
        <is>
          <t>N</t>
        </is>
      </c>
      <c r="T2454" t="inlineStr">
        <is>
          <t>matched</t>
        </is>
      </c>
      <c r="U2454" t="inlineStr">
        <is>
          <t>2026-10-04</t>
        </is>
      </c>
      <c r="V2454" t="inlineStr"/>
    </row>
    <row r="2455">
      <c r="A2455" t="n">
        <v>121</v>
      </c>
      <c r="B2455" t="inlineStr">
        <is>
          <t>Cocoa Island</t>
        </is>
      </c>
      <c r="C2455" t="inlineStr">
        <is>
          <t>villa_plans</t>
        </is>
      </c>
      <c r="D2455" t="inlineStr">
        <is>
          <t>2021_como_cocoa_island_floorplan_threebedroom_como_sunset_water_villa.pdf</t>
        </is>
      </c>
      <c r="E2455" t="n">
        <v>2021</v>
      </c>
      <c r="H2455" t="n">
        <v>1</v>
      </c>
      <c r="I2455" t="n">
        <v>2695</v>
      </c>
      <c r="J2455" t="inlineStr">
        <is>
          <t>N</t>
        </is>
      </c>
      <c r="K2455" t="inlineStr">
        <is>
          <t>comohotels.com</t>
        </is>
      </c>
      <c r="L2455" t="inlineStr">
        <is>
          <t>official</t>
        </is>
      </c>
      <c r="M2455" t="inlineStr">
        <is>
          <t>https://de87ve0y4m3tc.cloudfront.net/comohotels.com-2459770069/cms/pressroom/como_cocoa_island_floorplan_threebedroom_como_sunset_water_villa.pdf</t>
        </is>
      </c>
      <c r="N2455" t="inlineStr">
        <is>
          <t>https://de87ve0y4m3tc.cloudfront.net/comohotels.com-2459770069/cms/pressroom/como_cocoa_island_floorplan_threebedroom_como_sunset_water_villa.pdf</t>
        </is>
      </c>
      <c r="O2455" t="inlineStr">
        <is>
          <t>141f353b6aaee7896b5c9ec695afe594388e1f89b5ea2f036d73f24e117a1d95</t>
        </is>
      </c>
      <c r="P2455" t="inlineStr">
        <is>
          <t>library/121_cocoa-island/villa_plans/2021_como_cocoa_island_floorplan_threebedroom_como_sunset_water_villa.pdf</t>
        </is>
      </c>
      <c r="R2455" t="inlineStr">
        <is>
          <t>outdated</t>
        </is>
      </c>
      <c r="S2455" t="inlineStr">
        <is>
          <t>Y</t>
        </is>
      </c>
      <c r="T2455" t="inlineStr">
        <is>
          <t>matched</t>
        </is>
      </c>
      <c r="U2455" t="inlineStr">
        <is>
          <t>2026-10-04</t>
        </is>
      </c>
      <c r="V2455" t="inlineStr"/>
    </row>
    <row r="2456">
      <c r="A2456" t="n">
        <v>121</v>
      </c>
      <c r="B2456" t="inlineStr">
        <is>
          <t>Cocoa Island</t>
        </is>
      </c>
      <c r="C2456" t="inlineStr">
        <is>
          <t>villa_plans</t>
        </is>
      </c>
      <c r="D2456" t="inlineStr">
        <is>
          <t>2019_como_cocoa_island_floorplan_loft_water_villa.pdf</t>
        </is>
      </c>
      <c r="E2456" t="n">
        <v>2019</v>
      </c>
      <c r="H2456" t="n">
        <v>1</v>
      </c>
      <c r="I2456" t="n">
        <v>928</v>
      </c>
      <c r="J2456" t="inlineStr">
        <is>
          <t>N</t>
        </is>
      </c>
      <c r="K2456" t="inlineStr">
        <is>
          <t>comohotels.com</t>
        </is>
      </c>
      <c r="L2456" t="inlineStr">
        <is>
          <t>official</t>
        </is>
      </c>
      <c r="M2456" t="inlineStr">
        <is>
          <t>https://de87ve0y4m3tc.cloudfront.net/comohotels.com-2459770069/cms/pressroom/como_cocoa_island_floorplan_loft_water_villa.pdf</t>
        </is>
      </c>
      <c r="N2456" t="inlineStr">
        <is>
          <t>https://de87ve0y4m3tc.cloudfront.net/comohotels.com-2459770069/cms/pressroom/como_cocoa_island_floorplan_loft_water_villa.pdf</t>
        </is>
      </c>
      <c r="O2456" t="inlineStr">
        <is>
          <t>28f9e0cc570c689cf9a958ce39e9c38a6bf754f2083e5e70ce65c5ead1ab696d</t>
        </is>
      </c>
      <c r="P2456" t="inlineStr">
        <is>
          <t>library/121_cocoa-island/villa_plans/2019_como_cocoa_island_floorplan_loft_water_villa.pdf</t>
        </is>
      </c>
      <c r="R2456" t="inlineStr">
        <is>
          <t>outdated</t>
        </is>
      </c>
      <c r="S2456" t="inlineStr">
        <is>
          <t>N</t>
        </is>
      </c>
      <c r="T2456" t="inlineStr">
        <is>
          <t>matched</t>
        </is>
      </c>
      <c r="U2456" t="inlineStr">
        <is>
          <t>2026-10-04</t>
        </is>
      </c>
      <c r="V2456" t="inlineStr"/>
    </row>
    <row r="2457">
      <c r="A2457" t="n">
        <v>121</v>
      </c>
      <c r="B2457" t="inlineStr">
        <is>
          <t>Cocoa Island</t>
        </is>
      </c>
      <c r="C2457" t="inlineStr">
        <is>
          <t>villa_plans</t>
        </is>
      </c>
      <c r="D2457" t="inlineStr">
        <is>
          <t>2019_como_cocoa_island_floorplan_dhoni_loft_water_villa.pdf</t>
        </is>
      </c>
      <c r="E2457" t="n">
        <v>2019</v>
      </c>
      <c r="H2457" t="n">
        <v>1</v>
      </c>
      <c r="I2457" t="n">
        <v>938</v>
      </c>
      <c r="J2457" t="inlineStr">
        <is>
          <t>N</t>
        </is>
      </c>
      <c r="K2457" t="inlineStr">
        <is>
          <t>comohotels.com</t>
        </is>
      </c>
      <c r="L2457" t="inlineStr">
        <is>
          <t>official</t>
        </is>
      </c>
      <c r="M2457" t="inlineStr">
        <is>
          <t>https://de87ve0y4m3tc.cloudfront.net/comohotels.com-2459770069/cms/pressroom/como_cocoa_island_floorplan_dhoni_loft_water_villa.pdf</t>
        </is>
      </c>
      <c r="N2457" t="inlineStr">
        <is>
          <t>https://de87ve0y4m3tc.cloudfront.net/comohotels.com-2459770069/cms/pressroom/como_cocoa_island_floorplan_dhoni_loft_water_villa.pdf</t>
        </is>
      </c>
      <c r="O2457" t="inlineStr">
        <is>
          <t>3ad6537329d07d0943c632f87ccefefdc54a7a355585f2e77f1ce722f63f66fb</t>
        </is>
      </c>
      <c r="P2457" t="inlineStr">
        <is>
          <t>library/121_cocoa-island/villa_plans/2019_como_cocoa_island_floorplan_dhoni_loft_water_villa.pdf</t>
        </is>
      </c>
      <c r="R2457" t="inlineStr">
        <is>
          <t>outdated</t>
        </is>
      </c>
      <c r="S2457" t="inlineStr">
        <is>
          <t>N</t>
        </is>
      </c>
      <c r="T2457" t="inlineStr">
        <is>
          <t>matched</t>
        </is>
      </c>
      <c r="U2457" t="inlineStr">
        <is>
          <t>2026-10-04</t>
        </is>
      </c>
      <c r="V2457" t="inlineStr"/>
    </row>
    <row r="2458">
      <c r="A2458" t="n">
        <v>121</v>
      </c>
      <c r="B2458" t="inlineStr">
        <is>
          <t>Cocoa Island</t>
        </is>
      </c>
      <c r="C2458" t="inlineStr">
        <is>
          <t>villa_plans</t>
        </is>
      </c>
      <c r="D2458" t="inlineStr">
        <is>
          <t>2019_como_cocoa_island_floorplan_onebedroom_water_villa_with_pool.pdf</t>
        </is>
      </c>
      <c r="E2458" t="n">
        <v>2019</v>
      </c>
      <c r="H2458" t="n">
        <v>1</v>
      </c>
      <c r="I2458" t="n">
        <v>890</v>
      </c>
      <c r="J2458" t="inlineStr">
        <is>
          <t>N</t>
        </is>
      </c>
      <c r="K2458" t="inlineStr">
        <is>
          <t>comohotels.com</t>
        </is>
      </c>
      <c r="L2458" t="inlineStr">
        <is>
          <t>official</t>
        </is>
      </c>
      <c r="M2458" t="inlineStr">
        <is>
          <t>https://de87ve0y4m3tc.cloudfront.net/comohotels.com-2459770069/cms/pressroom/como_cocoa_island_floorplan_onebedroom_water_villa_with_pool.pdf</t>
        </is>
      </c>
      <c r="N2458" t="inlineStr">
        <is>
          <t>https://de87ve0y4m3tc.cloudfront.net/comohotels.com-2459770069/cms/pressroom/como_cocoa_island_floorplan_onebedroom_water_villa_with_pool.pdf</t>
        </is>
      </c>
      <c r="O2458" t="inlineStr">
        <is>
          <t>63539fe4ea38188a3d78aecb77a53bd1eee00c81853858546b219e05591b1a8e</t>
        </is>
      </c>
      <c r="P2458" t="inlineStr">
        <is>
          <t>library/121_cocoa-island/villa_plans/2019_como_cocoa_island_floorplan_onebedroom_water_villa_with_pool.pdf</t>
        </is>
      </c>
      <c r="R2458" t="inlineStr">
        <is>
          <t>outdated</t>
        </is>
      </c>
      <c r="S2458" t="inlineStr">
        <is>
          <t>N</t>
        </is>
      </c>
      <c r="T2458" t="inlineStr">
        <is>
          <t>matched</t>
        </is>
      </c>
      <c r="U2458" t="inlineStr">
        <is>
          <t>2026-10-04</t>
        </is>
      </c>
      <c r="V2458" t="inlineStr"/>
    </row>
    <row r="2459">
      <c r="A2459" t="n">
        <v>121</v>
      </c>
      <c r="B2459" t="inlineStr">
        <is>
          <t>Cocoa Island</t>
        </is>
      </c>
      <c r="C2459" t="inlineStr">
        <is>
          <t>villa_plans</t>
        </is>
      </c>
      <c r="D2459" t="inlineStr">
        <is>
          <t>2019_como_cocoa_island_floorplan_dhoni_water_villa.pdf</t>
        </is>
      </c>
      <c r="E2459" t="n">
        <v>2019</v>
      </c>
      <c r="H2459" t="n">
        <v>1</v>
      </c>
      <c r="I2459" t="n">
        <v>842</v>
      </c>
      <c r="J2459" t="inlineStr">
        <is>
          <t>N</t>
        </is>
      </c>
      <c r="K2459" t="inlineStr">
        <is>
          <t>comohotels.com</t>
        </is>
      </c>
      <c r="L2459" t="inlineStr">
        <is>
          <t>official</t>
        </is>
      </c>
      <c r="M2459" t="inlineStr">
        <is>
          <t>https://de87ve0y4m3tc.cloudfront.net/comohotels.com-2459770069/cms/pressroom/como_cocoa_island_floorplan_dhoni_water_villa.pdf</t>
        </is>
      </c>
      <c r="N2459" t="inlineStr">
        <is>
          <t>https://de87ve0y4m3tc.cloudfront.net/comohotels.com-2459770069/cms/pressroom/como_cocoa_island_floorplan_dhoni_water_villa.pdf</t>
        </is>
      </c>
      <c r="O2459" t="inlineStr">
        <is>
          <t>582a7dc3ff27e5e45b821c0c3c6c347f4b42b076a558d40c649796e0a077f611</t>
        </is>
      </c>
      <c r="P2459" t="inlineStr">
        <is>
          <t>library/121_cocoa-island/villa_plans/2019_como_cocoa_island_floorplan_dhoni_water_villa.pdf</t>
        </is>
      </c>
      <c r="R2459" t="inlineStr">
        <is>
          <t>outdated</t>
        </is>
      </c>
      <c r="S2459" t="inlineStr">
        <is>
          <t>N</t>
        </is>
      </c>
      <c r="T2459" t="inlineStr">
        <is>
          <t>matched</t>
        </is>
      </c>
      <c r="U2459" t="inlineStr">
        <is>
          <t>2026-10-04</t>
        </is>
      </c>
      <c r="V2459" t="inlineStr"/>
    </row>
    <row r="2460">
      <c r="A2460" t="n">
        <v>121</v>
      </c>
      <c r="B2460" t="inlineStr">
        <is>
          <t>Cocoa Island</t>
        </is>
      </c>
      <c r="C2460" t="inlineStr">
        <is>
          <t>villa_plans</t>
        </is>
      </c>
      <c r="D2460" t="inlineStr">
        <is>
          <t>2019_como_cocoa_island_floorplan_twobedroom_como_sunrise_water_villa.pdf</t>
        </is>
      </c>
      <c r="E2460" t="n">
        <v>2019</v>
      </c>
      <c r="H2460" t="n">
        <v>1</v>
      </c>
      <c r="I2460" t="n">
        <v>1182</v>
      </c>
      <c r="J2460" t="inlineStr">
        <is>
          <t>N</t>
        </is>
      </c>
      <c r="K2460" t="inlineStr">
        <is>
          <t>comohotels.com</t>
        </is>
      </c>
      <c r="L2460" t="inlineStr">
        <is>
          <t>official</t>
        </is>
      </c>
      <c r="M2460" t="inlineStr">
        <is>
          <t>https://de87ve0y4m3tc.cloudfront.net/comohotels.com-2459770069/cms/pressroom/como_cocoa_island_floorplan_twobedroom_como_sunrise_water_villa.pdf</t>
        </is>
      </c>
      <c r="N2460" t="inlineStr">
        <is>
          <t>https://de87ve0y4m3tc.cloudfront.net/comohotels.com-2459770069/cms/pressroom/como_cocoa_island_floorplan_twobedroom_como_sunrise_water_villa.pdf</t>
        </is>
      </c>
      <c r="O2460" t="inlineStr">
        <is>
          <t>4dca59ef8120f76f707e46ab67ac385d79e176d683ae61cc284487e61c633885</t>
        </is>
      </c>
      <c r="P2460" t="inlineStr">
        <is>
          <t>library/121_cocoa-island/villa_plans/2019_como_cocoa_island_floorplan_twobedroom_como_sunrise_water_villa.pdf</t>
        </is>
      </c>
      <c r="R2460" t="inlineStr">
        <is>
          <t>outdated</t>
        </is>
      </c>
      <c r="S2460" t="inlineStr">
        <is>
          <t>N</t>
        </is>
      </c>
      <c r="T2460" t="inlineStr">
        <is>
          <t>matched</t>
        </is>
      </c>
      <c r="U2460" t="inlineStr">
        <is>
          <t>2026-10-04</t>
        </is>
      </c>
      <c r="V2460" t="inlineStr"/>
    </row>
    <row r="2461">
      <c r="A2461" t="n">
        <v>121</v>
      </c>
      <c r="B2461" t="inlineStr">
        <is>
          <t>Cocoa Island</t>
        </is>
      </c>
      <c r="C2461" t="inlineStr">
        <is>
          <t>calendar</t>
        </is>
      </c>
      <c r="D2461" t="inlineStr">
        <is>
          <t>2026_cci_pre_festive_programme_dec_20_to_23.pdf</t>
        </is>
      </c>
      <c r="E2461" t="n">
        <v>2026</v>
      </c>
      <c r="H2461" t="n">
        <v>3</v>
      </c>
      <c r="I2461" t="n">
        <v>385</v>
      </c>
      <c r="J2461" t="inlineStr">
        <is>
          <t>Y</t>
        </is>
      </c>
      <c r="K2461" t="inlineStr">
        <is>
          <t>comohotels.com</t>
        </is>
      </c>
      <c r="L2461" t="inlineStr">
        <is>
          <t>official</t>
        </is>
      </c>
      <c r="M2461" t="inlineStr">
        <is>
          <t>https://de87ve0y4m3tc.cloudfront.net/comohotels.com-2459770069/cms/pressroom/cci_pre_festive_programme_dec_20_to_23.pdf</t>
        </is>
      </c>
      <c r="N2461" t="inlineStr">
        <is>
          <t>https://de87ve0y4m3tc.cloudfront.net/comohotels.com-2459770069/cms/pressroom/cci_pre_festive_programme_dec_20_to_23.pdf</t>
        </is>
      </c>
      <c r="O2461" t="inlineStr">
        <is>
          <t>e50747e62f5b615969bb907c756320900baedce0e16eb311640f27087b6ddcd9</t>
        </is>
      </c>
      <c r="P2461" t="inlineStr">
        <is>
          <t>library/121_cocoa-island/calendar/2026_cci_pre_festive_programme_dec_20_to_23.pdf</t>
        </is>
      </c>
      <c r="R2461" t="inlineStr">
        <is>
          <t>current</t>
        </is>
      </c>
      <c r="S2461" t="inlineStr">
        <is>
          <t>Y</t>
        </is>
      </c>
      <c r="T2461" t="inlineStr">
        <is>
          <t>matched</t>
        </is>
      </c>
      <c r="U2461" t="inlineStr">
        <is>
          <t>2026-10-04</t>
        </is>
      </c>
      <c r="V2461" t="inlineStr"/>
    </row>
    <row r="2462">
      <c r="A2462" t="n">
        <v>121</v>
      </c>
      <c r="B2462" t="inlineStr">
        <is>
          <t>Cocoa Island</t>
        </is>
      </c>
      <c r="C2462" t="inlineStr">
        <is>
          <t>calendar</t>
        </is>
      </c>
      <c r="D2462" t="inlineStr">
        <is>
          <t>2026_cci_festive_programme_dec_24_to_jan_1.pdf</t>
        </is>
      </c>
      <c r="E2462" t="n">
        <v>2026</v>
      </c>
      <c r="H2462" t="n">
        <v>3</v>
      </c>
      <c r="I2462" t="n">
        <v>388</v>
      </c>
      <c r="J2462" t="inlineStr">
        <is>
          <t>Y</t>
        </is>
      </c>
      <c r="K2462" t="inlineStr">
        <is>
          <t>comohotels.com</t>
        </is>
      </c>
      <c r="L2462" t="inlineStr">
        <is>
          <t>official</t>
        </is>
      </c>
      <c r="M2462" t="inlineStr">
        <is>
          <t>https://de87ve0y4m3tc.cloudfront.net/comohotels.com-2459770069/cms/pressroom/cci_festive_programme_dec_24_to_jan_1.pdf</t>
        </is>
      </c>
      <c r="N2462" t="inlineStr">
        <is>
          <t>https://de87ve0y4m3tc.cloudfront.net/comohotels.com-2459770069/cms/pressroom/cci_festive_programme_dec_24_to_jan_1.pdf</t>
        </is>
      </c>
      <c r="O2462" t="inlineStr">
        <is>
          <t>11def1d3025e011a27ae0d80e02f1228dcf6f71b3ea95f8339c2a4e275977bfa</t>
        </is>
      </c>
      <c r="P2462" t="inlineStr">
        <is>
          <t>library/121_cocoa-island/calendar/2026_cci_festive_programme_dec_24_to_jan_1.pdf</t>
        </is>
      </c>
      <c r="R2462" t="inlineStr">
        <is>
          <t>current</t>
        </is>
      </c>
      <c r="S2462" t="inlineStr">
        <is>
          <t>N</t>
        </is>
      </c>
      <c r="T2462" t="inlineStr">
        <is>
          <t>matched</t>
        </is>
      </c>
      <c r="U2462" t="inlineStr">
        <is>
          <t>2026-10-04</t>
        </is>
      </c>
      <c r="V2462" t="inlineStr"/>
    </row>
    <row r="2463">
      <c r="A2463" t="n">
        <v>121</v>
      </c>
      <c r="B2463" t="inlineStr">
        <is>
          <t>Cocoa Island</t>
        </is>
      </c>
      <c r="C2463" t="inlineStr">
        <is>
          <t>brochure</t>
        </is>
      </c>
      <c r="D2463" t="inlineStr">
        <is>
          <t>2026_cci_ocean_culture_life_como_journey.pdf</t>
        </is>
      </c>
      <c r="E2463" t="n">
        <v>2026</v>
      </c>
      <c r="H2463" t="n">
        <v>3</v>
      </c>
      <c r="I2463" t="n">
        <v>387</v>
      </c>
      <c r="J2463" t="inlineStr">
        <is>
          <t>Y</t>
        </is>
      </c>
      <c r="K2463" t="inlineStr">
        <is>
          <t>comohotels.com</t>
        </is>
      </c>
      <c r="L2463" t="inlineStr">
        <is>
          <t>official</t>
        </is>
      </c>
      <c r="M2463" t="inlineStr">
        <is>
          <t>https://de87ve0y4m3tc.cloudfront.net/comohotels.com-2459770069/cms/pressroom/cci_ocean_culture_life_como_journey.pdf</t>
        </is>
      </c>
      <c r="N2463" t="inlineStr">
        <is>
          <t>https://de87ve0y4m3tc.cloudfront.net/comohotels.com-2459770069/cms/pressroom/cci_ocean_culture_life_como_journey.pdf</t>
        </is>
      </c>
      <c r="O2463" t="inlineStr">
        <is>
          <t>dcbd190744da4ef453f739e68fdc4f3c4d97fa0965d4afe1041bb322fe663f10</t>
        </is>
      </c>
      <c r="P2463" t="inlineStr">
        <is>
          <t>library/121_cocoa-island/brochure/2026_cci_ocean_culture_life_como_journey.pdf</t>
        </is>
      </c>
      <c r="R2463" t="inlineStr">
        <is>
          <t>current</t>
        </is>
      </c>
      <c r="S2463" t="inlineStr">
        <is>
          <t>Y</t>
        </is>
      </c>
      <c r="T2463" t="inlineStr">
        <is>
          <t>needs-review</t>
        </is>
      </c>
      <c r="U2463" t="inlineStr">
        <is>
          <t>2026-10-04</t>
        </is>
      </c>
      <c r="V2463" t="inlineStr">
        <is>
          <t>ambiguous match [121]</t>
        </is>
      </c>
    </row>
    <row r="2464">
      <c r="A2464" t="n">
        <v>122</v>
      </c>
      <c r="B2464" t="inlineStr">
        <is>
          <t>Avani + Fares Maldives</t>
        </is>
      </c>
      <c r="C2464" t="inlineStr">
        <is>
          <t>calendar</t>
        </is>
      </c>
      <c r="D2464" t="inlineStr">
        <is>
          <t>2026_Avani-Fares-Maldives-Festive-Brochure-2026-1.pdf</t>
        </is>
      </c>
      <c r="E2464" t="n">
        <v>2026</v>
      </c>
      <c r="H2464" t="n">
        <v>17</v>
      </c>
      <c r="I2464" t="n">
        <v>13973</v>
      </c>
      <c r="J2464" t="inlineStr">
        <is>
          <t>Y</t>
        </is>
      </c>
      <c r="K2464" t="inlineStr">
        <is>
          <t>letsgomaldives.com</t>
        </is>
      </c>
      <c r="L2464" t="inlineStr">
        <is>
          <t>dmc-agency</t>
        </is>
      </c>
      <c r="M2464" t="inlineStr">
        <is>
          <t>https://letsgomaldives.com/wp-content/uploads/2026/08/Avani-Fares-Maldives-Festive-Brochure-2026-1.pdf</t>
        </is>
      </c>
      <c r="N2464" t="inlineStr">
        <is>
          <t>https://letsgomaldives.com/wp-content/uploads/2026/08/Avani-Fares-Maldives-Festive-Brochure-2026-1.pdf</t>
        </is>
      </c>
      <c r="O2464" t="inlineStr">
        <is>
          <t>95953e214bd0c109d088652b48157d10706bcc5dd2fa212c88ee5e724030edc4</t>
        </is>
      </c>
      <c r="P2464" t="inlineStr">
        <is>
          <t>library/122_avani-fares-maldives/calendar/2026_Avani-Fares-Maldives-Festive-Brochure-2026-1.pdf</t>
        </is>
      </c>
      <c r="R2464" t="inlineStr">
        <is>
          <t>current</t>
        </is>
      </c>
      <c r="S2464" t="inlineStr">
        <is>
          <t>Y</t>
        </is>
      </c>
      <c r="T2464" t="inlineStr">
        <is>
          <t>matched</t>
        </is>
      </c>
      <c r="U2464" t="inlineStr">
        <is>
          <t>2026-10-04</t>
        </is>
      </c>
      <c r="V2464" t="inlineStr"/>
    </row>
    <row r="2465">
      <c r="A2465" t="n">
        <v>122</v>
      </c>
      <c r="B2465" t="inlineStr">
        <is>
          <t>Avani + Fares Maldives</t>
        </is>
      </c>
      <c r="C2465" t="inlineStr">
        <is>
          <t>calendar</t>
        </is>
      </c>
      <c r="D2465" t="inlineStr">
        <is>
          <t>2026_VFAR_Easter_2026.pdf</t>
        </is>
      </c>
      <c r="E2465" t="n">
        <v>2026</v>
      </c>
      <c r="H2465" t="n">
        <v>8</v>
      </c>
      <c r="I2465" t="n">
        <v>4372</v>
      </c>
      <c r="J2465" t="inlineStr">
        <is>
          <t>Y</t>
        </is>
      </c>
      <c r="K2465" t="inlineStr">
        <is>
          <t>letsgomaldives.com</t>
        </is>
      </c>
      <c r="L2465" t="inlineStr">
        <is>
          <t>dmc-agency</t>
        </is>
      </c>
      <c r="M2465" t="inlineStr">
        <is>
          <t>https://letsgomaldives.com/wp-content/uploads/2026/02/VFAR_Easter_2026.pdf</t>
        </is>
      </c>
      <c r="N2465" t="inlineStr">
        <is>
          <t>https://letsgomaldives.com/wp-content/uploads/2026/02/VFAR_Easter_2026.pdf</t>
        </is>
      </c>
      <c r="O2465" t="inlineStr">
        <is>
          <t>7b807da29b4987d25ae94635237b404da31b1a2e1628d0f3c465930be519db31</t>
        </is>
      </c>
      <c r="P2465" t="inlineStr">
        <is>
          <t>library/122_avani-fares-maldives/calendar/2026_VFAR_Easter_2026.pdf</t>
        </is>
      </c>
      <c r="R2465" t="inlineStr">
        <is>
          <t>current</t>
        </is>
      </c>
      <c r="S2465" t="inlineStr">
        <is>
          <t>N</t>
        </is>
      </c>
      <c r="T2465" t="inlineStr">
        <is>
          <t>matched</t>
        </is>
      </c>
      <c r="U2465" t="inlineStr">
        <is>
          <t>2026-10-04</t>
        </is>
      </c>
      <c r="V2465" t="inlineStr"/>
    </row>
    <row r="2466">
      <c r="A2466" t="n">
        <v>122</v>
      </c>
      <c r="B2466" t="inlineStr">
        <is>
          <t>Avani + Fares Maldives</t>
        </is>
      </c>
      <c r="C2466" t="inlineStr">
        <is>
          <t>calendar</t>
        </is>
      </c>
      <c r="D2466" t="inlineStr">
        <is>
          <t>2025_week-3-English.pdf</t>
        </is>
      </c>
      <c r="E2466" t="n">
        <v>2025</v>
      </c>
      <c r="H2466" t="n">
        <v>9</v>
      </c>
      <c r="I2466" t="n">
        <v>11155</v>
      </c>
      <c r="J2466" t="inlineStr">
        <is>
          <t>Y</t>
        </is>
      </c>
      <c r="K2466" t="inlineStr">
        <is>
          <t>letsgomaldives.com</t>
        </is>
      </c>
      <c r="L2466" t="inlineStr">
        <is>
          <t>dmc-agency</t>
        </is>
      </c>
      <c r="M2466" t="inlineStr">
        <is>
          <t>https://letsgomaldives.com/wp-content/uploads/2025/10/week-3-English.pdf</t>
        </is>
      </c>
      <c r="N2466" t="inlineStr">
        <is>
          <t>https://letsgomaldives.com/wp-content/uploads/2025/10/week-3-English.pdf</t>
        </is>
      </c>
      <c r="O2466" t="inlineStr">
        <is>
          <t>7a5cfed38311d4e8acce6ac26bfe55ac9ebcae6f3e18099cbc2c74aeb950fd4f</t>
        </is>
      </c>
      <c r="P2466" t="inlineStr">
        <is>
          <t>library/122_avani-fares-maldives/calendar/2025_week-3-English.pdf</t>
        </is>
      </c>
      <c r="R2466" t="inlineStr">
        <is>
          <t>current</t>
        </is>
      </c>
      <c r="S2466" t="inlineStr">
        <is>
          <t>N</t>
        </is>
      </c>
      <c r="T2466" t="inlineStr">
        <is>
          <t>needs-review</t>
        </is>
      </c>
      <c r="U2466" t="inlineStr">
        <is>
          <t>2026-10-04</t>
        </is>
      </c>
      <c r="V2466" t="inlineStr">
        <is>
          <t>ambiguous match [122, 62]</t>
        </is>
      </c>
    </row>
    <row r="2467">
      <c r="A2467" t="n">
        <v>62</v>
      </c>
      <c r="B2467" t="inlineStr">
        <is>
          <t>Cora Cora Maldives</t>
        </is>
      </c>
      <c r="C2467" t="inlineStr">
        <is>
          <t>calendar</t>
        </is>
      </c>
      <c r="D2467" t="inlineStr">
        <is>
          <t>2025_week-3-English.pdf</t>
        </is>
      </c>
      <c r="E2467" t="n">
        <v>2025</v>
      </c>
      <c r="H2467" t="n">
        <v>9</v>
      </c>
      <c r="I2467" t="n">
        <v>11155</v>
      </c>
      <c r="J2467" t="inlineStr">
        <is>
          <t>Y</t>
        </is>
      </c>
      <c r="K2467" t="inlineStr">
        <is>
          <t>letsgomaldives.com</t>
        </is>
      </c>
      <c r="L2467" t="inlineStr">
        <is>
          <t>dmc-agency</t>
        </is>
      </c>
      <c r="M2467" t="inlineStr">
        <is>
          <t>https://letsgomaldives.com/wp-content/uploads/2025/10/week-3-English.pdf</t>
        </is>
      </c>
      <c r="N2467" t="inlineStr">
        <is>
          <t>https://letsgomaldives.com/wp-content/uploads/2025/10/week-3-English.pdf</t>
        </is>
      </c>
      <c r="O2467" t="inlineStr">
        <is>
          <t>7a5cfed38311d4e8acce6ac26bfe55ac9ebcae6f3e18099cbc2c74aeb950fd4f</t>
        </is>
      </c>
      <c r="P2467" t="inlineStr">
        <is>
          <t>library/122_avani-fares-maldives/calendar/2025_week-3-English.pdf</t>
        </is>
      </c>
      <c r="R2467" t="inlineStr">
        <is>
          <t>current</t>
        </is>
      </c>
      <c r="S2467" t="inlineStr">
        <is>
          <t>N</t>
        </is>
      </c>
      <c r="T2467" t="inlineStr">
        <is>
          <t>needs-review</t>
        </is>
      </c>
      <c r="U2467" t="inlineStr">
        <is>
          <t>2026-10-04</t>
        </is>
      </c>
      <c r="V2467" t="inlineStr">
        <is>
          <t>ambiguous match [122, 62]</t>
        </is>
      </c>
    </row>
    <row r="2468">
      <c r="A2468" t="n">
        <v>122</v>
      </c>
      <c r="B2468" t="inlineStr">
        <is>
          <t>Avani + Fares Maldives</t>
        </is>
      </c>
      <c r="C2468" t="inlineStr">
        <is>
          <t>brochure</t>
        </is>
      </c>
      <c r="D2468" t="inlineStr">
        <is>
          <t>2026_EID-Brochure-2026-1-1.pdf</t>
        </is>
      </c>
      <c r="E2468" t="n">
        <v>2026</v>
      </c>
      <c r="H2468" t="n">
        <v>8</v>
      </c>
      <c r="I2468" t="n">
        <v>17143</v>
      </c>
      <c r="J2468" t="inlineStr">
        <is>
          <t>Y</t>
        </is>
      </c>
      <c r="K2468" t="inlineStr">
        <is>
          <t>letsgomaldives.com</t>
        </is>
      </c>
      <c r="L2468" t="inlineStr">
        <is>
          <t>dmc-agency</t>
        </is>
      </c>
      <c r="M2468" t="inlineStr">
        <is>
          <t>https://letsgomaldives.com/wp-content/uploads/2026/03/EID-Brochure-2026-1-1.pdf</t>
        </is>
      </c>
      <c r="N2468" t="inlineStr">
        <is>
          <t>https://letsgomaldives.com/wp-content/uploads/2026/03/EID-Brochure-2026-1-1.pdf</t>
        </is>
      </c>
      <c r="O2468" t="inlineStr">
        <is>
          <t>fae8637ef681fc7ea257d7fa23f43b8e00f64d63d1d64cb84ef692035499eeec</t>
        </is>
      </c>
      <c r="P2468" t="inlineStr">
        <is>
          <t>library/122_avani-fares-maldives/brochure/2026_EID-Brochure-2026-1-1.pdf</t>
        </is>
      </c>
      <c r="R2468" t="inlineStr">
        <is>
          <t>current</t>
        </is>
      </c>
      <c r="S2468" t="inlineStr">
        <is>
          <t>Y</t>
        </is>
      </c>
      <c r="T2468" t="inlineStr">
        <is>
          <t>matched</t>
        </is>
      </c>
      <c r="U2468" t="inlineStr">
        <is>
          <t>2026-10-04</t>
        </is>
      </c>
      <c r="V2468" t="inlineStr"/>
    </row>
    <row r="2469">
      <c r="A2469" t="n">
        <v>122</v>
      </c>
      <c r="B2469" t="inlineStr">
        <is>
          <t>Avani + Fares Maldives</t>
        </is>
      </c>
      <c r="C2469" t="inlineStr">
        <is>
          <t>other</t>
        </is>
      </c>
      <c r="D2469" t="inlineStr">
        <is>
          <t>2026_Avani-Fares-Maldives-Resort_Your-Paradise-Music-Festival_TL-SEA_Feb-2026-2.pdf</t>
        </is>
      </c>
      <c r="E2469" t="n">
        <v>2026</v>
      </c>
      <c r="H2469" t="n">
        <v>1</v>
      </c>
      <c r="I2469" t="n">
        <v>3148</v>
      </c>
      <c r="J2469" t="inlineStr">
        <is>
          <t>Y</t>
        </is>
      </c>
      <c r="K2469" t="inlineStr">
        <is>
          <t>letsgomaldives.com</t>
        </is>
      </c>
      <c r="L2469" t="inlineStr">
        <is>
          <t>dmc-agency</t>
        </is>
      </c>
      <c r="M2469" t="inlineStr">
        <is>
          <t>https://letsgomaldives.com/wp-content/uploads/2026/05/Avani-Fares-Maldives-Resort_Your-Paradise-Music-Festival_TL-SEA_Feb-2026-2.pdf</t>
        </is>
      </c>
      <c r="N2469" t="inlineStr">
        <is>
          <t>https://letsgomaldives.com/wp-content/uploads/2026/05/Avani-Fares-Maldives-Resort_Your-Paradise-Music-Festival_TL-SEA_Feb-2026-2.pdf</t>
        </is>
      </c>
      <c r="O2469" t="inlineStr">
        <is>
          <t>0ccc77699fb7c5b3fd9aefb531b2f9c95fae092b14cea63a9adb3bd52bfb3d75</t>
        </is>
      </c>
      <c r="P2469" t="inlineStr">
        <is>
          <t>library/122_avani-fares-maldives/other/2026_Avani-Fares-Maldives-Resort_Your-Paradise-Music-Festival_TL-SEA_Feb-2026-2.pdf</t>
        </is>
      </c>
      <c r="R2469" t="inlineStr">
        <is>
          <t>current</t>
        </is>
      </c>
      <c r="S2469" t="inlineStr">
        <is>
          <t>Y</t>
        </is>
      </c>
      <c r="T2469" t="inlineStr">
        <is>
          <t>matched</t>
        </is>
      </c>
      <c r="U2469" t="inlineStr">
        <is>
          <t>2026-10-04</t>
        </is>
      </c>
      <c r="V2469" t="inlineStr"/>
    </row>
    <row r="2470">
      <c r="A2470" t="n">
        <v>123</v>
      </c>
      <c r="B2470" t="inlineStr">
        <is>
          <t>Pullman Maldives Maamutaa Resort</t>
        </is>
      </c>
      <c r="C2470" t="inlineStr">
        <is>
          <t>factsheet</t>
        </is>
      </c>
      <c r="D2470" t="inlineStr">
        <is>
          <t>2020_Pullman-Maldives_Aqua-Villa-Factsheet_June-2020.pdf</t>
        </is>
      </c>
      <c r="E2470" t="n">
        <v>2020</v>
      </c>
      <c r="H2470" t="n">
        <v>1</v>
      </c>
      <c r="I2470" t="n">
        <v>1945</v>
      </c>
      <c r="J2470" t="inlineStr">
        <is>
          <t>Y</t>
        </is>
      </c>
      <c r="K2470" t="inlineStr">
        <is>
          <t>pullmanmaldivesmaamutaa.com</t>
        </is>
      </c>
      <c r="L2470" t="inlineStr">
        <is>
          <t>official</t>
        </is>
      </c>
      <c r="M2470" t="inlineStr">
        <is>
          <t>https://d2e5ushqwiltxm.cloudfront.net/wp-content/uploads/sites/209/2020/06/23204710/Pullman-Maldives_Aqua-Villa-Factsheet_June-2020.pdf</t>
        </is>
      </c>
      <c r="N2470" t="inlineStr">
        <is>
          <t>https://d2e5ushqwiltxm.cloudfront.net/wp-content/uploads/sites/209/2020/06/23204710/Pullman-Maldives_Aqua-Villa-Factsheet_June-2020.pdf</t>
        </is>
      </c>
      <c r="O2470" t="inlineStr">
        <is>
          <t>7abdd080cb912824edb27e92ee30d1f5cdced80f59b5ba4d8312b5f92c3e9e91</t>
        </is>
      </c>
      <c r="P2470" t="inlineStr">
        <is>
          <t>library/123_pullman-maldives-maamutaa-resort/factsheet/2020_Pullman-Maldives_Aqua-Villa-Factsheet_June-2020.pdf</t>
        </is>
      </c>
      <c r="R2470" t="inlineStr">
        <is>
          <t>outdated</t>
        </is>
      </c>
      <c r="S2470" t="inlineStr">
        <is>
          <t>Y</t>
        </is>
      </c>
      <c r="T2470" t="inlineStr">
        <is>
          <t>matched</t>
        </is>
      </c>
      <c r="U2470" t="inlineStr">
        <is>
          <t>2026-10-04</t>
        </is>
      </c>
      <c r="V2470" t="inlineStr"/>
    </row>
    <row r="2471">
      <c r="A2471" t="n">
        <v>123</v>
      </c>
      <c r="B2471" t="inlineStr">
        <is>
          <t>Pullman Maldives Maamutaa Resort</t>
        </is>
      </c>
      <c r="C2471" t="inlineStr">
        <is>
          <t>sustainability</t>
        </is>
      </c>
      <c r="D2471" t="inlineStr">
        <is>
          <t>2026_Pullman-Maldives-Maamutaa_GreenGlobeCertified_2025-2026.pdf</t>
        </is>
      </c>
      <c r="E2471" t="n">
        <v>2026</v>
      </c>
      <c r="H2471" t="n">
        <v>1</v>
      </c>
      <c r="I2471" t="n">
        <v>7406</v>
      </c>
      <c r="J2471" t="inlineStr">
        <is>
          <t>Y</t>
        </is>
      </c>
      <c r="K2471" t="inlineStr">
        <is>
          <t>pullmanmaldivesmaamutaa.com</t>
        </is>
      </c>
      <c r="L2471" t="inlineStr">
        <is>
          <t>official</t>
        </is>
      </c>
      <c r="M2471" t="inlineStr">
        <is>
          <t>https://d2e5ushqwiltxm.cloudfront.net/wp-content/uploads/sites/209/2025/09/16092302/Pullman-Maldives-Maamutaa_GreenGlobeCertified_2025-2026.pdf</t>
        </is>
      </c>
      <c r="N2471" t="inlineStr">
        <is>
          <t>https://d2e5ushqwiltxm.cloudfront.net/wp-content/uploads/sites/209/2025/09/16092302/Pullman-Maldives-Maamutaa_GreenGlobeCertified_2025-2026.pdf</t>
        </is>
      </c>
      <c r="O2471" t="inlineStr">
        <is>
          <t>d845b95ed9cae873bfad99590b7cb51662cabb8ba4755a24003aab7f107d9234</t>
        </is>
      </c>
      <c r="P2471" t="inlineStr">
        <is>
          <t>library/123_pullman-maldives-maamutaa-resort/sustainability/2026_Pullman-Maldives-Maamutaa_GreenGlobeCertified_2025-2026.pdf</t>
        </is>
      </c>
      <c r="R2471" t="inlineStr">
        <is>
          <t>current</t>
        </is>
      </c>
      <c r="S2471" t="inlineStr">
        <is>
          <t>Y</t>
        </is>
      </c>
      <c r="T2471" t="inlineStr">
        <is>
          <t>matched</t>
        </is>
      </c>
      <c r="U2471" t="inlineStr">
        <is>
          <t>2026-10-04</t>
        </is>
      </c>
      <c r="V2471" t="inlineStr"/>
    </row>
    <row r="2472">
      <c r="A2472" t="n">
        <v>123</v>
      </c>
      <c r="B2472" t="inlineStr">
        <is>
          <t>Pullman Maldives Maamutaa Resort</t>
        </is>
      </c>
      <c r="C2472" t="inlineStr">
        <is>
          <t>sustainability</t>
        </is>
      </c>
      <c r="D2472" t="inlineStr">
        <is>
          <t>2023_PMM-EP.pdf</t>
        </is>
      </c>
      <c r="E2472" t="n">
        <v>2023</v>
      </c>
      <c r="H2472" t="n">
        <v>6</v>
      </c>
      <c r="I2472" t="n">
        <v>470</v>
      </c>
      <c r="J2472" t="inlineStr">
        <is>
          <t>Y</t>
        </is>
      </c>
      <c r="K2472" t="inlineStr">
        <is>
          <t>pullmanmaldivesmaamutaa.com</t>
        </is>
      </c>
      <c r="L2472" t="inlineStr">
        <is>
          <t>official</t>
        </is>
      </c>
      <c r="M2472" t="inlineStr">
        <is>
          <t>https://d2e5ushqwiltxm.cloudfront.net/wp-content/uploads/sites/209/2023/05/23051519/PMM-EP.pdf</t>
        </is>
      </c>
      <c r="N2472" t="inlineStr">
        <is>
          <t>https://d2e5ushqwiltxm.cloudfront.net/wp-content/uploads/sites/209/2023/05/23051519/PMM-EP.pdf</t>
        </is>
      </c>
      <c r="O2472" t="inlineStr">
        <is>
          <t>db3cf64f453315c93b58333f16737981da7c021260b90b741322955637efb65a</t>
        </is>
      </c>
      <c r="P2472" t="inlineStr">
        <is>
          <t>library/123_pullman-maldives-maamutaa-resort/sustainability/2023_PMM-EP.pdf</t>
        </is>
      </c>
      <c r="R2472" t="inlineStr">
        <is>
          <t>outdated</t>
        </is>
      </c>
      <c r="S2472" t="inlineStr">
        <is>
          <t>N</t>
        </is>
      </c>
      <c r="T2472" t="inlineStr">
        <is>
          <t>matched</t>
        </is>
      </c>
      <c r="U2472" t="inlineStr">
        <is>
          <t>2026-10-04</t>
        </is>
      </c>
      <c r="V2472" t="inlineStr"/>
    </row>
    <row r="2473">
      <c r="A2473" t="n">
        <v>123</v>
      </c>
      <c r="B2473" t="inlineStr">
        <is>
          <t>Pullman Maldives Maamutaa Resort</t>
        </is>
      </c>
      <c r="C2473" t="inlineStr">
        <is>
          <t>sustainability</t>
        </is>
      </c>
      <c r="D2473" t="inlineStr">
        <is>
          <t>2022_Pullman-SMP.pdf</t>
        </is>
      </c>
      <c r="E2473" t="n">
        <v>2022</v>
      </c>
      <c r="H2473" t="n">
        <v>15</v>
      </c>
      <c r="I2473" t="n">
        <v>692</v>
      </c>
      <c r="J2473" t="inlineStr">
        <is>
          <t>Y</t>
        </is>
      </c>
      <c r="K2473" t="inlineStr">
        <is>
          <t>pullmanmaldivesmaamutaa.com</t>
        </is>
      </c>
      <c r="L2473" t="inlineStr">
        <is>
          <t>official</t>
        </is>
      </c>
      <c r="M2473" t="inlineStr">
        <is>
          <t>https://d2e5ushqwiltxm.cloudfront.net/wp-content/uploads/sites/209/2023/05/23051527/Pullman-SMP.pdf</t>
        </is>
      </c>
      <c r="N2473" t="inlineStr">
        <is>
          <t>https://d2e5ushqwiltxm.cloudfront.net/wp-content/uploads/sites/209/2023/05/23051527/Pullman-SMP.pdf</t>
        </is>
      </c>
      <c r="O2473" t="inlineStr">
        <is>
          <t>317113ffc5bf3aafd165dcb43e58779c8066b17e2191a2e606c78c8b6a80da31</t>
        </is>
      </c>
      <c r="P2473" t="inlineStr">
        <is>
          <t>library/123_pullman-maldives-maamutaa-resort/sustainability/2022_Pullman-SMP.pdf</t>
        </is>
      </c>
      <c r="R2473" t="inlineStr">
        <is>
          <t>outdated</t>
        </is>
      </c>
      <c r="S2473" t="inlineStr">
        <is>
          <t>N</t>
        </is>
      </c>
      <c r="T2473" t="inlineStr">
        <is>
          <t>matched</t>
        </is>
      </c>
      <c r="U2473" t="inlineStr">
        <is>
          <t>2026-10-04</t>
        </is>
      </c>
      <c r="V2473" t="inlineStr"/>
    </row>
    <row r="2474">
      <c r="A2474" t="n">
        <v>123</v>
      </c>
      <c r="B2474" t="inlineStr">
        <is>
          <t>Pullman Maldives Maamutaa Resort</t>
        </is>
      </c>
      <c r="C2474" t="inlineStr">
        <is>
          <t>brochure</t>
        </is>
      </c>
      <c r="D2474" t="inlineStr">
        <is>
          <t>2022_Pullman-Maldives-SMP.pdf</t>
        </is>
      </c>
      <c r="E2474" t="n">
        <v>2022</v>
      </c>
      <c r="H2474" t="n">
        <v>15</v>
      </c>
      <c r="I2474" t="n">
        <v>583</v>
      </c>
      <c r="J2474" t="inlineStr">
        <is>
          <t>Y</t>
        </is>
      </c>
      <c r="K2474" t="inlineStr">
        <is>
          <t>pullmanmaldivesmaamutaa.com</t>
        </is>
      </c>
      <c r="L2474" t="inlineStr">
        <is>
          <t>official</t>
        </is>
      </c>
      <c r="M2474" t="inlineStr">
        <is>
          <t>https://d2e5ushqwiltxm.cloudfront.net/wp-content/uploads/sites/209/2022/12/23124117/Pullman-Maldives-SMP.pdf</t>
        </is>
      </c>
      <c r="N2474" t="inlineStr">
        <is>
          <t>https://d2e5ushqwiltxm.cloudfront.net/wp-content/uploads/sites/209/2022/12/23124117/Pullman-Maldives-SMP.pdf</t>
        </is>
      </c>
      <c r="O2474" t="inlineStr">
        <is>
          <t>e5a19a6769e8ed0538abdf4dbdd704ee2a270741d869f0508ae63384698ba346</t>
        </is>
      </c>
      <c r="P2474" t="inlineStr">
        <is>
          <t>library/123_pullman-maldives-maamutaa-resort/brochure/2022_Pullman-Maldives-SMP.pdf</t>
        </is>
      </c>
      <c r="R2474" t="inlineStr">
        <is>
          <t>outdated</t>
        </is>
      </c>
      <c r="S2474" t="inlineStr">
        <is>
          <t>Y</t>
        </is>
      </c>
      <c r="T2474" t="inlineStr">
        <is>
          <t>matched</t>
        </is>
      </c>
      <c r="U2474" t="inlineStr">
        <is>
          <t>2026-10-04</t>
        </is>
      </c>
      <c r="V2474" t="inlineStr"/>
    </row>
    <row r="2475">
      <c r="A2475" t="n">
        <v>125</v>
      </c>
      <c r="B2475" t="inlineStr">
        <is>
          <t>Gili Lankanfushi</t>
        </is>
      </c>
      <c r="C2475" t="inlineStr">
        <is>
          <t>destination_dining</t>
        </is>
      </c>
      <c r="D2475" t="inlineStr">
        <is>
          <t>2025_Destination-Dining-Package-Jan-2025.pdf</t>
        </is>
      </c>
      <c r="E2475" t="n">
        <v>2025</v>
      </c>
      <c r="H2475" t="n">
        <v>5</v>
      </c>
      <c r="I2475" t="n">
        <v>653</v>
      </c>
      <c r="J2475" t="inlineStr">
        <is>
          <t>N</t>
        </is>
      </c>
      <c r="K2475" t="inlineStr">
        <is>
          <t>gili-lankanfushi.com</t>
        </is>
      </c>
      <c r="L2475" t="inlineStr">
        <is>
          <t>official</t>
        </is>
      </c>
      <c r="M2475" t="inlineStr">
        <is>
          <t>https://gili-lankanfushi.com/wp-content/uploads/2026/01/Destination-Dining-Package-Jan-2025.pdf</t>
        </is>
      </c>
      <c r="N2475" t="inlineStr">
        <is>
          <t>https://gili-lankanfushi.com/wp-content/uploads/2026/01/Destination-Dining-Package-Jan-2025.pdf</t>
        </is>
      </c>
      <c r="O2475" t="inlineStr">
        <is>
          <t>a8ca65d544151f247787c8d7570470f7c3d561c64d7f5fccf0ecd413b68941db</t>
        </is>
      </c>
      <c r="P2475" t="inlineStr">
        <is>
          <t>library/125_gili-lankanfushi/destination_dining/2025_Destination-Dining-Package-Jan-2025.pdf</t>
        </is>
      </c>
      <c r="R2475" t="inlineStr">
        <is>
          <t>current</t>
        </is>
      </c>
      <c r="S2475" t="inlineStr">
        <is>
          <t>Y</t>
        </is>
      </c>
      <c r="T2475" t="inlineStr">
        <is>
          <t>matched</t>
        </is>
      </c>
      <c r="U2475" t="inlineStr">
        <is>
          <t>2026-10-04</t>
        </is>
      </c>
      <c r="V2475" t="inlineStr"/>
    </row>
    <row r="2476">
      <c r="A2476" t="n">
        <v>125</v>
      </c>
      <c r="B2476" t="inlineStr">
        <is>
          <t>Gili Lankanfushi</t>
        </is>
      </c>
      <c r="C2476" t="inlineStr">
        <is>
          <t>destination_dining</t>
        </is>
      </c>
      <c r="D2476" t="inlineStr">
        <is>
          <t>2023_Destination-Dining-Package_Dec-2023.pdf</t>
        </is>
      </c>
      <c r="E2476" t="n">
        <v>2023</v>
      </c>
      <c r="H2476" t="n">
        <v>5</v>
      </c>
      <c r="I2476" t="n">
        <v>757</v>
      </c>
      <c r="J2476" t="inlineStr">
        <is>
          <t>N</t>
        </is>
      </c>
      <c r="K2476" t="inlineStr">
        <is>
          <t>gili-lankanfushi.com</t>
        </is>
      </c>
      <c r="L2476" t="inlineStr">
        <is>
          <t>official</t>
        </is>
      </c>
      <c r="M2476" t="inlineStr">
        <is>
          <t>https://gili-lankanfushi.com/wp-content/uploads/2023/12/Destination-Dining-Package_Dec-2023.pdf</t>
        </is>
      </c>
      <c r="N2476" t="inlineStr">
        <is>
          <t>https://gili-lankanfushi.com/wp-content/uploads/2023/12/Destination-Dining-Package_Dec-2023.pdf</t>
        </is>
      </c>
      <c r="O2476" t="inlineStr">
        <is>
          <t>0aa6eb774454429b45aaf28a3d168e6274f40a8d14b0a10bf3e322de364469af</t>
        </is>
      </c>
      <c r="P2476" t="inlineStr">
        <is>
          <t>library/125_gili-lankanfushi/destination_dining/2023_Destination-Dining-Package_Dec-2023.pdf</t>
        </is>
      </c>
      <c r="R2476" t="inlineStr">
        <is>
          <t>outdated</t>
        </is>
      </c>
      <c r="S2476" t="inlineStr">
        <is>
          <t>N</t>
        </is>
      </c>
      <c r="T2476" t="inlineStr">
        <is>
          <t>matched</t>
        </is>
      </c>
      <c r="U2476" t="inlineStr">
        <is>
          <t>2026-10-04</t>
        </is>
      </c>
      <c r="V2476" t="inlineStr"/>
    </row>
    <row r="2477">
      <c r="A2477" t="n">
        <v>125</v>
      </c>
      <c r="B2477" t="inlineStr">
        <is>
          <t>Gili Lankanfushi</t>
        </is>
      </c>
      <c r="C2477" t="inlineStr">
        <is>
          <t>spa_menu</t>
        </is>
      </c>
      <c r="D2477" t="inlineStr">
        <is>
          <t>2026_Aradhana-Visting-Practitioner-Digital.pdf</t>
        </is>
      </c>
      <c r="E2477" t="n">
        <v>2026</v>
      </c>
      <c r="H2477" t="n">
        <v>2</v>
      </c>
      <c r="I2477" t="n">
        <v>15596</v>
      </c>
      <c r="J2477" t="inlineStr">
        <is>
          <t>Y</t>
        </is>
      </c>
      <c r="K2477" t="inlineStr">
        <is>
          <t>gili-lankanfushi.com</t>
        </is>
      </c>
      <c r="L2477" t="inlineStr">
        <is>
          <t>official</t>
        </is>
      </c>
      <c r="M2477" t="inlineStr">
        <is>
          <t>https://gili-lankanfushi.com/wp-content/uploads/2026/09/Aradhana-Visting-Practitioner-Digital.pdf</t>
        </is>
      </c>
      <c r="N2477" t="inlineStr">
        <is>
          <t>https://gili-lankanfushi.com/wp-content/uploads/2026/09/Aradhana-Visting-Practitioner-Digital.pdf</t>
        </is>
      </c>
      <c r="O2477" t="inlineStr">
        <is>
          <t>bcf566df18adf6b3dec708c6c27c4ad043c9507df0991bc3745761520cb01670</t>
        </is>
      </c>
      <c r="P2477" t="inlineStr">
        <is>
          <t>library/125_gili-lankanfushi/spa_menu/2026_Aradhana-Visting-Practitioner-Digital.pdf</t>
        </is>
      </c>
      <c r="R2477" t="inlineStr">
        <is>
          <t>current</t>
        </is>
      </c>
      <c r="S2477" t="inlineStr">
        <is>
          <t>N</t>
        </is>
      </c>
      <c r="T2477" t="inlineStr">
        <is>
          <t>matched</t>
        </is>
      </c>
      <c r="U2477" t="inlineStr">
        <is>
          <t>2026-10-04</t>
        </is>
      </c>
      <c r="V2477" t="inlineStr"/>
    </row>
    <row r="2478">
      <c r="A2478" t="n">
        <v>125</v>
      </c>
      <c r="B2478" t="inlineStr">
        <is>
          <t>Gili Lankanfushi</t>
        </is>
      </c>
      <c r="C2478" t="inlineStr">
        <is>
          <t>spa_menu</t>
        </is>
      </c>
      <c r="D2478" t="inlineStr">
        <is>
          <t>2026_Visiting-Practitioner-Sinimol-Thomas.pdf</t>
        </is>
      </c>
      <c r="E2478" t="n">
        <v>2026</v>
      </c>
      <c r="H2478" t="n">
        <v>2</v>
      </c>
      <c r="I2478" t="n">
        <v>17620</v>
      </c>
      <c r="J2478" t="inlineStr">
        <is>
          <t>Y</t>
        </is>
      </c>
      <c r="K2478" t="inlineStr">
        <is>
          <t>gili-lankanfushi.com</t>
        </is>
      </c>
      <c r="L2478" t="inlineStr">
        <is>
          <t>official</t>
        </is>
      </c>
      <c r="M2478" t="inlineStr">
        <is>
          <t>https://gili-lankanfushi.com/wp-content/uploads/2026/07/Visiting-Practitioner-Sinimol-Thomas.pdf</t>
        </is>
      </c>
      <c r="N2478" t="inlineStr">
        <is>
          <t>https://gili-lankanfushi.com/wp-content/uploads/2026/07/Visiting-Practitioner-Sinimol-Thomas.pdf</t>
        </is>
      </c>
      <c r="O2478" t="inlineStr">
        <is>
          <t>2dad69c8628c585b27dccdf6c0a3d904c38888f1a3323ae16cb942c21b38be72</t>
        </is>
      </c>
      <c r="P2478" t="inlineStr">
        <is>
          <t>library/125_gili-lankanfushi/spa_menu/2026_Visiting-Practitioner-Sinimol-Thomas.pdf</t>
        </is>
      </c>
      <c r="R2478" t="inlineStr">
        <is>
          <t>current</t>
        </is>
      </c>
      <c r="S2478" t="inlineStr">
        <is>
          <t>N</t>
        </is>
      </c>
      <c r="T2478" t="inlineStr">
        <is>
          <t>matched</t>
        </is>
      </c>
      <c r="U2478" t="inlineStr">
        <is>
          <t>2026-10-04</t>
        </is>
      </c>
      <c r="V2478" t="inlineStr"/>
    </row>
    <row r="2479">
      <c r="A2479" t="n">
        <v>125</v>
      </c>
      <c r="B2479" t="inlineStr">
        <is>
          <t>Gili Lankanfushi</t>
        </is>
      </c>
      <c r="C2479" t="inlineStr">
        <is>
          <t>spa_menu</t>
        </is>
      </c>
      <c r="D2479" t="inlineStr">
        <is>
          <t>2026_Visiting-Practitioner-Sinimol-Thomas-.pdf</t>
        </is>
      </c>
      <c r="E2479" t="n">
        <v>2026</v>
      </c>
      <c r="H2479" t="n">
        <v>2</v>
      </c>
      <c r="I2479" t="n">
        <v>16769</v>
      </c>
      <c r="J2479" t="inlineStr">
        <is>
          <t>Y</t>
        </is>
      </c>
      <c r="K2479" t="inlineStr">
        <is>
          <t>gili-lankanfushi.com</t>
        </is>
      </c>
      <c r="L2479" t="inlineStr">
        <is>
          <t>official</t>
        </is>
      </c>
      <c r="M2479" t="inlineStr">
        <is>
          <t>https://gili-lankanfushi.com/wp-content/uploads/2026/07/Visiting-Practitioner-Sinimol-Thomas-.pdf</t>
        </is>
      </c>
      <c r="N2479" t="inlineStr">
        <is>
          <t>https://gili-lankanfushi.com/wp-content/uploads/2026/07/Visiting-Practitioner-Sinimol-Thomas-.pdf</t>
        </is>
      </c>
      <c r="O2479" t="inlineStr">
        <is>
          <t>e68e445c23db97d4f3b8689dd67e875a720bd077c9c32e805269eb992e722a40</t>
        </is>
      </c>
      <c r="P2479" t="inlineStr">
        <is>
          <t>library/125_gili-lankanfushi/spa_menu/2026_Visiting-Practitioner-Sinimol-Thomas-.pdf</t>
        </is>
      </c>
      <c r="R2479" t="inlineStr">
        <is>
          <t>current</t>
        </is>
      </c>
      <c r="S2479" t="inlineStr">
        <is>
          <t>N</t>
        </is>
      </c>
      <c r="T2479" t="inlineStr">
        <is>
          <t>matched</t>
        </is>
      </c>
      <c r="U2479" t="inlineStr">
        <is>
          <t>2026-10-04</t>
        </is>
      </c>
      <c r="V2479" t="inlineStr"/>
    </row>
    <row r="2480">
      <c r="A2480" t="n">
        <v>125</v>
      </c>
      <c r="B2480" t="inlineStr">
        <is>
          <t>Gili Lankanfushi</t>
        </is>
      </c>
      <c r="C2480" t="inlineStr">
        <is>
          <t>spa_menu</t>
        </is>
      </c>
      <c r="D2480" t="inlineStr">
        <is>
          <t>2026_GLM-VP-Sara-Digital-A4-V1.pdf</t>
        </is>
      </c>
      <c r="E2480" t="n">
        <v>2026</v>
      </c>
      <c r="H2480" t="n">
        <v>2</v>
      </c>
      <c r="I2480" t="n">
        <v>16652</v>
      </c>
      <c r="J2480" t="inlineStr">
        <is>
          <t>Y</t>
        </is>
      </c>
      <c r="K2480" t="inlineStr">
        <is>
          <t>gili-lankanfushi.com</t>
        </is>
      </c>
      <c r="L2480" t="inlineStr">
        <is>
          <t>official</t>
        </is>
      </c>
      <c r="M2480" t="inlineStr">
        <is>
          <t>https://gili-lankanfushi.com/wp-content/uploads/2026/06/GLM-VP-Sara-Digital-A4-V1.pdf</t>
        </is>
      </c>
      <c r="N2480" t="inlineStr">
        <is>
          <t>https://gili-lankanfushi.com/wp-content/uploads/2026/06/GLM-VP-Sara-Digital-A4-V1.pdf</t>
        </is>
      </c>
      <c r="O2480" t="inlineStr">
        <is>
          <t>5cab14dd7c143c82be4c32cb9db730b8ca9b75aacdaee400688723d6cd34d7a2</t>
        </is>
      </c>
      <c r="P2480" t="inlineStr">
        <is>
          <t>library/125_gili-lankanfushi/spa_menu/2026_GLM-VP-Sara-Digital-A4-V1.pdf</t>
        </is>
      </c>
      <c r="R2480" t="inlineStr">
        <is>
          <t>current</t>
        </is>
      </c>
      <c r="S2480" t="inlineStr">
        <is>
          <t>N</t>
        </is>
      </c>
      <c r="T2480" t="inlineStr">
        <is>
          <t>matched</t>
        </is>
      </c>
      <c r="U2480" t="inlineStr">
        <is>
          <t>2026-10-04</t>
        </is>
      </c>
      <c r="V2480" t="inlineStr"/>
    </row>
    <row r="2481">
      <c r="A2481" t="n">
        <v>125</v>
      </c>
      <c r="B2481" t="inlineStr">
        <is>
          <t>Gili Lankanfushi</t>
        </is>
      </c>
      <c r="C2481" t="inlineStr">
        <is>
          <t>spa_menu</t>
        </is>
      </c>
      <c r="D2481" t="inlineStr">
        <is>
          <t>2026_Visiting-Wellness-Practitioner-February-2026.pdf</t>
        </is>
      </c>
      <c r="E2481" t="n">
        <v>2026</v>
      </c>
      <c r="H2481" t="n">
        <v>3</v>
      </c>
      <c r="I2481" t="n">
        <v>492</v>
      </c>
      <c r="J2481" t="inlineStr">
        <is>
          <t>N</t>
        </is>
      </c>
      <c r="K2481" t="inlineStr">
        <is>
          <t>gili-lankanfushi.com</t>
        </is>
      </c>
      <c r="L2481" t="inlineStr">
        <is>
          <t>official</t>
        </is>
      </c>
      <c r="M2481" t="inlineStr">
        <is>
          <t>https://gili-lankanfushi.com/wp-content/uploads/2026/01/Visiting-Wellness-Practitioner-February-2026.pdf</t>
        </is>
      </c>
      <c r="N2481" t="inlineStr">
        <is>
          <t>https://gili-lankanfushi.com/wp-content/uploads/2026/01/Visiting-Wellness-Practitioner-February-2026.pdf</t>
        </is>
      </c>
      <c r="O2481" t="inlineStr">
        <is>
          <t>f77c4c436987bc23440b0253cab9a0807fe2bcf0d11bacc17c0dbfabc18d93dc</t>
        </is>
      </c>
      <c r="P2481" t="inlineStr">
        <is>
          <t>library/125_gili-lankanfushi/spa_menu/2026_Visiting-Wellness-Practitioner-February-2026.pdf</t>
        </is>
      </c>
      <c r="R2481" t="inlineStr">
        <is>
          <t>current</t>
        </is>
      </c>
      <c r="S2481" t="inlineStr">
        <is>
          <t>N</t>
        </is>
      </c>
      <c r="T2481" t="inlineStr">
        <is>
          <t>matched</t>
        </is>
      </c>
      <c r="U2481" t="inlineStr">
        <is>
          <t>2026-10-04</t>
        </is>
      </c>
      <c r="V2481" t="inlineStr"/>
    </row>
    <row r="2482">
      <c r="A2482" t="n">
        <v>125</v>
      </c>
      <c r="B2482" t="inlineStr">
        <is>
          <t>Gili Lankanfushi</t>
        </is>
      </c>
      <c r="C2482" t="inlineStr">
        <is>
          <t>spa_menu</t>
        </is>
      </c>
      <c r="D2482" t="inlineStr">
        <is>
          <t>2026_Visiting-Wellness-Practitioner-Dr.-Anil.pdf</t>
        </is>
      </c>
      <c r="E2482" t="n">
        <v>2026</v>
      </c>
      <c r="H2482" t="n">
        <v>4</v>
      </c>
      <c r="I2482" t="n">
        <v>788</v>
      </c>
      <c r="J2482" t="inlineStr">
        <is>
          <t>Y</t>
        </is>
      </c>
      <c r="K2482" t="inlineStr">
        <is>
          <t>gili-lankanfushi.com</t>
        </is>
      </c>
      <c r="L2482" t="inlineStr">
        <is>
          <t>official</t>
        </is>
      </c>
      <c r="M2482" t="inlineStr">
        <is>
          <t>https://gili-lankanfushi.com/wp-content/uploads/2025/10/Visiting-Wellness-Practitioner-Dr.-Anil.pdf</t>
        </is>
      </c>
      <c r="N2482" t="inlineStr">
        <is>
          <t>https://gili-lankanfushi.com/wp-content/uploads/2025/10/Visiting-Wellness-Practitioner-Dr.-Anil.pdf</t>
        </is>
      </c>
      <c r="O2482" t="inlineStr">
        <is>
          <t>886c1565f39cf07dcadfd8002681eccfa22e0d392231886b39a4cf35a5cca90c</t>
        </is>
      </c>
      <c r="P2482" t="inlineStr">
        <is>
          <t>library/125_gili-lankanfushi/spa_menu/2026_Visiting-Wellness-Practitioner-Dr.-Anil.pdf</t>
        </is>
      </c>
      <c r="R2482" t="inlineStr">
        <is>
          <t>current</t>
        </is>
      </c>
      <c r="S2482" t="inlineStr">
        <is>
          <t>Y</t>
        </is>
      </c>
      <c r="T2482" t="inlineStr">
        <is>
          <t>matched</t>
        </is>
      </c>
      <c r="U2482" t="inlineStr">
        <is>
          <t>2026-10-04</t>
        </is>
      </c>
      <c r="V2482" t="inlineStr"/>
    </row>
    <row r="2483">
      <c r="A2483" t="n">
        <v>125</v>
      </c>
      <c r="B2483" t="inlineStr">
        <is>
          <t>Gili Lankanfushi</t>
        </is>
      </c>
      <c r="C2483" t="inlineStr">
        <is>
          <t>spa_menu</t>
        </is>
      </c>
      <c r="D2483" t="inlineStr">
        <is>
          <t>2026_Wellness-VP-Sini.pdf</t>
        </is>
      </c>
      <c r="E2483" t="n">
        <v>2026</v>
      </c>
      <c r="H2483" t="n">
        <v>3</v>
      </c>
      <c r="I2483" t="n">
        <v>925</v>
      </c>
      <c r="J2483" t="inlineStr">
        <is>
          <t>N</t>
        </is>
      </c>
      <c r="K2483" t="inlineStr">
        <is>
          <t>gili-lankanfushi.com</t>
        </is>
      </c>
      <c r="L2483" t="inlineStr">
        <is>
          <t>official</t>
        </is>
      </c>
      <c r="M2483" t="inlineStr">
        <is>
          <t>https://gili-lankanfushi.com/wp-content/uploads/2026/01/Wellness-VP-Sini.pdf</t>
        </is>
      </c>
      <c r="N2483" t="inlineStr">
        <is>
          <t>https://gili-lankanfushi.com/wp-content/uploads/2026/01/Wellness-VP-Sini.pdf</t>
        </is>
      </c>
      <c r="O2483" t="inlineStr">
        <is>
          <t>cd1e6294eb37f2b4f4e2a751e2b4f84fb5ed2b3fe2c614307f7174498cdaf71c</t>
        </is>
      </c>
      <c r="P2483" t="inlineStr">
        <is>
          <t>library/125_gili-lankanfushi/spa_menu/2026_Wellness-VP-Sini.pdf</t>
        </is>
      </c>
      <c r="R2483" t="inlineStr">
        <is>
          <t>current</t>
        </is>
      </c>
      <c r="S2483" t="inlineStr">
        <is>
          <t>N</t>
        </is>
      </c>
      <c r="T2483" t="inlineStr">
        <is>
          <t>matched</t>
        </is>
      </c>
      <c r="U2483" t="inlineStr">
        <is>
          <t>2026-10-04</t>
        </is>
      </c>
      <c r="V2483" t="inlineStr"/>
    </row>
    <row r="2484">
      <c r="A2484" t="n">
        <v>125</v>
      </c>
      <c r="B2484" t="inlineStr">
        <is>
          <t>Gili Lankanfushi</t>
        </is>
      </c>
      <c r="C2484" t="inlineStr">
        <is>
          <t>spa_menu</t>
        </is>
      </c>
      <c r="D2484" t="inlineStr">
        <is>
          <t>2025_Visiting-Wellness-Practitioner-Numthip-Puntha.pdf</t>
        </is>
      </c>
      <c r="E2484" t="n">
        <v>2025</v>
      </c>
      <c r="H2484" t="n">
        <v>3</v>
      </c>
      <c r="I2484" t="n">
        <v>270</v>
      </c>
      <c r="J2484" t="inlineStr">
        <is>
          <t>Y</t>
        </is>
      </c>
      <c r="K2484" t="inlineStr">
        <is>
          <t>gili-lankanfushi.com</t>
        </is>
      </c>
      <c r="L2484" t="inlineStr">
        <is>
          <t>official</t>
        </is>
      </c>
      <c r="M2484" t="inlineStr">
        <is>
          <t>https://gili-lankanfushi.com/wp-content/uploads/2025/05/Visiting-Wellness-Practitioner-Numthip-Puntha.pdf</t>
        </is>
      </c>
      <c r="N2484" t="inlineStr">
        <is>
          <t>https://gili-lankanfushi.com/wp-content/uploads/2025/05/Visiting-Wellness-Practitioner-Numthip-Puntha.pdf</t>
        </is>
      </c>
      <c r="O2484" t="inlineStr">
        <is>
          <t>410b3ffc0bdf42eeb07d21cc7174e8165c6113cfdf7265eac2c8c60c197a4bb5</t>
        </is>
      </c>
      <c r="P2484" t="inlineStr">
        <is>
          <t>library/125_gili-lankanfushi/spa_menu/2025_Visiting-Wellness-Practitioner-Numthip-Puntha.pdf</t>
        </is>
      </c>
      <c r="R2484" t="inlineStr">
        <is>
          <t>current</t>
        </is>
      </c>
      <c r="S2484" t="inlineStr">
        <is>
          <t>N</t>
        </is>
      </c>
      <c r="T2484" t="inlineStr">
        <is>
          <t>matched</t>
        </is>
      </c>
      <c r="U2484" t="inlineStr">
        <is>
          <t>2026-10-04</t>
        </is>
      </c>
      <c r="V2484" t="inlineStr"/>
    </row>
    <row r="2485">
      <c r="A2485" t="n">
        <v>125</v>
      </c>
      <c r="B2485" t="inlineStr">
        <is>
          <t>Gili Lankanfushi</t>
        </is>
      </c>
      <c r="C2485" t="inlineStr">
        <is>
          <t>spa_menu</t>
        </is>
      </c>
      <c r="D2485" t="inlineStr">
        <is>
          <t>2025_Visiting-Wellness-Practitioner-April-2025.pdf</t>
        </is>
      </c>
      <c r="E2485" t="n">
        <v>2025</v>
      </c>
      <c r="H2485" t="n">
        <v>4</v>
      </c>
      <c r="I2485" t="n">
        <v>202</v>
      </c>
      <c r="J2485" t="inlineStr">
        <is>
          <t>Y</t>
        </is>
      </c>
      <c r="K2485" t="inlineStr">
        <is>
          <t>gili-lankanfushi.com</t>
        </is>
      </c>
      <c r="L2485" t="inlineStr">
        <is>
          <t>official</t>
        </is>
      </c>
      <c r="M2485" t="inlineStr">
        <is>
          <t>https://gili-lankanfushi.com/wp-content/uploads/2025/04/Visiting-Wellness-Practitioner-April-2025.pdf</t>
        </is>
      </c>
      <c r="N2485" t="inlineStr">
        <is>
          <t>https://gili-lankanfushi.com/wp-content/uploads/2025/04/Visiting-Wellness-Practitioner-April-2025.pdf</t>
        </is>
      </c>
      <c r="O2485" t="inlineStr">
        <is>
          <t>591e97f75e3a05759feb68e067de2a4455fcdb2e63edb28dabd7d4346dde42d5</t>
        </is>
      </c>
      <c r="P2485" t="inlineStr">
        <is>
          <t>library/125_gili-lankanfushi/spa_menu/2025_Visiting-Wellness-Practitioner-April-2025.pdf</t>
        </is>
      </c>
      <c r="R2485" t="inlineStr">
        <is>
          <t>current</t>
        </is>
      </c>
      <c r="S2485" t="inlineStr">
        <is>
          <t>N</t>
        </is>
      </c>
      <c r="T2485" t="inlineStr">
        <is>
          <t>matched</t>
        </is>
      </c>
      <c r="U2485" t="inlineStr">
        <is>
          <t>2026-10-04</t>
        </is>
      </c>
      <c r="V2485" t="inlineStr"/>
    </row>
    <row r="2486">
      <c r="A2486" t="n">
        <v>125</v>
      </c>
      <c r="B2486" t="inlineStr">
        <is>
          <t>Gili Lankanfushi</t>
        </is>
      </c>
      <c r="C2486" t="inlineStr">
        <is>
          <t>spa_menu</t>
        </is>
      </c>
      <c r="D2486" t="inlineStr">
        <is>
          <t>2025_Visiting-Wellness-Practitioner-January-2025.pdf</t>
        </is>
      </c>
      <c r="E2486" t="n">
        <v>2025</v>
      </c>
      <c r="H2486" t="n">
        <v>3</v>
      </c>
      <c r="I2486" t="n">
        <v>593</v>
      </c>
      <c r="J2486" t="inlineStr">
        <is>
          <t>N</t>
        </is>
      </c>
      <c r="K2486" t="inlineStr">
        <is>
          <t>gili-lankanfushi.com</t>
        </is>
      </c>
      <c r="L2486" t="inlineStr">
        <is>
          <t>official</t>
        </is>
      </c>
      <c r="M2486" t="inlineStr">
        <is>
          <t>https://gili-lankanfushi.com/wp-content/uploads/2025/01/Visiting-Wellness-Practitioner-January-2025.pdf</t>
        </is>
      </c>
      <c r="N2486" t="inlineStr">
        <is>
          <t>https://gili-lankanfushi.com/wp-content/uploads/2025/01/Visiting-Wellness-Practitioner-January-2025.pdf</t>
        </is>
      </c>
      <c r="O2486" t="inlineStr">
        <is>
          <t>d3d0c2556281d6601ede3d228ea2547f528eac4e9071f1dd95b7f2474c523e37</t>
        </is>
      </c>
      <c r="P2486" t="inlineStr">
        <is>
          <t>library/125_gili-lankanfushi/spa_menu/2025_Visiting-Wellness-Practitioner-January-2025.pdf</t>
        </is>
      </c>
      <c r="R2486" t="inlineStr">
        <is>
          <t>current</t>
        </is>
      </c>
      <c r="S2486" t="inlineStr">
        <is>
          <t>N</t>
        </is>
      </c>
      <c r="T2486" t="inlineStr">
        <is>
          <t>matched</t>
        </is>
      </c>
      <c r="U2486" t="inlineStr">
        <is>
          <t>2026-10-04</t>
        </is>
      </c>
      <c r="V2486" t="inlineStr"/>
    </row>
    <row r="2487">
      <c r="A2487" t="n">
        <v>125</v>
      </c>
      <c r="B2487" t="inlineStr">
        <is>
          <t>Gili Lankanfushi</t>
        </is>
      </c>
      <c r="C2487" t="inlineStr">
        <is>
          <t>spa_menu</t>
        </is>
      </c>
      <c r="D2487" t="inlineStr">
        <is>
          <t>2024_Visiting-Wellness-Practitioner-December-2024.pdf</t>
        </is>
      </c>
      <c r="E2487" t="n">
        <v>2024</v>
      </c>
      <c r="H2487" t="n">
        <v>4</v>
      </c>
      <c r="I2487" t="n">
        <v>776</v>
      </c>
      <c r="J2487" t="inlineStr">
        <is>
          <t>N</t>
        </is>
      </c>
      <c r="K2487" t="inlineStr">
        <is>
          <t>gili-lankanfushi.com</t>
        </is>
      </c>
      <c r="L2487" t="inlineStr">
        <is>
          <t>official</t>
        </is>
      </c>
      <c r="M2487" t="inlineStr">
        <is>
          <t>https://gili-lankanfushi.com/wp-content/uploads/2024/12/Visiting-Wellness-Practitioner-December-2024.pdf</t>
        </is>
      </c>
      <c r="N2487" t="inlineStr">
        <is>
          <t>https://gili-lankanfushi.com/wp-content/uploads/2024/12/Visiting-Wellness-Practitioner-December-2024.pdf</t>
        </is>
      </c>
      <c r="O2487" t="inlineStr">
        <is>
          <t>9783b904a6fee0cfa7cb663bb00e3518c3b650a6fb682e6f1bf0df76151ca62e</t>
        </is>
      </c>
      <c r="P2487" t="inlineStr">
        <is>
          <t>library/125_gili-lankanfushi/spa_menu/2024_Visiting-Wellness-Practitioner-December-2024.pdf</t>
        </is>
      </c>
      <c r="R2487" t="inlineStr">
        <is>
          <t>outdated</t>
        </is>
      </c>
      <c r="S2487" t="inlineStr">
        <is>
          <t>N</t>
        </is>
      </c>
      <c r="T2487" t="inlineStr">
        <is>
          <t>matched</t>
        </is>
      </c>
      <c r="U2487" t="inlineStr">
        <is>
          <t>2026-10-04</t>
        </is>
      </c>
      <c r="V2487" t="inlineStr"/>
    </row>
    <row r="2488">
      <c r="A2488" t="n">
        <v>125</v>
      </c>
      <c r="B2488" t="inlineStr">
        <is>
          <t>Gili Lankanfushi</t>
        </is>
      </c>
      <c r="C2488" t="inlineStr">
        <is>
          <t>spa_menu</t>
        </is>
      </c>
      <c r="D2488" t="inlineStr">
        <is>
          <t>2024_Visiting-Wellness-Practitioner-October-2024.pdf</t>
        </is>
      </c>
      <c r="E2488" t="n">
        <v>2024</v>
      </c>
      <c r="H2488" t="n">
        <v>3</v>
      </c>
      <c r="I2488" t="n">
        <v>510</v>
      </c>
      <c r="J2488" t="inlineStr">
        <is>
          <t>N</t>
        </is>
      </c>
      <c r="K2488" t="inlineStr">
        <is>
          <t>gili-lankanfushi.com</t>
        </is>
      </c>
      <c r="L2488" t="inlineStr">
        <is>
          <t>official</t>
        </is>
      </c>
      <c r="M2488" t="inlineStr">
        <is>
          <t>https://gili-lankanfushi.com/wp-content/uploads/2024/10/Visiting-Wellness-Practitioner-October-2024.pdf</t>
        </is>
      </c>
      <c r="N2488" t="inlineStr">
        <is>
          <t>https://gili-lankanfushi.com/wp-content/uploads/2024/10/Visiting-Wellness-Practitioner-October-2024.pdf</t>
        </is>
      </c>
      <c r="O2488" t="inlineStr">
        <is>
          <t>4d1a6145563e38cb720e51b238703d32382a46ada6dcafc36a112fe3dda122ce</t>
        </is>
      </c>
      <c r="P2488" t="inlineStr">
        <is>
          <t>library/125_gili-lankanfushi/spa_menu/2024_Visiting-Wellness-Practitioner-October-2024.pdf</t>
        </is>
      </c>
      <c r="R2488" t="inlineStr">
        <is>
          <t>outdated</t>
        </is>
      </c>
      <c r="S2488" t="inlineStr">
        <is>
          <t>N</t>
        </is>
      </c>
      <c r="T2488" t="inlineStr">
        <is>
          <t>matched</t>
        </is>
      </c>
      <c r="U2488" t="inlineStr">
        <is>
          <t>2026-10-04</t>
        </is>
      </c>
      <c r="V2488" t="inlineStr"/>
    </row>
    <row r="2489">
      <c r="A2489" t="n">
        <v>125</v>
      </c>
      <c r="B2489" t="inlineStr">
        <is>
          <t>Gili Lankanfushi</t>
        </is>
      </c>
      <c r="C2489" t="inlineStr">
        <is>
          <t>spa_menu</t>
        </is>
      </c>
      <c r="D2489" t="inlineStr">
        <is>
          <t>2024_Visiting-Wellness-Practitioner-August-2024.pdf</t>
        </is>
      </c>
      <c r="E2489" t="n">
        <v>2024</v>
      </c>
      <c r="H2489" t="n">
        <v>4</v>
      </c>
      <c r="I2489" t="n">
        <v>548</v>
      </c>
      <c r="J2489" t="inlineStr">
        <is>
          <t>N</t>
        </is>
      </c>
      <c r="K2489" t="inlineStr">
        <is>
          <t>gili-lankanfushi.com</t>
        </is>
      </c>
      <c r="L2489" t="inlineStr">
        <is>
          <t>official</t>
        </is>
      </c>
      <c r="M2489" t="inlineStr">
        <is>
          <t>https://gili-lankanfushi.com/wp-content/uploads/2024/08/Visiting-Wellness-Practitioner-August-2024.pdf</t>
        </is>
      </c>
      <c r="N2489" t="inlineStr">
        <is>
          <t>https://gili-lankanfushi.com/wp-content/uploads/2024/08/Visiting-Wellness-Practitioner-August-2024.pdf</t>
        </is>
      </c>
      <c r="O2489" t="inlineStr">
        <is>
          <t>b9571fbc29ada5a4874b1f464f78f2ac6704a89c74baf2d8e0911aadad303903</t>
        </is>
      </c>
      <c r="P2489" t="inlineStr">
        <is>
          <t>library/125_gili-lankanfushi/spa_menu/2024_Visiting-Wellness-Practitioner-August-2024.pdf</t>
        </is>
      </c>
      <c r="R2489" t="inlineStr">
        <is>
          <t>outdated</t>
        </is>
      </c>
      <c r="S2489" t="inlineStr">
        <is>
          <t>N</t>
        </is>
      </c>
      <c r="T2489" t="inlineStr">
        <is>
          <t>matched</t>
        </is>
      </c>
      <c r="U2489" t="inlineStr">
        <is>
          <t>2026-10-04</t>
        </is>
      </c>
      <c r="V2489" t="inlineStr"/>
    </row>
    <row r="2490">
      <c r="A2490" t="n">
        <v>125</v>
      </c>
      <c r="B2490" t="inlineStr">
        <is>
          <t>Gili Lankanfushi</t>
        </is>
      </c>
      <c r="C2490" t="inlineStr">
        <is>
          <t>spa_menu</t>
        </is>
      </c>
      <c r="D2490" t="inlineStr">
        <is>
          <t>2024_Visiting-Wellness-Practitioner-June-2024.pdf</t>
        </is>
      </c>
      <c r="E2490" t="n">
        <v>2024</v>
      </c>
      <c r="H2490" t="n">
        <v>4</v>
      </c>
      <c r="I2490" t="n">
        <v>675</v>
      </c>
      <c r="J2490" t="inlineStr">
        <is>
          <t>N</t>
        </is>
      </c>
      <c r="K2490" t="inlineStr">
        <is>
          <t>gili-lankanfushi.com</t>
        </is>
      </c>
      <c r="L2490" t="inlineStr">
        <is>
          <t>official</t>
        </is>
      </c>
      <c r="M2490" t="inlineStr">
        <is>
          <t>https://gili-lankanfushi.com/wp-content/uploads/2024/06/Visiting-Wellness-Practitioner-June-2024.pdf</t>
        </is>
      </c>
      <c r="N2490" t="inlineStr">
        <is>
          <t>https://gili-lankanfushi.com/wp-content/uploads/2024/06/Visiting-Wellness-Practitioner-June-2024.pdf</t>
        </is>
      </c>
      <c r="O2490" t="inlineStr">
        <is>
          <t>46b70cdb795102d78ec1c3e7ee1bdee29c37cdb9ec5ddd40613f013ddb1129e6</t>
        </is>
      </c>
      <c r="P2490" t="inlineStr">
        <is>
          <t>library/125_gili-lankanfushi/spa_menu/2024_Visiting-Wellness-Practitioner-June-2024.pdf</t>
        </is>
      </c>
      <c r="R2490" t="inlineStr">
        <is>
          <t>outdated</t>
        </is>
      </c>
      <c r="S2490" t="inlineStr">
        <is>
          <t>N</t>
        </is>
      </c>
      <c r="T2490" t="inlineStr">
        <is>
          <t>matched</t>
        </is>
      </c>
      <c r="U2490" t="inlineStr">
        <is>
          <t>2026-10-04</t>
        </is>
      </c>
      <c r="V2490" t="inlineStr"/>
    </row>
    <row r="2491">
      <c r="A2491" t="n">
        <v>125</v>
      </c>
      <c r="B2491" t="inlineStr">
        <is>
          <t>Gili Lankanfushi</t>
        </is>
      </c>
      <c r="C2491" t="inlineStr">
        <is>
          <t>spa_menu</t>
        </is>
      </c>
      <c r="D2491" t="inlineStr">
        <is>
          <t>2024_Visiting-Wellness-Practitioner-May-2024.pdf</t>
        </is>
      </c>
      <c r="E2491" t="n">
        <v>2024</v>
      </c>
      <c r="H2491" t="n">
        <v>3</v>
      </c>
      <c r="I2491" t="n">
        <v>621</v>
      </c>
      <c r="J2491" t="inlineStr">
        <is>
          <t>N</t>
        </is>
      </c>
      <c r="K2491" t="inlineStr">
        <is>
          <t>gili-lankanfushi.com</t>
        </is>
      </c>
      <c r="L2491" t="inlineStr">
        <is>
          <t>official</t>
        </is>
      </c>
      <c r="M2491" t="inlineStr">
        <is>
          <t>https://gili-lankanfushi.com/wp-content/uploads/2024/05/Visiting-Wellness-Practitioner-May-2024.pdf</t>
        </is>
      </c>
      <c r="N2491" t="inlineStr">
        <is>
          <t>https://gili-lankanfushi.com/wp-content/uploads/2024/05/Visiting-Wellness-Practitioner-May-2024.pdf</t>
        </is>
      </c>
      <c r="O2491" t="inlineStr">
        <is>
          <t>983e012772c5205f0e3cac87a9d8007d74639c4e3c7b1fd74947673450a3f3c2</t>
        </is>
      </c>
      <c r="P2491" t="inlineStr">
        <is>
          <t>library/125_gili-lankanfushi/spa_menu/2024_Visiting-Wellness-Practitioner-May-2024.pdf</t>
        </is>
      </c>
      <c r="R2491" t="inlineStr">
        <is>
          <t>outdated</t>
        </is>
      </c>
      <c r="S2491" t="inlineStr">
        <is>
          <t>N</t>
        </is>
      </c>
      <c r="T2491" t="inlineStr">
        <is>
          <t>matched</t>
        </is>
      </c>
      <c r="U2491" t="inlineStr">
        <is>
          <t>2026-10-04</t>
        </is>
      </c>
      <c r="V2491" t="inlineStr"/>
    </row>
    <row r="2492">
      <c r="A2492" t="n">
        <v>125</v>
      </c>
      <c r="B2492" t="inlineStr">
        <is>
          <t>Gili Lankanfushi</t>
        </is>
      </c>
      <c r="C2492" t="inlineStr">
        <is>
          <t>spa_menu</t>
        </is>
      </c>
      <c r="D2492" t="inlineStr">
        <is>
          <t>2024_GLM_Meera-Spa-Menu-2024.pdf</t>
        </is>
      </c>
      <c r="E2492" t="n">
        <v>2024</v>
      </c>
      <c r="H2492" t="n">
        <v>21</v>
      </c>
      <c r="I2492" t="n">
        <v>5948</v>
      </c>
      <c r="J2492" t="inlineStr">
        <is>
          <t>N</t>
        </is>
      </c>
      <c r="K2492" t="inlineStr">
        <is>
          <t>gili-lankanfushi.com</t>
        </is>
      </c>
      <c r="L2492" t="inlineStr">
        <is>
          <t>official</t>
        </is>
      </c>
      <c r="M2492" t="inlineStr">
        <is>
          <t>https://gili-lankanfushi.com/wp-content/uploads/2024/05/GLM_Meera-Spa-Menu-2024.pdf</t>
        </is>
      </c>
      <c r="N2492" t="inlineStr">
        <is>
          <t>https://gili-lankanfushi.com/wp-content/uploads/2024/05/GLM_Meera-Spa-Menu-2024.pdf</t>
        </is>
      </c>
      <c r="O2492" t="inlineStr">
        <is>
          <t>5832ccb6748dbee503079f84f01f0306a281580025df78b42b32689fec72c65c</t>
        </is>
      </c>
      <c r="P2492" t="inlineStr">
        <is>
          <t>library/125_gili-lankanfushi/spa_menu/2024_GLM_Meera-Spa-Menu-2024.pdf</t>
        </is>
      </c>
      <c r="R2492" t="inlineStr">
        <is>
          <t>outdated</t>
        </is>
      </c>
      <c r="S2492" t="inlineStr">
        <is>
          <t>N</t>
        </is>
      </c>
      <c r="T2492" t="inlineStr">
        <is>
          <t>matched</t>
        </is>
      </c>
      <c r="U2492" t="inlineStr">
        <is>
          <t>2026-10-04</t>
        </is>
      </c>
      <c r="V2492" t="inlineStr"/>
    </row>
    <row r="2493">
      <c r="A2493" t="n">
        <v>125</v>
      </c>
      <c r="B2493" t="inlineStr">
        <is>
          <t>Gili Lankanfushi</t>
        </is>
      </c>
      <c r="C2493" t="inlineStr">
        <is>
          <t>spa_menu</t>
        </is>
      </c>
      <c r="D2493" t="inlineStr">
        <is>
          <t>2024_Visiting-Wellness-Practitioner-January-2024.pdf</t>
        </is>
      </c>
      <c r="E2493" t="n">
        <v>2024</v>
      </c>
      <c r="H2493" t="n">
        <v>3</v>
      </c>
      <c r="I2493" t="n">
        <v>600</v>
      </c>
      <c r="J2493" t="inlineStr">
        <is>
          <t>N</t>
        </is>
      </c>
      <c r="K2493" t="inlineStr">
        <is>
          <t>gili-lankanfushi.com</t>
        </is>
      </c>
      <c r="L2493" t="inlineStr">
        <is>
          <t>official</t>
        </is>
      </c>
      <c r="M2493" t="inlineStr">
        <is>
          <t>https://gili-lankanfushi.com/wp-content/uploads/2024/01/Visiting-Wellness-Practitioner-January-2024.pdf</t>
        </is>
      </c>
      <c r="N2493" t="inlineStr">
        <is>
          <t>https://gili-lankanfushi.com/wp-content/uploads/2024/01/Visiting-Wellness-Practitioner-January-2024.pdf</t>
        </is>
      </c>
      <c r="O2493" t="inlineStr">
        <is>
          <t>53b38f4c71f6766c6082a1de201cde012c062fb97870d3b71e7ee8646a5dcc70</t>
        </is>
      </c>
      <c r="P2493" t="inlineStr">
        <is>
          <t>library/125_gili-lankanfushi/spa_menu/2024_Visiting-Wellness-Practitioner-January-2024.pdf</t>
        </is>
      </c>
      <c r="R2493" t="inlineStr">
        <is>
          <t>outdated</t>
        </is>
      </c>
      <c r="S2493" t="inlineStr">
        <is>
          <t>N</t>
        </is>
      </c>
      <c r="T2493" t="inlineStr">
        <is>
          <t>matched</t>
        </is>
      </c>
      <c r="U2493" t="inlineStr">
        <is>
          <t>2026-10-04</t>
        </is>
      </c>
      <c r="V2493" t="inlineStr"/>
    </row>
    <row r="2494">
      <c r="A2494" t="n">
        <v>125</v>
      </c>
      <c r="B2494" t="inlineStr">
        <is>
          <t>Gili Lankanfushi</t>
        </is>
      </c>
      <c r="C2494" t="inlineStr">
        <is>
          <t>spa_menu</t>
        </is>
      </c>
      <c r="D2494" t="inlineStr">
        <is>
          <t>2023_Visiting-Wellness-Practitioner-Dec-2023.pdf</t>
        </is>
      </c>
      <c r="E2494" t="n">
        <v>2023</v>
      </c>
      <c r="H2494" t="n">
        <v>3</v>
      </c>
      <c r="I2494" t="n">
        <v>209</v>
      </c>
      <c r="J2494" t="inlineStr">
        <is>
          <t>Y</t>
        </is>
      </c>
      <c r="K2494" t="inlineStr">
        <is>
          <t>gili-lankanfushi.com</t>
        </is>
      </c>
      <c r="L2494" t="inlineStr">
        <is>
          <t>official</t>
        </is>
      </c>
      <c r="M2494" t="inlineStr">
        <is>
          <t>https://gili-lankanfushi.com/wp-content/uploads/2023/12/Visiting-Wellness-Practitioner-Dec-2023.pdf</t>
        </is>
      </c>
      <c r="N2494" t="inlineStr">
        <is>
          <t>https://gili-lankanfushi.com/wp-content/uploads/2023/12/Visiting-Wellness-Practitioner-Dec-2023.pdf</t>
        </is>
      </c>
      <c r="O2494" t="inlineStr">
        <is>
          <t>80895bcfd33435ab9f1b069a9124d6fa3e71acd926fd5d2e5ad8a93ba882b437</t>
        </is>
      </c>
      <c r="P2494" t="inlineStr">
        <is>
          <t>library/125_gili-lankanfushi/spa_menu/2023_Visiting-Wellness-Practitioner-Dec-2023.pdf</t>
        </is>
      </c>
      <c r="R2494" t="inlineStr">
        <is>
          <t>outdated</t>
        </is>
      </c>
      <c r="S2494" t="inlineStr">
        <is>
          <t>N</t>
        </is>
      </c>
      <c r="T2494" t="inlineStr">
        <is>
          <t>matched</t>
        </is>
      </c>
      <c r="U2494" t="inlineStr">
        <is>
          <t>2026-10-04</t>
        </is>
      </c>
      <c r="V2494" t="inlineStr"/>
    </row>
    <row r="2495">
      <c r="A2495" t="n">
        <v>125</v>
      </c>
      <c r="B2495" t="inlineStr">
        <is>
          <t>Gili Lankanfushi</t>
        </is>
      </c>
      <c r="C2495" t="inlineStr">
        <is>
          <t>spa_menu</t>
        </is>
      </c>
      <c r="D2495" t="inlineStr">
        <is>
          <t>2023_Visiting-Wellness-Practitioner-Virginie-Claret-Oct-2023.pdf</t>
        </is>
      </c>
      <c r="E2495" t="n">
        <v>2023</v>
      </c>
      <c r="H2495" t="n">
        <v>4</v>
      </c>
      <c r="I2495" t="n">
        <v>677</v>
      </c>
      <c r="J2495" t="inlineStr">
        <is>
          <t>N</t>
        </is>
      </c>
      <c r="K2495" t="inlineStr">
        <is>
          <t>gili-lankanfushi.com</t>
        </is>
      </c>
      <c r="L2495" t="inlineStr">
        <is>
          <t>official</t>
        </is>
      </c>
      <c r="M2495" t="inlineStr">
        <is>
          <t>https://gili-lankanfushi.com/wp-content/uploads/2023/10/Visiting-Wellness-Practitioner-Virginie-Claret-Oct-2023.pdf</t>
        </is>
      </c>
      <c r="N2495" t="inlineStr">
        <is>
          <t>https://gili-lankanfushi.com/wp-content/uploads/2023/10/Visiting-Wellness-Practitioner-Virginie-Claret-Oct-2023.pdf</t>
        </is>
      </c>
      <c r="O2495" t="inlineStr">
        <is>
          <t>9a089ecfa32d4d3b5093110b18a1de9a64ff627c75e0ad3403cd42b0c72df280</t>
        </is>
      </c>
      <c r="P2495" t="inlineStr">
        <is>
          <t>library/125_gili-lankanfushi/spa_menu/2023_Visiting-Wellness-Practitioner-Virginie-Claret-Oct-2023.pdf</t>
        </is>
      </c>
      <c r="R2495" t="inlineStr">
        <is>
          <t>outdated</t>
        </is>
      </c>
      <c r="S2495" t="inlineStr">
        <is>
          <t>N</t>
        </is>
      </c>
      <c r="T2495" t="inlineStr">
        <is>
          <t>matched</t>
        </is>
      </c>
      <c r="U2495" t="inlineStr">
        <is>
          <t>2026-10-04</t>
        </is>
      </c>
      <c r="V2495" t="inlineStr"/>
    </row>
    <row r="2496">
      <c r="A2496" t="n">
        <v>125</v>
      </c>
      <c r="B2496" t="inlineStr">
        <is>
          <t>Gili Lankanfushi</t>
        </is>
      </c>
      <c r="C2496" t="inlineStr">
        <is>
          <t>spa_menu</t>
        </is>
      </c>
      <c r="D2496" t="inlineStr">
        <is>
          <t>2023_Meera-Spa-Menu-September-2023.pdf</t>
        </is>
      </c>
      <c r="E2496" t="n">
        <v>2023</v>
      </c>
      <c r="H2496" t="n">
        <v>25</v>
      </c>
      <c r="I2496" t="n">
        <v>4168</v>
      </c>
      <c r="J2496" t="inlineStr">
        <is>
          <t>Y</t>
        </is>
      </c>
      <c r="K2496" t="inlineStr">
        <is>
          <t>gili-lankanfushi.com</t>
        </is>
      </c>
      <c r="L2496" t="inlineStr">
        <is>
          <t>official</t>
        </is>
      </c>
      <c r="M2496" t="inlineStr">
        <is>
          <t>https://gili-lankanfushi.com/wp-content/uploads/2023/09/Meera-Spa-Menu-September-2023.pdf</t>
        </is>
      </c>
      <c r="N2496" t="inlineStr">
        <is>
          <t>https://gili-lankanfushi.com/wp-content/uploads/2023/09/Meera-Spa-Menu-September-2023.pdf</t>
        </is>
      </c>
      <c r="O2496" t="inlineStr">
        <is>
          <t>a2edecfb375e0c83697428d4d95620269d58cf10cebdc872f41732abdd65c1f5</t>
        </is>
      </c>
      <c r="P2496" t="inlineStr">
        <is>
          <t>library/125_gili-lankanfushi/spa_menu/2023_Meera-Spa-Menu-September-2023.pdf</t>
        </is>
      </c>
      <c r="R2496" t="inlineStr">
        <is>
          <t>outdated</t>
        </is>
      </c>
      <c r="S2496" t="inlineStr">
        <is>
          <t>N</t>
        </is>
      </c>
      <c r="T2496" t="inlineStr">
        <is>
          <t>matched</t>
        </is>
      </c>
      <c r="U2496" t="inlineStr">
        <is>
          <t>2026-10-04</t>
        </is>
      </c>
      <c r="V2496" t="inlineStr"/>
    </row>
    <row r="2497">
      <c r="A2497" t="n">
        <v>125</v>
      </c>
      <c r="B2497" t="inlineStr">
        <is>
          <t>Gili Lankanfushi</t>
        </is>
      </c>
      <c r="C2497" t="inlineStr">
        <is>
          <t>spa_menu</t>
        </is>
      </c>
      <c r="D2497" t="inlineStr">
        <is>
          <t>2023_Visiting-Wellness-Practitioner-Jang.pdf</t>
        </is>
      </c>
      <c r="E2497" t="n">
        <v>2023</v>
      </c>
      <c r="H2497" t="n">
        <v>5</v>
      </c>
      <c r="I2497" t="n">
        <v>690</v>
      </c>
      <c r="J2497" t="inlineStr">
        <is>
          <t>N</t>
        </is>
      </c>
      <c r="K2497" t="inlineStr">
        <is>
          <t>gili-lankanfushi.com</t>
        </is>
      </c>
      <c r="L2497" t="inlineStr">
        <is>
          <t>official</t>
        </is>
      </c>
      <c r="M2497" t="inlineStr">
        <is>
          <t>https://gili-lankanfushi.com/wp-content/uploads/2023/08/Visiting-Wellness-Practitioner-Jang.pdf</t>
        </is>
      </c>
      <c r="N2497" t="inlineStr">
        <is>
          <t>https://gili-lankanfushi.com/wp-content/uploads/2023/08/Visiting-Wellness-Practitioner-Jang.pdf</t>
        </is>
      </c>
      <c r="O2497" t="inlineStr">
        <is>
          <t>472596e866fe16b0188d0930719a9277c0632fb31fdd58583eaac63c3de523b0</t>
        </is>
      </c>
      <c r="P2497" t="inlineStr">
        <is>
          <t>library/125_gili-lankanfushi/spa_menu/2023_Visiting-Wellness-Practitioner-Jang.pdf</t>
        </is>
      </c>
      <c r="R2497" t="inlineStr">
        <is>
          <t>outdated</t>
        </is>
      </c>
      <c r="S2497" t="inlineStr">
        <is>
          <t>N</t>
        </is>
      </c>
      <c r="T2497" t="inlineStr">
        <is>
          <t>matched</t>
        </is>
      </c>
      <c r="U2497" t="inlineStr">
        <is>
          <t>2026-10-04</t>
        </is>
      </c>
      <c r="V2497" t="inlineStr"/>
    </row>
    <row r="2498">
      <c r="A2498" t="n">
        <v>125</v>
      </c>
      <c r="B2498" t="inlineStr">
        <is>
          <t>Gili Lankanfushi</t>
        </is>
      </c>
      <c r="C2498" t="inlineStr">
        <is>
          <t>spa_menu</t>
        </is>
      </c>
      <c r="D2498" t="inlineStr">
        <is>
          <t>2023_MEERA-SPA-MENU-A4-WELLNESS-FINAL_2023.pdf</t>
        </is>
      </c>
      <c r="E2498" t="n">
        <v>2023</v>
      </c>
      <c r="H2498" t="n">
        <v>25</v>
      </c>
      <c r="I2498" t="n">
        <v>3096</v>
      </c>
      <c r="J2498" t="inlineStr">
        <is>
          <t>Y</t>
        </is>
      </c>
      <c r="K2498" t="inlineStr">
        <is>
          <t>gili-lankanfushi.com</t>
        </is>
      </c>
      <c r="L2498" t="inlineStr">
        <is>
          <t>official</t>
        </is>
      </c>
      <c r="M2498" t="inlineStr">
        <is>
          <t>https://gili-lankanfushi.com/wp-content/uploads/2023/05/MEERA-SPA-MENU-A4-WELLNESS-FINAL_2023.pdf</t>
        </is>
      </c>
      <c r="N2498" t="inlineStr">
        <is>
          <t>https://gili-lankanfushi.com/wp-content/uploads/2023/05/MEERA-SPA-MENU-A4-WELLNESS-FINAL_2023.pdf</t>
        </is>
      </c>
      <c r="O2498" t="inlineStr">
        <is>
          <t>4a379c713e8c1b0f2ff587c6ee169877c9b0250a2a4c4fbf7daf5eb663387df9</t>
        </is>
      </c>
      <c r="P2498" t="inlineStr">
        <is>
          <t>library/125_gili-lankanfushi/spa_menu/2023_MEERA-SPA-MENU-A4-WELLNESS-FINAL_2023.pdf</t>
        </is>
      </c>
      <c r="R2498" t="inlineStr">
        <is>
          <t>outdated</t>
        </is>
      </c>
      <c r="S2498" t="inlineStr">
        <is>
          <t>N</t>
        </is>
      </c>
      <c r="T2498" t="inlineStr">
        <is>
          <t>matched</t>
        </is>
      </c>
      <c r="U2498" t="inlineStr">
        <is>
          <t>2026-10-04</t>
        </is>
      </c>
      <c r="V2498" t="inlineStr"/>
    </row>
    <row r="2499">
      <c r="A2499" t="n">
        <v>125</v>
      </c>
      <c r="B2499" t="inlineStr">
        <is>
          <t>Gili Lankanfushi</t>
        </is>
      </c>
      <c r="C2499" t="inlineStr">
        <is>
          <t>dining_menu</t>
        </is>
      </c>
      <c r="D2499" t="inlineStr">
        <is>
          <t>2026_Full-Moon-Dinner-Menu-July-V2.pdf</t>
        </is>
      </c>
      <c r="E2499" t="n">
        <v>2026</v>
      </c>
      <c r="H2499" t="n">
        <v>1</v>
      </c>
      <c r="I2499" t="n">
        <v>30765</v>
      </c>
      <c r="J2499" t="inlineStr">
        <is>
          <t>Y</t>
        </is>
      </c>
      <c r="K2499" t="inlineStr">
        <is>
          <t>gili-lankanfushi.com</t>
        </is>
      </c>
      <c r="L2499" t="inlineStr">
        <is>
          <t>official</t>
        </is>
      </c>
      <c r="M2499" t="inlineStr">
        <is>
          <t>https://gili-lankanfushi.com/wp-content/uploads/2026/06/Full-Moon-Dinner-Menu-July-V2.pdf</t>
        </is>
      </c>
      <c r="N2499" t="inlineStr">
        <is>
          <t>https://gili-lankanfushi.com/wp-content/uploads/2026/06/Full-Moon-Dinner-Menu-July-V2.pdf</t>
        </is>
      </c>
      <c r="O2499" t="inlineStr">
        <is>
          <t>d98b93e68441d2319072231d96f55d70ec3888c4524f907bdec6ed6f5c39926b</t>
        </is>
      </c>
      <c r="P2499" t="inlineStr">
        <is>
          <t>library/125_gili-lankanfushi/dining_menu/2026_Full-Moon-Dinner-Menu-July-V2.pdf</t>
        </is>
      </c>
      <c r="R2499" t="inlineStr">
        <is>
          <t>current</t>
        </is>
      </c>
      <c r="S2499" t="inlineStr">
        <is>
          <t>N</t>
        </is>
      </c>
      <c r="T2499" t="inlineStr">
        <is>
          <t>matched</t>
        </is>
      </c>
      <c r="U2499" t="inlineStr">
        <is>
          <t>2026-10-04</t>
        </is>
      </c>
      <c r="V2499" t="inlineStr"/>
    </row>
    <row r="2500">
      <c r="A2500" t="n">
        <v>125</v>
      </c>
      <c r="B2500" t="inlineStr">
        <is>
          <t>Gili Lankanfushi</t>
        </is>
      </c>
      <c r="C2500" t="inlineStr">
        <is>
          <t>dining_menu</t>
        </is>
      </c>
      <c r="D2500" t="inlineStr">
        <is>
          <t>2026_New-Moon-Dinner-July-V2.pdf</t>
        </is>
      </c>
      <c r="E2500" t="n">
        <v>2026</v>
      </c>
      <c r="H2500" t="n">
        <v>1</v>
      </c>
      <c r="I2500" t="n">
        <v>30763</v>
      </c>
      <c r="J2500" t="inlineStr">
        <is>
          <t>Y</t>
        </is>
      </c>
      <c r="K2500" t="inlineStr">
        <is>
          <t>gili-lankanfushi.com</t>
        </is>
      </c>
      <c r="L2500" t="inlineStr">
        <is>
          <t>official</t>
        </is>
      </c>
      <c r="M2500" t="inlineStr">
        <is>
          <t>https://gili-lankanfushi.com/wp-content/uploads/2026/06/New-Moon-Dinner-July-V2.pdf</t>
        </is>
      </c>
      <c r="N2500" t="inlineStr">
        <is>
          <t>https://gili-lankanfushi.com/wp-content/uploads/2026/06/New-Moon-Dinner-July-V2.pdf</t>
        </is>
      </c>
      <c r="O2500" t="inlineStr">
        <is>
          <t>dee70ac4d8fdd8f6bd84b6d66788f6a33c3bbb3fb1cd7217b80e27038845551e</t>
        </is>
      </c>
      <c r="P2500" t="inlineStr">
        <is>
          <t>library/125_gili-lankanfushi/dining_menu/2026_New-Moon-Dinner-July-V2.pdf</t>
        </is>
      </c>
      <c r="R2500" t="inlineStr">
        <is>
          <t>current</t>
        </is>
      </c>
      <c r="S2500" t="inlineStr">
        <is>
          <t>N</t>
        </is>
      </c>
      <c r="T2500" t="inlineStr">
        <is>
          <t>matched</t>
        </is>
      </c>
      <c r="U2500" t="inlineStr">
        <is>
          <t>2026-10-04</t>
        </is>
      </c>
      <c r="V2500" t="inlineStr"/>
    </row>
    <row r="2501">
      <c r="A2501" t="n">
        <v>125</v>
      </c>
      <c r="B2501" t="inlineStr">
        <is>
          <t>Gili Lankanfushi</t>
        </is>
      </c>
      <c r="C2501" t="inlineStr">
        <is>
          <t>dining_menu</t>
        </is>
      </c>
      <c r="D2501" t="inlineStr">
        <is>
          <t>2026_New-Moon-Dinner-July.pdf</t>
        </is>
      </c>
      <c r="E2501" t="n">
        <v>2026</v>
      </c>
      <c r="H2501" t="n">
        <v>1</v>
      </c>
      <c r="I2501" t="n">
        <v>30718</v>
      </c>
      <c r="J2501" t="inlineStr">
        <is>
          <t>Y</t>
        </is>
      </c>
      <c r="K2501" t="inlineStr">
        <is>
          <t>gili-lankanfushi.com</t>
        </is>
      </c>
      <c r="L2501" t="inlineStr">
        <is>
          <t>official</t>
        </is>
      </c>
      <c r="M2501" t="inlineStr">
        <is>
          <t>https://gili-lankanfushi.com/wp-content/uploads/2026/06/New-Moon-Dinner-July.pdf</t>
        </is>
      </c>
      <c r="N2501" t="inlineStr">
        <is>
          <t>https://gili-lankanfushi.com/wp-content/uploads/2026/06/New-Moon-Dinner-July.pdf</t>
        </is>
      </c>
      <c r="O2501" t="inlineStr">
        <is>
          <t>e04761400ea179b2a97af071525eb5cbe08eee8a384e3e197fe7bbe3c31003bb</t>
        </is>
      </c>
      <c r="P2501" t="inlineStr">
        <is>
          <t>library/125_gili-lankanfushi/dining_menu/2026_New-Moon-Dinner-July.pdf</t>
        </is>
      </c>
      <c r="R2501" t="inlineStr">
        <is>
          <t>current</t>
        </is>
      </c>
      <c r="S2501" t="inlineStr">
        <is>
          <t>N</t>
        </is>
      </c>
      <c r="T2501" t="inlineStr">
        <is>
          <t>matched</t>
        </is>
      </c>
      <c r="U2501" t="inlineStr">
        <is>
          <t>2026-10-04</t>
        </is>
      </c>
      <c r="V2501" t="inlineStr"/>
    </row>
    <row r="2502">
      <c r="A2502" t="n">
        <v>125</v>
      </c>
      <c r="B2502" t="inlineStr">
        <is>
          <t>Gili Lankanfushi</t>
        </is>
      </c>
      <c r="C2502" t="inlineStr">
        <is>
          <t>dining_menu</t>
        </is>
      </c>
      <c r="D2502" t="inlineStr">
        <is>
          <t>2026_Full-Moon-Dinner-Menu-July.pdf</t>
        </is>
      </c>
      <c r="E2502" t="n">
        <v>2026</v>
      </c>
      <c r="H2502" t="n">
        <v>1</v>
      </c>
      <c r="I2502" t="n">
        <v>30741</v>
      </c>
      <c r="J2502" t="inlineStr">
        <is>
          <t>Y</t>
        </is>
      </c>
      <c r="K2502" t="inlineStr">
        <is>
          <t>gili-lankanfushi.com</t>
        </is>
      </c>
      <c r="L2502" t="inlineStr">
        <is>
          <t>official</t>
        </is>
      </c>
      <c r="M2502" t="inlineStr">
        <is>
          <t>https://gili-lankanfushi.com/wp-content/uploads/2026/06/Full-Moon-Dinner-Menu-July.pdf</t>
        </is>
      </c>
      <c r="N2502" t="inlineStr">
        <is>
          <t>https://gili-lankanfushi.com/wp-content/uploads/2026/06/Full-Moon-Dinner-Menu-July.pdf</t>
        </is>
      </c>
      <c r="O2502" t="inlineStr">
        <is>
          <t>ecca632e0126978d862ecbe7973f6474cf44eb58f9344c7f9113863787292452</t>
        </is>
      </c>
      <c r="P2502" t="inlineStr">
        <is>
          <t>library/125_gili-lankanfushi/dining_menu/2026_Full-Moon-Dinner-Menu-July.pdf</t>
        </is>
      </c>
      <c r="R2502" t="inlineStr">
        <is>
          <t>current</t>
        </is>
      </c>
      <c r="S2502" t="inlineStr">
        <is>
          <t>N</t>
        </is>
      </c>
      <c r="T2502" t="inlineStr">
        <is>
          <t>matched</t>
        </is>
      </c>
      <c r="U2502" t="inlineStr">
        <is>
          <t>2026-10-04</t>
        </is>
      </c>
      <c r="V2502" t="inlineStr"/>
    </row>
    <row r="2503">
      <c r="A2503" t="n">
        <v>125</v>
      </c>
      <c r="B2503" t="inlineStr">
        <is>
          <t>Gili Lankanfushi</t>
        </is>
      </c>
      <c r="C2503" t="inlineStr">
        <is>
          <t>dining_menu</t>
        </is>
      </c>
      <c r="D2503" t="inlineStr">
        <is>
          <t>2026_GLM-Gili-Barefoot-Beverage-Journey-2026-UK.pdf</t>
        </is>
      </c>
      <c r="E2503" t="n">
        <v>2026</v>
      </c>
      <c r="H2503" t="n">
        <v>6</v>
      </c>
      <c r="I2503" t="n">
        <v>345</v>
      </c>
      <c r="J2503" t="inlineStr">
        <is>
          <t>Y</t>
        </is>
      </c>
      <c r="K2503" t="inlineStr">
        <is>
          <t>gili-lankanfushi.com</t>
        </is>
      </c>
      <c r="L2503" t="inlineStr">
        <is>
          <t>official</t>
        </is>
      </c>
      <c r="M2503" t="inlineStr">
        <is>
          <t>https://gili-lankanfushi.com/wp-content/uploads/2026/06/GLM-Gili-Barefoot-Beverage-Journey-2026-UK.pdf</t>
        </is>
      </c>
      <c r="N2503" t="inlineStr">
        <is>
          <t>https://gili-lankanfushi.com/wp-content/uploads/2026/06/GLM-Gili-Barefoot-Beverage-Journey-2026-UK.pdf</t>
        </is>
      </c>
      <c r="O2503" t="inlineStr">
        <is>
          <t>c850b26b836bfa11b811f7619532a59e0ea9b714bf40f8a68f6622ff12c35b1d</t>
        </is>
      </c>
      <c r="P2503" t="inlineStr">
        <is>
          <t>library/125_gili-lankanfushi/dining_menu/2026_GLM-Gili-Barefoot-Beverage-Journey-2026-UK.pdf</t>
        </is>
      </c>
      <c r="R2503" t="inlineStr">
        <is>
          <t>current</t>
        </is>
      </c>
      <c r="S2503" t="inlineStr">
        <is>
          <t>N</t>
        </is>
      </c>
      <c r="T2503" t="inlineStr">
        <is>
          <t>matched</t>
        </is>
      </c>
      <c r="U2503" t="inlineStr">
        <is>
          <t>2026-10-04</t>
        </is>
      </c>
      <c r="V2503" t="inlineStr"/>
    </row>
    <row r="2504">
      <c r="A2504" t="n">
        <v>125</v>
      </c>
      <c r="B2504" t="inlineStr">
        <is>
          <t>Gili Lankanfushi</t>
        </is>
      </c>
      <c r="C2504" t="inlineStr">
        <is>
          <t>dining_menu</t>
        </is>
      </c>
      <c r="D2504" t="inlineStr">
        <is>
          <t>2026_GLM-Gili-Barefoot-Beverage-Journey-2026-Spain-Portugal.pdf</t>
        </is>
      </c>
      <c r="E2504" t="n">
        <v>2026</v>
      </c>
      <c r="H2504" t="n">
        <v>6</v>
      </c>
      <c r="I2504" t="n">
        <v>345</v>
      </c>
      <c r="J2504" t="inlineStr">
        <is>
          <t>Y</t>
        </is>
      </c>
      <c r="K2504" t="inlineStr">
        <is>
          <t>gili-lankanfushi.com</t>
        </is>
      </c>
      <c r="L2504" t="inlineStr">
        <is>
          <t>official</t>
        </is>
      </c>
      <c r="M2504" t="inlineStr">
        <is>
          <t>https://gili-lankanfushi.com/wp-content/uploads/2026/06/GLM-Gili-Barefoot-Beverage-Journey-2026-Spain-Portugal.pdf</t>
        </is>
      </c>
      <c r="N2504" t="inlineStr">
        <is>
          <t>https://gili-lankanfushi.com/wp-content/uploads/2026/06/GLM-Gili-Barefoot-Beverage-Journey-2026-Spain-Portugal.pdf</t>
        </is>
      </c>
      <c r="O2504" t="inlineStr">
        <is>
          <t>57cf68b9e055e85a4127d529087f2d3f87f5d3b27c0a79102b412073e7deb343</t>
        </is>
      </c>
      <c r="P2504" t="inlineStr">
        <is>
          <t>library/125_gili-lankanfushi/dining_menu/2026_GLM-Gili-Barefoot-Beverage-Journey-2026-Spain-Portugal.pdf</t>
        </is>
      </c>
      <c r="R2504" t="inlineStr">
        <is>
          <t>current</t>
        </is>
      </c>
      <c r="S2504" t="inlineStr">
        <is>
          <t>N</t>
        </is>
      </c>
      <c r="T2504" t="inlineStr">
        <is>
          <t>matched</t>
        </is>
      </c>
      <c r="U2504" t="inlineStr">
        <is>
          <t>2026-10-04</t>
        </is>
      </c>
      <c r="V2504" t="inlineStr"/>
    </row>
    <row r="2505">
      <c r="A2505" t="n">
        <v>125</v>
      </c>
      <c r="B2505" t="inlineStr">
        <is>
          <t>Gili Lankanfushi</t>
        </is>
      </c>
      <c r="C2505" t="inlineStr">
        <is>
          <t>dining_menu</t>
        </is>
      </c>
      <c r="D2505" t="inlineStr">
        <is>
          <t>2026_BTS-A-La-Carte.pdf</t>
        </is>
      </c>
      <c r="E2505" t="n">
        <v>2026</v>
      </c>
      <c r="H2505" t="n">
        <v>8</v>
      </c>
      <c r="I2505" t="n">
        <v>1077</v>
      </c>
      <c r="J2505" t="inlineStr">
        <is>
          <t>N</t>
        </is>
      </c>
      <c r="K2505" t="inlineStr">
        <is>
          <t>gili-lankanfushi.com</t>
        </is>
      </c>
      <c r="L2505" t="inlineStr">
        <is>
          <t>official</t>
        </is>
      </c>
      <c r="M2505" t="inlineStr">
        <is>
          <t>https://gili-lankanfushi.com/wp-content/uploads/2026/01/BTS-A-La-Carte.pdf</t>
        </is>
      </c>
      <c r="N2505" t="inlineStr">
        <is>
          <t>https://gili-lankanfushi.com/wp-content/uploads/2026/01/BTS-A-La-Carte.pdf</t>
        </is>
      </c>
      <c r="O2505" t="inlineStr">
        <is>
          <t>768efc9056b0c4e23eeedb182b7241f8ec300860fd998d8714393a51af82a62c</t>
        </is>
      </c>
      <c r="P2505" t="inlineStr">
        <is>
          <t>library/125_gili-lankanfushi/dining_menu/2026_BTS-A-La-Carte.pdf</t>
        </is>
      </c>
      <c r="R2505" t="inlineStr">
        <is>
          <t>current</t>
        </is>
      </c>
      <c r="S2505" t="inlineStr">
        <is>
          <t>Y</t>
        </is>
      </c>
      <c r="T2505" t="inlineStr">
        <is>
          <t>matched</t>
        </is>
      </c>
      <c r="U2505" t="inlineStr">
        <is>
          <t>2026-10-04</t>
        </is>
      </c>
      <c r="V2505" t="inlineStr"/>
    </row>
    <row r="2506">
      <c r="A2506" t="n">
        <v>125</v>
      </c>
      <c r="B2506" t="inlineStr">
        <is>
          <t>Gili Lankanfushi</t>
        </is>
      </c>
      <c r="C2506" t="inlineStr">
        <is>
          <t>dining_menu</t>
        </is>
      </c>
      <c r="D2506" t="inlineStr">
        <is>
          <t>2026_Fini-Foni-Menu.pdf</t>
        </is>
      </c>
      <c r="E2506" t="n">
        <v>2026</v>
      </c>
      <c r="H2506" t="n">
        <v>3</v>
      </c>
      <c r="I2506" t="n">
        <v>855</v>
      </c>
      <c r="J2506" t="inlineStr">
        <is>
          <t>N</t>
        </is>
      </c>
      <c r="K2506" t="inlineStr">
        <is>
          <t>gili-lankanfushi.com</t>
        </is>
      </c>
      <c r="L2506" t="inlineStr">
        <is>
          <t>official</t>
        </is>
      </c>
      <c r="M2506" t="inlineStr">
        <is>
          <t>https://gili-lankanfushi.com/wp-content/uploads/2026/01/Fini-Foni-Menu.pdf</t>
        </is>
      </c>
      <c r="N2506" t="inlineStr">
        <is>
          <t>https://gili-lankanfushi.com/wp-content/uploads/2026/01/Fini-Foni-Menu.pdf</t>
        </is>
      </c>
      <c r="O2506" t="inlineStr">
        <is>
          <t>eb79d83548a16a21778a7eb9f29704be6d9e30e0aa01f8dd55089aec46d782cd</t>
        </is>
      </c>
      <c r="P2506" t="inlineStr">
        <is>
          <t>library/125_gili-lankanfushi/dining_menu/2026_Fini-Foni-Menu.pdf</t>
        </is>
      </c>
      <c r="R2506" t="inlineStr">
        <is>
          <t>current</t>
        </is>
      </c>
      <c r="S2506" t="inlineStr">
        <is>
          <t>N</t>
        </is>
      </c>
      <c r="T2506" t="inlineStr">
        <is>
          <t>matched</t>
        </is>
      </c>
      <c r="U2506" t="inlineStr">
        <is>
          <t>2026-10-04</t>
        </is>
      </c>
      <c r="V2506" t="inlineStr"/>
    </row>
    <row r="2507">
      <c r="A2507" t="n">
        <v>125</v>
      </c>
      <c r="B2507" t="inlineStr">
        <is>
          <t>Gili Lankanfushi</t>
        </is>
      </c>
      <c r="C2507" t="inlineStr">
        <is>
          <t>dining_menu</t>
        </is>
      </c>
      <c r="D2507" t="inlineStr">
        <is>
          <t>2026_By-The-Sea-Dinner-Menu.pdf</t>
        </is>
      </c>
      <c r="E2507" t="n">
        <v>2026</v>
      </c>
      <c r="H2507" t="n">
        <v>8</v>
      </c>
      <c r="I2507" t="n">
        <v>1164</v>
      </c>
      <c r="J2507" t="inlineStr">
        <is>
          <t>N</t>
        </is>
      </c>
      <c r="K2507" t="inlineStr">
        <is>
          <t>gili-lankanfushi.com</t>
        </is>
      </c>
      <c r="L2507" t="inlineStr">
        <is>
          <t>official</t>
        </is>
      </c>
      <c r="M2507" t="inlineStr">
        <is>
          <t>https://gili-lankanfushi.com/wp-content/uploads/2026/01/By-The-Sea-Dinner-Menu.pdf</t>
        </is>
      </c>
      <c r="N2507" t="inlineStr">
        <is>
          <t>https://gili-lankanfushi.com/wp-content/uploads/2026/01/By-The-Sea-Dinner-Menu.pdf</t>
        </is>
      </c>
      <c r="O2507" t="inlineStr">
        <is>
          <t>27b01012446ae0978cbaf14c904b52177786e0afdd26af2f7add5a2f9dcab9d6</t>
        </is>
      </c>
      <c r="P2507" t="inlineStr">
        <is>
          <t>library/125_gili-lankanfushi/dining_menu/2026_By-The-Sea-Dinner-Menu.pdf</t>
        </is>
      </c>
      <c r="R2507" t="inlineStr">
        <is>
          <t>current</t>
        </is>
      </c>
      <c r="S2507" t="inlineStr">
        <is>
          <t>N</t>
        </is>
      </c>
      <c r="T2507" t="inlineStr">
        <is>
          <t>matched</t>
        </is>
      </c>
      <c r="U2507" t="inlineStr">
        <is>
          <t>2026-10-04</t>
        </is>
      </c>
      <c r="V2507" t="inlineStr"/>
    </row>
    <row r="2508">
      <c r="A2508" t="n">
        <v>125</v>
      </c>
      <c r="B2508" t="inlineStr">
        <is>
          <t>Gili Lankanfushi</t>
        </is>
      </c>
      <c r="C2508" t="inlineStr">
        <is>
          <t>dining_menu</t>
        </is>
      </c>
      <c r="D2508" t="inlineStr">
        <is>
          <t>2026_Bento-By-the-Sea-Lunch.pdf</t>
        </is>
      </c>
      <c r="E2508" t="n">
        <v>2026</v>
      </c>
      <c r="H2508" t="n">
        <v>1</v>
      </c>
      <c r="I2508" t="n">
        <v>192</v>
      </c>
      <c r="J2508" t="inlineStr">
        <is>
          <t>Y</t>
        </is>
      </c>
      <c r="K2508" t="inlineStr">
        <is>
          <t>gili-lankanfushi.com</t>
        </is>
      </c>
      <c r="L2508" t="inlineStr">
        <is>
          <t>official</t>
        </is>
      </c>
      <c r="M2508" t="inlineStr">
        <is>
          <t>https://gili-lankanfushi.com/wp-content/uploads/2026/01/Bento-By-the-Sea-Lunch.pdf</t>
        </is>
      </c>
      <c r="N2508" t="inlineStr">
        <is>
          <t>https://gili-lankanfushi.com/wp-content/uploads/2026/01/Bento-By-the-Sea-Lunch.pdf</t>
        </is>
      </c>
      <c r="O2508" t="inlineStr">
        <is>
          <t>2d7fea4cb59aaeb045acdbb31c3b18915bf589fef488dae978f8d31ba0ad54bb</t>
        </is>
      </c>
      <c r="P2508" t="inlineStr">
        <is>
          <t>library/125_gili-lankanfushi/dining_menu/2026_Bento-By-the-Sea-Lunch.pdf</t>
        </is>
      </c>
      <c r="R2508" t="inlineStr">
        <is>
          <t>current</t>
        </is>
      </c>
      <c r="S2508" t="inlineStr">
        <is>
          <t>N</t>
        </is>
      </c>
      <c r="T2508" t="inlineStr">
        <is>
          <t>matched</t>
        </is>
      </c>
      <c r="U2508" t="inlineStr">
        <is>
          <t>2026-10-04</t>
        </is>
      </c>
      <c r="V2508" t="inlineStr"/>
    </row>
    <row r="2509">
      <c r="A2509" t="n">
        <v>125</v>
      </c>
      <c r="B2509" t="inlineStr">
        <is>
          <t>Gili Lankanfushi</t>
        </is>
      </c>
      <c r="C2509" t="inlineStr">
        <is>
          <t>dining_menu</t>
        </is>
      </c>
      <c r="D2509" t="inlineStr">
        <is>
          <t>2025_By-The-Sea-Teppanyaki-Menu.pdf</t>
        </is>
      </c>
      <c r="E2509" t="n">
        <v>2025</v>
      </c>
      <c r="H2509" t="n">
        <v>8</v>
      </c>
      <c r="I2509" t="n">
        <v>337</v>
      </c>
      <c r="J2509" t="inlineStr">
        <is>
          <t>N</t>
        </is>
      </c>
      <c r="K2509" t="inlineStr">
        <is>
          <t>gili-lankanfushi.com</t>
        </is>
      </c>
      <c r="L2509" t="inlineStr">
        <is>
          <t>official</t>
        </is>
      </c>
      <c r="M2509" t="inlineStr">
        <is>
          <t>https://gili-lankanfushi.com/wp-content/uploads/2026/01/By-The-Sea-Teppanyaki-Menu.pdf</t>
        </is>
      </c>
      <c r="N2509" t="inlineStr">
        <is>
          <t>https://gili-lankanfushi.com/wp-content/uploads/2026/01/By-The-Sea-Teppanyaki-Menu.pdf</t>
        </is>
      </c>
      <c r="O2509" t="inlineStr">
        <is>
          <t>e72473d53bf354b7933d3ea763a552c86cc328d972a6b7dac1177d7bf506c6b1</t>
        </is>
      </c>
      <c r="P2509" t="inlineStr">
        <is>
          <t>library/125_gili-lankanfushi/dining_menu/2025_By-The-Sea-Teppanyaki-Menu.pdf</t>
        </is>
      </c>
      <c r="R2509" t="inlineStr">
        <is>
          <t>current</t>
        </is>
      </c>
      <c r="S2509" t="inlineStr">
        <is>
          <t>N</t>
        </is>
      </c>
      <c r="T2509" t="inlineStr">
        <is>
          <t>matched</t>
        </is>
      </c>
      <c r="U2509" t="inlineStr">
        <is>
          <t>2026-10-04</t>
        </is>
      </c>
      <c r="V2509" t="inlineStr"/>
    </row>
    <row r="2510">
      <c r="A2510" t="n">
        <v>125</v>
      </c>
      <c r="B2510" t="inlineStr">
        <is>
          <t>Gili Lankanfushi</t>
        </is>
      </c>
      <c r="C2510" t="inlineStr">
        <is>
          <t>dining_menu</t>
        </is>
      </c>
      <c r="D2510" t="inlineStr">
        <is>
          <t>2025_OWB-A-la-Carte.pdf</t>
        </is>
      </c>
      <c r="E2510" t="n">
        <v>2025</v>
      </c>
      <c r="H2510" t="n">
        <v>7</v>
      </c>
      <c r="I2510" t="n">
        <v>1147</v>
      </c>
      <c r="J2510" t="inlineStr">
        <is>
          <t>Y</t>
        </is>
      </c>
      <c r="K2510" t="inlineStr">
        <is>
          <t>gili-lankanfushi.com</t>
        </is>
      </c>
      <c r="L2510" t="inlineStr">
        <is>
          <t>official</t>
        </is>
      </c>
      <c r="M2510" t="inlineStr">
        <is>
          <t>https://gili-lankanfushi.com/wp-content/uploads/2024/01/OWB-A-la-Carte.pdf</t>
        </is>
      </c>
      <c r="N2510" t="inlineStr">
        <is>
          <t>https://gili-lankanfushi.com/wp-content/uploads/2024/01/OWB-A-la-Carte.pdf</t>
        </is>
      </c>
      <c r="O2510" t="inlineStr">
        <is>
          <t>9cc21d25af691398bf72c88a1a19c0284fefbf66c0d23a1dc9c2ecfebf2241c6</t>
        </is>
      </c>
      <c r="P2510" t="inlineStr">
        <is>
          <t>library/125_gili-lankanfushi/dining_menu/2025_OWB-A-la-Carte.pdf</t>
        </is>
      </c>
      <c r="R2510" t="inlineStr">
        <is>
          <t>current</t>
        </is>
      </c>
      <c r="S2510" t="inlineStr">
        <is>
          <t>N</t>
        </is>
      </c>
      <c r="T2510" t="inlineStr">
        <is>
          <t>matched</t>
        </is>
      </c>
      <c r="U2510" t="inlineStr">
        <is>
          <t>2026-10-04</t>
        </is>
      </c>
      <c r="V2510" t="inlineStr"/>
    </row>
    <row r="2511">
      <c r="A2511" t="n">
        <v>125</v>
      </c>
      <c r="B2511" t="inlineStr">
        <is>
          <t>Gili Lankanfushi</t>
        </is>
      </c>
      <c r="C2511" t="inlineStr">
        <is>
          <t>dining_menu</t>
        </is>
      </c>
      <c r="D2511" t="inlineStr">
        <is>
          <t>2025_Over-Water-Bar-Food-Menu.pdf</t>
        </is>
      </c>
      <c r="E2511" t="n">
        <v>2025</v>
      </c>
      <c r="H2511" t="n">
        <v>11</v>
      </c>
      <c r="I2511" t="n">
        <v>1418</v>
      </c>
      <c r="J2511" t="inlineStr">
        <is>
          <t>Y</t>
        </is>
      </c>
      <c r="K2511" t="inlineStr">
        <is>
          <t>gili-lankanfushi.com</t>
        </is>
      </c>
      <c r="L2511" t="inlineStr">
        <is>
          <t>official</t>
        </is>
      </c>
      <c r="M2511" t="inlineStr">
        <is>
          <t>https://gili-lankanfushi.com/wp-content/uploads/2023/12/Over-Water-Bar-Food-Menu.pdf</t>
        </is>
      </c>
      <c r="N2511" t="inlineStr">
        <is>
          <t>https://gili-lankanfushi.com/wp-content/uploads/2023/12/Over-Water-Bar-Food-Menu.pdf | https://gili-lankanfushi.com/wp-content/uploads/2023/04/Over-Water-Bar-Food-Menu.pdf</t>
        </is>
      </c>
      <c r="O2511" t="inlineStr">
        <is>
          <t>239c87068d8201f191ec6dae30a0dacb62d0c9eb4590d2cf4a78dccf42b1fdbf</t>
        </is>
      </c>
      <c r="P2511" t="inlineStr">
        <is>
          <t>library/125_gili-lankanfushi/dining_menu/2025_Over-Water-Bar-Food-Menu.pdf</t>
        </is>
      </c>
      <c r="R2511" t="inlineStr">
        <is>
          <t>current</t>
        </is>
      </c>
      <c r="S2511" t="inlineStr">
        <is>
          <t>N</t>
        </is>
      </c>
      <c r="T2511" t="inlineStr">
        <is>
          <t>matched</t>
        </is>
      </c>
      <c r="U2511" t="inlineStr">
        <is>
          <t>2026-10-04</t>
        </is>
      </c>
      <c r="V2511" t="inlineStr"/>
    </row>
    <row r="2512">
      <c r="A2512" t="n">
        <v>125</v>
      </c>
      <c r="B2512" t="inlineStr">
        <is>
          <t>Gili Lankanfushi</t>
        </is>
      </c>
      <c r="C2512" t="inlineStr">
        <is>
          <t>dining_menu</t>
        </is>
      </c>
      <c r="D2512" t="inlineStr">
        <is>
          <t>2025_Kashiveli-Breakfast-with-Vegan.pdf</t>
        </is>
      </c>
      <c r="E2512" t="n">
        <v>2025</v>
      </c>
      <c r="H2512" t="n">
        <v>13</v>
      </c>
      <c r="I2512" t="n">
        <v>942</v>
      </c>
      <c r="J2512" t="inlineStr">
        <is>
          <t>N</t>
        </is>
      </c>
      <c r="K2512" t="inlineStr">
        <is>
          <t>gili-lankanfushi.com</t>
        </is>
      </c>
      <c r="L2512" t="inlineStr">
        <is>
          <t>official</t>
        </is>
      </c>
      <c r="M2512" t="inlineStr">
        <is>
          <t>https://gili-lankanfushi.com/wp-content/uploads/2023/12/Kashiveli-Breakfast-with-Vegan.pdf</t>
        </is>
      </c>
      <c r="N2512" t="inlineStr">
        <is>
          <t>https://gili-lankanfushi.com/wp-content/uploads/2023/12/Kashiveli-Breakfast-with-Vegan.pdf</t>
        </is>
      </c>
      <c r="O2512" t="inlineStr">
        <is>
          <t>5871a7d20118cf3b314ea1f39047521716ebc78e2cf697202dbec6f8cf4ecdc2</t>
        </is>
      </c>
      <c r="P2512" t="inlineStr">
        <is>
          <t>library/125_gili-lankanfushi/dining_menu/2025_Kashiveli-Breakfast-with-Vegan.pdf</t>
        </is>
      </c>
      <c r="R2512" t="inlineStr">
        <is>
          <t>current</t>
        </is>
      </c>
      <c r="S2512" t="inlineStr">
        <is>
          <t>N</t>
        </is>
      </c>
      <c r="T2512" t="inlineStr">
        <is>
          <t>matched</t>
        </is>
      </c>
      <c r="U2512" t="inlineStr">
        <is>
          <t>2026-10-04</t>
        </is>
      </c>
      <c r="V2512" t="inlineStr"/>
    </row>
    <row r="2513">
      <c r="A2513" t="n">
        <v>125</v>
      </c>
      <c r="B2513" t="inlineStr">
        <is>
          <t>Gili Lankanfushi</t>
        </is>
      </c>
      <c r="C2513" t="inlineStr">
        <is>
          <t>dining_menu</t>
        </is>
      </c>
      <c r="D2513" t="inlineStr">
        <is>
          <t>2024_Breakfast-Menu-English.pdf</t>
        </is>
      </c>
      <c r="E2513" t="n">
        <v>2024</v>
      </c>
      <c r="H2513" t="n">
        <v>4</v>
      </c>
      <c r="I2513" t="n">
        <v>298</v>
      </c>
      <c r="J2513" t="inlineStr">
        <is>
          <t>N</t>
        </is>
      </c>
      <c r="K2513" t="inlineStr">
        <is>
          <t>gili-lankanfushi.com</t>
        </is>
      </c>
      <c r="L2513" t="inlineStr">
        <is>
          <t>official</t>
        </is>
      </c>
      <c r="M2513" t="inlineStr">
        <is>
          <t>https://gili-lankanfushi.com/wp-content/uploads/2026/01/Breakfast-Menu-English.pdf</t>
        </is>
      </c>
      <c r="N2513" t="inlineStr">
        <is>
          <t>https://gili-lankanfushi.com/wp-content/uploads/2026/01/Breakfast-Menu-English.pdf</t>
        </is>
      </c>
      <c r="O2513" t="inlineStr">
        <is>
          <t>476af48f54682078f1d4cea26e0dc846aedc48bbc032ed7004c525f309bb46de</t>
        </is>
      </c>
      <c r="P2513" t="inlineStr">
        <is>
          <t>library/125_gili-lankanfushi/dining_menu/2024_Breakfast-Menu-English.pdf</t>
        </is>
      </c>
      <c r="R2513" t="inlineStr">
        <is>
          <t>outdated</t>
        </is>
      </c>
      <c r="S2513" t="inlineStr">
        <is>
          <t>N</t>
        </is>
      </c>
      <c r="T2513" t="inlineStr">
        <is>
          <t>matched</t>
        </is>
      </c>
      <c r="U2513" t="inlineStr">
        <is>
          <t>2026-10-04</t>
        </is>
      </c>
      <c r="V2513" t="inlineStr"/>
    </row>
    <row r="2514">
      <c r="A2514" t="n">
        <v>125</v>
      </c>
      <c r="B2514" t="inlineStr">
        <is>
          <t>Gili Lankanfushi</t>
        </is>
      </c>
      <c r="C2514" t="inlineStr">
        <is>
          <t>dining_menu</t>
        </is>
      </c>
      <c r="D2514" t="inlineStr">
        <is>
          <t>2024_Vegan-Menu-.pdf</t>
        </is>
      </c>
      <c r="E2514" t="n">
        <v>2024</v>
      </c>
      <c r="H2514" t="n">
        <v>4</v>
      </c>
      <c r="I2514" t="n">
        <v>226</v>
      </c>
      <c r="J2514" t="inlineStr">
        <is>
          <t>Y</t>
        </is>
      </c>
      <c r="K2514" t="inlineStr">
        <is>
          <t>gili-lankanfushi.com</t>
        </is>
      </c>
      <c r="L2514" t="inlineStr">
        <is>
          <t>official</t>
        </is>
      </c>
      <c r="M2514" t="inlineStr">
        <is>
          <t>https://gili-lankanfushi.com/wp-content/uploads/2026/01/Vegan-Menu-.pdf</t>
        </is>
      </c>
      <c r="N2514" t="inlineStr">
        <is>
          <t>https://gili-lankanfushi.com/wp-content/uploads/2026/01/Vegan-Menu-.pdf</t>
        </is>
      </c>
      <c r="O2514" t="inlineStr">
        <is>
          <t>6a8f41d9634e273ebf4fcdaaeddf7eebf2bc5731dfd58b6d988b23a9bb10bfd5</t>
        </is>
      </c>
      <c r="P2514" t="inlineStr">
        <is>
          <t>library/125_gili-lankanfushi/dining_menu/2024_Vegan-Menu-.pdf</t>
        </is>
      </c>
      <c r="R2514" t="inlineStr">
        <is>
          <t>outdated</t>
        </is>
      </c>
      <c r="S2514" t="inlineStr">
        <is>
          <t>N</t>
        </is>
      </c>
      <c r="T2514" t="inlineStr">
        <is>
          <t>matched</t>
        </is>
      </c>
      <c r="U2514" t="inlineStr">
        <is>
          <t>2026-10-04</t>
        </is>
      </c>
      <c r="V2514" t="inlineStr"/>
    </row>
    <row r="2515">
      <c r="A2515" t="n">
        <v>125</v>
      </c>
      <c r="B2515" t="inlineStr">
        <is>
          <t>Gili Lankanfushi</t>
        </is>
      </c>
      <c r="C2515" t="inlineStr">
        <is>
          <t>dining_menu</t>
        </is>
      </c>
      <c r="D2515" t="inlineStr">
        <is>
          <t>2024_Kashiveli-A-la-Carte-Menu.pdf</t>
        </is>
      </c>
      <c r="E2515" t="n">
        <v>2024</v>
      </c>
      <c r="H2515" t="n">
        <v>4</v>
      </c>
      <c r="I2515" t="n">
        <v>605</v>
      </c>
      <c r="J2515" t="inlineStr">
        <is>
          <t>N</t>
        </is>
      </c>
      <c r="K2515" t="inlineStr">
        <is>
          <t>gili-lankanfushi.com</t>
        </is>
      </c>
      <c r="L2515" t="inlineStr">
        <is>
          <t>official</t>
        </is>
      </c>
      <c r="M2515" t="inlineStr">
        <is>
          <t>https://gili-lankanfushi.com/wp-content/uploads/2026/01/Kashiveli-A-la-Carte-Menu.pdf</t>
        </is>
      </c>
      <c r="N2515" t="inlineStr">
        <is>
          <t>https://gili-lankanfushi.com/wp-content/uploads/2026/01/Kashiveli-A-la-Carte-Menu.pdf</t>
        </is>
      </c>
      <c r="O2515" t="inlineStr">
        <is>
          <t>b7acc7fad0842940b37f8beb75854a3cd0843be0c96d0de97fd7b9f5b7675391</t>
        </is>
      </c>
      <c r="P2515" t="inlineStr">
        <is>
          <t>library/125_gili-lankanfushi/dining_menu/2024_Kashiveli-A-la-Carte-Menu.pdf</t>
        </is>
      </c>
      <c r="R2515" t="inlineStr">
        <is>
          <t>outdated</t>
        </is>
      </c>
      <c r="S2515" t="inlineStr">
        <is>
          <t>N</t>
        </is>
      </c>
      <c r="T2515" t="inlineStr">
        <is>
          <t>matched</t>
        </is>
      </c>
      <c r="U2515" t="inlineStr">
        <is>
          <t>2026-10-04</t>
        </is>
      </c>
      <c r="V2515" t="inlineStr"/>
    </row>
    <row r="2516">
      <c r="A2516" t="n">
        <v>125</v>
      </c>
      <c r="B2516" t="inlineStr">
        <is>
          <t>Gili Lankanfushi</t>
        </is>
      </c>
      <c r="C2516" t="inlineStr">
        <is>
          <t>dining_menu</t>
        </is>
      </c>
      <c r="D2516" t="inlineStr">
        <is>
          <t>2024_Overwater-Ala-Carte_Nov-2024.pdf</t>
        </is>
      </c>
      <c r="E2516" t="n">
        <v>2024</v>
      </c>
      <c r="H2516" t="n">
        <v>6</v>
      </c>
      <c r="I2516" t="n">
        <v>1062</v>
      </c>
      <c r="J2516" t="inlineStr">
        <is>
          <t>Y</t>
        </is>
      </c>
      <c r="K2516" t="inlineStr">
        <is>
          <t>gili-lankanfushi.com</t>
        </is>
      </c>
      <c r="L2516" t="inlineStr">
        <is>
          <t>official</t>
        </is>
      </c>
      <c r="M2516" t="inlineStr">
        <is>
          <t>https://gili-lankanfushi.com/wp-content/uploads/2026/01/Overwater-Ala-Carte_Nov-2024.pdf</t>
        </is>
      </c>
      <c r="N2516" t="inlineStr">
        <is>
          <t>https://gili-lankanfushi.com/wp-content/uploads/2026/01/Overwater-Ala-Carte_Nov-2024.pdf</t>
        </is>
      </c>
      <c r="O2516" t="inlineStr">
        <is>
          <t>ccae0b68b08c071300f0b6f6e1ea44e1bb493be1b2a03d8e7b4d9688c2829786</t>
        </is>
      </c>
      <c r="P2516" t="inlineStr">
        <is>
          <t>library/125_gili-lankanfushi/dining_menu/2024_Overwater-Ala-Carte_Nov-2024.pdf</t>
        </is>
      </c>
      <c r="R2516" t="inlineStr">
        <is>
          <t>outdated</t>
        </is>
      </c>
      <c r="S2516" t="inlineStr">
        <is>
          <t>N</t>
        </is>
      </c>
      <c r="T2516" t="inlineStr">
        <is>
          <t>matched</t>
        </is>
      </c>
      <c r="U2516" t="inlineStr">
        <is>
          <t>2026-10-04</t>
        </is>
      </c>
      <c r="V2516" t="inlineStr"/>
    </row>
    <row r="2517">
      <c r="A2517" t="n">
        <v>125</v>
      </c>
      <c r="B2517" t="inlineStr">
        <is>
          <t>Gili Lankanfushi</t>
        </is>
      </c>
      <c r="C2517" t="inlineStr">
        <is>
          <t>dining_menu</t>
        </is>
      </c>
      <c r="D2517" t="inlineStr">
        <is>
          <t>2023_Kashiveli-Dinner-A-La-Carte_Oct-2023-3.pdf</t>
        </is>
      </c>
      <c r="E2517" t="n">
        <v>2023</v>
      </c>
      <c r="H2517" t="n">
        <v>14</v>
      </c>
      <c r="I2517" t="n">
        <v>1725</v>
      </c>
      <c r="J2517" t="inlineStr">
        <is>
          <t>N</t>
        </is>
      </c>
      <c r="K2517" t="inlineStr">
        <is>
          <t>gili-lankanfushi.com</t>
        </is>
      </c>
      <c r="L2517" t="inlineStr">
        <is>
          <t>official</t>
        </is>
      </c>
      <c r="M2517" t="inlineStr">
        <is>
          <t>https://gili-lankanfushi.com/wp-content/uploads/2023/12/Kashiveli-Dinner-A-La-Carte_Oct-2023-3.pdf</t>
        </is>
      </c>
      <c r="N2517" t="inlineStr">
        <is>
          <t>https://gili-lankanfushi.com/wp-content/uploads/2023/12/Kashiveli-Dinner-A-La-Carte_Oct-2023-3.pdf</t>
        </is>
      </c>
      <c r="O2517" t="inlineStr">
        <is>
          <t>067966883381c64a5f571ddd17171371ffedf2e1b767c32e06f7690b57f43b01</t>
        </is>
      </c>
      <c r="P2517" t="inlineStr">
        <is>
          <t>library/125_gili-lankanfushi/dining_menu/2023_Kashiveli-Dinner-A-La-Carte_Oct-2023-3.pdf</t>
        </is>
      </c>
      <c r="R2517" t="inlineStr">
        <is>
          <t>outdated</t>
        </is>
      </c>
      <c r="S2517" t="inlineStr">
        <is>
          <t>N</t>
        </is>
      </c>
      <c r="T2517" t="inlineStr">
        <is>
          <t>matched</t>
        </is>
      </c>
      <c r="U2517" t="inlineStr">
        <is>
          <t>2026-10-04</t>
        </is>
      </c>
      <c r="V2517" t="inlineStr"/>
    </row>
    <row r="2518">
      <c r="A2518" t="n">
        <v>125</v>
      </c>
      <c r="B2518" t="inlineStr">
        <is>
          <t>Gili Lankanfushi</t>
        </is>
      </c>
      <c r="C2518" t="inlineStr">
        <is>
          <t>dining_menu</t>
        </is>
      </c>
      <c r="D2518" t="inlineStr">
        <is>
          <t>2023_BTS-A-La-Carte_Jan-2023.pdf</t>
        </is>
      </c>
      <c r="E2518" t="n">
        <v>2023</v>
      </c>
      <c r="H2518" t="n">
        <v>8</v>
      </c>
      <c r="I2518" t="n">
        <v>1140</v>
      </c>
      <c r="J2518" t="inlineStr">
        <is>
          <t>N</t>
        </is>
      </c>
      <c r="K2518" t="inlineStr">
        <is>
          <t>gili-lankanfushi.com</t>
        </is>
      </c>
      <c r="L2518" t="inlineStr">
        <is>
          <t>official</t>
        </is>
      </c>
      <c r="M2518" t="inlineStr">
        <is>
          <t>https://gili-lankanfushi.com/wp-content/uploads/2023/05/BTS-A-La-Carte_Jan-2023.pdf</t>
        </is>
      </c>
      <c r="N2518" t="inlineStr">
        <is>
          <t>https://gili-lankanfushi.com/wp-content/uploads/2023/05/BTS-A-La-Carte_Jan-2023.pdf</t>
        </is>
      </c>
      <c r="O2518" t="inlineStr">
        <is>
          <t>6a8e39b60d85bd0c9140e71745c46671ccb980237c07d2bec134773c08c6ef1b</t>
        </is>
      </c>
      <c r="P2518" t="inlineStr">
        <is>
          <t>library/125_gili-lankanfushi/dining_menu/2023_BTS-A-La-Carte_Jan-2023.pdf</t>
        </is>
      </c>
      <c r="R2518" t="inlineStr">
        <is>
          <t>outdated</t>
        </is>
      </c>
      <c r="S2518" t="inlineStr">
        <is>
          <t>N</t>
        </is>
      </c>
      <c r="T2518" t="inlineStr">
        <is>
          <t>matched</t>
        </is>
      </c>
      <c r="U2518" t="inlineStr">
        <is>
          <t>2026-10-04</t>
        </is>
      </c>
      <c r="V2518" t="inlineStr"/>
    </row>
    <row r="2519">
      <c r="A2519" t="n">
        <v>125</v>
      </c>
      <c r="B2519" t="inlineStr">
        <is>
          <t>Gili Lankanfushi</t>
        </is>
      </c>
      <c r="C2519" t="inlineStr">
        <is>
          <t>dining_menu</t>
        </is>
      </c>
      <c r="D2519" t="inlineStr">
        <is>
          <t>2023_Kashiveli-Dinner-A-La-Carte_Feb-2023.pdf</t>
        </is>
      </c>
      <c r="E2519" t="n">
        <v>2023</v>
      </c>
      <c r="H2519" t="n">
        <v>9</v>
      </c>
      <c r="I2519" t="n">
        <v>1045</v>
      </c>
      <c r="J2519" t="inlineStr">
        <is>
          <t>N</t>
        </is>
      </c>
      <c r="K2519" t="inlineStr">
        <is>
          <t>gili-lankanfushi.com</t>
        </is>
      </c>
      <c r="L2519" t="inlineStr">
        <is>
          <t>official</t>
        </is>
      </c>
      <c r="M2519" t="inlineStr">
        <is>
          <t>https://gili-lankanfushi.com/wp-content/uploads/2023/04/Kashiveli-Dinner-A-La-Carte_Feb-2023.pdf</t>
        </is>
      </c>
      <c r="N2519" t="inlineStr">
        <is>
          <t>https://gili-lankanfushi.com/wp-content/uploads/2023/04/Kashiveli-Dinner-A-La-Carte_Feb-2023.pdf</t>
        </is>
      </c>
      <c r="O2519" t="inlineStr">
        <is>
          <t>bf857b596bbb49863c425967f68bce14fefa49a2fc62ab9a0618a2a373d03a8c</t>
        </is>
      </c>
      <c r="P2519" t="inlineStr">
        <is>
          <t>library/125_gili-lankanfushi/dining_menu/2023_Kashiveli-Dinner-A-La-Carte_Feb-2023.pdf</t>
        </is>
      </c>
      <c r="R2519" t="inlineStr">
        <is>
          <t>outdated</t>
        </is>
      </c>
      <c r="S2519" t="inlineStr">
        <is>
          <t>N</t>
        </is>
      </c>
      <c r="T2519" t="inlineStr">
        <is>
          <t>matched</t>
        </is>
      </c>
      <c r="U2519" t="inlineStr">
        <is>
          <t>2026-10-04</t>
        </is>
      </c>
      <c r="V2519" t="inlineStr"/>
    </row>
    <row r="2520">
      <c r="A2520" t="n">
        <v>125</v>
      </c>
      <c r="B2520" t="inlineStr">
        <is>
          <t>Gili Lankanfushi</t>
        </is>
      </c>
      <c r="C2520" t="inlineStr">
        <is>
          <t>dining_menu</t>
        </is>
      </c>
      <c r="D2520" t="inlineStr">
        <is>
          <t>2023_Gili-Culinary-Journey_Full-Menu_1March2023.pdf</t>
        </is>
      </c>
      <c r="E2520" t="n">
        <v>2023</v>
      </c>
      <c r="H2520" t="n">
        <v>9</v>
      </c>
      <c r="I2520" t="n">
        <v>1756</v>
      </c>
      <c r="J2520" t="inlineStr">
        <is>
          <t>N</t>
        </is>
      </c>
      <c r="K2520" t="inlineStr">
        <is>
          <t>gili-lankanfushi.com</t>
        </is>
      </c>
      <c r="L2520" t="inlineStr">
        <is>
          <t>official</t>
        </is>
      </c>
      <c r="M2520" t="inlineStr">
        <is>
          <t>https://gili-lankanfushi.com/wp-content/uploads/2023/04/Gili-Culinary-Journey_Full-Menu_1March2023.pdf</t>
        </is>
      </c>
      <c r="N2520" t="inlineStr">
        <is>
          <t>https://gili-lankanfushi.com/wp-content/uploads/2023/04/Gili-Culinary-Journey_Full-Menu_1March2023.pdf</t>
        </is>
      </c>
      <c r="O2520" t="inlineStr">
        <is>
          <t>d566ddc1571d5c6ea9818ea0af556ab449505fc1164f2591068bb04b33a889b3</t>
        </is>
      </c>
      <c r="P2520" t="inlineStr">
        <is>
          <t>library/125_gili-lankanfushi/dining_menu/2023_Gili-Culinary-Journey_Full-Menu_1March2023.pdf</t>
        </is>
      </c>
      <c r="R2520" t="inlineStr">
        <is>
          <t>outdated</t>
        </is>
      </c>
      <c r="S2520" t="inlineStr">
        <is>
          <t>N</t>
        </is>
      </c>
      <c r="T2520" t="inlineStr">
        <is>
          <t>matched</t>
        </is>
      </c>
      <c r="U2520" t="inlineStr">
        <is>
          <t>2026-10-04</t>
        </is>
      </c>
      <c r="V2520" t="inlineStr"/>
    </row>
    <row r="2521">
      <c r="A2521" t="n">
        <v>125</v>
      </c>
      <c r="B2521" t="inlineStr">
        <is>
          <t>Gili Lankanfushi</t>
        </is>
      </c>
      <c r="C2521" t="inlineStr">
        <is>
          <t>dining_menu</t>
        </is>
      </c>
      <c r="D2521" t="inlineStr">
        <is>
          <t>2022_Fini-Foni-Menu_Nov-2022.pdf</t>
        </is>
      </c>
      <c r="E2521" t="n">
        <v>2022</v>
      </c>
      <c r="H2521" t="n">
        <v>3</v>
      </c>
      <c r="I2521" t="n">
        <v>764</v>
      </c>
      <c r="J2521" t="inlineStr">
        <is>
          <t>N</t>
        </is>
      </c>
      <c r="K2521" t="inlineStr">
        <is>
          <t>gili-lankanfushi.com</t>
        </is>
      </c>
      <c r="L2521" t="inlineStr">
        <is>
          <t>official</t>
        </is>
      </c>
      <c r="M2521" t="inlineStr">
        <is>
          <t>https://gili-lankanfushi.com/wp-content/uploads/2023/12/Fini-Foni-Menu_Nov-2022.pdf</t>
        </is>
      </c>
      <c r="N2521" t="inlineStr">
        <is>
          <t>https://gili-lankanfushi.com/wp-content/uploads/2023/12/Fini-Foni-Menu_Nov-2022.pdf</t>
        </is>
      </c>
      <c r="O2521" t="inlineStr">
        <is>
          <t>ee48e956a3ea1b19d58a8c1c4c624ed0fe1e2ee57b511a29dcfb90d1554925f8</t>
        </is>
      </c>
      <c r="P2521" t="inlineStr">
        <is>
          <t>library/125_gili-lankanfushi/dining_menu/2022_Fini-Foni-Menu_Nov-2022.pdf</t>
        </is>
      </c>
      <c r="R2521" t="inlineStr">
        <is>
          <t>outdated</t>
        </is>
      </c>
      <c r="S2521" t="inlineStr">
        <is>
          <t>N</t>
        </is>
      </c>
      <c r="T2521" t="inlineStr">
        <is>
          <t>matched</t>
        </is>
      </c>
      <c r="U2521" t="inlineStr">
        <is>
          <t>2026-10-04</t>
        </is>
      </c>
      <c r="V2521" t="inlineStr"/>
    </row>
    <row r="2522">
      <c r="A2522" t="n">
        <v>125</v>
      </c>
      <c r="B2522" t="inlineStr">
        <is>
          <t>Gili Lankanfushi</t>
        </is>
      </c>
      <c r="C2522" t="inlineStr">
        <is>
          <t>dining_menu</t>
        </is>
      </c>
      <c r="D2522" t="inlineStr">
        <is>
          <t>2022_Bento-By-the-Sea-Lunch_Aug-2022.pdf</t>
        </is>
      </c>
      <c r="E2522" t="n">
        <v>2022</v>
      </c>
      <c r="H2522" t="n">
        <v>1</v>
      </c>
      <c r="I2522" t="n">
        <v>253</v>
      </c>
      <c r="J2522" t="inlineStr">
        <is>
          <t>N</t>
        </is>
      </c>
      <c r="K2522" t="inlineStr">
        <is>
          <t>gili-lankanfushi.com</t>
        </is>
      </c>
      <c r="L2522" t="inlineStr">
        <is>
          <t>official</t>
        </is>
      </c>
      <c r="M2522" t="inlineStr">
        <is>
          <t>https://gili-lankanfushi.com/wp-content/uploads/2023/05/Bento-By-the-Sea-Lunch_Aug-2022.pdf</t>
        </is>
      </c>
      <c r="N2522" t="inlineStr">
        <is>
          <t>https://gili-lankanfushi.com/wp-content/uploads/2023/05/Bento-By-the-Sea-Lunch_Aug-2022.pdf</t>
        </is>
      </c>
      <c r="O2522" t="inlineStr">
        <is>
          <t>816793658a2c2e0146f6d0bdd702abe6cede13716a419bb6f0a58ff8315eda45</t>
        </is>
      </c>
      <c r="P2522" t="inlineStr">
        <is>
          <t>library/125_gili-lankanfushi/dining_menu/2022_Bento-By-the-Sea-Lunch_Aug-2022.pdf</t>
        </is>
      </c>
      <c r="R2522" t="inlineStr">
        <is>
          <t>outdated</t>
        </is>
      </c>
      <c r="S2522" t="inlineStr">
        <is>
          <t>N</t>
        </is>
      </c>
      <c r="T2522" t="inlineStr">
        <is>
          <t>matched</t>
        </is>
      </c>
      <c r="U2522" t="inlineStr">
        <is>
          <t>2026-10-04</t>
        </is>
      </c>
      <c r="V2522" t="inlineStr"/>
    </row>
    <row r="2523">
      <c r="A2523" t="n">
        <v>125</v>
      </c>
      <c r="B2523" t="inlineStr">
        <is>
          <t>Gili Lankanfushi</t>
        </is>
      </c>
      <c r="C2523" t="inlineStr">
        <is>
          <t>dining_menu</t>
        </is>
      </c>
      <c r="D2523" t="inlineStr">
        <is>
          <t>2022_BTS-Teppanyaki-Menu_Oct-2022.pdf</t>
        </is>
      </c>
      <c r="E2523" t="n">
        <v>2022</v>
      </c>
      <c r="H2523" t="n">
        <v>8</v>
      </c>
      <c r="I2523" t="n">
        <v>310</v>
      </c>
      <c r="J2523" t="inlineStr">
        <is>
          <t>N</t>
        </is>
      </c>
      <c r="K2523" t="inlineStr">
        <is>
          <t>gili-lankanfushi.com</t>
        </is>
      </c>
      <c r="L2523" t="inlineStr">
        <is>
          <t>official</t>
        </is>
      </c>
      <c r="M2523" t="inlineStr">
        <is>
          <t>https://gili-lankanfushi.com/wp-content/uploads/2023/05/BTS-Teppanyaki-Menu_Oct-2022.pdf</t>
        </is>
      </c>
      <c r="N2523" t="inlineStr">
        <is>
          <t>https://gili-lankanfushi.com/wp-content/uploads/2023/05/BTS-Teppanyaki-Menu_Oct-2022.pdf</t>
        </is>
      </c>
      <c r="O2523" t="inlineStr">
        <is>
          <t>58b23ff51071a1cc496a6bffe81e0ea19208e854389ced1c166aa6ebe5a8006f</t>
        </is>
      </c>
      <c r="P2523" t="inlineStr">
        <is>
          <t>library/125_gili-lankanfushi/dining_menu/2022_BTS-Teppanyaki-Menu_Oct-2022.pdf</t>
        </is>
      </c>
      <c r="R2523" t="inlineStr">
        <is>
          <t>outdated</t>
        </is>
      </c>
      <c r="S2523" t="inlineStr">
        <is>
          <t>N</t>
        </is>
      </c>
      <c r="T2523" t="inlineStr">
        <is>
          <t>matched</t>
        </is>
      </c>
      <c r="U2523" t="inlineStr">
        <is>
          <t>2026-10-04</t>
        </is>
      </c>
      <c r="V2523" t="inlineStr"/>
    </row>
    <row r="2524">
      <c r="A2524" t="n">
        <v>125</v>
      </c>
      <c r="B2524" t="inlineStr">
        <is>
          <t>Gili Lankanfushi</t>
        </is>
      </c>
      <c r="C2524" t="inlineStr">
        <is>
          <t>dining_menu</t>
        </is>
      </c>
      <c r="D2524" t="inlineStr">
        <is>
          <t>2022_Kashiveli-Breakfast-A-La-Carte_Aug-2022.pdf</t>
        </is>
      </c>
      <c r="E2524" t="n">
        <v>2022</v>
      </c>
      <c r="H2524" t="n">
        <v>13</v>
      </c>
      <c r="I2524" t="n">
        <v>94</v>
      </c>
      <c r="J2524" t="inlineStr">
        <is>
          <t>Y</t>
        </is>
      </c>
      <c r="K2524" t="inlineStr">
        <is>
          <t>gili-lankanfushi.com</t>
        </is>
      </c>
      <c r="L2524" t="inlineStr">
        <is>
          <t>official</t>
        </is>
      </c>
      <c r="M2524" t="inlineStr">
        <is>
          <t>https://gili-lankanfushi.com/wp-content/uploads/2023/04/Kashiveli-Breakfast-A-La-Carte_Aug-2022.pdf</t>
        </is>
      </c>
      <c r="N2524" t="inlineStr">
        <is>
          <t>https://gili-lankanfushi.com/wp-content/uploads/2023/04/Kashiveli-Breakfast-A-La-Carte_Aug-2022.pdf</t>
        </is>
      </c>
      <c r="O2524" t="inlineStr">
        <is>
          <t>cb28e76322b4b74d41f80e2962d594a015d56bf34d5278bc4c0366311494873f</t>
        </is>
      </c>
      <c r="P2524" t="inlineStr">
        <is>
          <t>library/125_gili-lankanfushi/dining_menu/2022_Kashiveli-Breakfast-A-La-Carte_Aug-2022.pdf</t>
        </is>
      </c>
      <c r="R2524" t="inlineStr">
        <is>
          <t>outdated</t>
        </is>
      </c>
      <c r="S2524" t="inlineStr">
        <is>
          <t>N</t>
        </is>
      </c>
      <c r="T2524" t="inlineStr">
        <is>
          <t>matched</t>
        </is>
      </c>
      <c r="U2524" t="inlineStr">
        <is>
          <t>2026-10-04</t>
        </is>
      </c>
      <c r="V2524" t="inlineStr"/>
    </row>
    <row r="2525">
      <c r="A2525" t="n">
        <v>125</v>
      </c>
      <c r="B2525" t="inlineStr">
        <is>
          <t>Gili Lankanfushi</t>
        </is>
      </c>
      <c r="C2525" t="inlineStr">
        <is>
          <t>dining_menu</t>
        </is>
      </c>
      <c r="D2525" t="inlineStr">
        <is>
          <t>2022_GLM_Plant-based-Menu.pdf</t>
        </is>
      </c>
      <c r="E2525" t="n">
        <v>2022</v>
      </c>
      <c r="H2525" t="n">
        <v>13</v>
      </c>
      <c r="I2525" t="n">
        <v>428</v>
      </c>
      <c r="J2525" t="inlineStr">
        <is>
          <t>Y</t>
        </is>
      </c>
      <c r="K2525" t="inlineStr">
        <is>
          <t>gili-lankanfushi.com</t>
        </is>
      </c>
      <c r="L2525" t="inlineStr">
        <is>
          <t>official</t>
        </is>
      </c>
      <c r="M2525" t="inlineStr">
        <is>
          <t>https://gili-lankanfushi.com/wp-content/uploads/2023/04/GLM_Plant-based-Menu.pdf</t>
        </is>
      </c>
      <c r="N2525" t="inlineStr">
        <is>
          <t>https://gili-lankanfushi.com/wp-content/uploads/2023/04/GLM_Plant-based-Menu.pdf</t>
        </is>
      </c>
      <c r="O2525" t="inlineStr">
        <is>
          <t>b3af6f154e727411f6e4e5faaaa25a8ab881deac89349c70dd73f6335e579437</t>
        </is>
      </c>
      <c r="P2525" t="inlineStr">
        <is>
          <t>library/125_gili-lankanfushi/dining_menu/2022_GLM_Plant-based-Menu.pdf</t>
        </is>
      </c>
      <c r="R2525" t="inlineStr">
        <is>
          <t>outdated</t>
        </is>
      </c>
      <c r="S2525" t="inlineStr">
        <is>
          <t>N</t>
        </is>
      </c>
      <c r="T2525" t="inlineStr">
        <is>
          <t>matched</t>
        </is>
      </c>
      <c r="U2525" t="inlineStr">
        <is>
          <t>2026-10-04</t>
        </is>
      </c>
      <c r="V2525" t="inlineStr"/>
    </row>
    <row r="2526">
      <c r="A2526" t="n">
        <v>125</v>
      </c>
      <c r="B2526" t="inlineStr">
        <is>
          <t>Gili Lankanfushi</t>
        </is>
      </c>
      <c r="C2526" t="inlineStr">
        <is>
          <t>villa_plans</t>
        </is>
      </c>
      <c r="D2526" t="inlineStr">
        <is>
          <t>2026_VP-Braj-In-Villa-Flyer.pdf</t>
        </is>
      </c>
      <c r="E2526" t="n">
        <v>2026</v>
      </c>
      <c r="H2526" t="n">
        <v>3</v>
      </c>
      <c r="I2526" t="n">
        <v>2358</v>
      </c>
      <c r="J2526" t="inlineStr">
        <is>
          <t>Y</t>
        </is>
      </c>
      <c r="K2526" t="inlineStr">
        <is>
          <t>gili-lankanfushi.com</t>
        </is>
      </c>
      <c r="L2526" t="inlineStr">
        <is>
          <t>official</t>
        </is>
      </c>
      <c r="M2526" t="inlineStr">
        <is>
          <t>https://gili-lankanfushi.com/wp-content/uploads/2026/03/VP-Braj-In-Villa-Flyer.pdf</t>
        </is>
      </c>
      <c r="N2526" t="inlineStr">
        <is>
          <t>https://gili-lankanfushi.com/wp-content/uploads/2026/03/VP-Braj-In-Villa-Flyer.pdf</t>
        </is>
      </c>
      <c r="O2526" t="inlineStr">
        <is>
          <t>fb911632dad6451f1fc8d766b34b8214a4ece405b9907996e02d9489f71b7d6f</t>
        </is>
      </c>
      <c r="P2526" t="inlineStr">
        <is>
          <t>library/125_gili-lankanfushi/villa_plans/2026_VP-Braj-In-Villa-Flyer.pdf</t>
        </is>
      </c>
      <c r="R2526" t="inlineStr">
        <is>
          <t>current</t>
        </is>
      </c>
      <c r="S2526" t="inlineStr">
        <is>
          <t>Y</t>
        </is>
      </c>
      <c r="T2526" t="inlineStr">
        <is>
          <t>matched</t>
        </is>
      </c>
      <c r="U2526" t="inlineStr">
        <is>
          <t>2026-10-04</t>
        </is>
      </c>
      <c r="V2526" t="inlineStr"/>
    </row>
    <row r="2527">
      <c r="A2527" t="n">
        <v>125</v>
      </c>
      <c r="B2527" t="inlineStr">
        <is>
          <t>Gili Lankanfushi</t>
        </is>
      </c>
      <c r="C2527" t="inlineStr">
        <is>
          <t>sustainability</t>
        </is>
      </c>
      <c r="D2527" t="inlineStr">
        <is>
          <t>2023_Earthcheck-Policy-GiliLankanfushi-2023-signed.pdf</t>
        </is>
      </c>
      <c r="E2527" t="n">
        <v>2023</v>
      </c>
      <c r="H2527" t="n">
        <v>1</v>
      </c>
      <c r="I2527" t="n">
        <v>129</v>
      </c>
      <c r="J2527" t="inlineStr">
        <is>
          <t>Y</t>
        </is>
      </c>
      <c r="K2527" t="inlineStr">
        <is>
          <t>gili-lankanfushi.com</t>
        </is>
      </c>
      <c r="L2527" t="inlineStr">
        <is>
          <t>official</t>
        </is>
      </c>
      <c r="M2527" t="inlineStr">
        <is>
          <t>https://gili-lankanfushi.com/wp-content/uploads/2023/08/Earthcheck-Policy-GiliLankanfushi-2023-signed.pdf</t>
        </is>
      </c>
      <c r="N2527" t="inlineStr">
        <is>
          <t>https://gili-lankanfushi.com/wp-content/uploads/2023/08/Earthcheck-Policy-GiliLankanfushi-2023-signed.pdf</t>
        </is>
      </c>
      <c r="O2527" t="inlineStr">
        <is>
          <t>971bbb111970b77c5736b27825659d17c9be4f4044a8987dee5c54689000347e</t>
        </is>
      </c>
      <c r="P2527" t="inlineStr">
        <is>
          <t>library/125_gili-lankanfushi/sustainability/2023_Earthcheck-Policy-GiliLankanfushi-2023-signed.pdf</t>
        </is>
      </c>
      <c r="R2527" t="inlineStr">
        <is>
          <t>outdated</t>
        </is>
      </c>
      <c r="S2527" t="inlineStr">
        <is>
          <t>Y</t>
        </is>
      </c>
      <c r="T2527" t="inlineStr">
        <is>
          <t>matched</t>
        </is>
      </c>
      <c r="U2527" t="inlineStr">
        <is>
          <t>2026-10-04</t>
        </is>
      </c>
      <c r="V2527" t="inlineStr"/>
    </row>
    <row r="2528">
      <c r="A2528" t="n">
        <v>125</v>
      </c>
      <c r="B2528" t="inlineStr">
        <is>
          <t>Gili Lankanfushi</t>
        </is>
      </c>
      <c r="C2528" t="inlineStr">
        <is>
          <t>sustainability</t>
        </is>
      </c>
      <c r="D2528" t="inlineStr">
        <is>
          <t>2022_EC-Policy-July-2022.docx.pdf</t>
        </is>
      </c>
      <c r="E2528" t="n">
        <v>2022</v>
      </c>
      <c r="H2528" t="n">
        <v>1</v>
      </c>
      <c r="I2528" t="n">
        <v>147</v>
      </c>
      <c r="J2528" t="inlineStr">
        <is>
          <t>Y</t>
        </is>
      </c>
      <c r="K2528" t="inlineStr">
        <is>
          <t>gili-lankanfushi.com</t>
        </is>
      </c>
      <c r="L2528" t="inlineStr">
        <is>
          <t>official</t>
        </is>
      </c>
      <c r="M2528" t="inlineStr">
        <is>
          <t>https://gili-lankanfushi.com/wp-content/uploads/2023/05/EC-Policy-July-2022.docx.pdf</t>
        </is>
      </c>
      <c r="N2528" t="inlineStr">
        <is>
          <t>https://gili-lankanfushi.com/wp-content/uploads/2023/05/EC-Policy-July-2022.docx.pdf</t>
        </is>
      </c>
      <c r="O2528" t="inlineStr">
        <is>
          <t>f16dcdb1300f2a7f2951a8a680f022f6a1ed1b4832c9b757fc5eb915105f6869</t>
        </is>
      </c>
      <c r="P2528" t="inlineStr">
        <is>
          <t>library/125_gili-lankanfushi/sustainability/2022_EC-Policy-July-2022.docx.pdf</t>
        </is>
      </c>
      <c r="R2528" t="inlineStr">
        <is>
          <t>outdated</t>
        </is>
      </c>
      <c r="S2528" t="inlineStr">
        <is>
          <t>N</t>
        </is>
      </c>
      <c r="T2528" t="inlineStr">
        <is>
          <t>matched</t>
        </is>
      </c>
      <c r="U2528" t="inlineStr">
        <is>
          <t>2026-10-04</t>
        </is>
      </c>
      <c r="V2528" t="inlineStr"/>
    </row>
    <row r="2529">
      <c r="A2529" t="n">
        <v>125</v>
      </c>
      <c r="B2529" t="inlineStr">
        <is>
          <t>Gili Lankanfushi</t>
        </is>
      </c>
      <c r="C2529" t="inlineStr">
        <is>
          <t>calendar</t>
        </is>
      </c>
      <c r="D2529" t="inlineStr">
        <is>
          <t>2026_GLM-Apr-Easter-in-Gili-website.pdf</t>
        </is>
      </c>
      <c r="E2529" t="n">
        <v>2026</v>
      </c>
      <c r="H2529" t="n">
        <v>12</v>
      </c>
      <c r="I2529" t="n">
        <v>2162</v>
      </c>
      <c r="J2529" t="inlineStr">
        <is>
          <t>N</t>
        </is>
      </c>
      <c r="K2529" t="inlineStr">
        <is>
          <t>gili-lankanfushi.com</t>
        </is>
      </c>
      <c r="L2529" t="inlineStr">
        <is>
          <t>official</t>
        </is>
      </c>
      <c r="M2529" t="inlineStr">
        <is>
          <t>https://gili-lankanfushi.com/wp-content/uploads/2026/03/GLM-Apr-Easter-in-Gili-website.pdf</t>
        </is>
      </c>
      <c r="N2529" t="inlineStr">
        <is>
          <t>https://gili-lankanfushi.com/wp-content/uploads/2026/03/GLM-Apr-Easter-in-Gili-website.pdf</t>
        </is>
      </c>
      <c r="O2529" t="inlineStr">
        <is>
          <t>cccd098c6500eb6823c8aa845a118c728c724da77b3c8e1c71cab26ecbd81483</t>
        </is>
      </c>
      <c r="P2529" t="inlineStr">
        <is>
          <t>library/125_gili-lankanfushi/calendar/2026_GLM-Apr-Easter-in-Gili-website.pdf</t>
        </is>
      </c>
      <c r="R2529" t="inlineStr">
        <is>
          <t>current</t>
        </is>
      </c>
      <c r="S2529" t="inlineStr">
        <is>
          <t>Y</t>
        </is>
      </c>
      <c r="T2529" t="inlineStr">
        <is>
          <t>matched</t>
        </is>
      </c>
      <c r="U2529" t="inlineStr">
        <is>
          <t>2026-10-04</t>
        </is>
      </c>
      <c r="V2529" t="inlineStr"/>
    </row>
    <row r="2530">
      <c r="A2530" t="n">
        <v>125</v>
      </c>
      <c r="B2530" t="inlineStr">
        <is>
          <t>Gili Lankanfushi</t>
        </is>
      </c>
      <c r="C2530" t="inlineStr">
        <is>
          <t>calendar</t>
        </is>
      </c>
      <c r="D2530" t="inlineStr">
        <is>
          <t>2025_GLM_Easter-2025_02.pdf</t>
        </is>
      </c>
      <c r="E2530" t="n">
        <v>2025</v>
      </c>
      <c r="H2530" t="n">
        <v>2</v>
      </c>
      <c r="I2530" t="n">
        <v>246</v>
      </c>
      <c r="J2530" t="inlineStr">
        <is>
          <t>N</t>
        </is>
      </c>
      <c r="K2530" t="inlineStr">
        <is>
          <t>gili-lankanfushi.com</t>
        </is>
      </c>
      <c r="L2530" t="inlineStr">
        <is>
          <t>official</t>
        </is>
      </c>
      <c r="M2530" t="inlineStr">
        <is>
          <t>https://gili-lankanfushi.com/wp-content/uploads/2025/03/GLM_Easter-2025_02.pdf</t>
        </is>
      </c>
      <c r="N2530" t="inlineStr">
        <is>
          <t>https://gili-lankanfushi.com/wp-content/uploads/2025/03/GLM_Easter-2025_02.pdf</t>
        </is>
      </c>
      <c r="O2530" t="inlineStr">
        <is>
          <t>b612c505d5a1ac83a1457ad5ad7f3c15134583ed27374a815637312ec085b973</t>
        </is>
      </c>
      <c r="P2530" t="inlineStr">
        <is>
          <t>library/125_gili-lankanfushi/calendar/2025_GLM_Easter-2025_02.pdf</t>
        </is>
      </c>
      <c r="R2530" t="inlineStr">
        <is>
          <t>current</t>
        </is>
      </c>
      <c r="S2530" t="inlineStr">
        <is>
          <t>N</t>
        </is>
      </c>
      <c r="T2530" t="inlineStr">
        <is>
          <t>matched</t>
        </is>
      </c>
      <c r="U2530" t="inlineStr">
        <is>
          <t>2026-10-04</t>
        </is>
      </c>
      <c r="V2530" t="inlineStr"/>
    </row>
    <row r="2531">
      <c r="A2531" t="n">
        <v>125</v>
      </c>
      <c r="B2531" t="inlineStr">
        <is>
          <t>Gili Lankanfushi</t>
        </is>
      </c>
      <c r="C2531" t="inlineStr">
        <is>
          <t>calendar</t>
        </is>
      </c>
      <c r="D2531" t="inlineStr">
        <is>
          <t>2025_Lunar-New-Year-2025.pdf</t>
        </is>
      </c>
      <c r="E2531" t="n">
        <v>2025</v>
      </c>
      <c r="H2531" t="n">
        <v>1</v>
      </c>
      <c r="I2531" t="n">
        <v>292</v>
      </c>
      <c r="J2531" t="inlineStr">
        <is>
          <t>N</t>
        </is>
      </c>
      <c r="K2531" t="inlineStr">
        <is>
          <t>gili-lankanfushi.com</t>
        </is>
      </c>
      <c r="L2531" t="inlineStr">
        <is>
          <t>official</t>
        </is>
      </c>
      <c r="M2531" t="inlineStr">
        <is>
          <t>https://gili-lankanfushi.com/wp-content/uploads/2025/01/Lunar-New-Year-2025.pdf</t>
        </is>
      </c>
      <c r="N2531" t="inlineStr">
        <is>
          <t>https://gili-lankanfushi.com/wp-content/uploads/2025/01/Lunar-New-Year-2025.pdf</t>
        </is>
      </c>
      <c r="O2531" t="inlineStr">
        <is>
          <t>b3e86f53d810d73964f4f93a50058e74208ae41686001a4667dfe0d502014f88</t>
        </is>
      </c>
      <c r="P2531" t="inlineStr">
        <is>
          <t>library/125_gili-lankanfushi/calendar/2025_Lunar-New-Year-2025.pdf</t>
        </is>
      </c>
      <c r="R2531" t="inlineStr">
        <is>
          <t>current</t>
        </is>
      </c>
      <c r="S2531" t="inlineStr">
        <is>
          <t>N</t>
        </is>
      </c>
      <c r="T2531" t="inlineStr">
        <is>
          <t>matched</t>
        </is>
      </c>
      <c r="U2531" t="inlineStr">
        <is>
          <t>2026-10-04</t>
        </is>
      </c>
      <c r="V2531" t="inlineStr"/>
    </row>
    <row r="2532">
      <c r="A2532" t="n">
        <v>125</v>
      </c>
      <c r="B2532" t="inlineStr">
        <is>
          <t>Gili Lankanfushi</t>
        </is>
      </c>
      <c r="C2532" t="inlineStr">
        <is>
          <t>calendar</t>
        </is>
      </c>
      <c r="D2532" t="inlineStr">
        <is>
          <t>2024_GLM_Festive-Booklet-2024_Web-01.pdf</t>
        </is>
      </c>
      <c r="E2532" t="n">
        <v>2024</v>
      </c>
      <c r="H2532" t="n">
        <v>28</v>
      </c>
      <c r="I2532" t="n">
        <v>4806</v>
      </c>
      <c r="J2532" t="inlineStr">
        <is>
          <t>N</t>
        </is>
      </c>
      <c r="K2532" t="inlineStr">
        <is>
          <t>gili-lankanfushi.com</t>
        </is>
      </c>
      <c r="L2532" t="inlineStr">
        <is>
          <t>official</t>
        </is>
      </c>
      <c r="M2532" t="inlineStr">
        <is>
          <t>https://gili-lankanfushi.com/wp-content/uploads/2024/11/GLM_Festive-Booklet-2024_Web-01.pdf</t>
        </is>
      </c>
      <c r="N2532" t="inlineStr">
        <is>
          <t>https://gili-lankanfushi.com/wp-content/uploads/2024/11/GLM_Festive-Booklet-2024_Web-01.pdf</t>
        </is>
      </c>
      <c r="O2532" t="inlineStr">
        <is>
          <t>85b9bbaadb364780503f0168d46f0017979533b1ed6f8222646dfd8bf8b0b851</t>
        </is>
      </c>
      <c r="P2532" t="inlineStr">
        <is>
          <t>library/125_gili-lankanfushi/calendar/2024_GLM_Festive-Booklet-2024_Web-01.pdf</t>
        </is>
      </c>
      <c r="R2532" t="inlineStr">
        <is>
          <t>outdated</t>
        </is>
      </c>
      <c r="S2532" t="inlineStr">
        <is>
          <t>N</t>
        </is>
      </c>
      <c r="T2532" t="inlineStr">
        <is>
          <t>matched</t>
        </is>
      </c>
      <c r="U2532" t="inlineStr">
        <is>
          <t>2026-10-04</t>
        </is>
      </c>
      <c r="V2532" t="inlineStr"/>
    </row>
    <row r="2533">
      <c r="A2533" t="n">
        <v>125</v>
      </c>
      <c r="B2533" t="inlineStr">
        <is>
          <t>Gili Lankanfushi</t>
        </is>
      </c>
      <c r="C2533" t="inlineStr">
        <is>
          <t>calendar</t>
        </is>
      </c>
      <c r="D2533" t="inlineStr">
        <is>
          <t>2023_GLM_Festive-Booklet-2023_FINAL.pdf</t>
        </is>
      </c>
      <c r="E2533" t="n">
        <v>2023</v>
      </c>
      <c r="H2533" t="n">
        <v>28</v>
      </c>
      <c r="I2533" t="n">
        <v>34351</v>
      </c>
      <c r="J2533" t="inlineStr">
        <is>
          <t>N</t>
        </is>
      </c>
      <c r="K2533" t="inlineStr">
        <is>
          <t>gili-lankanfushi.com</t>
        </is>
      </c>
      <c r="L2533" t="inlineStr">
        <is>
          <t>official</t>
        </is>
      </c>
      <c r="M2533" t="inlineStr">
        <is>
          <t>https://gili-lankanfushi.com/wp-content/uploads/2023/12/GLM_Festive-Booklet-2023_FINAL.pdf</t>
        </is>
      </c>
      <c r="N2533" t="inlineStr">
        <is>
          <t>https://gili-lankanfushi.com/wp-content/uploads/2023/12/GLM_Festive-Booklet-2023_FINAL.pdf</t>
        </is>
      </c>
      <c r="O2533" t="inlineStr">
        <is>
          <t>7284ecb00137dc8f4177e8858b80b0b0d28bfbc74d0f370d633003c9658dd219</t>
        </is>
      </c>
      <c r="P2533" t="inlineStr">
        <is>
          <t>library/125_gili-lankanfushi/calendar/2023_GLM_Festive-Booklet-2023_FINAL.pdf</t>
        </is>
      </c>
      <c r="R2533" t="inlineStr">
        <is>
          <t>outdated</t>
        </is>
      </c>
      <c r="S2533" t="inlineStr">
        <is>
          <t>N</t>
        </is>
      </c>
      <c r="T2533" t="inlineStr">
        <is>
          <t>matched</t>
        </is>
      </c>
      <c r="U2533" t="inlineStr">
        <is>
          <t>2026-10-04</t>
        </is>
      </c>
      <c r="V2533" t="inlineStr"/>
    </row>
    <row r="2534">
      <c r="A2534" t="n">
        <v>125</v>
      </c>
      <c r="B2534" t="inlineStr">
        <is>
          <t>Gili Lankanfushi</t>
        </is>
      </c>
      <c r="C2534" t="inlineStr">
        <is>
          <t>brochure</t>
        </is>
      </c>
      <c r="D2534" t="inlineStr">
        <is>
          <t>2026_VP-Julian-Flyer-Digital-Web.pdf</t>
        </is>
      </c>
      <c r="E2534" t="n">
        <v>2026</v>
      </c>
      <c r="H2534" t="n">
        <v>2</v>
      </c>
      <c r="I2534" t="n">
        <v>547</v>
      </c>
      <c r="J2534" t="inlineStr">
        <is>
          <t>Y</t>
        </is>
      </c>
      <c r="K2534" t="inlineStr">
        <is>
          <t>gili-lankanfushi.com</t>
        </is>
      </c>
      <c r="L2534" t="inlineStr">
        <is>
          <t>official</t>
        </is>
      </c>
      <c r="M2534" t="inlineStr">
        <is>
          <t>https://gili-lankanfushi.com/wp-content/uploads/2026/09/VP-Julian-Flyer-Digital-Web.pdf</t>
        </is>
      </c>
      <c r="N2534" t="inlineStr">
        <is>
          <t>https://gili-lankanfushi.com/wp-content/uploads/2026/09/VP-Julian-Flyer-Digital-Web.pdf</t>
        </is>
      </c>
      <c r="O2534" t="inlineStr">
        <is>
          <t>d26e28cacae618e1f460f45bdc17252210d33b1885ac4cdb9a09cd7b4727d30d</t>
        </is>
      </c>
      <c r="P2534" t="inlineStr">
        <is>
          <t>library/125_gili-lankanfushi/brochure/2026_VP-Julian-Flyer-Digital-Web.pdf</t>
        </is>
      </c>
      <c r="R2534" t="inlineStr">
        <is>
          <t>current</t>
        </is>
      </c>
      <c r="S2534" t="inlineStr">
        <is>
          <t>Y</t>
        </is>
      </c>
      <c r="T2534" t="inlineStr">
        <is>
          <t>matched</t>
        </is>
      </c>
      <c r="U2534" t="inlineStr">
        <is>
          <t>2026-10-04</t>
        </is>
      </c>
      <c r="V2534" t="inlineStr"/>
    </row>
    <row r="2535">
      <c r="A2535" t="n">
        <v>125</v>
      </c>
      <c r="B2535" t="inlineStr">
        <is>
          <t>Gili Lankanfushi</t>
        </is>
      </c>
      <c r="C2535" t="inlineStr">
        <is>
          <t>other</t>
        </is>
      </c>
      <c r="D2535" t="inlineStr">
        <is>
          <t>2026_Gili-Lankanfushi.pdf</t>
        </is>
      </c>
      <c r="E2535" t="n">
        <v>2026</v>
      </c>
      <c r="H2535" t="n">
        <v>8</v>
      </c>
      <c r="I2535" t="n">
        <v>6225</v>
      </c>
      <c r="J2535" t="inlineStr">
        <is>
          <t>N</t>
        </is>
      </c>
      <c r="K2535" t="inlineStr">
        <is>
          <t>awesomegetawaymaldives.com</t>
        </is>
      </c>
      <c r="L2535" t="inlineStr">
        <is>
          <t>dmc-agency</t>
        </is>
      </c>
      <c r="M2535" t="inlineStr">
        <is>
          <t>https://awesomegetawaymaldives.com/wp-content/uploads/2026/03/Gili-Lankanfushi.pdf</t>
        </is>
      </c>
      <c r="N2535" t="inlineStr">
        <is>
          <t>https://awesomegetawaymaldives.com/wp-content/uploads/2026/03/Gili-Lankanfushi.pdf | https://awesomegetawaymaldives.com/wp-content/uploads/2026/03/GLM_Gili-Lankanfushi-Fact-Sheet-Brochure-1.pdf</t>
        </is>
      </c>
      <c r="O2535" t="inlineStr">
        <is>
          <t>d432d0dc8f13850099af87051d0d1500b129a1a0c2e207f0e74a05e6ae3d52ef</t>
        </is>
      </c>
      <c r="P2535" t="inlineStr">
        <is>
          <t>library/125_gili-lankanfushi/other/2026_Gili-Lankanfushi.pdf</t>
        </is>
      </c>
      <c r="R2535" t="inlineStr">
        <is>
          <t>current</t>
        </is>
      </c>
      <c r="S2535" t="inlineStr">
        <is>
          <t>N</t>
        </is>
      </c>
      <c r="T2535" t="inlineStr">
        <is>
          <t>matched</t>
        </is>
      </c>
      <c r="U2535" t="inlineStr">
        <is>
          <t>2026-10-04</t>
        </is>
      </c>
      <c r="V2535" t="inlineStr"/>
    </row>
    <row r="2536">
      <c r="A2536" t="n">
        <v>125</v>
      </c>
      <c r="B2536" t="inlineStr">
        <is>
          <t>Gili Lankanfushi</t>
        </is>
      </c>
      <c r="C2536" t="inlineStr">
        <is>
          <t>other</t>
        </is>
      </c>
      <c r="D2536" t="inlineStr">
        <is>
          <t>2026_2026_EarthCheck-Gili-Lankanfushi-SEAS-Policy.pdf</t>
        </is>
      </c>
      <c r="E2536" t="n">
        <v>2026</v>
      </c>
      <c r="H2536" t="n">
        <v>1</v>
      </c>
      <c r="I2536" t="n">
        <v>356</v>
      </c>
      <c r="J2536" t="inlineStr">
        <is>
          <t>N</t>
        </is>
      </c>
      <c r="K2536" t="inlineStr">
        <is>
          <t>gili-lankanfushi.com</t>
        </is>
      </c>
      <c r="L2536" t="inlineStr">
        <is>
          <t>official</t>
        </is>
      </c>
      <c r="M2536" t="inlineStr">
        <is>
          <t>https://gili-lankanfushi.com/wp-content/uploads/2026/05/2026_EarthCheck-Gili-Lankanfushi-SEAS-Policy.pdf</t>
        </is>
      </c>
      <c r="N2536" t="inlineStr">
        <is>
          <t>https://gili-lankanfushi.com/wp-content/uploads/2026/05/2026_EarthCheck-Gili-Lankanfushi-SEAS-Policy.pdf</t>
        </is>
      </c>
      <c r="O2536" t="inlineStr">
        <is>
          <t>da29aee2475aab7728e39c6f178dd074085b0a8bdb8600aff6501c8fb8591283</t>
        </is>
      </c>
      <c r="P2536" t="inlineStr">
        <is>
          <t>library/125_gili-lankanfushi/other/2026_2026_EarthCheck-Gili-Lankanfushi-SEAS-Policy.pdf</t>
        </is>
      </c>
      <c r="R2536" t="inlineStr">
        <is>
          <t>current</t>
        </is>
      </c>
      <c r="S2536" t="inlineStr">
        <is>
          <t>Y</t>
        </is>
      </c>
      <c r="T2536" t="inlineStr">
        <is>
          <t>matched</t>
        </is>
      </c>
      <c r="U2536" t="inlineStr">
        <is>
          <t>2026-10-04</t>
        </is>
      </c>
      <c r="V2536" t="inlineStr"/>
    </row>
    <row r="2537">
      <c r="A2537" t="n">
        <v>125</v>
      </c>
      <c r="B2537" t="inlineStr">
        <is>
          <t>Gili Lankanfushi</t>
        </is>
      </c>
      <c r="C2537" t="inlineStr">
        <is>
          <t>other</t>
        </is>
      </c>
      <c r="D2537" t="inlineStr">
        <is>
          <t>2025_Gili-Culinary-Journey-Jan-2025.pdf</t>
        </is>
      </c>
      <c r="E2537" t="n">
        <v>2025</v>
      </c>
      <c r="H2537" t="n">
        <v>9</v>
      </c>
      <c r="I2537" t="n">
        <v>1885</v>
      </c>
      <c r="J2537" t="inlineStr">
        <is>
          <t>N</t>
        </is>
      </c>
      <c r="K2537" t="inlineStr">
        <is>
          <t>gili-lankanfushi.com</t>
        </is>
      </c>
      <c r="L2537" t="inlineStr">
        <is>
          <t>official</t>
        </is>
      </c>
      <c r="M2537" t="inlineStr">
        <is>
          <t>https://gili-lankanfushi.com/wp-content/uploads/2026/01/Gili-Culinary-Journey-Jan-2025.pdf</t>
        </is>
      </c>
      <c r="N2537" t="inlineStr">
        <is>
          <t>https://gili-lankanfushi.com/wp-content/uploads/2026/01/Gili-Culinary-Journey-Jan-2025.pdf</t>
        </is>
      </c>
      <c r="O2537" t="inlineStr">
        <is>
          <t>ca6b01e477785bb531bccdfce6fe0d7f84307fb9bbc9f5d95e9d50e084f2b03d</t>
        </is>
      </c>
      <c r="P2537" t="inlineStr">
        <is>
          <t>library/125_gili-lankanfushi/other/2025_Gili-Culinary-Journey-Jan-2025.pdf</t>
        </is>
      </c>
      <c r="R2537" t="inlineStr">
        <is>
          <t>current</t>
        </is>
      </c>
      <c r="S2537" t="inlineStr">
        <is>
          <t>N</t>
        </is>
      </c>
      <c r="T2537" t="inlineStr">
        <is>
          <t>matched</t>
        </is>
      </c>
      <c r="U2537" t="inlineStr">
        <is>
          <t>2026-10-04</t>
        </is>
      </c>
      <c r="V2537" t="inlineStr"/>
    </row>
    <row r="2538">
      <c r="A2538" t="n">
        <v>125</v>
      </c>
      <c r="B2538" t="inlineStr">
        <is>
          <t>Gili Lankanfushi</t>
        </is>
      </c>
      <c r="C2538" t="inlineStr">
        <is>
          <t>other</t>
        </is>
      </c>
      <c r="D2538" t="inlineStr">
        <is>
          <t>2025_GLM_Gili-Chronicles.pdf</t>
        </is>
      </c>
      <c r="E2538" t="n">
        <v>2025</v>
      </c>
      <c r="H2538" t="n">
        <v>28</v>
      </c>
      <c r="I2538" t="n">
        <v>1637</v>
      </c>
      <c r="J2538" t="inlineStr">
        <is>
          <t>N</t>
        </is>
      </c>
      <c r="K2538" t="inlineStr">
        <is>
          <t>gili-lankanfushi.com</t>
        </is>
      </c>
      <c r="L2538" t="inlineStr">
        <is>
          <t>official</t>
        </is>
      </c>
      <c r="M2538" t="inlineStr">
        <is>
          <t>https://gili-lankanfushi.com/wp-content/uploads/2025/10/GLM_Gili-Chronicles.pdf</t>
        </is>
      </c>
      <c r="N2538" t="inlineStr">
        <is>
          <t>https://gili-lankanfushi.com/wp-content/uploads/2025/10/GLM_Gili-Chronicles.pdf</t>
        </is>
      </c>
      <c r="O2538" t="inlineStr">
        <is>
          <t>91f7a6c6c6836beb978d92557ff13d8f277d70c70673d0bf11a7e4f244ebf510</t>
        </is>
      </c>
      <c r="P2538" t="inlineStr">
        <is>
          <t>library/125_gili-lankanfushi/other/2025_GLM_Gili-Chronicles.pdf</t>
        </is>
      </c>
      <c r="R2538" t="inlineStr">
        <is>
          <t>current</t>
        </is>
      </c>
      <c r="S2538" t="inlineStr">
        <is>
          <t>N</t>
        </is>
      </c>
      <c r="T2538" t="inlineStr">
        <is>
          <t>matched</t>
        </is>
      </c>
      <c r="U2538" t="inlineStr">
        <is>
          <t>2026-10-04</t>
        </is>
      </c>
      <c r="V2538" t="inlineStr"/>
    </row>
    <row r="2539">
      <c r="A2539" t="n">
        <v>125</v>
      </c>
      <c r="B2539" t="inlineStr">
        <is>
          <t>Gili Lankanfushi</t>
        </is>
      </c>
      <c r="C2539" t="inlineStr">
        <is>
          <t>other</t>
        </is>
      </c>
      <c r="D2539" t="inlineStr">
        <is>
          <t>2025_GLM_Game_Corn_Hole.pdf</t>
        </is>
      </c>
      <c r="E2539" t="n">
        <v>2025</v>
      </c>
      <c r="H2539" t="n">
        <v>1</v>
      </c>
      <c r="I2539" t="n">
        <v>126</v>
      </c>
      <c r="J2539" t="inlineStr">
        <is>
          <t>N</t>
        </is>
      </c>
      <c r="K2539" t="inlineStr">
        <is>
          <t>gili-lankanfushi.com</t>
        </is>
      </c>
      <c r="L2539" t="inlineStr">
        <is>
          <t>official</t>
        </is>
      </c>
      <c r="M2539" t="inlineStr">
        <is>
          <t>https://gili-lankanfushi.com/wp-content/uploads/2025/06/GLM_Game_Corn_Hole.pdf</t>
        </is>
      </c>
      <c r="N2539" t="inlineStr">
        <is>
          <t>https://gili-lankanfushi.com/wp-content/uploads/2025/06/GLM_Game_Corn_Hole.pdf</t>
        </is>
      </c>
      <c r="O2539" t="inlineStr">
        <is>
          <t>343d9e709f862d09717751d0a8354f5a319463d97587a3c423a363925cb6244e</t>
        </is>
      </c>
      <c r="P2539" t="inlineStr">
        <is>
          <t>library/125_gili-lankanfushi/other/2025_GLM_Game_Corn_Hole.pdf</t>
        </is>
      </c>
      <c r="R2539" t="inlineStr">
        <is>
          <t>current</t>
        </is>
      </c>
      <c r="S2539" t="inlineStr">
        <is>
          <t>N</t>
        </is>
      </c>
      <c r="T2539" t="inlineStr">
        <is>
          <t>matched</t>
        </is>
      </c>
      <c r="U2539" t="inlineStr">
        <is>
          <t>2026-10-04</t>
        </is>
      </c>
      <c r="V2539" t="inlineStr"/>
    </row>
    <row r="2540">
      <c r="A2540" t="n">
        <v>125</v>
      </c>
      <c r="B2540" t="inlineStr">
        <is>
          <t>Gili Lankanfushi</t>
        </is>
      </c>
      <c r="C2540" t="inlineStr">
        <is>
          <t>other</t>
        </is>
      </c>
      <c r="D2540" t="inlineStr">
        <is>
          <t>2025_GLM_Game_Molkky.pdf</t>
        </is>
      </c>
      <c r="E2540" t="n">
        <v>2025</v>
      </c>
      <c r="H2540" t="n">
        <v>1</v>
      </c>
      <c r="I2540" t="n">
        <v>120</v>
      </c>
      <c r="J2540" t="inlineStr">
        <is>
          <t>N</t>
        </is>
      </c>
      <c r="K2540" t="inlineStr">
        <is>
          <t>gili-lankanfushi.com</t>
        </is>
      </c>
      <c r="L2540" t="inlineStr">
        <is>
          <t>official</t>
        </is>
      </c>
      <c r="M2540" t="inlineStr">
        <is>
          <t>https://gili-lankanfushi.com/wp-content/uploads/2025/06/GLM_Game_Molkky.pdf</t>
        </is>
      </c>
      <c r="N2540" t="inlineStr">
        <is>
          <t>https://gili-lankanfushi.com/wp-content/uploads/2025/06/GLM_Game_Molkky.pdf</t>
        </is>
      </c>
      <c r="O2540" t="inlineStr">
        <is>
          <t>8384a7fd94c138b1a9ddf22a4660fe19504ac4bf0db1edf2c8721786cfe888a1</t>
        </is>
      </c>
      <c r="P2540" t="inlineStr">
        <is>
          <t>library/125_gili-lankanfushi/other/2025_GLM_Game_Molkky.pdf</t>
        </is>
      </c>
      <c r="R2540" t="inlineStr">
        <is>
          <t>current</t>
        </is>
      </c>
      <c r="S2540" t="inlineStr">
        <is>
          <t>N</t>
        </is>
      </c>
      <c r="T2540" t="inlineStr">
        <is>
          <t>matched</t>
        </is>
      </c>
      <c r="U2540" t="inlineStr">
        <is>
          <t>2026-10-04</t>
        </is>
      </c>
      <c r="V2540" t="inlineStr"/>
    </row>
    <row r="2541">
      <c r="A2541" t="n">
        <v>125</v>
      </c>
      <c r="B2541" t="inlineStr">
        <is>
          <t>Gili Lankanfushi</t>
        </is>
      </c>
      <c r="C2541" t="inlineStr">
        <is>
          <t>other</t>
        </is>
      </c>
      <c r="D2541" t="inlineStr">
        <is>
          <t>2025_GLM_Game_Ladder_Golf.pdf</t>
        </is>
      </c>
      <c r="E2541" t="n">
        <v>2025</v>
      </c>
      <c r="H2541" t="n">
        <v>1</v>
      </c>
      <c r="I2541" t="n">
        <v>132</v>
      </c>
      <c r="J2541" t="inlineStr">
        <is>
          <t>N</t>
        </is>
      </c>
      <c r="K2541" t="inlineStr">
        <is>
          <t>gili-lankanfushi.com</t>
        </is>
      </c>
      <c r="L2541" t="inlineStr">
        <is>
          <t>official</t>
        </is>
      </c>
      <c r="M2541" t="inlineStr">
        <is>
          <t>https://gili-lankanfushi.com/wp-content/uploads/2025/06/GLM_Game_Ladder_Golf.pdf</t>
        </is>
      </c>
      <c r="N2541" t="inlineStr">
        <is>
          <t>https://gili-lankanfushi.com/wp-content/uploads/2025/06/GLM_Game_Ladder_Golf.pdf</t>
        </is>
      </c>
      <c r="O2541" t="inlineStr">
        <is>
          <t>403adfe4497a39f0868501249823c5d181aaf01072c07f26eb4edbf7f34cf032</t>
        </is>
      </c>
      <c r="P2541" t="inlineStr">
        <is>
          <t>library/125_gili-lankanfushi/other/2025_GLM_Game_Ladder_Golf.pdf</t>
        </is>
      </c>
      <c r="R2541" t="inlineStr">
        <is>
          <t>current</t>
        </is>
      </c>
      <c r="S2541" t="inlineStr">
        <is>
          <t>N</t>
        </is>
      </c>
      <c r="T2541" t="inlineStr">
        <is>
          <t>matched</t>
        </is>
      </c>
      <c r="U2541" t="inlineStr">
        <is>
          <t>2026-10-04</t>
        </is>
      </c>
      <c r="V2541" t="inlineStr"/>
    </row>
    <row r="2542">
      <c r="A2542" t="n">
        <v>125</v>
      </c>
      <c r="B2542" t="inlineStr">
        <is>
          <t>Gili Lankanfushi</t>
        </is>
      </c>
      <c r="C2542" t="inlineStr">
        <is>
          <t>other</t>
        </is>
      </c>
      <c r="D2542" t="inlineStr">
        <is>
          <t>2025_GLM-Game-Fliyer_Cornhole.pdf</t>
        </is>
      </c>
      <c r="E2542" t="n">
        <v>2025</v>
      </c>
      <c r="H2542" t="n">
        <v>1</v>
      </c>
      <c r="I2542" t="n">
        <v>35</v>
      </c>
      <c r="J2542" t="inlineStr">
        <is>
          <t>Y</t>
        </is>
      </c>
      <c r="K2542" t="inlineStr">
        <is>
          <t>gili-lankanfushi.com</t>
        </is>
      </c>
      <c r="L2542" t="inlineStr">
        <is>
          <t>official</t>
        </is>
      </c>
      <c r="M2542" t="inlineStr">
        <is>
          <t>https://gili-lankanfushi.com/wp-content/uploads/2025/06/GLM-Game-Fliyer_Cornhole.pdf</t>
        </is>
      </c>
      <c r="N2542" t="inlineStr">
        <is>
          <t>https://gili-lankanfushi.com/wp-content/uploads/2025/06/GLM-Game-Fliyer_Cornhole.pdf</t>
        </is>
      </c>
      <c r="O2542" t="inlineStr">
        <is>
          <t>f1cdbfc7d4742286cc36ccb96a3688d645b213d07240e1fda464dee945c654aa</t>
        </is>
      </c>
      <c r="P2542" t="inlineStr">
        <is>
          <t>library/125_gili-lankanfushi/other/2025_GLM-Game-Fliyer_Cornhole.pdf</t>
        </is>
      </c>
      <c r="R2542" t="inlineStr">
        <is>
          <t>current</t>
        </is>
      </c>
      <c r="S2542" t="inlineStr">
        <is>
          <t>N</t>
        </is>
      </c>
      <c r="T2542" t="inlineStr">
        <is>
          <t>matched</t>
        </is>
      </c>
      <c r="U2542" t="inlineStr">
        <is>
          <t>2026-10-04</t>
        </is>
      </c>
      <c r="V2542" t="inlineStr"/>
    </row>
    <row r="2543">
      <c r="A2543" t="n">
        <v>125</v>
      </c>
      <c r="B2543" t="inlineStr">
        <is>
          <t>Gili Lankanfushi</t>
        </is>
      </c>
      <c r="C2543" t="inlineStr">
        <is>
          <t>other</t>
        </is>
      </c>
      <c r="D2543" t="inlineStr">
        <is>
          <t>2025_GLM-Game-Fliyer_Molkky.pdf</t>
        </is>
      </c>
      <c r="E2543" t="n">
        <v>2025</v>
      </c>
      <c r="H2543" t="n">
        <v>1</v>
      </c>
      <c r="I2543" t="n">
        <v>43</v>
      </c>
      <c r="J2543" t="inlineStr">
        <is>
          <t>Y</t>
        </is>
      </c>
      <c r="K2543" t="inlineStr">
        <is>
          <t>gili-lankanfushi.com</t>
        </is>
      </c>
      <c r="L2543" t="inlineStr">
        <is>
          <t>official</t>
        </is>
      </c>
      <c r="M2543" t="inlineStr">
        <is>
          <t>https://gili-lankanfushi.com/wp-content/uploads/2025/06/GLM-Game-Fliyer_Molkky.pdf</t>
        </is>
      </c>
      <c r="N2543" t="inlineStr">
        <is>
          <t>https://gili-lankanfushi.com/wp-content/uploads/2025/06/GLM-Game-Fliyer_Molkky.pdf</t>
        </is>
      </c>
      <c r="O2543" t="inlineStr">
        <is>
          <t>c0ed3e1811d207e1f4ca46ae1e05b7d0d4960d42e11e64aa0005572b2fc60b0e</t>
        </is>
      </c>
      <c r="P2543" t="inlineStr">
        <is>
          <t>library/125_gili-lankanfushi/other/2025_GLM-Game-Fliyer_Molkky.pdf</t>
        </is>
      </c>
      <c r="R2543" t="inlineStr">
        <is>
          <t>current</t>
        </is>
      </c>
      <c r="S2543" t="inlineStr">
        <is>
          <t>N</t>
        </is>
      </c>
      <c r="T2543" t="inlineStr">
        <is>
          <t>matched</t>
        </is>
      </c>
      <c r="U2543" t="inlineStr">
        <is>
          <t>2026-10-04</t>
        </is>
      </c>
      <c r="V2543" t="inlineStr"/>
    </row>
    <row r="2544">
      <c r="A2544" t="n">
        <v>125</v>
      </c>
      <c r="B2544" t="inlineStr">
        <is>
          <t>Gili Lankanfushi</t>
        </is>
      </c>
      <c r="C2544" t="inlineStr">
        <is>
          <t>other</t>
        </is>
      </c>
      <c r="D2544" t="inlineStr">
        <is>
          <t>2025_GLM-Game-Fliyer_Ladder-Golf.pdf</t>
        </is>
      </c>
      <c r="E2544" t="n">
        <v>2025</v>
      </c>
      <c r="H2544" t="n">
        <v>1</v>
      </c>
      <c r="I2544" t="n">
        <v>43</v>
      </c>
      <c r="J2544" t="inlineStr">
        <is>
          <t>Y</t>
        </is>
      </c>
      <c r="K2544" t="inlineStr">
        <is>
          <t>gili-lankanfushi.com</t>
        </is>
      </c>
      <c r="L2544" t="inlineStr">
        <is>
          <t>official</t>
        </is>
      </c>
      <c r="M2544" t="inlineStr">
        <is>
          <t>https://gili-lankanfushi.com/wp-content/uploads/2025/06/GLM-Game-Fliyer_Ladder-Golf.pdf</t>
        </is>
      </c>
      <c r="N2544" t="inlineStr">
        <is>
          <t>https://gili-lankanfushi.com/wp-content/uploads/2025/06/GLM-Game-Fliyer_Ladder-Golf.pdf</t>
        </is>
      </c>
      <c r="O2544" t="inlineStr">
        <is>
          <t>cb4a3f091e9fa02356f0c10b29499eab08df94b8fb954f77f8d59ac92e2e7aae</t>
        </is>
      </c>
      <c r="P2544" t="inlineStr">
        <is>
          <t>library/125_gili-lankanfushi/other/2025_GLM-Game-Fliyer_Ladder-Golf.pdf</t>
        </is>
      </c>
      <c r="R2544" t="inlineStr">
        <is>
          <t>current</t>
        </is>
      </c>
      <c r="S2544" t="inlineStr">
        <is>
          <t>N</t>
        </is>
      </c>
      <c r="T2544" t="inlineStr">
        <is>
          <t>matched</t>
        </is>
      </c>
      <c r="U2544" t="inlineStr">
        <is>
          <t>2026-10-04</t>
        </is>
      </c>
      <c r="V2544" t="inlineStr"/>
    </row>
    <row r="2545">
      <c r="A2545" t="n">
        <v>125</v>
      </c>
      <c r="B2545" t="inlineStr">
        <is>
          <t>Gili Lankanfushi</t>
        </is>
      </c>
      <c r="C2545" t="inlineStr">
        <is>
          <t>other</t>
        </is>
      </c>
      <c r="D2545" t="inlineStr">
        <is>
          <t>2025_Gili-Lankanfushi-SEAS-Policy-EarthCheck-2025.pdf</t>
        </is>
      </c>
      <c r="E2545" t="n">
        <v>2025</v>
      </c>
      <c r="H2545" t="n">
        <v>1</v>
      </c>
      <c r="I2545" t="n">
        <v>357</v>
      </c>
      <c r="J2545" t="inlineStr">
        <is>
          <t>N</t>
        </is>
      </c>
      <c r="K2545" t="inlineStr">
        <is>
          <t>gili-lankanfushi.com</t>
        </is>
      </c>
      <c r="L2545" t="inlineStr">
        <is>
          <t>official</t>
        </is>
      </c>
      <c r="M2545" t="inlineStr">
        <is>
          <t>https://gili-lankanfushi.com/wp-content/uploads/2025/05/Gili-Lankanfushi-SEAS-Policy-EarthCheck-2025.pdf</t>
        </is>
      </c>
      <c r="N2545" t="inlineStr">
        <is>
          <t>https://gili-lankanfushi.com/wp-content/uploads/2025/05/Gili-Lankanfushi-SEAS-Policy-EarthCheck-2025.pdf</t>
        </is>
      </c>
      <c r="O2545" t="inlineStr">
        <is>
          <t>c176fec9685edc850b4187a3c46ad5ec3b3572810006dcc781cc7c46f3b2a096</t>
        </is>
      </c>
      <c r="P2545" t="inlineStr">
        <is>
          <t>library/125_gili-lankanfushi/other/2025_Gili-Lankanfushi-SEAS-Policy-EarthCheck-2025.pdf</t>
        </is>
      </c>
      <c r="R2545" t="inlineStr">
        <is>
          <t>current</t>
        </is>
      </c>
      <c r="S2545" t="inlineStr">
        <is>
          <t>N</t>
        </is>
      </c>
      <c r="T2545" t="inlineStr">
        <is>
          <t>matched</t>
        </is>
      </c>
      <c r="U2545" t="inlineStr">
        <is>
          <t>2026-10-04</t>
        </is>
      </c>
      <c r="V2545" t="inlineStr"/>
    </row>
    <row r="2546">
      <c r="A2546" t="n">
        <v>125</v>
      </c>
      <c r="B2546" t="inlineStr">
        <is>
          <t>Gili Lankanfushi</t>
        </is>
      </c>
      <c r="C2546" t="inlineStr">
        <is>
          <t>other</t>
        </is>
      </c>
      <c r="D2546" t="inlineStr">
        <is>
          <t>2025_Valentines-Day-Event-9-15-Feb.pdf</t>
        </is>
      </c>
      <c r="E2546" t="n">
        <v>2025</v>
      </c>
      <c r="H2546" t="n">
        <v>12</v>
      </c>
      <c r="I2546" t="n">
        <v>622</v>
      </c>
      <c r="J2546" t="inlineStr">
        <is>
          <t>N</t>
        </is>
      </c>
      <c r="K2546" t="inlineStr">
        <is>
          <t>gili-lankanfushi.com</t>
        </is>
      </c>
      <c r="L2546" t="inlineStr">
        <is>
          <t>official</t>
        </is>
      </c>
      <c r="M2546" t="inlineStr">
        <is>
          <t>https://gili-lankanfushi.com/wp-content/uploads/2025/02/Valentines-Day-Event-9-15-Feb.pdf</t>
        </is>
      </c>
      <c r="N2546" t="inlineStr">
        <is>
          <t>https://gili-lankanfushi.com/wp-content/uploads/2025/02/Valentines-Day-Event-9-15-Feb.pdf</t>
        </is>
      </c>
      <c r="O2546" t="inlineStr">
        <is>
          <t>e7cf983e675dfb15d2f0b578a8f42454c57307238b31937a54e34c6cbc03c5e9</t>
        </is>
      </c>
      <c r="P2546" t="inlineStr">
        <is>
          <t>library/125_gili-lankanfushi/other/2025_Valentines-Day-Event-9-15-Feb.pdf</t>
        </is>
      </c>
      <c r="R2546" t="inlineStr">
        <is>
          <t>current</t>
        </is>
      </c>
      <c r="S2546" t="inlineStr">
        <is>
          <t>N</t>
        </is>
      </c>
      <c r="T2546" t="inlineStr">
        <is>
          <t>matched</t>
        </is>
      </c>
      <c r="U2546" t="inlineStr">
        <is>
          <t>2026-10-04</t>
        </is>
      </c>
      <c r="V2546" t="inlineStr"/>
    </row>
    <row r="2547">
      <c r="A2547" t="n">
        <v>125</v>
      </c>
      <c r="B2547" t="inlineStr">
        <is>
          <t>Gili Lankanfushi</t>
        </is>
      </c>
      <c r="C2547" t="inlineStr">
        <is>
          <t>other</t>
        </is>
      </c>
      <c r="D2547" t="inlineStr">
        <is>
          <t>2024_Earthcheck-Policy-GiliLankanfushi-2024.pdf</t>
        </is>
      </c>
      <c r="E2547" t="n">
        <v>2024</v>
      </c>
      <c r="H2547" t="n">
        <v>1</v>
      </c>
      <c r="I2547" t="n">
        <v>371</v>
      </c>
      <c r="J2547" t="inlineStr">
        <is>
          <t>N</t>
        </is>
      </c>
      <c r="K2547" t="inlineStr">
        <is>
          <t>gili-lankanfushi.com</t>
        </is>
      </c>
      <c r="L2547" t="inlineStr">
        <is>
          <t>official</t>
        </is>
      </c>
      <c r="M2547" t="inlineStr">
        <is>
          <t>https://gili-lankanfushi.com/wp-content/uploads/2024/08/Earthcheck-Policy-GiliLankanfushi-2024.pdf</t>
        </is>
      </c>
      <c r="N2547" t="inlineStr">
        <is>
          <t>https://gili-lankanfushi.com/wp-content/uploads/2024/08/Earthcheck-Policy-GiliLankanfushi-2024.pdf</t>
        </is>
      </c>
      <c r="O2547" t="inlineStr">
        <is>
          <t>4cac9544a664207edae992fd8922c6b0df3adc8183524cc94b4f2e7eb2b84118</t>
        </is>
      </c>
      <c r="P2547" t="inlineStr">
        <is>
          <t>library/125_gili-lankanfushi/other/2024_Earthcheck-Policy-GiliLankanfushi-2024.pdf</t>
        </is>
      </c>
      <c r="R2547" t="inlineStr">
        <is>
          <t>outdated</t>
        </is>
      </c>
      <c r="S2547" t="inlineStr">
        <is>
          <t>N</t>
        </is>
      </c>
      <c r="T2547" t="inlineStr">
        <is>
          <t>matched</t>
        </is>
      </c>
      <c r="U2547" t="inlineStr">
        <is>
          <t>2026-10-04</t>
        </is>
      </c>
      <c r="V2547" t="inlineStr"/>
    </row>
    <row r="2548">
      <c r="A2548" t="n">
        <v>126</v>
      </c>
      <c r="B2548" t="inlineStr">
        <is>
          <t>Centara Grand Island Resort &amp; Spa Maldives</t>
        </is>
      </c>
      <c r="C2548" t="inlineStr">
        <is>
          <t>factsheet</t>
        </is>
      </c>
      <c r="D2548" t="inlineStr">
        <is>
          <t>2025_CIRM_FactSheet_2025_05_14.pdf</t>
        </is>
      </c>
      <c r="E2548" t="n">
        <v>2025</v>
      </c>
      <c r="H2548" t="n">
        <v>2</v>
      </c>
      <c r="I2548" t="n">
        <v>275</v>
      </c>
      <c r="J2548" t="inlineStr">
        <is>
          <t>Y</t>
        </is>
      </c>
      <c r="K2548" t="inlineStr">
        <is>
          <t>centarahotelsresorts.com</t>
        </is>
      </c>
      <c r="L2548" t="inlineStr">
        <is>
          <t>official</t>
        </is>
      </c>
      <c r="M2548" t="inlineStr">
        <is>
          <t>https://www.centarahotelsresorts.com/the-centara-collection/sites/centara-the-centara-collection/files/2025-05/CIRM_FactSheet_2025_05_14.pdf</t>
        </is>
      </c>
      <c r="N2548" t="inlineStr">
        <is>
          <t>https://www.centarahotelsresorts.com/the-centara-collection/sites/centara-the-centara-collection/files/2025-05/CIRM_FactSheet_2025_05_14.pdf</t>
        </is>
      </c>
      <c r="O2548" t="inlineStr">
        <is>
          <t>3fe4fc21d79b0cdc140634faccf12c94c0277d97a114638a84ff979775124544</t>
        </is>
      </c>
      <c r="P2548" t="inlineStr">
        <is>
          <t>library/126_centara-grand-island-resort-spa-maldives/factsheet/2025_CIRM_FactSheet_2025_05_14.pdf</t>
        </is>
      </c>
      <c r="R2548" t="inlineStr">
        <is>
          <t>current</t>
        </is>
      </c>
      <c r="S2548" t="inlineStr">
        <is>
          <t>Y</t>
        </is>
      </c>
      <c r="T2548" t="inlineStr">
        <is>
          <t>matched</t>
        </is>
      </c>
      <c r="U2548" t="inlineStr">
        <is>
          <t>2026-10-04</t>
        </is>
      </c>
      <c r="V2548" t="inlineStr"/>
    </row>
    <row r="2549">
      <c r="A2549" t="n">
        <v>126</v>
      </c>
      <c r="B2549" t="inlineStr">
        <is>
          <t>Centara Grand Island Resort &amp; Spa Maldives</t>
        </is>
      </c>
      <c r="C2549" t="inlineStr">
        <is>
          <t>factsheet</t>
        </is>
      </c>
      <c r="D2549" t="inlineStr">
        <is>
          <t>2019_cirm-factsheet-en.pdf</t>
        </is>
      </c>
      <c r="E2549" t="n">
        <v>2019</v>
      </c>
      <c r="H2549" t="n">
        <v>6</v>
      </c>
      <c r="I2549" t="n">
        <v>453</v>
      </c>
      <c r="J2549" t="inlineStr">
        <is>
          <t>Y</t>
        </is>
      </c>
      <c r="K2549" t="inlineStr">
        <is>
          <t>neoscapesmaldives.com</t>
        </is>
      </c>
      <c r="L2549" t="inlineStr">
        <is>
          <t>dmc-agency</t>
        </is>
      </c>
      <c r="M2549" t="inlineStr">
        <is>
          <t>https://neoscapesmaldives.com/wp-content/uploads/cirm-factsheet-en.pdf</t>
        </is>
      </c>
      <c r="N2549" t="inlineStr">
        <is>
          <t>https://neoscapesmaldives.com/wp-content/uploads/cirm-factsheet-en.pdf</t>
        </is>
      </c>
      <c r="O2549" t="inlineStr">
        <is>
          <t>1bc9b29d36afb15b1778e4997a3542482207825306dbb720f87c7628382b9680</t>
        </is>
      </c>
      <c r="P2549" t="inlineStr">
        <is>
          <t>library/126_centara-grand-island-resort-spa-maldives/factsheet/2019_cirm-factsheet-en.pdf</t>
        </is>
      </c>
      <c r="R2549" t="inlineStr">
        <is>
          <t>outdated</t>
        </is>
      </c>
      <c r="S2549" t="inlineStr">
        <is>
          <t>N</t>
        </is>
      </c>
      <c r="T2549" t="inlineStr">
        <is>
          <t>matched</t>
        </is>
      </c>
      <c r="U2549" t="inlineStr">
        <is>
          <t>2026-10-04</t>
        </is>
      </c>
      <c r="V2549" t="inlineStr"/>
    </row>
    <row r="2550">
      <c r="A2550" t="n">
        <v>126</v>
      </c>
      <c r="B2550" t="inlineStr">
        <is>
          <t>Centara Grand Island Resort &amp; Spa Maldives</t>
        </is>
      </c>
      <c r="C2550" t="inlineStr">
        <is>
          <t>brochure</t>
        </is>
      </c>
      <c r="D2550" t="inlineStr">
        <is>
          <t>2026_CIRM_Brochure_Y260910.pdf</t>
        </is>
      </c>
      <c r="E2550" t="n">
        <v>2026</v>
      </c>
      <c r="H2550" t="n">
        <v>19</v>
      </c>
      <c r="I2550" t="n">
        <v>4568</v>
      </c>
      <c r="J2550" t="inlineStr">
        <is>
          <t>Y</t>
        </is>
      </c>
      <c r="K2550" t="inlineStr">
        <is>
          <t>centarahotelsresorts.com</t>
        </is>
      </c>
      <c r="L2550" t="inlineStr">
        <is>
          <t>official</t>
        </is>
      </c>
      <c r="M2550" t="inlineStr">
        <is>
          <t>https://www.centarahotelsresorts.com/the-centara-collection/sites/centara-the-centara-collection/files/2026-09/CIRM_Brochure_Y260910.pdf</t>
        </is>
      </c>
      <c r="N2550" t="inlineStr">
        <is>
          <t>https://www.centarahotelsresorts.com/the-centara-collection/sites/centara-the-centara-collection/files/2026-09/CIRM_Brochure_Y260910.pdf</t>
        </is>
      </c>
      <c r="O2550" t="inlineStr">
        <is>
          <t>6e45439aea7c49e3d1ccdcf3f34c2dee262f8cea9e2da60e11746bb1e417a928</t>
        </is>
      </c>
      <c r="P2550" t="inlineStr">
        <is>
          <t>library/126_centara-grand-island-resort-spa-maldives/brochure/2026_CIRM_Brochure_Y260910.pdf</t>
        </is>
      </c>
      <c r="R2550" t="inlineStr">
        <is>
          <t>current</t>
        </is>
      </c>
      <c r="S2550" t="inlineStr">
        <is>
          <t>N</t>
        </is>
      </c>
      <c r="T2550" t="inlineStr">
        <is>
          <t>matched</t>
        </is>
      </c>
      <c r="U2550" t="inlineStr">
        <is>
          <t>2026-10-04</t>
        </is>
      </c>
      <c r="V2550" t="inlineStr"/>
    </row>
    <row r="2551">
      <c r="A2551" t="n">
        <v>127</v>
      </c>
      <c r="B2551" t="inlineStr">
        <is>
          <t>Oaga Art Resort</t>
        </is>
      </c>
      <c r="C2551" t="inlineStr">
        <is>
          <t>factsheet</t>
        </is>
      </c>
      <c r="D2551" t="inlineStr">
        <is>
          <t>2026_1.-ENG-Oaga-Fact-sheet-2026_compressed.pdf</t>
        </is>
      </c>
      <c r="E2551" t="n">
        <v>2026</v>
      </c>
      <c r="H2551" t="n">
        <v>4</v>
      </c>
      <c r="I2551" t="n">
        <v>1253</v>
      </c>
      <c r="J2551" t="inlineStr">
        <is>
          <t>Y</t>
        </is>
      </c>
      <c r="K2551" t="inlineStr">
        <is>
          <t>oagaresorts.com</t>
        </is>
      </c>
      <c r="L2551" t="inlineStr">
        <is>
          <t>official</t>
        </is>
      </c>
      <c r="M2551" t="inlineStr">
        <is>
          <t>https://oagaresorts.com/wp-content/uploads/2026/08/1.-ENG-Oaga-Fact-sheet-2026_compressed.pdf</t>
        </is>
      </c>
      <c r="N2551" t="inlineStr">
        <is>
          <t>https://oagaresorts.com/wp-content/uploads/2026/08/1.-ENG-Oaga-Fact-sheet-2026_compressed.pdf</t>
        </is>
      </c>
      <c r="O2551" t="inlineStr">
        <is>
          <t>96f88c8ef024786e8079449b2ab3ac45fd2256f2e4c868d85622a56c3b2b3444</t>
        </is>
      </c>
      <c r="P2551" t="inlineStr">
        <is>
          <t>library/127_oaga-art-resort/factsheet/2026_1.-ENG-Oaga-Fact-sheet-2026_compressed.pdf</t>
        </is>
      </c>
      <c r="R2551" t="inlineStr">
        <is>
          <t>current</t>
        </is>
      </c>
      <c r="S2551" t="inlineStr">
        <is>
          <t>Y</t>
        </is>
      </c>
      <c r="T2551" t="inlineStr">
        <is>
          <t>matched</t>
        </is>
      </c>
      <c r="U2551" t="inlineStr">
        <is>
          <t>2026-10-04</t>
        </is>
      </c>
      <c r="V2551" t="inlineStr"/>
    </row>
    <row r="2552">
      <c r="A2552" t="n">
        <v>127</v>
      </c>
      <c r="B2552" t="inlineStr">
        <is>
          <t>Oaga Art Resort</t>
        </is>
      </c>
      <c r="C2552" t="inlineStr">
        <is>
          <t>factsheet</t>
        </is>
      </c>
      <c r="D2552" t="inlineStr">
        <is>
          <t>2024_OAR-Fact-sheet-2024.pdf</t>
        </is>
      </c>
      <c r="E2552" t="n">
        <v>2024</v>
      </c>
      <c r="H2552" t="n">
        <v>2</v>
      </c>
      <c r="I2552" t="n">
        <v>780</v>
      </c>
      <c r="J2552" t="inlineStr">
        <is>
          <t>Y</t>
        </is>
      </c>
      <c r="K2552" t="inlineStr">
        <is>
          <t>oagaresorts.com</t>
        </is>
      </c>
      <c r="L2552" t="inlineStr">
        <is>
          <t>official</t>
        </is>
      </c>
      <c r="M2552" t="inlineStr">
        <is>
          <t>https://oagaresorts.com/wp-content/uploads/2024/11/OAR-Fact-sheet-2024.pdf</t>
        </is>
      </c>
      <c r="N2552" t="inlineStr">
        <is>
          <t>https://oagaresorts.com/wp-content/uploads/2024/11/OAR-Fact-sheet-2024.pdf</t>
        </is>
      </c>
      <c r="O2552" t="inlineStr">
        <is>
          <t>c257c339b0360a8d12e40a9aa2c8f0c71316e8350b03d8b0c131825e09c82e9e</t>
        </is>
      </c>
      <c r="P2552" t="inlineStr">
        <is>
          <t>library/127_oaga-art-resort/factsheet/2024_OAR-Fact-sheet-2024.pdf</t>
        </is>
      </c>
      <c r="R2552" t="inlineStr">
        <is>
          <t>outdated</t>
        </is>
      </c>
      <c r="S2552" t="inlineStr">
        <is>
          <t>N</t>
        </is>
      </c>
      <c r="T2552" t="inlineStr">
        <is>
          <t>matched</t>
        </is>
      </c>
      <c r="U2552" t="inlineStr">
        <is>
          <t>2026-10-04</t>
        </is>
      </c>
      <c r="V2552" t="inlineStr"/>
    </row>
    <row r="2553">
      <c r="A2553" t="n">
        <v>127</v>
      </c>
      <c r="B2553" t="inlineStr">
        <is>
          <t>Oaga Art Resort</t>
        </is>
      </c>
      <c r="C2553" t="inlineStr">
        <is>
          <t>factsheet</t>
        </is>
      </c>
      <c r="D2553" t="inlineStr">
        <is>
          <t>2023_Fact-sheet-2023-Oaga-Art-Resort.pdf</t>
        </is>
      </c>
      <c r="E2553" t="n">
        <v>2023</v>
      </c>
      <c r="H2553" t="n">
        <v>7</v>
      </c>
      <c r="I2553" t="n">
        <v>2351</v>
      </c>
      <c r="J2553" t="inlineStr">
        <is>
          <t>Y</t>
        </is>
      </c>
      <c r="K2553" t="inlineStr">
        <is>
          <t>oagaresorts.com</t>
        </is>
      </c>
      <c r="L2553" t="inlineStr">
        <is>
          <t>official</t>
        </is>
      </c>
      <c r="M2553" t="inlineStr">
        <is>
          <t>https://oagaresorts.com/wp-content/uploads/2023/12/Fact-sheet-2023-Oaga-Art-Resort.pdf</t>
        </is>
      </c>
      <c r="N2553" t="inlineStr">
        <is>
          <t>https://oagaresorts.com/wp-content/uploads/2023/12/Fact-sheet-2023-Oaga-Art-Resort.pdf</t>
        </is>
      </c>
      <c r="O2553" t="inlineStr">
        <is>
          <t>20ee555bf222a011440da371f89307891ff99c25109e8ee79face7f47fc4922e</t>
        </is>
      </c>
      <c r="P2553" t="inlineStr">
        <is>
          <t>library/127_oaga-art-resort/factsheet/2023_Fact-sheet-2023-Oaga-Art-Resort.pdf</t>
        </is>
      </c>
      <c r="R2553" t="inlineStr">
        <is>
          <t>outdated</t>
        </is>
      </c>
      <c r="S2553" t="inlineStr">
        <is>
          <t>N</t>
        </is>
      </c>
      <c r="T2553" t="inlineStr">
        <is>
          <t>matched</t>
        </is>
      </c>
      <c r="U2553" t="inlineStr">
        <is>
          <t>2026-10-04</t>
        </is>
      </c>
      <c r="V2553" t="inlineStr"/>
    </row>
    <row r="2554">
      <c r="A2554" t="n">
        <v>127</v>
      </c>
      <c r="B2554" t="inlineStr">
        <is>
          <t>Oaga Art Resort</t>
        </is>
      </c>
      <c r="C2554" t="inlineStr">
        <is>
          <t>factsheet</t>
        </is>
      </c>
      <c r="D2554" t="inlineStr">
        <is>
          <t>2022_Oaga_Art_Resort_Factsheet-3.pdf</t>
        </is>
      </c>
      <c r="E2554" t="n">
        <v>2022</v>
      </c>
      <c r="H2554" t="n">
        <v>6</v>
      </c>
      <c r="I2554" t="n">
        <v>6316</v>
      </c>
      <c r="J2554" t="inlineStr">
        <is>
          <t>Y</t>
        </is>
      </c>
      <c r="K2554" t="inlineStr">
        <is>
          <t>oagaresorts.com</t>
        </is>
      </c>
      <c r="L2554" t="inlineStr">
        <is>
          <t>official</t>
        </is>
      </c>
      <c r="M2554" t="inlineStr">
        <is>
          <t>https://oagaresorts.com/wp-content/uploads/2022/10/Oaga_Art_Resort_Factsheet-3.pdf</t>
        </is>
      </c>
      <c r="N2554" t="inlineStr">
        <is>
          <t>https://oagaresorts.com/wp-content/uploads/2022/10/Oaga_Art_Resort_Factsheet-3.pdf | https://maldives.ru/doc/Oaga_Art_Resort_Factsheet%2013.09.23.pdf</t>
        </is>
      </c>
      <c r="O2554" t="inlineStr">
        <is>
          <t>9a8701d908dd938d1ca886bb5939d7275c5402324075ee6e3ded981bf9aa779d</t>
        </is>
      </c>
      <c r="P2554" t="inlineStr">
        <is>
          <t>library/127_oaga-art-resort/factsheet/2022_Oaga_Art_Resort_Factsheet-3.pdf</t>
        </is>
      </c>
      <c r="R2554" t="inlineStr">
        <is>
          <t>outdated</t>
        </is>
      </c>
      <c r="S2554" t="inlineStr">
        <is>
          <t>N</t>
        </is>
      </c>
      <c r="T2554" t="inlineStr">
        <is>
          <t>matched</t>
        </is>
      </c>
      <c r="U2554" t="inlineStr">
        <is>
          <t>2026-10-04</t>
        </is>
      </c>
      <c r="V2554" t="inlineStr"/>
    </row>
    <row r="2555">
      <c r="A2555" t="n">
        <v>127</v>
      </c>
      <c r="B2555" t="inlineStr">
        <is>
          <t>Oaga Art Resort</t>
        </is>
      </c>
      <c r="C2555" t="inlineStr">
        <is>
          <t>factsheet</t>
        </is>
      </c>
      <c r="D2555" t="inlineStr">
        <is>
          <t>2022_Oaga_Art_Resort_Factsheet.pdf</t>
        </is>
      </c>
      <c r="E2555" t="n">
        <v>2022</v>
      </c>
      <c r="H2555" t="n">
        <v>4</v>
      </c>
      <c r="I2555" t="n">
        <v>6316</v>
      </c>
      <c r="J2555" t="inlineStr">
        <is>
          <t>Y</t>
        </is>
      </c>
      <c r="K2555" t="inlineStr">
        <is>
          <t>oagaresorts.com</t>
        </is>
      </c>
      <c r="L2555" t="inlineStr">
        <is>
          <t>official</t>
        </is>
      </c>
      <c r="M2555" t="inlineStr">
        <is>
          <t>https://oagaresorts.com/wp-content/uploads/2022/10/Oaga_Art_Resort_Factsheet.pdf</t>
        </is>
      </c>
      <c r="N2555" t="inlineStr">
        <is>
          <t>https://oagaresorts.com/wp-content/uploads/2022/10/Oaga_Art_Resort_Factsheet.pdf</t>
        </is>
      </c>
      <c r="O2555" t="inlineStr">
        <is>
          <t>382ccdd6c2e2e3973494ce16b948ee068b4b1eb3bd2af3bb8872fbe69f9792d8</t>
        </is>
      </c>
      <c r="P2555" t="inlineStr">
        <is>
          <t>library/127_oaga-art-resort/factsheet/2022_Oaga_Art_Resort_Factsheet.pdf</t>
        </is>
      </c>
      <c r="R2555" t="inlineStr">
        <is>
          <t>outdated</t>
        </is>
      </c>
      <c r="S2555" t="inlineStr">
        <is>
          <t>N</t>
        </is>
      </c>
      <c r="T2555" t="inlineStr">
        <is>
          <t>matched</t>
        </is>
      </c>
      <c r="U2555" t="inlineStr">
        <is>
          <t>2026-10-04</t>
        </is>
      </c>
      <c r="V2555" t="inlineStr"/>
    </row>
    <row r="2556">
      <c r="A2556" t="n">
        <v>127</v>
      </c>
      <c r="B2556" t="inlineStr">
        <is>
          <t>Oaga Art Resort</t>
        </is>
      </c>
      <c r="C2556" t="inlineStr">
        <is>
          <t>spa_menu</t>
        </is>
      </c>
      <c r="D2556" t="inlineStr">
        <is>
          <t>2025_Dhulhaheyo-wellness-activities-guide.pdf</t>
        </is>
      </c>
      <c r="E2556" t="n">
        <v>2025</v>
      </c>
      <c r="H2556" t="n">
        <v>10</v>
      </c>
      <c r="I2556" t="n">
        <v>2615</v>
      </c>
      <c r="J2556" t="inlineStr">
        <is>
          <t>Y</t>
        </is>
      </c>
      <c r="K2556" t="inlineStr">
        <is>
          <t>oagaresorts.com</t>
        </is>
      </c>
      <c r="L2556" t="inlineStr">
        <is>
          <t>official</t>
        </is>
      </c>
      <c r="M2556" t="inlineStr">
        <is>
          <t>https://oagaresorts.com/wp-content/uploads/2025/06/Dhulhaheyo-wellness-activities-guide.pdf</t>
        </is>
      </c>
      <c r="N2556" t="inlineStr">
        <is>
          <t>https://oagaresorts.com/wp-content/uploads/2025/06/Dhulhaheyo-wellness-activities-guide.pdf</t>
        </is>
      </c>
      <c r="O2556" t="inlineStr">
        <is>
          <t>36743502b69f4f1297209a3855dcd7f57912c49eae4acc74b04a8a2d9b36f1c0</t>
        </is>
      </c>
      <c r="P2556" t="inlineStr">
        <is>
          <t>library/127_oaga-art-resort/spa_menu/2025_Dhulhaheyo-wellness-activities-guide.pdf</t>
        </is>
      </c>
      <c r="R2556" t="inlineStr">
        <is>
          <t>current</t>
        </is>
      </c>
      <c r="S2556" t="inlineStr">
        <is>
          <t>Y</t>
        </is>
      </c>
      <c r="T2556" t="inlineStr">
        <is>
          <t>matched</t>
        </is>
      </c>
      <c r="U2556" t="inlineStr">
        <is>
          <t>2026-10-04</t>
        </is>
      </c>
      <c r="V2556" t="inlineStr"/>
    </row>
    <row r="2557">
      <c r="A2557" t="n">
        <v>127</v>
      </c>
      <c r="B2557" t="inlineStr">
        <is>
          <t>Oaga Art Resort</t>
        </is>
      </c>
      <c r="C2557" t="inlineStr">
        <is>
          <t>spa_menu</t>
        </is>
      </c>
      <c r="D2557" t="inlineStr">
        <is>
          <t>2024_World-Ocean-Day-and-Global-Wellness-Day.pdf</t>
        </is>
      </c>
      <c r="E2557" t="n">
        <v>2024</v>
      </c>
      <c r="H2557" t="n">
        <v>1</v>
      </c>
      <c r="I2557" t="n">
        <v>621</v>
      </c>
      <c r="J2557" t="inlineStr">
        <is>
          <t>Y</t>
        </is>
      </c>
      <c r="K2557" t="inlineStr">
        <is>
          <t>oagaresorts.com</t>
        </is>
      </c>
      <c r="L2557" t="inlineStr">
        <is>
          <t>official</t>
        </is>
      </c>
      <c r="M2557" t="inlineStr">
        <is>
          <t>https://oagaresorts.com/wp-content/uploads/2024/05/World-Ocean-Day-and-Global-Wellness-Day.pdf</t>
        </is>
      </c>
      <c r="N2557" t="inlineStr">
        <is>
          <t>https://oagaresorts.com/wp-content/uploads/2024/05/World-Ocean-Day-and-Global-Wellness-Day.pdf</t>
        </is>
      </c>
      <c r="O2557" t="inlineStr">
        <is>
          <t>573b0bfd7dd94c971a33f4b39eec44a1850a55aa32228a9fe8e58a5a31635fe2</t>
        </is>
      </c>
      <c r="P2557" t="inlineStr">
        <is>
          <t>library/127_oaga-art-resort/spa_menu/2024_World-Ocean-Day-and-Global-Wellness-Day.pdf</t>
        </is>
      </c>
      <c r="R2557" t="inlineStr">
        <is>
          <t>outdated</t>
        </is>
      </c>
      <c r="S2557" t="inlineStr">
        <is>
          <t>N</t>
        </is>
      </c>
      <c r="T2557" t="inlineStr">
        <is>
          <t>matched</t>
        </is>
      </c>
      <c r="U2557" t="inlineStr">
        <is>
          <t>2026-10-04</t>
        </is>
      </c>
      <c r="V2557" t="inlineStr"/>
    </row>
    <row r="2558">
      <c r="A2558" t="n">
        <v>127</v>
      </c>
      <c r="B2558" t="inlineStr">
        <is>
          <t>Oaga Art Resort</t>
        </is>
      </c>
      <c r="C2558" t="inlineStr">
        <is>
          <t>dining_menu</t>
        </is>
      </c>
      <c r="D2558" t="inlineStr">
        <is>
          <t>2025_VGV_Itinirary_Detailed_OPS.pdf</t>
        </is>
      </c>
      <c r="E2558" t="n">
        <v>2025</v>
      </c>
      <c r="H2558" t="n">
        <v>1</v>
      </c>
      <c r="I2558" t="n">
        <v>31</v>
      </c>
      <c r="J2558" t="inlineStr">
        <is>
          <t>Y</t>
        </is>
      </c>
      <c r="K2558" t="inlineStr">
        <is>
          <t>oagaresorts.com</t>
        </is>
      </c>
      <c r="L2558" t="inlineStr">
        <is>
          <t>official</t>
        </is>
      </c>
      <c r="M2558" t="inlineStr">
        <is>
          <t>https://oagaresorts.com/wp-content/uploads/2025/11/VGV_Itinirary_Detailed_OPS.pdf</t>
        </is>
      </c>
      <c r="N2558" t="inlineStr">
        <is>
          <t>https://oagaresorts.com/wp-content/uploads/2025/11/VGV_Itinirary_Detailed_OPS.pdf</t>
        </is>
      </c>
      <c r="O2558" t="inlineStr">
        <is>
          <t>c610d19b514c254ba45aadc8ee0fafa6f7db688419f828c7f922f1ed64c8bef6</t>
        </is>
      </c>
      <c r="P2558" t="inlineStr">
        <is>
          <t>library/127_oaga-art-resort/dining_menu/2025_VGV_Itinirary_Detailed_OPS.pdf</t>
        </is>
      </c>
      <c r="R2558" t="inlineStr">
        <is>
          <t>current</t>
        </is>
      </c>
      <c r="S2558" t="inlineStr">
        <is>
          <t>Y</t>
        </is>
      </c>
      <c r="T2558" t="inlineStr">
        <is>
          <t>matched</t>
        </is>
      </c>
      <c r="U2558" t="inlineStr">
        <is>
          <t>2026-10-04</t>
        </is>
      </c>
      <c r="V2558" t="inlineStr"/>
    </row>
    <row r="2559">
      <c r="A2559" t="n">
        <v>127</v>
      </c>
      <c r="B2559" t="inlineStr">
        <is>
          <t>Oaga Art Resort</t>
        </is>
      </c>
      <c r="C2559" t="inlineStr">
        <is>
          <t>dining_menu</t>
        </is>
      </c>
      <c r="D2559" t="inlineStr">
        <is>
          <t>2024_Jazz-day-2024-1.pdf</t>
        </is>
      </c>
      <c r="E2559" t="n">
        <v>2024</v>
      </c>
      <c r="H2559" t="n">
        <v>1</v>
      </c>
      <c r="I2559" t="n">
        <v>1008</v>
      </c>
      <c r="J2559" t="inlineStr">
        <is>
          <t>Y</t>
        </is>
      </c>
      <c r="K2559" t="inlineStr">
        <is>
          <t>oagaresorts.com</t>
        </is>
      </c>
      <c r="L2559" t="inlineStr">
        <is>
          <t>official</t>
        </is>
      </c>
      <c r="M2559" t="inlineStr">
        <is>
          <t>https://oagaresorts.com/wp-content/uploads/2024/05/Jazz-day-2024-1.pdf</t>
        </is>
      </c>
      <c r="N2559" t="inlineStr">
        <is>
          <t>https://oagaresorts.com/wp-content/uploads/2024/05/Jazz-day-2024-1.pdf</t>
        </is>
      </c>
      <c r="O2559" t="inlineStr">
        <is>
          <t>47a2f0d921b08c99d0d1311275f9a40cdd5e906ac233ea855bd3015c72323bf1</t>
        </is>
      </c>
      <c r="P2559" t="inlineStr">
        <is>
          <t>library/127_oaga-art-resort/dining_menu/2024_Jazz-day-2024-1.pdf</t>
        </is>
      </c>
      <c r="R2559" t="inlineStr">
        <is>
          <t>outdated</t>
        </is>
      </c>
      <c r="S2559" t="inlineStr">
        <is>
          <t>N</t>
        </is>
      </c>
      <c r="T2559" t="inlineStr">
        <is>
          <t>matched</t>
        </is>
      </c>
      <c r="U2559" t="inlineStr">
        <is>
          <t>2026-10-04</t>
        </is>
      </c>
      <c r="V2559" t="inlineStr"/>
    </row>
    <row r="2560">
      <c r="A2560" t="n">
        <v>127</v>
      </c>
      <c r="B2560" t="inlineStr">
        <is>
          <t>Oaga Art Resort</t>
        </is>
      </c>
      <c r="C2560" t="inlineStr">
        <is>
          <t>dining_menu</t>
        </is>
      </c>
      <c r="D2560" t="inlineStr">
        <is>
          <t>2024_Star-wars-day-1.pdf</t>
        </is>
      </c>
      <c r="E2560" t="n">
        <v>2024</v>
      </c>
      <c r="H2560" t="n">
        <v>1</v>
      </c>
      <c r="I2560" t="n">
        <v>958</v>
      </c>
      <c r="J2560" t="inlineStr">
        <is>
          <t>Y</t>
        </is>
      </c>
      <c r="K2560" t="inlineStr">
        <is>
          <t>oagaresorts.com</t>
        </is>
      </c>
      <c r="L2560" t="inlineStr">
        <is>
          <t>official</t>
        </is>
      </c>
      <c r="M2560" t="inlineStr">
        <is>
          <t>https://oagaresorts.com/wp-content/uploads/2024/05/Star-wars-day-1.pdf</t>
        </is>
      </c>
      <c r="N2560" t="inlineStr">
        <is>
          <t>https://oagaresorts.com/wp-content/uploads/2024/05/Star-wars-day-1.pdf</t>
        </is>
      </c>
      <c r="O2560" t="inlineStr">
        <is>
          <t>46849f36c1fe2925def6b1871f77141b1fb93aab7f3e000bfcb334a287e1326e</t>
        </is>
      </c>
      <c r="P2560" t="inlineStr">
        <is>
          <t>library/127_oaga-art-resort/dining_menu/2024_Star-wars-day-1.pdf</t>
        </is>
      </c>
      <c r="R2560" t="inlineStr">
        <is>
          <t>outdated</t>
        </is>
      </c>
      <c r="S2560" t="inlineStr">
        <is>
          <t>N</t>
        </is>
      </c>
      <c r="T2560" t="inlineStr">
        <is>
          <t>matched</t>
        </is>
      </c>
      <c r="U2560" t="inlineStr">
        <is>
          <t>2026-10-04</t>
        </is>
      </c>
      <c r="V2560" t="inlineStr"/>
    </row>
    <row r="2561">
      <c r="A2561" t="n">
        <v>127</v>
      </c>
      <c r="B2561" t="inlineStr">
        <is>
          <t>Oaga Art Resort</t>
        </is>
      </c>
      <c r="C2561" t="inlineStr">
        <is>
          <t>all_inclusive</t>
        </is>
      </c>
      <c r="D2561" t="inlineStr">
        <is>
          <t>2024_Eid-Al-Adha.pdf</t>
        </is>
      </c>
      <c r="E2561" t="n">
        <v>2024</v>
      </c>
      <c r="H2561" t="n">
        <v>1</v>
      </c>
      <c r="I2561" t="n">
        <v>1123</v>
      </c>
      <c r="J2561" t="inlineStr">
        <is>
          <t>Y</t>
        </is>
      </c>
      <c r="K2561" t="inlineStr">
        <is>
          <t>oagaresorts.com</t>
        </is>
      </c>
      <c r="L2561" t="inlineStr">
        <is>
          <t>official</t>
        </is>
      </c>
      <c r="M2561" t="inlineStr">
        <is>
          <t>https://oagaresorts.com/wp-content/uploads/2024/05/Eid-Al-Adha.pdf</t>
        </is>
      </c>
      <c r="N2561" t="inlineStr">
        <is>
          <t>https://oagaresorts.com/wp-content/uploads/2024/05/Eid-Al-Adha.pdf</t>
        </is>
      </c>
      <c r="O2561" t="inlineStr">
        <is>
          <t>ce9254a2ea2b549cba6267452fa0d5f7d72f12fa97eed35e3f0910e13b83e58b</t>
        </is>
      </c>
      <c r="P2561" t="inlineStr">
        <is>
          <t>library/127_oaga-art-resort/all_inclusive/2024_Eid-Al-Adha.pdf</t>
        </is>
      </c>
      <c r="R2561" t="inlineStr">
        <is>
          <t>outdated</t>
        </is>
      </c>
      <c r="S2561" t="inlineStr">
        <is>
          <t>Y</t>
        </is>
      </c>
      <c r="T2561" t="inlineStr">
        <is>
          <t>matched</t>
        </is>
      </c>
      <c r="U2561" t="inlineStr">
        <is>
          <t>2026-10-04</t>
        </is>
      </c>
      <c r="V2561" t="inlineStr"/>
    </row>
    <row r="2562">
      <c r="A2562" t="n">
        <v>127</v>
      </c>
      <c r="B2562" t="inlineStr">
        <is>
          <t>Oaga Art Resort</t>
        </is>
      </c>
      <c r="C2562" t="inlineStr">
        <is>
          <t>all_inclusive</t>
        </is>
      </c>
      <c r="D2562" t="inlineStr">
        <is>
          <t>2024_Mothers-Day.pdf</t>
        </is>
      </c>
      <c r="E2562" t="n">
        <v>2024</v>
      </c>
      <c r="H2562" t="n">
        <v>1</v>
      </c>
      <c r="I2562" t="n">
        <v>639</v>
      </c>
      <c r="J2562" t="inlineStr">
        <is>
          <t>Y</t>
        </is>
      </c>
      <c r="K2562" t="inlineStr">
        <is>
          <t>oagaresorts.com</t>
        </is>
      </c>
      <c r="L2562" t="inlineStr">
        <is>
          <t>official</t>
        </is>
      </c>
      <c r="M2562" t="inlineStr">
        <is>
          <t>https://oagaresorts.com/wp-content/uploads/2024/05/Mothers-Day.pdf</t>
        </is>
      </c>
      <c r="N2562" t="inlineStr">
        <is>
          <t>https://oagaresorts.com/wp-content/uploads/2024/05/Mothers-Day.pdf</t>
        </is>
      </c>
      <c r="O2562" t="inlineStr">
        <is>
          <t>d7efc4fabb809df5d72ff1f43d68f837bc38c90f7837282806d5466a8b8738ce</t>
        </is>
      </c>
      <c r="P2562" t="inlineStr">
        <is>
          <t>library/127_oaga-art-resort/all_inclusive/2024_Mothers-Day.pdf</t>
        </is>
      </c>
      <c r="R2562" t="inlineStr">
        <is>
          <t>outdated</t>
        </is>
      </c>
      <c r="S2562" t="inlineStr">
        <is>
          <t>N</t>
        </is>
      </c>
      <c r="T2562" t="inlineStr">
        <is>
          <t>matched</t>
        </is>
      </c>
      <c r="U2562" t="inlineStr">
        <is>
          <t>2026-10-04</t>
        </is>
      </c>
      <c r="V2562" t="inlineStr"/>
    </row>
    <row r="2563">
      <c r="A2563" t="n">
        <v>127</v>
      </c>
      <c r="B2563" t="inlineStr">
        <is>
          <t>Oaga Art Resort</t>
        </is>
      </c>
      <c r="C2563" t="inlineStr">
        <is>
          <t>sustainability</t>
        </is>
      </c>
      <c r="D2563" t="inlineStr">
        <is>
          <t>2024_World-Environment-Day-2024.pdf</t>
        </is>
      </c>
      <c r="E2563" t="n">
        <v>2024</v>
      </c>
      <c r="H2563" t="n">
        <v>1</v>
      </c>
      <c r="I2563" t="n">
        <v>399</v>
      </c>
      <c r="J2563" t="inlineStr">
        <is>
          <t>Y</t>
        </is>
      </c>
      <c r="K2563" t="inlineStr">
        <is>
          <t>oagaresorts.com</t>
        </is>
      </c>
      <c r="L2563" t="inlineStr">
        <is>
          <t>official</t>
        </is>
      </c>
      <c r="M2563" t="inlineStr">
        <is>
          <t>https://oagaresorts.com/wp-content/uploads/2024/05/World-Environment-Day-2024.pdf</t>
        </is>
      </c>
      <c r="N2563" t="inlineStr">
        <is>
          <t>https://oagaresorts.com/wp-content/uploads/2024/05/World-Environment-Day-2024.pdf</t>
        </is>
      </c>
      <c r="O2563" t="inlineStr">
        <is>
          <t>b48857621dfd0c42719dff9a4044f8b980503db6c7226e30f862be6ef8c97125</t>
        </is>
      </c>
      <c r="P2563" t="inlineStr">
        <is>
          <t>library/127_oaga-art-resort/sustainability/2024_World-Environment-Day-2024.pdf</t>
        </is>
      </c>
      <c r="R2563" t="inlineStr">
        <is>
          <t>outdated</t>
        </is>
      </c>
      <c r="S2563" t="inlineStr">
        <is>
          <t>Y</t>
        </is>
      </c>
      <c r="T2563" t="inlineStr">
        <is>
          <t>matched</t>
        </is>
      </c>
      <c r="U2563" t="inlineStr">
        <is>
          <t>2026-10-04</t>
        </is>
      </c>
      <c r="V2563" t="inlineStr"/>
    </row>
    <row r="2564">
      <c r="A2564" t="n">
        <v>127</v>
      </c>
      <c r="B2564" t="inlineStr">
        <is>
          <t>Oaga Art Resort</t>
        </is>
      </c>
      <c r="C2564" t="inlineStr">
        <is>
          <t>calendar</t>
        </is>
      </c>
      <c r="D2564" t="inlineStr">
        <is>
          <t>2025_Easter-Week-2025-brochure_compressed.pdf</t>
        </is>
      </c>
      <c r="E2564" t="n">
        <v>2025</v>
      </c>
      <c r="H2564" t="n">
        <v>7</v>
      </c>
      <c r="I2564" t="n">
        <v>1560</v>
      </c>
      <c r="J2564" t="inlineStr">
        <is>
          <t>Y</t>
        </is>
      </c>
      <c r="K2564" t="inlineStr">
        <is>
          <t>oagaresorts.com</t>
        </is>
      </c>
      <c r="L2564" t="inlineStr">
        <is>
          <t>official</t>
        </is>
      </c>
      <c r="M2564" t="inlineStr">
        <is>
          <t>https://oagaresorts.com/wp-content/uploads/2025/04/Easter-Week-2025-brochure_compressed.pdf</t>
        </is>
      </c>
      <c r="N2564" t="inlineStr">
        <is>
          <t>https://oagaresorts.com/wp-content/uploads/2025/04/Easter-Week-2025-brochure_compressed.pdf</t>
        </is>
      </c>
      <c r="O2564" t="inlineStr">
        <is>
          <t>014f25d3d740334aa92b8fb6b0b0635fe5d672a4ad313a7496be70110810f03a</t>
        </is>
      </c>
      <c r="P2564" t="inlineStr">
        <is>
          <t>library/127_oaga-art-resort/calendar/2025_Easter-Week-2025-brochure_compressed.pdf</t>
        </is>
      </c>
      <c r="R2564" t="inlineStr">
        <is>
          <t>current</t>
        </is>
      </c>
      <c r="S2564" t="inlineStr">
        <is>
          <t>N</t>
        </is>
      </c>
      <c r="T2564" t="inlineStr">
        <is>
          <t>matched</t>
        </is>
      </c>
      <c r="U2564" t="inlineStr">
        <is>
          <t>2026-10-04</t>
        </is>
      </c>
      <c r="V2564" t="inlineStr"/>
    </row>
    <row r="2565">
      <c r="A2565" t="n">
        <v>127</v>
      </c>
      <c r="B2565" t="inlineStr">
        <is>
          <t>Oaga Art Resort</t>
        </is>
      </c>
      <c r="C2565" t="inlineStr">
        <is>
          <t>calendar</t>
        </is>
      </c>
      <c r="D2565" t="inlineStr">
        <is>
          <t>2025_Easter-Week-2025-schedule.pdf</t>
        </is>
      </c>
      <c r="E2565" t="n">
        <v>2025</v>
      </c>
      <c r="H2565" t="n">
        <v>10</v>
      </c>
      <c r="I2565" t="n">
        <v>2494</v>
      </c>
      <c r="J2565" t="inlineStr">
        <is>
          <t>Y</t>
        </is>
      </c>
      <c r="K2565" t="inlineStr">
        <is>
          <t>oagaresorts.com</t>
        </is>
      </c>
      <c r="L2565" t="inlineStr">
        <is>
          <t>official</t>
        </is>
      </c>
      <c r="M2565" t="inlineStr">
        <is>
          <t>https://oagaresorts.com/wp-content/uploads/2025/04/Easter-Week-2025-schedule.pdf</t>
        </is>
      </c>
      <c r="N2565" t="inlineStr">
        <is>
          <t>https://oagaresorts.com/wp-content/uploads/2025/04/Easter-Week-2025-schedule.pdf</t>
        </is>
      </c>
      <c r="O2565" t="inlineStr">
        <is>
          <t>dec1d115d265d86f5001e7e733cb79c80d509a6fd873ab4026206a6b975d5f12</t>
        </is>
      </c>
      <c r="P2565" t="inlineStr">
        <is>
          <t>library/127_oaga-art-resort/calendar/2025_Easter-Week-2025-schedule.pdf</t>
        </is>
      </c>
      <c r="R2565" t="inlineStr">
        <is>
          <t>current</t>
        </is>
      </c>
      <c r="S2565" t="inlineStr">
        <is>
          <t>N</t>
        </is>
      </c>
      <c r="T2565" t="inlineStr">
        <is>
          <t>matched</t>
        </is>
      </c>
      <c r="U2565" t="inlineStr">
        <is>
          <t>2026-10-04</t>
        </is>
      </c>
      <c r="V2565" t="inlineStr"/>
    </row>
    <row r="2566">
      <c r="A2566" t="n">
        <v>127</v>
      </c>
      <c r="B2566" t="inlineStr">
        <is>
          <t>Oaga Art Resort</t>
        </is>
      </c>
      <c r="C2566" t="inlineStr">
        <is>
          <t>calendar</t>
        </is>
      </c>
      <c r="D2566" t="inlineStr">
        <is>
          <t>2025_The-schedule.pdf</t>
        </is>
      </c>
      <c r="E2566" t="n">
        <v>2025</v>
      </c>
      <c r="H2566" t="n">
        <v>15</v>
      </c>
      <c r="I2566" t="n">
        <v>2630</v>
      </c>
      <c r="J2566" t="inlineStr">
        <is>
          <t>Y</t>
        </is>
      </c>
      <c r="K2566" t="inlineStr">
        <is>
          <t>oagaresorts.com</t>
        </is>
      </c>
      <c r="L2566" t="inlineStr">
        <is>
          <t>official</t>
        </is>
      </c>
      <c r="M2566" t="inlineStr">
        <is>
          <t>https://oagaresorts.com/wp-content/uploads/2025/03/The-schedule.pdf</t>
        </is>
      </c>
      <c r="N2566" t="inlineStr">
        <is>
          <t>https://oagaresorts.com/wp-content/uploads/2025/03/The-schedule.pdf</t>
        </is>
      </c>
      <c r="O2566" t="inlineStr">
        <is>
          <t>0716ce2caf80f458f0eea76df583ddeed048221ec4569dff2ae47df158e708fb</t>
        </is>
      </c>
      <c r="P2566" t="inlineStr">
        <is>
          <t>library/127_oaga-art-resort/calendar/2025_The-schedule.pdf</t>
        </is>
      </c>
      <c r="R2566" t="inlineStr">
        <is>
          <t>current</t>
        </is>
      </c>
      <c r="S2566" t="inlineStr">
        <is>
          <t>N</t>
        </is>
      </c>
      <c r="T2566" t="inlineStr">
        <is>
          <t>matched</t>
        </is>
      </c>
      <c r="U2566" t="inlineStr">
        <is>
          <t>2026-10-04</t>
        </is>
      </c>
      <c r="V2566" t="inlineStr"/>
    </row>
    <row r="2567">
      <c r="A2567" t="n">
        <v>127</v>
      </c>
      <c r="B2567" t="inlineStr">
        <is>
          <t>Oaga Art Resort</t>
        </is>
      </c>
      <c r="C2567" t="inlineStr">
        <is>
          <t>calendar</t>
        </is>
      </c>
      <c r="D2567" t="inlineStr">
        <is>
          <t>2025_Festive-brochure-24-25-Oaga-Art.pdf</t>
        </is>
      </c>
      <c r="E2567" t="n">
        <v>2025</v>
      </c>
      <c r="H2567" t="n">
        <v>22</v>
      </c>
      <c r="I2567" t="n">
        <v>2802</v>
      </c>
      <c r="J2567" t="inlineStr">
        <is>
          <t>Y</t>
        </is>
      </c>
      <c r="K2567" t="inlineStr">
        <is>
          <t>oagaresorts.com</t>
        </is>
      </c>
      <c r="L2567" t="inlineStr">
        <is>
          <t>official</t>
        </is>
      </c>
      <c r="M2567" t="inlineStr">
        <is>
          <t>https://oagaresorts.com/wp-content/uploads/2024/09/Festive-brochure-24-25-Oaga-Art.pdf</t>
        </is>
      </c>
      <c r="N2567" t="inlineStr">
        <is>
          <t>https://oagaresorts.com/wp-content/uploads/2024/09/Festive-brochure-24-25-Oaga-Art.pdf</t>
        </is>
      </c>
      <c r="O2567" t="inlineStr">
        <is>
          <t>f850c056a3722a9b68dc4587fb179458e65c28f43b189d951adf2dfa5df2c783</t>
        </is>
      </c>
      <c r="P2567" t="inlineStr">
        <is>
          <t>library/127_oaga-art-resort/calendar/2025_Festive-brochure-24-25-Oaga-Art.pdf</t>
        </is>
      </c>
      <c r="R2567" t="inlineStr">
        <is>
          <t>current</t>
        </is>
      </c>
      <c r="S2567" t="inlineStr">
        <is>
          <t>Y</t>
        </is>
      </c>
      <c r="T2567" t="inlineStr">
        <is>
          <t>matched</t>
        </is>
      </c>
      <c r="U2567" t="inlineStr">
        <is>
          <t>2026-10-04</t>
        </is>
      </c>
      <c r="V2567" t="inlineStr"/>
    </row>
    <row r="2568">
      <c r="A2568" t="n">
        <v>127</v>
      </c>
      <c r="B2568" t="inlineStr">
        <is>
          <t>Oaga Art Resort</t>
        </is>
      </c>
      <c r="C2568" t="inlineStr">
        <is>
          <t>calendar</t>
        </is>
      </c>
      <c r="D2568" t="inlineStr">
        <is>
          <t>2024_Oaga-Art-Resort-Maldives-Festive-Timeline-2023-2024.pdf</t>
        </is>
      </c>
      <c r="E2568" t="n">
        <v>2024</v>
      </c>
      <c r="H2568" t="n">
        <v>21</v>
      </c>
      <c r="I2568" t="n">
        <v>2129</v>
      </c>
      <c r="J2568" t="inlineStr">
        <is>
          <t>Y</t>
        </is>
      </c>
      <c r="K2568" t="inlineStr">
        <is>
          <t>oagaresorts.com</t>
        </is>
      </c>
      <c r="L2568" t="inlineStr">
        <is>
          <t>official</t>
        </is>
      </c>
      <c r="M2568" t="inlineStr">
        <is>
          <t>https://oagaresorts.com/wp-content/uploads/2023/11/Oaga-Art-Resort-Maldives-Festive-Timeline-2023-2024.pdf</t>
        </is>
      </c>
      <c r="N2568" t="inlineStr">
        <is>
          <t>https://oagaresorts.com/wp-content/uploads/2023/11/Oaga-Art-Resort-Maldives-Festive-Timeline-2023-2024.pdf</t>
        </is>
      </c>
      <c r="O2568" t="inlineStr">
        <is>
          <t>aa4fbab984c821a466585e98124ccb4260a0247e3424391fd36e26d6aa4e3f20</t>
        </is>
      </c>
      <c r="P2568" t="inlineStr">
        <is>
          <t>library/127_oaga-art-resort/calendar/2024_Oaga-Art-Resort-Maldives-Festive-Timeline-2023-2024.pdf</t>
        </is>
      </c>
      <c r="R2568" t="inlineStr">
        <is>
          <t>outdated</t>
        </is>
      </c>
      <c r="S2568" t="inlineStr">
        <is>
          <t>N</t>
        </is>
      </c>
      <c r="T2568" t="inlineStr">
        <is>
          <t>matched</t>
        </is>
      </c>
      <c r="U2568" t="inlineStr">
        <is>
          <t>2026-10-04</t>
        </is>
      </c>
      <c r="V2568" t="inlineStr"/>
    </row>
    <row r="2569">
      <c r="A2569" t="n">
        <v>127</v>
      </c>
      <c r="B2569" t="inlineStr">
        <is>
          <t>Oaga Art Resort</t>
        </is>
      </c>
      <c r="C2569" t="inlineStr">
        <is>
          <t>calendar</t>
        </is>
      </c>
      <c r="D2569" t="inlineStr">
        <is>
          <t>2023_Easter-Timeline-2023.pdf</t>
        </is>
      </c>
      <c r="E2569" t="n">
        <v>2023</v>
      </c>
      <c r="H2569" t="n">
        <v>4</v>
      </c>
      <c r="I2569" t="n">
        <v>2516</v>
      </c>
      <c r="J2569" t="inlineStr">
        <is>
          <t>Y</t>
        </is>
      </c>
      <c r="K2569" t="inlineStr">
        <is>
          <t>oagaresorts.com</t>
        </is>
      </c>
      <c r="L2569" t="inlineStr">
        <is>
          <t>official</t>
        </is>
      </c>
      <c r="M2569" t="inlineStr">
        <is>
          <t>https://oagaresorts.com/wp-content/uploads/2023/03/Easter-Timeline-2023.pdf</t>
        </is>
      </c>
      <c r="N2569" t="inlineStr">
        <is>
          <t>https://oagaresorts.com/wp-content/uploads/2023/03/Easter-Timeline-2023.pdf</t>
        </is>
      </c>
      <c r="O2569" t="inlineStr">
        <is>
          <t>1dbd08907a208ca2cd3f1cd2e3353db68e5fcdee96e22b13bf1f253db0f4ac6c</t>
        </is>
      </c>
      <c r="P2569" t="inlineStr">
        <is>
          <t>library/127_oaga-art-resort/calendar/2023_Easter-Timeline-2023.pdf</t>
        </is>
      </c>
      <c r="R2569" t="inlineStr">
        <is>
          <t>outdated</t>
        </is>
      </c>
      <c r="S2569" t="inlineStr">
        <is>
          <t>N</t>
        </is>
      </c>
      <c r="T2569" t="inlineStr">
        <is>
          <t>matched</t>
        </is>
      </c>
      <c r="U2569" t="inlineStr">
        <is>
          <t>2026-10-04</t>
        </is>
      </c>
      <c r="V2569" t="inlineStr"/>
    </row>
    <row r="2570">
      <c r="A2570" t="n">
        <v>127</v>
      </c>
      <c r="B2570" t="inlineStr">
        <is>
          <t>Oaga Art Resort</t>
        </is>
      </c>
      <c r="C2570" t="inlineStr">
        <is>
          <t>brochure</t>
        </is>
      </c>
      <c r="D2570" t="inlineStr">
        <is>
          <t>2025_VGV-exhibition-catalogue-2024-2025.pdf</t>
        </is>
      </c>
      <c r="E2570" t="n">
        <v>2025</v>
      </c>
      <c r="H2570" t="n">
        <v>37</v>
      </c>
      <c r="I2570" t="n">
        <v>2374</v>
      </c>
      <c r="J2570" t="inlineStr">
        <is>
          <t>Y</t>
        </is>
      </c>
      <c r="K2570" t="inlineStr">
        <is>
          <t>oagaresorts.com</t>
        </is>
      </c>
      <c r="L2570" t="inlineStr">
        <is>
          <t>official</t>
        </is>
      </c>
      <c r="M2570" t="inlineStr">
        <is>
          <t>https://oagaresorts.com/wp-content/uploads/2025/07/VGV-exhibition-catalogue-2024-2025.pdf</t>
        </is>
      </c>
      <c r="N2570" t="inlineStr">
        <is>
          <t>https://oagaresorts.com/wp-content/uploads/2025/07/VGV-exhibition-catalogue-2024-2025.pdf</t>
        </is>
      </c>
      <c r="O2570" t="inlineStr">
        <is>
          <t>5dcca914dafd74708494d1aa3a38e7bcfb6d045c116b6a9b37ba8a1c582761ee</t>
        </is>
      </c>
      <c r="P2570" t="inlineStr">
        <is>
          <t>library/127_oaga-art-resort/brochure/2025_VGV-exhibition-catalogue-2024-2025.pdf</t>
        </is>
      </c>
      <c r="R2570" t="inlineStr">
        <is>
          <t>current</t>
        </is>
      </c>
      <c r="S2570" t="inlineStr">
        <is>
          <t>Y</t>
        </is>
      </c>
      <c r="T2570" t="inlineStr">
        <is>
          <t>matched</t>
        </is>
      </c>
      <c r="U2570" t="inlineStr">
        <is>
          <t>2026-10-04</t>
        </is>
      </c>
      <c r="V2570" t="inlineStr"/>
    </row>
    <row r="2571">
      <c r="A2571" t="n">
        <v>127</v>
      </c>
      <c r="B2571" t="inlineStr">
        <is>
          <t>Oaga Art Resort</t>
        </is>
      </c>
      <c r="C2571" t="inlineStr">
        <is>
          <t>brochure</t>
        </is>
      </c>
      <c r="D2571" t="inlineStr">
        <is>
          <t>2025_Kula-Kula-Brochure.pdf</t>
        </is>
      </c>
      <c r="E2571" t="n">
        <v>2025</v>
      </c>
      <c r="H2571" t="n">
        <v>15</v>
      </c>
      <c r="I2571" t="n">
        <v>3027</v>
      </c>
      <c r="J2571" t="inlineStr">
        <is>
          <t>Y</t>
        </is>
      </c>
      <c r="K2571" t="inlineStr">
        <is>
          <t>oagaresorts.com</t>
        </is>
      </c>
      <c r="L2571" t="inlineStr">
        <is>
          <t>official</t>
        </is>
      </c>
      <c r="M2571" t="inlineStr">
        <is>
          <t>https://oagaresorts.com/wp-content/uploads/2025/03/Kula-Kula-Brochure.pdf</t>
        </is>
      </c>
      <c r="N2571" t="inlineStr">
        <is>
          <t>https://oagaresorts.com/wp-content/uploads/2025/03/Kula-Kula-Brochure.pdf</t>
        </is>
      </c>
      <c r="O2571" t="inlineStr">
        <is>
          <t>6d87a863d089f8b7f7eb903b680945f453020d2fcd36614225ffa2d0c16e9af0</t>
        </is>
      </c>
      <c r="P2571" t="inlineStr">
        <is>
          <t>library/127_oaga-art-resort/brochure/2025_Kula-Kula-Brochure.pdf</t>
        </is>
      </c>
      <c r="R2571" t="inlineStr">
        <is>
          <t>current</t>
        </is>
      </c>
      <c r="S2571" t="inlineStr">
        <is>
          <t>N</t>
        </is>
      </c>
      <c r="T2571" t="inlineStr">
        <is>
          <t>matched</t>
        </is>
      </c>
      <c r="U2571" t="inlineStr">
        <is>
          <t>2026-10-04</t>
        </is>
      </c>
      <c r="V2571" t="inlineStr"/>
    </row>
    <row r="2572">
      <c r="A2572" t="n">
        <v>127</v>
      </c>
      <c r="B2572" t="inlineStr">
        <is>
          <t>Oaga Art Resort</t>
        </is>
      </c>
      <c r="C2572" t="inlineStr">
        <is>
          <t>brochure</t>
        </is>
      </c>
      <c r="D2572" t="inlineStr">
        <is>
          <t>2025_Valentines-Brochure-2025_compressed.pdf</t>
        </is>
      </c>
      <c r="E2572" t="n">
        <v>2025</v>
      </c>
      <c r="H2572" t="n">
        <v>17</v>
      </c>
      <c r="I2572" t="n">
        <v>1848</v>
      </c>
      <c r="J2572" t="inlineStr">
        <is>
          <t>Y</t>
        </is>
      </c>
      <c r="K2572" t="inlineStr">
        <is>
          <t>oagaresorts.com</t>
        </is>
      </c>
      <c r="L2572" t="inlineStr">
        <is>
          <t>official</t>
        </is>
      </c>
      <c r="M2572" t="inlineStr">
        <is>
          <t>https://oagaresorts.com/wp-content/uploads/2025/02/Valentines-Brochure-2025_compressed.pdf</t>
        </is>
      </c>
      <c r="N2572" t="inlineStr">
        <is>
          <t>https://oagaresorts.com/wp-content/uploads/2025/02/Valentines-Brochure-2025_compressed.pdf</t>
        </is>
      </c>
      <c r="O2572" t="inlineStr">
        <is>
          <t>d23f852bb46e32d9acf01899eb8f149b96e4b3d73fdd819b688c6c7917a29b29</t>
        </is>
      </c>
      <c r="P2572" t="inlineStr">
        <is>
          <t>library/127_oaga-art-resort/brochure/2025_Valentines-Brochure-2025_compressed.pdf</t>
        </is>
      </c>
      <c r="R2572" t="inlineStr">
        <is>
          <t>current</t>
        </is>
      </c>
      <c r="S2572" t="inlineStr">
        <is>
          <t>N</t>
        </is>
      </c>
      <c r="T2572" t="inlineStr">
        <is>
          <t>matched</t>
        </is>
      </c>
      <c r="U2572" t="inlineStr">
        <is>
          <t>2026-10-04</t>
        </is>
      </c>
      <c r="V2572" t="inlineStr"/>
    </row>
    <row r="2573">
      <c r="A2573" t="n">
        <v>127</v>
      </c>
      <c r="B2573" t="inlineStr">
        <is>
          <t>Oaga Art Resort</t>
        </is>
      </c>
      <c r="C2573" t="inlineStr">
        <is>
          <t>brochure</t>
        </is>
      </c>
      <c r="D2573" t="inlineStr">
        <is>
          <t>2024_Kula-Kula-Brochure_compressed.pdf</t>
        </is>
      </c>
      <c r="E2573" t="n">
        <v>2024</v>
      </c>
      <c r="H2573" t="n">
        <v>19</v>
      </c>
      <c r="I2573" t="n">
        <v>2537</v>
      </c>
      <c r="J2573" t="inlineStr">
        <is>
          <t>Y</t>
        </is>
      </c>
      <c r="K2573" t="inlineStr">
        <is>
          <t>oagaresorts.com</t>
        </is>
      </c>
      <c r="L2573" t="inlineStr">
        <is>
          <t>official</t>
        </is>
      </c>
      <c r="M2573" t="inlineStr">
        <is>
          <t>https://oagaresorts.com/wp-content/uploads/2024/03/Kula-Kula-Brochure_compressed.pdf</t>
        </is>
      </c>
      <c r="N2573" t="inlineStr">
        <is>
          <t>https://oagaresorts.com/wp-content/uploads/2024/03/Kula-Kula-Brochure_compressed.pdf</t>
        </is>
      </c>
      <c r="O2573" t="inlineStr">
        <is>
          <t>c3ffaa07d3a09c017939145db380941d389dc597f5000e8abf87033c0550a7be</t>
        </is>
      </c>
      <c r="P2573" t="inlineStr">
        <is>
          <t>library/127_oaga-art-resort/brochure/2024_Kula-Kula-Brochure_compressed.pdf</t>
        </is>
      </c>
      <c r="R2573" t="inlineStr">
        <is>
          <t>outdated</t>
        </is>
      </c>
      <c r="S2573" t="inlineStr">
        <is>
          <t>N</t>
        </is>
      </c>
      <c r="T2573" t="inlineStr">
        <is>
          <t>matched</t>
        </is>
      </c>
      <c r="U2573" t="inlineStr">
        <is>
          <t>2026-10-04</t>
        </is>
      </c>
      <c r="V2573" t="inlineStr"/>
    </row>
    <row r="2574">
      <c r="A2574" t="n">
        <v>127</v>
      </c>
      <c r="B2574" t="inlineStr">
        <is>
          <t>Oaga Art Resort</t>
        </is>
      </c>
      <c r="C2574" t="inlineStr">
        <is>
          <t>press_kit</t>
        </is>
      </c>
      <c r="D2574" t="inlineStr">
        <is>
          <t>2023_Oaga-facts-2023_compressed.pdf</t>
        </is>
      </c>
      <c r="E2574" t="n">
        <v>2023</v>
      </c>
      <c r="H2574" t="n">
        <v>7</v>
      </c>
      <c r="I2574" t="n">
        <v>2367</v>
      </c>
      <c r="J2574" t="inlineStr">
        <is>
          <t>Y</t>
        </is>
      </c>
      <c r="K2574" t="inlineStr">
        <is>
          <t>oagaresorts.com</t>
        </is>
      </c>
      <c r="L2574" t="inlineStr">
        <is>
          <t>official</t>
        </is>
      </c>
      <c r="M2574" t="inlineStr">
        <is>
          <t>https://oagaresorts.com/wp-content/uploads/2023/11/Oaga-facts-2023_compressed.pdf</t>
        </is>
      </c>
      <c r="N2574" t="inlineStr">
        <is>
          <t>https://oagaresorts.com/wp-content/uploads/2023/11/Oaga-facts-2023_compressed.pdf</t>
        </is>
      </c>
      <c r="O2574" t="inlineStr">
        <is>
          <t>d6d215625afefc04baaf764b4882c0f1cd5c2c336e56d855ca5cf37f0ba221d8</t>
        </is>
      </c>
      <c r="P2574" t="inlineStr">
        <is>
          <t>library/127_oaga-art-resort/press_kit/2023_Oaga-facts-2023_compressed.pdf</t>
        </is>
      </c>
      <c r="R2574" t="inlineStr">
        <is>
          <t>outdated</t>
        </is>
      </c>
      <c r="S2574" t="inlineStr">
        <is>
          <t>Y</t>
        </is>
      </c>
      <c r="T2574" t="inlineStr">
        <is>
          <t>matched</t>
        </is>
      </c>
      <c r="U2574" t="inlineStr">
        <is>
          <t>2026-10-04</t>
        </is>
      </c>
      <c r="V2574" t="inlineStr"/>
    </row>
    <row r="2575">
      <c r="A2575" t="n">
        <v>128</v>
      </c>
      <c r="B2575" t="inlineStr">
        <is>
          <t>One &amp; Only Reethi Rah, Maldives</t>
        </is>
      </c>
      <c r="C2575" t="inlineStr">
        <is>
          <t>factsheet</t>
        </is>
      </c>
      <c r="D2575" t="inlineStr">
        <is>
          <t>2019_Factsheet-OneOnly-Reethi-Rah.pdf</t>
        </is>
      </c>
      <c r="E2575" t="n">
        <v>2019</v>
      </c>
      <c r="H2575" t="n">
        <v>3</v>
      </c>
      <c r="I2575" t="n">
        <v>6952</v>
      </c>
      <c r="J2575" t="inlineStr">
        <is>
          <t>Y</t>
        </is>
      </c>
      <c r="K2575" t="inlineStr">
        <is>
          <t>neoscapesmaldives.com</t>
        </is>
      </c>
      <c r="L2575" t="inlineStr">
        <is>
          <t>dmc-agency</t>
        </is>
      </c>
      <c r="M2575" t="inlineStr">
        <is>
          <t>https://www.neoscapesmaldives.com/wp-content/uploads/Factsheet-OneOnly-Reethi-Rah.pdf</t>
        </is>
      </c>
      <c r="N2575" t="inlineStr">
        <is>
          <t>https://www.neoscapesmaldives.com/wp-content/uploads/Factsheet-OneOnly-Reethi-Rah.pdf</t>
        </is>
      </c>
      <c r="O2575" t="inlineStr">
        <is>
          <t>0b4afb6fc36ed9fd21cca022a79dc8c59dce466dd2e9cd1de5da34bc1cf77786</t>
        </is>
      </c>
      <c r="P2575" t="inlineStr">
        <is>
          <t>library/128_one-only-reethi-rah-maldives/factsheet/2019_Factsheet-OneOnly-Reethi-Rah.pdf</t>
        </is>
      </c>
      <c r="R2575" t="inlineStr">
        <is>
          <t>outdated</t>
        </is>
      </c>
      <c r="S2575" t="inlineStr">
        <is>
          <t>Y</t>
        </is>
      </c>
      <c r="T2575" t="inlineStr">
        <is>
          <t>matched</t>
        </is>
      </c>
      <c r="U2575" t="inlineStr">
        <is>
          <t>2026-10-04</t>
        </is>
      </c>
      <c r="V2575" t="inlineStr"/>
    </row>
    <row r="2576">
      <c r="A2576" t="n">
        <v>128</v>
      </c>
      <c r="B2576" t="inlineStr">
        <is>
          <t>One &amp; Only Reethi Rah, Maldives</t>
        </is>
      </c>
      <c r="C2576" t="inlineStr">
        <is>
          <t>map</t>
        </is>
      </c>
      <c r="D2576" t="inlineStr">
        <is>
          <t>2017_Map-OneOnly-Resort.pdf</t>
        </is>
      </c>
      <c r="E2576" t="n">
        <v>2017</v>
      </c>
      <c r="H2576" t="n">
        <v>1</v>
      </c>
      <c r="I2576" t="n">
        <v>2626</v>
      </c>
      <c r="J2576" t="inlineStr">
        <is>
          <t>Y</t>
        </is>
      </c>
      <c r="K2576" t="inlineStr">
        <is>
          <t>neoscapesmaldives.com</t>
        </is>
      </c>
      <c r="L2576" t="inlineStr">
        <is>
          <t>dmc-agency</t>
        </is>
      </c>
      <c r="M2576" t="inlineStr">
        <is>
          <t>https://www.neoscapesmaldives.com/wp-content/uploads/Map-OneOnly-Resort.pdf</t>
        </is>
      </c>
      <c r="N2576" t="inlineStr">
        <is>
          <t>https://www.neoscapesmaldives.com/wp-content/uploads/Map-OneOnly-Resort.pdf</t>
        </is>
      </c>
      <c r="O2576" t="inlineStr">
        <is>
          <t>e5db7b3cbc5d0384e5c2067ca75e7fcefd6406e63aa8e29368221273cdbfbf41</t>
        </is>
      </c>
      <c r="P2576" t="inlineStr">
        <is>
          <t>library/128_one-only-reethi-rah-maldives/map/2017_Map-OneOnly-Resort.pdf</t>
        </is>
      </c>
      <c r="R2576" t="inlineStr">
        <is>
          <t>outdated</t>
        </is>
      </c>
      <c r="S2576" t="inlineStr">
        <is>
          <t>Y</t>
        </is>
      </c>
      <c r="T2576" t="inlineStr">
        <is>
          <t>needs-review</t>
        </is>
      </c>
      <c r="U2576" t="inlineStr">
        <is>
          <t>2026-10-04</t>
        </is>
      </c>
      <c r="V2576" t="inlineStr">
        <is>
          <t>ambiguous match [128]</t>
        </is>
      </c>
    </row>
    <row r="2577">
      <c r="A2577" t="n">
        <v>128</v>
      </c>
      <c r="B2577" t="inlineStr">
        <is>
          <t>One &amp; Only Reethi Rah, Maldives</t>
        </is>
      </c>
      <c r="C2577" t="inlineStr">
        <is>
          <t>press_kit</t>
        </is>
      </c>
      <c r="D2577" t="inlineStr">
        <is>
          <t>2026_One-n-Only-Reethi-Rah.pdf</t>
        </is>
      </c>
      <c r="E2577" t="n">
        <v>2026</v>
      </c>
      <c r="H2577" t="n">
        <v>6</v>
      </c>
      <c r="I2577" t="n">
        <v>8408</v>
      </c>
      <c r="J2577" t="inlineStr">
        <is>
          <t>Y</t>
        </is>
      </c>
      <c r="K2577" t="inlineStr">
        <is>
          <t>awesomegetawaymaldives.com</t>
        </is>
      </c>
      <c r="L2577" t="inlineStr">
        <is>
          <t>dmc-agency</t>
        </is>
      </c>
      <c r="M2577" t="inlineStr">
        <is>
          <t>https://awesomegetawaymaldives.com/wp-content/uploads/2026/03/One-n-Only-Reethi-Rah.pdf</t>
        </is>
      </c>
      <c r="N2577" t="inlineStr">
        <is>
          <t>https://awesomegetawaymaldives.com/wp-content/uploads/2026/03/One-n-Only-Reethi-Rah.pdf | https://awesomegetawaymaldives.com/wp-content/uploads/2026/03/OneOnly_Reethi_Rah_Factsheet_2025.pdf</t>
        </is>
      </c>
      <c r="O2577" t="inlineStr">
        <is>
          <t>99c314284e783b5f6b1d86f9efb50cfe459be16ad7dda56e59c869ce0ff1ff7a</t>
        </is>
      </c>
      <c r="P2577" t="inlineStr">
        <is>
          <t>library/128_one-only-reethi-rah-maldives/press_kit/2026_One-n-Only-Reethi-Rah.pdf</t>
        </is>
      </c>
      <c r="R2577" t="inlineStr">
        <is>
          <t>current</t>
        </is>
      </c>
      <c r="S2577" t="inlineStr">
        <is>
          <t>Y</t>
        </is>
      </c>
      <c r="T2577" t="inlineStr">
        <is>
          <t>matched</t>
        </is>
      </c>
      <c r="U2577" t="inlineStr">
        <is>
          <t>2026-10-04</t>
        </is>
      </c>
      <c r="V2577" t="inlineStr"/>
    </row>
    <row r="2578">
      <c r="A2578" t="n">
        <v>129</v>
      </c>
      <c r="B2578" t="inlineStr">
        <is>
          <t>Riu Atoll and Riu Palace Maldivas</t>
        </is>
      </c>
      <c r="C2578" t="inlineStr">
        <is>
          <t>sustainability</t>
        </is>
      </c>
      <c r="D2578" t="inlineStr">
        <is>
          <t>2022_politica-compliance-es.pdf</t>
        </is>
      </c>
      <c r="E2578" t="n">
        <v>2022</v>
      </c>
      <c r="H2578" t="n">
        <v>3</v>
      </c>
      <c r="I2578" t="n">
        <v>158</v>
      </c>
      <c r="J2578" t="inlineStr">
        <is>
          <t>Y</t>
        </is>
      </c>
      <c r="K2578" t="inlineStr">
        <is>
          <t>riu.com</t>
        </is>
      </c>
      <c r="L2578" t="inlineStr">
        <is>
          <t>official</t>
        </is>
      </c>
      <c r="M2578" t="inlineStr">
        <is>
          <t>https://www.riu.com/pdf/politica-compliance-es.pdf</t>
        </is>
      </c>
      <c r="N2578" t="inlineStr">
        <is>
          <t>https://www.riu.com/pdf/politica-compliance-es.pdf</t>
        </is>
      </c>
      <c r="O2578" t="inlineStr">
        <is>
          <t>7a951be4670c916287ba2f59b4449da7d2fbe52920e7bcba20716586e8a01a0e</t>
        </is>
      </c>
      <c r="P2578" t="inlineStr">
        <is>
          <t>library/129_riu-atoll-and-riu-palace-maldivas/sustainability/2022_politica-compliance-es.pdf</t>
        </is>
      </c>
      <c r="R2578" t="inlineStr">
        <is>
          <t>outdated</t>
        </is>
      </c>
      <c r="S2578" t="inlineStr">
        <is>
          <t>Y</t>
        </is>
      </c>
      <c r="T2578" t="inlineStr">
        <is>
          <t>needs-review</t>
        </is>
      </c>
      <c r="U2578" t="inlineStr">
        <is>
          <t>2026-10-05</t>
        </is>
      </c>
      <c r="V2578" t="inlineStr">
        <is>
          <t>ambiguous match [129]</t>
        </is>
      </c>
    </row>
    <row r="2579">
      <c r="A2579" t="n">
        <v>129</v>
      </c>
      <c r="B2579" t="inlineStr">
        <is>
          <t>Riu Atoll and Riu Palace Maldivas</t>
        </is>
      </c>
      <c r="C2579" t="inlineStr">
        <is>
          <t>brochure</t>
        </is>
      </c>
      <c r="D2579" t="inlineStr">
        <is>
          <t>2019_CodigoEticoRIUHotelsResortsEN.pdf</t>
        </is>
      </c>
      <c r="E2579" t="n">
        <v>2019</v>
      </c>
      <c r="H2579" t="n">
        <v>7</v>
      </c>
      <c r="I2579" t="n">
        <v>144</v>
      </c>
      <c r="J2579" t="inlineStr">
        <is>
          <t>Y</t>
        </is>
      </c>
      <c r="K2579" t="inlineStr">
        <is>
          <t>riu.com</t>
        </is>
      </c>
      <c r="L2579" t="inlineStr">
        <is>
          <t>official</t>
        </is>
      </c>
      <c r="M2579" t="inlineStr">
        <is>
          <t>https://www.riu.com/pdf/CodigoEticoRIUHotelsResortsEN.pdf</t>
        </is>
      </c>
      <c r="N2579" t="inlineStr">
        <is>
          <t>https://www.riu.com/pdf/CodigoEticoRIUHotelsResortsEN.pdf</t>
        </is>
      </c>
      <c r="O2579" t="inlineStr">
        <is>
          <t>30b77c6886ecf1206d7882aa835613fa27b94cbdcd8802599759bd4ff93d166a</t>
        </is>
      </c>
      <c r="P2579" t="inlineStr">
        <is>
          <t>library/129_riu-atoll-and-riu-palace-maldivas/brochure/2019_CodigoEticoRIUHotelsResortsEN.pdf</t>
        </is>
      </c>
      <c r="R2579" t="inlineStr">
        <is>
          <t>outdated</t>
        </is>
      </c>
      <c r="S2579" t="inlineStr">
        <is>
          <t>Y</t>
        </is>
      </c>
      <c r="T2579" t="inlineStr">
        <is>
          <t>needs-review</t>
        </is>
      </c>
      <c r="U2579" t="inlineStr">
        <is>
          <t>2026-10-05</t>
        </is>
      </c>
      <c r="V2579" t="inlineStr">
        <is>
          <t>ambiguous match [129]</t>
        </is>
      </c>
    </row>
    <row r="2580">
      <c r="A2580" t="n">
        <v>129</v>
      </c>
      <c r="B2580" t="inlineStr">
        <is>
          <t>Riu Atoll and Riu Palace Maldivas</t>
        </is>
      </c>
      <c r="C2580" t="inlineStr">
        <is>
          <t>other</t>
        </is>
      </c>
      <c r="D2580" t="inlineStr">
        <is>
          <t>2022_PoliticaComplianceRIUHotelsDE.pdf</t>
        </is>
      </c>
      <c r="E2580" t="n">
        <v>2022</v>
      </c>
      <c r="H2580" t="n">
        <v>4</v>
      </c>
      <c r="I2580" t="n">
        <v>134</v>
      </c>
      <c r="J2580" t="inlineStr">
        <is>
          <t>Y</t>
        </is>
      </c>
      <c r="K2580" t="inlineStr">
        <is>
          <t>riu.com</t>
        </is>
      </c>
      <c r="L2580" t="inlineStr">
        <is>
          <t>official</t>
        </is>
      </c>
      <c r="M2580" t="inlineStr">
        <is>
          <t>https://www.riu.com/pdf/PoliticaComplianceRIUHotelsDE.pdf</t>
        </is>
      </c>
      <c r="N2580" t="inlineStr">
        <is>
          <t>https://www.riu.com/pdf/PoliticaComplianceRIUHotelsDE.pdf</t>
        </is>
      </c>
      <c r="O2580" t="inlineStr">
        <is>
          <t>165b051ea0d94b27c2cb936d574f357240dc3bf558caaac3069df985954aaf98</t>
        </is>
      </c>
      <c r="P2580" t="inlineStr">
        <is>
          <t>library/129_riu-atoll-and-riu-palace-maldivas/other/2022_PoliticaComplianceRIUHotelsDE.pdf</t>
        </is>
      </c>
      <c r="R2580" t="inlineStr">
        <is>
          <t>outdated</t>
        </is>
      </c>
      <c r="S2580" t="inlineStr">
        <is>
          <t>Y</t>
        </is>
      </c>
      <c r="T2580" t="inlineStr">
        <is>
          <t>needs-review</t>
        </is>
      </c>
      <c r="U2580" t="inlineStr">
        <is>
          <t>2026-10-05</t>
        </is>
      </c>
      <c r="V2580" t="inlineStr">
        <is>
          <t>ambiguous match [129]</t>
        </is>
      </c>
    </row>
    <row r="2581">
      <c r="A2581" t="n">
        <v>129</v>
      </c>
      <c r="B2581" t="inlineStr">
        <is>
          <t>Riu Atoll and Riu Palace Maldivas</t>
        </is>
      </c>
      <c r="C2581" t="inlineStr">
        <is>
          <t>other</t>
        </is>
      </c>
      <c r="D2581" t="inlineStr">
        <is>
          <t>2019_CodigoEticoRIUHotelsResortsDE.pdf</t>
        </is>
      </c>
      <c r="E2581" t="n">
        <v>2019</v>
      </c>
      <c r="H2581" t="n">
        <v>8</v>
      </c>
      <c r="I2581" t="n">
        <v>146</v>
      </c>
      <c r="J2581" t="inlineStr">
        <is>
          <t>Y</t>
        </is>
      </c>
      <c r="K2581" t="inlineStr">
        <is>
          <t>riu.com</t>
        </is>
      </c>
      <c r="L2581" t="inlineStr">
        <is>
          <t>official</t>
        </is>
      </c>
      <c r="M2581" t="inlineStr">
        <is>
          <t>https://www.riu.com/pdf/CodigoEticoRIUHotelsResortsDE.pdf</t>
        </is>
      </c>
      <c r="N2581" t="inlineStr">
        <is>
          <t>https://www.riu.com/pdf/CodigoEticoRIUHotelsResortsDE.pdf</t>
        </is>
      </c>
      <c r="O2581" t="inlineStr">
        <is>
          <t>62935b15636f3f3e95716d2957d33a40c97665acaacb7bee0b75c3a563eeb417</t>
        </is>
      </c>
      <c r="P2581" t="inlineStr">
        <is>
          <t>library/129_riu-atoll-and-riu-palace-maldivas/other/2019_CodigoEticoRIUHotelsResortsDE.pdf</t>
        </is>
      </c>
      <c r="R2581" t="inlineStr">
        <is>
          <t>outdated</t>
        </is>
      </c>
      <c r="S2581" t="inlineStr">
        <is>
          <t>N</t>
        </is>
      </c>
      <c r="T2581" t="inlineStr">
        <is>
          <t>needs-review</t>
        </is>
      </c>
      <c r="U2581" t="inlineStr">
        <is>
          <t>2026-10-05</t>
        </is>
      </c>
      <c r="V2581" t="inlineStr">
        <is>
          <t>ambiguous match [129]</t>
        </is>
      </c>
    </row>
    <row r="2582">
      <c r="A2582" t="n">
        <v>132</v>
      </c>
      <c r="B2582" t="inlineStr">
        <is>
          <t>Noku Maldives</t>
        </is>
      </c>
      <c r="C2582" t="inlineStr">
        <is>
          <t>factsheet</t>
        </is>
      </c>
      <c r="D2582" t="inlineStr">
        <is>
          <t>2021_NM-Factsheet-July2021.pdf</t>
        </is>
      </c>
      <c r="E2582" t="n">
        <v>2021</v>
      </c>
      <c r="H2582" t="n">
        <v>4</v>
      </c>
      <c r="I2582" t="n">
        <v>538</v>
      </c>
      <c r="J2582" t="inlineStr">
        <is>
          <t>Y</t>
        </is>
      </c>
      <c r="K2582" t="inlineStr">
        <is>
          <t>neoscapesmaldives.com</t>
        </is>
      </c>
      <c r="L2582" t="inlineStr">
        <is>
          <t>dmc-agency</t>
        </is>
      </c>
      <c r="M2582" t="inlineStr">
        <is>
          <t>https://www.neoscapesmaldives.com/wp-content/uploads/NM-Factsheet-July2021.pdf</t>
        </is>
      </c>
      <c r="N2582" t="inlineStr">
        <is>
          <t>https://www.neoscapesmaldives.com/wp-content/uploads/NM-Factsheet-July2021.pdf</t>
        </is>
      </c>
      <c r="O2582" t="inlineStr">
        <is>
          <t>250d4b6b10e846ecc11acfcb072ac3c0ede60c76ed492e35b4404e3312e6bbad</t>
        </is>
      </c>
      <c r="P2582" t="inlineStr">
        <is>
          <t>library/132_noku-maldives/factsheet/2021_NM-Factsheet-July2021.pdf</t>
        </is>
      </c>
      <c r="R2582" t="inlineStr">
        <is>
          <t>outdated</t>
        </is>
      </c>
      <c r="S2582" t="inlineStr">
        <is>
          <t>Y</t>
        </is>
      </c>
      <c r="T2582" t="inlineStr">
        <is>
          <t>matched</t>
        </is>
      </c>
      <c r="U2582" t="inlineStr">
        <is>
          <t>2026-10-04</t>
        </is>
      </c>
      <c r="V2582" t="inlineStr"/>
    </row>
    <row r="2583">
      <c r="A2583" t="n">
        <v>132</v>
      </c>
      <c r="B2583" t="inlineStr">
        <is>
          <t>Noku Maldives</t>
        </is>
      </c>
      <c r="C2583" t="inlineStr">
        <is>
          <t>map</t>
        </is>
      </c>
      <c r="D2583" t="inlineStr">
        <is>
          <t>2020_Resort-Map-Noku-Maldives.pdf</t>
        </is>
      </c>
      <c r="E2583" t="n">
        <v>2020</v>
      </c>
      <c r="H2583" t="n">
        <v>1</v>
      </c>
      <c r="I2583" t="n">
        <v>348</v>
      </c>
      <c r="J2583" t="inlineStr">
        <is>
          <t>Y</t>
        </is>
      </c>
      <c r="K2583" t="inlineStr">
        <is>
          <t>neoscapesmaldives.com</t>
        </is>
      </c>
      <c r="L2583" t="inlineStr">
        <is>
          <t>dmc-agency</t>
        </is>
      </c>
      <c r="M2583" t="inlineStr">
        <is>
          <t>https://www.neoscapesmaldives.com/wp-content/uploads/Resort-Map-Noku-Maldives.pdf</t>
        </is>
      </c>
      <c r="N2583" t="inlineStr">
        <is>
          <t>https://www.neoscapesmaldives.com/wp-content/uploads/Resort-Map-Noku-Maldives.pdf</t>
        </is>
      </c>
      <c r="O2583" t="inlineStr">
        <is>
          <t>5f11bfff7c843d202dff42469fd15e323e32a6ff5e5f26e587e6d575c885b019</t>
        </is>
      </c>
      <c r="P2583" t="inlineStr">
        <is>
          <t>library/132_noku-maldives/map/2020_Resort-Map-Noku-Maldives.pdf</t>
        </is>
      </c>
      <c r="R2583" t="inlineStr">
        <is>
          <t>outdated</t>
        </is>
      </c>
      <c r="S2583" t="inlineStr">
        <is>
          <t>Y</t>
        </is>
      </c>
      <c r="T2583" t="inlineStr">
        <is>
          <t>matched</t>
        </is>
      </c>
      <c r="U2583" t="inlineStr">
        <is>
          <t>2026-10-04</t>
        </is>
      </c>
      <c r="V2583" t="inlineStr"/>
    </row>
    <row r="2584">
      <c r="A2584" t="n">
        <v>132</v>
      </c>
      <c r="B2584" t="inlineStr">
        <is>
          <t>Noku Maldives</t>
        </is>
      </c>
      <c r="C2584" t="inlineStr">
        <is>
          <t>calendar</t>
        </is>
      </c>
      <c r="D2584" t="inlineStr">
        <is>
          <t>2027_Noku-Maldives-Festive-Brochure-2026_2027.pdf</t>
        </is>
      </c>
      <c r="E2584" t="n">
        <v>2027</v>
      </c>
      <c r="H2584" t="n">
        <v>15</v>
      </c>
      <c r="I2584" t="n">
        <v>9396</v>
      </c>
      <c r="J2584" t="inlineStr">
        <is>
          <t>Y</t>
        </is>
      </c>
      <c r="K2584" t="inlineStr">
        <is>
          <t>letsgomaldives.com</t>
        </is>
      </c>
      <c r="L2584" t="inlineStr">
        <is>
          <t>dmc-agency</t>
        </is>
      </c>
      <c r="M2584" t="inlineStr">
        <is>
          <t>https://letsgomaldives.com/wp-content/uploads/2026/08/Noku-Maldives-Festive-Brochure-2026_2027.pdf</t>
        </is>
      </c>
      <c r="N2584" t="inlineStr">
        <is>
          <t>https://letsgomaldives.com/wp-content/uploads/2026/08/Noku-Maldives-Festive-Brochure-2026_2027.pdf</t>
        </is>
      </c>
      <c r="O2584" t="inlineStr">
        <is>
          <t>1ee53934c57e258f5950b03cf8d18488ae329093b8639fc8d9a0a5209149501f</t>
        </is>
      </c>
      <c r="P2584" t="inlineStr">
        <is>
          <t>library/132_noku-maldives/calendar/2027_Noku-Maldives-Festive-Brochure-2026_2027.pdf</t>
        </is>
      </c>
      <c r="R2584" t="inlineStr">
        <is>
          <t>current</t>
        </is>
      </c>
      <c r="S2584" t="inlineStr">
        <is>
          <t>Y</t>
        </is>
      </c>
      <c r="T2584" t="inlineStr">
        <is>
          <t>matched</t>
        </is>
      </c>
      <c r="U2584" t="inlineStr">
        <is>
          <t>2026-10-04</t>
        </is>
      </c>
      <c r="V2584" t="inlineStr"/>
    </row>
    <row r="2585">
      <c r="A2585" t="n">
        <v>133</v>
      </c>
      <c r="B2585" t="inlineStr">
        <is>
          <t>Oblu By Atmosphere at Helengeli</t>
        </is>
      </c>
      <c r="C2585" t="inlineStr">
        <is>
          <t>map</t>
        </is>
      </c>
      <c r="D2585" t="inlineStr">
        <is>
          <t>2026_OBLU-Nature-Helengeli-by-Sentido-Island-Map-JULY-2026.pdf</t>
        </is>
      </c>
      <c r="E2585" t="n">
        <v>2026</v>
      </c>
      <c r="H2585" t="n">
        <v>1</v>
      </c>
      <c r="I2585" t="n">
        <v>4799</v>
      </c>
      <c r="J2585" t="inlineStr">
        <is>
          <t>Y</t>
        </is>
      </c>
      <c r="K2585" t="inlineStr">
        <is>
          <t>neoscapesmaldives.com</t>
        </is>
      </c>
      <c r="L2585" t="inlineStr">
        <is>
          <t>dmc-agency</t>
        </is>
      </c>
      <c r="M2585" t="inlineStr">
        <is>
          <t>https://www.neoscapesmaldives.com/wp-content/uploads/OBLU-Nature-Helengeli-by-Sentido-Island-Map-JULY-2026.pdf</t>
        </is>
      </c>
      <c r="N2585" t="inlineStr">
        <is>
          <t>https://www.neoscapesmaldives.com/wp-content/uploads/OBLU-Nature-Helengeli-by-Sentido-Island-Map-JULY-2026.pdf</t>
        </is>
      </c>
      <c r="O2585" t="inlineStr">
        <is>
          <t>d0dde46a268dc2c6697dc95d309aec594b69dc84458e5372628d33222e1b7b02</t>
        </is>
      </c>
      <c r="P2585" t="inlineStr">
        <is>
          <t>library/133_oblu-by-atmosphere-at-helengeli/map/2026_OBLU-Nature-Helengeli-by-Sentido-Island-Map-JULY-2026.pdf</t>
        </is>
      </c>
      <c r="R2585" t="inlineStr">
        <is>
          <t>current</t>
        </is>
      </c>
      <c r="S2585" t="inlineStr">
        <is>
          <t>Y</t>
        </is>
      </c>
      <c r="T2585" t="inlineStr">
        <is>
          <t>matched</t>
        </is>
      </c>
      <c r="U2585" t="inlineStr">
        <is>
          <t>2026-10-04</t>
        </is>
      </c>
      <c r="V2585" t="inlineStr"/>
    </row>
    <row r="2586">
      <c r="A2586" t="n">
        <v>133</v>
      </c>
      <c r="B2586" t="inlineStr">
        <is>
          <t>Oblu By Atmosphere at Helengeli</t>
        </is>
      </c>
      <c r="C2586" t="inlineStr">
        <is>
          <t>spa_menu</t>
        </is>
      </c>
      <c r="D2586" t="inlineStr">
        <is>
          <t>2021_afkp01zz.pdf</t>
        </is>
      </c>
      <c r="E2586" t="n">
        <v>2021</v>
      </c>
      <c r="H2586" t="n">
        <v>21</v>
      </c>
      <c r="I2586" t="n">
        <v>508</v>
      </c>
      <c r="J2586" t="inlineStr">
        <is>
          <t>Y</t>
        </is>
      </c>
      <c r="K2586" t="inlineStr">
        <is>
          <t>visitmaldives.com</t>
        </is>
      </c>
      <c r="L2586" t="inlineStr">
        <is>
          <t>dmc-agency</t>
        </is>
      </c>
      <c r="M2586" t="inlineStr">
        <is>
          <t>https://visitmaldives.s3.amazonaws.com/07YVgaqV/afkp01zz.pdf</t>
        </is>
      </c>
      <c r="N2586" t="inlineStr">
        <is>
          <t>https://visitmaldives.s3.amazonaws.com/07YVgaqV/afkp01zz.pdf</t>
        </is>
      </c>
      <c r="O2586" t="inlineStr">
        <is>
          <t>2b96fba8e4706556130c224cb6d1ef690420b4f965a947f8e6715d0fdaa4539c</t>
        </is>
      </c>
      <c r="P2586" t="inlineStr">
        <is>
          <t>library/133_oblu-by-atmosphere-at-helengeli/spa_menu/2021_afkp01zz.pdf</t>
        </is>
      </c>
      <c r="R2586" t="inlineStr">
        <is>
          <t>outdated</t>
        </is>
      </c>
      <c r="S2586" t="inlineStr">
        <is>
          <t>N</t>
        </is>
      </c>
      <c r="T2586" t="inlineStr">
        <is>
          <t>needs-review</t>
        </is>
      </c>
      <c r="U2586" t="inlineStr">
        <is>
          <t>2026-10-04</t>
        </is>
      </c>
      <c r="V2586" t="inlineStr">
        <is>
          <t>ambiguous match [133, 27, 41, 171, 50, 110, 44, 139, 141]</t>
        </is>
      </c>
    </row>
    <row r="2587">
      <c r="A2587" t="n">
        <v>27</v>
      </c>
      <c r="B2587" t="inlineStr">
        <is>
          <t>Grand Park Kodhipparu Maldives</t>
        </is>
      </c>
      <c r="C2587" t="inlineStr">
        <is>
          <t>spa_menu</t>
        </is>
      </c>
      <c r="D2587" t="inlineStr">
        <is>
          <t>2021_afkp01zz.pdf</t>
        </is>
      </c>
      <c r="E2587" t="n">
        <v>2021</v>
      </c>
      <c r="H2587" t="n">
        <v>21</v>
      </c>
      <c r="I2587" t="n">
        <v>508</v>
      </c>
      <c r="J2587" t="inlineStr">
        <is>
          <t>Y</t>
        </is>
      </c>
      <c r="K2587" t="inlineStr">
        <is>
          <t>visitmaldives.com</t>
        </is>
      </c>
      <c r="L2587" t="inlineStr">
        <is>
          <t>dmc-agency</t>
        </is>
      </c>
      <c r="M2587" t="inlineStr">
        <is>
          <t>https://visitmaldives.s3.amazonaws.com/07YVgaqV/afkp01zz.pdf</t>
        </is>
      </c>
      <c r="N2587" t="inlineStr">
        <is>
          <t>https://visitmaldives.s3.amazonaws.com/07YVgaqV/afkp01zz.pdf</t>
        </is>
      </c>
      <c r="O2587" t="inlineStr">
        <is>
          <t>2b96fba8e4706556130c224cb6d1ef690420b4f965a947f8e6715d0fdaa4539c</t>
        </is>
      </c>
      <c r="P2587" t="inlineStr">
        <is>
          <t>library/133_oblu-by-atmosphere-at-helengeli/spa_menu/2021_afkp01zz.pdf</t>
        </is>
      </c>
      <c r="R2587" t="inlineStr">
        <is>
          <t>outdated</t>
        </is>
      </c>
      <c r="S2587" t="inlineStr">
        <is>
          <t>N</t>
        </is>
      </c>
      <c r="T2587" t="inlineStr">
        <is>
          <t>needs-review</t>
        </is>
      </c>
      <c r="U2587" t="inlineStr">
        <is>
          <t>2026-10-04</t>
        </is>
      </c>
      <c r="V2587" t="inlineStr">
        <is>
          <t>ambiguous match [133, 27, 41, 171, 50, 110, 44, 139, 141]</t>
        </is>
      </c>
    </row>
    <row r="2588">
      <c r="A2588" t="n">
        <v>41</v>
      </c>
      <c r="B2588" t="inlineStr">
        <is>
          <t>Ozen By Atmosphere At Maadhoo</t>
        </is>
      </c>
      <c r="C2588" t="inlineStr">
        <is>
          <t>spa_menu</t>
        </is>
      </c>
      <c r="D2588" t="inlineStr">
        <is>
          <t>2021_afkp01zz.pdf</t>
        </is>
      </c>
      <c r="E2588" t="n">
        <v>2021</v>
      </c>
      <c r="H2588" t="n">
        <v>21</v>
      </c>
      <c r="I2588" t="n">
        <v>508</v>
      </c>
      <c r="J2588" t="inlineStr">
        <is>
          <t>Y</t>
        </is>
      </c>
      <c r="K2588" t="inlineStr">
        <is>
          <t>visitmaldives.com</t>
        </is>
      </c>
      <c r="L2588" t="inlineStr">
        <is>
          <t>dmc-agency</t>
        </is>
      </c>
      <c r="M2588" t="inlineStr">
        <is>
          <t>https://visitmaldives.s3.amazonaws.com/07YVgaqV/afkp01zz.pdf</t>
        </is>
      </c>
      <c r="N2588" t="inlineStr">
        <is>
          <t>https://visitmaldives.s3.amazonaws.com/07YVgaqV/afkp01zz.pdf</t>
        </is>
      </c>
      <c r="O2588" t="inlineStr">
        <is>
          <t>2b96fba8e4706556130c224cb6d1ef690420b4f965a947f8e6715d0fdaa4539c</t>
        </is>
      </c>
      <c r="P2588" t="inlineStr">
        <is>
          <t>library/133_oblu-by-atmosphere-at-helengeli/spa_menu/2021_afkp01zz.pdf</t>
        </is>
      </c>
      <c r="R2588" t="inlineStr">
        <is>
          <t>outdated</t>
        </is>
      </c>
      <c r="S2588" t="inlineStr">
        <is>
          <t>N</t>
        </is>
      </c>
      <c r="T2588" t="inlineStr">
        <is>
          <t>needs-review</t>
        </is>
      </c>
      <c r="U2588" t="inlineStr">
        <is>
          <t>2026-10-04</t>
        </is>
      </c>
      <c r="V2588" t="inlineStr">
        <is>
          <t>ambiguous match [133, 27, 41, 171, 50, 110, 44, 139, 141]</t>
        </is>
      </c>
    </row>
    <row r="2589">
      <c r="A2589" t="n">
        <v>171</v>
      </c>
      <c r="B2589" t="inlineStr">
        <is>
          <t>Velaa Private Island Maldives</t>
        </is>
      </c>
      <c r="C2589" t="inlineStr">
        <is>
          <t>spa_menu</t>
        </is>
      </c>
      <c r="D2589" t="inlineStr">
        <is>
          <t>2021_afkp01zz.pdf</t>
        </is>
      </c>
      <c r="E2589" t="n">
        <v>2021</v>
      </c>
      <c r="H2589" t="n">
        <v>21</v>
      </c>
      <c r="I2589" t="n">
        <v>508</v>
      </c>
      <c r="J2589" t="inlineStr">
        <is>
          <t>Y</t>
        </is>
      </c>
      <c r="K2589" t="inlineStr">
        <is>
          <t>visitmaldives.com</t>
        </is>
      </c>
      <c r="L2589" t="inlineStr">
        <is>
          <t>dmc-agency</t>
        </is>
      </c>
      <c r="M2589" t="inlineStr">
        <is>
          <t>https://visitmaldives.s3.amazonaws.com/07YVgaqV/afkp01zz.pdf</t>
        </is>
      </c>
      <c r="N2589" t="inlineStr">
        <is>
          <t>https://visitmaldives.s3.amazonaws.com/07YVgaqV/afkp01zz.pdf</t>
        </is>
      </c>
      <c r="O2589" t="inlineStr">
        <is>
          <t>2b96fba8e4706556130c224cb6d1ef690420b4f965a947f8e6715d0fdaa4539c</t>
        </is>
      </c>
      <c r="P2589" t="inlineStr">
        <is>
          <t>library/133_oblu-by-atmosphere-at-helengeli/spa_menu/2021_afkp01zz.pdf</t>
        </is>
      </c>
      <c r="R2589" t="inlineStr">
        <is>
          <t>outdated</t>
        </is>
      </c>
      <c r="S2589" t="inlineStr">
        <is>
          <t>N</t>
        </is>
      </c>
      <c r="T2589" t="inlineStr">
        <is>
          <t>needs-review</t>
        </is>
      </c>
      <c r="U2589" t="inlineStr">
        <is>
          <t>2026-10-04</t>
        </is>
      </c>
      <c r="V2589" t="inlineStr">
        <is>
          <t>ambiguous match [133, 27, 41, 171, 50, 110, 44, 139, 141]</t>
        </is>
      </c>
    </row>
    <row r="2590">
      <c r="A2590" t="n">
        <v>50</v>
      </c>
      <c r="B2590" t="inlineStr">
        <is>
          <t>Sun Siyam Olhuveli Maldives</t>
        </is>
      </c>
      <c r="C2590" t="inlineStr">
        <is>
          <t>spa_menu</t>
        </is>
      </c>
      <c r="D2590" t="inlineStr">
        <is>
          <t>2021_afkp01zz.pdf</t>
        </is>
      </c>
      <c r="E2590" t="n">
        <v>2021</v>
      </c>
      <c r="H2590" t="n">
        <v>21</v>
      </c>
      <c r="I2590" t="n">
        <v>508</v>
      </c>
      <c r="J2590" t="inlineStr">
        <is>
          <t>Y</t>
        </is>
      </c>
      <c r="K2590" t="inlineStr">
        <is>
          <t>visitmaldives.com</t>
        </is>
      </c>
      <c r="L2590" t="inlineStr">
        <is>
          <t>dmc-agency</t>
        </is>
      </c>
      <c r="M2590" t="inlineStr">
        <is>
          <t>https://visitmaldives.s3.amazonaws.com/07YVgaqV/afkp01zz.pdf</t>
        </is>
      </c>
      <c r="N2590" t="inlineStr">
        <is>
          <t>https://visitmaldives.s3.amazonaws.com/07YVgaqV/afkp01zz.pdf</t>
        </is>
      </c>
      <c r="O2590" t="inlineStr">
        <is>
          <t>2b96fba8e4706556130c224cb6d1ef690420b4f965a947f8e6715d0fdaa4539c</t>
        </is>
      </c>
      <c r="P2590" t="inlineStr">
        <is>
          <t>library/133_oblu-by-atmosphere-at-helengeli/spa_menu/2021_afkp01zz.pdf</t>
        </is>
      </c>
      <c r="R2590" t="inlineStr">
        <is>
          <t>outdated</t>
        </is>
      </c>
      <c r="S2590" t="inlineStr">
        <is>
          <t>N</t>
        </is>
      </c>
      <c r="T2590" t="inlineStr">
        <is>
          <t>needs-review</t>
        </is>
      </c>
      <c r="U2590" t="inlineStr">
        <is>
          <t>2026-10-04</t>
        </is>
      </c>
      <c r="V2590" t="inlineStr">
        <is>
          <t>ambiguous match [133, 27, 41, 171, 50, 110, 44, 139, 141]</t>
        </is>
      </c>
    </row>
    <row r="2591">
      <c r="A2591" t="n">
        <v>110</v>
      </c>
      <c r="B2591" t="inlineStr">
        <is>
          <t>Furaveri Island Resort &amp; Spa</t>
        </is>
      </c>
      <c r="C2591" t="inlineStr">
        <is>
          <t>spa_menu</t>
        </is>
      </c>
      <c r="D2591" t="inlineStr">
        <is>
          <t>2021_afkp01zz.pdf</t>
        </is>
      </c>
      <c r="E2591" t="n">
        <v>2021</v>
      </c>
      <c r="H2591" t="n">
        <v>21</v>
      </c>
      <c r="I2591" t="n">
        <v>508</v>
      </c>
      <c r="J2591" t="inlineStr">
        <is>
          <t>Y</t>
        </is>
      </c>
      <c r="K2591" t="inlineStr">
        <is>
          <t>visitmaldives.com</t>
        </is>
      </c>
      <c r="L2591" t="inlineStr">
        <is>
          <t>dmc-agency</t>
        </is>
      </c>
      <c r="M2591" t="inlineStr">
        <is>
          <t>https://visitmaldives.s3.amazonaws.com/07YVgaqV/afkp01zz.pdf</t>
        </is>
      </c>
      <c r="N2591" t="inlineStr">
        <is>
          <t>https://visitmaldives.s3.amazonaws.com/07YVgaqV/afkp01zz.pdf</t>
        </is>
      </c>
      <c r="O2591" t="inlineStr">
        <is>
          <t>2b96fba8e4706556130c224cb6d1ef690420b4f965a947f8e6715d0fdaa4539c</t>
        </is>
      </c>
      <c r="P2591" t="inlineStr">
        <is>
          <t>library/133_oblu-by-atmosphere-at-helengeli/spa_menu/2021_afkp01zz.pdf</t>
        </is>
      </c>
      <c r="R2591" t="inlineStr">
        <is>
          <t>outdated</t>
        </is>
      </c>
      <c r="S2591" t="inlineStr">
        <is>
          <t>N</t>
        </is>
      </c>
      <c r="T2591" t="inlineStr">
        <is>
          <t>needs-review</t>
        </is>
      </c>
      <c r="U2591" t="inlineStr">
        <is>
          <t>2026-10-04</t>
        </is>
      </c>
      <c r="V2591" t="inlineStr">
        <is>
          <t>ambiguous match [133, 27, 41, 171, 50, 110, 44, 139, 141]</t>
        </is>
      </c>
    </row>
    <row r="2592">
      <c r="A2592" t="n">
        <v>44</v>
      </c>
      <c r="B2592" t="inlineStr">
        <is>
          <t>Hard Rock Hotel Maldives</t>
        </is>
      </c>
      <c r="C2592" t="inlineStr">
        <is>
          <t>spa_menu</t>
        </is>
      </c>
      <c r="D2592" t="inlineStr">
        <is>
          <t>2021_afkp01zz.pdf</t>
        </is>
      </c>
      <c r="E2592" t="n">
        <v>2021</v>
      </c>
      <c r="H2592" t="n">
        <v>21</v>
      </c>
      <c r="I2592" t="n">
        <v>508</v>
      </c>
      <c r="J2592" t="inlineStr">
        <is>
          <t>Y</t>
        </is>
      </c>
      <c r="K2592" t="inlineStr">
        <is>
          <t>visitmaldives.com</t>
        </is>
      </c>
      <c r="L2592" t="inlineStr">
        <is>
          <t>dmc-agency</t>
        </is>
      </c>
      <c r="M2592" t="inlineStr">
        <is>
          <t>https://visitmaldives.s3.amazonaws.com/07YVgaqV/afkp01zz.pdf</t>
        </is>
      </c>
      <c r="N2592" t="inlineStr">
        <is>
          <t>https://visitmaldives.s3.amazonaws.com/07YVgaqV/afkp01zz.pdf</t>
        </is>
      </c>
      <c r="O2592" t="inlineStr">
        <is>
          <t>2b96fba8e4706556130c224cb6d1ef690420b4f965a947f8e6715d0fdaa4539c</t>
        </is>
      </c>
      <c r="P2592" t="inlineStr">
        <is>
          <t>library/133_oblu-by-atmosphere-at-helengeli/spa_menu/2021_afkp01zz.pdf</t>
        </is>
      </c>
      <c r="R2592" t="inlineStr">
        <is>
          <t>outdated</t>
        </is>
      </c>
      <c r="S2592" t="inlineStr">
        <is>
          <t>N</t>
        </is>
      </c>
      <c r="T2592" t="inlineStr">
        <is>
          <t>needs-review</t>
        </is>
      </c>
      <c r="U2592" t="inlineStr">
        <is>
          <t>2026-10-04</t>
        </is>
      </c>
      <c r="V2592" t="inlineStr">
        <is>
          <t>ambiguous match [133, 27, 41, 171, 50, 110, 44, 139, 141]</t>
        </is>
      </c>
    </row>
    <row r="2593">
      <c r="A2593" t="n">
        <v>139</v>
      </c>
      <c r="B2593" t="inlineStr">
        <is>
          <t>Kudafushi Resort &amp; Spa</t>
        </is>
      </c>
      <c r="C2593" t="inlineStr">
        <is>
          <t>spa_menu</t>
        </is>
      </c>
      <c r="D2593" t="inlineStr">
        <is>
          <t>2021_afkp01zz.pdf</t>
        </is>
      </c>
      <c r="E2593" t="n">
        <v>2021</v>
      </c>
      <c r="H2593" t="n">
        <v>21</v>
      </c>
      <c r="I2593" t="n">
        <v>508</v>
      </c>
      <c r="J2593" t="inlineStr">
        <is>
          <t>Y</t>
        </is>
      </c>
      <c r="K2593" t="inlineStr">
        <is>
          <t>visitmaldives.com</t>
        </is>
      </c>
      <c r="L2593" t="inlineStr">
        <is>
          <t>dmc-agency</t>
        </is>
      </c>
      <c r="M2593" t="inlineStr">
        <is>
          <t>https://visitmaldives.s3.amazonaws.com/07YVgaqV/afkp01zz.pdf</t>
        </is>
      </c>
      <c r="N2593" t="inlineStr">
        <is>
          <t>https://visitmaldives.s3.amazonaws.com/07YVgaqV/afkp01zz.pdf</t>
        </is>
      </c>
      <c r="O2593" t="inlineStr">
        <is>
          <t>2b96fba8e4706556130c224cb6d1ef690420b4f965a947f8e6715d0fdaa4539c</t>
        </is>
      </c>
      <c r="P2593" t="inlineStr">
        <is>
          <t>library/133_oblu-by-atmosphere-at-helengeli/spa_menu/2021_afkp01zz.pdf</t>
        </is>
      </c>
      <c r="R2593" t="inlineStr">
        <is>
          <t>outdated</t>
        </is>
      </c>
      <c r="S2593" t="inlineStr">
        <is>
          <t>N</t>
        </is>
      </c>
      <c r="T2593" t="inlineStr">
        <is>
          <t>needs-review</t>
        </is>
      </c>
      <c r="U2593" t="inlineStr">
        <is>
          <t>2026-10-04</t>
        </is>
      </c>
      <c r="V2593" t="inlineStr">
        <is>
          <t>ambiguous match [133, 27, 41, 171, 50, 110, 44, 139, 141]</t>
        </is>
      </c>
    </row>
    <row r="2594">
      <c r="A2594" t="n">
        <v>141</v>
      </c>
      <c r="B2594" t="inlineStr">
        <is>
          <t>Soneva Fushi Resort</t>
        </is>
      </c>
      <c r="C2594" t="inlineStr">
        <is>
          <t>spa_menu</t>
        </is>
      </c>
      <c r="D2594" t="inlineStr">
        <is>
          <t>2021_afkp01zz.pdf</t>
        </is>
      </c>
      <c r="E2594" t="n">
        <v>2021</v>
      </c>
      <c r="H2594" t="n">
        <v>21</v>
      </c>
      <c r="I2594" t="n">
        <v>508</v>
      </c>
      <c r="J2594" t="inlineStr">
        <is>
          <t>Y</t>
        </is>
      </c>
      <c r="K2594" t="inlineStr">
        <is>
          <t>visitmaldives.com</t>
        </is>
      </c>
      <c r="L2594" t="inlineStr">
        <is>
          <t>dmc-agency</t>
        </is>
      </c>
      <c r="M2594" t="inlineStr">
        <is>
          <t>https://visitmaldives.s3.amazonaws.com/07YVgaqV/afkp01zz.pdf</t>
        </is>
      </c>
      <c r="N2594" t="inlineStr">
        <is>
          <t>https://visitmaldives.s3.amazonaws.com/07YVgaqV/afkp01zz.pdf</t>
        </is>
      </c>
      <c r="O2594" t="inlineStr">
        <is>
          <t>2b96fba8e4706556130c224cb6d1ef690420b4f965a947f8e6715d0fdaa4539c</t>
        </is>
      </c>
      <c r="P2594" t="inlineStr">
        <is>
          <t>library/133_oblu-by-atmosphere-at-helengeli/spa_menu/2021_afkp01zz.pdf</t>
        </is>
      </c>
      <c r="R2594" t="inlineStr">
        <is>
          <t>outdated</t>
        </is>
      </c>
      <c r="S2594" t="inlineStr">
        <is>
          <t>N</t>
        </is>
      </c>
      <c r="T2594" t="inlineStr">
        <is>
          <t>needs-review</t>
        </is>
      </c>
      <c r="U2594" t="inlineStr">
        <is>
          <t>2026-10-04</t>
        </is>
      </c>
      <c r="V2594" t="inlineStr">
        <is>
          <t>ambiguous match [133, 27, 41, 171, 50, 110, 44, 139, 141]</t>
        </is>
      </c>
    </row>
    <row r="2595">
      <c r="A2595" t="n">
        <v>133</v>
      </c>
      <c r="B2595" t="inlineStr">
        <is>
          <t>Oblu By Atmosphere at Helengeli</t>
        </is>
      </c>
      <c r="C2595" t="inlineStr">
        <is>
          <t>spa_menu</t>
        </is>
      </c>
      <c r="D2595" t="inlineStr">
        <is>
          <t>2021_ey2su5xz.pdf</t>
        </is>
      </c>
      <c r="E2595" t="n">
        <v>2021</v>
      </c>
      <c r="H2595" t="n">
        <v>21</v>
      </c>
      <c r="I2595" t="n">
        <v>518</v>
      </c>
      <c r="J2595" t="inlineStr">
        <is>
          <t>Y</t>
        </is>
      </c>
      <c r="K2595" t="inlineStr">
        <is>
          <t>visitmaldives.com</t>
        </is>
      </c>
      <c r="L2595" t="inlineStr">
        <is>
          <t>dmc-agency</t>
        </is>
      </c>
      <c r="M2595" t="inlineStr">
        <is>
          <t>https://visitmaldives.s3.amazonaws.com/xopOxMqv/ey2su5xz.pdf</t>
        </is>
      </c>
      <c r="N2595" t="inlineStr">
        <is>
          <t>https://visitmaldives.s3.amazonaws.com/xopOxMqv/ey2su5xz.pdf</t>
        </is>
      </c>
      <c r="O2595" t="inlineStr">
        <is>
          <t>ecaf48869cf62cc8bb9c8fa22478a731a0ca2c61092b2860d72eb11f098e6db7</t>
        </is>
      </c>
      <c r="P2595" t="inlineStr">
        <is>
          <t>library/133_oblu-by-atmosphere-at-helengeli/spa_menu/2021_ey2su5xz.pdf</t>
        </is>
      </c>
      <c r="R2595" t="inlineStr">
        <is>
          <t>outdated</t>
        </is>
      </c>
      <c r="S2595" t="inlineStr">
        <is>
          <t>N</t>
        </is>
      </c>
      <c r="T2595" t="inlineStr">
        <is>
          <t>needs-review</t>
        </is>
      </c>
      <c r="U2595" t="inlineStr">
        <is>
          <t>2026-10-04</t>
        </is>
      </c>
      <c r="V2595" t="inlineStr">
        <is>
          <t>ambiguous match [133, 27, 41, 171, 50, 110, 44, 139, 141]</t>
        </is>
      </c>
    </row>
    <row r="2596">
      <c r="A2596" t="n">
        <v>27</v>
      </c>
      <c r="B2596" t="inlineStr">
        <is>
          <t>Grand Park Kodhipparu Maldives</t>
        </is>
      </c>
      <c r="C2596" t="inlineStr">
        <is>
          <t>spa_menu</t>
        </is>
      </c>
      <c r="D2596" t="inlineStr">
        <is>
          <t>2021_ey2su5xz.pdf</t>
        </is>
      </c>
      <c r="E2596" t="n">
        <v>2021</v>
      </c>
      <c r="H2596" t="n">
        <v>21</v>
      </c>
      <c r="I2596" t="n">
        <v>518</v>
      </c>
      <c r="J2596" t="inlineStr">
        <is>
          <t>Y</t>
        </is>
      </c>
      <c r="K2596" t="inlineStr">
        <is>
          <t>visitmaldives.com</t>
        </is>
      </c>
      <c r="L2596" t="inlineStr">
        <is>
          <t>dmc-agency</t>
        </is>
      </c>
      <c r="M2596" t="inlineStr">
        <is>
          <t>https://visitmaldives.s3.amazonaws.com/xopOxMqv/ey2su5xz.pdf</t>
        </is>
      </c>
      <c r="N2596" t="inlineStr">
        <is>
          <t>https://visitmaldives.s3.amazonaws.com/xopOxMqv/ey2su5xz.pdf</t>
        </is>
      </c>
      <c r="O2596" t="inlineStr">
        <is>
          <t>ecaf48869cf62cc8bb9c8fa22478a731a0ca2c61092b2860d72eb11f098e6db7</t>
        </is>
      </c>
      <c r="P2596" t="inlineStr">
        <is>
          <t>library/133_oblu-by-atmosphere-at-helengeli/spa_menu/2021_ey2su5xz.pdf</t>
        </is>
      </c>
      <c r="R2596" t="inlineStr">
        <is>
          <t>outdated</t>
        </is>
      </c>
      <c r="S2596" t="inlineStr">
        <is>
          <t>N</t>
        </is>
      </c>
      <c r="T2596" t="inlineStr">
        <is>
          <t>needs-review</t>
        </is>
      </c>
      <c r="U2596" t="inlineStr">
        <is>
          <t>2026-10-04</t>
        </is>
      </c>
      <c r="V2596" t="inlineStr">
        <is>
          <t>ambiguous match [133, 27, 41, 171, 50, 110, 44, 139, 141]</t>
        </is>
      </c>
    </row>
    <row r="2597">
      <c r="A2597" t="n">
        <v>41</v>
      </c>
      <c r="B2597" t="inlineStr">
        <is>
          <t>Ozen By Atmosphere At Maadhoo</t>
        </is>
      </c>
      <c r="C2597" t="inlineStr">
        <is>
          <t>spa_menu</t>
        </is>
      </c>
      <c r="D2597" t="inlineStr">
        <is>
          <t>2021_ey2su5xz.pdf</t>
        </is>
      </c>
      <c r="E2597" t="n">
        <v>2021</v>
      </c>
      <c r="H2597" t="n">
        <v>21</v>
      </c>
      <c r="I2597" t="n">
        <v>518</v>
      </c>
      <c r="J2597" t="inlineStr">
        <is>
          <t>Y</t>
        </is>
      </c>
      <c r="K2597" t="inlineStr">
        <is>
          <t>visitmaldives.com</t>
        </is>
      </c>
      <c r="L2597" t="inlineStr">
        <is>
          <t>dmc-agency</t>
        </is>
      </c>
      <c r="M2597" t="inlineStr">
        <is>
          <t>https://visitmaldives.s3.amazonaws.com/xopOxMqv/ey2su5xz.pdf</t>
        </is>
      </c>
      <c r="N2597" t="inlineStr">
        <is>
          <t>https://visitmaldives.s3.amazonaws.com/xopOxMqv/ey2su5xz.pdf</t>
        </is>
      </c>
      <c r="O2597" t="inlineStr">
        <is>
          <t>ecaf48869cf62cc8bb9c8fa22478a731a0ca2c61092b2860d72eb11f098e6db7</t>
        </is>
      </c>
      <c r="P2597" t="inlineStr">
        <is>
          <t>library/133_oblu-by-atmosphere-at-helengeli/spa_menu/2021_ey2su5xz.pdf</t>
        </is>
      </c>
      <c r="R2597" t="inlineStr">
        <is>
          <t>outdated</t>
        </is>
      </c>
      <c r="S2597" t="inlineStr">
        <is>
          <t>N</t>
        </is>
      </c>
      <c r="T2597" t="inlineStr">
        <is>
          <t>needs-review</t>
        </is>
      </c>
      <c r="U2597" t="inlineStr">
        <is>
          <t>2026-10-04</t>
        </is>
      </c>
      <c r="V2597" t="inlineStr">
        <is>
          <t>ambiguous match [133, 27, 41, 171, 50, 110, 44, 139, 141]</t>
        </is>
      </c>
    </row>
    <row r="2598">
      <c r="A2598" t="n">
        <v>171</v>
      </c>
      <c r="B2598" t="inlineStr">
        <is>
          <t>Velaa Private Island Maldives</t>
        </is>
      </c>
      <c r="C2598" t="inlineStr">
        <is>
          <t>spa_menu</t>
        </is>
      </c>
      <c r="D2598" t="inlineStr">
        <is>
          <t>2021_ey2su5xz.pdf</t>
        </is>
      </c>
      <c r="E2598" t="n">
        <v>2021</v>
      </c>
      <c r="H2598" t="n">
        <v>21</v>
      </c>
      <c r="I2598" t="n">
        <v>518</v>
      </c>
      <c r="J2598" t="inlineStr">
        <is>
          <t>Y</t>
        </is>
      </c>
      <c r="K2598" t="inlineStr">
        <is>
          <t>visitmaldives.com</t>
        </is>
      </c>
      <c r="L2598" t="inlineStr">
        <is>
          <t>dmc-agency</t>
        </is>
      </c>
      <c r="M2598" t="inlineStr">
        <is>
          <t>https://visitmaldives.s3.amazonaws.com/xopOxMqv/ey2su5xz.pdf</t>
        </is>
      </c>
      <c r="N2598" t="inlineStr">
        <is>
          <t>https://visitmaldives.s3.amazonaws.com/xopOxMqv/ey2su5xz.pdf</t>
        </is>
      </c>
      <c r="O2598" t="inlineStr">
        <is>
          <t>ecaf48869cf62cc8bb9c8fa22478a731a0ca2c61092b2860d72eb11f098e6db7</t>
        </is>
      </c>
      <c r="P2598" t="inlineStr">
        <is>
          <t>library/133_oblu-by-atmosphere-at-helengeli/spa_menu/2021_ey2su5xz.pdf</t>
        </is>
      </c>
      <c r="R2598" t="inlineStr">
        <is>
          <t>outdated</t>
        </is>
      </c>
      <c r="S2598" t="inlineStr">
        <is>
          <t>N</t>
        </is>
      </c>
      <c r="T2598" t="inlineStr">
        <is>
          <t>needs-review</t>
        </is>
      </c>
      <c r="U2598" t="inlineStr">
        <is>
          <t>2026-10-04</t>
        </is>
      </c>
      <c r="V2598" t="inlineStr">
        <is>
          <t>ambiguous match [133, 27, 41, 171, 50, 110, 44, 139, 141]</t>
        </is>
      </c>
    </row>
    <row r="2599">
      <c r="A2599" t="n">
        <v>50</v>
      </c>
      <c r="B2599" t="inlineStr">
        <is>
          <t>Sun Siyam Olhuveli Maldives</t>
        </is>
      </c>
      <c r="C2599" t="inlineStr">
        <is>
          <t>spa_menu</t>
        </is>
      </c>
      <c r="D2599" t="inlineStr">
        <is>
          <t>2021_ey2su5xz.pdf</t>
        </is>
      </c>
      <c r="E2599" t="n">
        <v>2021</v>
      </c>
      <c r="H2599" t="n">
        <v>21</v>
      </c>
      <c r="I2599" t="n">
        <v>518</v>
      </c>
      <c r="J2599" t="inlineStr">
        <is>
          <t>Y</t>
        </is>
      </c>
      <c r="K2599" t="inlineStr">
        <is>
          <t>visitmaldives.com</t>
        </is>
      </c>
      <c r="L2599" t="inlineStr">
        <is>
          <t>dmc-agency</t>
        </is>
      </c>
      <c r="M2599" t="inlineStr">
        <is>
          <t>https://visitmaldives.s3.amazonaws.com/xopOxMqv/ey2su5xz.pdf</t>
        </is>
      </c>
      <c r="N2599" t="inlineStr">
        <is>
          <t>https://visitmaldives.s3.amazonaws.com/xopOxMqv/ey2su5xz.pdf</t>
        </is>
      </c>
      <c r="O2599" t="inlineStr">
        <is>
          <t>ecaf48869cf62cc8bb9c8fa22478a731a0ca2c61092b2860d72eb11f098e6db7</t>
        </is>
      </c>
      <c r="P2599" t="inlineStr">
        <is>
          <t>library/133_oblu-by-atmosphere-at-helengeli/spa_menu/2021_ey2su5xz.pdf</t>
        </is>
      </c>
      <c r="R2599" t="inlineStr">
        <is>
          <t>outdated</t>
        </is>
      </c>
      <c r="S2599" t="inlineStr">
        <is>
          <t>N</t>
        </is>
      </c>
      <c r="T2599" t="inlineStr">
        <is>
          <t>needs-review</t>
        </is>
      </c>
      <c r="U2599" t="inlineStr">
        <is>
          <t>2026-10-04</t>
        </is>
      </c>
      <c r="V2599" t="inlineStr">
        <is>
          <t>ambiguous match [133, 27, 41, 171, 50, 110, 44, 139, 141]</t>
        </is>
      </c>
    </row>
    <row r="2600">
      <c r="A2600" t="n">
        <v>110</v>
      </c>
      <c r="B2600" t="inlineStr">
        <is>
          <t>Furaveri Island Resort &amp; Spa</t>
        </is>
      </c>
      <c r="C2600" t="inlineStr">
        <is>
          <t>spa_menu</t>
        </is>
      </c>
      <c r="D2600" t="inlineStr">
        <is>
          <t>2021_ey2su5xz.pdf</t>
        </is>
      </c>
      <c r="E2600" t="n">
        <v>2021</v>
      </c>
      <c r="H2600" t="n">
        <v>21</v>
      </c>
      <c r="I2600" t="n">
        <v>518</v>
      </c>
      <c r="J2600" t="inlineStr">
        <is>
          <t>Y</t>
        </is>
      </c>
      <c r="K2600" t="inlineStr">
        <is>
          <t>visitmaldives.com</t>
        </is>
      </c>
      <c r="L2600" t="inlineStr">
        <is>
          <t>dmc-agency</t>
        </is>
      </c>
      <c r="M2600" t="inlineStr">
        <is>
          <t>https://visitmaldives.s3.amazonaws.com/xopOxMqv/ey2su5xz.pdf</t>
        </is>
      </c>
      <c r="N2600" t="inlineStr">
        <is>
          <t>https://visitmaldives.s3.amazonaws.com/xopOxMqv/ey2su5xz.pdf</t>
        </is>
      </c>
      <c r="O2600" t="inlineStr">
        <is>
          <t>ecaf48869cf62cc8bb9c8fa22478a731a0ca2c61092b2860d72eb11f098e6db7</t>
        </is>
      </c>
      <c r="P2600" t="inlineStr">
        <is>
          <t>library/133_oblu-by-atmosphere-at-helengeli/spa_menu/2021_ey2su5xz.pdf</t>
        </is>
      </c>
      <c r="R2600" t="inlineStr">
        <is>
          <t>outdated</t>
        </is>
      </c>
      <c r="S2600" t="inlineStr">
        <is>
          <t>N</t>
        </is>
      </c>
      <c r="T2600" t="inlineStr">
        <is>
          <t>needs-review</t>
        </is>
      </c>
      <c r="U2600" t="inlineStr">
        <is>
          <t>2026-10-04</t>
        </is>
      </c>
      <c r="V2600" t="inlineStr">
        <is>
          <t>ambiguous match [133, 27, 41, 171, 50, 110, 44, 139, 141]</t>
        </is>
      </c>
    </row>
    <row r="2601">
      <c r="A2601" t="n">
        <v>44</v>
      </c>
      <c r="B2601" t="inlineStr">
        <is>
          <t>Hard Rock Hotel Maldives</t>
        </is>
      </c>
      <c r="C2601" t="inlineStr">
        <is>
          <t>spa_menu</t>
        </is>
      </c>
      <c r="D2601" t="inlineStr">
        <is>
          <t>2021_ey2su5xz.pdf</t>
        </is>
      </c>
      <c r="E2601" t="n">
        <v>2021</v>
      </c>
      <c r="H2601" t="n">
        <v>21</v>
      </c>
      <c r="I2601" t="n">
        <v>518</v>
      </c>
      <c r="J2601" t="inlineStr">
        <is>
          <t>Y</t>
        </is>
      </c>
      <c r="K2601" t="inlineStr">
        <is>
          <t>visitmaldives.com</t>
        </is>
      </c>
      <c r="L2601" t="inlineStr">
        <is>
          <t>dmc-agency</t>
        </is>
      </c>
      <c r="M2601" t="inlineStr">
        <is>
          <t>https://visitmaldives.s3.amazonaws.com/xopOxMqv/ey2su5xz.pdf</t>
        </is>
      </c>
      <c r="N2601" t="inlineStr">
        <is>
          <t>https://visitmaldives.s3.amazonaws.com/xopOxMqv/ey2su5xz.pdf</t>
        </is>
      </c>
      <c r="O2601" t="inlineStr">
        <is>
          <t>ecaf48869cf62cc8bb9c8fa22478a731a0ca2c61092b2860d72eb11f098e6db7</t>
        </is>
      </c>
      <c r="P2601" t="inlineStr">
        <is>
          <t>library/133_oblu-by-atmosphere-at-helengeli/spa_menu/2021_ey2su5xz.pdf</t>
        </is>
      </c>
      <c r="R2601" t="inlineStr">
        <is>
          <t>outdated</t>
        </is>
      </c>
      <c r="S2601" t="inlineStr">
        <is>
          <t>N</t>
        </is>
      </c>
      <c r="T2601" t="inlineStr">
        <is>
          <t>needs-review</t>
        </is>
      </c>
      <c r="U2601" t="inlineStr">
        <is>
          <t>2026-10-04</t>
        </is>
      </c>
      <c r="V2601" t="inlineStr">
        <is>
          <t>ambiguous match [133, 27, 41, 171, 50, 110, 44, 139, 141]</t>
        </is>
      </c>
    </row>
    <row r="2602">
      <c r="A2602" t="n">
        <v>139</v>
      </c>
      <c r="B2602" t="inlineStr">
        <is>
          <t>Kudafushi Resort &amp; Spa</t>
        </is>
      </c>
      <c r="C2602" t="inlineStr">
        <is>
          <t>spa_menu</t>
        </is>
      </c>
      <c r="D2602" t="inlineStr">
        <is>
          <t>2021_ey2su5xz.pdf</t>
        </is>
      </c>
      <c r="E2602" t="n">
        <v>2021</v>
      </c>
      <c r="H2602" t="n">
        <v>21</v>
      </c>
      <c r="I2602" t="n">
        <v>518</v>
      </c>
      <c r="J2602" t="inlineStr">
        <is>
          <t>Y</t>
        </is>
      </c>
      <c r="K2602" t="inlineStr">
        <is>
          <t>visitmaldives.com</t>
        </is>
      </c>
      <c r="L2602" t="inlineStr">
        <is>
          <t>dmc-agency</t>
        </is>
      </c>
      <c r="M2602" t="inlineStr">
        <is>
          <t>https://visitmaldives.s3.amazonaws.com/xopOxMqv/ey2su5xz.pdf</t>
        </is>
      </c>
      <c r="N2602" t="inlineStr">
        <is>
          <t>https://visitmaldives.s3.amazonaws.com/xopOxMqv/ey2su5xz.pdf</t>
        </is>
      </c>
      <c r="O2602" t="inlineStr">
        <is>
          <t>ecaf48869cf62cc8bb9c8fa22478a731a0ca2c61092b2860d72eb11f098e6db7</t>
        </is>
      </c>
      <c r="P2602" t="inlineStr">
        <is>
          <t>library/133_oblu-by-atmosphere-at-helengeli/spa_menu/2021_ey2su5xz.pdf</t>
        </is>
      </c>
      <c r="R2602" t="inlineStr">
        <is>
          <t>outdated</t>
        </is>
      </c>
      <c r="S2602" t="inlineStr">
        <is>
          <t>N</t>
        </is>
      </c>
      <c r="T2602" t="inlineStr">
        <is>
          <t>needs-review</t>
        </is>
      </c>
      <c r="U2602" t="inlineStr">
        <is>
          <t>2026-10-04</t>
        </is>
      </c>
      <c r="V2602" t="inlineStr">
        <is>
          <t>ambiguous match [133, 27, 41, 171, 50, 110, 44, 139, 141]</t>
        </is>
      </c>
    </row>
    <row r="2603">
      <c r="A2603" t="n">
        <v>141</v>
      </c>
      <c r="B2603" t="inlineStr">
        <is>
          <t>Soneva Fushi Resort</t>
        </is>
      </c>
      <c r="C2603" t="inlineStr">
        <is>
          <t>spa_menu</t>
        </is>
      </c>
      <c r="D2603" t="inlineStr">
        <is>
          <t>2021_ey2su5xz.pdf</t>
        </is>
      </c>
      <c r="E2603" t="n">
        <v>2021</v>
      </c>
      <c r="H2603" t="n">
        <v>21</v>
      </c>
      <c r="I2603" t="n">
        <v>518</v>
      </c>
      <c r="J2603" t="inlineStr">
        <is>
          <t>Y</t>
        </is>
      </c>
      <c r="K2603" t="inlineStr">
        <is>
          <t>visitmaldives.com</t>
        </is>
      </c>
      <c r="L2603" t="inlineStr">
        <is>
          <t>dmc-agency</t>
        </is>
      </c>
      <c r="M2603" t="inlineStr">
        <is>
          <t>https://visitmaldives.s3.amazonaws.com/xopOxMqv/ey2su5xz.pdf</t>
        </is>
      </c>
      <c r="N2603" t="inlineStr">
        <is>
          <t>https://visitmaldives.s3.amazonaws.com/xopOxMqv/ey2su5xz.pdf</t>
        </is>
      </c>
      <c r="O2603" t="inlineStr">
        <is>
          <t>ecaf48869cf62cc8bb9c8fa22478a731a0ca2c61092b2860d72eb11f098e6db7</t>
        </is>
      </c>
      <c r="P2603" t="inlineStr">
        <is>
          <t>library/133_oblu-by-atmosphere-at-helengeli/spa_menu/2021_ey2su5xz.pdf</t>
        </is>
      </c>
      <c r="R2603" t="inlineStr">
        <is>
          <t>outdated</t>
        </is>
      </c>
      <c r="S2603" t="inlineStr">
        <is>
          <t>N</t>
        </is>
      </c>
      <c r="T2603" t="inlineStr">
        <is>
          <t>needs-review</t>
        </is>
      </c>
      <c r="U2603" t="inlineStr">
        <is>
          <t>2026-10-04</t>
        </is>
      </c>
      <c r="V2603" t="inlineStr">
        <is>
          <t>ambiguous match [133, 27, 41, 171, 50, 110, 44, 139, 141]</t>
        </is>
      </c>
    </row>
    <row r="2604">
      <c r="A2604" t="n">
        <v>133</v>
      </c>
      <c r="B2604" t="inlineStr">
        <is>
          <t>Oblu By Atmosphere at Helengeli</t>
        </is>
      </c>
      <c r="C2604" t="inlineStr">
        <is>
          <t>spa_menu</t>
        </is>
      </c>
      <c r="D2604" t="inlineStr">
        <is>
          <t>2021_4pu4uwyj.pdf</t>
        </is>
      </c>
      <c r="E2604" t="n">
        <v>2021</v>
      </c>
      <c r="H2604" t="n">
        <v>22</v>
      </c>
      <c r="I2604" t="n">
        <v>723</v>
      </c>
      <c r="J2604" t="inlineStr">
        <is>
          <t>Y</t>
        </is>
      </c>
      <c r="K2604" t="inlineStr">
        <is>
          <t>visitmaldives.com</t>
        </is>
      </c>
      <c r="L2604" t="inlineStr">
        <is>
          <t>dmc-agency</t>
        </is>
      </c>
      <c r="M2604" t="inlineStr">
        <is>
          <t>https://visitmaldives.s3.amazonaws.com/4w8p6zwK/4pu4uwyj.pdf</t>
        </is>
      </c>
      <c r="N2604" t="inlineStr">
        <is>
          <t>https://visitmaldives.s3.amazonaws.com/4w8p6zwK/4pu4uwyj.pdf</t>
        </is>
      </c>
      <c r="O2604" t="inlineStr">
        <is>
          <t>375cb279797dd1c401e9bff7fd1b13496ab08ae3fa2d6b65698974eb98320d52</t>
        </is>
      </c>
      <c r="P2604" t="inlineStr">
        <is>
          <t>library/133_oblu-by-atmosphere-at-helengeli/spa_menu/2021_4pu4uwyj.pdf</t>
        </is>
      </c>
      <c r="R2604" t="inlineStr">
        <is>
          <t>outdated</t>
        </is>
      </c>
      <c r="S2604" t="inlineStr">
        <is>
          <t>N</t>
        </is>
      </c>
      <c r="T2604" t="inlineStr">
        <is>
          <t>needs-review</t>
        </is>
      </c>
      <c r="U2604" t="inlineStr">
        <is>
          <t>2026-10-04</t>
        </is>
      </c>
      <c r="V2604" t="inlineStr">
        <is>
          <t>ambiguous match [133, 27, 41, 171, 50, 110, 44, 19, 45, 139, 141]</t>
        </is>
      </c>
    </row>
    <row r="2605">
      <c r="A2605" t="n">
        <v>27</v>
      </c>
      <c r="B2605" t="inlineStr">
        <is>
          <t>Grand Park Kodhipparu Maldives</t>
        </is>
      </c>
      <c r="C2605" t="inlineStr">
        <is>
          <t>spa_menu</t>
        </is>
      </c>
      <c r="D2605" t="inlineStr">
        <is>
          <t>2021_4pu4uwyj.pdf</t>
        </is>
      </c>
      <c r="E2605" t="n">
        <v>2021</v>
      </c>
      <c r="H2605" t="n">
        <v>22</v>
      </c>
      <c r="I2605" t="n">
        <v>723</v>
      </c>
      <c r="J2605" t="inlineStr">
        <is>
          <t>Y</t>
        </is>
      </c>
      <c r="K2605" t="inlineStr">
        <is>
          <t>visitmaldives.com</t>
        </is>
      </c>
      <c r="L2605" t="inlineStr">
        <is>
          <t>dmc-agency</t>
        </is>
      </c>
      <c r="M2605" t="inlineStr">
        <is>
          <t>https://visitmaldives.s3.amazonaws.com/4w8p6zwK/4pu4uwyj.pdf</t>
        </is>
      </c>
      <c r="N2605" t="inlineStr">
        <is>
          <t>https://visitmaldives.s3.amazonaws.com/4w8p6zwK/4pu4uwyj.pdf</t>
        </is>
      </c>
      <c r="O2605" t="inlineStr">
        <is>
          <t>375cb279797dd1c401e9bff7fd1b13496ab08ae3fa2d6b65698974eb98320d52</t>
        </is>
      </c>
      <c r="P2605" t="inlineStr">
        <is>
          <t>library/133_oblu-by-atmosphere-at-helengeli/spa_menu/2021_4pu4uwyj.pdf</t>
        </is>
      </c>
      <c r="R2605" t="inlineStr">
        <is>
          <t>outdated</t>
        </is>
      </c>
      <c r="S2605" t="inlineStr">
        <is>
          <t>N</t>
        </is>
      </c>
      <c r="T2605" t="inlineStr">
        <is>
          <t>needs-review</t>
        </is>
      </c>
      <c r="U2605" t="inlineStr">
        <is>
          <t>2026-10-04</t>
        </is>
      </c>
      <c r="V2605" t="inlineStr">
        <is>
          <t>ambiguous match [133, 27, 41, 171, 50, 110, 44, 19, 45, 139, 141]</t>
        </is>
      </c>
    </row>
    <row r="2606">
      <c r="A2606" t="n">
        <v>41</v>
      </c>
      <c r="B2606" t="inlineStr">
        <is>
          <t>Ozen By Atmosphere At Maadhoo</t>
        </is>
      </c>
      <c r="C2606" t="inlineStr">
        <is>
          <t>spa_menu</t>
        </is>
      </c>
      <c r="D2606" t="inlineStr">
        <is>
          <t>2021_4pu4uwyj.pdf</t>
        </is>
      </c>
      <c r="E2606" t="n">
        <v>2021</v>
      </c>
      <c r="H2606" t="n">
        <v>22</v>
      </c>
      <c r="I2606" t="n">
        <v>723</v>
      </c>
      <c r="J2606" t="inlineStr">
        <is>
          <t>Y</t>
        </is>
      </c>
      <c r="K2606" t="inlineStr">
        <is>
          <t>visitmaldives.com</t>
        </is>
      </c>
      <c r="L2606" t="inlineStr">
        <is>
          <t>dmc-agency</t>
        </is>
      </c>
      <c r="M2606" t="inlineStr">
        <is>
          <t>https://visitmaldives.s3.amazonaws.com/4w8p6zwK/4pu4uwyj.pdf</t>
        </is>
      </c>
      <c r="N2606" t="inlineStr">
        <is>
          <t>https://visitmaldives.s3.amazonaws.com/4w8p6zwK/4pu4uwyj.pdf</t>
        </is>
      </c>
      <c r="O2606" t="inlineStr">
        <is>
          <t>375cb279797dd1c401e9bff7fd1b13496ab08ae3fa2d6b65698974eb98320d52</t>
        </is>
      </c>
      <c r="P2606" t="inlineStr">
        <is>
          <t>library/133_oblu-by-atmosphere-at-helengeli/spa_menu/2021_4pu4uwyj.pdf</t>
        </is>
      </c>
      <c r="R2606" t="inlineStr">
        <is>
          <t>outdated</t>
        </is>
      </c>
      <c r="S2606" t="inlineStr">
        <is>
          <t>N</t>
        </is>
      </c>
      <c r="T2606" t="inlineStr">
        <is>
          <t>needs-review</t>
        </is>
      </c>
      <c r="U2606" t="inlineStr">
        <is>
          <t>2026-10-04</t>
        </is>
      </c>
      <c r="V2606" t="inlineStr">
        <is>
          <t>ambiguous match [133, 27, 41, 171, 50, 110, 44, 19, 45, 139, 141]</t>
        </is>
      </c>
    </row>
    <row r="2607">
      <c r="A2607" t="n">
        <v>171</v>
      </c>
      <c r="B2607" t="inlineStr">
        <is>
          <t>Velaa Private Island Maldives</t>
        </is>
      </c>
      <c r="C2607" t="inlineStr">
        <is>
          <t>spa_menu</t>
        </is>
      </c>
      <c r="D2607" t="inlineStr">
        <is>
          <t>2021_4pu4uwyj.pdf</t>
        </is>
      </c>
      <c r="E2607" t="n">
        <v>2021</v>
      </c>
      <c r="H2607" t="n">
        <v>22</v>
      </c>
      <c r="I2607" t="n">
        <v>723</v>
      </c>
      <c r="J2607" t="inlineStr">
        <is>
          <t>Y</t>
        </is>
      </c>
      <c r="K2607" t="inlineStr">
        <is>
          <t>visitmaldives.com</t>
        </is>
      </c>
      <c r="L2607" t="inlineStr">
        <is>
          <t>dmc-agency</t>
        </is>
      </c>
      <c r="M2607" t="inlineStr">
        <is>
          <t>https://visitmaldives.s3.amazonaws.com/4w8p6zwK/4pu4uwyj.pdf</t>
        </is>
      </c>
      <c r="N2607" t="inlineStr">
        <is>
          <t>https://visitmaldives.s3.amazonaws.com/4w8p6zwK/4pu4uwyj.pdf</t>
        </is>
      </c>
      <c r="O2607" t="inlineStr">
        <is>
          <t>375cb279797dd1c401e9bff7fd1b13496ab08ae3fa2d6b65698974eb98320d52</t>
        </is>
      </c>
      <c r="P2607" t="inlineStr">
        <is>
          <t>library/133_oblu-by-atmosphere-at-helengeli/spa_menu/2021_4pu4uwyj.pdf</t>
        </is>
      </c>
      <c r="R2607" t="inlineStr">
        <is>
          <t>outdated</t>
        </is>
      </c>
      <c r="S2607" t="inlineStr">
        <is>
          <t>N</t>
        </is>
      </c>
      <c r="T2607" t="inlineStr">
        <is>
          <t>needs-review</t>
        </is>
      </c>
      <c r="U2607" t="inlineStr">
        <is>
          <t>2026-10-04</t>
        </is>
      </c>
      <c r="V2607" t="inlineStr">
        <is>
          <t>ambiguous match [133, 27, 41, 171, 50, 110, 44, 19, 45, 139, 141]</t>
        </is>
      </c>
    </row>
    <row r="2608">
      <c r="A2608" t="n">
        <v>50</v>
      </c>
      <c r="B2608" t="inlineStr">
        <is>
          <t>Sun Siyam Olhuveli Maldives</t>
        </is>
      </c>
      <c r="C2608" t="inlineStr">
        <is>
          <t>spa_menu</t>
        </is>
      </c>
      <c r="D2608" t="inlineStr">
        <is>
          <t>2021_4pu4uwyj.pdf</t>
        </is>
      </c>
      <c r="E2608" t="n">
        <v>2021</v>
      </c>
      <c r="H2608" t="n">
        <v>22</v>
      </c>
      <c r="I2608" t="n">
        <v>723</v>
      </c>
      <c r="J2608" t="inlineStr">
        <is>
          <t>Y</t>
        </is>
      </c>
      <c r="K2608" t="inlineStr">
        <is>
          <t>visitmaldives.com</t>
        </is>
      </c>
      <c r="L2608" t="inlineStr">
        <is>
          <t>dmc-agency</t>
        </is>
      </c>
      <c r="M2608" t="inlineStr">
        <is>
          <t>https://visitmaldives.s3.amazonaws.com/4w8p6zwK/4pu4uwyj.pdf</t>
        </is>
      </c>
      <c r="N2608" t="inlineStr">
        <is>
          <t>https://visitmaldives.s3.amazonaws.com/4w8p6zwK/4pu4uwyj.pdf</t>
        </is>
      </c>
      <c r="O2608" t="inlineStr">
        <is>
          <t>375cb279797dd1c401e9bff7fd1b13496ab08ae3fa2d6b65698974eb98320d52</t>
        </is>
      </c>
      <c r="P2608" t="inlineStr">
        <is>
          <t>library/133_oblu-by-atmosphere-at-helengeli/spa_menu/2021_4pu4uwyj.pdf</t>
        </is>
      </c>
      <c r="R2608" t="inlineStr">
        <is>
          <t>outdated</t>
        </is>
      </c>
      <c r="S2608" t="inlineStr">
        <is>
          <t>N</t>
        </is>
      </c>
      <c r="T2608" t="inlineStr">
        <is>
          <t>needs-review</t>
        </is>
      </c>
      <c r="U2608" t="inlineStr">
        <is>
          <t>2026-10-04</t>
        </is>
      </c>
      <c r="V2608" t="inlineStr">
        <is>
          <t>ambiguous match [133, 27, 41, 171, 50, 110, 44, 19, 45, 139, 141]</t>
        </is>
      </c>
    </row>
    <row r="2609">
      <c r="A2609" t="n">
        <v>110</v>
      </c>
      <c r="B2609" t="inlineStr">
        <is>
          <t>Furaveri Island Resort &amp; Spa</t>
        </is>
      </c>
      <c r="C2609" t="inlineStr">
        <is>
          <t>spa_menu</t>
        </is>
      </c>
      <c r="D2609" t="inlineStr">
        <is>
          <t>2021_4pu4uwyj.pdf</t>
        </is>
      </c>
      <c r="E2609" t="n">
        <v>2021</v>
      </c>
      <c r="H2609" t="n">
        <v>22</v>
      </c>
      <c r="I2609" t="n">
        <v>723</v>
      </c>
      <c r="J2609" t="inlineStr">
        <is>
          <t>Y</t>
        </is>
      </c>
      <c r="K2609" t="inlineStr">
        <is>
          <t>visitmaldives.com</t>
        </is>
      </c>
      <c r="L2609" t="inlineStr">
        <is>
          <t>dmc-agency</t>
        </is>
      </c>
      <c r="M2609" t="inlineStr">
        <is>
          <t>https://visitmaldives.s3.amazonaws.com/4w8p6zwK/4pu4uwyj.pdf</t>
        </is>
      </c>
      <c r="N2609" t="inlineStr">
        <is>
          <t>https://visitmaldives.s3.amazonaws.com/4w8p6zwK/4pu4uwyj.pdf</t>
        </is>
      </c>
      <c r="O2609" t="inlineStr">
        <is>
          <t>375cb279797dd1c401e9bff7fd1b13496ab08ae3fa2d6b65698974eb98320d52</t>
        </is>
      </c>
      <c r="P2609" t="inlineStr">
        <is>
          <t>library/133_oblu-by-atmosphere-at-helengeli/spa_menu/2021_4pu4uwyj.pdf</t>
        </is>
      </c>
      <c r="R2609" t="inlineStr">
        <is>
          <t>outdated</t>
        </is>
      </c>
      <c r="S2609" t="inlineStr">
        <is>
          <t>N</t>
        </is>
      </c>
      <c r="T2609" t="inlineStr">
        <is>
          <t>needs-review</t>
        </is>
      </c>
      <c r="U2609" t="inlineStr">
        <is>
          <t>2026-10-04</t>
        </is>
      </c>
      <c r="V2609" t="inlineStr">
        <is>
          <t>ambiguous match [133, 27, 41, 171, 50, 110, 44, 19, 45, 139, 141]</t>
        </is>
      </c>
    </row>
    <row r="2610">
      <c r="A2610" t="n">
        <v>44</v>
      </c>
      <c r="B2610" t="inlineStr">
        <is>
          <t>Hard Rock Hotel Maldives</t>
        </is>
      </c>
      <c r="C2610" t="inlineStr">
        <is>
          <t>spa_menu</t>
        </is>
      </c>
      <c r="D2610" t="inlineStr">
        <is>
          <t>2021_4pu4uwyj.pdf</t>
        </is>
      </c>
      <c r="E2610" t="n">
        <v>2021</v>
      </c>
      <c r="H2610" t="n">
        <v>22</v>
      </c>
      <c r="I2610" t="n">
        <v>723</v>
      </c>
      <c r="J2610" t="inlineStr">
        <is>
          <t>Y</t>
        </is>
      </c>
      <c r="K2610" t="inlineStr">
        <is>
          <t>visitmaldives.com</t>
        </is>
      </c>
      <c r="L2610" t="inlineStr">
        <is>
          <t>dmc-agency</t>
        </is>
      </c>
      <c r="M2610" t="inlineStr">
        <is>
          <t>https://visitmaldives.s3.amazonaws.com/4w8p6zwK/4pu4uwyj.pdf</t>
        </is>
      </c>
      <c r="N2610" t="inlineStr">
        <is>
          <t>https://visitmaldives.s3.amazonaws.com/4w8p6zwK/4pu4uwyj.pdf</t>
        </is>
      </c>
      <c r="O2610" t="inlineStr">
        <is>
          <t>375cb279797dd1c401e9bff7fd1b13496ab08ae3fa2d6b65698974eb98320d52</t>
        </is>
      </c>
      <c r="P2610" t="inlineStr">
        <is>
          <t>library/133_oblu-by-atmosphere-at-helengeli/spa_menu/2021_4pu4uwyj.pdf</t>
        </is>
      </c>
      <c r="R2610" t="inlineStr">
        <is>
          <t>outdated</t>
        </is>
      </c>
      <c r="S2610" t="inlineStr">
        <is>
          <t>N</t>
        </is>
      </c>
      <c r="T2610" t="inlineStr">
        <is>
          <t>needs-review</t>
        </is>
      </c>
      <c r="U2610" t="inlineStr">
        <is>
          <t>2026-10-04</t>
        </is>
      </c>
      <c r="V2610" t="inlineStr">
        <is>
          <t>ambiguous match [133, 27, 41, 171, 50, 110, 44, 19, 45, 139, 141]</t>
        </is>
      </c>
    </row>
    <row r="2611">
      <c r="A2611" t="n">
        <v>19</v>
      </c>
      <c r="B2611" t="inlineStr">
        <is>
          <t>The Residence Maldives</t>
        </is>
      </c>
      <c r="C2611" t="inlineStr">
        <is>
          <t>spa_menu</t>
        </is>
      </c>
      <c r="D2611" t="inlineStr">
        <is>
          <t>2021_4pu4uwyj.pdf</t>
        </is>
      </c>
      <c r="E2611" t="n">
        <v>2021</v>
      </c>
      <c r="H2611" t="n">
        <v>22</v>
      </c>
      <c r="I2611" t="n">
        <v>723</v>
      </c>
      <c r="J2611" t="inlineStr">
        <is>
          <t>Y</t>
        </is>
      </c>
      <c r="K2611" t="inlineStr">
        <is>
          <t>visitmaldives.com</t>
        </is>
      </c>
      <c r="L2611" t="inlineStr">
        <is>
          <t>dmc-agency</t>
        </is>
      </c>
      <c r="M2611" t="inlineStr">
        <is>
          <t>https://visitmaldives.s3.amazonaws.com/4w8p6zwK/4pu4uwyj.pdf</t>
        </is>
      </c>
      <c r="N2611" t="inlineStr">
        <is>
          <t>https://visitmaldives.s3.amazonaws.com/4w8p6zwK/4pu4uwyj.pdf</t>
        </is>
      </c>
      <c r="O2611" t="inlineStr">
        <is>
          <t>375cb279797dd1c401e9bff7fd1b13496ab08ae3fa2d6b65698974eb98320d52</t>
        </is>
      </c>
      <c r="P2611" t="inlineStr">
        <is>
          <t>library/133_oblu-by-atmosphere-at-helengeli/spa_menu/2021_4pu4uwyj.pdf</t>
        </is>
      </c>
      <c r="R2611" t="inlineStr">
        <is>
          <t>outdated</t>
        </is>
      </c>
      <c r="S2611" t="inlineStr">
        <is>
          <t>N</t>
        </is>
      </c>
      <c r="T2611" t="inlineStr">
        <is>
          <t>needs-review</t>
        </is>
      </c>
      <c r="U2611" t="inlineStr">
        <is>
          <t>2026-10-04</t>
        </is>
      </c>
      <c r="V2611" t="inlineStr">
        <is>
          <t>ambiguous match [133, 27, 41, 171, 50, 110, 44, 19, 45, 139, 141]</t>
        </is>
      </c>
    </row>
    <row r="2612">
      <c r="A2612" t="n">
        <v>45</v>
      </c>
      <c r="B2612" t="inlineStr">
        <is>
          <t>Saii Lagoon Maldives</t>
        </is>
      </c>
      <c r="C2612" t="inlineStr">
        <is>
          <t>spa_menu</t>
        </is>
      </c>
      <c r="D2612" t="inlineStr">
        <is>
          <t>2021_4pu4uwyj.pdf</t>
        </is>
      </c>
      <c r="E2612" t="n">
        <v>2021</v>
      </c>
      <c r="H2612" t="n">
        <v>22</v>
      </c>
      <c r="I2612" t="n">
        <v>723</v>
      </c>
      <c r="J2612" t="inlineStr">
        <is>
          <t>Y</t>
        </is>
      </c>
      <c r="K2612" t="inlineStr">
        <is>
          <t>visitmaldives.com</t>
        </is>
      </c>
      <c r="L2612" t="inlineStr">
        <is>
          <t>dmc-agency</t>
        </is>
      </c>
      <c r="M2612" t="inlineStr">
        <is>
          <t>https://visitmaldives.s3.amazonaws.com/4w8p6zwK/4pu4uwyj.pdf</t>
        </is>
      </c>
      <c r="N2612" t="inlineStr">
        <is>
          <t>https://visitmaldives.s3.amazonaws.com/4w8p6zwK/4pu4uwyj.pdf</t>
        </is>
      </c>
      <c r="O2612" t="inlineStr">
        <is>
          <t>375cb279797dd1c401e9bff7fd1b13496ab08ae3fa2d6b65698974eb98320d52</t>
        </is>
      </c>
      <c r="P2612" t="inlineStr">
        <is>
          <t>library/133_oblu-by-atmosphere-at-helengeli/spa_menu/2021_4pu4uwyj.pdf</t>
        </is>
      </c>
      <c r="R2612" t="inlineStr">
        <is>
          <t>outdated</t>
        </is>
      </c>
      <c r="S2612" t="inlineStr">
        <is>
          <t>N</t>
        </is>
      </c>
      <c r="T2612" t="inlineStr">
        <is>
          <t>needs-review</t>
        </is>
      </c>
      <c r="U2612" t="inlineStr">
        <is>
          <t>2026-10-04</t>
        </is>
      </c>
      <c r="V2612" t="inlineStr">
        <is>
          <t>ambiguous match [133, 27, 41, 171, 50, 110, 44, 19, 45, 139, 141]</t>
        </is>
      </c>
    </row>
    <row r="2613">
      <c r="A2613" t="n">
        <v>139</v>
      </c>
      <c r="B2613" t="inlineStr">
        <is>
          <t>Kudafushi Resort &amp; Spa</t>
        </is>
      </c>
      <c r="C2613" t="inlineStr">
        <is>
          <t>spa_menu</t>
        </is>
      </c>
      <c r="D2613" t="inlineStr">
        <is>
          <t>2021_4pu4uwyj.pdf</t>
        </is>
      </c>
      <c r="E2613" t="n">
        <v>2021</v>
      </c>
      <c r="H2613" t="n">
        <v>22</v>
      </c>
      <c r="I2613" t="n">
        <v>723</v>
      </c>
      <c r="J2613" t="inlineStr">
        <is>
          <t>Y</t>
        </is>
      </c>
      <c r="K2613" t="inlineStr">
        <is>
          <t>visitmaldives.com</t>
        </is>
      </c>
      <c r="L2613" t="inlineStr">
        <is>
          <t>dmc-agency</t>
        </is>
      </c>
      <c r="M2613" t="inlineStr">
        <is>
          <t>https://visitmaldives.s3.amazonaws.com/4w8p6zwK/4pu4uwyj.pdf</t>
        </is>
      </c>
      <c r="N2613" t="inlineStr">
        <is>
          <t>https://visitmaldives.s3.amazonaws.com/4w8p6zwK/4pu4uwyj.pdf</t>
        </is>
      </c>
      <c r="O2613" t="inlineStr">
        <is>
          <t>375cb279797dd1c401e9bff7fd1b13496ab08ae3fa2d6b65698974eb98320d52</t>
        </is>
      </c>
      <c r="P2613" t="inlineStr">
        <is>
          <t>library/133_oblu-by-atmosphere-at-helengeli/spa_menu/2021_4pu4uwyj.pdf</t>
        </is>
      </c>
      <c r="R2613" t="inlineStr">
        <is>
          <t>outdated</t>
        </is>
      </c>
      <c r="S2613" t="inlineStr">
        <is>
          <t>N</t>
        </is>
      </c>
      <c r="T2613" t="inlineStr">
        <is>
          <t>needs-review</t>
        </is>
      </c>
      <c r="U2613" t="inlineStr">
        <is>
          <t>2026-10-04</t>
        </is>
      </c>
      <c r="V2613" t="inlineStr">
        <is>
          <t>ambiguous match [133, 27, 41, 171, 50, 110, 44, 19, 45, 139, 141]</t>
        </is>
      </c>
    </row>
    <row r="2614">
      <c r="A2614" t="n">
        <v>141</v>
      </c>
      <c r="B2614" t="inlineStr">
        <is>
          <t>Soneva Fushi Resort</t>
        </is>
      </c>
      <c r="C2614" t="inlineStr">
        <is>
          <t>spa_menu</t>
        </is>
      </c>
      <c r="D2614" t="inlineStr">
        <is>
          <t>2021_4pu4uwyj.pdf</t>
        </is>
      </c>
      <c r="E2614" t="n">
        <v>2021</v>
      </c>
      <c r="H2614" t="n">
        <v>22</v>
      </c>
      <c r="I2614" t="n">
        <v>723</v>
      </c>
      <c r="J2614" t="inlineStr">
        <is>
          <t>Y</t>
        </is>
      </c>
      <c r="K2614" t="inlineStr">
        <is>
          <t>visitmaldives.com</t>
        </is>
      </c>
      <c r="L2614" t="inlineStr">
        <is>
          <t>dmc-agency</t>
        </is>
      </c>
      <c r="M2614" t="inlineStr">
        <is>
          <t>https://visitmaldives.s3.amazonaws.com/4w8p6zwK/4pu4uwyj.pdf</t>
        </is>
      </c>
      <c r="N2614" t="inlineStr">
        <is>
          <t>https://visitmaldives.s3.amazonaws.com/4w8p6zwK/4pu4uwyj.pdf</t>
        </is>
      </c>
      <c r="O2614" t="inlineStr">
        <is>
          <t>375cb279797dd1c401e9bff7fd1b13496ab08ae3fa2d6b65698974eb98320d52</t>
        </is>
      </c>
      <c r="P2614" t="inlineStr">
        <is>
          <t>library/133_oblu-by-atmosphere-at-helengeli/spa_menu/2021_4pu4uwyj.pdf</t>
        </is>
      </c>
      <c r="R2614" t="inlineStr">
        <is>
          <t>outdated</t>
        </is>
      </c>
      <c r="S2614" t="inlineStr">
        <is>
          <t>N</t>
        </is>
      </c>
      <c r="T2614" t="inlineStr">
        <is>
          <t>needs-review</t>
        </is>
      </c>
      <c r="U2614" t="inlineStr">
        <is>
          <t>2026-10-04</t>
        </is>
      </c>
      <c r="V2614" t="inlineStr">
        <is>
          <t>ambiguous match [133, 27, 41, 171, 50, 110, 44, 19, 45, 139, 141]</t>
        </is>
      </c>
    </row>
    <row r="2615">
      <c r="A2615" t="n">
        <v>133</v>
      </c>
      <c r="B2615" t="inlineStr">
        <is>
          <t>Oblu By Atmosphere at Helengeli</t>
        </is>
      </c>
      <c r="C2615" t="inlineStr">
        <is>
          <t>spa_menu</t>
        </is>
      </c>
      <c r="D2615" t="inlineStr">
        <is>
          <t>2021_pp62yqi4.pdf</t>
        </is>
      </c>
      <c r="E2615" t="n">
        <v>2021</v>
      </c>
      <c r="H2615" t="n">
        <v>21</v>
      </c>
      <c r="I2615" t="n">
        <v>681</v>
      </c>
      <c r="J2615" t="inlineStr">
        <is>
          <t>Y</t>
        </is>
      </c>
      <c r="K2615" t="inlineStr">
        <is>
          <t>visitmaldives.com</t>
        </is>
      </c>
      <c r="L2615" t="inlineStr">
        <is>
          <t>dmc-agency</t>
        </is>
      </c>
      <c r="M2615" t="inlineStr">
        <is>
          <t>https://visitmaldives.s3.amazonaws.com/0wNN6lwA/pp62yqi4.pdf</t>
        </is>
      </c>
      <c r="N2615" t="inlineStr">
        <is>
          <t>https://visitmaldives.s3.amazonaws.com/0wNN6lwA/pp62yqi4.pdf</t>
        </is>
      </c>
      <c r="O2615" t="inlineStr">
        <is>
          <t>e071243ecbbb135dfa7a9521b753af0dc4e505c466b8748bbcccd89665ed7518</t>
        </is>
      </c>
      <c r="P2615" t="inlineStr">
        <is>
          <t>library/133_oblu-by-atmosphere-at-helengeli/spa_menu/2021_pp62yqi4.pdf</t>
        </is>
      </c>
      <c r="R2615" t="inlineStr">
        <is>
          <t>outdated</t>
        </is>
      </c>
      <c r="S2615" t="inlineStr">
        <is>
          <t>N</t>
        </is>
      </c>
      <c r="T2615" t="inlineStr">
        <is>
          <t>needs-review</t>
        </is>
      </c>
      <c r="U2615" t="inlineStr">
        <is>
          <t>2026-10-04</t>
        </is>
      </c>
      <c r="V2615" t="inlineStr">
        <is>
          <t>ambiguous match [133, 27, 41, 171, 50, 110, 44, 139, 141]</t>
        </is>
      </c>
    </row>
    <row r="2616">
      <c r="A2616" t="n">
        <v>27</v>
      </c>
      <c r="B2616" t="inlineStr">
        <is>
          <t>Grand Park Kodhipparu Maldives</t>
        </is>
      </c>
      <c r="C2616" t="inlineStr">
        <is>
          <t>spa_menu</t>
        </is>
      </c>
      <c r="D2616" t="inlineStr">
        <is>
          <t>2021_pp62yqi4.pdf</t>
        </is>
      </c>
      <c r="E2616" t="n">
        <v>2021</v>
      </c>
      <c r="H2616" t="n">
        <v>21</v>
      </c>
      <c r="I2616" t="n">
        <v>681</v>
      </c>
      <c r="J2616" t="inlineStr">
        <is>
          <t>Y</t>
        </is>
      </c>
      <c r="K2616" t="inlineStr">
        <is>
          <t>visitmaldives.com</t>
        </is>
      </c>
      <c r="L2616" t="inlineStr">
        <is>
          <t>dmc-agency</t>
        </is>
      </c>
      <c r="M2616" t="inlineStr">
        <is>
          <t>https://visitmaldives.s3.amazonaws.com/0wNN6lwA/pp62yqi4.pdf</t>
        </is>
      </c>
      <c r="N2616" t="inlineStr">
        <is>
          <t>https://visitmaldives.s3.amazonaws.com/0wNN6lwA/pp62yqi4.pdf</t>
        </is>
      </c>
      <c r="O2616" t="inlineStr">
        <is>
          <t>e071243ecbbb135dfa7a9521b753af0dc4e505c466b8748bbcccd89665ed7518</t>
        </is>
      </c>
      <c r="P2616" t="inlineStr">
        <is>
          <t>library/133_oblu-by-atmosphere-at-helengeli/spa_menu/2021_pp62yqi4.pdf</t>
        </is>
      </c>
      <c r="R2616" t="inlineStr">
        <is>
          <t>outdated</t>
        </is>
      </c>
      <c r="S2616" t="inlineStr">
        <is>
          <t>N</t>
        </is>
      </c>
      <c r="T2616" t="inlineStr">
        <is>
          <t>needs-review</t>
        </is>
      </c>
      <c r="U2616" t="inlineStr">
        <is>
          <t>2026-10-04</t>
        </is>
      </c>
      <c r="V2616" t="inlineStr">
        <is>
          <t>ambiguous match [133, 27, 41, 171, 50, 110, 44, 139, 141]</t>
        </is>
      </c>
    </row>
    <row r="2617">
      <c r="A2617" t="n">
        <v>41</v>
      </c>
      <c r="B2617" t="inlineStr">
        <is>
          <t>Ozen By Atmosphere At Maadhoo</t>
        </is>
      </c>
      <c r="C2617" t="inlineStr">
        <is>
          <t>spa_menu</t>
        </is>
      </c>
      <c r="D2617" t="inlineStr">
        <is>
          <t>2021_pp62yqi4.pdf</t>
        </is>
      </c>
      <c r="E2617" t="n">
        <v>2021</v>
      </c>
      <c r="H2617" t="n">
        <v>21</v>
      </c>
      <c r="I2617" t="n">
        <v>681</v>
      </c>
      <c r="J2617" t="inlineStr">
        <is>
          <t>Y</t>
        </is>
      </c>
      <c r="K2617" t="inlineStr">
        <is>
          <t>visitmaldives.com</t>
        </is>
      </c>
      <c r="L2617" t="inlineStr">
        <is>
          <t>dmc-agency</t>
        </is>
      </c>
      <c r="M2617" t="inlineStr">
        <is>
          <t>https://visitmaldives.s3.amazonaws.com/0wNN6lwA/pp62yqi4.pdf</t>
        </is>
      </c>
      <c r="N2617" t="inlineStr">
        <is>
          <t>https://visitmaldives.s3.amazonaws.com/0wNN6lwA/pp62yqi4.pdf</t>
        </is>
      </c>
      <c r="O2617" t="inlineStr">
        <is>
          <t>e071243ecbbb135dfa7a9521b753af0dc4e505c466b8748bbcccd89665ed7518</t>
        </is>
      </c>
      <c r="P2617" t="inlineStr">
        <is>
          <t>library/133_oblu-by-atmosphere-at-helengeli/spa_menu/2021_pp62yqi4.pdf</t>
        </is>
      </c>
      <c r="R2617" t="inlineStr">
        <is>
          <t>outdated</t>
        </is>
      </c>
      <c r="S2617" t="inlineStr">
        <is>
          <t>N</t>
        </is>
      </c>
      <c r="T2617" t="inlineStr">
        <is>
          <t>needs-review</t>
        </is>
      </c>
      <c r="U2617" t="inlineStr">
        <is>
          <t>2026-10-04</t>
        </is>
      </c>
      <c r="V2617" t="inlineStr">
        <is>
          <t>ambiguous match [133, 27, 41, 171, 50, 110, 44, 139, 141]</t>
        </is>
      </c>
    </row>
    <row r="2618">
      <c r="A2618" t="n">
        <v>171</v>
      </c>
      <c r="B2618" t="inlineStr">
        <is>
          <t>Velaa Private Island Maldives</t>
        </is>
      </c>
      <c r="C2618" t="inlineStr">
        <is>
          <t>spa_menu</t>
        </is>
      </c>
      <c r="D2618" t="inlineStr">
        <is>
          <t>2021_pp62yqi4.pdf</t>
        </is>
      </c>
      <c r="E2618" t="n">
        <v>2021</v>
      </c>
      <c r="H2618" t="n">
        <v>21</v>
      </c>
      <c r="I2618" t="n">
        <v>681</v>
      </c>
      <c r="J2618" t="inlineStr">
        <is>
          <t>Y</t>
        </is>
      </c>
      <c r="K2618" t="inlineStr">
        <is>
          <t>visitmaldives.com</t>
        </is>
      </c>
      <c r="L2618" t="inlineStr">
        <is>
          <t>dmc-agency</t>
        </is>
      </c>
      <c r="M2618" t="inlineStr">
        <is>
          <t>https://visitmaldives.s3.amazonaws.com/0wNN6lwA/pp62yqi4.pdf</t>
        </is>
      </c>
      <c r="N2618" t="inlineStr">
        <is>
          <t>https://visitmaldives.s3.amazonaws.com/0wNN6lwA/pp62yqi4.pdf</t>
        </is>
      </c>
      <c r="O2618" t="inlineStr">
        <is>
          <t>e071243ecbbb135dfa7a9521b753af0dc4e505c466b8748bbcccd89665ed7518</t>
        </is>
      </c>
      <c r="P2618" t="inlineStr">
        <is>
          <t>library/133_oblu-by-atmosphere-at-helengeli/spa_menu/2021_pp62yqi4.pdf</t>
        </is>
      </c>
      <c r="R2618" t="inlineStr">
        <is>
          <t>outdated</t>
        </is>
      </c>
      <c r="S2618" t="inlineStr">
        <is>
          <t>N</t>
        </is>
      </c>
      <c r="T2618" t="inlineStr">
        <is>
          <t>needs-review</t>
        </is>
      </c>
      <c r="U2618" t="inlineStr">
        <is>
          <t>2026-10-04</t>
        </is>
      </c>
      <c r="V2618" t="inlineStr">
        <is>
          <t>ambiguous match [133, 27, 41, 171, 50, 110, 44, 139, 141]</t>
        </is>
      </c>
    </row>
    <row r="2619">
      <c r="A2619" t="n">
        <v>50</v>
      </c>
      <c r="B2619" t="inlineStr">
        <is>
          <t>Sun Siyam Olhuveli Maldives</t>
        </is>
      </c>
      <c r="C2619" t="inlineStr">
        <is>
          <t>spa_menu</t>
        </is>
      </c>
      <c r="D2619" t="inlineStr">
        <is>
          <t>2021_pp62yqi4.pdf</t>
        </is>
      </c>
      <c r="E2619" t="n">
        <v>2021</v>
      </c>
      <c r="H2619" t="n">
        <v>21</v>
      </c>
      <c r="I2619" t="n">
        <v>681</v>
      </c>
      <c r="J2619" t="inlineStr">
        <is>
          <t>Y</t>
        </is>
      </c>
      <c r="K2619" t="inlineStr">
        <is>
          <t>visitmaldives.com</t>
        </is>
      </c>
      <c r="L2619" t="inlineStr">
        <is>
          <t>dmc-agency</t>
        </is>
      </c>
      <c r="M2619" t="inlineStr">
        <is>
          <t>https://visitmaldives.s3.amazonaws.com/0wNN6lwA/pp62yqi4.pdf</t>
        </is>
      </c>
      <c r="N2619" t="inlineStr">
        <is>
          <t>https://visitmaldives.s3.amazonaws.com/0wNN6lwA/pp62yqi4.pdf</t>
        </is>
      </c>
      <c r="O2619" t="inlineStr">
        <is>
          <t>e071243ecbbb135dfa7a9521b753af0dc4e505c466b8748bbcccd89665ed7518</t>
        </is>
      </c>
      <c r="P2619" t="inlineStr">
        <is>
          <t>library/133_oblu-by-atmosphere-at-helengeli/spa_menu/2021_pp62yqi4.pdf</t>
        </is>
      </c>
      <c r="R2619" t="inlineStr">
        <is>
          <t>outdated</t>
        </is>
      </c>
      <c r="S2619" t="inlineStr">
        <is>
          <t>N</t>
        </is>
      </c>
      <c r="T2619" t="inlineStr">
        <is>
          <t>needs-review</t>
        </is>
      </c>
      <c r="U2619" t="inlineStr">
        <is>
          <t>2026-10-04</t>
        </is>
      </c>
      <c r="V2619" t="inlineStr">
        <is>
          <t>ambiguous match [133, 27, 41, 171, 50, 110, 44, 139, 141]</t>
        </is>
      </c>
    </row>
    <row r="2620">
      <c r="A2620" t="n">
        <v>110</v>
      </c>
      <c r="B2620" t="inlineStr">
        <is>
          <t>Furaveri Island Resort &amp; Spa</t>
        </is>
      </c>
      <c r="C2620" t="inlineStr">
        <is>
          <t>spa_menu</t>
        </is>
      </c>
      <c r="D2620" t="inlineStr">
        <is>
          <t>2021_pp62yqi4.pdf</t>
        </is>
      </c>
      <c r="E2620" t="n">
        <v>2021</v>
      </c>
      <c r="H2620" t="n">
        <v>21</v>
      </c>
      <c r="I2620" t="n">
        <v>681</v>
      </c>
      <c r="J2620" t="inlineStr">
        <is>
          <t>Y</t>
        </is>
      </c>
      <c r="K2620" t="inlineStr">
        <is>
          <t>visitmaldives.com</t>
        </is>
      </c>
      <c r="L2620" t="inlineStr">
        <is>
          <t>dmc-agency</t>
        </is>
      </c>
      <c r="M2620" t="inlineStr">
        <is>
          <t>https://visitmaldives.s3.amazonaws.com/0wNN6lwA/pp62yqi4.pdf</t>
        </is>
      </c>
      <c r="N2620" t="inlineStr">
        <is>
          <t>https://visitmaldives.s3.amazonaws.com/0wNN6lwA/pp62yqi4.pdf</t>
        </is>
      </c>
      <c r="O2620" t="inlineStr">
        <is>
          <t>e071243ecbbb135dfa7a9521b753af0dc4e505c466b8748bbcccd89665ed7518</t>
        </is>
      </c>
      <c r="P2620" t="inlineStr">
        <is>
          <t>library/133_oblu-by-atmosphere-at-helengeli/spa_menu/2021_pp62yqi4.pdf</t>
        </is>
      </c>
      <c r="R2620" t="inlineStr">
        <is>
          <t>outdated</t>
        </is>
      </c>
      <c r="S2620" t="inlineStr">
        <is>
          <t>N</t>
        </is>
      </c>
      <c r="T2620" t="inlineStr">
        <is>
          <t>needs-review</t>
        </is>
      </c>
      <c r="U2620" t="inlineStr">
        <is>
          <t>2026-10-04</t>
        </is>
      </c>
      <c r="V2620" t="inlineStr">
        <is>
          <t>ambiguous match [133, 27, 41, 171, 50, 110, 44, 139, 141]</t>
        </is>
      </c>
    </row>
    <row r="2621">
      <c r="A2621" t="n">
        <v>44</v>
      </c>
      <c r="B2621" t="inlineStr">
        <is>
          <t>Hard Rock Hotel Maldives</t>
        </is>
      </c>
      <c r="C2621" t="inlineStr">
        <is>
          <t>spa_menu</t>
        </is>
      </c>
      <c r="D2621" t="inlineStr">
        <is>
          <t>2021_pp62yqi4.pdf</t>
        </is>
      </c>
      <c r="E2621" t="n">
        <v>2021</v>
      </c>
      <c r="H2621" t="n">
        <v>21</v>
      </c>
      <c r="I2621" t="n">
        <v>681</v>
      </c>
      <c r="J2621" t="inlineStr">
        <is>
          <t>Y</t>
        </is>
      </c>
      <c r="K2621" t="inlineStr">
        <is>
          <t>visitmaldives.com</t>
        </is>
      </c>
      <c r="L2621" t="inlineStr">
        <is>
          <t>dmc-agency</t>
        </is>
      </c>
      <c r="M2621" t="inlineStr">
        <is>
          <t>https://visitmaldives.s3.amazonaws.com/0wNN6lwA/pp62yqi4.pdf</t>
        </is>
      </c>
      <c r="N2621" t="inlineStr">
        <is>
          <t>https://visitmaldives.s3.amazonaws.com/0wNN6lwA/pp62yqi4.pdf</t>
        </is>
      </c>
      <c r="O2621" t="inlineStr">
        <is>
          <t>e071243ecbbb135dfa7a9521b753af0dc4e505c466b8748bbcccd89665ed7518</t>
        </is>
      </c>
      <c r="P2621" t="inlineStr">
        <is>
          <t>library/133_oblu-by-atmosphere-at-helengeli/spa_menu/2021_pp62yqi4.pdf</t>
        </is>
      </c>
      <c r="R2621" t="inlineStr">
        <is>
          <t>outdated</t>
        </is>
      </c>
      <c r="S2621" t="inlineStr">
        <is>
          <t>N</t>
        </is>
      </c>
      <c r="T2621" t="inlineStr">
        <is>
          <t>needs-review</t>
        </is>
      </c>
      <c r="U2621" t="inlineStr">
        <is>
          <t>2026-10-04</t>
        </is>
      </c>
      <c r="V2621" t="inlineStr">
        <is>
          <t>ambiguous match [133, 27, 41, 171, 50, 110, 44, 139, 141]</t>
        </is>
      </c>
    </row>
    <row r="2622">
      <c r="A2622" t="n">
        <v>139</v>
      </c>
      <c r="B2622" t="inlineStr">
        <is>
          <t>Kudafushi Resort &amp; Spa</t>
        </is>
      </c>
      <c r="C2622" t="inlineStr">
        <is>
          <t>spa_menu</t>
        </is>
      </c>
      <c r="D2622" t="inlineStr">
        <is>
          <t>2021_pp62yqi4.pdf</t>
        </is>
      </c>
      <c r="E2622" t="n">
        <v>2021</v>
      </c>
      <c r="H2622" t="n">
        <v>21</v>
      </c>
      <c r="I2622" t="n">
        <v>681</v>
      </c>
      <c r="J2622" t="inlineStr">
        <is>
          <t>Y</t>
        </is>
      </c>
      <c r="K2622" t="inlineStr">
        <is>
          <t>visitmaldives.com</t>
        </is>
      </c>
      <c r="L2622" t="inlineStr">
        <is>
          <t>dmc-agency</t>
        </is>
      </c>
      <c r="M2622" t="inlineStr">
        <is>
          <t>https://visitmaldives.s3.amazonaws.com/0wNN6lwA/pp62yqi4.pdf</t>
        </is>
      </c>
      <c r="N2622" t="inlineStr">
        <is>
          <t>https://visitmaldives.s3.amazonaws.com/0wNN6lwA/pp62yqi4.pdf</t>
        </is>
      </c>
      <c r="O2622" t="inlineStr">
        <is>
          <t>e071243ecbbb135dfa7a9521b753af0dc4e505c466b8748bbcccd89665ed7518</t>
        </is>
      </c>
      <c r="P2622" t="inlineStr">
        <is>
          <t>library/133_oblu-by-atmosphere-at-helengeli/spa_menu/2021_pp62yqi4.pdf</t>
        </is>
      </c>
      <c r="R2622" t="inlineStr">
        <is>
          <t>outdated</t>
        </is>
      </c>
      <c r="S2622" t="inlineStr">
        <is>
          <t>N</t>
        </is>
      </c>
      <c r="T2622" t="inlineStr">
        <is>
          <t>needs-review</t>
        </is>
      </c>
      <c r="U2622" t="inlineStr">
        <is>
          <t>2026-10-04</t>
        </is>
      </c>
      <c r="V2622" t="inlineStr">
        <is>
          <t>ambiguous match [133, 27, 41, 171, 50, 110, 44, 139, 141]</t>
        </is>
      </c>
    </row>
    <row r="2623">
      <c r="A2623" t="n">
        <v>141</v>
      </c>
      <c r="B2623" t="inlineStr">
        <is>
          <t>Soneva Fushi Resort</t>
        </is>
      </c>
      <c r="C2623" t="inlineStr">
        <is>
          <t>spa_menu</t>
        </is>
      </c>
      <c r="D2623" t="inlineStr">
        <is>
          <t>2021_pp62yqi4.pdf</t>
        </is>
      </c>
      <c r="E2623" t="n">
        <v>2021</v>
      </c>
      <c r="H2623" t="n">
        <v>21</v>
      </c>
      <c r="I2623" t="n">
        <v>681</v>
      </c>
      <c r="J2623" t="inlineStr">
        <is>
          <t>Y</t>
        </is>
      </c>
      <c r="K2623" t="inlineStr">
        <is>
          <t>visitmaldives.com</t>
        </is>
      </c>
      <c r="L2623" t="inlineStr">
        <is>
          <t>dmc-agency</t>
        </is>
      </c>
      <c r="M2623" t="inlineStr">
        <is>
          <t>https://visitmaldives.s3.amazonaws.com/0wNN6lwA/pp62yqi4.pdf</t>
        </is>
      </c>
      <c r="N2623" t="inlineStr">
        <is>
          <t>https://visitmaldives.s3.amazonaws.com/0wNN6lwA/pp62yqi4.pdf</t>
        </is>
      </c>
      <c r="O2623" t="inlineStr">
        <is>
          <t>e071243ecbbb135dfa7a9521b753af0dc4e505c466b8748bbcccd89665ed7518</t>
        </is>
      </c>
      <c r="P2623" t="inlineStr">
        <is>
          <t>library/133_oblu-by-atmosphere-at-helengeli/spa_menu/2021_pp62yqi4.pdf</t>
        </is>
      </c>
      <c r="R2623" t="inlineStr">
        <is>
          <t>outdated</t>
        </is>
      </c>
      <c r="S2623" t="inlineStr">
        <is>
          <t>N</t>
        </is>
      </c>
      <c r="T2623" t="inlineStr">
        <is>
          <t>needs-review</t>
        </is>
      </c>
      <c r="U2623" t="inlineStr">
        <is>
          <t>2026-10-04</t>
        </is>
      </c>
      <c r="V2623" t="inlineStr">
        <is>
          <t>ambiguous match [133, 27, 41, 171, 50, 110, 44, 139, 141]</t>
        </is>
      </c>
    </row>
    <row r="2624">
      <c r="A2624" t="n">
        <v>133</v>
      </c>
      <c r="B2624" t="inlineStr">
        <is>
          <t>Oblu By Atmosphere at Helengeli</t>
        </is>
      </c>
      <c r="C2624" t="inlineStr">
        <is>
          <t>spa_menu</t>
        </is>
      </c>
      <c r="D2624" t="inlineStr">
        <is>
          <t>2021_fdpo1tzr.pdf</t>
        </is>
      </c>
      <c r="E2624" t="n">
        <v>2021</v>
      </c>
      <c r="H2624" t="n">
        <v>21</v>
      </c>
      <c r="I2624" t="n">
        <v>514</v>
      </c>
      <c r="J2624" t="inlineStr">
        <is>
          <t>Y</t>
        </is>
      </c>
      <c r="K2624" t="inlineStr">
        <is>
          <t>visitmaldives.com</t>
        </is>
      </c>
      <c r="L2624" t="inlineStr">
        <is>
          <t>dmc-agency</t>
        </is>
      </c>
      <c r="M2624" t="inlineStr">
        <is>
          <t>https://visitmaldives.s3.amazonaws.com/KYyXzkwR/fdpo1tzr.pdf</t>
        </is>
      </c>
      <c r="N2624" t="inlineStr">
        <is>
          <t>https://visitmaldives.s3.amazonaws.com/KYyXzkwR/fdpo1tzr.pdf</t>
        </is>
      </c>
      <c r="O2624" t="inlineStr">
        <is>
          <t>acd570ee45d38c0e8deb933210377167b70904f06ca6226f869fbe0a969dd955</t>
        </is>
      </c>
      <c r="P2624" t="inlineStr">
        <is>
          <t>library/133_oblu-by-atmosphere-at-helengeli/spa_menu/2021_fdpo1tzr.pdf</t>
        </is>
      </c>
      <c r="R2624" t="inlineStr">
        <is>
          <t>outdated</t>
        </is>
      </c>
      <c r="S2624" t="inlineStr">
        <is>
          <t>N</t>
        </is>
      </c>
      <c r="T2624" t="inlineStr">
        <is>
          <t>needs-review</t>
        </is>
      </c>
      <c r="U2624" t="inlineStr">
        <is>
          <t>2026-10-04</t>
        </is>
      </c>
      <c r="V2624" t="inlineStr">
        <is>
          <t>ambiguous match [133, 27, 41, 171, 50, 110, 44, 139, 141]</t>
        </is>
      </c>
    </row>
    <row r="2625">
      <c r="A2625" t="n">
        <v>27</v>
      </c>
      <c r="B2625" t="inlineStr">
        <is>
          <t>Grand Park Kodhipparu Maldives</t>
        </is>
      </c>
      <c r="C2625" t="inlineStr">
        <is>
          <t>spa_menu</t>
        </is>
      </c>
      <c r="D2625" t="inlineStr">
        <is>
          <t>2021_fdpo1tzr.pdf</t>
        </is>
      </c>
      <c r="E2625" t="n">
        <v>2021</v>
      </c>
      <c r="H2625" t="n">
        <v>21</v>
      </c>
      <c r="I2625" t="n">
        <v>514</v>
      </c>
      <c r="J2625" t="inlineStr">
        <is>
          <t>Y</t>
        </is>
      </c>
      <c r="K2625" t="inlineStr">
        <is>
          <t>visitmaldives.com</t>
        </is>
      </c>
      <c r="L2625" t="inlineStr">
        <is>
          <t>dmc-agency</t>
        </is>
      </c>
      <c r="M2625" t="inlineStr">
        <is>
          <t>https://visitmaldives.s3.amazonaws.com/KYyXzkwR/fdpo1tzr.pdf</t>
        </is>
      </c>
      <c r="N2625" t="inlineStr">
        <is>
          <t>https://visitmaldives.s3.amazonaws.com/KYyXzkwR/fdpo1tzr.pdf</t>
        </is>
      </c>
      <c r="O2625" t="inlineStr">
        <is>
          <t>acd570ee45d38c0e8deb933210377167b70904f06ca6226f869fbe0a969dd955</t>
        </is>
      </c>
      <c r="P2625" t="inlineStr">
        <is>
          <t>library/133_oblu-by-atmosphere-at-helengeli/spa_menu/2021_fdpo1tzr.pdf</t>
        </is>
      </c>
      <c r="R2625" t="inlineStr">
        <is>
          <t>outdated</t>
        </is>
      </c>
      <c r="S2625" t="inlineStr">
        <is>
          <t>N</t>
        </is>
      </c>
      <c r="T2625" t="inlineStr">
        <is>
          <t>needs-review</t>
        </is>
      </c>
      <c r="U2625" t="inlineStr">
        <is>
          <t>2026-10-04</t>
        </is>
      </c>
      <c r="V2625" t="inlineStr">
        <is>
          <t>ambiguous match [133, 27, 41, 171, 50, 110, 44, 139, 141]</t>
        </is>
      </c>
    </row>
    <row r="2626">
      <c r="A2626" t="n">
        <v>41</v>
      </c>
      <c r="B2626" t="inlineStr">
        <is>
          <t>Ozen By Atmosphere At Maadhoo</t>
        </is>
      </c>
      <c r="C2626" t="inlineStr">
        <is>
          <t>spa_menu</t>
        </is>
      </c>
      <c r="D2626" t="inlineStr">
        <is>
          <t>2021_fdpo1tzr.pdf</t>
        </is>
      </c>
      <c r="E2626" t="n">
        <v>2021</v>
      </c>
      <c r="H2626" t="n">
        <v>21</v>
      </c>
      <c r="I2626" t="n">
        <v>514</v>
      </c>
      <c r="J2626" t="inlineStr">
        <is>
          <t>Y</t>
        </is>
      </c>
      <c r="K2626" t="inlineStr">
        <is>
          <t>visitmaldives.com</t>
        </is>
      </c>
      <c r="L2626" t="inlineStr">
        <is>
          <t>dmc-agency</t>
        </is>
      </c>
      <c r="M2626" t="inlineStr">
        <is>
          <t>https://visitmaldives.s3.amazonaws.com/KYyXzkwR/fdpo1tzr.pdf</t>
        </is>
      </c>
      <c r="N2626" t="inlineStr">
        <is>
          <t>https://visitmaldives.s3.amazonaws.com/KYyXzkwR/fdpo1tzr.pdf</t>
        </is>
      </c>
      <c r="O2626" t="inlineStr">
        <is>
          <t>acd570ee45d38c0e8deb933210377167b70904f06ca6226f869fbe0a969dd955</t>
        </is>
      </c>
      <c r="P2626" t="inlineStr">
        <is>
          <t>library/133_oblu-by-atmosphere-at-helengeli/spa_menu/2021_fdpo1tzr.pdf</t>
        </is>
      </c>
      <c r="R2626" t="inlineStr">
        <is>
          <t>outdated</t>
        </is>
      </c>
      <c r="S2626" t="inlineStr">
        <is>
          <t>N</t>
        </is>
      </c>
      <c r="T2626" t="inlineStr">
        <is>
          <t>needs-review</t>
        </is>
      </c>
      <c r="U2626" t="inlineStr">
        <is>
          <t>2026-10-04</t>
        </is>
      </c>
      <c r="V2626" t="inlineStr">
        <is>
          <t>ambiguous match [133, 27, 41, 171, 50, 110, 44, 139, 141]</t>
        </is>
      </c>
    </row>
    <row r="2627">
      <c r="A2627" t="n">
        <v>171</v>
      </c>
      <c r="B2627" t="inlineStr">
        <is>
          <t>Velaa Private Island Maldives</t>
        </is>
      </c>
      <c r="C2627" t="inlineStr">
        <is>
          <t>spa_menu</t>
        </is>
      </c>
      <c r="D2627" t="inlineStr">
        <is>
          <t>2021_fdpo1tzr.pdf</t>
        </is>
      </c>
      <c r="E2627" t="n">
        <v>2021</v>
      </c>
      <c r="H2627" t="n">
        <v>21</v>
      </c>
      <c r="I2627" t="n">
        <v>514</v>
      </c>
      <c r="J2627" t="inlineStr">
        <is>
          <t>Y</t>
        </is>
      </c>
      <c r="K2627" t="inlineStr">
        <is>
          <t>visitmaldives.com</t>
        </is>
      </c>
      <c r="L2627" t="inlineStr">
        <is>
          <t>dmc-agency</t>
        </is>
      </c>
      <c r="M2627" t="inlineStr">
        <is>
          <t>https://visitmaldives.s3.amazonaws.com/KYyXzkwR/fdpo1tzr.pdf</t>
        </is>
      </c>
      <c r="N2627" t="inlineStr">
        <is>
          <t>https://visitmaldives.s3.amazonaws.com/KYyXzkwR/fdpo1tzr.pdf</t>
        </is>
      </c>
      <c r="O2627" t="inlineStr">
        <is>
          <t>acd570ee45d38c0e8deb933210377167b70904f06ca6226f869fbe0a969dd955</t>
        </is>
      </c>
      <c r="P2627" t="inlineStr">
        <is>
          <t>library/133_oblu-by-atmosphere-at-helengeli/spa_menu/2021_fdpo1tzr.pdf</t>
        </is>
      </c>
      <c r="R2627" t="inlineStr">
        <is>
          <t>outdated</t>
        </is>
      </c>
      <c r="S2627" t="inlineStr">
        <is>
          <t>N</t>
        </is>
      </c>
      <c r="T2627" t="inlineStr">
        <is>
          <t>needs-review</t>
        </is>
      </c>
      <c r="U2627" t="inlineStr">
        <is>
          <t>2026-10-04</t>
        </is>
      </c>
      <c r="V2627" t="inlineStr">
        <is>
          <t>ambiguous match [133, 27, 41, 171, 50, 110, 44, 139, 141]</t>
        </is>
      </c>
    </row>
    <row r="2628">
      <c r="A2628" t="n">
        <v>50</v>
      </c>
      <c r="B2628" t="inlineStr">
        <is>
          <t>Sun Siyam Olhuveli Maldives</t>
        </is>
      </c>
      <c r="C2628" t="inlineStr">
        <is>
          <t>spa_menu</t>
        </is>
      </c>
      <c r="D2628" t="inlineStr">
        <is>
          <t>2021_fdpo1tzr.pdf</t>
        </is>
      </c>
      <c r="E2628" t="n">
        <v>2021</v>
      </c>
      <c r="H2628" t="n">
        <v>21</v>
      </c>
      <c r="I2628" t="n">
        <v>514</v>
      </c>
      <c r="J2628" t="inlineStr">
        <is>
          <t>Y</t>
        </is>
      </c>
      <c r="K2628" t="inlineStr">
        <is>
          <t>visitmaldives.com</t>
        </is>
      </c>
      <c r="L2628" t="inlineStr">
        <is>
          <t>dmc-agency</t>
        </is>
      </c>
      <c r="M2628" t="inlineStr">
        <is>
          <t>https://visitmaldives.s3.amazonaws.com/KYyXzkwR/fdpo1tzr.pdf</t>
        </is>
      </c>
      <c r="N2628" t="inlineStr">
        <is>
          <t>https://visitmaldives.s3.amazonaws.com/KYyXzkwR/fdpo1tzr.pdf</t>
        </is>
      </c>
      <c r="O2628" t="inlineStr">
        <is>
          <t>acd570ee45d38c0e8deb933210377167b70904f06ca6226f869fbe0a969dd955</t>
        </is>
      </c>
      <c r="P2628" t="inlineStr">
        <is>
          <t>library/133_oblu-by-atmosphere-at-helengeli/spa_menu/2021_fdpo1tzr.pdf</t>
        </is>
      </c>
      <c r="R2628" t="inlineStr">
        <is>
          <t>outdated</t>
        </is>
      </c>
      <c r="S2628" t="inlineStr">
        <is>
          <t>N</t>
        </is>
      </c>
      <c r="T2628" t="inlineStr">
        <is>
          <t>needs-review</t>
        </is>
      </c>
      <c r="U2628" t="inlineStr">
        <is>
          <t>2026-10-04</t>
        </is>
      </c>
      <c r="V2628" t="inlineStr">
        <is>
          <t>ambiguous match [133, 27, 41, 171, 50, 110, 44, 139, 141]</t>
        </is>
      </c>
    </row>
    <row r="2629">
      <c r="A2629" t="n">
        <v>110</v>
      </c>
      <c r="B2629" t="inlineStr">
        <is>
          <t>Furaveri Island Resort &amp; Spa</t>
        </is>
      </c>
      <c r="C2629" t="inlineStr">
        <is>
          <t>spa_menu</t>
        </is>
      </c>
      <c r="D2629" t="inlineStr">
        <is>
          <t>2021_fdpo1tzr.pdf</t>
        </is>
      </c>
      <c r="E2629" t="n">
        <v>2021</v>
      </c>
      <c r="H2629" t="n">
        <v>21</v>
      </c>
      <c r="I2629" t="n">
        <v>514</v>
      </c>
      <c r="J2629" t="inlineStr">
        <is>
          <t>Y</t>
        </is>
      </c>
      <c r="K2629" t="inlineStr">
        <is>
          <t>visitmaldives.com</t>
        </is>
      </c>
      <c r="L2629" t="inlineStr">
        <is>
          <t>dmc-agency</t>
        </is>
      </c>
      <c r="M2629" t="inlineStr">
        <is>
          <t>https://visitmaldives.s3.amazonaws.com/KYyXzkwR/fdpo1tzr.pdf</t>
        </is>
      </c>
      <c r="N2629" t="inlineStr">
        <is>
          <t>https://visitmaldives.s3.amazonaws.com/KYyXzkwR/fdpo1tzr.pdf</t>
        </is>
      </c>
      <c r="O2629" t="inlineStr">
        <is>
          <t>acd570ee45d38c0e8deb933210377167b70904f06ca6226f869fbe0a969dd955</t>
        </is>
      </c>
      <c r="P2629" t="inlineStr">
        <is>
          <t>library/133_oblu-by-atmosphere-at-helengeli/spa_menu/2021_fdpo1tzr.pdf</t>
        </is>
      </c>
      <c r="R2629" t="inlineStr">
        <is>
          <t>outdated</t>
        </is>
      </c>
      <c r="S2629" t="inlineStr">
        <is>
          <t>N</t>
        </is>
      </c>
      <c r="T2629" t="inlineStr">
        <is>
          <t>needs-review</t>
        </is>
      </c>
      <c r="U2629" t="inlineStr">
        <is>
          <t>2026-10-04</t>
        </is>
      </c>
      <c r="V2629" t="inlineStr">
        <is>
          <t>ambiguous match [133, 27, 41, 171, 50, 110, 44, 139, 141]</t>
        </is>
      </c>
    </row>
    <row r="2630">
      <c r="A2630" t="n">
        <v>44</v>
      </c>
      <c r="B2630" t="inlineStr">
        <is>
          <t>Hard Rock Hotel Maldives</t>
        </is>
      </c>
      <c r="C2630" t="inlineStr">
        <is>
          <t>spa_menu</t>
        </is>
      </c>
      <c r="D2630" t="inlineStr">
        <is>
          <t>2021_fdpo1tzr.pdf</t>
        </is>
      </c>
      <c r="E2630" t="n">
        <v>2021</v>
      </c>
      <c r="H2630" t="n">
        <v>21</v>
      </c>
      <c r="I2630" t="n">
        <v>514</v>
      </c>
      <c r="J2630" t="inlineStr">
        <is>
          <t>Y</t>
        </is>
      </c>
      <c r="K2630" t="inlineStr">
        <is>
          <t>visitmaldives.com</t>
        </is>
      </c>
      <c r="L2630" t="inlineStr">
        <is>
          <t>dmc-agency</t>
        </is>
      </c>
      <c r="M2630" t="inlineStr">
        <is>
          <t>https://visitmaldives.s3.amazonaws.com/KYyXzkwR/fdpo1tzr.pdf</t>
        </is>
      </c>
      <c r="N2630" t="inlineStr">
        <is>
          <t>https://visitmaldives.s3.amazonaws.com/KYyXzkwR/fdpo1tzr.pdf</t>
        </is>
      </c>
      <c r="O2630" t="inlineStr">
        <is>
          <t>acd570ee45d38c0e8deb933210377167b70904f06ca6226f869fbe0a969dd955</t>
        </is>
      </c>
      <c r="P2630" t="inlineStr">
        <is>
          <t>library/133_oblu-by-atmosphere-at-helengeli/spa_menu/2021_fdpo1tzr.pdf</t>
        </is>
      </c>
      <c r="R2630" t="inlineStr">
        <is>
          <t>outdated</t>
        </is>
      </c>
      <c r="S2630" t="inlineStr">
        <is>
          <t>N</t>
        </is>
      </c>
      <c r="T2630" t="inlineStr">
        <is>
          <t>needs-review</t>
        </is>
      </c>
      <c r="U2630" t="inlineStr">
        <is>
          <t>2026-10-04</t>
        </is>
      </c>
      <c r="V2630" t="inlineStr">
        <is>
          <t>ambiguous match [133, 27, 41, 171, 50, 110, 44, 139, 141]</t>
        </is>
      </c>
    </row>
    <row r="2631">
      <c r="A2631" t="n">
        <v>139</v>
      </c>
      <c r="B2631" t="inlineStr">
        <is>
          <t>Kudafushi Resort &amp; Spa</t>
        </is>
      </c>
      <c r="C2631" t="inlineStr">
        <is>
          <t>spa_menu</t>
        </is>
      </c>
      <c r="D2631" t="inlineStr">
        <is>
          <t>2021_fdpo1tzr.pdf</t>
        </is>
      </c>
      <c r="E2631" t="n">
        <v>2021</v>
      </c>
      <c r="H2631" t="n">
        <v>21</v>
      </c>
      <c r="I2631" t="n">
        <v>514</v>
      </c>
      <c r="J2631" t="inlineStr">
        <is>
          <t>Y</t>
        </is>
      </c>
      <c r="K2631" t="inlineStr">
        <is>
          <t>visitmaldives.com</t>
        </is>
      </c>
      <c r="L2631" t="inlineStr">
        <is>
          <t>dmc-agency</t>
        </is>
      </c>
      <c r="M2631" t="inlineStr">
        <is>
          <t>https://visitmaldives.s3.amazonaws.com/KYyXzkwR/fdpo1tzr.pdf</t>
        </is>
      </c>
      <c r="N2631" t="inlineStr">
        <is>
          <t>https://visitmaldives.s3.amazonaws.com/KYyXzkwR/fdpo1tzr.pdf</t>
        </is>
      </c>
      <c r="O2631" t="inlineStr">
        <is>
          <t>acd570ee45d38c0e8deb933210377167b70904f06ca6226f869fbe0a969dd955</t>
        </is>
      </c>
      <c r="P2631" t="inlineStr">
        <is>
          <t>library/133_oblu-by-atmosphere-at-helengeli/spa_menu/2021_fdpo1tzr.pdf</t>
        </is>
      </c>
      <c r="R2631" t="inlineStr">
        <is>
          <t>outdated</t>
        </is>
      </c>
      <c r="S2631" t="inlineStr">
        <is>
          <t>N</t>
        </is>
      </c>
      <c r="T2631" t="inlineStr">
        <is>
          <t>needs-review</t>
        </is>
      </c>
      <c r="U2631" t="inlineStr">
        <is>
          <t>2026-10-04</t>
        </is>
      </c>
      <c r="V2631" t="inlineStr">
        <is>
          <t>ambiguous match [133, 27, 41, 171, 50, 110, 44, 139, 141]</t>
        </is>
      </c>
    </row>
    <row r="2632">
      <c r="A2632" t="n">
        <v>141</v>
      </c>
      <c r="B2632" t="inlineStr">
        <is>
          <t>Soneva Fushi Resort</t>
        </is>
      </c>
      <c r="C2632" t="inlineStr">
        <is>
          <t>spa_menu</t>
        </is>
      </c>
      <c r="D2632" t="inlineStr">
        <is>
          <t>2021_fdpo1tzr.pdf</t>
        </is>
      </c>
      <c r="E2632" t="n">
        <v>2021</v>
      </c>
      <c r="H2632" t="n">
        <v>21</v>
      </c>
      <c r="I2632" t="n">
        <v>514</v>
      </c>
      <c r="J2632" t="inlineStr">
        <is>
          <t>Y</t>
        </is>
      </c>
      <c r="K2632" t="inlineStr">
        <is>
          <t>visitmaldives.com</t>
        </is>
      </c>
      <c r="L2632" t="inlineStr">
        <is>
          <t>dmc-agency</t>
        </is>
      </c>
      <c r="M2632" t="inlineStr">
        <is>
          <t>https://visitmaldives.s3.amazonaws.com/KYyXzkwR/fdpo1tzr.pdf</t>
        </is>
      </c>
      <c r="N2632" t="inlineStr">
        <is>
          <t>https://visitmaldives.s3.amazonaws.com/KYyXzkwR/fdpo1tzr.pdf</t>
        </is>
      </c>
      <c r="O2632" t="inlineStr">
        <is>
          <t>acd570ee45d38c0e8deb933210377167b70904f06ca6226f869fbe0a969dd955</t>
        </is>
      </c>
      <c r="P2632" t="inlineStr">
        <is>
          <t>library/133_oblu-by-atmosphere-at-helengeli/spa_menu/2021_fdpo1tzr.pdf</t>
        </is>
      </c>
      <c r="R2632" t="inlineStr">
        <is>
          <t>outdated</t>
        </is>
      </c>
      <c r="S2632" t="inlineStr">
        <is>
          <t>N</t>
        </is>
      </c>
      <c r="T2632" t="inlineStr">
        <is>
          <t>needs-review</t>
        </is>
      </c>
      <c r="U2632" t="inlineStr">
        <is>
          <t>2026-10-04</t>
        </is>
      </c>
      <c r="V2632" t="inlineStr">
        <is>
          <t>ambiguous match [133, 27, 41, 171, 50, 110, 44, 139, 141]</t>
        </is>
      </c>
    </row>
    <row r="2633">
      <c r="A2633" t="n">
        <v>133</v>
      </c>
      <c r="B2633" t="inlineStr">
        <is>
          <t>Oblu By Atmosphere at Helengeli</t>
        </is>
      </c>
      <c r="C2633" t="inlineStr">
        <is>
          <t>spa_menu</t>
        </is>
      </c>
      <c r="D2633" t="inlineStr">
        <is>
          <t>2021_afzlhnkv.pdf</t>
        </is>
      </c>
      <c r="E2633" t="n">
        <v>2021</v>
      </c>
      <c r="H2633" t="n">
        <v>20</v>
      </c>
      <c r="I2633" t="n">
        <v>493</v>
      </c>
      <c r="J2633" t="inlineStr">
        <is>
          <t>Y</t>
        </is>
      </c>
      <c r="K2633" t="inlineStr">
        <is>
          <t>visitmaldives.com</t>
        </is>
      </c>
      <c r="L2633" t="inlineStr">
        <is>
          <t>dmc-agency</t>
        </is>
      </c>
      <c r="M2633" t="inlineStr">
        <is>
          <t>https://visitmaldives.s3.amazonaws.com/ZoWOm6oP/afzlhnkv.pdf</t>
        </is>
      </c>
      <c r="N2633" t="inlineStr">
        <is>
          <t>https://visitmaldives.s3.amazonaws.com/ZoWOm6oP/afzlhnkv.pdf</t>
        </is>
      </c>
      <c r="O2633" t="inlineStr">
        <is>
          <t>df40b8c365eb9452e8cccd3296edd8ad9d514f1de51c374530abc9fdfe8e55a3</t>
        </is>
      </c>
      <c r="P2633" t="inlineStr">
        <is>
          <t>library/133_oblu-by-atmosphere-at-helengeli/spa_menu/2021_afzlhnkv.pdf</t>
        </is>
      </c>
      <c r="R2633" t="inlineStr">
        <is>
          <t>outdated</t>
        </is>
      </c>
      <c r="S2633" t="inlineStr">
        <is>
          <t>N</t>
        </is>
      </c>
      <c r="T2633" t="inlineStr">
        <is>
          <t>needs-review</t>
        </is>
      </c>
      <c r="U2633" t="inlineStr">
        <is>
          <t>2026-10-04</t>
        </is>
      </c>
      <c r="V2633" t="inlineStr">
        <is>
          <t>ambiguous match [133, 27, 41, 171, 50, 110, 44, 139, 141]</t>
        </is>
      </c>
    </row>
    <row r="2634">
      <c r="A2634" t="n">
        <v>27</v>
      </c>
      <c r="B2634" t="inlineStr">
        <is>
          <t>Grand Park Kodhipparu Maldives</t>
        </is>
      </c>
      <c r="C2634" t="inlineStr">
        <is>
          <t>spa_menu</t>
        </is>
      </c>
      <c r="D2634" t="inlineStr">
        <is>
          <t>2021_afzlhnkv.pdf</t>
        </is>
      </c>
      <c r="E2634" t="n">
        <v>2021</v>
      </c>
      <c r="H2634" t="n">
        <v>20</v>
      </c>
      <c r="I2634" t="n">
        <v>493</v>
      </c>
      <c r="J2634" t="inlineStr">
        <is>
          <t>Y</t>
        </is>
      </c>
      <c r="K2634" t="inlineStr">
        <is>
          <t>visitmaldives.com</t>
        </is>
      </c>
      <c r="L2634" t="inlineStr">
        <is>
          <t>dmc-agency</t>
        </is>
      </c>
      <c r="M2634" t="inlineStr">
        <is>
          <t>https://visitmaldives.s3.amazonaws.com/ZoWOm6oP/afzlhnkv.pdf</t>
        </is>
      </c>
      <c r="N2634" t="inlineStr">
        <is>
          <t>https://visitmaldives.s3.amazonaws.com/ZoWOm6oP/afzlhnkv.pdf</t>
        </is>
      </c>
      <c r="O2634" t="inlineStr">
        <is>
          <t>df40b8c365eb9452e8cccd3296edd8ad9d514f1de51c374530abc9fdfe8e55a3</t>
        </is>
      </c>
      <c r="P2634" t="inlineStr">
        <is>
          <t>library/133_oblu-by-atmosphere-at-helengeli/spa_menu/2021_afzlhnkv.pdf</t>
        </is>
      </c>
      <c r="R2634" t="inlineStr">
        <is>
          <t>outdated</t>
        </is>
      </c>
      <c r="S2634" t="inlineStr">
        <is>
          <t>N</t>
        </is>
      </c>
      <c r="T2634" t="inlineStr">
        <is>
          <t>needs-review</t>
        </is>
      </c>
      <c r="U2634" t="inlineStr">
        <is>
          <t>2026-10-04</t>
        </is>
      </c>
      <c r="V2634" t="inlineStr">
        <is>
          <t>ambiguous match [133, 27, 41, 171, 50, 110, 44, 139, 141]</t>
        </is>
      </c>
    </row>
    <row r="2635">
      <c r="A2635" t="n">
        <v>41</v>
      </c>
      <c r="B2635" t="inlineStr">
        <is>
          <t>Ozen By Atmosphere At Maadhoo</t>
        </is>
      </c>
      <c r="C2635" t="inlineStr">
        <is>
          <t>spa_menu</t>
        </is>
      </c>
      <c r="D2635" t="inlineStr">
        <is>
          <t>2021_afzlhnkv.pdf</t>
        </is>
      </c>
      <c r="E2635" t="n">
        <v>2021</v>
      </c>
      <c r="H2635" t="n">
        <v>20</v>
      </c>
      <c r="I2635" t="n">
        <v>493</v>
      </c>
      <c r="J2635" t="inlineStr">
        <is>
          <t>Y</t>
        </is>
      </c>
      <c r="K2635" t="inlineStr">
        <is>
          <t>visitmaldives.com</t>
        </is>
      </c>
      <c r="L2635" t="inlineStr">
        <is>
          <t>dmc-agency</t>
        </is>
      </c>
      <c r="M2635" t="inlineStr">
        <is>
          <t>https://visitmaldives.s3.amazonaws.com/ZoWOm6oP/afzlhnkv.pdf</t>
        </is>
      </c>
      <c r="N2635" t="inlineStr">
        <is>
          <t>https://visitmaldives.s3.amazonaws.com/ZoWOm6oP/afzlhnkv.pdf</t>
        </is>
      </c>
      <c r="O2635" t="inlineStr">
        <is>
          <t>df40b8c365eb9452e8cccd3296edd8ad9d514f1de51c374530abc9fdfe8e55a3</t>
        </is>
      </c>
      <c r="P2635" t="inlineStr">
        <is>
          <t>library/133_oblu-by-atmosphere-at-helengeli/spa_menu/2021_afzlhnkv.pdf</t>
        </is>
      </c>
      <c r="R2635" t="inlineStr">
        <is>
          <t>outdated</t>
        </is>
      </c>
      <c r="S2635" t="inlineStr">
        <is>
          <t>N</t>
        </is>
      </c>
      <c r="T2635" t="inlineStr">
        <is>
          <t>needs-review</t>
        </is>
      </c>
      <c r="U2635" t="inlineStr">
        <is>
          <t>2026-10-04</t>
        </is>
      </c>
      <c r="V2635" t="inlineStr">
        <is>
          <t>ambiguous match [133, 27, 41, 171, 50, 110, 44, 139, 141]</t>
        </is>
      </c>
    </row>
    <row r="2636">
      <c r="A2636" t="n">
        <v>171</v>
      </c>
      <c r="B2636" t="inlineStr">
        <is>
          <t>Velaa Private Island Maldives</t>
        </is>
      </c>
      <c r="C2636" t="inlineStr">
        <is>
          <t>spa_menu</t>
        </is>
      </c>
      <c r="D2636" t="inlineStr">
        <is>
          <t>2021_afzlhnkv.pdf</t>
        </is>
      </c>
      <c r="E2636" t="n">
        <v>2021</v>
      </c>
      <c r="H2636" t="n">
        <v>20</v>
      </c>
      <c r="I2636" t="n">
        <v>493</v>
      </c>
      <c r="J2636" t="inlineStr">
        <is>
          <t>Y</t>
        </is>
      </c>
      <c r="K2636" t="inlineStr">
        <is>
          <t>visitmaldives.com</t>
        </is>
      </c>
      <c r="L2636" t="inlineStr">
        <is>
          <t>dmc-agency</t>
        </is>
      </c>
      <c r="M2636" t="inlineStr">
        <is>
          <t>https://visitmaldives.s3.amazonaws.com/ZoWOm6oP/afzlhnkv.pdf</t>
        </is>
      </c>
      <c r="N2636" t="inlineStr">
        <is>
          <t>https://visitmaldives.s3.amazonaws.com/ZoWOm6oP/afzlhnkv.pdf</t>
        </is>
      </c>
      <c r="O2636" t="inlineStr">
        <is>
          <t>df40b8c365eb9452e8cccd3296edd8ad9d514f1de51c374530abc9fdfe8e55a3</t>
        </is>
      </c>
      <c r="P2636" t="inlineStr">
        <is>
          <t>library/133_oblu-by-atmosphere-at-helengeli/spa_menu/2021_afzlhnkv.pdf</t>
        </is>
      </c>
      <c r="R2636" t="inlineStr">
        <is>
          <t>outdated</t>
        </is>
      </c>
      <c r="S2636" t="inlineStr">
        <is>
          <t>N</t>
        </is>
      </c>
      <c r="T2636" t="inlineStr">
        <is>
          <t>needs-review</t>
        </is>
      </c>
      <c r="U2636" t="inlineStr">
        <is>
          <t>2026-10-04</t>
        </is>
      </c>
      <c r="V2636" t="inlineStr">
        <is>
          <t>ambiguous match [133, 27, 41, 171, 50, 110, 44, 139, 141]</t>
        </is>
      </c>
    </row>
    <row r="2637">
      <c r="A2637" t="n">
        <v>50</v>
      </c>
      <c r="B2637" t="inlineStr">
        <is>
          <t>Sun Siyam Olhuveli Maldives</t>
        </is>
      </c>
      <c r="C2637" t="inlineStr">
        <is>
          <t>spa_menu</t>
        </is>
      </c>
      <c r="D2637" t="inlineStr">
        <is>
          <t>2021_afzlhnkv.pdf</t>
        </is>
      </c>
      <c r="E2637" t="n">
        <v>2021</v>
      </c>
      <c r="H2637" t="n">
        <v>20</v>
      </c>
      <c r="I2637" t="n">
        <v>493</v>
      </c>
      <c r="J2637" t="inlineStr">
        <is>
          <t>Y</t>
        </is>
      </c>
      <c r="K2637" t="inlineStr">
        <is>
          <t>visitmaldives.com</t>
        </is>
      </c>
      <c r="L2637" t="inlineStr">
        <is>
          <t>dmc-agency</t>
        </is>
      </c>
      <c r="M2637" t="inlineStr">
        <is>
          <t>https://visitmaldives.s3.amazonaws.com/ZoWOm6oP/afzlhnkv.pdf</t>
        </is>
      </c>
      <c r="N2637" t="inlineStr">
        <is>
          <t>https://visitmaldives.s3.amazonaws.com/ZoWOm6oP/afzlhnkv.pdf</t>
        </is>
      </c>
      <c r="O2637" t="inlineStr">
        <is>
          <t>df40b8c365eb9452e8cccd3296edd8ad9d514f1de51c374530abc9fdfe8e55a3</t>
        </is>
      </c>
      <c r="P2637" t="inlineStr">
        <is>
          <t>library/133_oblu-by-atmosphere-at-helengeli/spa_menu/2021_afzlhnkv.pdf</t>
        </is>
      </c>
      <c r="R2637" t="inlineStr">
        <is>
          <t>outdated</t>
        </is>
      </c>
      <c r="S2637" t="inlineStr">
        <is>
          <t>N</t>
        </is>
      </c>
      <c r="T2637" t="inlineStr">
        <is>
          <t>needs-review</t>
        </is>
      </c>
      <c r="U2637" t="inlineStr">
        <is>
          <t>2026-10-04</t>
        </is>
      </c>
      <c r="V2637" t="inlineStr">
        <is>
          <t>ambiguous match [133, 27, 41, 171, 50, 110, 44, 139, 141]</t>
        </is>
      </c>
    </row>
    <row r="2638">
      <c r="A2638" t="n">
        <v>110</v>
      </c>
      <c r="B2638" t="inlineStr">
        <is>
          <t>Furaveri Island Resort &amp; Spa</t>
        </is>
      </c>
      <c r="C2638" t="inlineStr">
        <is>
          <t>spa_menu</t>
        </is>
      </c>
      <c r="D2638" t="inlineStr">
        <is>
          <t>2021_afzlhnkv.pdf</t>
        </is>
      </c>
      <c r="E2638" t="n">
        <v>2021</v>
      </c>
      <c r="H2638" t="n">
        <v>20</v>
      </c>
      <c r="I2638" t="n">
        <v>493</v>
      </c>
      <c r="J2638" t="inlineStr">
        <is>
          <t>Y</t>
        </is>
      </c>
      <c r="K2638" t="inlineStr">
        <is>
          <t>visitmaldives.com</t>
        </is>
      </c>
      <c r="L2638" t="inlineStr">
        <is>
          <t>dmc-agency</t>
        </is>
      </c>
      <c r="M2638" t="inlineStr">
        <is>
          <t>https://visitmaldives.s3.amazonaws.com/ZoWOm6oP/afzlhnkv.pdf</t>
        </is>
      </c>
      <c r="N2638" t="inlineStr">
        <is>
          <t>https://visitmaldives.s3.amazonaws.com/ZoWOm6oP/afzlhnkv.pdf</t>
        </is>
      </c>
      <c r="O2638" t="inlineStr">
        <is>
          <t>df40b8c365eb9452e8cccd3296edd8ad9d514f1de51c374530abc9fdfe8e55a3</t>
        </is>
      </c>
      <c r="P2638" t="inlineStr">
        <is>
          <t>library/133_oblu-by-atmosphere-at-helengeli/spa_menu/2021_afzlhnkv.pdf</t>
        </is>
      </c>
      <c r="R2638" t="inlineStr">
        <is>
          <t>outdated</t>
        </is>
      </c>
      <c r="S2638" t="inlineStr">
        <is>
          <t>N</t>
        </is>
      </c>
      <c r="T2638" t="inlineStr">
        <is>
          <t>needs-review</t>
        </is>
      </c>
      <c r="U2638" t="inlineStr">
        <is>
          <t>2026-10-04</t>
        </is>
      </c>
      <c r="V2638" t="inlineStr">
        <is>
          <t>ambiguous match [133, 27, 41, 171, 50, 110, 44, 139, 141]</t>
        </is>
      </c>
    </row>
    <row r="2639">
      <c r="A2639" t="n">
        <v>44</v>
      </c>
      <c r="B2639" t="inlineStr">
        <is>
          <t>Hard Rock Hotel Maldives</t>
        </is>
      </c>
      <c r="C2639" t="inlineStr">
        <is>
          <t>spa_menu</t>
        </is>
      </c>
      <c r="D2639" t="inlineStr">
        <is>
          <t>2021_afzlhnkv.pdf</t>
        </is>
      </c>
      <c r="E2639" t="n">
        <v>2021</v>
      </c>
      <c r="H2639" t="n">
        <v>20</v>
      </c>
      <c r="I2639" t="n">
        <v>493</v>
      </c>
      <c r="J2639" t="inlineStr">
        <is>
          <t>Y</t>
        </is>
      </c>
      <c r="K2639" t="inlineStr">
        <is>
          <t>visitmaldives.com</t>
        </is>
      </c>
      <c r="L2639" t="inlineStr">
        <is>
          <t>dmc-agency</t>
        </is>
      </c>
      <c r="M2639" t="inlineStr">
        <is>
          <t>https://visitmaldives.s3.amazonaws.com/ZoWOm6oP/afzlhnkv.pdf</t>
        </is>
      </c>
      <c r="N2639" t="inlineStr">
        <is>
          <t>https://visitmaldives.s3.amazonaws.com/ZoWOm6oP/afzlhnkv.pdf</t>
        </is>
      </c>
      <c r="O2639" t="inlineStr">
        <is>
          <t>df40b8c365eb9452e8cccd3296edd8ad9d514f1de51c374530abc9fdfe8e55a3</t>
        </is>
      </c>
      <c r="P2639" t="inlineStr">
        <is>
          <t>library/133_oblu-by-atmosphere-at-helengeli/spa_menu/2021_afzlhnkv.pdf</t>
        </is>
      </c>
      <c r="R2639" t="inlineStr">
        <is>
          <t>outdated</t>
        </is>
      </c>
      <c r="S2639" t="inlineStr">
        <is>
          <t>N</t>
        </is>
      </c>
      <c r="T2639" t="inlineStr">
        <is>
          <t>needs-review</t>
        </is>
      </c>
      <c r="U2639" t="inlineStr">
        <is>
          <t>2026-10-04</t>
        </is>
      </c>
      <c r="V2639" t="inlineStr">
        <is>
          <t>ambiguous match [133, 27, 41, 171, 50, 110, 44, 139, 141]</t>
        </is>
      </c>
    </row>
    <row r="2640">
      <c r="A2640" t="n">
        <v>139</v>
      </c>
      <c r="B2640" t="inlineStr">
        <is>
          <t>Kudafushi Resort &amp; Spa</t>
        </is>
      </c>
      <c r="C2640" t="inlineStr">
        <is>
          <t>spa_menu</t>
        </is>
      </c>
      <c r="D2640" t="inlineStr">
        <is>
          <t>2021_afzlhnkv.pdf</t>
        </is>
      </c>
      <c r="E2640" t="n">
        <v>2021</v>
      </c>
      <c r="H2640" t="n">
        <v>20</v>
      </c>
      <c r="I2640" t="n">
        <v>493</v>
      </c>
      <c r="J2640" t="inlineStr">
        <is>
          <t>Y</t>
        </is>
      </c>
      <c r="K2640" t="inlineStr">
        <is>
          <t>visitmaldives.com</t>
        </is>
      </c>
      <c r="L2640" t="inlineStr">
        <is>
          <t>dmc-agency</t>
        </is>
      </c>
      <c r="M2640" t="inlineStr">
        <is>
          <t>https://visitmaldives.s3.amazonaws.com/ZoWOm6oP/afzlhnkv.pdf</t>
        </is>
      </c>
      <c r="N2640" t="inlineStr">
        <is>
          <t>https://visitmaldives.s3.amazonaws.com/ZoWOm6oP/afzlhnkv.pdf</t>
        </is>
      </c>
      <c r="O2640" t="inlineStr">
        <is>
          <t>df40b8c365eb9452e8cccd3296edd8ad9d514f1de51c374530abc9fdfe8e55a3</t>
        </is>
      </c>
      <c r="P2640" t="inlineStr">
        <is>
          <t>library/133_oblu-by-atmosphere-at-helengeli/spa_menu/2021_afzlhnkv.pdf</t>
        </is>
      </c>
      <c r="R2640" t="inlineStr">
        <is>
          <t>outdated</t>
        </is>
      </c>
      <c r="S2640" t="inlineStr">
        <is>
          <t>N</t>
        </is>
      </c>
      <c r="T2640" t="inlineStr">
        <is>
          <t>needs-review</t>
        </is>
      </c>
      <c r="U2640" t="inlineStr">
        <is>
          <t>2026-10-04</t>
        </is>
      </c>
      <c r="V2640" t="inlineStr">
        <is>
          <t>ambiguous match [133, 27, 41, 171, 50, 110, 44, 139, 141]</t>
        </is>
      </c>
    </row>
    <row r="2641">
      <c r="A2641" t="n">
        <v>141</v>
      </c>
      <c r="B2641" t="inlineStr">
        <is>
          <t>Soneva Fushi Resort</t>
        </is>
      </c>
      <c r="C2641" t="inlineStr">
        <is>
          <t>spa_menu</t>
        </is>
      </c>
      <c r="D2641" t="inlineStr">
        <is>
          <t>2021_afzlhnkv.pdf</t>
        </is>
      </c>
      <c r="E2641" t="n">
        <v>2021</v>
      </c>
      <c r="H2641" t="n">
        <v>20</v>
      </c>
      <c r="I2641" t="n">
        <v>493</v>
      </c>
      <c r="J2641" t="inlineStr">
        <is>
          <t>Y</t>
        </is>
      </c>
      <c r="K2641" t="inlineStr">
        <is>
          <t>visitmaldives.com</t>
        </is>
      </c>
      <c r="L2641" t="inlineStr">
        <is>
          <t>dmc-agency</t>
        </is>
      </c>
      <c r="M2641" t="inlineStr">
        <is>
          <t>https://visitmaldives.s3.amazonaws.com/ZoWOm6oP/afzlhnkv.pdf</t>
        </is>
      </c>
      <c r="N2641" t="inlineStr">
        <is>
          <t>https://visitmaldives.s3.amazonaws.com/ZoWOm6oP/afzlhnkv.pdf</t>
        </is>
      </c>
      <c r="O2641" t="inlineStr">
        <is>
          <t>df40b8c365eb9452e8cccd3296edd8ad9d514f1de51c374530abc9fdfe8e55a3</t>
        </is>
      </c>
      <c r="P2641" t="inlineStr">
        <is>
          <t>library/133_oblu-by-atmosphere-at-helengeli/spa_menu/2021_afzlhnkv.pdf</t>
        </is>
      </c>
      <c r="R2641" t="inlineStr">
        <is>
          <t>outdated</t>
        </is>
      </c>
      <c r="S2641" t="inlineStr">
        <is>
          <t>N</t>
        </is>
      </c>
      <c r="T2641" t="inlineStr">
        <is>
          <t>needs-review</t>
        </is>
      </c>
      <c r="U2641" t="inlineStr">
        <is>
          <t>2026-10-04</t>
        </is>
      </c>
      <c r="V2641" t="inlineStr">
        <is>
          <t>ambiguous match [133, 27, 41, 171, 50, 110, 44, 139, 141]</t>
        </is>
      </c>
    </row>
    <row r="2642">
      <c r="A2642" t="n">
        <v>133</v>
      </c>
      <c r="B2642" t="inlineStr">
        <is>
          <t>Oblu By Atmosphere at Helengeli</t>
        </is>
      </c>
      <c r="C2642" t="inlineStr">
        <is>
          <t>brochure</t>
        </is>
      </c>
      <c r="D2642" t="inlineStr">
        <is>
          <t>2026_OBLU-NATURE-Helengeli-by-SENTIDO-BROCHURE-JULY-2026-WEB.pdf</t>
        </is>
      </c>
      <c r="E2642" t="n">
        <v>2026</v>
      </c>
      <c r="H2642" t="n">
        <v>12</v>
      </c>
      <c r="I2642" t="n">
        <v>6158</v>
      </c>
      <c r="J2642" t="inlineStr">
        <is>
          <t>Y</t>
        </is>
      </c>
      <c r="K2642" t="inlineStr">
        <is>
          <t>neoscapesmaldives.com</t>
        </is>
      </c>
      <c r="L2642" t="inlineStr">
        <is>
          <t>dmc-agency</t>
        </is>
      </c>
      <c r="M2642" t="inlineStr">
        <is>
          <t>https://www.neoscapesmaldives.com/wp-content/uploads/OBLU-NATURE-Helengeli-by-SENTIDO-BROCHURE-JULY-2026-WEB.pdf</t>
        </is>
      </c>
      <c r="N2642" t="inlineStr">
        <is>
          <t>https://www.neoscapesmaldives.com/wp-content/uploads/OBLU-NATURE-Helengeli-by-SENTIDO-BROCHURE-JULY-2026-WEB.pdf</t>
        </is>
      </c>
      <c r="O2642" t="inlineStr">
        <is>
          <t>5d5d1262bbccbf04cb263f8b854a4c32f486678aa7c04b8a8787380970810226</t>
        </is>
      </c>
      <c r="P2642" t="inlineStr">
        <is>
          <t>library/133_oblu-by-atmosphere-at-helengeli/brochure/2026_OBLU-NATURE-Helengeli-by-SENTIDO-BROCHURE-JULY-2026-WEB.pdf</t>
        </is>
      </c>
      <c r="R2642" t="inlineStr">
        <is>
          <t>current</t>
        </is>
      </c>
      <c r="S2642" t="inlineStr">
        <is>
          <t>N</t>
        </is>
      </c>
      <c r="T2642" t="inlineStr">
        <is>
          <t>matched</t>
        </is>
      </c>
      <c r="U2642" t="inlineStr">
        <is>
          <t>2026-10-04</t>
        </is>
      </c>
      <c r="V2642" t="inlineStr"/>
    </row>
    <row r="2643">
      <c r="A2643" t="n">
        <v>133</v>
      </c>
      <c r="B2643" t="inlineStr">
        <is>
          <t>Oblu By Atmosphere at Helengeli</t>
        </is>
      </c>
      <c r="C2643" t="inlineStr">
        <is>
          <t>brochure</t>
        </is>
      </c>
      <c r="D2643" t="inlineStr">
        <is>
          <t>2026_albumFileacfd4938-2f05-4b02-931e-71366dd0adeboblu-nature-helengeli-by-sentido---brochure---sep-2026.pdf.pdf</t>
        </is>
      </c>
      <c r="E2643" t="n">
        <v>2026</v>
      </c>
      <c r="H2643" t="n">
        <v>11</v>
      </c>
      <c r="I2643" t="n">
        <v>5855</v>
      </c>
      <c r="J2643" t="inlineStr">
        <is>
          <t>Y</t>
        </is>
      </c>
      <c r="K2643" t="inlineStr">
        <is>
          <t>oblu-helengeli.com</t>
        </is>
      </c>
      <c r="L2643" t="inlineStr">
        <is>
          <t>official</t>
        </is>
      </c>
      <c r="M2643" t="inlineStr">
        <is>
          <t>https://cob-ucmsapi.coloursofoblu.com/OBLU/images/albumFileacfd4938-2f05-4b02-931e-71366dd0adeboblu-nature-helengeli-by-sentido---brochure---sep-2026.pdf.pdf</t>
        </is>
      </c>
      <c r="N2643" t="inlineStr">
        <is>
          <t>https://cob-ucmsapi.coloursofoblu.com/OBLU/images/albumFileacfd4938-2f05-4b02-931e-71366dd0adeboblu-nature-helengeli-by-sentido---brochure---sep-2026.pdf.pdf</t>
        </is>
      </c>
      <c r="O2643" t="inlineStr">
        <is>
          <t>d25f180d987899a3cfbf182ef6eabe2bfeda44f8f3a631c706ebdbfe7e750d60</t>
        </is>
      </c>
      <c r="P2643" t="inlineStr">
        <is>
          <t>library/133_oblu-by-atmosphere-at-helengeli/brochure/2026_albumFileacfd4938-2f05-4b02-931e-71366dd0adeboblu-nature-helengeli-by-sentido---brochure---sep-2026.pdf.pdf</t>
        </is>
      </c>
      <c r="R2643" t="inlineStr">
        <is>
          <t>current</t>
        </is>
      </c>
      <c r="S2643" t="inlineStr">
        <is>
          <t>Y</t>
        </is>
      </c>
      <c r="T2643" t="inlineStr">
        <is>
          <t>matched</t>
        </is>
      </c>
      <c r="U2643" t="inlineStr">
        <is>
          <t>2026-10-04</t>
        </is>
      </c>
      <c r="V2643" t="inlineStr"/>
    </row>
    <row r="2644">
      <c r="A2644" t="n">
        <v>134</v>
      </c>
      <c r="B2644" t="inlineStr">
        <is>
          <t>The St. Regis Vommuli Resort, Maldives</t>
        </is>
      </c>
      <c r="C2644" t="inlineStr">
        <is>
          <t>factsheet</t>
        </is>
      </c>
      <c r="D2644" t="inlineStr">
        <is>
          <t>2021_The-St.-Regis-Maldives-Fact-Sheet.pdf</t>
        </is>
      </c>
      <c r="E2644" t="n">
        <v>2021</v>
      </c>
      <c r="H2644" t="n">
        <v>3</v>
      </c>
      <c r="I2644" t="n">
        <v>2307</v>
      </c>
      <c r="J2644" t="inlineStr">
        <is>
          <t>Y</t>
        </is>
      </c>
      <c r="K2644" t="inlineStr">
        <is>
          <t>neoscapesmaldives.com</t>
        </is>
      </c>
      <c r="L2644" t="inlineStr">
        <is>
          <t>dmc-agency</t>
        </is>
      </c>
      <c r="M2644" t="inlineStr">
        <is>
          <t>https://www.neoscapesmaldives.com/wp-content/uploads/The-St.-Regis-Maldives-Fact-Sheet.pdf</t>
        </is>
      </c>
      <c r="N2644" t="inlineStr">
        <is>
          <t>https://www.neoscapesmaldives.com/wp-content/uploads/The-St.-Regis-Maldives-Fact-Sheet.pdf</t>
        </is>
      </c>
      <c r="O2644" t="inlineStr">
        <is>
          <t>0b20681c3a4d77351fabd77b99562b0bcdd6a9498564e313bdc20b98a607f024</t>
        </is>
      </c>
      <c r="P2644" t="inlineStr">
        <is>
          <t>library/134_the-st-regis-vommuli-resort-maldives/factsheet/2021_The-St.-Regis-Maldives-Fact-Sheet.pdf</t>
        </is>
      </c>
      <c r="R2644" t="inlineStr">
        <is>
          <t>outdated</t>
        </is>
      </c>
      <c r="S2644" t="inlineStr">
        <is>
          <t>Y</t>
        </is>
      </c>
      <c r="T2644" t="inlineStr">
        <is>
          <t>matched</t>
        </is>
      </c>
      <c r="U2644" t="inlineStr">
        <is>
          <t>2026-10-04</t>
        </is>
      </c>
      <c r="V2644" t="inlineStr"/>
    </row>
    <row r="2645">
      <c r="A2645" t="n">
        <v>134</v>
      </c>
      <c r="B2645" t="inlineStr">
        <is>
          <t>The St. Regis Vommuli Resort, Maldives</t>
        </is>
      </c>
      <c r="C2645" t="inlineStr">
        <is>
          <t>spa_menu</t>
        </is>
      </c>
      <c r="D2645" t="inlineStr">
        <is>
          <t>2026_The-St.-Regis-Maldives_Spa_02-1.pdf</t>
        </is>
      </c>
      <c r="E2645" t="n">
        <v>2026</v>
      </c>
      <c r="H2645" t="n">
        <v>1</v>
      </c>
      <c r="I2645" t="n">
        <v>1441</v>
      </c>
      <c r="J2645" t="inlineStr">
        <is>
          <t>N</t>
        </is>
      </c>
      <c r="K2645" t="inlineStr">
        <is>
          <t>letsgomaldives.com</t>
        </is>
      </c>
      <c r="L2645" t="inlineStr">
        <is>
          <t>dmc-agency</t>
        </is>
      </c>
      <c r="M2645" t="inlineStr">
        <is>
          <t>https://letsgomaldives.com/wp-content/uploads/2026/03/The-St.-Regis-Maldives_Spa_02-1.pdf</t>
        </is>
      </c>
      <c r="N2645" t="inlineStr">
        <is>
          <t>https://letsgomaldives.com/wp-content/uploads/2026/03/The-St.-Regis-Maldives_Spa_02-1.pdf | https://letsgomaldives.com/wp-content/uploads/2026/03/The-St.-Regis-Maldives_Spa_02.pdf</t>
        </is>
      </c>
      <c r="O2645" t="inlineStr">
        <is>
          <t>9563c936baf5d2f194235c7e6e0a159dcc6d61b9184ece7ddbcb1055cd1a3ab4</t>
        </is>
      </c>
      <c r="P2645" t="inlineStr">
        <is>
          <t>library/134_the-st-regis-vommuli-resort-maldives/spa_menu/2026_The-St.-Regis-Maldives_Spa_02-1.pdf</t>
        </is>
      </c>
      <c r="R2645" t="inlineStr">
        <is>
          <t>current</t>
        </is>
      </c>
      <c r="S2645" t="inlineStr">
        <is>
          <t>Y</t>
        </is>
      </c>
      <c r="T2645" t="inlineStr">
        <is>
          <t>matched</t>
        </is>
      </c>
      <c r="U2645" t="inlineStr">
        <is>
          <t>2026-10-04</t>
        </is>
      </c>
      <c r="V2645" t="inlineStr"/>
    </row>
    <row r="2646">
      <c r="A2646" t="n">
        <v>134</v>
      </c>
      <c r="B2646" t="inlineStr">
        <is>
          <t>The St. Regis Vommuli Resort, Maldives</t>
        </is>
      </c>
      <c r="C2646" t="inlineStr">
        <is>
          <t>dining_menu</t>
        </is>
      </c>
      <c r="D2646" t="inlineStr">
        <is>
          <t>2026_The-St.-Regis-Maldives_Eid_FB.pdf</t>
        </is>
      </c>
      <c r="E2646" t="n">
        <v>2026</v>
      </c>
      <c r="H2646" t="n">
        <v>1</v>
      </c>
      <c r="I2646" t="n">
        <v>2179</v>
      </c>
      <c r="J2646" t="inlineStr">
        <is>
          <t>Y</t>
        </is>
      </c>
      <c r="K2646" t="inlineStr">
        <is>
          <t>letsgomaldives.com</t>
        </is>
      </c>
      <c r="L2646" t="inlineStr">
        <is>
          <t>dmc-agency</t>
        </is>
      </c>
      <c r="M2646" t="inlineStr">
        <is>
          <t>https://letsgomaldives.com/wp-content/uploads/2026/03/The-St.-Regis-Maldives_Eid_FB.pdf</t>
        </is>
      </c>
      <c r="N2646" t="inlineStr">
        <is>
          <t>https://letsgomaldives.com/wp-content/uploads/2026/03/The-St.-Regis-Maldives_Eid_FB.pdf</t>
        </is>
      </c>
      <c r="O2646" t="inlineStr">
        <is>
          <t>fd7910a70de5ebc31a06c8e4aeac21e10ea2a7c3c471307f316ec035663126fa</t>
        </is>
      </c>
      <c r="P2646" t="inlineStr">
        <is>
          <t>library/134_the-st-regis-vommuli-resort-maldives/dining_menu/2026_The-St.-Regis-Maldives_Eid_FB.pdf</t>
        </is>
      </c>
      <c r="R2646" t="inlineStr">
        <is>
          <t>current</t>
        </is>
      </c>
      <c r="S2646" t="inlineStr">
        <is>
          <t>Y</t>
        </is>
      </c>
      <c r="T2646" t="inlineStr">
        <is>
          <t>matched</t>
        </is>
      </c>
      <c r="U2646" t="inlineStr">
        <is>
          <t>2026-10-04</t>
        </is>
      </c>
      <c r="V2646" t="inlineStr"/>
    </row>
    <row r="2647">
      <c r="A2647" t="n">
        <v>134</v>
      </c>
      <c r="B2647" t="inlineStr">
        <is>
          <t>The St. Regis Vommuli Resort, Maldives</t>
        </is>
      </c>
      <c r="C2647" t="inlineStr">
        <is>
          <t>excursions</t>
        </is>
      </c>
      <c r="D2647" t="inlineStr">
        <is>
          <t>2026_The-St.-Regis-Maldives_Flyer_Nauryz-Celebration-Childrens-Activities-22-23-March-2026.pdf</t>
        </is>
      </c>
      <c r="E2647" t="n">
        <v>2026</v>
      </c>
      <c r="H2647" t="n">
        <v>1</v>
      </c>
      <c r="I2647" t="n">
        <v>1468</v>
      </c>
      <c r="J2647" t="inlineStr">
        <is>
          <t>N</t>
        </is>
      </c>
      <c r="K2647" t="inlineStr">
        <is>
          <t>letsgomaldives.com</t>
        </is>
      </c>
      <c r="L2647" t="inlineStr">
        <is>
          <t>dmc-agency</t>
        </is>
      </c>
      <c r="M2647" t="inlineStr">
        <is>
          <t>https://letsgomaldives.com/wp-content/uploads/2026/03/The-St.-Regis-Maldives_Flyer_Nauryz-Celebration-Childrens-Activities-22-23-March-2026.pdf</t>
        </is>
      </c>
      <c r="N2647" t="inlineStr">
        <is>
          <t>https://letsgomaldives.com/wp-content/uploads/2026/03/The-St.-Regis-Maldives_Flyer_Nauryz-Celebration-Childrens-Activities-22-23-March-2026.pdf</t>
        </is>
      </c>
      <c r="O2647" t="inlineStr">
        <is>
          <t>d5f775cd747d67e9d7e5e24a99f8c5992b04dec6a70f0cc7418cb69fc7b91295</t>
        </is>
      </c>
      <c r="P2647" t="inlineStr">
        <is>
          <t>library/134_the-st-regis-vommuli-resort-maldives/excursions/2026_The-St.-Regis-Maldives_Flyer_Nauryz-Celebration-Childrens-Activities-22-23-March-2026.pdf</t>
        </is>
      </c>
      <c r="R2647" t="inlineStr">
        <is>
          <t>current</t>
        </is>
      </c>
      <c r="S2647" t="inlineStr">
        <is>
          <t>Y</t>
        </is>
      </c>
      <c r="T2647" t="inlineStr">
        <is>
          <t>matched</t>
        </is>
      </c>
      <c r="U2647" t="inlineStr">
        <is>
          <t>2026-10-04</t>
        </is>
      </c>
      <c r="V2647" t="inlineStr"/>
    </row>
    <row r="2648">
      <c r="A2648" t="n">
        <v>134</v>
      </c>
      <c r="B2648" t="inlineStr">
        <is>
          <t>The St. Regis Vommuli Resort, Maldives</t>
        </is>
      </c>
      <c r="C2648" t="inlineStr">
        <is>
          <t>excursions</t>
        </is>
      </c>
      <c r="D2648" t="inlineStr">
        <is>
          <t>2026_The-St.-Regis-Maldives_Childrens-Activities_Calendar_Eid-Al-Fitr-Celebrations-17-21-March-2026-.pdf</t>
        </is>
      </c>
      <c r="E2648" t="n">
        <v>2026</v>
      </c>
      <c r="H2648" t="n">
        <v>1</v>
      </c>
      <c r="I2648" t="n">
        <v>2500</v>
      </c>
      <c r="J2648" t="inlineStr">
        <is>
          <t>Y</t>
        </is>
      </c>
      <c r="K2648" t="inlineStr">
        <is>
          <t>letsgomaldives.com</t>
        </is>
      </c>
      <c r="L2648" t="inlineStr">
        <is>
          <t>dmc-agency</t>
        </is>
      </c>
      <c r="M2648" t="inlineStr">
        <is>
          <t>https://letsgomaldives.com/wp-content/uploads/2026/03/The-St.-Regis-Maldives_Childrens-Activities_Calendar_Eid-Al-Fitr-Celebrations-17-21-March-2026-.pdf</t>
        </is>
      </c>
      <c r="N2648" t="inlineStr">
        <is>
          <t>https://letsgomaldives.com/wp-content/uploads/2026/03/The-St.-Regis-Maldives_Childrens-Activities_Calendar_Eid-Al-Fitr-Celebrations-17-21-March-2026-.pdf</t>
        </is>
      </c>
      <c r="O2648" t="inlineStr">
        <is>
          <t>4506a54324111658533a1f91237fb84003b8d98703ab42e877b3f80a9d7a471d</t>
        </is>
      </c>
      <c r="P2648" t="inlineStr">
        <is>
          <t>library/134_the-st-regis-vommuli-resort-maldives/excursions/2026_The-St.-Regis-Maldives_Childrens-Activities_Calendar_Eid-Al-Fitr-Celebrations-17-21-March-2026-.pdf</t>
        </is>
      </c>
      <c r="R2648" t="inlineStr">
        <is>
          <t>current</t>
        </is>
      </c>
      <c r="S2648" t="inlineStr">
        <is>
          <t>N</t>
        </is>
      </c>
      <c r="T2648" t="inlineStr">
        <is>
          <t>matched</t>
        </is>
      </c>
      <c r="U2648" t="inlineStr">
        <is>
          <t>2026-10-04</t>
        </is>
      </c>
      <c r="V2648" t="inlineStr"/>
    </row>
    <row r="2649">
      <c r="A2649" t="n">
        <v>134</v>
      </c>
      <c r="B2649" t="inlineStr">
        <is>
          <t>The St. Regis Vommuli Resort, Maldives</t>
        </is>
      </c>
      <c r="C2649" t="inlineStr">
        <is>
          <t>calendar</t>
        </is>
      </c>
      <c r="D2649" t="inlineStr">
        <is>
          <t>2026_The-St.-Regis-Maldives-Vommuli-Resort_Easter-Brochure-2026.pdf</t>
        </is>
      </c>
      <c r="E2649" t="n">
        <v>2026</v>
      </c>
      <c r="H2649" t="n">
        <v>10</v>
      </c>
      <c r="I2649" t="n">
        <v>12076</v>
      </c>
      <c r="J2649" t="inlineStr">
        <is>
          <t>Y</t>
        </is>
      </c>
      <c r="K2649" t="inlineStr">
        <is>
          <t>letsgomaldives.com</t>
        </is>
      </c>
      <c r="L2649" t="inlineStr">
        <is>
          <t>dmc-agency</t>
        </is>
      </c>
      <c r="M2649" t="inlineStr">
        <is>
          <t>https://letsgomaldives.com/wp-content/uploads/2026/02/The-St.-Regis-Maldives-Vommuli-Resort_Easter-Brochure-2026.pdf</t>
        </is>
      </c>
      <c r="N2649" t="inlineStr">
        <is>
          <t>https://letsgomaldives.com/wp-content/uploads/2026/02/The-St.-Regis-Maldives-Vommuli-Resort_Easter-Brochure-2026.pdf</t>
        </is>
      </c>
      <c r="O2649" t="inlineStr">
        <is>
          <t>4f1f65984f5cfa5e4ea98fa823a6f34101516b0f2aee1d079f467012727509ca</t>
        </is>
      </c>
      <c r="P2649" t="inlineStr">
        <is>
          <t>library/134_the-st-regis-vommuli-resort-maldives/calendar/2026_The-St.-Regis-Maldives-Vommuli-Resort_Easter-Brochure-2026.pdf</t>
        </is>
      </c>
      <c r="R2649" t="inlineStr">
        <is>
          <t>current</t>
        </is>
      </c>
      <c r="S2649" t="inlineStr">
        <is>
          <t>Y</t>
        </is>
      </c>
      <c r="T2649" t="inlineStr">
        <is>
          <t>matched</t>
        </is>
      </c>
      <c r="U2649" t="inlineStr">
        <is>
          <t>2026-10-04</t>
        </is>
      </c>
      <c r="V2649" t="inlineStr"/>
    </row>
    <row r="2650">
      <c r="A2650" t="n">
        <v>135</v>
      </c>
      <c r="B2650" t="inlineStr">
        <is>
          <t>Diamonds Thudufushi Beach and Water Villas</t>
        </is>
      </c>
      <c r="C2650" t="inlineStr">
        <is>
          <t>factsheet</t>
        </is>
      </c>
      <c r="D2650" t="inlineStr">
        <is>
          <t>2026_Diamonds-Leisure-Beach-Golf-Resort-Fact-Sheet-2026.pdf</t>
        </is>
      </c>
      <c r="E2650" t="n">
        <v>2026</v>
      </c>
      <c r="H2650" t="n">
        <v>11</v>
      </c>
      <c r="I2650" t="n">
        <v>3197</v>
      </c>
      <c r="J2650" t="inlineStr">
        <is>
          <t>Y</t>
        </is>
      </c>
      <c r="K2650" t="inlineStr">
        <is>
          <t>diamondsresorts.com</t>
        </is>
      </c>
      <c r="L2650" t="inlineStr">
        <is>
          <t>official</t>
        </is>
      </c>
      <c r="M2650" t="inlineStr">
        <is>
          <t>https://d1vp8nomjxwyf1.cloudfront.net/wp-content/uploads/sites/544/2022/10/27105422/Diamonds-Leisure-Beach-Golf-Resort-Fact-Sheet-2026.pdf</t>
        </is>
      </c>
      <c r="N2650" t="inlineStr">
        <is>
          <t>https://d1vp8nomjxwyf1.cloudfront.net/wp-content/uploads/sites/544/2022/10/27105422/Diamonds-Leisure-Beach-Golf-Resort-Fact-Sheet-2026.pdf</t>
        </is>
      </c>
      <c r="O2650" t="inlineStr">
        <is>
          <t>c74b94abdd4dd846161f8dec143d3b1468134b2aecfb22dcbf1db88ff2812237</t>
        </is>
      </c>
      <c r="P2650" t="inlineStr">
        <is>
          <t>library/135_diamonds-thudufushi-beach-and-water-villas/factsheet/2026_Diamonds-Leisure-Beach-Golf-Resort-Fact-Sheet-2026.pdf</t>
        </is>
      </c>
      <c r="R2650" t="inlineStr">
        <is>
          <t>current</t>
        </is>
      </c>
      <c r="S2650" t="inlineStr">
        <is>
          <t>Y</t>
        </is>
      </c>
      <c r="T2650" t="inlineStr">
        <is>
          <t>needs-review</t>
        </is>
      </c>
      <c r="U2650" t="inlineStr">
        <is>
          <t>2026-10-05</t>
        </is>
      </c>
      <c r="V2650" t="inlineStr">
        <is>
          <t>ambiguous match [135, 178]</t>
        </is>
      </c>
    </row>
    <row r="2651">
      <c r="A2651" t="n">
        <v>178</v>
      </c>
      <c r="B2651" t="inlineStr">
        <is>
          <t>Diamonds Athuruga Beach &amp; Water Villas</t>
        </is>
      </c>
      <c r="C2651" t="inlineStr">
        <is>
          <t>factsheet</t>
        </is>
      </c>
      <c r="D2651" t="inlineStr">
        <is>
          <t>2026_Diamonds-Leisure-Beach-Golf-Resort-Fact-Sheet-2026.pdf</t>
        </is>
      </c>
      <c r="E2651" t="n">
        <v>2026</v>
      </c>
      <c r="H2651" t="n">
        <v>11</v>
      </c>
      <c r="I2651" t="n">
        <v>3197</v>
      </c>
      <c r="J2651" t="inlineStr">
        <is>
          <t>Y</t>
        </is>
      </c>
      <c r="K2651" t="inlineStr">
        <is>
          <t>diamondsresorts.com</t>
        </is>
      </c>
      <c r="L2651" t="inlineStr">
        <is>
          <t>official</t>
        </is>
      </c>
      <c r="M2651" t="inlineStr">
        <is>
          <t>https://d1vp8nomjxwyf1.cloudfront.net/wp-content/uploads/sites/544/2022/10/27105422/Diamonds-Leisure-Beach-Golf-Resort-Fact-Sheet-2026.pdf</t>
        </is>
      </c>
      <c r="N2651" t="inlineStr">
        <is>
          <t>https://d1vp8nomjxwyf1.cloudfront.net/wp-content/uploads/sites/544/2022/10/27105422/Diamonds-Leisure-Beach-Golf-Resort-Fact-Sheet-2026.pdf</t>
        </is>
      </c>
      <c r="O2651" t="inlineStr">
        <is>
          <t>c74b94abdd4dd846161f8dec143d3b1468134b2aecfb22dcbf1db88ff2812237</t>
        </is>
      </c>
      <c r="P2651" t="inlineStr">
        <is>
          <t>library/135_diamonds-thudufushi-beach-and-water-villas/factsheet/2026_Diamonds-Leisure-Beach-Golf-Resort-Fact-Sheet-2026.pdf</t>
        </is>
      </c>
      <c r="R2651" t="inlineStr">
        <is>
          <t>current</t>
        </is>
      </c>
      <c r="S2651" t="inlineStr">
        <is>
          <t>Y</t>
        </is>
      </c>
      <c r="T2651" t="inlineStr">
        <is>
          <t>needs-review</t>
        </is>
      </c>
      <c r="U2651" t="inlineStr">
        <is>
          <t>2026-10-05</t>
        </is>
      </c>
      <c r="V2651" t="inlineStr">
        <is>
          <t>ambiguous match [135, 178]</t>
        </is>
      </c>
    </row>
    <row r="2652">
      <c r="A2652" t="n">
        <v>135</v>
      </c>
      <c r="B2652" t="inlineStr">
        <is>
          <t>Diamonds Thudufushi Beach and Water Villas</t>
        </is>
      </c>
      <c r="C2652" t="inlineStr">
        <is>
          <t>factsheet</t>
        </is>
      </c>
      <c r="D2652" t="inlineStr">
        <is>
          <t>2024_2024_DiamondsThudufushi_FactSheet.pdf</t>
        </is>
      </c>
      <c r="E2652" t="n">
        <v>2024</v>
      </c>
      <c r="H2652" t="n">
        <v>13</v>
      </c>
      <c r="I2652" t="n">
        <v>4572</v>
      </c>
      <c r="J2652" t="inlineStr">
        <is>
          <t>Y</t>
        </is>
      </c>
      <c r="K2652" t="inlineStr">
        <is>
          <t>diamondsresorts.com</t>
        </is>
      </c>
      <c r="L2652" t="inlineStr">
        <is>
          <t>official</t>
        </is>
      </c>
      <c r="M2652" t="inlineStr">
        <is>
          <t>https://d1vp8nomjxwyf1.cloudfront.net/wp-content/uploads/sites/110/2017/03/17070444/2024_DiamondsThudufushi_FactSheet.pdf</t>
        </is>
      </c>
      <c r="N2652" t="inlineStr">
        <is>
          <t>https://d1vp8nomjxwyf1.cloudfront.net/wp-content/uploads/sites/110/2017/03/17070444/2024_DiamondsThudufushi_FactSheet.pdf</t>
        </is>
      </c>
      <c r="O2652" t="inlineStr">
        <is>
          <t>9b0417a826b29a6cffdeaffba5ffcacc228e2f8d4ced9d08ef432a143ee9833e</t>
        </is>
      </c>
      <c r="P2652" t="inlineStr">
        <is>
          <t>library/135_diamonds-thudufushi-beach-and-water-villas/factsheet/2024_2024_DiamondsThudufushi_FactSheet.pdf</t>
        </is>
      </c>
      <c r="R2652" t="inlineStr">
        <is>
          <t>outdated</t>
        </is>
      </c>
      <c r="S2652" t="inlineStr">
        <is>
          <t>N</t>
        </is>
      </c>
      <c r="T2652" t="inlineStr">
        <is>
          <t>matched</t>
        </is>
      </c>
      <c r="U2652" t="inlineStr">
        <is>
          <t>2026-10-05</t>
        </is>
      </c>
      <c r="V2652" t="inlineStr"/>
    </row>
    <row r="2653">
      <c r="A2653" t="n">
        <v>135</v>
      </c>
      <c r="B2653" t="inlineStr">
        <is>
          <t>Diamonds Thudufushi Beach and Water Villas</t>
        </is>
      </c>
      <c r="C2653" t="inlineStr">
        <is>
          <t>factsheet</t>
        </is>
      </c>
      <c r="D2653" t="inlineStr">
        <is>
          <t>2019_Diamonds-Thudufushi-Fact-Sheet-2019.pdf</t>
        </is>
      </c>
      <c r="E2653" t="n">
        <v>2019</v>
      </c>
      <c r="H2653" t="n">
        <v>5</v>
      </c>
      <c r="I2653" t="n">
        <v>1098</v>
      </c>
      <c r="J2653" t="inlineStr">
        <is>
          <t>Y</t>
        </is>
      </c>
      <c r="K2653" t="inlineStr">
        <is>
          <t>neoscapesmaldives.com</t>
        </is>
      </c>
      <c r="L2653" t="inlineStr">
        <is>
          <t>dmc-agency</t>
        </is>
      </c>
      <c r="M2653" t="inlineStr">
        <is>
          <t>https://neoscapesmaldives.com/wp-content/uploads/Diamonds-Thudufushi-Fact-Sheet-2019.pdf</t>
        </is>
      </c>
      <c r="N2653" t="inlineStr">
        <is>
          <t>https://neoscapesmaldives.com/wp-content/uploads/Diamonds-Thudufushi-Fact-Sheet-2019.pdf</t>
        </is>
      </c>
      <c r="O2653" t="inlineStr">
        <is>
          <t>76c73332e09ac95d16e212235433411252de54c87528923371e4265a16493a53</t>
        </is>
      </c>
      <c r="P2653" t="inlineStr">
        <is>
          <t>library/135_diamonds-thudufushi-beach-and-water-villas/factsheet/2019_Diamonds-Thudufushi-Fact-Sheet-2019.pdf</t>
        </is>
      </c>
      <c r="R2653" t="inlineStr">
        <is>
          <t>outdated</t>
        </is>
      </c>
      <c r="S2653" t="inlineStr">
        <is>
          <t>N</t>
        </is>
      </c>
      <c r="T2653" t="inlineStr">
        <is>
          <t>matched</t>
        </is>
      </c>
      <c r="U2653" t="inlineStr">
        <is>
          <t>2026-10-04</t>
        </is>
      </c>
      <c r="V2653" t="inlineStr"/>
    </row>
    <row r="2654">
      <c r="A2654" t="n">
        <v>135</v>
      </c>
      <c r="B2654" t="inlineStr">
        <is>
          <t>Diamonds Thudufushi Beach and Water Villas</t>
        </is>
      </c>
      <c r="C2654" t="inlineStr">
        <is>
          <t>map</t>
        </is>
      </c>
      <c r="D2654" t="inlineStr">
        <is>
          <t>2020_Diamonds-Thudufushi-Map.pdf</t>
        </is>
      </c>
      <c r="E2654" t="n">
        <v>2020</v>
      </c>
      <c r="H2654" t="n">
        <v>1</v>
      </c>
      <c r="I2654" t="n">
        <v>127</v>
      </c>
      <c r="J2654" t="inlineStr">
        <is>
          <t>N</t>
        </is>
      </c>
      <c r="K2654" t="inlineStr">
        <is>
          <t>neoscapesmaldives.com</t>
        </is>
      </c>
      <c r="L2654" t="inlineStr">
        <is>
          <t>dmc-agency</t>
        </is>
      </c>
      <c r="M2654" t="inlineStr">
        <is>
          <t>https://www.neoscapesmaldives.com/wp-content/uploads/Diamonds-Thudufushi-Map.pdf</t>
        </is>
      </c>
      <c r="N2654" t="inlineStr">
        <is>
          <t>https://www.neoscapesmaldives.com/wp-content/uploads/Diamonds-Thudufushi-Map.pdf</t>
        </is>
      </c>
      <c r="O2654" t="inlineStr">
        <is>
          <t>1886f544b9256a8bc8a9a42b26c3c86cc8256168cd3e20a6da1e278dcb87c57f</t>
        </is>
      </c>
      <c r="P2654" t="inlineStr">
        <is>
          <t>library/135_diamonds-thudufushi-beach-and-water-villas/map/2020_Diamonds-Thudufushi-Map.pdf</t>
        </is>
      </c>
      <c r="R2654" t="inlineStr">
        <is>
          <t>outdated</t>
        </is>
      </c>
      <c r="S2654" t="inlineStr">
        <is>
          <t>Y</t>
        </is>
      </c>
      <c r="T2654" t="inlineStr">
        <is>
          <t>matched</t>
        </is>
      </c>
      <c r="U2654" t="inlineStr">
        <is>
          <t>2026-10-04</t>
        </is>
      </c>
      <c r="V2654" t="inlineStr"/>
    </row>
    <row r="2655">
      <c r="A2655" t="n">
        <v>135</v>
      </c>
      <c r="B2655" t="inlineStr">
        <is>
          <t>Diamonds Thudufushi Beach and Water Villas</t>
        </is>
      </c>
      <c r="C2655" t="inlineStr">
        <is>
          <t>excursions</t>
        </is>
      </c>
      <c r="D2655" t="inlineStr">
        <is>
          <t>2017_Society-Magazine-2017-Diamonds-Resorts-5-2.pdf</t>
        </is>
      </c>
      <c r="E2655" t="n">
        <v>2017</v>
      </c>
      <c r="H2655" t="n">
        <v>4</v>
      </c>
      <c r="I2655" t="n">
        <v>1116</v>
      </c>
      <c r="J2655" t="inlineStr">
        <is>
          <t>Y</t>
        </is>
      </c>
      <c r="K2655" t="inlineStr">
        <is>
          <t>planhotel.com</t>
        </is>
      </c>
      <c r="L2655" t="inlineStr">
        <is>
          <t>official</t>
        </is>
      </c>
      <c r="M2655" t="inlineStr">
        <is>
          <t>https://d1vp8nomjxwyf1.cloudfront.net/wp-content/uploads/sites/110/2017/03/13084012/Society-Magazine-2017-Diamonds-Resorts-5-2.pdf</t>
        </is>
      </c>
      <c r="N2655" t="inlineStr">
        <is>
          <t>https://d1vp8nomjxwyf1.cloudfront.net/wp-content/uploads/sites/110/2017/03/13084012/Society-Magazine-2017-Diamonds-Resorts-5-2.pdf</t>
        </is>
      </c>
      <c r="O2655" t="inlineStr">
        <is>
          <t>d1bffc8ebc1311d14b4f08bd9e2e022e4f4bb6733b262117f8146da9969a04e3</t>
        </is>
      </c>
      <c r="P2655" t="inlineStr">
        <is>
          <t>library/135_diamonds-thudufushi-beach-and-water-villas/excursions/2017_Society-Magazine-2017-Diamonds-Resorts-5-2.pdf</t>
        </is>
      </c>
      <c r="R2655" t="inlineStr">
        <is>
          <t>outdated</t>
        </is>
      </c>
      <c r="S2655" t="inlineStr">
        <is>
          <t>Y</t>
        </is>
      </c>
      <c r="T2655" t="inlineStr">
        <is>
          <t>needs-review</t>
        </is>
      </c>
      <c r="U2655" t="inlineStr">
        <is>
          <t>2026-10-04</t>
        </is>
      </c>
      <c r="V2655" t="inlineStr">
        <is>
          <t>ambiguous match [135, 178]</t>
        </is>
      </c>
    </row>
    <row r="2656">
      <c r="A2656" t="n">
        <v>178</v>
      </c>
      <c r="B2656" t="inlineStr">
        <is>
          <t>Diamonds Athuruga Beach &amp; Water Villas</t>
        </is>
      </c>
      <c r="C2656" t="inlineStr">
        <is>
          <t>excursions</t>
        </is>
      </c>
      <c r="D2656" t="inlineStr">
        <is>
          <t>2017_Society-Magazine-2017-Diamonds-Resorts-5-2.pdf</t>
        </is>
      </c>
      <c r="E2656" t="n">
        <v>2017</v>
      </c>
      <c r="H2656" t="n">
        <v>4</v>
      </c>
      <c r="I2656" t="n">
        <v>1116</v>
      </c>
      <c r="J2656" t="inlineStr">
        <is>
          <t>Y</t>
        </is>
      </c>
      <c r="K2656" t="inlineStr">
        <is>
          <t>planhotel.com</t>
        </is>
      </c>
      <c r="L2656" t="inlineStr">
        <is>
          <t>official</t>
        </is>
      </c>
      <c r="M2656" t="inlineStr">
        <is>
          <t>https://d1vp8nomjxwyf1.cloudfront.net/wp-content/uploads/sites/110/2017/03/13084012/Society-Magazine-2017-Diamonds-Resorts-5-2.pdf</t>
        </is>
      </c>
      <c r="N2656" t="inlineStr">
        <is>
          <t>https://d1vp8nomjxwyf1.cloudfront.net/wp-content/uploads/sites/110/2017/03/13084012/Society-Magazine-2017-Diamonds-Resorts-5-2.pdf</t>
        </is>
      </c>
      <c r="O2656" t="inlineStr">
        <is>
          <t>d1bffc8ebc1311d14b4f08bd9e2e022e4f4bb6733b262117f8146da9969a04e3</t>
        </is>
      </c>
      <c r="P2656" t="inlineStr">
        <is>
          <t>library/135_diamonds-thudufushi-beach-and-water-villas/excursions/2017_Society-Magazine-2017-Diamonds-Resorts-5-2.pdf</t>
        </is>
      </c>
      <c r="R2656" t="inlineStr">
        <is>
          <t>outdated</t>
        </is>
      </c>
      <c r="S2656" t="inlineStr">
        <is>
          <t>Y</t>
        </is>
      </c>
      <c r="T2656" t="inlineStr">
        <is>
          <t>needs-review</t>
        </is>
      </c>
      <c r="U2656" t="inlineStr">
        <is>
          <t>2026-10-04</t>
        </is>
      </c>
      <c r="V2656" t="inlineStr">
        <is>
          <t>ambiguous match [135, 178]</t>
        </is>
      </c>
    </row>
    <row r="2657">
      <c r="A2657" t="n">
        <v>135</v>
      </c>
      <c r="B2657" t="inlineStr">
        <is>
          <t>Diamonds Thudufushi Beach and Water Villas</t>
        </is>
      </c>
      <c r="C2657" t="inlineStr">
        <is>
          <t>villa_plans</t>
        </is>
      </c>
      <c r="D2657" t="inlineStr">
        <is>
          <t>2019_WALLSTREETITALIA_DIAMONDSRESORTS.pdf</t>
        </is>
      </c>
      <c r="E2657" t="n">
        <v>2019</v>
      </c>
      <c r="H2657" t="n">
        <v>3</v>
      </c>
      <c r="I2657" t="n">
        <v>4248</v>
      </c>
      <c r="J2657" t="inlineStr">
        <is>
          <t>Y</t>
        </is>
      </c>
      <c r="K2657" t="inlineStr">
        <is>
          <t>planhotel.com</t>
        </is>
      </c>
      <c r="L2657" t="inlineStr">
        <is>
          <t>official</t>
        </is>
      </c>
      <c r="M2657" t="inlineStr">
        <is>
          <t>https://d1vp8nomjxwyf1.cloudfront.net/wp-content/uploads/sites/110/2017/03/17111448/WALLSTREETITALIA_DIAMONDSRESORTS.pdf</t>
        </is>
      </c>
      <c r="N2657" t="inlineStr">
        <is>
          <t>https://d1vp8nomjxwyf1.cloudfront.net/wp-content/uploads/sites/110/2017/03/17111448/WALLSTREETITALIA_DIAMONDSRESORTS.pdf</t>
        </is>
      </c>
      <c r="O2657" t="inlineStr">
        <is>
          <t>3361e2575fd3f83484eacf50a985b2439a693042b8a30f6d470f0ac15182bbbb</t>
        </is>
      </c>
      <c r="P2657" t="inlineStr">
        <is>
          <t>library/135_diamonds-thudufushi-beach-and-water-villas/villa_plans/2019_WALLSTREETITALIA_DIAMONDSRESORTS.pdf</t>
        </is>
      </c>
      <c r="R2657" t="inlineStr">
        <is>
          <t>outdated</t>
        </is>
      </c>
      <c r="S2657" t="inlineStr">
        <is>
          <t>N</t>
        </is>
      </c>
      <c r="T2657" t="inlineStr">
        <is>
          <t>matched</t>
        </is>
      </c>
      <c r="U2657" t="inlineStr">
        <is>
          <t>2026-10-04</t>
        </is>
      </c>
      <c r="V2657" t="inlineStr"/>
    </row>
    <row r="2658">
      <c r="A2658" t="n">
        <v>135</v>
      </c>
      <c r="B2658" t="inlineStr">
        <is>
          <t>Diamonds Thudufushi Beach and Water Villas</t>
        </is>
      </c>
      <c r="C2658" t="inlineStr">
        <is>
          <t>villa_plans</t>
        </is>
      </c>
      <c r="D2658" t="inlineStr">
        <is>
          <t>2019_VANITYFAIR.pdf</t>
        </is>
      </c>
      <c r="E2658" t="n">
        <v>2019</v>
      </c>
      <c r="H2658" t="n">
        <v>4</v>
      </c>
      <c r="I2658" t="n">
        <v>1146</v>
      </c>
      <c r="J2658" t="inlineStr">
        <is>
          <t>Y</t>
        </is>
      </c>
      <c r="K2658" t="inlineStr">
        <is>
          <t>planhotel.com</t>
        </is>
      </c>
      <c r="L2658" t="inlineStr">
        <is>
          <t>official</t>
        </is>
      </c>
      <c r="M2658" t="inlineStr">
        <is>
          <t>https://d1vp8nomjxwyf1.cloudfront.net/wp-content/uploads/sites/110/2017/03/27134941/VANITYFAIR.pdf</t>
        </is>
      </c>
      <c r="N2658" t="inlineStr">
        <is>
          <t>https://d1vp8nomjxwyf1.cloudfront.net/wp-content/uploads/sites/110/2017/03/27134941/VANITYFAIR.pdf</t>
        </is>
      </c>
      <c r="O2658" t="inlineStr">
        <is>
          <t>3db8cb04cda2fd4221f3f723867c23e5f46b42e4afbe34b89983234a7781523e</t>
        </is>
      </c>
      <c r="P2658" t="inlineStr">
        <is>
          <t>library/135_diamonds-thudufushi-beach-and-water-villas/villa_plans/2019_VANITYFAIR.pdf</t>
        </is>
      </c>
      <c r="R2658" t="inlineStr">
        <is>
          <t>outdated</t>
        </is>
      </c>
      <c r="S2658" t="inlineStr">
        <is>
          <t>Y</t>
        </is>
      </c>
      <c r="T2658" t="inlineStr">
        <is>
          <t>needs-review</t>
        </is>
      </c>
      <c r="U2658" t="inlineStr">
        <is>
          <t>2026-10-04</t>
        </is>
      </c>
      <c r="V2658" t="inlineStr">
        <is>
          <t>ambiguous match [135, 178]</t>
        </is>
      </c>
    </row>
    <row r="2659">
      <c r="A2659" t="n">
        <v>178</v>
      </c>
      <c r="B2659" t="inlineStr">
        <is>
          <t>Diamonds Athuruga Beach &amp; Water Villas</t>
        </is>
      </c>
      <c r="C2659" t="inlineStr">
        <is>
          <t>villa_plans</t>
        </is>
      </c>
      <c r="D2659" t="inlineStr">
        <is>
          <t>2019_VANITYFAIR.pdf</t>
        </is>
      </c>
      <c r="E2659" t="n">
        <v>2019</v>
      </c>
      <c r="H2659" t="n">
        <v>4</v>
      </c>
      <c r="I2659" t="n">
        <v>1146</v>
      </c>
      <c r="J2659" t="inlineStr">
        <is>
          <t>Y</t>
        </is>
      </c>
      <c r="K2659" t="inlineStr">
        <is>
          <t>planhotel.com</t>
        </is>
      </c>
      <c r="L2659" t="inlineStr">
        <is>
          <t>official</t>
        </is>
      </c>
      <c r="M2659" t="inlineStr">
        <is>
          <t>https://d1vp8nomjxwyf1.cloudfront.net/wp-content/uploads/sites/110/2017/03/27134941/VANITYFAIR.pdf</t>
        </is>
      </c>
      <c r="N2659" t="inlineStr">
        <is>
          <t>https://d1vp8nomjxwyf1.cloudfront.net/wp-content/uploads/sites/110/2017/03/27134941/VANITYFAIR.pdf</t>
        </is>
      </c>
      <c r="O2659" t="inlineStr">
        <is>
          <t>3db8cb04cda2fd4221f3f723867c23e5f46b42e4afbe34b89983234a7781523e</t>
        </is>
      </c>
      <c r="P2659" t="inlineStr">
        <is>
          <t>library/135_diamonds-thudufushi-beach-and-water-villas/villa_plans/2019_VANITYFAIR.pdf</t>
        </is>
      </c>
      <c r="R2659" t="inlineStr">
        <is>
          <t>outdated</t>
        </is>
      </c>
      <c r="S2659" t="inlineStr">
        <is>
          <t>Y</t>
        </is>
      </c>
      <c r="T2659" t="inlineStr">
        <is>
          <t>needs-review</t>
        </is>
      </c>
      <c r="U2659" t="inlineStr">
        <is>
          <t>2026-10-04</t>
        </is>
      </c>
      <c r="V2659" t="inlineStr">
        <is>
          <t>ambiguous match [135, 178]</t>
        </is>
      </c>
    </row>
    <row r="2660">
      <c r="A2660" t="n">
        <v>135</v>
      </c>
      <c r="B2660" t="inlineStr">
        <is>
          <t>Diamonds Thudufushi Beach and Water Villas</t>
        </is>
      </c>
      <c r="C2660" t="inlineStr">
        <is>
          <t>villa_plans</t>
        </is>
      </c>
      <c r="D2660" t="inlineStr">
        <is>
          <t>2018_Excellence-Magazine.pdf</t>
        </is>
      </c>
      <c r="E2660" t="n">
        <v>2018</v>
      </c>
      <c r="H2660" t="n">
        <v>7</v>
      </c>
      <c r="I2660" t="n">
        <v>615</v>
      </c>
      <c r="J2660" t="inlineStr">
        <is>
          <t>Y</t>
        </is>
      </c>
      <c r="K2660" t="inlineStr">
        <is>
          <t>planhotel.com</t>
        </is>
      </c>
      <c r="L2660" t="inlineStr">
        <is>
          <t>official</t>
        </is>
      </c>
      <c r="M2660" t="inlineStr">
        <is>
          <t>https://d1vp8nomjxwyf1.cloudfront.net/wp-content/uploads/sites/110/2017/03/07095823/Excellence-Magazine.pdf</t>
        </is>
      </c>
      <c r="N2660" t="inlineStr">
        <is>
          <t>https://d1vp8nomjxwyf1.cloudfront.net/wp-content/uploads/sites/110/2017/03/07095823/Excellence-Magazine.pdf | https://d1vp8nomjxwyf1.cloudfront.net/wp-content/uploads/sites/109/2017/03/07095342/Excellence-Magazine.pdf</t>
        </is>
      </c>
      <c r="O2660" t="inlineStr">
        <is>
          <t>b3fe21622d28d99e4606c2ea4929601fd780374abb4710aa054f5ca8fb9ff837</t>
        </is>
      </c>
      <c r="P2660" t="inlineStr">
        <is>
          <t>library/135_diamonds-thudufushi-beach-and-water-villas/villa_plans/2018_Excellence-Magazine.pdf</t>
        </is>
      </c>
      <c r="R2660" t="inlineStr">
        <is>
          <t>outdated</t>
        </is>
      </c>
      <c r="S2660" t="inlineStr">
        <is>
          <t>N</t>
        </is>
      </c>
      <c r="T2660" t="inlineStr">
        <is>
          <t>needs-review</t>
        </is>
      </c>
      <c r="U2660" t="inlineStr">
        <is>
          <t>2026-10-04</t>
        </is>
      </c>
      <c r="V2660" t="inlineStr">
        <is>
          <t>ambiguous match [135, 178]</t>
        </is>
      </c>
    </row>
    <row r="2661">
      <c r="A2661" t="n">
        <v>178</v>
      </c>
      <c r="B2661" t="inlineStr">
        <is>
          <t>Diamonds Athuruga Beach &amp; Water Villas</t>
        </is>
      </c>
      <c r="C2661" t="inlineStr">
        <is>
          <t>villa_plans</t>
        </is>
      </c>
      <c r="D2661" t="inlineStr">
        <is>
          <t>2018_Excellence-Magazine.pdf</t>
        </is>
      </c>
      <c r="E2661" t="n">
        <v>2018</v>
      </c>
      <c r="H2661" t="n">
        <v>7</v>
      </c>
      <c r="I2661" t="n">
        <v>615</v>
      </c>
      <c r="J2661" t="inlineStr">
        <is>
          <t>Y</t>
        </is>
      </c>
      <c r="K2661" t="inlineStr">
        <is>
          <t>planhotel.com</t>
        </is>
      </c>
      <c r="L2661" t="inlineStr">
        <is>
          <t>official</t>
        </is>
      </c>
      <c r="M2661" t="inlineStr">
        <is>
          <t>https://d1vp8nomjxwyf1.cloudfront.net/wp-content/uploads/sites/110/2017/03/07095823/Excellence-Magazine.pdf</t>
        </is>
      </c>
      <c r="N2661" t="inlineStr">
        <is>
          <t>https://d1vp8nomjxwyf1.cloudfront.net/wp-content/uploads/sites/110/2017/03/07095823/Excellence-Magazine.pdf | https://d1vp8nomjxwyf1.cloudfront.net/wp-content/uploads/sites/109/2017/03/07095342/Excellence-Magazine.pdf</t>
        </is>
      </c>
      <c r="O2661" t="inlineStr">
        <is>
          <t>b3fe21622d28d99e4606c2ea4929601fd780374abb4710aa054f5ca8fb9ff837</t>
        </is>
      </c>
      <c r="P2661" t="inlineStr">
        <is>
          <t>library/135_diamonds-thudufushi-beach-and-water-villas/villa_plans/2018_Excellence-Magazine.pdf</t>
        </is>
      </c>
      <c r="R2661" t="inlineStr">
        <is>
          <t>outdated</t>
        </is>
      </c>
      <c r="S2661" t="inlineStr">
        <is>
          <t>N</t>
        </is>
      </c>
      <c r="T2661" t="inlineStr">
        <is>
          <t>needs-review</t>
        </is>
      </c>
      <c r="U2661" t="inlineStr">
        <is>
          <t>2026-10-04</t>
        </is>
      </c>
      <c r="V2661" t="inlineStr">
        <is>
          <t>ambiguous match [135, 178]</t>
        </is>
      </c>
    </row>
    <row r="2662">
      <c r="A2662" t="n">
        <v>135</v>
      </c>
      <c r="B2662" t="inlineStr">
        <is>
          <t>Diamonds Thudufushi Beach and Water Villas</t>
        </is>
      </c>
      <c r="C2662" t="inlineStr">
        <is>
          <t>other</t>
        </is>
      </c>
      <c r="D2662" t="inlineStr">
        <is>
          <t>2021_TRAVEL-ADVERSORY-NO.6-OF-3RD-MAY-2021.pdf</t>
        </is>
      </c>
      <c r="E2662" t="n">
        <v>2021</v>
      </c>
      <c r="H2662" t="n">
        <v>3</v>
      </c>
      <c r="I2662" t="n">
        <v>671</v>
      </c>
      <c r="J2662" t="inlineStr">
        <is>
          <t>N</t>
        </is>
      </c>
      <c r="K2662" t="inlineStr">
        <is>
          <t>diamondsresorts.com</t>
        </is>
      </c>
      <c r="L2662" t="inlineStr">
        <is>
          <t>official</t>
        </is>
      </c>
      <c r="M2662" t="inlineStr">
        <is>
          <t>https://d1vp8nomjxwyf1.cloudfront.net/wp-content/uploads/sites/339/2018/02/04064814/TRAVEL-ADVERSORY-NO.6-OF-3RD-MAY-2021.pdf</t>
        </is>
      </c>
      <c r="N2662" t="inlineStr">
        <is>
          <t>https://d1vp8nomjxwyf1.cloudfront.net/wp-content/uploads/sites/339/2018/02/04064814/TRAVEL-ADVERSORY-NO.6-OF-3RD-MAY-2021.pdf</t>
        </is>
      </c>
      <c r="O2662" t="inlineStr">
        <is>
          <t>127218a482bbf910153c94aba7ff601a073c8332eca4aef43525a3831b29efdf</t>
        </is>
      </c>
      <c r="P2662" t="inlineStr">
        <is>
          <t>library/135_diamonds-thudufushi-beach-and-water-villas/other/2021_TRAVEL-ADVERSORY-NO.6-OF-3RD-MAY-2021.pdf</t>
        </is>
      </c>
      <c r="R2662" t="inlineStr">
        <is>
          <t>outdated</t>
        </is>
      </c>
      <c r="S2662" t="inlineStr">
        <is>
          <t>Y</t>
        </is>
      </c>
      <c r="T2662" t="inlineStr">
        <is>
          <t>needs-review</t>
        </is>
      </c>
      <c r="U2662" t="inlineStr">
        <is>
          <t>2026-10-05</t>
        </is>
      </c>
      <c r="V2662" t="inlineStr">
        <is>
          <t>ambiguous match [135, 178]</t>
        </is>
      </c>
    </row>
    <row r="2663">
      <c r="A2663" t="n">
        <v>178</v>
      </c>
      <c r="B2663" t="inlineStr">
        <is>
          <t>Diamonds Athuruga Beach &amp; Water Villas</t>
        </is>
      </c>
      <c r="C2663" t="inlineStr">
        <is>
          <t>other</t>
        </is>
      </c>
      <c r="D2663" t="inlineStr">
        <is>
          <t>2021_TRAVEL-ADVERSORY-NO.6-OF-3RD-MAY-2021.pdf</t>
        </is>
      </c>
      <c r="E2663" t="n">
        <v>2021</v>
      </c>
      <c r="H2663" t="n">
        <v>3</v>
      </c>
      <c r="I2663" t="n">
        <v>671</v>
      </c>
      <c r="J2663" t="inlineStr">
        <is>
          <t>N</t>
        </is>
      </c>
      <c r="K2663" t="inlineStr">
        <is>
          <t>diamondsresorts.com</t>
        </is>
      </c>
      <c r="L2663" t="inlineStr">
        <is>
          <t>official</t>
        </is>
      </c>
      <c r="M2663" t="inlineStr">
        <is>
          <t>https://d1vp8nomjxwyf1.cloudfront.net/wp-content/uploads/sites/339/2018/02/04064814/TRAVEL-ADVERSORY-NO.6-OF-3RD-MAY-2021.pdf</t>
        </is>
      </c>
      <c r="N2663" t="inlineStr">
        <is>
          <t>https://d1vp8nomjxwyf1.cloudfront.net/wp-content/uploads/sites/339/2018/02/04064814/TRAVEL-ADVERSORY-NO.6-OF-3RD-MAY-2021.pdf</t>
        </is>
      </c>
      <c r="O2663" t="inlineStr">
        <is>
          <t>127218a482bbf910153c94aba7ff601a073c8332eca4aef43525a3831b29efdf</t>
        </is>
      </c>
      <c r="P2663" t="inlineStr">
        <is>
          <t>library/135_diamonds-thudufushi-beach-and-water-villas/other/2021_TRAVEL-ADVERSORY-NO.6-OF-3RD-MAY-2021.pdf</t>
        </is>
      </c>
      <c r="R2663" t="inlineStr">
        <is>
          <t>outdated</t>
        </is>
      </c>
      <c r="S2663" t="inlineStr">
        <is>
          <t>Y</t>
        </is>
      </c>
      <c r="T2663" t="inlineStr">
        <is>
          <t>needs-review</t>
        </is>
      </c>
      <c r="U2663" t="inlineStr">
        <is>
          <t>2026-10-05</t>
        </is>
      </c>
      <c r="V2663" t="inlineStr">
        <is>
          <t>ambiguous match [135, 178]</t>
        </is>
      </c>
    </row>
    <row r="2664">
      <c r="A2664" t="n">
        <v>135</v>
      </c>
      <c r="B2664" t="inlineStr">
        <is>
          <t>Diamonds Thudufushi Beach and Water Villas</t>
        </is>
      </c>
      <c r="C2664" t="inlineStr">
        <is>
          <t>other</t>
        </is>
      </c>
      <c r="D2664" t="inlineStr">
        <is>
          <t>2019_Diamonds-Thudufushi.pdf</t>
        </is>
      </c>
      <c r="E2664" t="n">
        <v>2019</v>
      </c>
      <c r="H2664" t="n">
        <v>13</v>
      </c>
      <c r="I2664" t="n">
        <v>6246</v>
      </c>
      <c r="J2664" t="inlineStr">
        <is>
          <t>Y</t>
        </is>
      </c>
      <c r="K2664" t="inlineStr">
        <is>
          <t>planhotel.com</t>
        </is>
      </c>
      <c r="L2664" t="inlineStr">
        <is>
          <t>official</t>
        </is>
      </c>
      <c r="M2664" t="inlineStr">
        <is>
          <t>https://d1vp8nomjxwyf1.cloudfront.net/wp-content/uploads/sites/212/2023/03/17095041/Diamonds-Thudufushi.pdf</t>
        </is>
      </c>
      <c r="N2664" t="inlineStr">
        <is>
          <t>https://d1vp8nomjxwyf1.cloudfront.net/wp-content/uploads/sites/212/2023/03/17095041/Diamonds-Thudufushi.pdf</t>
        </is>
      </c>
      <c r="O2664" t="inlineStr">
        <is>
          <t>b843867382b326348dcc03fd7e66a6f9b562a0fd8b05312007211a38c2d678c1</t>
        </is>
      </c>
      <c r="P2664" t="inlineStr">
        <is>
          <t>library/135_diamonds-thudufushi-beach-and-water-villas/other/2019_Diamonds-Thudufushi.pdf</t>
        </is>
      </c>
      <c r="R2664" t="inlineStr">
        <is>
          <t>outdated</t>
        </is>
      </c>
      <c r="S2664" t="inlineStr">
        <is>
          <t>N</t>
        </is>
      </c>
      <c r="T2664" t="inlineStr">
        <is>
          <t>matched</t>
        </is>
      </c>
      <c r="U2664" t="inlineStr">
        <is>
          <t>2026-10-04</t>
        </is>
      </c>
      <c r="V2664" t="inlineStr"/>
    </row>
    <row r="2665">
      <c r="A2665" t="n">
        <v>135</v>
      </c>
      <c r="B2665" t="inlineStr">
        <is>
          <t>Diamonds Thudufushi Beach and Water Villas</t>
        </is>
      </c>
      <c r="C2665" t="inlineStr">
        <is>
          <t>other</t>
        </is>
      </c>
      <c r="D2665" t="inlineStr">
        <is>
          <t>2018_2018_12_17_CONDENASTTRAVELLER_DIAMONDSRESORTS.pdf</t>
        </is>
      </c>
      <c r="E2665" t="n">
        <v>2018</v>
      </c>
      <c r="H2665" t="n">
        <v>3</v>
      </c>
      <c r="I2665" t="n">
        <v>5524</v>
      </c>
      <c r="J2665" t="inlineStr">
        <is>
          <t>N</t>
        </is>
      </c>
      <c r="K2665" t="inlineStr">
        <is>
          <t>diamondsresorts.com</t>
        </is>
      </c>
      <c r="L2665" t="inlineStr">
        <is>
          <t>official</t>
        </is>
      </c>
      <c r="M2665" t="inlineStr">
        <is>
          <t>https://d1vp8nomjxwyf1.cloudfront.net/wp-content/uploads/sites/114/2017/04/17141214/2018_12_17_CONDENASTTRAVELLER_DIAMONDSRESORTS.pdf</t>
        </is>
      </c>
      <c r="N2665" t="inlineStr">
        <is>
          <t>https://d1vp8nomjxwyf1.cloudfront.net/wp-content/uploads/sites/114/2017/04/17141214/2018_12_17_CONDENASTTRAVELLER_DIAMONDSRESORTS.pdf</t>
        </is>
      </c>
      <c r="O2665" t="inlineStr">
        <is>
          <t>fecdae87ffd681a7eaa91b162899859f1c55e1547f34476980038430762b7fb9</t>
        </is>
      </c>
      <c r="P2665" t="inlineStr">
        <is>
          <t>library/135_diamonds-thudufushi-beach-and-water-villas/other/2018_2018_12_17_CONDENASTTRAVELLER_DIAMONDSRESORTS.pdf</t>
        </is>
      </c>
      <c r="R2665" t="inlineStr">
        <is>
          <t>outdated</t>
        </is>
      </c>
      <c r="S2665" t="inlineStr">
        <is>
          <t>N</t>
        </is>
      </c>
      <c r="T2665" t="inlineStr">
        <is>
          <t>needs-review</t>
        </is>
      </c>
      <c r="U2665" t="inlineStr">
        <is>
          <t>2026-10-05</t>
        </is>
      </c>
      <c r="V2665" t="inlineStr">
        <is>
          <t>ambiguous match [135, 178]</t>
        </is>
      </c>
    </row>
    <row r="2666">
      <c r="A2666" t="n">
        <v>178</v>
      </c>
      <c r="B2666" t="inlineStr">
        <is>
          <t>Diamonds Athuruga Beach &amp; Water Villas</t>
        </is>
      </c>
      <c r="C2666" t="inlineStr">
        <is>
          <t>other</t>
        </is>
      </c>
      <c r="D2666" t="inlineStr">
        <is>
          <t>2018_2018_12_17_CONDENASTTRAVELLER_DIAMONDSRESORTS.pdf</t>
        </is>
      </c>
      <c r="E2666" t="n">
        <v>2018</v>
      </c>
      <c r="H2666" t="n">
        <v>3</v>
      </c>
      <c r="I2666" t="n">
        <v>5524</v>
      </c>
      <c r="J2666" t="inlineStr">
        <is>
          <t>N</t>
        </is>
      </c>
      <c r="K2666" t="inlineStr">
        <is>
          <t>diamondsresorts.com</t>
        </is>
      </c>
      <c r="L2666" t="inlineStr">
        <is>
          <t>official</t>
        </is>
      </c>
      <c r="M2666" t="inlineStr">
        <is>
          <t>https://d1vp8nomjxwyf1.cloudfront.net/wp-content/uploads/sites/114/2017/04/17141214/2018_12_17_CONDENASTTRAVELLER_DIAMONDSRESORTS.pdf</t>
        </is>
      </c>
      <c r="N2666" t="inlineStr">
        <is>
          <t>https://d1vp8nomjxwyf1.cloudfront.net/wp-content/uploads/sites/114/2017/04/17141214/2018_12_17_CONDENASTTRAVELLER_DIAMONDSRESORTS.pdf</t>
        </is>
      </c>
      <c r="O2666" t="inlineStr">
        <is>
          <t>fecdae87ffd681a7eaa91b162899859f1c55e1547f34476980038430762b7fb9</t>
        </is>
      </c>
      <c r="P2666" t="inlineStr">
        <is>
          <t>library/135_diamonds-thudufushi-beach-and-water-villas/other/2018_2018_12_17_CONDENASTTRAVELLER_DIAMONDSRESORTS.pdf</t>
        </is>
      </c>
      <c r="R2666" t="inlineStr">
        <is>
          <t>outdated</t>
        </is>
      </c>
      <c r="S2666" t="inlineStr">
        <is>
          <t>N</t>
        </is>
      </c>
      <c r="T2666" t="inlineStr">
        <is>
          <t>needs-review</t>
        </is>
      </c>
      <c r="U2666" t="inlineStr">
        <is>
          <t>2026-10-05</t>
        </is>
      </c>
      <c r="V2666" t="inlineStr">
        <is>
          <t>ambiguous match [135, 178]</t>
        </is>
      </c>
    </row>
    <row r="2667">
      <c r="A2667" t="n">
        <v>136</v>
      </c>
      <c r="B2667" t="inlineStr">
        <is>
          <t>Finolhu Baa Atoll Maldives</t>
        </is>
      </c>
      <c r="C2667" t="inlineStr">
        <is>
          <t>factsheet</t>
        </is>
      </c>
      <c r="D2667" t="inlineStr">
        <is>
          <t>2026_Teens-Hut-Fact-Sheet.pdf</t>
        </is>
      </c>
      <c r="E2667" t="n">
        <v>2026</v>
      </c>
      <c r="H2667" t="n">
        <v>3</v>
      </c>
      <c r="I2667" t="n">
        <v>916</v>
      </c>
      <c r="J2667" t="inlineStr">
        <is>
          <t>Y</t>
        </is>
      </c>
      <c r="K2667" t="inlineStr">
        <is>
          <t>finolhu.com</t>
        </is>
      </c>
      <c r="L2667" t="inlineStr">
        <is>
          <t>official</t>
        </is>
      </c>
      <c r="M2667" t="inlineStr">
        <is>
          <t>https://www.finolhu.com/wp-content/uploads/2025/10/Teens-Hut-Fact-Sheet.pdf</t>
        </is>
      </c>
      <c r="N2667" t="inlineStr">
        <is>
          <t>https://www.finolhu.com/wp-content/uploads/2025/10/Teens-Hut-Fact-Sheet.pdf</t>
        </is>
      </c>
      <c r="O2667" t="inlineStr">
        <is>
          <t>d905d28820d2e7b396a9415e0fb8337e6f6021e512062b56f10fd77419958b0d</t>
        </is>
      </c>
      <c r="P2667" t="inlineStr">
        <is>
          <t>library/136_finolhu-baa-atoll-maldives/factsheet/2026_Teens-Hut-Fact-Sheet.pdf</t>
        </is>
      </c>
      <c r="R2667" t="inlineStr">
        <is>
          <t>current</t>
        </is>
      </c>
      <c r="S2667" t="inlineStr">
        <is>
          <t>N</t>
        </is>
      </c>
      <c r="T2667" t="inlineStr">
        <is>
          <t>matched</t>
        </is>
      </c>
      <c r="U2667" t="inlineStr">
        <is>
          <t>2026-10-04</t>
        </is>
      </c>
      <c r="V2667" t="inlineStr"/>
    </row>
    <row r="2668">
      <c r="A2668" t="n">
        <v>136</v>
      </c>
      <c r="B2668" t="inlineStr">
        <is>
          <t>Finolhu Baa Atoll Maldives</t>
        </is>
      </c>
      <c r="C2668" t="inlineStr">
        <is>
          <t>factsheet</t>
        </is>
      </c>
      <c r="D2668" t="inlineStr">
        <is>
          <t>2026_Art-Lab-Fact-Sheet.pdf</t>
        </is>
      </c>
      <c r="E2668" t="n">
        <v>2026</v>
      </c>
      <c r="H2668" t="n">
        <v>5</v>
      </c>
      <c r="I2668" t="n">
        <v>1083</v>
      </c>
      <c r="J2668" t="inlineStr">
        <is>
          <t>Y</t>
        </is>
      </c>
      <c r="K2668" t="inlineStr">
        <is>
          <t>finolhu.com</t>
        </is>
      </c>
      <c r="L2668" t="inlineStr">
        <is>
          <t>official</t>
        </is>
      </c>
      <c r="M2668" t="inlineStr">
        <is>
          <t>https://www.finolhu.com/wp-content/uploads/2025/10/Art-Lab-Fact-Sheet.pdf</t>
        </is>
      </c>
      <c r="N2668" t="inlineStr">
        <is>
          <t>https://www.finolhu.com/wp-content/uploads/2025/10/Art-Lab-Fact-Sheet.pdf</t>
        </is>
      </c>
      <c r="O2668" t="inlineStr">
        <is>
          <t>3c10fd7bd98136290ab31edd10339cbb2e1322fff4aaeefbea2d8171d1ab26e4</t>
        </is>
      </c>
      <c r="P2668" t="inlineStr">
        <is>
          <t>library/136_finolhu-baa-atoll-maldives/factsheet/2026_Art-Lab-Fact-Sheet.pdf</t>
        </is>
      </c>
      <c r="R2668" t="inlineStr">
        <is>
          <t>current</t>
        </is>
      </c>
      <c r="S2668" t="inlineStr">
        <is>
          <t>Y</t>
        </is>
      </c>
      <c r="T2668" t="inlineStr">
        <is>
          <t>matched</t>
        </is>
      </c>
      <c r="U2668" t="inlineStr">
        <is>
          <t>2026-10-04</t>
        </is>
      </c>
      <c r="V2668" t="inlineStr"/>
    </row>
    <row r="2669">
      <c r="A2669" t="n">
        <v>136</v>
      </c>
      <c r="B2669" t="inlineStr">
        <is>
          <t>Finolhu Baa Atoll Maldives</t>
        </is>
      </c>
      <c r="C2669" t="inlineStr">
        <is>
          <t>factsheet</t>
        </is>
      </c>
      <c r="D2669" t="inlineStr">
        <is>
          <t>2025_DBI-Fleet-Fact-Sheet-Keyolhaa-Finolhu-online-Dec-2025.pdf</t>
        </is>
      </c>
      <c r="E2669" t="n">
        <v>2025</v>
      </c>
      <c r="H2669" t="n">
        <v>1</v>
      </c>
      <c r="I2669" t="n">
        <v>3125</v>
      </c>
      <c r="J2669" t="inlineStr">
        <is>
          <t>Y</t>
        </is>
      </c>
      <c r="K2669" t="inlineStr">
        <is>
          <t>finolhu.com</t>
        </is>
      </c>
      <c r="L2669" t="inlineStr">
        <is>
          <t>official</t>
        </is>
      </c>
      <c r="M2669" t="inlineStr">
        <is>
          <t>https://www.finolhu.com/wp-content/uploads/2026/01/DBI-Fleet-Fact-Sheet-Keyolhaa-Finolhu-online-Dec-2025.pdf</t>
        </is>
      </c>
      <c r="N2669" t="inlineStr">
        <is>
          <t>https://www.finolhu.com/wp-content/uploads/2026/01/DBI-Fleet-Fact-Sheet-Keyolhaa-Finolhu-online-Dec-2025.pdf</t>
        </is>
      </c>
      <c r="O2669" t="inlineStr">
        <is>
          <t>424d7600d6920cbec452955ab8612f15223dedf3ad7175bd2e6cb49067794d37</t>
        </is>
      </c>
      <c r="P2669" t="inlineStr">
        <is>
          <t>library/136_finolhu-baa-atoll-maldives/factsheet/2025_DBI-Fleet-Fact-Sheet-Keyolhaa-Finolhu-online-Dec-2025.pdf</t>
        </is>
      </c>
      <c r="R2669" t="inlineStr">
        <is>
          <t>current</t>
        </is>
      </c>
      <c r="S2669" t="inlineStr">
        <is>
          <t>N</t>
        </is>
      </c>
      <c r="T2669" t="inlineStr">
        <is>
          <t>matched</t>
        </is>
      </c>
      <c r="U2669" t="inlineStr">
        <is>
          <t>2026-10-04</t>
        </is>
      </c>
      <c r="V2669" t="inlineStr"/>
    </row>
    <row r="2670">
      <c r="A2670" t="n">
        <v>136</v>
      </c>
      <c r="B2670" t="inlineStr">
        <is>
          <t>Finolhu Baa Atoll Maldives</t>
        </is>
      </c>
      <c r="C2670" t="inlineStr">
        <is>
          <t>factsheet</t>
        </is>
      </c>
      <c r="D2670" t="inlineStr">
        <is>
          <t>2025_Teens_Hut_Fact_Sheet.pdf</t>
        </is>
      </c>
      <c r="E2670" t="n">
        <v>2025</v>
      </c>
      <c r="H2670" t="n">
        <v>3</v>
      </c>
      <c r="I2670" t="n">
        <v>929</v>
      </c>
      <c r="J2670" t="inlineStr">
        <is>
          <t>Y</t>
        </is>
      </c>
      <c r="K2670" t="inlineStr">
        <is>
          <t>finolhu.com</t>
        </is>
      </c>
      <c r="L2670" t="inlineStr">
        <is>
          <t>official</t>
        </is>
      </c>
      <c r="M2670" t="inlineStr">
        <is>
          <t>https://www.finolhu.com/wp-content/uploads/2025/03/Teens_Hut_Fact_Sheet.pdf</t>
        </is>
      </c>
      <c r="N2670" t="inlineStr">
        <is>
          <t>https://www.finolhu.com/wp-content/uploads/2025/03/Teens_Hut_Fact_Sheet.pdf</t>
        </is>
      </c>
      <c r="O2670" t="inlineStr">
        <is>
          <t>f9d7e0062453d46bec90836bf72e66594b67dd5c2e371fa9279ef2e0f4830169</t>
        </is>
      </c>
      <c r="P2670" t="inlineStr">
        <is>
          <t>library/136_finolhu-baa-atoll-maldives/factsheet/2025_Teens_Hut_Fact_Sheet.pdf</t>
        </is>
      </c>
      <c r="R2670" t="inlineStr">
        <is>
          <t>current</t>
        </is>
      </c>
      <c r="S2670" t="inlineStr">
        <is>
          <t>N</t>
        </is>
      </c>
      <c r="T2670" t="inlineStr">
        <is>
          <t>matched</t>
        </is>
      </c>
      <c r="U2670" t="inlineStr">
        <is>
          <t>2026-10-04</t>
        </is>
      </c>
      <c r="V2670" t="inlineStr"/>
    </row>
    <row r="2671">
      <c r="A2671" t="n">
        <v>136</v>
      </c>
      <c r="B2671" t="inlineStr">
        <is>
          <t>Finolhu Baa Atoll Maldives</t>
        </is>
      </c>
      <c r="C2671" t="inlineStr">
        <is>
          <t>factsheet</t>
        </is>
      </c>
      <c r="D2671" t="inlineStr">
        <is>
          <t>2025_Art_Lab_Fact_Sheet.pdf</t>
        </is>
      </c>
      <c r="E2671" t="n">
        <v>2025</v>
      </c>
      <c r="H2671" t="n">
        <v>5</v>
      </c>
      <c r="I2671" t="n">
        <v>1247</v>
      </c>
      <c r="J2671" t="inlineStr">
        <is>
          <t>Y</t>
        </is>
      </c>
      <c r="K2671" t="inlineStr">
        <is>
          <t>finolhu.com</t>
        </is>
      </c>
      <c r="L2671" t="inlineStr">
        <is>
          <t>official</t>
        </is>
      </c>
      <c r="M2671" t="inlineStr">
        <is>
          <t>https://www.finolhu.com/wp-content/uploads/2025/03/Art_Lab_Fact_Sheet.pdf</t>
        </is>
      </c>
      <c r="N2671" t="inlineStr">
        <is>
          <t>https://www.finolhu.com/wp-content/uploads/2025/03/Art_Lab_Fact_Sheet.pdf</t>
        </is>
      </c>
      <c r="O2671" t="inlineStr">
        <is>
          <t>cdcb2516357d3ff0c36dc2faab0718fd069dce72dd1e785ccccfcb58643b29b3</t>
        </is>
      </c>
      <c r="P2671" t="inlineStr">
        <is>
          <t>library/136_finolhu-baa-atoll-maldives/factsheet/2025_Art_Lab_Fact_Sheet.pdf</t>
        </is>
      </c>
      <c r="R2671" t="inlineStr">
        <is>
          <t>current</t>
        </is>
      </c>
      <c r="S2671" t="inlineStr">
        <is>
          <t>N</t>
        </is>
      </c>
      <c r="T2671" t="inlineStr">
        <is>
          <t>matched</t>
        </is>
      </c>
      <c r="U2671" t="inlineStr">
        <is>
          <t>2026-10-04</t>
        </is>
      </c>
      <c r="V2671" t="inlineStr"/>
    </row>
    <row r="2672">
      <c r="A2672" t="n">
        <v>136</v>
      </c>
      <c r="B2672" t="inlineStr">
        <is>
          <t>Finolhu Baa Atoll Maldives</t>
        </is>
      </c>
      <c r="C2672" t="inlineStr">
        <is>
          <t>factsheet</t>
        </is>
      </c>
      <c r="D2672" t="inlineStr">
        <is>
          <t>2021_Finolhu-2021FactSheet_English-1.pdf</t>
        </is>
      </c>
      <c r="E2672" t="n">
        <v>2021</v>
      </c>
      <c r="H2672" t="n">
        <v>5</v>
      </c>
      <c r="I2672" t="n">
        <v>2179</v>
      </c>
      <c r="J2672" t="inlineStr">
        <is>
          <t>Y</t>
        </is>
      </c>
      <c r="K2672" t="inlineStr">
        <is>
          <t>neoscapesmaldives.com</t>
        </is>
      </c>
      <c r="L2672" t="inlineStr">
        <is>
          <t>dmc-agency</t>
        </is>
      </c>
      <c r="M2672" t="inlineStr">
        <is>
          <t>https://www.neoscapesmaldives.com/wp-content/uploads/Finolhu-2021FactSheet_English-1.pdf</t>
        </is>
      </c>
      <c r="N2672" t="inlineStr">
        <is>
          <t>https://www.neoscapesmaldives.com/wp-content/uploads/Finolhu-2021FactSheet_English-1.pdf</t>
        </is>
      </c>
      <c r="O2672" t="inlineStr">
        <is>
          <t>9932bee26f4ecf0dc6f10e7f338456e138da75172e9b8690eb5733f226de0d74</t>
        </is>
      </c>
      <c r="P2672" t="inlineStr">
        <is>
          <t>library/136_finolhu-baa-atoll-maldives/factsheet/2021_Finolhu-2021FactSheet_English-1.pdf</t>
        </is>
      </c>
      <c r="R2672" t="inlineStr">
        <is>
          <t>outdated</t>
        </is>
      </c>
      <c r="S2672" t="inlineStr">
        <is>
          <t>N</t>
        </is>
      </c>
      <c r="T2672" t="inlineStr">
        <is>
          <t>matched</t>
        </is>
      </c>
      <c r="U2672" t="inlineStr">
        <is>
          <t>2026-10-04</t>
        </is>
      </c>
      <c r="V2672" t="inlineStr"/>
    </row>
    <row r="2673">
      <c r="A2673" t="n">
        <v>136</v>
      </c>
      <c r="B2673" t="inlineStr">
        <is>
          <t>Finolhu Baa Atoll Maldives</t>
        </is>
      </c>
      <c r="C2673" t="inlineStr">
        <is>
          <t>wedding</t>
        </is>
      </c>
      <c r="D2673" t="inlineStr">
        <is>
          <t>2025_Wedding-Packages-2025.pdf</t>
        </is>
      </c>
      <c r="E2673" t="n">
        <v>2025</v>
      </c>
      <c r="H2673" t="n">
        <v>13</v>
      </c>
      <c r="I2673" t="n">
        <v>1591</v>
      </c>
      <c r="J2673" t="inlineStr">
        <is>
          <t>Y</t>
        </is>
      </c>
      <c r="K2673" t="inlineStr">
        <is>
          <t>finolhu.com</t>
        </is>
      </c>
      <c r="L2673" t="inlineStr">
        <is>
          <t>official</t>
        </is>
      </c>
      <c r="M2673" t="inlineStr">
        <is>
          <t>https://www.finolhu.com/wp-content/uploads/2025/02/Wedding-Packages-2025.pdf</t>
        </is>
      </c>
      <c r="N2673" t="inlineStr">
        <is>
          <t>https://www.finolhu.com/wp-content/uploads/2025/02/Wedding-Packages-2025.pdf</t>
        </is>
      </c>
      <c r="O2673" t="inlineStr">
        <is>
          <t>42b43113bc0a3d0917b3d650f101e3f405c5b09d1cf733f13ce398ba415800f1</t>
        </is>
      </c>
      <c r="P2673" t="inlineStr">
        <is>
          <t>library/136_finolhu-baa-atoll-maldives/wedding/2025_Wedding-Packages-2025.pdf</t>
        </is>
      </c>
      <c r="R2673" t="inlineStr">
        <is>
          <t>current</t>
        </is>
      </c>
      <c r="S2673" t="inlineStr">
        <is>
          <t>Y</t>
        </is>
      </c>
      <c r="T2673" t="inlineStr">
        <is>
          <t>matched</t>
        </is>
      </c>
      <c r="U2673" t="inlineStr">
        <is>
          <t>2026-10-04</t>
        </is>
      </c>
      <c r="V2673" t="inlineStr"/>
    </row>
    <row r="2674">
      <c r="A2674" t="n">
        <v>136</v>
      </c>
      <c r="B2674" t="inlineStr">
        <is>
          <t>Finolhu Baa Atoll Maldives</t>
        </is>
      </c>
      <c r="C2674" t="inlineStr">
        <is>
          <t>wedding</t>
        </is>
      </c>
      <c r="D2674" t="inlineStr">
        <is>
          <t>2023_Finolhu-Baa-Atoll-Weddings.pdf</t>
        </is>
      </c>
      <c r="E2674" t="n">
        <v>2023</v>
      </c>
      <c r="H2674" t="n">
        <v>2</v>
      </c>
      <c r="I2674" t="n">
        <v>508</v>
      </c>
      <c r="J2674" t="inlineStr">
        <is>
          <t>Y</t>
        </is>
      </c>
      <c r="K2674" t="inlineStr">
        <is>
          <t>finolhu.com</t>
        </is>
      </c>
      <c r="L2674" t="inlineStr">
        <is>
          <t>official</t>
        </is>
      </c>
      <c r="M2674" t="inlineStr">
        <is>
          <t>https://www.finolhu.com/wp-content/uploads/2023/03/Finolhu-Baa-Atoll-Weddings.pdf</t>
        </is>
      </c>
      <c r="N2674" t="inlineStr">
        <is>
          <t>https://www.finolhu.com/wp-content/uploads/2023/03/Finolhu-Baa-Atoll-Weddings.pdf</t>
        </is>
      </c>
      <c r="O2674" t="inlineStr">
        <is>
          <t>c61e008ba09b55430dbc236e8527138ef87840e56b946769f0ee17ad3a547c4f</t>
        </is>
      </c>
      <c r="P2674" t="inlineStr">
        <is>
          <t>library/136_finolhu-baa-atoll-maldives/wedding/2023_Finolhu-Baa-Atoll-Weddings.pdf</t>
        </is>
      </c>
      <c r="R2674" t="inlineStr">
        <is>
          <t>outdated</t>
        </is>
      </c>
      <c r="S2674" t="inlineStr">
        <is>
          <t>N</t>
        </is>
      </c>
      <c r="T2674" t="inlineStr">
        <is>
          <t>matched</t>
        </is>
      </c>
      <c r="U2674" t="inlineStr">
        <is>
          <t>2026-10-04</t>
        </is>
      </c>
      <c r="V2674" t="inlineStr"/>
    </row>
    <row r="2675">
      <c r="A2675" t="n">
        <v>136</v>
      </c>
      <c r="B2675" t="inlineStr">
        <is>
          <t>Finolhu Baa Atoll Maldives</t>
        </is>
      </c>
      <c r="C2675" t="inlineStr">
        <is>
          <t>events</t>
        </is>
      </c>
      <c r="D2675" t="inlineStr">
        <is>
          <t>2025_D2MD-MICE-Brochure-2.pdf</t>
        </is>
      </c>
      <c r="E2675" t="n">
        <v>2025</v>
      </c>
      <c r="H2675" t="n">
        <v>10</v>
      </c>
      <c r="I2675" t="n">
        <v>51530</v>
      </c>
      <c r="J2675" t="inlineStr">
        <is>
          <t>Y</t>
        </is>
      </c>
      <c r="K2675" t="inlineStr">
        <is>
          <t>neoscapesmaldives.com</t>
        </is>
      </c>
      <c r="L2675" t="inlineStr">
        <is>
          <t>dmc-agency</t>
        </is>
      </c>
      <c r="M2675" t="inlineStr">
        <is>
          <t>https://www.neoscapesmaldives.com/wp-content/uploads/D2MD-MICE-Brochure-2.pdf</t>
        </is>
      </c>
      <c r="N2675" t="inlineStr">
        <is>
          <t>https://www.neoscapesmaldives.com/wp-content/uploads/D2MD-MICE-Brochure-2.pdf</t>
        </is>
      </c>
      <c r="O2675" t="inlineStr">
        <is>
          <t>2323e90ccea92a222b1795398d8e00d37a74479a82d7a83c138cd865af0d73bf</t>
        </is>
      </c>
      <c r="P2675" t="inlineStr">
        <is>
          <t>library/136_finolhu-baa-atoll-maldives/events/2025_D2MD-MICE-Brochure-2.pdf</t>
        </is>
      </c>
      <c r="R2675" t="inlineStr">
        <is>
          <t>current</t>
        </is>
      </c>
      <c r="S2675" t="inlineStr">
        <is>
          <t>Y</t>
        </is>
      </c>
      <c r="T2675" t="inlineStr">
        <is>
          <t>matched</t>
        </is>
      </c>
      <c r="U2675" t="inlineStr">
        <is>
          <t>2026-10-04</t>
        </is>
      </c>
      <c r="V2675" t="inlineStr"/>
    </row>
    <row r="2676">
      <c r="A2676" t="n">
        <v>136</v>
      </c>
      <c r="B2676" t="inlineStr">
        <is>
          <t>Finolhu Baa Atoll Maldives</t>
        </is>
      </c>
      <c r="C2676" t="inlineStr">
        <is>
          <t>map</t>
        </is>
      </c>
      <c r="D2676" t="inlineStr">
        <is>
          <t>2020_Island-Map-Portrait-Finolhu-Baa-Atoll.pdf</t>
        </is>
      </c>
      <c r="E2676" t="n">
        <v>2020</v>
      </c>
      <c r="H2676" t="n">
        <v>1</v>
      </c>
      <c r="I2676" t="n">
        <v>3257</v>
      </c>
      <c r="J2676" t="inlineStr">
        <is>
          <t>Y</t>
        </is>
      </c>
      <c r="K2676" t="inlineStr">
        <is>
          <t>neoscapesmaldives.com</t>
        </is>
      </c>
      <c r="L2676" t="inlineStr">
        <is>
          <t>dmc-agency</t>
        </is>
      </c>
      <c r="M2676" t="inlineStr">
        <is>
          <t>https://www.neoscapesmaldives.com/wp-content/uploads/Island-Map-Portrait-Finolhu-Baa-Atoll.pdf</t>
        </is>
      </c>
      <c r="N2676" t="inlineStr">
        <is>
          <t>https://www.neoscapesmaldives.com/wp-content/uploads/Island-Map-Portrait-Finolhu-Baa-Atoll.pdf</t>
        </is>
      </c>
      <c r="O2676" t="inlineStr">
        <is>
          <t>45facad5532e2432c5e83b0277526c79f8dd5be694e802e572c36b359ebea0e1</t>
        </is>
      </c>
      <c r="P2676" t="inlineStr">
        <is>
          <t>library/136_finolhu-baa-atoll-maldives/map/2020_Island-Map-Portrait-Finolhu-Baa-Atoll.pdf</t>
        </is>
      </c>
      <c r="R2676" t="inlineStr">
        <is>
          <t>outdated</t>
        </is>
      </c>
      <c r="S2676" t="inlineStr">
        <is>
          <t>Y</t>
        </is>
      </c>
      <c r="T2676" t="inlineStr">
        <is>
          <t>matched</t>
        </is>
      </c>
      <c r="U2676" t="inlineStr">
        <is>
          <t>2026-10-04</t>
        </is>
      </c>
      <c r="V2676" t="inlineStr"/>
    </row>
    <row r="2677">
      <c r="A2677" t="n">
        <v>136</v>
      </c>
      <c r="B2677" t="inlineStr">
        <is>
          <t>Finolhu Baa Atoll Maldives</t>
        </is>
      </c>
      <c r="C2677" t="inlineStr">
        <is>
          <t>spa_menu</t>
        </is>
      </c>
      <c r="D2677" t="inlineStr">
        <is>
          <t>2024_finolhu-fehi-spa-pricelist-2024-04.pdf</t>
        </is>
      </c>
      <c r="E2677" t="n">
        <v>2024</v>
      </c>
      <c r="H2677" t="n">
        <v>7</v>
      </c>
      <c r="I2677" t="n">
        <v>284</v>
      </c>
      <c r="J2677" t="inlineStr">
        <is>
          <t>Y</t>
        </is>
      </c>
      <c r="K2677" t="inlineStr">
        <is>
          <t>finolhu.com</t>
        </is>
      </c>
      <c r="L2677" t="inlineStr">
        <is>
          <t>official</t>
        </is>
      </c>
      <c r="M2677" t="inlineStr">
        <is>
          <t>https://www.finolhu.com/wp-content/uploads/2024/04/finolhu-fehi-spa-pricelist-2024-04.pdf</t>
        </is>
      </c>
      <c r="N2677" t="inlineStr">
        <is>
          <t>https://www.finolhu.com/wp-content/uploads/2024/04/finolhu-fehi-spa-pricelist-2024-04.pdf</t>
        </is>
      </c>
      <c r="O2677" t="inlineStr">
        <is>
          <t>9a15747cb2cc45c3859a20101871301bee24efd7822ed99ce7011bc8266ad971</t>
        </is>
      </c>
      <c r="P2677" t="inlineStr">
        <is>
          <t>library/136_finolhu-baa-atoll-maldives/spa_menu/2024_finolhu-fehi-spa-pricelist-2024-04.pdf</t>
        </is>
      </c>
      <c r="R2677" t="inlineStr">
        <is>
          <t>outdated</t>
        </is>
      </c>
      <c r="S2677" t="inlineStr">
        <is>
          <t>N</t>
        </is>
      </c>
      <c r="T2677" t="inlineStr">
        <is>
          <t>matched</t>
        </is>
      </c>
      <c r="U2677" t="inlineStr">
        <is>
          <t>2026-10-04</t>
        </is>
      </c>
      <c r="V2677" t="inlineStr"/>
    </row>
    <row r="2678">
      <c r="A2678" t="n">
        <v>136</v>
      </c>
      <c r="B2678" t="inlineStr">
        <is>
          <t>Finolhu Baa Atoll Maldives</t>
        </is>
      </c>
      <c r="C2678" t="inlineStr">
        <is>
          <t>spa_menu</t>
        </is>
      </c>
      <c r="D2678" t="inlineStr">
        <is>
          <t>2024_finolhu-fehi-spa-menu-2024-04.pdf</t>
        </is>
      </c>
      <c r="E2678" t="n">
        <v>2024</v>
      </c>
      <c r="H2678" t="n">
        <v>25</v>
      </c>
      <c r="I2678" t="n">
        <v>467</v>
      </c>
      <c r="J2678" t="inlineStr">
        <is>
          <t>Y</t>
        </is>
      </c>
      <c r="K2678" t="inlineStr">
        <is>
          <t>finolhu.com</t>
        </is>
      </c>
      <c r="L2678" t="inlineStr">
        <is>
          <t>official</t>
        </is>
      </c>
      <c r="M2678" t="inlineStr">
        <is>
          <t>https://www.finolhu.com/wp-content/uploads/2024/04/finolhu-fehi-spa-menu-2024-04.pdf</t>
        </is>
      </c>
      <c r="N2678" t="inlineStr">
        <is>
          <t>https://www.finolhu.com/wp-content/uploads/2024/04/finolhu-fehi-spa-menu-2024-04.pdf</t>
        </is>
      </c>
      <c r="O2678" t="inlineStr">
        <is>
          <t>0e474d384097e71d8014eede74219bfba0fdfe4cca36f88f3d6b4e7b584c587b</t>
        </is>
      </c>
      <c r="P2678" t="inlineStr">
        <is>
          <t>library/136_finolhu-baa-atoll-maldives/spa_menu/2024_finolhu-fehi-spa-menu-2024-04.pdf</t>
        </is>
      </c>
      <c r="R2678" t="inlineStr">
        <is>
          <t>outdated</t>
        </is>
      </c>
      <c r="S2678" t="inlineStr">
        <is>
          <t>Y</t>
        </is>
      </c>
      <c r="T2678" t="inlineStr">
        <is>
          <t>matched</t>
        </is>
      </c>
      <c r="U2678" t="inlineStr">
        <is>
          <t>2026-10-04</t>
        </is>
      </c>
      <c r="V2678" t="inlineStr"/>
    </row>
    <row r="2679">
      <c r="A2679" t="n">
        <v>136</v>
      </c>
      <c r="B2679" t="inlineStr">
        <is>
          <t>Finolhu Baa Atoll Maldives</t>
        </is>
      </c>
      <c r="C2679" t="inlineStr">
        <is>
          <t>spa_menu</t>
        </is>
      </c>
      <c r="D2679" t="inlineStr">
        <is>
          <t>2024_Fehi_Spa_Menu_2024.pdf</t>
        </is>
      </c>
      <c r="E2679" t="n">
        <v>2024</v>
      </c>
      <c r="H2679" t="n">
        <v>24</v>
      </c>
      <c r="I2679" t="n">
        <v>1961</v>
      </c>
      <c r="J2679" t="inlineStr">
        <is>
          <t>Y</t>
        </is>
      </c>
      <c r="K2679" t="inlineStr">
        <is>
          <t>finolhu.com</t>
        </is>
      </c>
      <c r="L2679" t="inlineStr">
        <is>
          <t>official</t>
        </is>
      </c>
      <c r="M2679" t="inlineStr">
        <is>
          <t>https://www.finolhu.com/wp-content/uploads/2024/11/Fehi_Spa_Menu_2024.pdf</t>
        </is>
      </c>
      <c r="N2679" t="inlineStr">
        <is>
          <t>https://www.finolhu.com/wp-content/uploads/2024/11/Fehi_Spa_Menu_2024.pdf</t>
        </is>
      </c>
      <c r="O2679" t="inlineStr">
        <is>
          <t>536d147152c4071a9197218cb4ad28ee9e38e157b5d67bd8c5f41ade01eaee97</t>
        </is>
      </c>
      <c r="P2679" t="inlineStr">
        <is>
          <t>library/136_finolhu-baa-atoll-maldives/spa_menu/2024_Fehi_Spa_Menu_2024.pdf</t>
        </is>
      </c>
      <c r="R2679" t="inlineStr">
        <is>
          <t>outdated</t>
        </is>
      </c>
      <c r="S2679" t="inlineStr">
        <is>
          <t>N</t>
        </is>
      </c>
      <c r="T2679" t="inlineStr">
        <is>
          <t>matched</t>
        </is>
      </c>
      <c r="U2679" t="inlineStr">
        <is>
          <t>2026-10-04</t>
        </is>
      </c>
      <c r="V2679" t="inlineStr"/>
    </row>
    <row r="2680">
      <c r="A2680" t="n">
        <v>136</v>
      </c>
      <c r="B2680" t="inlineStr">
        <is>
          <t>Finolhu Baa Atoll Maldives</t>
        </is>
      </c>
      <c r="C2680" t="inlineStr">
        <is>
          <t>spa_menu</t>
        </is>
      </c>
      <c r="D2680" t="inlineStr">
        <is>
          <t>2024_240208_FMV_Fehi_Spa_Pricelist.pdf</t>
        </is>
      </c>
      <c r="E2680" t="n">
        <v>2024</v>
      </c>
      <c r="H2680" t="n">
        <v>6</v>
      </c>
      <c r="I2680" t="n">
        <v>200</v>
      </c>
      <c r="J2680" t="inlineStr">
        <is>
          <t>Y</t>
        </is>
      </c>
      <c r="K2680" t="inlineStr">
        <is>
          <t>finolhu.com</t>
        </is>
      </c>
      <c r="L2680" t="inlineStr">
        <is>
          <t>official</t>
        </is>
      </c>
      <c r="M2680" t="inlineStr">
        <is>
          <t>https://www.finolhu.com/wp-content/uploads/2024/11/240208_FMV_Fehi_Spa_Pricelist.pdf</t>
        </is>
      </c>
      <c r="N2680" t="inlineStr">
        <is>
          <t>https://www.finolhu.com/wp-content/uploads/2024/11/240208_FMV_Fehi_Spa_Pricelist.pdf</t>
        </is>
      </c>
      <c r="O2680" t="inlineStr">
        <is>
          <t>5768266f6ccd53051d38187cbabe67bccfaf3db9527cc15607538c76d1a436c8</t>
        </is>
      </c>
      <c r="P2680" t="inlineStr">
        <is>
          <t>library/136_finolhu-baa-atoll-maldives/spa_menu/2024_240208_FMV_Fehi_Spa_Pricelist.pdf</t>
        </is>
      </c>
      <c r="R2680" t="inlineStr">
        <is>
          <t>outdated</t>
        </is>
      </c>
      <c r="S2680" t="inlineStr">
        <is>
          <t>N</t>
        </is>
      </c>
      <c r="T2680" t="inlineStr">
        <is>
          <t>matched</t>
        </is>
      </c>
      <c r="U2680" t="inlineStr">
        <is>
          <t>2026-10-04</t>
        </is>
      </c>
      <c r="V2680" t="inlineStr"/>
    </row>
    <row r="2681">
      <c r="A2681" t="n">
        <v>136</v>
      </c>
      <c r="B2681" t="inlineStr">
        <is>
          <t>Finolhu Baa Atoll Maldives</t>
        </is>
      </c>
      <c r="C2681" t="inlineStr">
        <is>
          <t>spa_menu</t>
        </is>
      </c>
      <c r="D2681" t="inlineStr">
        <is>
          <t>2024_Fehi_Spa_Visiting_Wellness_Practitioner.pdf</t>
        </is>
      </c>
      <c r="E2681" t="n">
        <v>2024</v>
      </c>
      <c r="H2681" t="n">
        <v>16</v>
      </c>
      <c r="I2681" t="n">
        <v>58392</v>
      </c>
      <c r="J2681" t="inlineStr">
        <is>
          <t>N</t>
        </is>
      </c>
      <c r="K2681" t="inlineStr">
        <is>
          <t>finolhu.com</t>
        </is>
      </c>
      <c r="L2681" t="inlineStr">
        <is>
          <t>official</t>
        </is>
      </c>
      <c r="M2681" t="inlineStr">
        <is>
          <t>https://www.finolhu.com/wp-content/uploads/2024/11/Fehi_Spa_Visiting_Wellness_Practitioner.pdf</t>
        </is>
      </c>
      <c r="N2681" t="inlineStr">
        <is>
          <t>https://www.finolhu.com/wp-content/uploads/2024/11/Fehi_Spa_Visiting_Wellness_Practitioner.pdf</t>
        </is>
      </c>
      <c r="O2681" t="inlineStr">
        <is>
          <t>6f867bb61248e05a64ebd74ea825bd25e0d56355e86dcb0b9560a27bccf5475d</t>
        </is>
      </c>
      <c r="P2681" t="inlineStr">
        <is>
          <t>library/136_finolhu-baa-atoll-maldives/spa_menu/2024_Fehi_Spa_Visiting_Wellness_Practitioner.pdf</t>
        </is>
      </c>
      <c r="R2681" t="inlineStr">
        <is>
          <t>outdated</t>
        </is>
      </c>
      <c r="S2681" t="inlineStr">
        <is>
          <t>N</t>
        </is>
      </c>
      <c r="T2681" t="inlineStr">
        <is>
          <t>matched</t>
        </is>
      </c>
      <c r="U2681" t="inlineStr">
        <is>
          <t>2026-10-04</t>
        </is>
      </c>
      <c r="V2681" t="inlineStr"/>
    </row>
    <row r="2682">
      <c r="A2682" t="n">
        <v>136</v>
      </c>
      <c r="B2682" t="inlineStr">
        <is>
          <t>Finolhu Baa Atoll Maldives</t>
        </is>
      </c>
      <c r="C2682" t="inlineStr">
        <is>
          <t>spa_menu</t>
        </is>
      </c>
      <c r="D2682" t="inlineStr">
        <is>
          <t>2023_finolhu-fehi-spa-menu.pdf</t>
        </is>
      </c>
      <c r="E2682" t="n">
        <v>2023</v>
      </c>
      <c r="H2682" t="n">
        <v>19</v>
      </c>
      <c r="I2682" t="n">
        <v>1834</v>
      </c>
      <c r="J2682" t="inlineStr">
        <is>
          <t>Y</t>
        </is>
      </c>
      <c r="K2682" t="inlineStr">
        <is>
          <t>finolhu.com</t>
        </is>
      </c>
      <c r="L2682" t="inlineStr">
        <is>
          <t>official</t>
        </is>
      </c>
      <c r="M2682" t="inlineStr">
        <is>
          <t>https://www.finolhu.com/wp-content/uploads/2023/03/finolhu-fehi-spa-menu.pdf</t>
        </is>
      </c>
      <c r="N2682" t="inlineStr">
        <is>
          <t>https://www.finolhu.com/wp-content/uploads/2023/03/finolhu-fehi-spa-menu.pdf</t>
        </is>
      </c>
      <c r="O2682" t="inlineStr">
        <is>
          <t>1c11562e5917b0d2b50e5a4118770e96a099c332a3d9320c6e584d3083bd2ea8</t>
        </is>
      </c>
      <c r="P2682" t="inlineStr">
        <is>
          <t>library/136_finolhu-baa-atoll-maldives/spa_menu/2023_finolhu-fehi-spa-menu.pdf</t>
        </is>
      </c>
      <c r="R2682" t="inlineStr">
        <is>
          <t>outdated</t>
        </is>
      </c>
      <c r="S2682" t="inlineStr">
        <is>
          <t>N</t>
        </is>
      </c>
      <c r="T2682" t="inlineStr">
        <is>
          <t>matched</t>
        </is>
      </c>
      <c r="U2682" t="inlineStr">
        <is>
          <t>2026-10-04</t>
        </is>
      </c>
      <c r="V2682" t="inlineStr"/>
    </row>
    <row r="2683">
      <c r="A2683" t="n">
        <v>136</v>
      </c>
      <c r="B2683" t="inlineStr">
        <is>
          <t>Finolhu Baa Atoll Maldives</t>
        </is>
      </c>
      <c r="C2683" t="inlineStr">
        <is>
          <t>dining_menu</t>
        </is>
      </c>
      <c r="D2683" t="inlineStr">
        <is>
          <t>2025_DBI-Finolhu-Tablet-Menu-November-2025.pdf</t>
        </is>
      </c>
      <c r="E2683" t="n">
        <v>2025</v>
      </c>
      <c r="H2683" t="n">
        <v>22</v>
      </c>
      <c r="I2683" t="n">
        <v>5672</v>
      </c>
      <c r="J2683" t="inlineStr">
        <is>
          <t>Y</t>
        </is>
      </c>
      <c r="K2683" t="inlineStr">
        <is>
          <t>finolhu.com</t>
        </is>
      </c>
      <c r="L2683" t="inlineStr">
        <is>
          <t>official</t>
        </is>
      </c>
      <c r="M2683" t="inlineStr">
        <is>
          <t>https://www.finolhu.com/wp-content/uploads/2025/10/DBI-Finolhu-Tablet-Menu-November-2025.pdf</t>
        </is>
      </c>
      <c r="N2683" t="inlineStr">
        <is>
          <t>https://www.finolhu.com/wp-content/uploads/2025/10/DBI-Finolhu-Tablet-Menu-November-2025.pdf</t>
        </is>
      </c>
      <c r="O2683" t="inlineStr">
        <is>
          <t>ff6d95221f9ddfa21cc560cbb787839003ba54b1557fde01e45275faf1c47b84</t>
        </is>
      </c>
      <c r="P2683" t="inlineStr">
        <is>
          <t>library/136_finolhu-baa-atoll-maldives/dining_menu/2025_DBI-Finolhu-Tablet-Menu-November-2025.pdf</t>
        </is>
      </c>
      <c r="R2683" t="inlineStr">
        <is>
          <t>current</t>
        </is>
      </c>
      <c r="S2683" t="inlineStr">
        <is>
          <t>Y</t>
        </is>
      </c>
      <c r="T2683" t="inlineStr">
        <is>
          <t>matched</t>
        </is>
      </c>
      <c r="U2683" t="inlineStr">
        <is>
          <t>2026-10-04</t>
        </is>
      </c>
      <c r="V2683" t="inlineStr"/>
    </row>
    <row r="2684">
      <c r="A2684" t="n">
        <v>136</v>
      </c>
      <c r="B2684" t="inlineStr">
        <is>
          <t>Finolhu Baa Atoll Maldives</t>
        </is>
      </c>
      <c r="C2684" t="inlineStr">
        <is>
          <t>dining_menu</t>
        </is>
      </c>
      <c r="D2684" t="inlineStr">
        <is>
          <t>2020_Schweizer-Illustrierte.pdf</t>
        </is>
      </c>
      <c r="E2684" t="n">
        <v>2020</v>
      </c>
      <c r="H2684" t="n">
        <v>1</v>
      </c>
      <c r="I2684" t="n">
        <v>550</v>
      </c>
      <c r="J2684" t="inlineStr">
        <is>
          <t>Y</t>
        </is>
      </c>
      <c r="K2684" t="inlineStr">
        <is>
          <t>finolhu.com</t>
        </is>
      </c>
      <c r="L2684" t="inlineStr">
        <is>
          <t>official</t>
        </is>
      </c>
      <c r="M2684" t="inlineStr">
        <is>
          <t>https://www.finolhu.com/wp-content/uploads/2024/02/Schweizer-Illustrierte.pdf</t>
        </is>
      </c>
      <c r="N2684" t="inlineStr">
        <is>
          <t>https://www.finolhu.com/wp-content/uploads/2024/02/Schweizer-Illustrierte.pdf</t>
        </is>
      </c>
      <c r="O2684" t="inlineStr">
        <is>
          <t>f9a38f6af813a50e146fa929cec71da594de513bb1b2c78c6e4130cc86dcc9c6</t>
        </is>
      </c>
      <c r="P2684" t="inlineStr">
        <is>
          <t>library/136_finolhu-baa-atoll-maldives/dining_menu/2020_Schweizer-Illustrierte.pdf</t>
        </is>
      </c>
      <c r="R2684" t="inlineStr">
        <is>
          <t>outdated</t>
        </is>
      </c>
      <c r="S2684" t="inlineStr">
        <is>
          <t>N</t>
        </is>
      </c>
      <c r="T2684" t="inlineStr">
        <is>
          <t>matched</t>
        </is>
      </c>
      <c r="U2684" t="inlineStr">
        <is>
          <t>2026-10-04</t>
        </is>
      </c>
      <c r="V2684" t="inlineStr"/>
    </row>
    <row r="2685">
      <c r="A2685" t="n">
        <v>136</v>
      </c>
      <c r="B2685" t="inlineStr">
        <is>
          <t>Finolhu Baa Atoll Maldives</t>
        </is>
      </c>
      <c r="C2685" t="inlineStr">
        <is>
          <t>dive_prices</t>
        </is>
      </c>
      <c r="D2685" t="inlineStr">
        <is>
          <t>2026_Watersports-Price-List-2026.pdf</t>
        </is>
      </c>
      <c r="E2685" t="n">
        <v>2026</v>
      </c>
      <c r="H2685" t="n">
        <v>19</v>
      </c>
      <c r="I2685" t="n">
        <v>2810</v>
      </c>
      <c r="J2685" t="inlineStr">
        <is>
          <t>Y</t>
        </is>
      </c>
      <c r="K2685" t="inlineStr">
        <is>
          <t>finolhu.com</t>
        </is>
      </c>
      <c r="L2685" t="inlineStr">
        <is>
          <t>official</t>
        </is>
      </c>
      <c r="M2685" t="inlineStr">
        <is>
          <t>https://www.finolhu.com/wp-content/uploads/2026/04/Watersports-Price-List-2026.pdf</t>
        </is>
      </c>
      <c r="N2685" t="inlineStr">
        <is>
          <t>https://www.finolhu.com/wp-content/uploads/2026/04/Watersports-Price-List-2026.pdf</t>
        </is>
      </c>
      <c r="O2685" t="inlineStr">
        <is>
          <t>e705a51da6cf558e0d172e6053386df0c29d2e7194f4db63a4f6ea4e42aa558f</t>
        </is>
      </c>
      <c r="P2685" t="inlineStr">
        <is>
          <t>library/136_finolhu-baa-atoll-maldives/dive_prices/2026_Watersports-Price-List-2026.pdf</t>
        </is>
      </c>
      <c r="R2685" t="inlineStr">
        <is>
          <t>current</t>
        </is>
      </c>
      <c r="S2685" t="inlineStr">
        <is>
          <t>Y</t>
        </is>
      </c>
      <c r="T2685" t="inlineStr">
        <is>
          <t>matched</t>
        </is>
      </c>
      <c r="U2685" t="inlineStr">
        <is>
          <t>2026-10-04</t>
        </is>
      </c>
      <c r="V2685" t="inlineStr"/>
    </row>
    <row r="2686">
      <c r="A2686" t="n">
        <v>136</v>
      </c>
      <c r="B2686" t="inlineStr">
        <is>
          <t>Finolhu Baa Atoll Maldives</t>
        </is>
      </c>
      <c r="C2686" t="inlineStr">
        <is>
          <t>dive_prices</t>
        </is>
      </c>
      <c r="D2686" t="inlineStr">
        <is>
          <t>2025_DBI-Finolhu-Diving-Price-List_November-2025_online.pdf</t>
        </is>
      </c>
      <c r="E2686" t="n">
        <v>2025</v>
      </c>
      <c r="H2686" t="n">
        <v>2</v>
      </c>
      <c r="I2686" t="n">
        <v>46</v>
      </c>
      <c r="J2686" t="inlineStr">
        <is>
          <t>Y</t>
        </is>
      </c>
      <c r="K2686" t="inlineStr">
        <is>
          <t>finolhu.com</t>
        </is>
      </c>
      <c r="L2686" t="inlineStr">
        <is>
          <t>official</t>
        </is>
      </c>
      <c r="M2686" t="inlineStr">
        <is>
          <t>https://www.finolhu.com/wp-content/uploads/2025/10/DBI-Finolhu-Diving-Price-List_November-2025_online.pdf</t>
        </is>
      </c>
      <c r="N2686" t="inlineStr">
        <is>
          <t>https://www.finolhu.com/wp-content/uploads/2025/10/DBI-Finolhu-Diving-Price-List_November-2025_online.pdf</t>
        </is>
      </c>
      <c r="O2686" t="inlineStr">
        <is>
          <t>2d11476c52101fc29d23aa807549318d0ff3f5844756d075f90de193219b0806</t>
        </is>
      </c>
      <c r="P2686" t="inlineStr">
        <is>
          <t>library/136_finolhu-baa-atoll-maldives/dive_prices/2025_DBI-Finolhu-Diving-Price-List_November-2025_online.pdf</t>
        </is>
      </c>
      <c r="R2686" t="inlineStr">
        <is>
          <t>current</t>
        </is>
      </c>
      <c r="S2686" t="inlineStr">
        <is>
          <t>N</t>
        </is>
      </c>
      <c r="T2686" t="inlineStr">
        <is>
          <t>matched</t>
        </is>
      </c>
      <c r="U2686" t="inlineStr">
        <is>
          <t>2026-10-04</t>
        </is>
      </c>
      <c r="V2686" t="inlineStr"/>
    </row>
    <row r="2687">
      <c r="A2687" t="n">
        <v>136</v>
      </c>
      <c r="B2687" t="inlineStr">
        <is>
          <t>Finolhu Baa Atoll Maldives</t>
        </is>
      </c>
      <c r="C2687" t="inlineStr">
        <is>
          <t>dive_prices</t>
        </is>
      </c>
      <c r="D2687" t="inlineStr">
        <is>
          <t>2025_DBI_Finolhu_Watersports_Price_List_Feb_2025_online.pdf</t>
        </is>
      </c>
      <c r="E2687" t="n">
        <v>2025</v>
      </c>
      <c r="H2687" t="n">
        <v>4</v>
      </c>
      <c r="I2687" t="n">
        <v>329</v>
      </c>
      <c r="J2687" t="inlineStr">
        <is>
          <t>Y</t>
        </is>
      </c>
      <c r="K2687" t="inlineStr">
        <is>
          <t>finolhu.com</t>
        </is>
      </c>
      <c r="L2687" t="inlineStr">
        <is>
          <t>official</t>
        </is>
      </c>
      <c r="M2687" t="inlineStr">
        <is>
          <t>https://www.finolhu.com/wp-content/uploads/2025/09/DBI_Finolhu_Watersports_Price_List_Feb_2025_online.pdf</t>
        </is>
      </c>
      <c r="N2687" t="inlineStr">
        <is>
          <t>https://www.finolhu.com/wp-content/uploads/2025/09/DBI_Finolhu_Watersports_Price_List_Feb_2025_online.pdf</t>
        </is>
      </c>
      <c r="O2687" t="inlineStr">
        <is>
          <t>68de11d8783ba75a93808922b917de8f5a651bd55002cdcc31699c9b572570f8</t>
        </is>
      </c>
      <c r="P2687" t="inlineStr">
        <is>
          <t>library/136_finolhu-baa-atoll-maldives/dive_prices/2025_DBI_Finolhu_Watersports_Price_List_Feb_2025_online.pdf</t>
        </is>
      </c>
      <c r="R2687" t="inlineStr">
        <is>
          <t>current</t>
        </is>
      </c>
      <c r="S2687" t="inlineStr">
        <is>
          <t>N</t>
        </is>
      </c>
      <c r="T2687" t="inlineStr">
        <is>
          <t>matched</t>
        </is>
      </c>
      <c r="U2687" t="inlineStr">
        <is>
          <t>2026-10-04</t>
        </is>
      </c>
      <c r="V2687" t="inlineStr"/>
    </row>
    <row r="2688">
      <c r="A2688" t="n">
        <v>136</v>
      </c>
      <c r="B2688" t="inlineStr">
        <is>
          <t>Finolhu Baa Atoll Maldives</t>
        </is>
      </c>
      <c r="C2688" t="inlineStr">
        <is>
          <t>dive_prices</t>
        </is>
      </c>
      <c r="D2688" t="inlineStr">
        <is>
          <t>2024_DBI-Finolhu-Private-Boats-Price-List-November-2024-v2_online.pdf</t>
        </is>
      </c>
      <c r="E2688" t="n">
        <v>2024</v>
      </c>
      <c r="H2688" t="n">
        <v>1</v>
      </c>
      <c r="I2688" t="n">
        <v>74</v>
      </c>
      <c r="J2688" t="inlineStr">
        <is>
          <t>Y</t>
        </is>
      </c>
      <c r="K2688" t="inlineStr">
        <is>
          <t>finolhu.com</t>
        </is>
      </c>
      <c r="L2688" t="inlineStr">
        <is>
          <t>official</t>
        </is>
      </c>
      <c r="M2688" t="inlineStr">
        <is>
          <t>https://www.finolhu.com/wp-content/uploads/2024/12/DBI-Finolhu-Private-Boats-Price-List-November-2024-v2_online.pdf</t>
        </is>
      </c>
      <c r="N2688" t="inlineStr">
        <is>
          <t>https://www.finolhu.com/wp-content/uploads/2024/12/DBI-Finolhu-Private-Boats-Price-List-November-2024-v2_online.pdf</t>
        </is>
      </c>
      <c r="O2688" t="inlineStr">
        <is>
          <t>4b90a3b012f0241abc0ab5ee8af68373bc156997495c0cd991f6006e8f759c81</t>
        </is>
      </c>
      <c r="P2688" t="inlineStr">
        <is>
          <t>library/136_finolhu-baa-atoll-maldives/dive_prices/2024_DBI-Finolhu-Private-Boats-Price-List-November-2024-v2_online.pdf</t>
        </is>
      </c>
      <c r="R2688" t="inlineStr">
        <is>
          <t>outdated</t>
        </is>
      </c>
      <c r="S2688" t="inlineStr">
        <is>
          <t>N</t>
        </is>
      </c>
      <c r="T2688" t="inlineStr">
        <is>
          <t>matched</t>
        </is>
      </c>
      <c r="U2688" t="inlineStr">
        <is>
          <t>2026-10-04</t>
        </is>
      </c>
      <c r="V2688" t="inlineStr"/>
    </row>
    <row r="2689">
      <c r="A2689" t="n">
        <v>136</v>
      </c>
      <c r="B2689" t="inlineStr">
        <is>
          <t>Finolhu Baa Atoll Maldives</t>
        </is>
      </c>
      <c r="C2689" t="inlineStr">
        <is>
          <t>dive_prices</t>
        </is>
      </c>
      <c r="D2689" t="inlineStr">
        <is>
          <t>2024_DBI-Finolhu-Mermaid-Price-List-November-2024-v2_online.pdf</t>
        </is>
      </c>
      <c r="E2689" t="n">
        <v>2024</v>
      </c>
      <c r="H2689" t="n">
        <v>1</v>
      </c>
      <c r="I2689" t="n">
        <v>81</v>
      </c>
      <c r="J2689" t="inlineStr">
        <is>
          <t>Y</t>
        </is>
      </c>
      <c r="K2689" t="inlineStr">
        <is>
          <t>finolhu.com</t>
        </is>
      </c>
      <c r="L2689" t="inlineStr">
        <is>
          <t>official</t>
        </is>
      </c>
      <c r="M2689" t="inlineStr">
        <is>
          <t>https://www.finolhu.com/wp-content/uploads/2024/12/DBI-Finolhu-Mermaid-Price-List-November-2024-v2_online.pdf</t>
        </is>
      </c>
      <c r="N2689" t="inlineStr">
        <is>
          <t>https://www.finolhu.com/wp-content/uploads/2024/12/DBI-Finolhu-Mermaid-Price-List-November-2024-v2_online.pdf</t>
        </is>
      </c>
      <c r="O2689" t="inlineStr">
        <is>
          <t>4305ea9702f83a42c06ba334f49acfdb6d1cc344434e07aed70a3b040a168782</t>
        </is>
      </c>
      <c r="P2689" t="inlineStr">
        <is>
          <t>library/136_finolhu-baa-atoll-maldives/dive_prices/2024_DBI-Finolhu-Mermaid-Price-List-November-2024-v2_online.pdf</t>
        </is>
      </c>
      <c r="R2689" t="inlineStr">
        <is>
          <t>outdated</t>
        </is>
      </c>
      <c r="S2689" t="inlineStr">
        <is>
          <t>N</t>
        </is>
      </c>
      <c r="T2689" t="inlineStr">
        <is>
          <t>matched</t>
        </is>
      </c>
      <c r="U2689" t="inlineStr">
        <is>
          <t>2026-10-04</t>
        </is>
      </c>
      <c r="V2689" t="inlineStr"/>
    </row>
    <row r="2690">
      <c r="A2690" t="n">
        <v>136</v>
      </c>
      <c r="B2690" t="inlineStr">
        <is>
          <t>Finolhu Baa Atoll Maldives</t>
        </is>
      </c>
      <c r="C2690" t="inlineStr">
        <is>
          <t>dive_prices</t>
        </is>
      </c>
      <c r="D2690" t="inlineStr">
        <is>
          <t>2023_DBI-Kokomo-Finolhu-Price-List.pdf</t>
        </is>
      </c>
      <c r="E2690" t="n">
        <v>2023</v>
      </c>
      <c r="H2690" t="n">
        <v>1</v>
      </c>
      <c r="I2690" t="n">
        <v>1983</v>
      </c>
      <c r="J2690" t="inlineStr">
        <is>
          <t>Y</t>
        </is>
      </c>
      <c r="K2690" t="inlineStr">
        <is>
          <t>finolhu.com</t>
        </is>
      </c>
      <c r="L2690" t="inlineStr">
        <is>
          <t>official</t>
        </is>
      </c>
      <c r="M2690" t="inlineStr">
        <is>
          <t>https://www.finolhu.com/wp-content/uploads/2024/04/DBI-Kokomo-Finolhu-Price-List.pdf</t>
        </is>
      </c>
      <c r="N2690" t="inlineStr">
        <is>
          <t>https://www.finolhu.com/wp-content/uploads/2024/04/DBI-Kokomo-Finolhu-Price-List.pdf</t>
        </is>
      </c>
      <c r="O2690" t="inlineStr">
        <is>
          <t>847a3114d26aba170aa3850dbb4e1bc8a54b743ea8b949b2c6413efe523e2418</t>
        </is>
      </c>
      <c r="P2690" t="inlineStr">
        <is>
          <t>library/136_finolhu-baa-atoll-maldives/dive_prices/2023_DBI-Kokomo-Finolhu-Price-List.pdf</t>
        </is>
      </c>
      <c r="R2690" t="inlineStr">
        <is>
          <t>outdated</t>
        </is>
      </c>
      <c r="S2690" t="inlineStr">
        <is>
          <t>N</t>
        </is>
      </c>
      <c r="T2690" t="inlineStr">
        <is>
          <t>matched</t>
        </is>
      </c>
      <c r="U2690" t="inlineStr">
        <is>
          <t>2026-10-04</t>
        </is>
      </c>
      <c r="V2690" t="inlineStr"/>
    </row>
    <row r="2691">
      <c r="A2691" t="n">
        <v>136</v>
      </c>
      <c r="B2691" t="inlineStr">
        <is>
          <t>Finolhu Baa Atoll Maldives</t>
        </is>
      </c>
      <c r="C2691" t="inlineStr">
        <is>
          <t>dive_prices</t>
        </is>
      </c>
      <c r="D2691" t="inlineStr">
        <is>
          <t>2023_DBI-Finolhu-Lost-Damaged-Equipment-Price-List.pdf</t>
        </is>
      </c>
      <c r="E2691" t="n">
        <v>2023</v>
      </c>
      <c r="H2691" t="n">
        <v>1</v>
      </c>
      <c r="I2691" t="n">
        <v>123</v>
      </c>
      <c r="J2691" t="inlineStr">
        <is>
          <t>Y</t>
        </is>
      </c>
      <c r="K2691" t="inlineStr">
        <is>
          <t>finolhu.com</t>
        </is>
      </c>
      <c r="L2691" t="inlineStr">
        <is>
          <t>official</t>
        </is>
      </c>
      <c r="M2691" t="inlineStr">
        <is>
          <t>https://www.finolhu.com/wp-content/uploads/2024/04/DBI-Finolhu-Lost-Damaged-Equipment-Price-List.pdf</t>
        </is>
      </c>
      <c r="N2691" t="inlineStr">
        <is>
          <t>https://www.finolhu.com/wp-content/uploads/2024/04/DBI-Finolhu-Lost-Damaged-Equipment-Price-List.pdf</t>
        </is>
      </c>
      <c r="O2691" t="inlineStr">
        <is>
          <t>f3bb07fdb3a882a2a77d3445ee902548a387b3e0b8f1a668d1068d5e6c9df47a</t>
        </is>
      </c>
      <c r="P2691" t="inlineStr">
        <is>
          <t>library/136_finolhu-baa-atoll-maldives/dive_prices/2023_DBI-Finolhu-Lost-Damaged-Equipment-Price-List.pdf</t>
        </is>
      </c>
      <c r="R2691" t="inlineStr">
        <is>
          <t>outdated</t>
        </is>
      </c>
      <c r="S2691" t="inlineStr">
        <is>
          <t>N</t>
        </is>
      </c>
      <c r="T2691" t="inlineStr">
        <is>
          <t>matched</t>
        </is>
      </c>
      <c r="U2691" t="inlineStr">
        <is>
          <t>2026-10-04</t>
        </is>
      </c>
      <c r="V2691" t="inlineStr"/>
    </row>
    <row r="2692">
      <c r="A2692" t="n">
        <v>136</v>
      </c>
      <c r="B2692" t="inlineStr">
        <is>
          <t>Finolhu Baa Atoll Maldives</t>
        </is>
      </c>
      <c r="C2692" t="inlineStr">
        <is>
          <t>dive_prices</t>
        </is>
      </c>
      <c r="D2692" t="inlineStr">
        <is>
          <t>2023_DBI-Finolhu-Thun-Bibee-Price-List.pdf</t>
        </is>
      </c>
      <c r="E2692" t="n">
        <v>2023</v>
      </c>
      <c r="H2692" t="n">
        <v>1</v>
      </c>
      <c r="I2692" t="n">
        <v>8282</v>
      </c>
      <c r="J2692" t="inlineStr">
        <is>
          <t>Y</t>
        </is>
      </c>
      <c r="K2692" t="inlineStr">
        <is>
          <t>finolhu.com</t>
        </is>
      </c>
      <c r="L2692" t="inlineStr">
        <is>
          <t>official</t>
        </is>
      </c>
      <c r="M2692" t="inlineStr">
        <is>
          <t>https://www.finolhu.com/wp-content/uploads/2024/04/DBI-Finolhu-Thun-Bibee-Price-List.pdf</t>
        </is>
      </c>
      <c r="N2692" t="inlineStr">
        <is>
          <t>https://www.finolhu.com/wp-content/uploads/2024/04/DBI-Finolhu-Thun-Bibee-Price-List.pdf</t>
        </is>
      </c>
      <c r="O2692" t="inlineStr">
        <is>
          <t>d17409a612fe8f674dcecd496919ba8294967d7530e3c4e2211c27e15c06d0e4</t>
        </is>
      </c>
      <c r="P2692" t="inlineStr">
        <is>
          <t>library/136_finolhu-baa-atoll-maldives/dive_prices/2023_DBI-Finolhu-Thun-Bibee-Price-List.pdf</t>
        </is>
      </c>
      <c r="R2692" t="inlineStr">
        <is>
          <t>outdated</t>
        </is>
      </c>
      <c r="S2692" t="inlineStr">
        <is>
          <t>N</t>
        </is>
      </c>
      <c r="T2692" t="inlineStr">
        <is>
          <t>matched</t>
        </is>
      </c>
      <c r="U2692" t="inlineStr">
        <is>
          <t>2026-10-04</t>
        </is>
      </c>
      <c r="V2692" t="inlineStr"/>
    </row>
    <row r="2693">
      <c r="A2693" t="n">
        <v>136</v>
      </c>
      <c r="B2693" t="inlineStr">
        <is>
          <t>Finolhu Baa Atoll Maldives</t>
        </is>
      </c>
      <c r="C2693" t="inlineStr">
        <is>
          <t>dive_prices</t>
        </is>
      </c>
      <c r="D2693" t="inlineStr">
        <is>
          <t>2023_DBI-Finolhu-Private-Boats-Price-List.pdf</t>
        </is>
      </c>
      <c r="E2693" t="n">
        <v>2023</v>
      </c>
      <c r="H2693" t="n">
        <v>1</v>
      </c>
      <c r="I2693" t="n">
        <v>94</v>
      </c>
      <c r="J2693" t="inlineStr">
        <is>
          <t>Y</t>
        </is>
      </c>
      <c r="K2693" t="inlineStr">
        <is>
          <t>finolhu.com</t>
        </is>
      </c>
      <c r="L2693" t="inlineStr">
        <is>
          <t>official</t>
        </is>
      </c>
      <c r="M2693" t="inlineStr">
        <is>
          <t>https://www.finolhu.com/wp-content/uploads/2024/04/DBI-Finolhu-Private-Boats-Price-List.pdf</t>
        </is>
      </c>
      <c r="N2693" t="inlineStr">
        <is>
          <t>https://www.finolhu.com/wp-content/uploads/2024/04/DBI-Finolhu-Private-Boats-Price-List.pdf</t>
        </is>
      </c>
      <c r="O2693" t="inlineStr">
        <is>
          <t>7f989303eb43c2999aeb2f9930010ab0738f43cb9d5c3d4d45d8336cabcd0f46</t>
        </is>
      </c>
      <c r="P2693" t="inlineStr">
        <is>
          <t>library/136_finolhu-baa-atoll-maldives/dive_prices/2023_DBI-Finolhu-Private-Boats-Price-List.pdf</t>
        </is>
      </c>
      <c r="R2693" t="inlineStr">
        <is>
          <t>outdated</t>
        </is>
      </c>
      <c r="S2693" t="inlineStr">
        <is>
          <t>N</t>
        </is>
      </c>
      <c r="T2693" t="inlineStr">
        <is>
          <t>matched</t>
        </is>
      </c>
      <c r="U2693" t="inlineStr">
        <is>
          <t>2026-10-04</t>
        </is>
      </c>
      <c r="V2693" t="inlineStr"/>
    </row>
    <row r="2694">
      <c r="A2694" t="n">
        <v>136</v>
      </c>
      <c r="B2694" t="inlineStr">
        <is>
          <t>Finolhu Baa Atoll Maldives</t>
        </is>
      </c>
      <c r="C2694" t="inlineStr">
        <is>
          <t>dive_prices</t>
        </is>
      </c>
      <c r="D2694" t="inlineStr">
        <is>
          <t>2023_DBI-Finolhu-Watersports-Price-List.pdf</t>
        </is>
      </c>
      <c r="E2694" t="n">
        <v>2023</v>
      </c>
      <c r="H2694" t="n">
        <v>3</v>
      </c>
      <c r="I2694" t="n">
        <v>8436</v>
      </c>
      <c r="J2694" t="inlineStr">
        <is>
          <t>Y</t>
        </is>
      </c>
      <c r="K2694" t="inlineStr">
        <is>
          <t>finolhu.com</t>
        </is>
      </c>
      <c r="L2694" t="inlineStr">
        <is>
          <t>official</t>
        </is>
      </c>
      <c r="M2694" t="inlineStr">
        <is>
          <t>https://www.finolhu.com/wp-content/uploads/2024/01/DBI-Finolhu-Watersports-Price-List.pdf</t>
        </is>
      </c>
      <c r="N2694" t="inlineStr">
        <is>
          <t>https://www.finolhu.com/wp-content/uploads/2024/01/DBI-Finolhu-Watersports-Price-List.pdf</t>
        </is>
      </c>
      <c r="O2694" t="inlineStr">
        <is>
          <t>c418ccd7f0987f53e7675a838b4683798cbb7bde96ff4fdcfd1b92fea100a41e</t>
        </is>
      </c>
      <c r="P2694" t="inlineStr">
        <is>
          <t>library/136_finolhu-baa-atoll-maldives/dive_prices/2023_DBI-Finolhu-Watersports-Price-List.pdf</t>
        </is>
      </c>
      <c r="R2694" t="inlineStr">
        <is>
          <t>outdated</t>
        </is>
      </c>
      <c r="S2694" t="inlineStr">
        <is>
          <t>N</t>
        </is>
      </c>
      <c r="T2694" t="inlineStr">
        <is>
          <t>matched</t>
        </is>
      </c>
      <c r="U2694" t="inlineStr">
        <is>
          <t>2026-10-04</t>
        </is>
      </c>
      <c r="V2694" t="inlineStr"/>
    </row>
    <row r="2695">
      <c r="A2695" t="n">
        <v>136</v>
      </c>
      <c r="B2695" t="inlineStr">
        <is>
          <t>Finolhu Baa Atoll Maldives</t>
        </is>
      </c>
      <c r="C2695" t="inlineStr">
        <is>
          <t>dive_prices</t>
        </is>
      </c>
      <c r="D2695" t="inlineStr">
        <is>
          <t>2023_DBI-Finolhu-Watersports-Price-List-2023.pdf</t>
        </is>
      </c>
      <c r="E2695" t="n">
        <v>2023</v>
      </c>
      <c r="H2695" t="n">
        <v>3</v>
      </c>
      <c r="I2695" t="n">
        <v>8436</v>
      </c>
      <c r="J2695" t="inlineStr">
        <is>
          <t>Y</t>
        </is>
      </c>
      <c r="K2695" t="inlineStr">
        <is>
          <t>finolhu.com</t>
        </is>
      </c>
      <c r="L2695" t="inlineStr">
        <is>
          <t>official</t>
        </is>
      </c>
      <c r="M2695" t="inlineStr">
        <is>
          <t>https://www.finolhu.com/wp-content/uploads/2023/04/DBI-Finolhu-Watersports-Price-List-2023.pdf</t>
        </is>
      </c>
      <c r="N2695" t="inlineStr">
        <is>
          <t>https://www.finolhu.com/wp-content/uploads/2023/04/DBI-Finolhu-Watersports-Price-List-2023.pdf</t>
        </is>
      </c>
      <c r="O2695" t="inlineStr">
        <is>
          <t>34aaed5d23da9503dd88aaf44f6d51a9b43829c4e45e5b38da7a7872b2a73f23</t>
        </is>
      </c>
      <c r="P2695" t="inlineStr">
        <is>
          <t>library/136_finolhu-baa-atoll-maldives/dive_prices/2023_DBI-Finolhu-Watersports-Price-List-2023.pdf</t>
        </is>
      </c>
      <c r="R2695" t="inlineStr">
        <is>
          <t>outdated</t>
        </is>
      </c>
      <c r="S2695" t="inlineStr">
        <is>
          <t>N</t>
        </is>
      </c>
      <c r="T2695" t="inlineStr">
        <is>
          <t>matched</t>
        </is>
      </c>
      <c r="U2695" t="inlineStr">
        <is>
          <t>2026-10-04</t>
        </is>
      </c>
      <c r="V2695" t="inlineStr"/>
    </row>
    <row r="2696">
      <c r="A2696" t="n">
        <v>136</v>
      </c>
      <c r="B2696" t="inlineStr">
        <is>
          <t>Finolhu Baa Atoll Maldives</t>
        </is>
      </c>
      <c r="C2696" t="inlineStr">
        <is>
          <t>dive_prices</t>
        </is>
      </c>
      <c r="D2696" t="inlineStr">
        <is>
          <t>2022_Ilsy-Catamaran-Finolhu-01-Dec-2021-to-01-Mar-2022.pdf</t>
        </is>
      </c>
      <c r="E2696" t="n">
        <v>2022</v>
      </c>
      <c r="H2696" t="n">
        <v>14</v>
      </c>
      <c r="I2696" t="n">
        <v>10212</v>
      </c>
      <c r="J2696" t="inlineStr">
        <is>
          <t>Y</t>
        </is>
      </c>
      <c r="K2696" t="inlineStr">
        <is>
          <t>finolhu.com</t>
        </is>
      </c>
      <c r="L2696" t="inlineStr">
        <is>
          <t>official</t>
        </is>
      </c>
      <c r="M2696" t="inlineStr">
        <is>
          <t>https://www.finolhu.com/wp-content/uploads/2021/12/Ilsy-Catamaran-Finolhu-01-Dec-2021-to-01-Mar-2022.pdf</t>
        </is>
      </c>
      <c r="N2696" t="inlineStr">
        <is>
          <t>https://www.finolhu.com/wp-content/uploads/2021/12/Ilsy-Catamaran-Finolhu-01-Dec-2021-to-01-Mar-2022.pdf</t>
        </is>
      </c>
      <c r="O2696" t="inlineStr">
        <is>
          <t>6fa62cc86371098375dbab6d86a402042b92c9f5b890d3c36e0648935d7a6aca</t>
        </is>
      </c>
      <c r="P2696" t="inlineStr">
        <is>
          <t>library/136_finolhu-baa-atoll-maldives/dive_prices/2022_Ilsy-Catamaran-Finolhu-01-Dec-2021-to-01-Mar-2022.pdf</t>
        </is>
      </c>
      <c r="R2696" t="inlineStr">
        <is>
          <t>outdated</t>
        </is>
      </c>
      <c r="S2696" t="inlineStr">
        <is>
          <t>N</t>
        </is>
      </c>
      <c r="T2696" t="inlineStr">
        <is>
          <t>matched</t>
        </is>
      </c>
      <c r="U2696" t="inlineStr">
        <is>
          <t>2026-10-04</t>
        </is>
      </c>
      <c r="V2696" t="inlineStr"/>
    </row>
    <row r="2697">
      <c r="A2697" t="n">
        <v>136</v>
      </c>
      <c r="B2697" t="inlineStr">
        <is>
          <t>Finolhu Baa Atoll Maldives</t>
        </is>
      </c>
      <c r="C2697" t="inlineStr">
        <is>
          <t>all_inclusive</t>
        </is>
      </c>
      <c r="D2697" t="inlineStr">
        <is>
          <t>2020_Seaside-Finolhu_Website-Cookies-Policy.pdf</t>
        </is>
      </c>
      <c r="E2697" t="n">
        <v>2020</v>
      </c>
      <c r="H2697" t="n">
        <v>3</v>
      </c>
      <c r="I2697" t="n">
        <v>916</v>
      </c>
      <c r="J2697" t="inlineStr">
        <is>
          <t>Y</t>
        </is>
      </c>
      <c r="K2697" t="inlineStr">
        <is>
          <t>finolhu.com</t>
        </is>
      </c>
      <c r="L2697" t="inlineStr">
        <is>
          <t>official</t>
        </is>
      </c>
      <c r="M2697" t="inlineStr">
        <is>
          <t>https://www.finolhu.com/wp-content/uploads/2020/09/Seaside-Finolhu_Website-Cookies-Policy.pdf</t>
        </is>
      </c>
      <c r="N2697" t="inlineStr">
        <is>
          <t>https://www.finolhu.com/wp-content/uploads/2020/09/Seaside-Finolhu_Website-Cookies-Policy.pdf</t>
        </is>
      </c>
      <c r="O2697" t="inlineStr">
        <is>
          <t>ec896329ed2706e26fe61dbd0a82a801199ff24e0b6d8ab0adad56add5bb940e</t>
        </is>
      </c>
      <c r="P2697" t="inlineStr">
        <is>
          <t>library/136_finolhu-baa-atoll-maldives/all_inclusive/2020_Seaside-Finolhu_Website-Cookies-Policy.pdf</t>
        </is>
      </c>
      <c r="R2697" t="inlineStr">
        <is>
          <t>outdated</t>
        </is>
      </c>
      <c r="S2697" t="inlineStr">
        <is>
          <t>Y</t>
        </is>
      </c>
      <c r="T2697" t="inlineStr">
        <is>
          <t>matched</t>
        </is>
      </c>
      <c r="U2697" t="inlineStr">
        <is>
          <t>2026-10-04</t>
        </is>
      </c>
      <c r="V2697" t="inlineStr"/>
    </row>
    <row r="2698">
      <c r="A2698" t="n">
        <v>136</v>
      </c>
      <c r="B2698" t="inlineStr">
        <is>
          <t>Finolhu Baa Atoll Maldives</t>
        </is>
      </c>
      <c r="C2698" t="inlineStr">
        <is>
          <t>sustainability</t>
        </is>
      </c>
      <c r="D2698" t="inlineStr">
        <is>
          <t>2025_Travelife-Gold-Certificate-102084.pdf</t>
        </is>
      </c>
      <c r="E2698" t="n">
        <v>2025</v>
      </c>
      <c r="H2698" t="n">
        <v>1</v>
      </c>
      <c r="I2698" t="n">
        <v>127</v>
      </c>
      <c r="J2698" t="inlineStr">
        <is>
          <t>Y</t>
        </is>
      </c>
      <c r="K2698" t="inlineStr">
        <is>
          <t>finolhu.com</t>
        </is>
      </c>
      <c r="L2698" t="inlineStr">
        <is>
          <t>official</t>
        </is>
      </c>
      <c r="M2698" t="inlineStr">
        <is>
          <t>https://www.finolhu.com/wp-content/uploads/2023/05/Travelife-Gold-Certificate-102084.pdf</t>
        </is>
      </c>
      <c r="N2698" t="inlineStr">
        <is>
          <t>https://www.finolhu.com/wp-content/uploads/2023/05/Travelife-Gold-Certificate-102084.pdf</t>
        </is>
      </c>
      <c r="O2698" t="inlineStr">
        <is>
          <t>50cf4fef89cc9000ff06d85499591c72f69a5dc98ab2f71712d665ac27a8b58b</t>
        </is>
      </c>
      <c r="P2698" t="inlineStr">
        <is>
          <t>library/136_finolhu-baa-atoll-maldives/sustainability/2025_Travelife-Gold-Certificate-102084.pdf</t>
        </is>
      </c>
      <c r="R2698" t="inlineStr">
        <is>
          <t>current</t>
        </is>
      </c>
      <c r="S2698" t="inlineStr">
        <is>
          <t>Y</t>
        </is>
      </c>
      <c r="T2698" t="inlineStr">
        <is>
          <t>matched</t>
        </is>
      </c>
      <c r="U2698" t="inlineStr">
        <is>
          <t>2026-10-04</t>
        </is>
      </c>
      <c r="V2698" t="inlineStr"/>
    </row>
    <row r="2699">
      <c r="A2699" t="n">
        <v>136</v>
      </c>
      <c r="B2699" t="inlineStr">
        <is>
          <t>Finolhu Baa Atoll Maldives</t>
        </is>
      </c>
      <c r="C2699" t="inlineStr">
        <is>
          <t>calendar</t>
        </is>
      </c>
      <c r="D2699" t="inlineStr">
        <is>
          <t>2025_finolhu-festive-brochure-2025.pdf</t>
        </is>
      </c>
      <c r="E2699" t="n">
        <v>2025</v>
      </c>
      <c r="H2699" t="n">
        <v>35</v>
      </c>
      <c r="I2699" t="n">
        <v>1903</v>
      </c>
      <c r="J2699" t="inlineStr">
        <is>
          <t>Y</t>
        </is>
      </c>
      <c r="K2699" t="inlineStr">
        <is>
          <t>finolhu.com</t>
        </is>
      </c>
      <c r="L2699" t="inlineStr">
        <is>
          <t>official</t>
        </is>
      </c>
      <c r="M2699" t="inlineStr">
        <is>
          <t>https://www.finolhu.com/wp-content/uploads/2025/10/finolhu-festive-brochure-2025.pdf</t>
        </is>
      </c>
      <c r="N2699" t="inlineStr">
        <is>
          <t>https://www.finolhu.com/wp-content/uploads/2025/10/finolhu-festive-brochure-2025.pdf</t>
        </is>
      </c>
      <c r="O2699" t="inlineStr">
        <is>
          <t>d46cea11c1883ea2aa04325597b15fd041a5e1f689cb73e7d9619c95753fd153</t>
        </is>
      </c>
      <c r="P2699" t="inlineStr">
        <is>
          <t>library/136_finolhu-baa-atoll-maldives/calendar/2025_finolhu-festive-brochure-2025.pdf</t>
        </is>
      </c>
      <c r="R2699" t="inlineStr">
        <is>
          <t>current</t>
        </is>
      </c>
      <c r="S2699" t="inlineStr">
        <is>
          <t>N</t>
        </is>
      </c>
      <c r="T2699" t="inlineStr">
        <is>
          <t>matched</t>
        </is>
      </c>
      <c r="U2699" t="inlineStr">
        <is>
          <t>2026-10-04</t>
        </is>
      </c>
      <c r="V2699" t="inlineStr"/>
    </row>
    <row r="2700">
      <c r="A2700" t="n">
        <v>136</v>
      </c>
      <c r="B2700" t="inlineStr">
        <is>
          <t>Finolhu Baa Atoll Maldives</t>
        </is>
      </c>
      <c r="C2700" t="inlineStr">
        <is>
          <t>calendar</t>
        </is>
      </c>
      <c r="D2700" t="inlineStr">
        <is>
          <t>2024_finolhu-easter-programme-2024.pdf</t>
        </is>
      </c>
      <c r="E2700" t="n">
        <v>2024</v>
      </c>
      <c r="H2700" t="n">
        <v>17</v>
      </c>
      <c r="I2700" t="n">
        <v>2071</v>
      </c>
      <c r="J2700" t="inlineStr">
        <is>
          <t>Y</t>
        </is>
      </c>
      <c r="K2700" t="inlineStr">
        <is>
          <t>finolhu.com</t>
        </is>
      </c>
      <c r="L2700" t="inlineStr">
        <is>
          <t>official</t>
        </is>
      </c>
      <c r="M2700" t="inlineStr">
        <is>
          <t>https://www.finolhu.com/wp-content/uploads/2024/03/finolhu-easter-programme-2024.pdf</t>
        </is>
      </c>
      <c r="N2700" t="inlineStr">
        <is>
          <t>https://www.finolhu.com/wp-content/uploads/2024/03/finolhu-easter-programme-2024.pdf</t>
        </is>
      </c>
      <c r="O2700" t="inlineStr">
        <is>
          <t>a497ec31c49b58af950c5039a00ce33fe3ce3b136d45e248288e6c90aabc9e5c</t>
        </is>
      </c>
      <c r="P2700" t="inlineStr">
        <is>
          <t>library/136_finolhu-baa-atoll-maldives/calendar/2024_finolhu-easter-programme-2024.pdf</t>
        </is>
      </c>
      <c r="R2700" t="inlineStr">
        <is>
          <t>outdated</t>
        </is>
      </c>
      <c r="S2700" t="inlineStr">
        <is>
          <t>N</t>
        </is>
      </c>
      <c r="T2700" t="inlineStr">
        <is>
          <t>matched</t>
        </is>
      </c>
      <c r="U2700" t="inlineStr">
        <is>
          <t>2026-10-04</t>
        </is>
      </c>
      <c r="V2700" t="inlineStr"/>
    </row>
    <row r="2701">
      <c r="A2701" t="n">
        <v>136</v>
      </c>
      <c r="B2701" t="inlineStr">
        <is>
          <t>Finolhu Baa Atoll Maldives</t>
        </is>
      </c>
      <c r="C2701" t="inlineStr">
        <is>
          <t>other</t>
        </is>
      </c>
      <c r="D2701" t="inlineStr">
        <is>
          <t>2025_Certificate-Of-Membership_FIN_2025-26.pdf</t>
        </is>
      </c>
      <c r="E2701" t="n">
        <v>2025</v>
      </c>
      <c r="H2701" t="n">
        <v>1</v>
      </c>
      <c r="I2701" t="n">
        <v>263</v>
      </c>
      <c r="J2701" t="inlineStr">
        <is>
          <t>N</t>
        </is>
      </c>
      <c r="K2701" t="inlineStr">
        <is>
          <t>finolhu.com</t>
        </is>
      </c>
      <c r="L2701" t="inlineStr">
        <is>
          <t>official</t>
        </is>
      </c>
      <c r="M2701" t="inlineStr">
        <is>
          <t>https://www.finolhu.com/wp-content/uploads/2025/09/Certificate-Of-Membership_FIN_2025-26.pdf</t>
        </is>
      </c>
      <c r="N2701" t="inlineStr">
        <is>
          <t>https://www.finolhu.com/wp-content/uploads/2025/09/Certificate-Of-Membership_FIN_2025-26.pdf</t>
        </is>
      </c>
      <c r="O2701" t="inlineStr">
        <is>
          <t>3596a2010e664b2ce612c861a03750eed4eea31a4e5dd6f7b30fa3681932a7bc</t>
        </is>
      </c>
      <c r="P2701" t="inlineStr">
        <is>
          <t>library/136_finolhu-baa-atoll-maldives/other/2025_Certificate-Of-Membership_FIN_2025-26.pdf</t>
        </is>
      </c>
      <c r="R2701" t="inlineStr">
        <is>
          <t>current</t>
        </is>
      </c>
      <c r="S2701" t="inlineStr">
        <is>
          <t>Y</t>
        </is>
      </c>
      <c r="T2701" t="inlineStr">
        <is>
          <t>matched</t>
        </is>
      </c>
      <c r="U2701" t="inlineStr">
        <is>
          <t>2026-10-04</t>
        </is>
      </c>
      <c r="V2701" t="inlineStr"/>
    </row>
    <row r="2702">
      <c r="A2702" t="n">
        <v>136</v>
      </c>
      <c r="B2702" t="inlineStr">
        <is>
          <t>Finolhu Baa Atoll Maldives</t>
        </is>
      </c>
      <c r="C2702" t="inlineStr">
        <is>
          <t>other</t>
        </is>
      </c>
      <c r="D2702" t="inlineStr">
        <is>
          <t>2024_Certificate-Of-Membership.pdf</t>
        </is>
      </c>
      <c r="E2702" t="n">
        <v>2024</v>
      </c>
      <c r="H2702" t="n">
        <v>1</v>
      </c>
      <c r="I2702" t="n">
        <v>7827</v>
      </c>
      <c r="J2702" t="inlineStr">
        <is>
          <t>N</t>
        </is>
      </c>
      <c r="K2702" t="inlineStr">
        <is>
          <t>finolhu.com</t>
        </is>
      </c>
      <c r="L2702" t="inlineStr">
        <is>
          <t>official</t>
        </is>
      </c>
      <c r="M2702" t="inlineStr">
        <is>
          <t>https://www.finolhu.com/wp-content/uploads/2024/04/Certificate-Of-Membership.pdf</t>
        </is>
      </c>
      <c r="N2702" t="inlineStr">
        <is>
          <t>https://www.finolhu.com/wp-content/uploads/2024/04/Certificate-Of-Membership.pdf</t>
        </is>
      </c>
      <c r="O2702" t="inlineStr">
        <is>
          <t>efb1abda2374da28e3455860ad4eec3c2ad4f0bc5a75b12ec045e847e9a2ff48</t>
        </is>
      </c>
      <c r="P2702" t="inlineStr">
        <is>
          <t>library/136_finolhu-baa-atoll-maldives/other/2024_Certificate-Of-Membership.pdf</t>
        </is>
      </c>
      <c r="R2702" t="inlineStr">
        <is>
          <t>outdated</t>
        </is>
      </c>
      <c r="S2702" t="inlineStr">
        <is>
          <t>N</t>
        </is>
      </c>
      <c r="T2702" t="inlineStr">
        <is>
          <t>matched</t>
        </is>
      </c>
      <c r="U2702" t="inlineStr">
        <is>
          <t>2026-10-04</t>
        </is>
      </c>
      <c r="V2702" t="inlineStr"/>
    </row>
    <row r="2703">
      <c r="A2703" t="n">
        <v>136</v>
      </c>
      <c r="B2703" t="inlineStr">
        <is>
          <t>Finolhu Baa Atoll Maldives</t>
        </is>
      </c>
      <c r="C2703" t="inlineStr">
        <is>
          <t>other</t>
        </is>
      </c>
      <c r="D2703" t="inlineStr">
        <is>
          <t>2024_Cosmopolitan-India-Oct-21.pdf</t>
        </is>
      </c>
      <c r="E2703" t="n">
        <v>2024</v>
      </c>
      <c r="H2703" t="n">
        <v>3</v>
      </c>
      <c r="I2703" t="n">
        <v>155</v>
      </c>
      <c r="J2703" t="inlineStr">
        <is>
          <t>N</t>
        </is>
      </c>
      <c r="K2703" t="inlineStr">
        <is>
          <t>finolhu.com</t>
        </is>
      </c>
      <c r="L2703" t="inlineStr">
        <is>
          <t>official</t>
        </is>
      </c>
      <c r="M2703" t="inlineStr">
        <is>
          <t>https://www.finolhu.com/wp-content/uploads/2024/02/Cosmopolitan-India-Oct-21.pdf</t>
        </is>
      </c>
      <c r="N2703" t="inlineStr">
        <is>
          <t>https://www.finolhu.com/wp-content/uploads/2024/02/Cosmopolitan-India-Oct-21.pdf</t>
        </is>
      </c>
      <c r="O2703" t="inlineStr">
        <is>
          <t>4df0b762246031c304bdf477c3d583b2b3a3a326b42b1d658e28ff111461e663</t>
        </is>
      </c>
      <c r="P2703" t="inlineStr">
        <is>
          <t>library/136_finolhu-baa-atoll-maldives/other/2024_Cosmopolitan-India-Oct-21.pdf</t>
        </is>
      </c>
      <c r="R2703" t="inlineStr">
        <is>
          <t>outdated</t>
        </is>
      </c>
      <c r="S2703" t="inlineStr">
        <is>
          <t>N</t>
        </is>
      </c>
      <c r="T2703" t="inlineStr">
        <is>
          <t>matched</t>
        </is>
      </c>
      <c r="U2703" t="inlineStr">
        <is>
          <t>2026-10-04</t>
        </is>
      </c>
      <c r="V2703" t="inlineStr"/>
    </row>
    <row r="2704">
      <c r="A2704" t="n">
        <v>136</v>
      </c>
      <c r="B2704" t="inlineStr">
        <is>
          <t>Finolhu Baa Atoll Maldives</t>
        </is>
      </c>
      <c r="C2704" t="inlineStr">
        <is>
          <t>other</t>
        </is>
      </c>
      <c r="D2704" t="inlineStr">
        <is>
          <t>2022_Conde-Nast-Traveller-Spain-March-2022.pdf</t>
        </is>
      </c>
      <c r="E2704" t="n">
        <v>2022</v>
      </c>
      <c r="H2704" t="n">
        <v>3</v>
      </c>
      <c r="I2704" t="n">
        <v>477</v>
      </c>
      <c r="J2704" t="inlineStr">
        <is>
          <t>N</t>
        </is>
      </c>
      <c r="K2704" t="inlineStr">
        <is>
          <t>finolhu.com</t>
        </is>
      </c>
      <c r="L2704" t="inlineStr">
        <is>
          <t>official</t>
        </is>
      </c>
      <c r="M2704" t="inlineStr">
        <is>
          <t>https://www.finolhu.com/wp-content/uploads/2024/02/Conde-Nast-Traveller-Spain-March-2022.pdf</t>
        </is>
      </c>
      <c r="N2704" t="inlineStr">
        <is>
          <t>https://www.finolhu.com/wp-content/uploads/2024/02/Conde-Nast-Traveller-Spain-March-2022.pdf</t>
        </is>
      </c>
      <c r="O2704" t="inlineStr">
        <is>
          <t>3888daa22c84fb9e9c3b7e1e1446f3162dd201a9c6ac63f220b8c2b846052c43</t>
        </is>
      </c>
      <c r="P2704" t="inlineStr">
        <is>
          <t>library/136_finolhu-baa-atoll-maldives/other/2022_Conde-Nast-Traveller-Spain-March-2022.pdf</t>
        </is>
      </c>
      <c r="R2704" t="inlineStr">
        <is>
          <t>outdated</t>
        </is>
      </c>
      <c r="S2704" t="inlineStr">
        <is>
          <t>N</t>
        </is>
      </c>
      <c r="T2704" t="inlineStr">
        <is>
          <t>matched</t>
        </is>
      </c>
      <c r="U2704" t="inlineStr">
        <is>
          <t>2026-10-04</t>
        </is>
      </c>
      <c r="V2704" t="inlineStr"/>
    </row>
    <row r="2705">
      <c r="A2705" t="n">
        <v>136</v>
      </c>
      <c r="B2705" t="inlineStr">
        <is>
          <t>Finolhu Baa Atoll Maldives</t>
        </is>
      </c>
      <c r="C2705" t="inlineStr">
        <is>
          <t>other</t>
        </is>
      </c>
      <c r="D2705" t="inlineStr">
        <is>
          <t>2021_Schweizer-Sonntagszeitung.pdf</t>
        </is>
      </c>
      <c r="E2705" t="n">
        <v>2021</v>
      </c>
      <c r="H2705" t="n">
        <v>1</v>
      </c>
      <c r="I2705" t="n">
        <v>744</v>
      </c>
      <c r="J2705" t="inlineStr">
        <is>
          <t>Y</t>
        </is>
      </c>
      <c r="K2705" t="inlineStr">
        <is>
          <t>finolhu.com</t>
        </is>
      </c>
      <c r="L2705" t="inlineStr">
        <is>
          <t>official</t>
        </is>
      </c>
      <c r="M2705" t="inlineStr">
        <is>
          <t>https://www.finolhu.com/wp-content/uploads/2024/02/Schweizer-Sonntagszeitung.pdf</t>
        </is>
      </c>
      <c r="N2705" t="inlineStr">
        <is>
          <t>https://www.finolhu.com/wp-content/uploads/2024/02/Schweizer-Sonntagszeitung.pdf</t>
        </is>
      </c>
      <c r="O2705" t="inlineStr">
        <is>
          <t>c664b27c201ff11b87d3d762f761e6b0327dce5304e6145b96205e9c0a1020b8</t>
        </is>
      </c>
      <c r="P2705" t="inlineStr">
        <is>
          <t>library/136_finolhu-baa-atoll-maldives/other/2021_Schweizer-Sonntagszeitung.pdf</t>
        </is>
      </c>
      <c r="R2705" t="inlineStr">
        <is>
          <t>outdated</t>
        </is>
      </c>
      <c r="S2705" t="inlineStr">
        <is>
          <t>N</t>
        </is>
      </c>
      <c r="T2705" t="inlineStr">
        <is>
          <t>matched</t>
        </is>
      </c>
      <c r="U2705" t="inlineStr">
        <is>
          <t>2026-10-04</t>
        </is>
      </c>
      <c r="V2705" t="inlineStr"/>
    </row>
    <row r="2706">
      <c r="A2706" t="n">
        <v>136</v>
      </c>
      <c r="B2706" t="inlineStr">
        <is>
          <t>Finolhu Baa Atoll Maldives</t>
        </is>
      </c>
      <c r="C2706" t="inlineStr">
        <is>
          <t>other</t>
        </is>
      </c>
      <c r="D2706" t="inlineStr">
        <is>
          <t>2021_Provoke-Oct-2021.pdf</t>
        </is>
      </c>
      <c r="E2706" t="n">
        <v>2021</v>
      </c>
      <c r="H2706" t="n">
        <v>7</v>
      </c>
      <c r="I2706" t="n">
        <v>1878</v>
      </c>
      <c r="J2706" t="inlineStr">
        <is>
          <t>N</t>
        </is>
      </c>
      <c r="K2706" t="inlineStr">
        <is>
          <t>finolhu.com</t>
        </is>
      </c>
      <c r="L2706" t="inlineStr">
        <is>
          <t>official</t>
        </is>
      </c>
      <c r="M2706" t="inlineStr">
        <is>
          <t>https://www.finolhu.com/wp-content/uploads/2024/02/Provoke-Oct-2021.pdf</t>
        </is>
      </c>
      <c r="N2706" t="inlineStr">
        <is>
          <t>https://www.finolhu.com/wp-content/uploads/2024/02/Provoke-Oct-2021.pdf</t>
        </is>
      </c>
      <c r="O2706" t="inlineStr">
        <is>
          <t>0d9571eb3ef4c521d0f9bf2957ce2705093d019e37d6bb1ae174dcca3ef17668</t>
        </is>
      </c>
      <c r="P2706" t="inlineStr">
        <is>
          <t>library/136_finolhu-baa-atoll-maldives/other/2021_Provoke-Oct-2021.pdf</t>
        </is>
      </c>
      <c r="R2706" t="inlineStr">
        <is>
          <t>outdated</t>
        </is>
      </c>
      <c r="S2706" t="inlineStr">
        <is>
          <t>N</t>
        </is>
      </c>
      <c r="T2706" t="inlineStr">
        <is>
          <t>matched</t>
        </is>
      </c>
      <c r="U2706" t="inlineStr">
        <is>
          <t>2026-10-04</t>
        </is>
      </c>
      <c r="V2706" t="inlineStr"/>
    </row>
    <row r="2707">
      <c r="A2707" t="n">
        <v>136</v>
      </c>
      <c r="B2707" t="inlineStr">
        <is>
          <t>Finolhu Baa Atoll Maldives</t>
        </is>
      </c>
      <c r="C2707" t="inlineStr">
        <is>
          <t>other</t>
        </is>
      </c>
      <c r="D2707" t="inlineStr">
        <is>
          <t>2021_Magazine-La-Vanguardia-15th-August-2021.pdf</t>
        </is>
      </c>
      <c r="E2707" t="n">
        <v>2021</v>
      </c>
      <c r="H2707" t="n">
        <v>3</v>
      </c>
      <c r="I2707" t="n">
        <v>192</v>
      </c>
      <c r="J2707" t="inlineStr">
        <is>
          <t>N</t>
        </is>
      </c>
      <c r="K2707" t="inlineStr">
        <is>
          <t>finolhu.com</t>
        </is>
      </c>
      <c r="L2707" t="inlineStr">
        <is>
          <t>official</t>
        </is>
      </c>
      <c r="M2707" t="inlineStr">
        <is>
          <t>https://www.finolhu.com/wp-content/uploads/2024/02/Magazine-La-Vanguardia-15th-August-2021.pdf</t>
        </is>
      </c>
      <c r="N2707" t="inlineStr">
        <is>
          <t>https://www.finolhu.com/wp-content/uploads/2024/02/Magazine-La-Vanguardia-15th-August-2021.pdf</t>
        </is>
      </c>
      <c r="O2707" t="inlineStr">
        <is>
          <t>b9aa7d3813a2b7ddba6970226ff9fe5dd7348a55448379ab99a9998efb675a27</t>
        </is>
      </c>
      <c r="P2707" t="inlineStr">
        <is>
          <t>library/136_finolhu-baa-atoll-maldives/other/2021_Magazine-La-Vanguardia-15th-August-2021.pdf</t>
        </is>
      </c>
      <c r="R2707" t="inlineStr">
        <is>
          <t>outdated</t>
        </is>
      </c>
      <c r="S2707" t="inlineStr">
        <is>
          <t>N</t>
        </is>
      </c>
      <c r="T2707" t="inlineStr">
        <is>
          <t>matched</t>
        </is>
      </c>
      <c r="U2707" t="inlineStr">
        <is>
          <t>2026-10-04</t>
        </is>
      </c>
      <c r="V2707" t="inlineStr"/>
    </row>
    <row r="2708">
      <c r="A2708" t="n">
        <v>136</v>
      </c>
      <c r="B2708" t="inlineStr">
        <is>
          <t>Finolhu Baa Atoll Maldives</t>
        </is>
      </c>
      <c r="C2708" t="inlineStr">
        <is>
          <t>other</t>
        </is>
      </c>
      <c r="D2708" t="inlineStr">
        <is>
          <t>2021_Freizeit-Woche-20-21-Malediven.pdf</t>
        </is>
      </c>
      <c r="E2708" t="n">
        <v>2021</v>
      </c>
      <c r="H2708" t="n">
        <v>5</v>
      </c>
      <c r="I2708" t="n">
        <v>1495</v>
      </c>
      <c r="J2708" t="inlineStr">
        <is>
          <t>Y</t>
        </is>
      </c>
      <c r="K2708" t="inlineStr">
        <is>
          <t>finolhu.com</t>
        </is>
      </c>
      <c r="L2708" t="inlineStr">
        <is>
          <t>official</t>
        </is>
      </c>
      <c r="M2708" t="inlineStr">
        <is>
          <t>https://www.finolhu.com/wp-content/uploads/2024/02/Freizeit-Woche-20-21-Malediven.pdf</t>
        </is>
      </c>
      <c r="N2708" t="inlineStr">
        <is>
          <t>https://www.finolhu.com/wp-content/uploads/2024/02/Freizeit-Woche-20-21-Malediven.pdf</t>
        </is>
      </c>
      <c r="O2708" t="inlineStr">
        <is>
          <t>6e93f66aca037b5e5314925ac399f33ea7f55e5bb6fe4e361afc41005beeec72</t>
        </is>
      </c>
      <c r="P2708" t="inlineStr">
        <is>
          <t>library/136_finolhu-baa-atoll-maldives/other/2021_Freizeit-Woche-20-21-Malediven.pdf</t>
        </is>
      </c>
      <c r="R2708" t="inlineStr">
        <is>
          <t>outdated</t>
        </is>
      </c>
      <c r="S2708" t="inlineStr">
        <is>
          <t>N</t>
        </is>
      </c>
      <c r="T2708" t="inlineStr">
        <is>
          <t>matched</t>
        </is>
      </c>
      <c r="U2708" t="inlineStr">
        <is>
          <t>2026-10-04</t>
        </is>
      </c>
      <c r="V2708" t="inlineStr"/>
    </row>
    <row r="2709">
      <c r="A2709" t="n">
        <v>136</v>
      </c>
      <c r="B2709" t="inlineStr">
        <is>
          <t>Finolhu Baa Atoll Maldives</t>
        </is>
      </c>
      <c r="C2709" t="inlineStr">
        <is>
          <t>other</t>
        </is>
      </c>
      <c r="D2709" t="inlineStr">
        <is>
          <t>2021_CNT-UK-Dec-2021.pdf</t>
        </is>
      </c>
      <c r="E2709" t="n">
        <v>2021</v>
      </c>
      <c r="H2709" t="n">
        <v>3</v>
      </c>
      <c r="I2709" t="n">
        <v>733</v>
      </c>
      <c r="J2709" t="inlineStr">
        <is>
          <t>N</t>
        </is>
      </c>
      <c r="K2709" t="inlineStr">
        <is>
          <t>finolhu.com</t>
        </is>
      </c>
      <c r="L2709" t="inlineStr">
        <is>
          <t>official</t>
        </is>
      </c>
      <c r="M2709" t="inlineStr">
        <is>
          <t>https://www.finolhu.com/wp-content/uploads/2024/02/CNT-UK-Dec-2021.pdf</t>
        </is>
      </c>
      <c r="N2709" t="inlineStr">
        <is>
          <t>https://www.finolhu.com/wp-content/uploads/2024/02/CNT-UK-Dec-2021.pdf</t>
        </is>
      </c>
      <c r="O2709" t="inlineStr">
        <is>
          <t>bd2804c0d6a19c35869c23614287a5aa0ae8602d1dc2a35d401c3ba672cafb4f</t>
        </is>
      </c>
      <c r="P2709" t="inlineStr">
        <is>
          <t>library/136_finolhu-baa-atoll-maldives/other/2021_CNT-UK-Dec-2021.pdf</t>
        </is>
      </c>
      <c r="R2709" t="inlineStr">
        <is>
          <t>outdated</t>
        </is>
      </c>
      <c r="S2709" t="inlineStr">
        <is>
          <t>N</t>
        </is>
      </c>
      <c r="T2709" t="inlineStr">
        <is>
          <t>matched</t>
        </is>
      </c>
      <c r="U2709" t="inlineStr">
        <is>
          <t>2026-10-04</t>
        </is>
      </c>
      <c r="V2709" t="inlineStr"/>
    </row>
    <row r="2710">
      <c r="A2710" t="n">
        <v>136</v>
      </c>
      <c r="B2710" t="inlineStr">
        <is>
          <t>Finolhu Baa Atoll Maldives</t>
        </is>
      </c>
      <c r="C2710" t="inlineStr">
        <is>
          <t>other</t>
        </is>
      </c>
      <c r="D2710" t="inlineStr">
        <is>
          <t>2020_Woman-May-2020.pdf</t>
        </is>
      </c>
      <c r="E2710" t="n">
        <v>2020</v>
      </c>
      <c r="H2710" t="n">
        <v>2</v>
      </c>
      <c r="I2710" t="n">
        <v>178</v>
      </c>
      <c r="J2710" t="inlineStr">
        <is>
          <t>N</t>
        </is>
      </c>
      <c r="K2710" t="inlineStr">
        <is>
          <t>finolhu.com</t>
        </is>
      </c>
      <c r="L2710" t="inlineStr">
        <is>
          <t>official</t>
        </is>
      </c>
      <c r="M2710" t="inlineStr">
        <is>
          <t>https://www.finolhu.com/wp-content/uploads/2024/02/Woman-May-2020.pdf</t>
        </is>
      </c>
      <c r="N2710" t="inlineStr">
        <is>
          <t>https://www.finolhu.com/wp-content/uploads/2024/02/Woman-May-2020.pdf</t>
        </is>
      </c>
      <c r="O2710" t="inlineStr">
        <is>
          <t>31cd2361273aa88590e0cf6255fb5d53df0408ca6357a79403858b78cb9df234</t>
        </is>
      </c>
      <c r="P2710" t="inlineStr">
        <is>
          <t>library/136_finolhu-baa-atoll-maldives/other/2020_Woman-May-2020.pdf</t>
        </is>
      </c>
      <c r="R2710" t="inlineStr">
        <is>
          <t>outdated</t>
        </is>
      </c>
      <c r="S2710" t="inlineStr">
        <is>
          <t>N</t>
        </is>
      </c>
      <c r="T2710" t="inlineStr">
        <is>
          <t>matched</t>
        </is>
      </c>
      <c r="U2710" t="inlineStr">
        <is>
          <t>2026-10-04</t>
        </is>
      </c>
      <c r="V2710" t="inlineStr"/>
    </row>
    <row r="2711">
      <c r="A2711" t="n">
        <v>136</v>
      </c>
      <c r="B2711" t="inlineStr">
        <is>
          <t>Finolhu Baa Atoll Maldives</t>
        </is>
      </c>
      <c r="C2711" t="inlineStr">
        <is>
          <t>other</t>
        </is>
      </c>
      <c r="D2711" t="inlineStr">
        <is>
          <t>2020_Vogue-Novias-Spring_-Summer-2020.pdf</t>
        </is>
      </c>
      <c r="E2711" t="n">
        <v>2020</v>
      </c>
      <c r="H2711" t="n">
        <v>2</v>
      </c>
      <c r="I2711" t="n">
        <v>388</v>
      </c>
      <c r="J2711" t="inlineStr">
        <is>
          <t>N</t>
        </is>
      </c>
      <c r="K2711" t="inlineStr">
        <is>
          <t>finolhu.com</t>
        </is>
      </c>
      <c r="L2711" t="inlineStr">
        <is>
          <t>official</t>
        </is>
      </c>
      <c r="M2711" t="inlineStr">
        <is>
          <t>https://www.finolhu.com/wp-content/uploads/2024/02/Vogue-Novias-Spring_-Summer-2020.pdf</t>
        </is>
      </c>
      <c r="N2711" t="inlineStr">
        <is>
          <t>https://www.finolhu.com/wp-content/uploads/2024/02/Vogue-Novias-Spring_-Summer-2020.pdf</t>
        </is>
      </c>
      <c r="O2711" t="inlineStr">
        <is>
          <t>f192fdb1281f573a3bd54ef2d984c685d4c1b37552043eca11466ddec4a38848</t>
        </is>
      </c>
      <c r="P2711" t="inlineStr">
        <is>
          <t>library/136_finolhu-baa-atoll-maldives/other/2020_Vogue-Novias-Spring_-Summer-2020.pdf</t>
        </is>
      </c>
      <c r="R2711" t="inlineStr">
        <is>
          <t>outdated</t>
        </is>
      </c>
      <c r="S2711" t="inlineStr">
        <is>
          <t>N</t>
        </is>
      </c>
      <c r="T2711" t="inlineStr">
        <is>
          <t>matched</t>
        </is>
      </c>
      <c r="U2711" t="inlineStr">
        <is>
          <t>2026-10-04</t>
        </is>
      </c>
      <c r="V2711" t="inlineStr"/>
    </row>
    <row r="2712">
      <c r="A2712" t="n">
        <v>136</v>
      </c>
      <c r="B2712" t="inlineStr">
        <is>
          <t>Finolhu Baa Atoll Maldives</t>
        </is>
      </c>
      <c r="C2712" t="inlineStr">
        <is>
          <t>other</t>
        </is>
      </c>
      <c r="D2712" t="inlineStr">
        <is>
          <t>2020_Esquire-May-2020.pdf</t>
        </is>
      </c>
      <c r="E2712" t="n">
        <v>2020</v>
      </c>
      <c r="H2712" t="n">
        <v>2</v>
      </c>
      <c r="I2712" t="n">
        <v>307</v>
      </c>
      <c r="J2712" t="inlineStr">
        <is>
          <t>N</t>
        </is>
      </c>
      <c r="K2712" t="inlineStr">
        <is>
          <t>finolhu.com</t>
        </is>
      </c>
      <c r="L2712" t="inlineStr">
        <is>
          <t>official</t>
        </is>
      </c>
      <c r="M2712" t="inlineStr">
        <is>
          <t>https://www.finolhu.com/wp-content/uploads/2024/02/Esquire-May-2020.pdf</t>
        </is>
      </c>
      <c r="N2712" t="inlineStr">
        <is>
          <t>https://www.finolhu.com/wp-content/uploads/2024/02/Esquire-May-2020.pdf</t>
        </is>
      </c>
      <c r="O2712" t="inlineStr">
        <is>
          <t>8b686d78e547c5de2bdaa086381f93fc607d83757fdfd148a5e866b5ab376a15</t>
        </is>
      </c>
      <c r="P2712" t="inlineStr">
        <is>
          <t>library/136_finolhu-baa-atoll-maldives/other/2020_Esquire-May-2020.pdf</t>
        </is>
      </c>
      <c r="R2712" t="inlineStr">
        <is>
          <t>outdated</t>
        </is>
      </c>
      <c r="S2712" t="inlineStr">
        <is>
          <t>N</t>
        </is>
      </c>
      <c r="T2712" t="inlineStr">
        <is>
          <t>matched</t>
        </is>
      </c>
      <c r="U2712" t="inlineStr">
        <is>
          <t>2026-10-04</t>
        </is>
      </c>
      <c r="V2712" t="inlineStr"/>
    </row>
    <row r="2713">
      <c r="A2713" t="n">
        <v>136</v>
      </c>
      <c r="B2713" t="inlineStr">
        <is>
          <t>Finolhu Baa Atoll Maldives</t>
        </is>
      </c>
      <c r="C2713" t="inlineStr">
        <is>
          <t>other</t>
        </is>
      </c>
      <c r="D2713" t="inlineStr">
        <is>
          <t>2020_ELLE-April-1st-2020.pdf</t>
        </is>
      </c>
      <c r="E2713" t="n">
        <v>2020</v>
      </c>
      <c r="H2713" t="n">
        <v>2</v>
      </c>
      <c r="I2713" t="n">
        <v>487</v>
      </c>
      <c r="J2713" t="inlineStr">
        <is>
          <t>N</t>
        </is>
      </c>
      <c r="K2713" t="inlineStr">
        <is>
          <t>finolhu.com</t>
        </is>
      </c>
      <c r="L2713" t="inlineStr">
        <is>
          <t>official</t>
        </is>
      </c>
      <c r="M2713" t="inlineStr">
        <is>
          <t>https://www.finolhu.com/wp-content/uploads/2024/02/ELLE-April-1st-2020.pdf</t>
        </is>
      </c>
      <c r="N2713" t="inlineStr">
        <is>
          <t>https://www.finolhu.com/wp-content/uploads/2024/02/ELLE-April-1st-2020.pdf</t>
        </is>
      </c>
      <c r="O2713" t="inlineStr">
        <is>
          <t>f7b4c286026041ef2d75a5e9a386ff8e89336d972eb11ac19095001cfb8164f7</t>
        </is>
      </c>
      <c r="P2713" t="inlineStr">
        <is>
          <t>library/136_finolhu-baa-atoll-maldives/other/2020_ELLE-April-1st-2020.pdf</t>
        </is>
      </c>
      <c r="R2713" t="inlineStr">
        <is>
          <t>outdated</t>
        </is>
      </c>
      <c r="S2713" t="inlineStr">
        <is>
          <t>N</t>
        </is>
      </c>
      <c r="T2713" t="inlineStr">
        <is>
          <t>matched</t>
        </is>
      </c>
      <c r="U2713" t="inlineStr">
        <is>
          <t>2026-10-04</t>
        </is>
      </c>
      <c r="V2713" t="inlineStr"/>
    </row>
    <row r="2714">
      <c r="A2714" t="n">
        <v>136</v>
      </c>
      <c r="B2714" t="inlineStr">
        <is>
          <t>Finolhu Baa Atoll Maldives</t>
        </is>
      </c>
      <c r="C2714" t="inlineStr">
        <is>
          <t>other</t>
        </is>
      </c>
      <c r="D2714" t="inlineStr">
        <is>
          <t>2019_Couch_Werbung_2019.pdf</t>
        </is>
      </c>
      <c r="E2714" t="n">
        <v>2019</v>
      </c>
      <c r="H2714" t="n">
        <v>2</v>
      </c>
      <c r="I2714" t="n">
        <v>350</v>
      </c>
      <c r="J2714" t="inlineStr">
        <is>
          <t>Y</t>
        </is>
      </c>
      <c r="K2714" t="inlineStr">
        <is>
          <t>finolhu.com</t>
        </is>
      </c>
      <c r="L2714" t="inlineStr">
        <is>
          <t>official</t>
        </is>
      </c>
      <c r="M2714" t="inlineStr">
        <is>
          <t>https://www.finolhu.com/wp-content/uploads/2024/02/Couch_Werbung_2019.pdf</t>
        </is>
      </c>
      <c r="N2714" t="inlineStr">
        <is>
          <t>https://www.finolhu.com/wp-content/uploads/2024/02/Couch_Werbung_2019.pdf</t>
        </is>
      </c>
      <c r="O2714" t="inlineStr">
        <is>
          <t>ab1e4bafe551de42f21445855051c92be588cc6d6502c49581a86af918481852</t>
        </is>
      </c>
      <c r="P2714" t="inlineStr">
        <is>
          <t>library/136_finolhu-baa-atoll-maldives/other/2019_Couch_Werbung_2019.pdf</t>
        </is>
      </c>
      <c r="R2714" t="inlineStr">
        <is>
          <t>outdated</t>
        </is>
      </c>
      <c r="S2714" t="inlineStr">
        <is>
          <t>N</t>
        </is>
      </c>
      <c r="T2714" t="inlineStr">
        <is>
          <t>matched</t>
        </is>
      </c>
      <c r="U2714" t="inlineStr">
        <is>
          <t>2026-10-04</t>
        </is>
      </c>
      <c r="V2714" t="inlineStr"/>
    </row>
    <row r="2715">
      <c r="A2715" t="n">
        <v>136</v>
      </c>
      <c r="B2715" t="inlineStr">
        <is>
          <t>Finolhu Baa Atoll Maldives</t>
        </is>
      </c>
      <c r="C2715" t="inlineStr">
        <is>
          <t>obsolete</t>
        </is>
      </c>
      <c r="D2715" t="inlineStr">
        <is>
          <t>2020_finolhu_corona_information-EN.pdf</t>
        </is>
      </c>
      <c r="E2715" t="n">
        <v>2020</v>
      </c>
      <c r="H2715" t="n">
        <v>2</v>
      </c>
      <c r="I2715" t="n">
        <v>470</v>
      </c>
      <c r="J2715" t="inlineStr">
        <is>
          <t>Y</t>
        </is>
      </c>
      <c r="K2715" t="inlineStr">
        <is>
          <t>finolhu.com</t>
        </is>
      </c>
      <c r="L2715" t="inlineStr">
        <is>
          <t>official</t>
        </is>
      </c>
      <c r="M2715" t="inlineStr">
        <is>
          <t>https://www.finolhu.com/wp-content/uploads/2020/03/finolhu_corona_information-EN.pdf</t>
        </is>
      </c>
      <c r="N2715" t="inlineStr">
        <is>
          <t>https://www.finolhu.com/wp-content/uploads/2020/03/finolhu_corona_information-EN.pdf</t>
        </is>
      </c>
      <c r="O2715" t="inlineStr">
        <is>
          <t>aa4c165892831d3b976ada3e1be19ee7e867c7b2fd730f17d395d64cc74c9037</t>
        </is>
      </c>
      <c r="P2715" t="inlineStr">
        <is>
          <t>library/136_finolhu-baa-atoll-maldives/obsolete/2020_finolhu_corona_information-EN.pdf</t>
        </is>
      </c>
      <c r="R2715" t="inlineStr">
        <is>
          <t>obsolete</t>
        </is>
      </c>
      <c r="S2715" t="inlineStr">
        <is>
          <t>Y</t>
        </is>
      </c>
      <c r="T2715" t="inlineStr">
        <is>
          <t>matched</t>
        </is>
      </c>
      <c r="U2715" t="inlineStr">
        <is>
          <t>2026-10-04</t>
        </is>
      </c>
      <c r="V2715" t="inlineStr"/>
    </row>
    <row r="2716">
      <c r="A2716" t="n">
        <v>136</v>
      </c>
      <c r="B2716" t="inlineStr">
        <is>
          <t>Finolhu Baa Atoll Maldives</t>
        </is>
      </c>
      <c r="C2716" t="inlineStr">
        <is>
          <t>obsolete</t>
        </is>
      </c>
      <c r="D2716" t="inlineStr">
        <is>
          <t>2020_finolhu_corona_information-DE.pdf</t>
        </is>
      </c>
      <c r="E2716" t="n">
        <v>2020</v>
      </c>
      <c r="H2716" t="n">
        <v>2</v>
      </c>
      <c r="I2716" t="n">
        <v>472</v>
      </c>
      <c r="J2716" t="inlineStr">
        <is>
          <t>Y</t>
        </is>
      </c>
      <c r="K2716" t="inlineStr">
        <is>
          <t>finolhu.com</t>
        </is>
      </c>
      <c r="L2716" t="inlineStr">
        <is>
          <t>official</t>
        </is>
      </c>
      <c r="M2716" t="inlineStr">
        <is>
          <t>https://www.finolhu.com/wp-content/uploads/2020/03/finolhu_corona_information-DE.pdf</t>
        </is>
      </c>
      <c r="N2716" t="inlineStr">
        <is>
          <t>https://www.finolhu.com/wp-content/uploads/2020/03/finolhu_corona_information-DE.pdf</t>
        </is>
      </c>
      <c r="O2716" t="inlineStr">
        <is>
          <t>480d71a16f76065c7a90f44bbcccc7618e11db1c88132a4ac6f03ceeb8e94141</t>
        </is>
      </c>
      <c r="P2716" t="inlineStr">
        <is>
          <t>library/136_finolhu-baa-atoll-maldives/obsolete/2020_finolhu_corona_information-DE.pdf</t>
        </is>
      </c>
      <c r="R2716" t="inlineStr">
        <is>
          <t>obsolete</t>
        </is>
      </c>
      <c r="S2716" t="inlineStr">
        <is>
          <t>N</t>
        </is>
      </c>
      <c r="T2716" t="inlineStr">
        <is>
          <t>matched</t>
        </is>
      </c>
      <c r="U2716" t="inlineStr">
        <is>
          <t>2026-10-04</t>
        </is>
      </c>
      <c r="V2716" t="inlineStr"/>
    </row>
    <row r="2717">
      <c r="A2717" t="n">
        <v>136</v>
      </c>
      <c r="B2717" t="inlineStr">
        <is>
          <t>Finolhu Baa Atoll Maldives</t>
        </is>
      </c>
      <c r="C2717" t="inlineStr">
        <is>
          <t>obsolete</t>
        </is>
      </c>
      <c r="D2717" t="inlineStr">
        <is>
          <t>2020_Finolhu-Corona-Information-ES.pdf</t>
        </is>
      </c>
      <c r="E2717" t="n">
        <v>2020</v>
      </c>
      <c r="H2717" t="n">
        <v>2</v>
      </c>
      <c r="I2717" t="n">
        <v>471</v>
      </c>
      <c r="J2717" t="inlineStr">
        <is>
          <t>Y</t>
        </is>
      </c>
      <c r="K2717" t="inlineStr">
        <is>
          <t>finolhu.com</t>
        </is>
      </c>
      <c r="L2717" t="inlineStr">
        <is>
          <t>official</t>
        </is>
      </c>
      <c r="M2717" t="inlineStr">
        <is>
          <t>https://www.finolhu.com/wp-content/uploads/2020/03/Finolhu-Corona-Information-ES.pdf</t>
        </is>
      </c>
      <c r="N2717" t="inlineStr">
        <is>
          <t>https://www.finolhu.com/wp-content/uploads/2020/03/Finolhu-Corona-Information-ES.pdf</t>
        </is>
      </c>
      <c r="O2717" t="inlineStr">
        <is>
          <t>dcc8147844d308858b46191a564b8ee8a13d3047bfba4488eaea57defe8f49ef</t>
        </is>
      </c>
      <c r="P2717" t="inlineStr">
        <is>
          <t>library/136_finolhu-baa-atoll-maldives/obsolete/2020_Finolhu-Corona-Information-ES.pdf</t>
        </is>
      </c>
      <c r="R2717" t="inlineStr">
        <is>
          <t>obsolete</t>
        </is>
      </c>
      <c r="S2717" t="inlineStr">
        <is>
          <t>N</t>
        </is>
      </c>
      <c r="T2717" t="inlineStr">
        <is>
          <t>matched</t>
        </is>
      </c>
      <c r="U2717" t="inlineStr">
        <is>
          <t>2026-10-04</t>
        </is>
      </c>
      <c r="V2717" t="inlineStr"/>
    </row>
    <row r="2718">
      <c r="A2718" t="n">
        <v>137</v>
      </c>
      <c r="B2718" t="inlineStr">
        <is>
          <t>Soneva Secret</t>
        </is>
      </c>
      <c r="C2718" t="inlineStr">
        <is>
          <t>map</t>
        </is>
      </c>
      <c r="D2718" t="inlineStr">
        <is>
          <t>2026_SSR-Map-H.pdf</t>
        </is>
      </c>
      <c r="E2718" t="n">
        <v>2026</v>
      </c>
      <c r="H2718" t="n">
        <v>1</v>
      </c>
      <c r="I2718" t="n">
        <v>2174</v>
      </c>
      <c r="J2718" t="inlineStr">
        <is>
          <t>Y</t>
        </is>
      </c>
      <c r="K2718" t="inlineStr">
        <is>
          <t>soneva.com</t>
        </is>
      </c>
      <c r="L2718" t="inlineStr">
        <is>
          <t>official</t>
        </is>
      </c>
      <c r="M2718" t="inlineStr">
        <is>
          <t>https://soneva-offload-media-library.storage.googleapis.com/wp-content/uploads/2023/08/09094744/SSR-Map-H.pdf</t>
        </is>
      </c>
      <c r="N2718" t="inlineStr">
        <is>
          <t>https://soneva-offload-media-library.storage.googleapis.com/wp-content/uploads/2023/08/09094744/SSR-Map-H.pdf</t>
        </is>
      </c>
      <c r="O2718" t="inlineStr">
        <is>
          <t>b2eaca1eb1eeef4190653e17c88e10774d59629801633a007a12ed5a340927a9</t>
        </is>
      </c>
      <c r="P2718" t="inlineStr">
        <is>
          <t>library/137_soneva-secret/map/2026_SSR-Map-H.pdf</t>
        </is>
      </c>
      <c r="R2718" t="inlineStr">
        <is>
          <t>current</t>
        </is>
      </c>
      <c r="S2718" t="inlineStr">
        <is>
          <t>Y</t>
        </is>
      </c>
      <c r="T2718" t="inlineStr">
        <is>
          <t>needs-review</t>
        </is>
      </c>
      <c r="U2718" t="inlineStr">
        <is>
          <t>2026-10-04</t>
        </is>
      </c>
      <c r="V2718" t="inlineStr">
        <is>
          <t>ambiguous match [137]</t>
        </is>
      </c>
    </row>
    <row r="2719">
      <c r="A2719" t="n">
        <v>137</v>
      </c>
      <c r="B2719" t="inlineStr">
        <is>
          <t>Soneva Secret</t>
        </is>
      </c>
      <c r="C2719" t="inlineStr">
        <is>
          <t>map</t>
        </is>
      </c>
      <c r="D2719" t="inlineStr">
        <is>
          <t>2026_Soneva_Secret_Map_-_Horizontal.pdf</t>
        </is>
      </c>
      <c r="E2719" t="n">
        <v>2026</v>
      </c>
      <c r="H2719" t="n">
        <v>1</v>
      </c>
      <c r="I2719" t="n">
        <v>941</v>
      </c>
      <c r="J2719" t="inlineStr">
        <is>
          <t>Y</t>
        </is>
      </c>
      <c r="K2719" t="inlineStr">
        <is>
          <t>soneva.com</t>
        </is>
      </c>
      <c r="L2719" t="inlineStr">
        <is>
          <t>official</t>
        </is>
      </c>
      <c r="M2719" t="inlineStr">
        <is>
          <t>https://link.assetfile.io/43iXPnV8kP03aE9LVaKDG8/Soneva+Secret+Map+-+Horizontal.pdf</t>
        </is>
      </c>
      <c r="N2719" t="inlineStr">
        <is>
          <t>https://link.assetfile.io/43iXPnV8kP03aE9LVaKDG8/Soneva+Secret+Map+-+Horizontal.pdf</t>
        </is>
      </c>
      <c r="O2719" t="inlineStr">
        <is>
          <t>c57f44e19ebe76ffdeb6a8f57f6330c5eb94dfbc57704ce838bd167ddb8f2cdf</t>
        </is>
      </c>
      <c r="P2719" t="inlineStr">
        <is>
          <t>library/137_soneva-secret/map/2026_Soneva_Secret_Map_-_Horizontal.pdf</t>
        </is>
      </c>
      <c r="R2719" t="inlineStr">
        <is>
          <t>current</t>
        </is>
      </c>
      <c r="S2719" t="inlineStr">
        <is>
          <t>N</t>
        </is>
      </c>
      <c r="T2719" t="inlineStr">
        <is>
          <t>matched</t>
        </is>
      </c>
      <c r="U2719" t="inlineStr">
        <is>
          <t>2026-10-05</t>
        </is>
      </c>
      <c r="V2719" t="inlineStr"/>
    </row>
    <row r="2720">
      <c r="A2720" t="n">
        <v>137</v>
      </c>
      <c r="B2720" t="inlineStr">
        <is>
          <t>Soneva Secret</t>
        </is>
      </c>
      <c r="C2720" t="inlineStr">
        <is>
          <t>dining_menu</t>
        </is>
      </c>
      <c r="D2720" t="inlineStr">
        <is>
          <t>2025_Love-and-Luxury-Meet-in-Harmony-at-Soneva.pdf</t>
        </is>
      </c>
      <c r="E2720" t="n">
        <v>2025</v>
      </c>
      <c r="H2720" t="n">
        <v>3</v>
      </c>
      <c r="I2720" t="n">
        <v>326</v>
      </c>
      <c r="J2720" t="inlineStr">
        <is>
          <t>Y</t>
        </is>
      </c>
      <c r="K2720" t="inlineStr">
        <is>
          <t>soneva.com</t>
        </is>
      </c>
      <c r="L2720" t="inlineStr">
        <is>
          <t>official</t>
        </is>
      </c>
      <c r="M2720" t="inlineStr">
        <is>
          <t>https://soneva-offload-media-library.storage.googleapis.com/wp-content/uploads/2025/01/16181233/Love-and-Luxury-Meet-in-Harmony-at-Soneva.pdf</t>
        </is>
      </c>
      <c r="N2720" t="inlineStr">
        <is>
          <t>https://soneva-offload-media-library.storage.googleapis.com/wp-content/uploads/2025/01/16181233/Love-and-Luxury-Meet-in-Harmony-at-Soneva.pdf</t>
        </is>
      </c>
      <c r="O2720" t="inlineStr">
        <is>
          <t>8bf889feb5852c305d700c65caf04ae2f7c2820ce59593717be3d23b16aa1c8c</t>
        </is>
      </c>
      <c r="P2720" t="inlineStr">
        <is>
          <t>library/137_soneva-secret/dining_menu/2025_Love-and-Luxury-Meet-in-Harmony-at-Soneva.pdf</t>
        </is>
      </c>
      <c r="R2720" t="inlineStr">
        <is>
          <t>current</t>
        </is>
      </c>
      <c r="S2720" t="inlineStr">
        <is>
          <t>Y</t>
        </is>
      </c>
      <c r="T2720" t="inlineStr">
        <is>
          <t>matched</t>
        </is>
      </c>
      <c r="U2720" t="inlineStr">
        <is>
          <t>2026-10-04</t>
        </is>
      </c>
      <c r="V2720" t="inlineStr"/>
    </row>
    <row r="2721">
      <c r="A2721" t="n">
        <v>137</v>
      </c>
      <c r="B2721" t="inlineStr">
        <is>
          <t>Soneva Secret</t>
        </is>
      </c>
      <c r="C2721" t="inlineStr">
        <is>
          <t>excursions</t>
        </is>
      </c>
      <c r="D2721" t="inlineStr">
        <is>
          <t>2025_Step-Into-a-Golden-State-of-Mind-this-October.pdf</t>
        </is>
      </c>
      <c r="E2721" t="n">
        <v>2025</v>
      </c>
      <c r="H2721" t="n">
        <v>3</v>
      </c>
      <c r="I2721" t="n">
        <v>338</v>
      </c>
      <c r="J2721" t="inlineStr">
        <is>
          <t>Y</t>
        </is>
      </c>
      <c r="K2721" t="inlineStr">
        <is>
          <t>soneva.com</t>
        </is>
      </c>
      <c r="L2721" t="inlineStr">
        <is>
          <t>official</t>
        </is>
      </c>
      <c r="M2721" t="inlineStr">
        <is>
          <t>https://soneva-offload-media-library.storage.googleapis.com/wp-content/uploads/2025/08/11115822/Step-Into-a-Golden-State-of-Mind-this-October.pdf</t>
        </is>
      </c>
      <c r="N2721" t="inlineStr">
        <is>
          <t>https://soneva-offload-media-library.storage.googleapis.com/wp-content/uploads/2025/08/11115822/Step-Into-a-Golden-State-of-Mind-this-October.pdf</t>
        </is>
      </c>
      <c r="O2721" t="inlineStr">
        <is>
          <t>78ed83f98da295a612ec1809c359bb947ef443f295deb7e4cd6e411fb0fe7989</t>
        </is>
      </c>
      <c r="P2721" t="inlineStr">
        <is>
          <t>library/137_soneva-secret/excursions/2025_Step-Into-a-Golden-State-of-Mind-this-October.pdf</t>
        </is>
      </c>
      <c r="R2721" t="inlineStr">
        <is>
          <t>current</t>
        </is>
      </c>
      <c r="S2721" t="inlineStr">
        <is>
          <t>Y</t>
        </is>
      </c>
      <c r="T2721" t="inlineStr">
        <is>
          <t>matched</t>
        </is>
      </c>
      <c r="U2721" t="inlineStr">
        <is>
          <t>2026-10-04</t>
        </is>
      </c>
      <c r="V2721" t="inlineStr"/>
    </row>
    <row r="2722">
      <c r="A2722" t="n">
        <v>137</v>
      </c>
      <c r="B2722" t="inlineStr">
        <is>
          <t>Soneva Secret</t>
        </is>
      </c>
      <c r="C2722" t="inlineStr">
        <is>
          <t>excursions</t>
        </is>
      </c>
      <c r="D2722" t="inlineStr">
        <is>
          <t>2024_Soneva-Secret-is-revealed-_-a-new-ultra-bespoke-resort-concept-from-Soneva.pdf</t>
        </is>
      </c>
      <c r="E2722" t="n">
        <v>2024</v>
      </c>
      <c r="H2722" t="n">
        <v>3</v>
      </c>
      <c r="I2722" t="n">
        <v>341</v>
      </c>
      <c r="J2722" t="inlineStr">
        <is>
          <t>Y</t>
        </is>
      </c>
      <c r="K2722" t="inlineStr">
        <is>
          <t>soneva.com</t>
        </is>
      </c>
      <c r="L2722" t="inlineStr">
        <is>
          <t>official</t>
        </is>
      </c>
      <c r="M2722" t="inlineStr">
        <is>
          <t>https://soneva-offload-media-library.storage.googleapis.com/wp-content/uploads/2023/10/10175405/Soneva-Secret-is-revealed-%E2%80%93-a-new-ultra-bespoke-resort-concept-from-Soneva.pdf</t>
        </is>
      </c>
      <c r="N2722" t="inlineStr">
        <is>
          <t>https://soneva-offload-media-library.storage.googleapis.com/wp-content/uploads/2023/10/10175405/Soneva-Secret-is-revealed-%E2%80%93-a-new-ultra-bespoke-resort-concept-from-Soneva.pdf | https://soneva-offload-media-library.storage.googleapis.com/wp-content/uploads/2023/10/10175405/Soneva-Secret-is-revealed-%E2%80%93-a-new-ultra-bespoke-resort-concept-from-Soneva.pdf?ver=1750664584</t>
        </is>
      </c>
      <c r="O2722" t="inlineStr">
        <is>
          <t>ce0354f610d47670d49ed368209809c67007a2f6d4c111db1fcd7798caee2c01</t>
        </is>
      </c>
      <c r="P2722" t="inlineStr">
        <is>
          <t>library/137_soneva-secret/excursions/2024_Soneva-Secret-is-revealed-_-a-new-ultra-bespoke-resort-concept-from-Soneva.pdf</t>
        </is>
      </c>
      <c r="R2722" t="inlineStr">
        <is>
          <t>outdated</t>
        </is>
      </c>
      <c r="S2722" t="inlineStr">
        <is>
          <t>N</t>
        </is>
      </c>
      <c r="T2722" t="inlineStr">
        <is>
          <t>matched</t>
        </is>
      </c>
      <c r="U2722" t="inlineStr">
        <is>
          <t>2026-10-04</t>
        </is>
      </c>
      <c r="V2722" t="inlineStr"/>
    </row>
    <row r="2723">
      <c r="A2723" t="n">
        <v>137</v>
      </c>
      <c r="B2723" t="inlineStr">
        <is>
          <t>Soneva Secret</t>
        </is>
      </c>
      <c r="C2723" t="inlineStr">
        <is>
          <t>excursions</t>
        </is>
      </c>
      <c r="D2723" t="inlineStr">
        <is>
          <t>2024_Indulge-in-a-Winter-of-Luxury-and-Discovery-at-Soneva.pdf</t>
        </is>
      </c>
      <c r="E2723" t="n">
        <v>2024</v>
      </c>
      <c r="H2723" t="n">
        <v>3</v>
      </c>
      <c r="I2723" t="n">
        <v>434</v>
      </c>
      <c r="J2723" t="inlineStr">
        <is>
          <t>Y</t>
        </is>
      </c>
      <c r="K2723" t="inlineStr">
        <is>
          <t>soneva.com</t>
        </is>
      </c>
      <c r="L2723" t="inlineStr">
        <is>
          <t>official</t>
        </is>
      </c>
      <c r="M2723" t="inlineStr">
        <is>
          <t>https://soneva-offload-media-library.storage.googleapis.com/wp-content/uploads/2024/09/12175503/Indulge-in-a-Winter-of-Luxury-and-Discovery-at-Soneva.pdf</t>
        </is>
      </c>
      <c r="N2723" t="inlineStr">
        <is>
          <t>https://soneva-offload-media-library.storage.googleapis.com/wp-content/uploads/2024/09/12175503/Indulge-in-a-Winter-of-Luxury-and-Discovery-at-Soneva.pdf</t>
        </is>
      </c>
      <c r="O2723" t="inlineStr">
        <is>
          <t>d7a24d1dee9737daf0d8469dd16a91d205194d30936682f8bd6975bfd4c27817</t>
        </is>
      </c>
      <c r="P2723" t="inlineStr">
        <is>
          <t>library/137_soneva-secret/excursions/2024_Indulge-in-a-Winter-of-Luxury-and-Discovery-at-Soneva.pdf</t>
        </is>
      </c>
      <c r="R2723" t="inlineStr">
        <is>
          <t>outdated</t>
        </is>
      </c>
      <c r="S2723" t="inlineStr">
        <is>
          <t>N</t>
        </is>
      </c>
      <c r="T2723" t="inlineStr">
        <is>
          <t>matched</t>
        </is>
      </c>
      <c r="U2723" t="inlineStr">
        <is>
          <t>2026-10-04</t>
        </is>
      </c>
      <c r="V2723" t="inlineStr"/>
    </row>
    <row r="2724">
      <c r="A2724" t="n">
        <v>137</v>
      </c>
      <c r="B2724" t="inlineStr">
        <is>
          <t>Soneva Secret</t>
        </is>
      </c>
      <c r="C2724" t="inlineStr">
        <is>
          <t>kids</t>
        </is>
      </c>
      <c r="D2724" t="inlineStr">
        <is>
          <t>2025_Soneva-Unveils-the-Ultimate-Family-Offer-in-the-Maldives.pdf</t>
        </is>
      </c>
      <c r="E2724" t="n">
        <v>2025</v>
      </c>
      <c r="H2724" t="n">
        <v>3</v>
      </c>
      <c r="I2724" t="n">
        <v>347</v>
      </c>
      <c r="J2724" t="inlineStr">
        <is>
          <t>Y</t>
        </is>
      </c>
      <c r="K2724" t="inlineStr">
        <is>
          <t>soneva.com</t>
        </is>
      </c>
      <c r="L2724" t="inlineStr">
        <is>
          <t>official</t>
        </is>
      </c>
      <c r="M2724" t="inlineStr">
        <is>
          <t>https://soneva-offload-media-library.storage.googleapis.com/wp-content/uploads/2025/01/14172747/Soneva-Unveils-the-Ultimate-Family-Offer-in-the-Maldives.pdf</t>
        </is>
      </c>
      <c r="N2724" t="inlineStr">
        <is>
          <t>https://soneva-offload-media-library.storage.googleapis.com/wp-content/uploads/2025/01/14172747/Soneva-Unveils-the-Ultimate-Family-Offer-in-the-Maldives.pdf</t>
        </is>
      </c>
      <c r="O2724" t="inlineStr">
        <is>
          <t>93f9e4bcaf2aa2bfa532c9c721dc0fd4c65565a4399fdd40e35203173ec65a1c</t>
        </is>
      </c>
      <c r="P2724" t="inlineStr">
        <is>
          <t>library/137_soneva-secret/kids/2025_Soneva-Unveils-the-Ultimate-Family-Offer-in-the-Maldives.pdf</t>
        </is>
      </c>
      <c r="R2724" t="inlineStr">
        <is>
          <t>current</t>
        </is>
      </c>
      <c r="S2724" t="inlineStr">
        <is>
          <t>Y</t>
        </is>
      </c>
      <c r="T2724" t="inlineStr">
        <is>
          <t>matched</t>
        </is>
      </c>
      <c r="U2724" t="inlineStr">
        <is>
          <t>2026-10-04</t>
        </is>
      </c>
      <c r="V2724" t="inlineStr"/>
    </row>
    <row r="2725">
      <c r="A2725" t="n">
        <v>137</v>
      </c>
      <c r="B2725" t="inlineStr">
        <is>
          <t>Soneva Secret</t>
        </is>
      </c>
      <c r="C2725" t="inlineStr">
        <is>
          <t>villa_plans</t>
        </is>
      </c>
      <c r="D2725" t="inlineStr">
        <is>
          <t>2026_Villa32_Floorplan-1.pdf</t>
        </is>
      </c>
      <c r="E2725" t="n">
        <v>2026</v>
      </c>
      <c r="H2725" t="n">
        <v>1</v>
      </c>
      <c r="I2725" t="n">
        <v>483</v>
      </c>
      <c r="J2725" t="inlineStr">
        <is>
          <t>Y</t>
        </is>
      </c>
      <c r="K2725" t="inlineStr">
        <is>
          <t>soneva.com</t>
        </is>
      </c>
      <c r="L2725" t="inlineStr">
        <is>
          <t>official</t>
        </is>
      </c>
      <c r="M2725" t="inlineStr">
        <is>
          <t>https://soneva-offload-media-library.storage.googleapis.com/wp-content/uploads/2026/06/04174129/Villa32_Floorplan-1.pdf</t>
        </is>
      </c>
      <c r="N2725" t="inlineStr">
        <is>
          <t>https://soneva-offload-media-library.storage.googleapis.com/wp-content/uploads/2026/06/04174129/Villa32_Floorplan-1.pdf</t>
        </is>
      </c>
      <c r="O2725" t="inlineStr">
        <is>
          <t>fb459554b65a92667e53ff249f88166250cdd48f210ea7ec51ec07b0ea1c10ae</t>
        </is>
      </c>
      <c r="P2725" t="inlineStr">
        <is>
          <t>library/137_soneva-secret/villa_plans/2026_Villa32_Floorplan-1.pdf</t>
        </is>
      </c>
      <c r="R2725" t="inlineStr">
        <is>
          <t>current</t>
        </is>
      </c>
      <c r="S2725" t="inlineStr">
        <is>
          <t>N</t>
        </is>
      </c>
      <c r="T2725" t="inlineStr">
        <is>
          <t>needs-review</t>
        </is>
      </c>
      <c r="U2725" t="inlineStr">
        <is>
          <t>2026-10-04</t>
        </is>
      </c>
      <c r="V2725" t="inlineStr">
        <is>
          <t>ambiguous match [137]</t>
        </is>
      </c>
    </row>
    <row r="2726">
      <c r="A2726" t="n">
        <v>137</v>
      </c>
      <c r="B2726" t="inlineStr">
        <is>
          <t>Soneva Secret</t>
        </is>
      </c>
      <c r="C2726" t="inlineStr">
        <is>
          <t>villa_plans</t>
        </is>
      </c>
      <c r="D2726" t="inlineStr">
        <is>
          <t>2026_Villa31_Floorplan.pdf</t>
        </is>
      </c>
      <c r="E2726" t="n">
        <v>2026</v>
      </c>
      <c r="H2726" t="n">
        <v>1</v>
      </c>
      <c r="I2726" t="n">
        <v>507</v>
      </c>
      <c r="J2726" t="inlineStr">
        <is>
          <t>Y</t>
        </is>
      </c>
      <c r="K2726" t="inlineStr">
        <is>
          <t>soneva.com</t>
        </is>
      </c>
      <c r="L2726" t="inlineStr">
        <is>
          <t>official</t>
        </is>
      </c>
      <c r="M2726" t="inlineStr">
        <is>
          <t>https://soneva-offload-media-library.storage.googleapis.com/wp-content/uploads/2025/02/03174902/Villa31_Floorplan.pdf</t>
        </is>
      </c>
      <c r="N2726" t="inlineStr">
        <is>
          <t>https://soneva-offload-media-library.storage.googleapis.com/wp-content/uploads/2025/02/03174902/Villa31_Floorplan.pdf</t>
        </is>
      </c>
      <c r="O2726" t="inlineStr">
        <is>
          <t>09500c45041e622b63fe741c68019d6187c788f15143792de54c6c5207bbeb16</t>
        </is>
      </c>
      <c r="P2726" t="inlineStr">
        <is>
          <t>library/137_soneva-secret/villa_plans/2026_Villa31_Floorplan.pdf</t>
        </is>
      </c>
      <c r="R2726" t="inlineStr">
        <is>
          <t>current</t>
        </is>
      </c>
      <c r="S2726" t="inlineStr">
        <is>
          <t>N</t>
        </is>
      </c>
      <c r="T2726" t="inlineStr">
        <is>
          <t>needs-review</t>
        </is>
      </c>
      <c r="U2726" t="inlineStr">
        <is>
          <t>2026-10-04</t>
        </is>
      </c>
      <c r="V2726" t="inlineStr">
        <is>
          <t>ambiguous match [137]</t>
        </is>
      </c>
    </row>
    <row r="2727">
      <c r="A2727" t="n">
        <v>137</v>
      </c>
      <c r="B2727" t="inlineStr">
        <is>
          <t>Soneva Secret</t>
        </is>
      </c>
      <c r="C2727" t="inlineStr">
        <is>
          <t>villa_plans</t>
        </is>
      </c>
      <c r="D2727" t="inlineStr">
        <is>
          <t>2026_SFR-Villa-44-Floorplan.pdf</t>
        </is>
      </c>
      <c r="E2727" t="n">
        <v>2026</v>
      </c>
      <c r="H2727" t="n">
        <v>1</v>
      </c>
      <c r="I2727" t="n">
        <v>494</v>
      </c>
      <c r="J2727" t="inlineStr">
        <is>
          <t>Y</t>
        </is>
      </c>
      <c r="K2727" t="inlineStr">
        <is>
          <t>soneva.com</t>
        </is>
      </c>
      <c r="L2727" t="inlineStr">
        <is>
          <t>official</t>
        </is>
      </c>
      <c r="M2727" t="inlineStr">
        <is>
          <t>https://soneva-offload-media-library.storage.googleapis.com/wp-content/uploads/2021/03/03174529/SFR-Villa-44-Floorplan.pdf</t>
        </is>
      </c>
      <c r="N2727" t="inlineStr">
        <is>
          <t>https://soneva-offload-media-library.storage.googleapis.com/wp-content/uploads/2021/03/03174529/SFR-Villa-44-Floorplan.pdf</t>
        </is>
      </c>
      <c r="O2727" t="inlineStr">
        <is>
          <t>323d1ca8019f31a8eb9593973ae2452a3ee1f842434d124d873c51cb55aa2262</t>
        </is>
      </c>
      <c r="P2727" t="inlineStr">
        <is>
          <t>library/137_soneva-secret/villa_plans/2026_SFR-Villa-44-Floorplan.pdf</t>
        </is>
      </c>
      <c r="R2727" t="inlineStr">
        <is>
          <t>current</t>
        </is>
      </c>
      <c r="S2727" t="inlineStr">
        <is>
          <t>N</t>
        </is>
      </c>
      <c r="T2727" t="inlineStr">
        <is>
          <t>needs-review</t>
        </is>
      </c>
      <c r="U2727" t="inlineStr">
        <is>
          <t>2026-10-04</t>
        </is>
      </c>
      <c r="V2727" t="inlineStr">
        <is>
          <t>ambiguous match [137]</t>
        </is>
      </c>
    </row>
    <row r="2728">
      <c r="A2728" t="n">
        <v>137</v>
      </c>
      <c r="B2728" t="inlineStr">
        <is>
          <t>Soneva Secret</t>
        </is>
      </c>
      <c r="C2728" t="inlineStr">
        <is>
          <t>villa_plans</t>
        </is>
      </c>
      <c r="D2728" t="inlineStr">
        <is>
          <t>2026_Villa29_Floorplan.pdf</t>
        </is>
      </c>
      <c r="E2728" t="n">
        <v>2026</v>
      </c>
      <c r="H2728" t="n">
        <v>1</v>
      </c>
      <c r="I2728" t="n">
        <v>568</v>
      </c>
      <c r="J2728" t="inlineStr">
        <is>
          <t>Y</t>
        </is>
      </c>
      <c r="K2728" t="inlineStr">
        <is>
          <t>soneva.com</t>
        </is>
      </c>
      <c r="L2728" t="inlineStr">
        <is>
          <t>official</t>
        </is>
      </c>
      <c r="M2728" t="inlineStr">
        <is>
          <t>https://soneva-offload-media-library.storage.googleapis.com/wp-content/uploads/2025/12/03173914/Villa29_Floorplan.pdf</t>
        </is>
      </c>
      <c r="N2728" t="inlineStr">
        <is>
          <t>https://soneva-offload-media-library.storage.googleapis.com/wp-content/uploads/2025/12/03173914/Villa29_Floorplan.pdf</t>
        </is>
      </c>
      <c r="O2728" t="inlineStr">
        <is>
          <t>17fb262865894ac44a90645fe4f07dad24d737b5f4621521245bf81594a13de7</t>
        </is>
      </c>
      <c r="P2728" t="inlineStr">
        <is>
          <t>library/137_soneva-secret/villa_plans/2026_Villa29_Floorplan.pdf</t>
        </is>
      </c>
      <c r="R2728" t="inlineStr">
        <is>
          <t>current</t>
        </is>
      </c>
      <c r="S2728" t="inlineStr">
        <is>
          <t>N</t>
        </is>
      </c>
      <c r="T2728" t="inlineStr">
        <is>
          <t>needs-review</t>
        </is>
      </c>
      <c r="U2728" t="inlineStr">
        <is>
          <t>2026-10-04</t>
        </is>
      </c>
      <c r="V2728" t="inlineStr">
        <is>
          <t>ambiguous match [137]</t>
        </is>
      </c>
    </row>
    <row r="2729">
      <c r="A2729" t="n">
        <v>137</v>
      </c>
      <c r="B2729" t="inlineStr">
        <is>
          <t>Soneva Secret</t>
        </is>
      </c>
      <c r="C2729" t="inlineStr">
        <is>
          <t>villa_plans</t>
        </is>
      </c>
      <c r="D2729" t="inlineStr">
        <is>
          <t>2026_Villa-52-Floorplan.pdf</t>
        </is>
      </c>
      <c r="E2729" t="n">
        <v>2026</v>
      </c>
      <c r="H2729" t="n">
        <v>2</v>
      </c>
      <c r="I2729" t="n">
        <v>497</v>
      </c>
      <c r="J2729" t="inlineStr">
        <is>
          <t>Y</t>
        </is>
      </c>
      <c r="K2729" t="inlineStr">
        <is>
          <t>soneva.com</t>
        </is>
      </c>
      <c r="L2729" t="inlineStr">
        <is>
          <t>official</t>
        </is>
      </c>
      <c r="M2729" t="inlineStr">
        <is>
          <t>https://soneva-offload-media-library.storage.googleapis.com/wp-content/uploads/2021/03/03172838/Villa-52-Floorplan.pdf</t>
        </is>
      </c>
      <c r="N2729" t="inlineStr">
        <is>
          <t>https://soneva-offload-media-library.storage.googleapis.com/wp-content/uploads/2021/03/03172838/Villa-52-Floorplan.pdf</t>
        </is>
      </c>
      <c r="O2729" t="inlineStr">
        <is>
          <t>d6ea5bfc5957364508e13adf32824c39b810674b80a40edfade6349b41b674f4</t>
        </is>
      </c>
      <c r="P2729" t="inlineStr">
        <is>
          <t>library/137_soneva-secret/villa_plans/2026_Villa-52-Floorplan.pdf</t>
        </is>
      </c>
      <c r="R2729" t="inlineStr">
        <is>
          <t>current</t>
        </is>
      </c>
      <c r="S2729" t="inlineStr">
        <is>
          <t>Y</t>
        </is>
      </c>
      <c r="T2729" t="inlineStr">
        <is>
          <t>needs-review</t>
        </is>
      </c>
      <c r="U2729" t="inlineStr">
        <is>
          <t>2026-10-04</t>
        </is>
      </c>
      <c r="V2729" t="inlineStr">
        <is>
          <t>ambiguous match [137]</t>
        </is>
      </c>
    </row>
    <row r="2730">
      <c r="A2730" t="n">
        <v>137</v>
      </c>
      <c r="B2730" t="inlineStr">
        <is>
          <t>Soneva Secret</t>
        </is>
      </c>
      <c r="C2730" t="inlineStr">
        <is>
          <t>villa_plans</t>
        </is>
      </c>
      <c r="D2730" t="inlineStr">
        <is>
          <t>2026_Beach-Hideaway-Floorplan.pdf</t>
        </is>
      </c>
      <c r="E2730" t="n">
        <v>2026</v>
      </c>
      <c r="H2730" t="n">
        <v>1</v>
      </c>
      <c r="I2730" t="n">
        <v>507</v>
      </c>
      <c r="J2730" t="inlineStr">
        <is>
          <t>Y</t>
        </is>
      </c>
      <c r="K2730" t="inlineStr">
        <is>
          <t>soneva.com</t>
        </is>
      </c>
      <c r="L2730" t="inlineStr">
        <is>
          <t>official</t>
        </is>
      </c>
      <c r="M2730" t="inlineStr">
        <is>
          <t>https://soneva-offload-media-library.storage.googleapis.com/wp-content/uploads/2022/10/03172141/Beach-Hideaway-Floorplan.pdf</t>
        </is>
      </c>
      <c r="N2730" t="inlineStr">
        <is>
          <t>https://soneva-offload-media-library.storage.googleapis.com/wp-content/uploads/2022/10/03172141/Beach-Hideaway-Floorplan.pdf</t>
        </is>
      </c>
      <c r="O2730" t="inlineStr">
        <is>
          <t>b925bed68c4d31e9db59d1045d865bf3caf1ac18c03b7ae60b209b768ed8557d</t>
        </is>
      </c>
      <c r="P2730" t="inlineStr">
        <is>
          <t>library/137_soneva-secret/villa_plans/2026_Beach-Hideaway-Floorplan.pdf</t>
        </is>
      </c>
      <c r="R2730" t="inlineStr">
        <is>
          <t>current</t>
        </is>
      </c>
      <c r="S2730" t="inlineStr">
        <is>
          <t>N</t>
        </is>
      </c>
      <c r="T2730" t="inlineStr">
        <is>
          <t>needs-review</t>
        </is>
      </c>
      <c r="U2730" t="inlineStr">
        <is>
          <t>2026-10-04</t>
        </is>
      </c>
      <c r="V2730" t="inlineStr">
        <is>
          <t>ambiguous match [137]</t>
        </is>
      </c>
    </row>
    <row r="2731">
      <c r="A2731" t="n">
        <v>137</v>
      </c>
      <c r="B2731" t="inlineStr">
        <is>
          <t>Soneva Secret</t>
        </is>
      </c>
      <c r="C2731" t="inlineStr">
        <is>
          <t>villa_plans</t>
        </is>
      </c>
      <c r="D2731" t="inlineStr">
        <is>
          <t>2026_4-Bedroom-Island-Reserve-with-Slide-Floorplan.pdf</t>
        </is>
      </c>
      <c r="E2731" t="n">
        <v>2026</v>
      </c>
      <c r="H2731" t="n">
        <v>2</v>
      </c>
      <c r="I2731" t="n">
        <v>745</v>
      </c>
      <c r="J2731" t="inlineStr">
        <is>
          <t>Y</t>
        </is>
      </c>
      <c r="K2731" t="inlineStr">
        <is>
          <t>soneva.com</t>
        </is>
      </c>
      <c r="L2731" t="inlineStr">
        <is>
          <t>official</t>
        </is>
      </c>
      <c r="M2731" t="inlineStr">
        <is>
          <t>https://soneva-offload-media-library.storage.googleapis.com/wp-content/uploads/2021/03/03171738/4-Bedroom-Island-Reserve-with-Slide-Floorplan.pdf</t>
        </is>
      </c>
      <c r="N2731" t="inlineStr">
        <is>
          <t>https://soneva-offload-media-library.storage.googleapis.com/wp-content/uploads/2021/03/03171738/4-Bedroom-Island-Reserve-with-Slide-Floorplan.pdf</t>
        </is>
      </c>
      <c r="O2731" t="inlineStr">
        <is>
          <t>02fbb51d2cb0787229747027aa3e17580b86289ccf94bc443aadae47bb1ea1a0</t>
        </is>
      </c>
      <c r="P2731" t="inlineStr">
        <is>
          <t>library/137_soneva-secret/villa_plans/2026_4-Bedroom-Island-Reserve-with-Slide-Floorplan.pdf</t>
        </is>
      </c>
      <c r="R2731" t="inlineStr">
        <is>
          <t>current</t>
        </is>
      </c>
      <c r="S2731" t="inlineStr">
        <is>
          <t>N</t>
        </is>
      </c>
      <c r="T2731" t="inlineStr">
        <is>
          <t>needs-review</t>
        </is>
      </c>
      <c r="U2731" t="inlineStr">
        <is>
          <t>2026-10-04</t>
        </is>
      </c>
      <c r="V2731" t="inlineStr">
        <is>
          <t>ambiguous match [137]</t>
        </is>
      </c>
    </row>
    <row r="2732">
      <c r="A2732" t="n">
        <v>137</v>
      </c>
      <c r="B2732" t="inlineStr">
        <is>
          <t>Soneva Secret</t>
        </is>
      </c>
      <c r="C2732" t="inlineStr">
        <is>
          <t>villa_plans</t>
        </is>
      </c>
      <c r="D2732" t="inlineStr">
        <is>
          <t>2026_4-Bedroom-Water-Reserve-with-Slide-Floorplan.pdf</t>
        </is>
      </c>
      <c r="E2732" t="n">
        <v>2026</v>
      </c>
      <c r="H2732" t="n">
        <v>2</v>
      </c>
      <c r="I2732" t="n">
        <v>569</v>
      </c>
      <c r="J2732" t="inlineStr">
        <is>
          <t>Y</t>
        </is>
      </c>
      <c r="K2732" t="inlineStr">
        <is>
          <t>soneva.com</t>
        </is>
      </c>
      <c r="L2732" t="inlineStr">
        <is>
          <t>official</t>
        </is>
      </c>
      <c r="M2732" t="inlineStr">
        <is>
          <t>https://soneva-offload-media-library.storage.googleapis.com/wp-content/uploads/2021/03/03171437/4-Bedroom-Water-Reserve-with-Slide-Floorplan.pdf</t>
        </is>
      </c>
      <c r="N2732" t="inlineStr">
        <is>
          <t>https://soneva-offload-media-library.storage.googleapis.com/wp-content/uploads/2021/03/03171437/4-Bedroom-Water-Reserve-with-Slide-Floorplan.pdf</t>
        </is>
      </c>
      <c r="O2732" t="inlineStr">
        <is>
          <t>e5f923d9e2781e51a850efc988ff37da07531dce77c6dbdca4a48ed85213a69f</t>
        </is>
      </c>
      <c r="P2732" t="inlineStr">
        <is>
          <t>library/137_soneva-secret/villa_plans/2026_4-Bedroom-Water-Reserve-with-Slide-Floorplan.pdf</t>
        </is>
      </c>
      <c r="R2732" t="inlineStr">
        <is>
          <t>current</t>
        </is>
      </c>
      <c r="S2732" t="inlineStr">
        <is>
          <t>N</t>
        </is>
      </c>
      <c r="T2732" t="inlineStr">
        <is>
          <t>needs-review</t>
        </is>
      </c>
      <c r="U2732" t="inlineStr">
        <is>
          <t>2026-10-04</t>
        </is>
      </c>
      <c r="V2732" t="inlineStr">
        <is>
          <t>ambiguous match [137]</t>
        </is>
      </c>
    </row>
    <row r="2733">
      <c r="A2733" t="n">
        <v>137</v>
      </c>
      <c r="B2733" t="inlineStr">
        <is>
          <t>Soneva Secret</t>
        </is>
      </c>
      <c r="C2733" t="inlineStr">
        <is>
          <t>villa_plans</t>
        </is>
      </c>
      <c r="D2733" t="inlineStr">
        <is>
          <t>2026_3-Bedroom-Island-Reserve-Villa-34-Floorplan.pdf</t>
        </is>
      </c>
      <c r="E2733" t="n">
        <v>2026</v>
      </c>
      <c r="H2733" t="n">
        <v>2</v>
      </c>
      <c r="I2733" t="n">
        <v>706</v>
      </c>
      <c r="J2733" t="inlineStr">
        <is>
          <t>Y</t>
        </is>
      </c>
      <c r="K2733" t="inlineStr">
        <is>
          <t>soneva.com</t>
        </is>
      </c>
      <c r="L2733" t="inlineStr">
        <is>
          <t>official</t>
        </is>
      </c>
      <c r="M2733" t="inlineStr">
        <is>
          <t>https://soneva-offload-media-library.storage.googleapis.com/wp-content/uploads/2021/03/03170717/3-Bedroom-Island-Reserve-Villa-34-Floorplan.pdf</t>
        </is>
      </c>
      <c r="N2733" t="inlineStr">
        <is>
          <t>https://soneva-offload-media-library.storage.googleapis.com/wp-content/uploads/2021/03/03170717/3-Bedroom-Island-Reserve-Villa-34-Floorplan.pdf</t>
        </is>
      </c>
      <c r="O2733" t="inlineStr">
        <is>
          <t>570cabb572fd91950a33c87140c3fab12130c497f5815ce02fdc9431dd63446a</t>
        </is>
      </c>
      <c r="P2733" t="inlineStr">
        <is>
          <t>library/137_soneva-secret/villa_plans/2026_3-Bedroom-Island-Reserve-Villa-34-Floorplan.pdf</t>
        </is>
      </c>
      <c r="R2733" t="inlineStr">
        <is>
          <t>current</t>
        </is>
      </c>
      <c r="S2733" t="inlineStr">
        <is>
          <t>N</t>
        </is>
      </c>
      <c r="T2733" t="inlineStr">
        <is>
          <t>needs-review</t>
        </is>
      </c>
      <c r="U2733" t="inlineStr">
        <is>
          <t>2026-10-04</t>
        </is>
      </c>
      <c r="V2733" t="inlineStr">
        <is>
          <t>ambiguous match [137]</t>
        </is>
      </c>
    </row>
    <row r="2734">
      <c r="A2734" t="n">
        <v>137</v>
      </c>
      <c r="B2734" t="inlineStr">
        <is>
          <t>Soneva Secret</t>
        </is>
      </c>
      <c r="C2734" t="inlineStr">
        <is>
          <t>villa_plans</t>
        </is>
      </c>
      <c r="D2734" t="inlineStr">
        <is>
          <t>2026_Two-Bedroom-Beach-Pavilion_Floorplan.pdf</t>
        </is>
      </c>
      <c r="E2734" t="n">
        <v>2026</v>
      </c>
      <c r="H2734" t="n">
        <v>2</v>
      </c>
      <c r="I2734" t="n">
        <v>551</v>
      </c>
      <c r="J2734" t="inlineStr">
        <is>
          <t>Y</t>
        </is>
      </c>
      <c r="K2734" t="inlineStr">
        <is>
          <t>soneva.com</t>
        </is>
      </c>
      <c r="L2734" t="inlineStr">
        <is>
          <t>official</t>
        </is>
      </c>
      <c r="M2734" t="inlineStr">
        <is>
          <t>https://soneva-offload-media-library.storage.googleapis.com/wp-content/uploads/2023/08/03170240/Two-Bedroom-Beach-Pavilion_Floorplan.pdf</t>
        </is>
      </c>
      <c r="N2734" t="inlineStr">
        <is>
          <t>https://soneva-offload-media-library.storage.googleapis.com/wp-content/uploads/2023/08/03170240/Two-Bedroom-Beach-Pavilion_Floorplan.pdf</t>
        </is>
      </c>
      <c r="O2734" t="inlineStr">
        <is>
          <t>882288fe11cc1d3076698bf5aaed20daa17a57f8d91c995874e6c07ef1a2336a</t>
        </is>
      </c>
      <c r="P2734" t="inlineStr">
        <is>
          <t>library/137_soneva-secret/villa_plans/2026_Two-Bedroom-Beach-Pavilion_Floorplan.pdf</t>
        </is>
      </c>
      <c r="R2734" t="inlineStr">
        <is>
          <t>current</t>
        </is>
      </c>
      <c r="S2734" t="inlineStr">
        <is>
          <t>N</t>
        </is>
      </c>
      <c r="T2734" t="inlineStr">
        <is>
          <t>needs-review</t>
        </is>
      </c>
      <c r="U2734" t="inlineStr">
        <is>
          <t>2026-10-04</t>
        </is>
      </c>
      <c r="V2734" t="inlineStr">
        <is>
          <t>ambiguous match [137]</t>
        </is>
      </c>
    </row>
    <row r="2735">
      <c r="A2735" t="n">
        <v>137</v>
      </c>
      <c r="B2735" t="inlineStr">
        <is>
          <t>Soneva Secret</t>
        </is>
      </c>
      <c r="C2735" t="inlineStr">
        <is>
          <t>villa_plans</t>
        </is>
      </c>
      <c r="D2735" t="inlineStr">
        <is>
          <t>2026_One-Bedroom-Overwater-Sea-Loft_Floorplan.pdf</t>
        </is>
      </c>
      <c r="E2735" t="n">
        <v>2026</v>
      </c>
      <c r="H2735" t="n">
        <v>2</v>
      </c>
      <c r="I2735" t="n">
        <v>632</v>
      </c>
      <c r="J2735" t="inlineStr">
        <is>
          <t>Y</t>
        </is>
      </c>
      <c r="K2735" t="inlineStr">
        <is>
          <t>soneva.com</t>
        </is>
      </c>
      <c r="L2735" t="inlineStr">
        <is>
          <t>official</t>
        </is>
      </c>
      <c r="M2735" t="inlineStr">
        <is>
          <t>https://soneva-offload-media-library.storage.googleapis.com/wp-content/uploads/2023/08/03170059/One-Bedroom-Overwater-Sea-Loft_Floorplan.pdf</t>
        </is>
      </c>
      <c r="N2735" t="inlineStr">
        <is>
          <t>https://soneva-offload-media-library.storage.googleapis.com/wp-content/uploads/2023/08/03170059/One-Bedroom-Overwater-Sea-Loft_Floorplan.pdf</t>
        </is>
      </c>
      <c r="O2735" t="inlineStr">
        <is>
          <t>5b9d15b01c570399dd93230ee271c9a39a301e9e4e9c362d8b6aaa60f0bef536</t>
        </is>
      </c>
      <c r="P2735" t="inlineStr">
        <is>
          <t>library/137_soneva-secret/villa_plans/2026_One-Bedroom-Overwater-Sea-Loft_Floorplan.pdf</t>
        </is>
      </c>
      <c r="R2735" t="inlineStr">
        <is>
          <t>current</t>
        </is>
      </c>
      <c r="S2735" t="inlineStr">
        <is>
          <t>N</t>
        </is>
      </c>
      <c r="T2735" t="inlineStr">
        <is>
          <t>needs-review</t>
        </is>
      </c>
      <c r="U2735" t="inlineStr">
        <is>
          <t>2026-10-04</t>
        </is>
      </c>
      <c r="V2735" t="inlineStr">
        <is>
          <t>ambiguous match [137]</t>
        </is>
      </c>
    </row>
    <row r="2736">
      <c r="A2736" t="n">
        <v>137</v>
      </c>
      <c r="B2736" t="inlineStr">
        <is>
          <t>Soneva Secret</t>
        </is>
      </c>
      <c r="C2736" t="inlineStr">
        <is>
          <t>villa_plans</t>
        </is>
      </c>
      <c r="D2736" t="inlineStr">
        <is>
          <t>2026_One-Bedroom-Beach-Villa_Floorplan.pdf</t>
        </is>
      </c>
      <c r="E2736" t="n">
        <v>2026</v>
      </c>
      <c r="H2736" t="n">
        <v>2</v>
      </c>
      <c r="I2736" t="n">
        <v>658</v>
      </c>
      <c r="J2736" t="inlineStr">
        <is>
          <t>Y</t>
        </is>
      </c>
      <c r="K2736" t="inlineStr">
        <is>
          <t>soneva.com</t>
        </is>
      </c>
      <c r="L2736" t="inlineStr">
        <is>
          <t>official</t>
        </is>
      </c>
      <c r="M2736" t="inlineStr">
        <is>
          <t>https://soneva-offload-media-library.storage.googleapis.com/wp-content/uploads/2023/08/03165935/One-Bedroom-Beach-Villa_Floorplan.pdf</t>
        </is>
      </c>
      <c r="N2736" t="inlineStr">
        <is>
          <t>https://soneva-offload-media-library.storage.googleapis.com/wp-content/uploads/2023/08/03165935/One-Bedroom-Beach-Villa_Floorplan.pdf</t>
        </is>
      </c>
      <c r="O2736" t="inlineStr">
        <is>
          <t>0db14dae2fb59be4cdd1d7e99274b5b8d0b84a0d49adde2310468ad6a25899bb</t>
        </is>
      </c>
      <c r="P2736" t="inlineStr">
        <is>
          <t>library/137_soneva-secret/villa_plans/2026_One-Bedroom-Beach-Villa_Floorplan.pdf</t>
        </is>
      </c>
      <c r="R2736" t="inlineStr">
        <is>
          <t>current</t>
        </is>
      </c>
      <c r="S2736" t="inlineStr">
        <is>
          <t>N</t>
        </is>
      </c>
      <c r="T2736" t="inlineStr">
        <is>
          <t>needs-review</t>
        </is>
      </c>
      <c r="U2736" t="inlineStr">
        <is>
          <t>2026-10-04</t>
        </is>
      </c>
      <c r="V2736" t="inlineStr">
        <is>
          <t>ambiguous match [137]</t>
        </is>
      </c>
    </row>
    <row r="2737">
      <c r="A2737" t="n">
        <v>137</v>
      </c>
      <c r="B2737" t="inlineStr">
        <is>
          <t>Soneva Secret</t>
        </is>
      </c>
      <c r="C2737" t="inlineStr">
        <is>
          <t>villa_plans</t>
        </is>
      </c>
      <c r="D2737" t="inlineStr">
        <is>
          <t>2026_Two-Bedroom-Overwater-Sea-Loft_Floorplan.pdf</t>
        </is>
      </c>
      <c r="E2737" t="n">
        <v>2026</v>
      </c>
      <c r="H2737" t="n">
        <v>2</v>
      </c>
      <c r="I2737" t="n">
        <v>597</v>
      </c>
      <c r="J2737" t="inlineStr">
        <is>
          <t>Y</t>
        </is>
      </c>
      <c r="K2737" t="inlineStr">
        <is>
          <t>soneva.com</t>
        </is>
      </c>
      <c r="L2737" t="inlineStr">
        <is>
          <t>official</t>
        </is>
      </c>
      <c r="M2737" t="inlineStr">
        <is>
          <t>https://soneva-offload-media-library.storage.googleapis.com/wp-content/uploads/2023/08/03165803/Two-Bedroom-Overwater-Sea-Loft_Floorplan.pdf</t>
        </is>
      </c>
      <c r="N2737" t="inlineStr">
        <is>
          <t>https://soneva-offload-media-library.storage.googleapis.com/wp-content/uploads/2023/08/03165803/Two-Bedroom-Overwater-Sea-Loft_Floorplan.pdf</t>
        </is>
      </c>
      <c r="O2737" t="inlineStr">
        <is>
          <t>718f4d382c37189245c3a8e5e409b5634779345765a2c3caa40392155d190b99</t>
        </is>
      </c>
      <c r="P2737" t="inlineStr">
        <is>
          <t>library/137_soneva-secret/villa_plans/2026_Two-Bedroom-Overwater-Sea-Loft_Floorplan.pdf</t>
        </is>
      </c>
      <c r="R2737" t="inlineStr">
        <is>
          <t>current</t>
        </is>
      </c>
      <c r="S2737" t="inlineStr">
        <is>
          <t>N</t>
        </is>
      </c>
      <c r="T2737" t="inlineStr">
        <is>
          <t>needs-review</t>
        </is>
      </c>
      <c r="U2737" t="inlineStr">
        <is>
          <t>2026-10-04</t>
        </is>
      </c>
      <c r="V2737" t="inlineStr">
        <is>
          <t>ambiguous match [137]</t>
        </is>
      </c>
    </row>
    <row r="2738">
      <c r="A2738" t="n">
        <v>137</v>
      </c>
      <c r="B2738" t="inlineStr">
        <is>
          <t>Soneva Secret</t>
        </is>
      </c>
      <c r="C2738" t="inlineStr">
        <is>
          <t>villa_plans</t>
        </is>
      </c>
      <c r="D2738" t="inlineStr">
        <is>
          <t>2026_One-Bedroom-Horizon-Overwater-Villa_Floorplan.pdf</t>
        </is>
      </c>
      <c r="E2738" t="n">
        <v>2026</v>
      </c>
      <c r="H2738" t="n">
        <v>2</v>
      </c>
      <c r="I2738" t="n">
        <v>621</v>
      </c>
      <c r="J2738" t="inlineStr">
        <is>
          <t>Y</t>
        </is>
      </c>
      <c r="K2738" t="inlineStr">
        <is>
          <t>soneva.com</t>
        </is>
      </c>
      <c r="L2738" t="inlineStr">
        <is>
          <t>official</t>
        </is>
      </c>
      <c r="M2738" t="inlineStr">
        <is>
          <t>https://soneva-offload-media-library.storage.googleapis.com/wp-content/uploads/2023/08/03164608/One-Bedroom-Horizon-Overwater-Villa_Floorplan.pdf</t>
        </is>
      </c>
      <c r="N2738" t="inlineStr">
        <is>
          <t>https://soneva-offload-media-library.storage.googleapis.com/wp-content/uploads/2023/08/03164608/One-Bedroom-Horizon-Overwater-Villa_Floorplan.pdf</t>
        </is>
      </c>
      <c r="O2738" t="inlineStr">
        <is>
          <t>9b5c47ca1688fae7afe1bccb1134fd62b49742b34f6dad0e7db29797bbd1cb92</t>
        </is>
      </c>
      <c r="P2738" t="inlineStr">
        <is>
          <t>library/137_soneva-secret/villa_plans/2026_One-Bedroom-Horizon-Overwater-Villa_Floorplan.pdf</t>
        </is>
      </c>
      <c r="R2738" t="inlineStr">
        <is>
          <t>current</t>
        </is>
      </c>
      <c r="S2738" t="inlineStr">
        <is>
          <t>N</t>
        </is>
      </c>
      <c r="T2738" t="inlineStr">
        <is>
          <t>needs-review</t>
        </is>
      </c>
      <c r="U2738" t="inlineStr">
        <is>
          <t>2026-10-04</t>
        </is>
      </c>
      <c r="V2738" t="inlineStr">
        <is>
          <t>ambiguous match [137]</t>
        </is>
      </c>
    </row>
    <row r="2739">
      <c r="A2739" t="n">
        <v>137</v>
      </c>
      <c r="B2739" t="inlineStr">
        <is>
          <t>Soneva Secret</t>
        </is>
      </c>
      <c r="C2739" t="inlineStr">
        <is>
          <t>villa_plans</t>
        </is>
      </c>
      <c r="D2739" t="inlineStr">
        <is>
          <t>2026_7_Bedroom_Estate_Villa_43_.pdf</t>
        </is>
      </c>
      <c r="E2739" t="n">
        <v>2026</v>
      </c>
      <c r="H2739" t="n">
        <v>2</v>
      </c>
      <c r="I2739" t="n">
        <v>1079</v>
      </c>
      <c r="J2739" t="inlineStr">
        <is>
          <t>Y</t>
        </is>
      </c>
      <c r="K2739" t="inlineStr">
        <is>
          <t>soneva.com</t>
        </is>
      </c>
      <c r="L2739" t="inlineStr">
        <is>
          <t>official</t>
        </is>
      </c>
      <c r="M2739" t="inlineStr">
        <is>
          <t>https://link.assetfile.io/2Ut8Qzar4MWNmnKoLIcfB1/7+Bedroom+Estate+%28Villa+43%29.pdf</t>
        </is>
      </c>
      <c r="N2739" t="inlineStr">
        <is>
          <t>https://link.assetfile.io/2Ut8Qzar4MWNmnKoLIcfB1/7+Bedroom+Estate+%28Villa+43%29.pdf</t>
        </is>
      </c>
      <c r="O2739" t="inlineStr">
        <is>
          <t>dea41be1ce9a029a937f6dec8552be1640f71d4995eb907bf90661108725ceb9</t>
        </is>
      </c>
      <c r="P2739" t="inlineStr">
        <is>
          <t>library/137_soneva-secret/villa_plans/2026_7_Bedroom_Estate_Villa_43_.pdf</t>
        </is>
      </c>
      <c r="R2739" t="inlineStr">
        <is>
          <t>current</t>
        </is>
      </c>
      <c r="S2739" t="inlineStr">
        <is>
          <t>Y</t>
        </is>
      </c>
      <c r="T2739" t="inlineStr">
        <is>
          <t>needs-review</t>
        </is>
      </c>
      <c r="U2739" t="inlineStr">
        <is>
          <t>2026-10-05</t>
        </is>
      </c>
      <c r="V2739" t="inlineStr">
        <is>
          <t>ambiguous match [137, 141, 143]</t>
        </is>
      </c>
    </row>
    <row r="2740">
      <c r="A2740" t="n">
        <v>141</v>
      </c>
      <c r="B2740" t="inlineStr">
        <is>
          <t>Soneva Fushi Resort</t>
        </is>
      </c>
      <c r="C2740" t="inlineStr">
        <is>
          <t>villa_plans</t>
        </is>
      </c>
      <c r="D2740" t="inlineStr">
        <is>
          <t>2026_7_Bedroom_Estate_Villa_43_.pdf</t>
        </is>
      </c>
      <c r="E2740" t="n">
        <v>2026</v>
      </c>
      <c r="H2740" t="n">
        <v>2</v>
      </c>
      <c r="I2740" t="n">
        <v>1079</v>
      </c>
      <c r="J2740" t="inlineStr">
        <is>
          <t>Y</t>
        </is>
      </c>
      <c r="K2740" t="inlineStr">
        <is>
          <t>soneva.com</t>
        </is>
      </c>
      <c r="L2740" t="inlineStr">
        <is>
          <t>official</t>
        </is>
      </c>
      <c r="M2740" t="inlineStr">
        <is>
          <t>https://link.assetfile.io/2Ut8Qzar4MWNmnKoLIcfB1/7+Bedroom+Estate+%28Villa+43%29.pdf</t>
        </is>
      </c>
      <c r="N2740" t="inlineStr">
        <is>
          <t>https://link.assetfile.io/2Ut8Qzar4MWNmnKoLIcfB1/7+Bedroom+Estate+%28Villa+43%29.pdf</t>
        </is>
      </c>
      <c r="O2740" t="inlineStr">
        <is>
          <t>dea41be1ce9a029a937f6dec8552be1640f71d4995eb907bf90661108725ceb9</t>
        </is>
      </c>
      <c r="P2740" t="inlineStr">
        <is>
          <t>library/137_soneva-secret/villa_plans/2026_7_Bedroom_Estate_Villa_43_.pdf</t>
        </is>
      </c>
      <c r="R2740" t="inlineStr">
        <is>
          <t>current</t>
        </is>
      </c>
      <c r="S2740" t="inlineStr">
        <is>
          <t>Y</t>
        </is>
      </c>
      <c r="T2740" t="inlineStr">
        <is>
          <t>needs-review</t>
        </is>
      </c>
      <c r="U2740" t="inlineStr">
        <is>
          <t>2026-10-05</t>
        </is>
      </c>
      <c r="V2740" t="inlineStr">
        <is>
          <t>ambiguous match [137, 141, 143]</t>
        </is>
      </c>
    </row>
    <row r="2741">
      <c r="A2741" t="n">
        <v>143</v>
      </c>
      <c r="B2741" t="inlineStr">
        <is>
          <t>Soneva Jani</t>
        </is>
      </c>
      <c r="C2741" t="inlineStr">
        <is>
          <t>villa_plans</t>
        </is>
      </c>
      <c r="D2741" t="inlineStr">
        <is>
          <t>2026_7_Bedroom_Estate_Villa_43_.pdf</t>
        </is>
      </c>
      <c r="E2741" t="n">
        <v>2026</v>
      </c>
      <c r="H2741" t="n">
        <v>2</v>
      </c>
      <c r="I2741" t="n">
        <v>1079</v>
      </c>
      <c r="J2741" t="inlineStr">
        <is>
          <t>Y</t>
        </is>
      </c>
      <c r="K2741" t="inlineStr">
        <is>
          <t>soneva.com</t>
        </is>
      </c>
      <c r="L2741" t="inlineStr">
        <is>
          <t>official</t>
        </is>
      </c>
      <c r="M2741" t="inlineStr">
        <is>
          <t>https://link.assetfile.io/2Ut8Qzar4MWNmnKoLIcfB1/7+Bedroom+Estate+%28Villa+43%29.pdf</t>
        </is>
      </c>
      <c r="N2741" t="inlineStr">
        <is>
          <t>https://link.assetfile.io/2Ut8Qzar4MWNmnKoLIcfB1/7+Bedroom+Estate+%28Villa+43%29.pdf</t>
        </is>
      </c>
      <c r="O2741" t="inlineStr">
        <is>
          <t>dea41be1ce9a029a937f6dec8552be1640f71d4995eb907bf90661108725ceb9</t>
        </is>
      </c>
      <c r="P2741" t="inlineStr">
        <is>
          <t>library/137_soneva-secret/villa_plans/2026_7_Bedroom_Estate_Villa_43_.pdf</t>
        </is>
      </c>
      <c r="R2741" t="inlineStr">
        <is>
          <t>current</t>
        </is>
      </c>
      <c r="S2741" t="inlineStr">
        <is>
          <t>Y</t>
        </is>
      </c>
      <c r="T2741" t="inlineStr">
        <is>
          <t>needs-review</t>
        </is>
      </c>
      <c r="U2741" t="inlineStr">
        <is>
          <t>2026-10-05</t>
        </is>
      </c>
      <c r="V2741" t="inlineStr">
        <is>
          <t>ambiguous match [137, 141, 143]</t>
        </is>
      </c>
    </row>
    <row r="2742">
      <c r="A2742" t="n">
        <v>137</v>
      </c>
      <c r="B2742" t="inlineStr">
        <is>
          <t>Soneva Secret</t>
        </is>
      </c>
      <c r="C2742" t="inlineStr">
        <is>
          <t>villa_plans</t>
        </is>
      </c>
      <c r="D2742" t="inlineStr">
        <is>
          <t>2026_2_Bedroom_Crusoe_with_Pool.pdf</t>
        </is>
      </c>
      <c r="E2742" t="n">
        <v>2026</v>
      </c>
      <c r="H2742" t="n">
        <v>1</v>
      </c>
      <c r="I2742" t="n">
        <v>392</v>
      </c>
      <c r="J2742" t="inlineStr">
        <is>
          <t>Y</t>
        </is>
      </c>
      <c r="K2742" t="inlineStr">
        <is>
          <t>soneva.com</t>
        </is>
      </c>
      <c r="L2742" t="inlineStr">
        <is>
          <t>official</t>
        </is>
      </c>
      <c r="M2742" t="inlineStr">
        <is>
          <t>https://link.assetfile.io/5o5yNuo3QUa75WYiZFu6yo/2+Bedroom+Crusoe+with+Pool.pdf</t>
        </is>
      </c>
      <c r="N2742" t="inlineStr">
        <is>
          <t>https://link.assetfile.io/5o5yNuo3QUa75WYiZFu6yo/2+Bedroom+Crusoe+with+Pool.pdf</t>
        </is>
      </c>
      <c r="O2742" t="inlineStr">
        <is>
          <t>c50f2f20fe0031ef64a07a50262e00efd260e74717aec2b700b7b81cc3a19d6b</t>
        </is>
      </c>
      <c r="P2742" t="inlineStr">
        <is>
          <t>library/137_soneva-secret/villa_plans/2026_2_Bedroom_Crusoe_with_Pool.pdf</t>
        </is>
      </c>
      <c r="R2742" t="inlineStr">
        <is>
          <t>current</t>
        </is>
      </c>
      <c r="S2742" t="inlineStr">
        <is>
          <t>N</t>
        </is>
      </c>
      <c r="T2742" t="inlineStr">
        <is>
          <t>needs-review</t>
        </is>
      </c>
      <c r="U2742" t="inlineStr">
        <is>
          <t>2026-10-05</t>
        </is>
      </c>
      <c r="V2742" t="inlineStr">
        <is>
          <t>ambiguous match [137, 141, 143]</t>
        </is>
      </c>
    </row>
    <row r="2743">
      <c r="A2743" t="n">
        <v>141</v>
      </c>
      <c r="B2743" t="inlineStr">
        <is>
          <t>Soneva Fushi Resort</t>
        </is>
      </c>
      <c r="C2743" t="inlineStr">
        <is>
          <t>villa_plans</t>
        </is>
      </c>
      <c r="D2743" t="inlineStr">
        <is>
          <t>2026_2_Bedroom_Crusoe_with_Pool.pdf</t>
        </is>
      </c>
      <c r="E2743" t="n">
        <v>2026</v>
      </c>
      <c r="H2743" t="n">
        <v>1</v>
      </c>
      <c r="I2743" t="n">
        <v>392</v>
      </c>
      <c r="J2743" t="inlineStr">
        <is>
          <t>Y</t>
        </is>
      </c>
      <c r="K2743" t="inlineStr">
        <is>
          <t>soneva.com</t>
        </is>
      </c>
      <c r="L2743" t="inlineStr">
        <is>
          <t>official</t>
        </is>
      </c>
      <c r="M2743" t="inlineStr">
        <is>
          <t>https://link.assetfile.io/5o5yNuo3QUa75WYiZFu6yo/2+Bedroom+Crusoe+with+Pool.pdf</t>
        </is>
      </c>
      <c r="N2743" t="inlineStr">
        <is>
          <t>https://link.assetfile.io/5o5yNuo3QUa75WYiZFu6yo/2+Bedroom+Crusoe+with+Pool.pdf</t>
        </is>
      </c>
      <c r="O2743" t="inlineStr">
        <is>
          <t>c50f2f20fe0031ef64a07a50262e00efd260e74717aec2b700b7b81cc3a19d6b</t>
        </is>
      </c>
      <c r="P2743" t="inlineStr">
        <is>
          <t>library/137_soneva-secret/villa_plans/2026_2_Bedroom_Crusoe_with_Pool.pdf</t>
        </is>
      </c>
      <c r="R2743" t="inlineStr">
        <is>
          <t>current</t>
        </is>
      </c>
      <c r="S2743" t="inlineStr">
        <is>
          <t>N</t>
        </is>
      </c>
      <c r="T2743" t="inlineStr">
        <is>
          <t>needs-review</t>
        </is>
      </c>
      <c r="U2743" t="inlineStr">
        <is>
          <t>2026-10-05</t>
        </is>
      </c>
      <c r="V2743" t="inlineStr">
        <is>
          <t>ambiguous match [137, 141, 143]</t>
        </is>
      </c>
    </row>
    <row r="2744">
      <c r="A2744" t="n">
        <v>143</v>
      </c>
      <c r="B2744" t="inlineStr">
        <is>
          <t>Soneva Jani</t>
        </is>
      </c>
      <c r="C2744" t="inlineStr">
        <is>
          <t>villa_plans</t>
        </is>
      </c>
      <c r="D2744" t="inlineStr">
        <is>
          <t>2026_2_Bedroom_Crusoe_with_Pool.pdf</t>
        </is>
      </c>
      <c r="E2744" t="n">
        <v>2026</v>
      </c>
      <c r="H2744" t="n">
        <v>1</v>
      </c>
      <c r="I2744" t="n">
        <v>392</v>
      </c>
      <c r="J2744" t="inlineStr">
        <is>
          <t>Y</t>
        </is>
      </c>
      <c r="K2744" t="inlineStr">
        <is>
          <t>soneva.com</t>
        </is>
      </c>
      <c r="L2744" t="inlineStr">
        <is>
          <t>official</t>
        </is>
      </c>
      <c r="M2744" t="inlineStr">
        <is>
          <t>https://link.assetfile.io/5o5yNuo3QUa75WYiZFu6yo/2+Bedroom+Crusoe+with+Pool.pdf</t>
        </is>
      </c>
      <c r="N2744" t="inlineStr">
        <is>
          <t>https://link.assetfile.io/5o5yNuo3QUa75WYiZFu6yo/2+Bedroom+Crusoe+with+Pool.pdf</t>
        </is>
      </c>
      <c r="O2744" t="inlineStr">
        <is>
          <t>c50f2f20fe0031ef64a07a50262e00efd260e74717aec2b700b7b81cc3a19d6b</t>
        </is>
      </c>
      <c r="P2744" t="inlineStr">
        <is>
          <t>library/137_soneva-secret/villa_plans/2026_2_Bedroom_Crusoe_with_Pool.pdf</t>
        </is>
      </c>
      <c r="R2744" t="inlineStr">
        <is>
          <t>current</t>
        </is>
      </c>
      <c r="S2744" t="inlineStr">
        <is>
          <t>N</t>
        </is>
      </c>
      <c r="T2744" t="inlineStr">
        <is>
          <t>needs-review</t>
        </is>
      </c>
      <c r="U2744" t="inlineStr">
        <is>
          <t>2026-10-05</t>
        </is>
      </c>
      <c r="V2744" t="inlineStr">
        <is>
          <t>ambiguous match [137, 141, 143]</t>
        </is>
      </c>
    </row>
    <row r="2745">
      <c r="A2745" t="n">
        <v>137</v>
      </c>
      <c r="B2745" t="inlineStr">
        <is>
          <t>Soneva Secret</t>
        </is>
      </c>
      <c r="C2745" t="inlineStr">
        <is>
          <t>villa_plans</t>
        </is>
      </c>
      <c r="D2745" t="inlineStr">
        <is>
          <t>2026_One-Bedroom_Overwater_Sea_Loft.pdf</t>
        </is>
      </c>
      <c r="E2745" t="n">
        <v>2026</v>
      </c>
      <c r="H2745" t="n">
        <v>2</v>
      </c>
      <c r="I2745" t="n">
        <v>637</v>
      </c>
      <c r="J2745" t="inlineStr">
        <is>
          <t>Y</t>
        </is>
      </c>
      <c r="K2745" t="inlineStr">
        <is>
          <t>soneva.com</t>
        </is>
      </c>
      <c r="L2745" t="inlineStr">
        <is>
          <t>official</t>
        </is>
      </c>
      <c r="M2745" t="inlineStr">
        <is>
          <t>https://link.assetfile.io/5QrpY9RwxKQnDq2BrWchPY/One-Bedroom+Overwater+Sea+Loft.pdf</t>
        </is>
      </c>
      <c r="N2745" t="inlineStr">
        <is>
          <t>https://link.assetfile.io/5QrpY9RwxKQnDq2BrWchPY/One-Bedroom+Overwater+Sea+Loft.pdf</t>
        </is>
      </c>
      <c r="O2745" t="inlineStr">
        <is>
          <t>941fde518708bbf5ae675c659524c91c54289675f1d2ef547727996d4e61ed41</t>
        </is>
      </c>
      <c r="P2745" t="inlineStr">
        <is>
          <t>library/137_soneva-secret/villa_plans/2026_One-Bedroom_Overwater_Sea_Loft.pdf</t>
        </is>
      </c>
      <c r="R2745" t="inlineStr">
        <is>
          <t>current</t>
        </is>
      </c>
      <c r="S2745" t="inlineStr">
        <is>
          <t>N</t>
        </is>
      </c>
      <c r="T2745" t="inlineStr">
        <is>
          <t>needs-review</t>
        </is>
      </c>
      <c r="U2745" t="inlineStr">
        <is>
          <t>2026-10-05</t>
        </is>
      </c>
      <c r="V2745" t="inlineStr">
        <is>
          <t>ambiguous match [137, 141, 143]</t>
        </is>
      </c>
    </row>
    <row r="2746">
      <c r="A2746" t="n">
        <v>141</v>
      </c>
      <c r="B2746" t="inlineStr">
        <is>
          <t>Soneva Fushi Resort</t>
        </is>
      </c>
      <c r="C2746" t="inlineStr">
        <is>
          <t>villa_plans</t>
        </is>
      </c>
      <c r="D2746" t="inlineStr">
        <is>
          <t>2026_One-Bedroom_Overwater_Sea_Loft.pdf</t>
        </is>
      </c>
      <c r="E2746" t="n">
        <v>2026</v>
      </c>
      <c r="H2746" t="n">
        <v>2</v>
      </c>
      <c r="I2746" t="n">
        <v>637</v>
      </c>
      <c r="J2746" t="inlineStr">
        <is>
          <t>Y</t>
        </is>
      </c>
      <c r="K2746" t="inlineStr">
        <is>
          <t>soneva.com</t>
        </is>
      </c>
      <c r="L2746" t="inlineStr">
        <is>
          <t>official</t>
        </is>
      </c>
      <c r="M2746" t="inlineStr">
        <is>
          <t>https://link.assetfile.io/5QrpY9RwxKQnDq2BrWchPY/One-Bedroom+Overwater+Sea+Loft.pdf</t>
        </is>
      </c>
      <c r="N2746" t="inlineStr">
        <is>
          <t>https://link.assetfile.io/5QrpY9RwxKQnDq2BrWchPY/One-Bedroom+Overwater+Sea+Loft.pdf</t>
        </is>
      </c>
      <c r="O2746" t="inlineStr">
        <is>
          <t>941fde518708bbf5ae675c659524c91c54289675f1d2ef547727996d4e61ed41</t>
        </is>
      </c>
      <c r="P2746" t="inlineStr">
        <is>
          <t>library/137_soneva-secret/villa_plans/2026_One-Bedroom_Overwater_Sea_Loft.pdf</t>
        </is>
      </c>
      <c r="R2746" t="inlineStr">
        <is>
          <t>current</t>
        </is>
      </c>
      <c r="S2746" t="inlineStr">
        <is>
          <t>N</t>
        </is>
      </c>
      <c r="T2746" t="inlineStr">
        <is>
          <t>needs-review</t>
        </is>
      </c>
      <c r="U2746" t="inlineStr">
        <is>
          <t>2026-10-05</t>
        </is>
      </c>
      <c r="V2746" t="inlineStr">
        <is>
          <t>ambiguous match [137, 141, 143]</t>
        </is>
      </c>
    </row>
    <row r="2747">
      <c r="A2747" t="n">
        <v>143</v>
      </c>
      <c r="B2747" t="inlineStr">
        <is>
          <t>Soneva Jani</t>
        </is>
      </c>
      <c r="C2747" t="inlineStr">
        <is>
          <t>villa_plans</t>
        </is>
      </c>
      <c r="D2747" t="inlineStr">
        <is>
          <t>2026_One-Bedroom_Overwater_Sea_Loft.pdf</t>
        </is>
      </c>
      <c r="E2747" t="n">
        <v>2026</v>
      </c>
      <c r="H2747" t="n">
        <v>2</v>
      </c>
      <c r="I2747" t="n">
        <v>637</v>
      </c>
      <c r="J2747" t="inlineStr">
        <is>
          <t>Y</t>
        </is>
      </c>
      <c r="K2747" t="inlineStr">
        <is>
          <t>soneva.com</t>
        </is>
      </c>
      <c r="L2747" t="inlineStr">
        <is>
          <t>official</t>
        </is>
      </c>
      <c r="M2747" t="inlineStr">
        <is>
          <t>https://link.assetfile.io/5QrpY9RwxKQnDq2BrWchPY/One-Bedroom+Overwater+Sea+Loft.pdf</t>
        </is>
      </c>
      <c r="N2747" t="inlineStr">
        <is>
          <t>https://link.assetfile.io/5QrpY9RwxKQnDq2BrWchPY/One-Bedroom+Overwater+Sea+Loft.pdf</t>
        </is>
      </c>
      <c r="O2747" t="inlineStr">
        <is>
          <t>941fde518708bbf5ae675c659524c91c54289675f1d2ef547727996d4e61ed41</t>
        </is>
      </c>
      <c r="P2747" t="inlineStr">
        <is>
          <t>library/137_soneva-secret/villa_plans/2026_One-Bedroom_Overwater_Sea_Loft.pdf</t>
        </is>
      </c>
      <c r="R2747" t="inlineStr">
        <is>
          <t>current</t>
        </is>
      </c>
      <c r="S2747" t="inlineStr">
        <is>
          <t>N</t>
        </is>
      </c>
      <c r="T2747" t="inlineStr">
        <is>
          <t>needs-review</t>
        </is>
      </c>
      <c r="U2747" t="inlineStr">
        <is>
          <t>2026-10-05</t>
        </is>
      </c>
      <c r="V2747" t="inlineStr">
        <is>
          <t>ambiguous match [137, 141, 143]</t>
        </is>
      </c>
    </row>
    <row r="2748">
      <c r="A2748" t="n">
        <v>137</v>
      </c>
      <c r="B2748" t="inlineStr">
        <is>
          <t>Soneva Secret</t>
        </is>
      </c>
      <c r="C2748" t="inlineStr">
        <is>
          <t>villa_plans</t>
        </is>
      </c>
      <c r="D2748" t="inlineStr">
        <is>
          <t>2026_4_Bedroom_Island_Reserve_with_Slide_Villa_28_.pdf</t>
        </is>
      </c>
      <c r="E2748" t="n">
        <v>2026</v>
      </c>
      <c r="H2748" t="n">
        <v>2</v>
      </c>
      <c r="I2748" t="n">
        <v>752</v>
      </c>
      <c r="J2748" t="inlineStr">
        <is>
          <t>Y</t>
        </is>
      </c>
      <c r="K2748" t="inlineStr">
        <is>
          <t>soneva.com</t>
        </is>
      </c>
      <c r="L2748" t="inlineStr">
        <is>
          <t>official</t>
        </is>
      </c>
      <c r="M2748" t="inlineStr">
        <is>
          <t>https://link.assetfile.io/hyvDigDe0GmgXqpq8FDWi/4+Bedroom+Island+Reserve+with+Slide+%28Villa+28%29.pdf</t>
        </is>
      </c>
      <c r="N2748" t="inlineStr">
        <is>
          <t>https://link.assetfile.io/hyvDigDe0GmgXqpq8FDWi/4+Bedroom+Island+Reserve+with+Slide+%28Villa+28%29.pdf</t>
        </is>
      </c>
      <c r="O2748" t="inlineStr">
        <is>
          <t>fcceaa8c420a8d1466e728c1723ae7767e51a6ac8bcb95efd05a771bba1af5c6</t>
        </is>
      </c>
      <c r="P2748" t="inlineStr">
        <is>
          <t>library/137_soneva-secret/villa_plans/2026_4_Bedroom_Island_Reserve_with_Slide_Villa_28_.pdf</t>
        </is>
      </c>
      <c r="R2748" t="inlineStr">
        <is>
          <t>current</t>
        </is>
      </c>
      <c r="S2748" t="inlineStr">
        <is>
          <t>N</t>
        </is>
      </c>
      <c r="T2748" t="inlineStr">
        <is>
          <t>needs-review</t>
        </is>
      </c>
      <c r="U2748" t="inlineStr">
        <is>
          <t>2026-10-05</t>
        </is>
      </c>
      <c r="V2748" t="inlineStr">
        <is>
          <t>ambiguous match [137, 141, 143]</t>
        </is>
      </c>
    </row>
    <row r="2749">
      <c r="A2749" t="n">
        <v>141</v>
      </c>
      <c r="B2749" t="inlineStr">
        <is>
          <t>Soneva Fushi Resort</t>
        </is>
      </c>
      <c r="C2749" t="inlineStr">
        <is>
          <t>villa_plans</t>
        </is>
      </c>
      <c r="D2749" t="inlineStr">
        <is>
          <t>2026_4_Bedroom_Island_Reserve_with_Slide_Villa_28_.pdf</t>
        </is>
      </c>
      <c r="E2749" t="n">
        <v>2026</v>
      </c>
      <c r="H2749" t="n">
        <v>2</v>
      </c>
      <c r="I2749" t="n">
        <v>752</v>
      </c>
      <c r="J2749" t="inlineStr">
        <is>
          <t>Y</t>
        </is>
      </c>
      <c r="K2749" t="inlineStr">
        <is>
          <t>soneva.com</t>
        </is>
      </c>
      <c r="L2749" t="inlineStr">
        <is>
          <t>official</t>
        </is>
      </c>
      <c r="M2749" t="inlineStr">
        <is>
          <t>https://link.assetfile.io/hyvDigDe0GmgXqpq8FDWi/4+Bedroom+Island+Reserve+with+Slide+%28Villa+28%29.pdf</t>
        </is>
      </c>
      <c r="N2749" t="inlineStr">
        <is>
          <t>https://link.assetfile.io/hyvDigDe0GmgXqpq8FDWi/4+Bedroom+Island+Reserve+with+Slide+%28Villa+28%29.pdf</t>
        </is>
      </c>
      <c r="O2749" t="inlineStr">
        <is>
          <t>fcceaa8c420a8d1466e728c1723ae7767e51a6ac8bcb95efd05a771bba1af5c6</t>
        </is>
      </c>
      <c r="P2749" t="inlineStr">
        <is>
          <t>library/137_soneva-secret/villa_plans/2026_4_Bedroom_Island_Reserve_with_Slide_Villa_28_.pdf</t>
        </is>
      </c>
      <c r="R2749" t="inlineStr">
        <is>
          <t>current</t>
        </is>
      </c>
      <c r="S2749" t="inlineStr">
        <is>
          <t>N</t>
        </is>
      </c>
      <c r="T2749" t="inlineStr">
        <is>
          <t>needs-review</t>
        </is>
      </c>
      <c r="U2749" t="inlineStr">
        <is>
          <t>2026-10-05</t>
        </is>
      </c>
      <c r="V2749" t="inlineStr">
        <is>
          <t>ambiguous match [137, 141, 143]</t>
        </is>
      </c>
    </row>
    <row r="2750">
      <c r="A2750" t="n">
        <v>143</v>
      </c>
      <c r="B2750" t="inlineStr">
        <is>
          <t>Soneva Jani</t>
        </is>
      </c>
      <c r="C2750" t="inlineStr">
        <is>
          <t>villa_plans</t>
        </is>
      </c>
      <c r="D2750" t="inlineStr">
        <is>
          <t>2026_4_Bedroom_Island_Reserve_with_Slide_Villa_28_.pdf</t>
        </is>
      </c>
      <c r="E2750" t="n">
        <v>2026</v>
      </c>
      <c r="H2750" t="n">
        <v>2</v>
      </c>
      <c r="I2750" t="n">
        <v>752</v>
      </c>
      <c r="J2750" t="inlineStr">
        <is>
          <t>Y</t>
        </is>
      </c>
      <c r="K2750" t="inlineStr">
        <is>
          <t>soneva.com</t>
        </is>
      </c>
      <c r="L2750" t="inlineStr">
        <is>
          <t>official</t>
        </is>
      </c>
      <c r="M2750" t="inlineStr">
        <is>
          <t>https://link.assetfile.io/hyvDigDe0GmgXqpq8FDWi/4+Bedroom+Island+Reserve+with+Slide+%28Villa+28%29.pdf</t>
        </is>
      </c>
      <c r="N2750" t="inlineStr">
        <is>
          <t>https://link.assetfile.io/hyvDigDe0GmgXqpq8FDWi/4+Bedroom+Island+Reserve+with+Slide+%28Villa+28%29.pdf</t>
        </is>
      </c>
      <c r="O2750" t="inlineStr">
        <is>
          <t>fcceaa8c420a8d1466e728c1723ae7767e51a6ac8bcb95efd05a771bba1af5c6</t>
        </is>
      </c>
      <c r="P2750" t="inlineStr">
        <is>
          <t>library/137_soneva-secret/villa_plans/2026_4_Bedroom_Island_Reserve_with_Slide_Villa_28_.pdf</t>
        </is>
      </c>
      <c r="R2750" t="inlineStr">
        <is>
          <t>current</t>
        </is>
      </c>
      <c r="S2750" t="inlineStr">
        <is>
          <t>N</t>
        </is>
      </c>
      <c r="T2750" t="inlineStr">
        <is>
          <t>needs-review</t>
        </is>
      </c>
      <c r="U2750" t="inlineStr">
        <is>
          <t>2026-10-05</t>
        </is>
      </c>
      <c r="V2750" t="inlineStr">
        <is>
          <t>ambiguous match [137, 141, 143]</t>
        </is>
      </c>
    </row>
    <row r="2751">
      <c r="A2751" t="n">
        <v>137</v>
      </c>
      <c r="B2751" t="inlineStr">
        <is>
          <t>Soneva Secret</t>
        </is>
      </c>
      <c r="C2751" t="inlineStr">
        <is>
          <t>villa_plans</t>
        </is>
      </c>
      <c r="D2751" t="inlineStr">
        <is>
          <t>2026_3_Bedroom_Residence_Villa_33_.pdf</t>
        </is>
      </c>
      <c r="E2751" t="n">
        <v>2026</v>
      </c>
      <c r="H2751" t="n">
        <v>2</v>
      </c>
      <c r="I2751" t="n">
        <v>639</v>
      </c>
      <c r="J2751" t="inlineStr">
        <is>
          <t>Y</t>
        </is>
      </c>
      <c r="K2751" t="inlineStr">
        <is>
          <t>soneva.com</t>
        </is>
      </c>
      <c r="L2751" t="inlineStr">
        <is>
          <t>official</t>
        </is>
      </c>
      <c r="M2751" t="inlineStr">
        <is>
          <t>https://link.assetfile.io/5sVJjCBnVIoADHkxr5Hh01/3+Bedroom+Residence+%28Villa+33%29.pdf</t>
        </is>
      </c>
      <c r="N2751" t="inlineStr">
        <is>
          <t>https://link.assetfile.io/5sVJjCBnVIoADHkxr5Hh01/3+Bedroom+Residence+%28Villa+33%29.pdf</t>
        </is>
      </c>
      <c r="O2751" t="inlineStr">
        <is>
          <t>a9c4f802c1793c696142422d728a5c9411e5f01e07aeb9ce989d1017a058c9c2</t>
        </is>
      </c>
      <c r="P2751" t="inlineStr">
        <is>
          <t>library/137_soneva-secret/villa_plans/2026_3_Bedroom_Residence_Villa_33_.pdf</t>
        </is>
      </c>
      <c r="R2751" t="inlineStr">
        <is>
          <t>current</t>
        </is>
      </c>
      <c r="S2751" t="inlineStr">
        <is>
          <t>N</t>
        </is>
      </c>
      <c r="T2751" t="inlineStr">
        <is>
          <t>needs-review</t>
        </is>
      </c>
      <c r="U2751" t="inlineStr">
        <is>
          <t>2026-10-05</t>
        </is>
      </c>
      <c r="V2751" t="inlineStr">
        <is>
          <t>ambiguous match [137, 141, 143]</t>
        </is>
      </c>
    </row>
    <row r="2752">
      <c r="A2752" t="n">
        <v>141</v>
      </c>
      <c r="B2752" t="inlineStr">
        <is>
          <t>Soneva Fushi Resort</t>
        </is>
      </c>
      <c r="C2752" t="inlineStr">
        <is>
          <t>villa_plans</t>
        </is>
      </c>
      <c r="D2752" t="inlineStr">
        <is>
          <t>2026_3_Bedroom_Residence_Villa_33_.pdf</t>
        </is>
      </c>
      <c r="E2752" t="n">
        <v>2026</v>
      </c>
      <c r="H2752" t="n">
        <v>2</v>
      </c>
      <c r="I2752" t="n">
        <v>639</v>
      </c>
      <c r="J2752" t="inlineStr">
        <is>
          <t>Y</t>
        </is>
      </c>
      <c r="K2752" t="inlineStr">
        <is>
          <t>soneva.com</t>
        </is>
      </c>
      <c r="L2752" t="inlineStr">
        <is>
          <t>official</t>
        </is>
      </c>
      <c r="M2752" t="inlineStr">
        <is>
          <t>https://link.assetfile.io/5sVJjCBnVIoADHkxr5Hh01/3+Bedroom+Residence+%28Villa+33%29.pdf</t>
        </is>
      </c>
      <c r="N2752" t="inlineStr">
        <is>
          <t>https://link.assetfile.io/5sVJjCBnVIoADHkxr5Hh01/3+Bedroom+Residence+%28Villa+33%29.pdf</t>
        </is>
      </c>
      <c r="O2752" t="inlineStr">
        <is>
          <t>a9c4f802c1793c696142422d728a5c9411e5f01e07aeb9ce989d1017a058c9c2</t>
        </is>
      </c>
      <c r="P2752" t="inlineStr">
        <is>
          <t>library/137_soneva-secret/villa_plans/2026_3_Bedroom_Residence_Villa_33_.pdf</t>
        </is>
      </c>
      <c r="R2752" t="inlineStr">
        <is>
          <t>current</t>
        </is>
      </c>
      <c r="S2752" t="inlineStr">
        <is>
          <t>N</t>
        </is>
      </c>
      <c r="T2752" t="inlineStr">
        <is>
          <t>needs-review</t>
        </is>
      </c>
      <c r="U2752" t="inlineStr">
        <is>
          <t>2026-10-05</t>
        </is>
      </c>
      <c r="V2752" t="inlineStr">
        <is>
          <t>ambiguous match [137, 141, 143]</t>
        </is>
      </c>
    </row>
    <row r="2753">
      <c r="A2753" t="n">
        <v>143</v>
      </c>
      <c r="B2753" t="inlineStr">
        <is>
          <t>Soneva Jani</t>
        </is>
      </c>
      <c r="C2753" t="inlineStr">
        <is>
          <t>villa_plans</t>
        </is>
      </c>
      <c r="D2753" t="inlineStr">
        <is>
          <t>2026_3_Bedroom_Residence_Villa_33_.pdf</t>
        </is>
      </c>
      <c r="E2753" t="n">
        <v>2026</v>
      </c>
      <c r="H2753" t="n">
        <v>2</v>
      </c>
      <c r="I2753" t="n">
        <v>639</v>
      </c>
      <c r="J2753" t="inlineStr">
        <is>
          <t>Y</t>
        </is>
      </c>
      <c r="K2753" t="inlineStr">
        <is>
          <t>soneva.com</t>
        </is>
      </c>
      <c r="L2753" t="inlineStr">
        <is>
          <t>official</t>
        </is>
      </c>
      <c r="M2753" t="inlineStr">
        <is>
          <t>https://link.assetfile.io/5sVJjCBnVIoADHkxr5Hh01/3+Bedroom+Residence+%28Villa+33%29.pdf</t>
        </is>
      </c>
      <c r="N2753" t="inlineStr">
        <is>
          <t>https://link.assetfile.io/5sVJjCBnVIoADHkxr5Hh01/3+Bedroom+Residence+%28Villa+33%29.pdf</t>
        </is>
      </c>
      <c r="O2753" t="inlineStr">
        <is>
          <t>a9c4f802c1793c696142422d728a5c9411e5f01e07aeb9ce989d1017a058c9c2</t>
        </is>
      </c>
      <c r="P2753" t="inlineStr">
        <is>
          <t>library/137_soneva-secret/villa_plans/2026_3_Bedroom_Residence_Villa_33_.pdf</t>
        </is>
      </c>
      <c r="R2753" t="inlineStr">
        <is>
          <t>current</t>
        </is>
      </c>
      <c r="S2753" t="inlineStr">
        <is>
          <t>N</t>
        </is>
      </c>
      <c r="T2753" t="inlineStr">
        <is>
          <t>needs-review</t>
        </is>
      </c>
      <c r="U2753" t="inlineStr">
        <is>
          <t>2026-10-05</t>
        </is>
      </c>
      <c r="V2753" t="inlineStr">
        <is>
          <t>ambiguous match [137, 141, 143]</t>
        </is>
      </c>
    </row>
    <row r="2754">
      <c r="A2754" t="n">
        <v>137</v>
      </c>
      <c r="B2754" t="inlineStr">
        <is>
          <t>Soneva Secret</t>
        </is>
      </c>
      <c r="C2754" t="inlineStr">
        <is>
          <t>villa_plans</t>
        </is>
      </c>
      <c r="D2754" t="inlineStr">
        <is>
          <t>2026_3_Bedroom_Beach_Villa_with_Pool_Villa_2_.pdf</t>
        </is>
      </c>
      <c r="E2754" t="n">
        <v>2026</v>
      </c>
      <c r="H2754" t="n">
        <v>2</v>
      </c>
      <c r="I2754" t="n">
        <v>765</v>
      </c>
      <c r="J2754" t="inlineStr">
        <is>
          <t>Y</t>
        </is>
      </c>
      <c r="K2754" t="inlineStr">
        <is>
          <t>soneva.com</t>
        </is>
      </c>
      <c r="L2754" t="inlineStr">
        <is>
          <t>official</t>
        </is>
      </c>
      <c r="M2754" t="inlineStr">
        <is>
          <t>https://link.assetfile.io/2omr2ZOGZGlBxN6JqiN5VK/3+Bedroom+Beach+Villa+with+Pool+%28Villa+2%29.pdf</t>
        </is>
      </c>
      <c r="N2754" t="inlineStr">
        <is>
          <t>https://link.assetfile.io/2omr2ZOGZGlBxN6JqiN5VK/3+Bedroom+Beach+Villa+with+Pool+%28Villa+2%29.pdf</t>
        </is>
      </c>
      <c r="O2754" t="inlineStr">
        <is>
          <t>5e527fb4725e56a54f89543db11f1d79f025b39e13cea486682eada83bf6512b</t>
        </is>
      </c>
      <c r="P2754" t="inlineStr">
        <is>
          <t>library/137_soneva-secret/villa_plans/2026_3_Bedroom_Beach_Villa_with_Pool_Villa_2_.pdf</t>
        </is>
      </c>
      <c r="R2754" t="inlineStr">
        <is>
          <t>current</t>
        </is>
      </c>
      <c r="S2754" t="inlineStr">
        <is>
          <t>N</t>
        </is>
      </c>
      <c r="T2754" t="inlineStr">
        <is>
          <t>needs-review</t>
        </is>
      </c>
      <c r="U2754" t="inlineStr">
        <is>
          <t>2026-10-05</t>
        </is>
      </c>
      <c r="V2754" t="inlineStr">
        <is>
          <t>ambiguous match [137, 141, 143]</t>
        </is>
      </c>
    </row>
    <row r="2755">
      <c r="A2755" t="n">
        <v>141</v>
      </c>
      <c r="B2755" t="inlineStr">
        <is>
          <t>Soneva Fushi Resort</t>
        </is>
      </c>
      <c r="C2755" t="inlineStr">
        <is>
          <t>villa_plans</t>
        </is>
      </c>
      <c r="D2755" t="inlineStr">
        <is>
          <t>2026_3_Bedroom_Beach_Villa_with_Pool_Villa_2_.pdf</t>
        </is>
      </c>
      <c r="E2755" t="n">
        <v>2026</v>
      </c>
      <c r="H2755" t="n">
        <v>2</v>
      </c>
      <c r="I2755" t="n">
        <v>765</v>
      </c>
      <c r="J2755" t="inlineStr">
        <is>
          <t>Y</t>
        </is>
      </c>
      <c r="K2755" t="inlineStr">
        <is>
          <t>soneva.com</t>
        </is>
      </c>
      <c r="L2755" t="inlineStr">
        <is>
          <t>official</t>
        </is>
      </c>
      <c r="M2755" t="inlineStr">
        <is>
          <t>https://link.assetfile.io/2omr2ZOGZGlBxN6JqiN5VK/3+Bedroom+Beach+Villa+with+Pool+%28Villa+2%29.pdf</t>
        </is>
      </c>
      <c r="N2755" t="inlineStr">
        <is>
          <t>https://link.assetfile.io/2omr2ZOGZGlBxN6JqiN5VK/3+Bedroom+Beach+Villa+with+Pool+%28Villa+2%29.pdf</t>
        </is>
      </c>
      <c r="O2755" t="inlineStr">
        <is>
          <t>5e527fb4725e56a54f89543db11f1d79f025b39e13cea486682eada83bf6512b</t>
        </is>
      </c>
      <c r="P2755" t="inlineStr">
        <is>
          <t>library/137_soneva-secret/villa_plans/2026_3_Bedroom_Beach_Villa_with_Pool_Villa_2_.pdf</t>
        </is>
      </c>
      <c r="R2755" t="inlineStr">
        <is>
          <t>current</t>
        </is>
      </c>
      <c r="S2755" t="inlineStr">
        <is>
          <t>N</t>
        </is>
      </c>
      <c r="T2755" t="inlineStr">
        <is>
          <t>needs-review</t>
        </is>
      </c>
      <c r="U2755" t="inlineStr">
        <is>
          <t>2026-10-05</t>
        </is>
      </c>
      <c r="V2755" t="inlineStr">
        <is>
          <t>ambiguous match [137, 141, 143]</t>
        </is>
      </c>
    </row>
    <row r="2756">
      <c r="A2756" t="n">
        <v>143</v>
      </c>
      <c r="B2756" t="inlineStr">
        <is>
          <t>Soneva Jani</t>
        </is>
      </c>
      <c r="C2756" t="inlineStr">
        <is>
          <t>villa_plans</t>
        </is>
      </c>
      <c r="D2756" t="inlineStr">
        <is>
          <t>2026_3_Bedroom_Beach_Villa_with_Pool_Villa_2_.pdf</t>
        </is>
      </c>
      <c r="E2756" t="n">
        <v>2026</v>
      </c>
      <c r="H2756" t="n">
        <v>2</v>
      </c>
      <c r="I2756" t="n">
        <v>765</v>
      </c>
      <c r="J2756" t="inlineStr">
        <is>
          <t>Y</t>
        </is>
      </c>
      <c r="K2756" t="inlineStr">
        <is>
          <t>soneva.com</t>
        </is>
      </c>
      <c r="L2756" t="inlineStr">
        <is>
          <t>official</t>
        </is>
      </c>
      <c r="M2756" t="inlineStr">
        <is>
          <t>https://link.assetfile.io/2omr2ZOGZGlBxN6JqiN5VK/3+Bedroom+Beach+Villa+with+Pool+%28Villa+2%29.pdf</t>
        </is>
      </c>
      <c r="N2756" t="inlineStr">
        <is>
          <t>https://link.assetfile.io/2omr2ZOGZGlBxN6JqiN5VK/3+Bedroom+Beach+Villa+with+Pool+%28Villa+2%29.pdf</t>
        </is>
      </c>
      <c r="O2756" t="inlineStr">
        <is>
          <t>5e527fb4725e56a54f89543db11f1d79f025b39e13cea486682eada83bf6512b</t>
        </is>
      </c>
      <c r="P2756" t="inlineStr">
        <is>
          <t>library/137_soneva-secret/villa_plans/2026_3_Bedroom_Beach_Villa_with_Pool_Villa_2_.pdf</t>
        </is>
      </c>
      <c r="R2756" t="inlineStr">
        <is>
          <t>current</t>
        </is>
      </c>
      <c r="S2756" t="inlineStr">
        <is>
          <t>N</t>
        </is>
      </c>
      <c r="T2756" t="inlineStr">
        <is>
          <t>needs-review</t>
        </is>
      </c>
      <c r="U2756" t="inlineStr">
        <is>
          <t>2026-10-05</t>
        </is>
      </c>
      <c r="V2756" t="inlineStr">
        <is>
          <t>ambiguous match [137, 141, 143]</t>
        </is>
      </c>
    </row>
    <row r="2757">
      <c r="A2757" t="n">
        <v>137</v>
      </c>
      <c r="B2757" t="inlineStr">
        <is>
          <t>Soneva Secret</t>
        </is>
      </c>
      <c r="C2757" t="inlineStr">
        <is>
          <t>villa_plans</t>
        </is>
      </c>
      <c r="D2757" t="inlineStr">
        <is>
          <t>2026_4_Bedroom_Sunset_Water_Reserve_with_Slide_Villa_105_.pdf</t>
        </is>
      </c>
      <c r="E2757" t="n">
        <v>2026</v>
      </c>
      <c r="H2757" t="n">
        <v>2</v>
      </c>
      <c r="I2757" t="n">
        <v>574</v>
      </c>
      <c r="J2757" t="inlineStr">
        <is>
          <t>Y</t>
        </is>
      </c>
      <c r="K2757" t="inlineStr">
        <is>
          <t>soneva.com</t>
        </is>
      </c>
      <c r="L2757" t="inlineStr">
        <is>
          <t>official</t>
        </is>
      </c>
      <c r="M2757" t="inlineStr">
        <is>
          <t>https://link.assetfile.io/6TYwFhvugN0EcqiozB0Oyb/4+Bedroom+Sunset+Water+Reserve+with+Slide+%28Villa+105%29.pdf</t>
        </is>
      </c>
      <c r="N2757" t="inlineStr">
        <is>
          <t>https://link.assetfile.io/6TYwFhvugN0EcqiozB0Oyb/4+Bedroom+Sunset+Water+Reserve+with+Slide+%28Villa+105%29.pdf</t>
        </is>
      </c>
      <c r="O2757" t="inlineStr">
        <is>
          <t>c60444a6915b045e94c9182843651d78f6331a476e7709c56099649e1ec8fef5</t>
        </is>
      </c>
      <c r="P2757" t="inlineStr">
        <is>
          <t>library/137_soneva-secret/villa_plans/2026_4_Bedroom_Sunset_Water_Reserve_with_Slide_Villa_105_.pdf</t>
        </is>
      </c>
      <c r="R2757" t="inlineStr">
        <is>
          <t>current</t>
        </is>
      </c>
      <c r="S2757" t="inlineStr">
        <is>
          <t>N</t>
        </is>
      </c>
      <c r="T2757" t="inlineStr">
        <is>
          <t>needs-review</t>
        </is>
      </c>
      <c r="U2757" t="inlineStr">
        <is>
          <t>2026-10-05</t>
        </is>
      </c>
      <c r="V2757" t="inlineStr">
        <is>
          <t>ambiguous match [137, 141, 143]</t>
        </is>
      </c>
    </row>
    <row r="2758">
      <c r="A2758" t="n">
        <v>141</v>
      </c>
      <c r="B2758" t="inlineStr">
        <is>
          <t>Soneva Fushi Resort</t>
        </is>
      </c>
      <c r="C2758" t="inlineStr">
        <is>
          <t>villa_plans</t>
        </is>
      </c>
      <c r="D2758" t="inlineStr">
        <is>
          <t>2026_4_Bedroom_Sunset_Water_Reserve_with_Slide_Villa_105_.pdf</t>
        </is>
      </c>
      <c r="E2758" t="n">
        <v>2026</v>
      </c>
      <c r="H2758" t="n">
        <v>2</v>
      </c>
      <c r="I2758" t="n">
        <v>574</v>
      </c>
      <c r="J2758" t="inlineStr">
        <is>
          <t>Y</t>
        </is>
      </c>
      <c r="K2758" t="inlineStr">
        <is>
          <t>soneva.com</t>
        </is>
      </c>
      <c r="L2758" t="inlineStr">
        <is>
          <t>official</t>
        </is>
      </c>
      <c r="M2758" t="inlineStr">
        <is>
          <t>https://link.assetfile.io/6TYwFhvugN0EcqiozB0Oyb/4+Bedroom+Sunset+Water+Reserve+with+Slide+%28Villa+105%29.pdf</t>
        </is>
      </c>
      <c r="N2758" t="inlineStr">
        <is>
          <t>https://link.assetfile.io/6TYwFhvugN0EcqiozB0Oyb/4+Bedroom+Sunset+Water+Reserve+with+Slide+%28Villa+105%29.pdf</t>
        </is>
      </c>
      <c r="O2758" t="inlineStr">
        <is>
          <t>c60444a6915b045e94c9182843651d78f6331a476e7709c56099649e1ec8fef5</t>
        </is>
      </c>
      <c r="P2758" t="inlineStr">
        <is>
          <t>library/137_soneva-secret/villa_plans/2026_4_Bedroom_Sunset_Water_Reserve_with_Slide_Villa_105_.pdf</t>
        </is>
      </c>
      <c r="R2758" t="inlineStr">
        <is>
          <t>current</t>
        </is>
      </c>
      <c r="S2758" t="inlineStr">
        <is>
          <t>N</t>
        </is>
      </c>
      <c r="T2758" t="inlineStr">
        <is>
          <t>needs-review</t>
        </is>
      </c>
      <c r="U2758" t="inlineStr">
        <is>
          <t>2026-10-05</t>
        </is>
      </c>
      <c r="V2758" t="inlineStr">
        <is>
          <t>ambiguous match [137, 141, 143]</t>
        </is>
      </c>
    </row>
    <row r="2759">
      <c r="A2759" t="n">
        <v>143</v>
      </c>
      <c r="B2759" t="inlineStr">
        <is>
          <t>Soneva Jani</t>
        </is>
      </c>
      <c r="C2759" t="inlineStr">
        <is>
          <t>villa_plans</t>
        </is>
      </c>
      <c r="D2759" t="inlineStr">
        <is>
          <t>2026_4_Bedroom_Sunset_Water_Reserve_with_Slide_Villa_105_.pdf</t>
        </is>
      </c>
      <c r="E2759" t="n">
        <v>2026</v>
      </c>
      <c r="H2759" t="n">
        <v>2</v>
      </c>
      <c r="I2759" t="n">
        <v>574</v>
      </c>
      <c r="J2759" t="inlineStr">
        <is>
          <t>Y</t>
        </is>
      </c>
      <c r="K2759" t="inlineStr">
        <is>
          <t>soneva.com</t>
        </is>
      </c>
      <c r="L2759" t="inlineStr">
        <is>
          <t>official</t>
        </is>
      </c>
      <c r="M2759" t="inlineStr">
        <is>
          <t>https://link.assetfile.io/6TYwFhvugN0EcqiozB0Oyb/4+Bedroom+Sunset+Water+Reserve+with+Slide+%28Villa+105%29.pdf</t>
        </is>
      </c>
      <c r="N2759" t="inlineStr">
        <is>
          <t>https://link.assetfile.io/6TYwFhvugN0EcqiozB0Oyb/4+Bedroom+Sunset+Water+Reserve+with+Slide+%28Villa+105%29.pdf</t>
        </is>
      </c>
      <c r="O2759" t="inlineStr">
        <is>
          <t>c60444a6915b045e94c9182843651d78f6331a476e7709c56099649e1ec8fef5</t>
        </is>
      </c>
      <c r="P2759" t="inlineStr">
        <is>
          <t>library/137_soneva-secret/villa_plans/2026_4_Bedroom_Sunset_Water_Reserve_with_Slide_Villa_105_.pdf</t>
        </is>
      </c>
      <c r="R2759" t="inlineStr">
        <is>
          <t>current</t>
        </is>
      </c>
      <c r="S2759" t="inlineStr">
        <is>
          <t>N</t>
        </is>
      </c>
      <c r="T2759" t="inlineStr">
        <is>
          <t>needs-review</t>
        </is>
      </c>
      <c r="U2759" t="inlineStr">
        <is>
          <t>2026-10-05</t>
        </is>
      </c>
      <c r="V2759" t="inlineStr">
        <is>
          <t>ambiguous match [137, 141, 143]</t>
        </is>
      </c>
    </row>
    <row r="2760">
      <c r="A2760" t="n">
        <v>137</v>
      </c>
      <c r="B2760" t="inlineStr">
        <is>
          <t>Soneva Secret</t>
        </is>
      </c>
      <c r="C2760" t="inlineStr">
        <is>
          <t>villa_plans</t>
        </is>
      </c>
      <c r="D2760" t="inlineStr">
        <is>
          <t>2026_3_Bedroom_Residence_Villa_41_.pdf</t>
        </is>
      </c>
      <c r="E2760" t="n">
        <v>2026</v>
      </c>
      <c r="H2760" t="n">
        <v>1</v>
      </c>
      <c r="I2760" t="n">
        <v>395</v>
      </c>
      <c r="J2760" t="inlineStr">
        <is>
          <t>Y</t>
        </is>
      </c>
      <c r="K2760" t="inlineStr">
        <is>
          <t>soneva.com</t>
        </is>
      </c>
      <c r="L2760" t="inlineStr">
        <is>
          <t>official</t>
        </is>
      </c>
      <c r="M2760" t="inlineStr">
        <is>
          <t>https://link.assetfile.io/4Xna4Vsi37WT6kmapx78Eb/3+Bedroom+Residence+%28Villa+41%29.pdf</t>
        </is>
      </c>
      <c r="N2760" t="inlineStr">
        <is>
          <t>https://link.assetfile.io/4Xna4Vsi37WT6kmapx78Eb/3+Bedroom+Residence+%28Villa+41%29.pdf</t>
        </is>
      </c>
      <c r="O2760" t="inlineStr">
        <is>
          <t>9a909a10b7cba3cf94e79ee818be9a73a9476db3ea078faf1410a5ddbafaeba8</t>
        </is>
      </c>
      <c r="P2760" t="inlineStr">
        <is>
          <t>library/137_soneva-secret/villa_plans/2026_3_Bedroom_Residence_Villa_41_.pdf</t>
        </is>
      </c>
      <c r="R2760" t="inlineStr">
        <is>
          <t>current</t>
        </is>
      </c>
      <c r="S2760" t="inlineStr">
        <is>
          <t>N</t>
        </is>
      </c>
      <c r="T2760" t="inlineStr">
        <is>
          <t>needs-review</t>
        </is>
      </c>
      <c r="U2760" t="inlineStr">
        <is>
          <t>2026-10-05</t>
        </is>
      </c>
      <c r="V2760" t="inlineStr">
        <is>
          <t>ambiguous match [137, 141, 143]</t>
        </is>
      </c>
    </row>
    <row r="2761">
      <c r="A2761" t="n">
        <v>141</v>
      </c>
      <c r="B2761" t="inlineStr">
        <is>
          <t>Soneva Fushi Resort</t>
        </is>
      </c>
      <c r="C2761" t="inlineStr">
        <is>
          <t>villa_plans</t>
        </is>
      </c>
      <c r="D2761" t="inlineStr">
        <is>
          <t>2026_3_Bedroom_Residence_Villa_41_.pdf</t>
        </is>
      </c>
      <c r="E2761" t="n">
        <v>2026</v>
      </c>
      <c r="H2761" t="n">
        <v>1</v>
      </c>
      <c r="I2761" t="n">
        <v>395</v>
      </c>
      <c r="J2761" t="inlineStr">
        <is>
          <t>Y</t>
        </is>
      </c>
      <c r="K2761" t="inlineStr">
        <is>
          <t>soneva.com</t>
        </is>
      </c>
      <c r="L2761" t="inlineStr">
        <is>
          <t>official</t>
        </is>
      </c>
      <c r="M2761" t="inlineStr">
        <is>
          <t>https://link.assetfile.io/4Xna4Vsi37WT6kmapx78Eb/3+Bedroom+Residence+%28Villa+41%29.pdf</t>
        </is>
      </c>
      <c r="N2761" t="inlineStr">
        <is>
          <t>https://link.assetfile.io/4Xna4Vsi37WT6kmapx78Eb/3+Bedroom+Residence+%28Villa+41%29.pdf</t>
        </is>
      </c>
      <c r="O2761" t="inlineStr">
        <is>
          <t>9a909a10b7cba3cf94e79ee818be9a73a9476db3ea078faf1410a5ddbafaeba8</t>
        </is>
      </c>
      <c r="P2761" t="inlineStr">
        <is>
          <t>library/137_soneva-secret/villa_plans/2026_3_Bedroom_Residence_Villa_41_.pdf</t>
        </is>
      </c>
      <c r="R2761" t="inlineStr">
        <is>
          <t>current</t>
        </is>
      </c>
      <c r="S2761" t="inlineStr">
        <is>
          <t>N</t>
        </is>
      </c>
      <c r="T2761" t="inlineStr">
        <is>
          <t>needs-review</t>
        </is>
      </c>
      <c r="U2761" t="inlineStr">
        <is>
          <t>2026-10-05</t>
        </is>
      </c>
      <c r="V2761" t="inlineStr">
        <is>
          <t>ambiguous match [137, 141, 143]</t>
        </is>
      </c>
    </row>
    <row r="2762">
      <c r="A2762" t="n">
        <v>143</v>
      </c>
      <c r="B2762" t="inlineStr">
        <is>
          <t>Soneva Jani</t>
        </is>
      </c>
      <c r="C2762" t="inlineStr">
        <is>
          <t>villa_plans</t>
        </is>
      </c>
      <c r="D2762" t="inlineStr">
        <is>
          <t>2026_3_Bedroom_Residence_Villa_41_.pdf</t>
        </is>
      </c>
      <c r="E2762" t="n">
        <v>2026</v>
      </c>
      <c r="H2762" t="n">
        <v>1</v>
      </c>
      <c r="I2762" t="n">
        <v>395</v>
      </c>
      <c r="J2762" t="inlineStr">
        <is>
          <t>Y</t>
        </is>
      </c>
      <c r="K2762" t="inlineStr">
        <is>
          <t>soneva.com</t>
        </is>
      </c>
      <c r="L2762" t="inlineStr">
        <is>
          <t>official</t>
        </is>
      </c>
      <c r="M2762" t="inlineStr">
        <is>
          <t>https://link.assetfile.io/4Xna4Vsi37WT6kmapx78Eb/3+Bedroom+Residence+%28Villa+41%29.pdf</t>
        </is>
      </c>
      <c r="N2762" t="inlineStr">
        <is>
          <t>https://link.assetfile.io/4Xna4Vsi37WT6kmapx78Eb/3+Bedroom+Residence+%28Villa+41%29.pdf</t>
        </is>
      </c>
      <c r="O2762" t="inlineStr">
        <is>
          <t>9a909a10b7cba3cf94e79ee818be9a73a9476db3ea078faf1410a5ddbafaeba8</t>
        </is>
      </c>
      <c r="P2762" t="inlineStr">
        <is>
          <t>library/137_soneva-secret/villa_plans/2026_3_Bedroom_Residence_Villa_41_.pdf</t>
        </is>
      </c>
      <c r="R2762" t="inlineStr">
        <is>
          <t>current</t>
        </is>
      </c>
      <c r="S2762" t="inlineStr">
        <is>
          <t>N</t>
        </is>
      </c>
      <c r="T2762" t="inlineStr">
        <is>
          <t>needs-review</t>
        </is>
      </c>
      <c r="U2762" t="inlineStr">
        <is>
          <t>2026-10-05</t>
        </is>
      </c>
      <c r="V2762" t="inlineStr">
        <is>
          <t>ambiguous match [137, 141, 143]</t>
        </is>
      </c>
    </row>
    <row r="2763">
      <c r="A2763" t="n">
        <v>137</v>
      </c>
      <c r="B2763" t="inlineStr">
        <is>
          <t>Soneva Secret</t>
        </is>
      </c>
      <c r="C2763" t="inlineStr">
        <is>
          <t>villa_plans</t>
        </is>
      </c>
      <c r="D2763" t="inlineStr">
        <is>
          <t>2026_1_Bedroom_Beach_Hideaway.pdf</t>
        </is>
      </c>
      <c r="E2763" t="n">
        <v>2026</v>
      </c>
      <c r="H2763" t="n">
        <v>1</v>
      </c>
      <c r="I2763" t="n">
        <v>512</v>
      </c>
      <c r="J2763" t="inlineStr">
        <is>
          <t>Y</t>
        </is>
      </c>
      <c r="K2763" t="inlineStr">
        <is>
          <t>soneva.com</t>
        </is>
      </c>
      <c r="L2763" t="inlineStr">
        <is>
          <t>official</t>
        </is>
      </c>
      <c r="M2763" t="inlineStr">
        <is>
          <t>https://link.assetfile.io/79lQkTnHAlYMFz2ZWMa9Zd/1+Bedroom+Beach+Hideaway.pdf</t>
        </is>
      </c>
      <c r="N2763" t="inlineStr">
        <is>
          <t>https://link.assetfile.io/79lQkTnHAlYMFz2ZWMa9Zd/1+Bedroom+Beach+Hideaway.pdf</t>
        </is>
      </c>
      <c r="O2763" t="inlineStr">
        <is>
          <t>b86350ebe35a63040b590523e4e8da96ecc57ab117d29a9caf2945c09d6cda42</t>
        </is>
      </c>
      <c r="P2763" t="inlineStr">
        <is>
          <t>library/137_soneva-secret/villa_plans/2026_1_Bedroom_Beach_Hideaway.pdf</t>
        </is>
      </c>
      <c r="R2763" t="inlineStr">
        <is>
          <t>current</t>
        </is>
      </c>
      <c r="S2763" t="inlineStr">
        <is>
          <t>N</t>
        </is>
      </c>
      <c r="T2763" t="inlineStr">
        <is>
          <t>needs-review</t>
        </is>
      </c>
      <c r="U2763" t="inlineStr">
        <is>
          <t>2026-10-05</t>
        </is>
      </c>
      <c r="V2763" t="inlineStr">
        <is>
          <t>ambiguous match [137, 141, 143]</t>
        </is>
      </c>
    </row>
    <row r="2764">
      <c r="A2764" t="n">
        <v>141</v>
      </c>
      <c r="B2764" t="inlineStr">
        <is>
          <t>Soneva Fushi Resort</t>
        </is>
      </c>
      <c r="C2764" t="inlineStr">
        <is>
          <t>villa_plans</t>
        </is>
      </c>
      <c r="D2764" t="inlineStr">
        <is>
          <t>2026_1_Bedroom_Beach_Hideaway.pdf</t>
        </is>
      </c>
      <c r="E2764" t="n">
        <v>2026</v>
      </c>
      <c r="H2764" t="n">
        <v>1</v>
      </c>
      <c r="I2764" t="n">
        <v>512</v>
      </c>
      <c r="J2764" t="inlineStr">
        <is>
          <t>Y</t>
        </is>
      </c>
      <c r="K2764" t="inlineStr">
        <is>
          <t>soneva.com</t>
        </is>
      </c>
      <c r="L2764" t="inlineStr">
        <is>
          <t>official</t>
        </is>
      </c>
      <c r="M2764" t="inlineStr">
        <is>
          <t>https://link.assetfile.io/79lQkTnHAlYMFz2ZWMa9Zd/1+Bedroom+Beach+Hideaway.pdf</t>
        </is>
      </c>
      <c r="N2764" t="inlineStr">
        <is>
          <t>https://link.assetfile.io/79lQkTnHAlYMFz2ZWMa9Zd/1+Bedroom+Beach+Hideaway.pdf</t>
        </is>
      </c>
      <c r="O2764" t="inlineStr">
        <is>
          <t>b86350ebe35a63040b590523e4e8da96ecc57ab117d29a9caf2945c09d6cda42</t>
        </is>
      </c>
      <c r="P2764" t="inlineStr">
        <is>
          <t>library/137_soneva-secret/villa_plans/2026_1_Bedroom_Beach_Hideaway.pdf</t>
        </is>
      </c>
      <c r="R2764" t="inlineStr">
        <is>
          <t>current</t>
        </is>
      </c>
      <c r="S2764" t="inlineStr">
        <is>
          <t>N</t>
        </is>
      </c>
      <c r="T2764" t="inlineStr">
        <is>
          <t>needs-review</t>
        </is>
      </c>
      <c r="U2764" t="inlineStr">
        <is>
          <t>2026-10-05</t>
        </is>
      </c>
      <c r="V2764" t="inlineStr">
        <is>
          <t>ambiguous match [137, 141, 143]</t>
        </is>
      </c>
    </row>
    <row r="2765">
      <c r="A2765" t="n">
        <v>143</v>
      </c>
      <c r="B2765" t="inlineStr">
        <is>
          <t>Soneva Jani</t>
        </is>
      </c>
      <c r="C2765" t="inlineStr">
        <is>
          <t>villa_plans</t>
        </is>
      </c>
      <c r="D2765" t="inlineStr">
        <is>
          <t>2026_1_Bedroom_Beach_Hideaway.pdf</t>
        </is>
      </c>
      <c r="E2765" t="n">
        <v>2026</v>
      </c>
      <c r="H2765" t="n">
        <v>1</v>
      </c>
      <c r="I2765" t="n">
        <v>512</v>
      </c>
      <c r="J2765" t="inlineStr">
        <is>
          <t>Y</t>
        </is>
      </c>
      <c r="K2765" t="inlineStr">
        <is>
          <t>soneva.com</t>
        </is>
      </c>
      <c r="L2765" t="inlineStr">
        <is>
          <t>official</t>
        </is>
      </c>
      <c r="M2765" t="inlineStr">
        <is>
          <t>https://link.assetfile.io/79lQkTnHAlYMFz2ZWMa9Zd/1+Bedroom+Beach+Hideaway.pdf</t>
        </is>
      </c>
      <c r="N2765" t="inlineStr">
        <is>
          <t>https://link.assetfile.io/79lQkTnHAlYMFz2ZWMa9Zd/1+Bedroom+Beach+Hideaway.pdf</t>
        </is>
      </c>
      <c r="O2765" t="inlineStr">
        <is>
          <t>b86350ebe35a63040b590523e4e8da96ecc57ab117d29a9caf2945c09d6cda42</t>
        </is>
      </c>
      <c r="P2765" t="inlineStr">
        <is>
          <t>library/137_soneva-secret/villa_plans/2026_1_Bedroom_Beach_Hideaway.pdf</t>
        </is>
      </c>
      <c r="R2765" t="inlineStr">
        <is>
          <t>current</t>
        </is>
      </c>
      <c r="S2765" t="inlineStr">
        <is>
          <t>N</t>
        </is>
      </c>
      <c r="T2765" t="inlineStr">
        <is>
          <t>needs-review</t>
        </is>
      </c>
      <c r="U2765" t="inlineStr">
        <is>
          <t>2026-10-05</t>
        </is>
      </c>
      <c r="V2765" t="inlineStr">
        <is>
          <t>ambiguous match [137, 141, 143]</t>
        </is>
      </c>
    </row>
    <row r="2766">
      <c r="A2766" t="n">
        <v>137</v>
      </c>
      <c r="B2766" t="inlineStr">
        <is>
          <t>Soneva Secret</t>
        </is>
      </c>
      <c r="C2766" t="inlineStr">
        <is>
          <t>villa_plans</t>
        </is>
      </c>
      <c r="D2766" t="inlineStr">
        <is>
          <t>2025_TTT-75-EN-2-1.pdf</t>
        </is>
      </c>
      <c r="E2766" t="n">
        <v>2025</v>
      </c>
      <c r="H2766" t="n">
        <v>4</v>
      </c>
      <c r="I2766" t="n">
        <v>1628</v>
      </c>
      <c r="J2766" t="inlineStr">
        <is>
          <t>Y</t>
        </is>
      </c>
      <c r="K2766" t="inlineStr">
        <is>
          <t>soneva.com</t>
        </is>
      </c>
      <c r="L2766" t="inlineStr">
        <is>
          <t>official</t>
        </is>
      </c>
      <c r="M2766" t="inlineStr">
        <is>
          <t>https://soneva-offload-media-library.storage.googleapis.com/wp-content/uploads/2025/08/14123844/TTT-75-EN-2-1.pdf</t>
        </is>
      </c>
      <c r="N2766" t="inlineStr">
        <is>
          <t>https://soneva-offload-media-library.storage.googleapis.com/wp-content/uploads/2025/08/14123844/TTT-75-EN-2-1.pdf</t>
        </is>
      </c>
      <c r="O2766" t="inlineStr">
        <is>
          <t>2b2509b8271600002dd6363db67bf5810b8bdf747d4db1073bf1d78477bc0874</t>
        </is>
      </c>
      <c r="P2766" t="inlineStr">
        <is>
          <t>library/137_soneva-secret/villa_plans/2025_TTT-75-EN-2-1.pdf</t>
        </is>
      </c>
      <c r="R2766" t="inlineStr">
        <is>
          <t>current</t>
        </is>
      </c>
      <c r="S2766" t="inlineStr">
        <is>
          <t>N</t>
        </is>
      </c>
      <c r="T2766" t="inlineStr">
        <is>
          <t>matched</t>
        </is>
      </c>
      <c r="U2766" t="inlineStr">
        <is>
          <t>2026-10-04</t>
        </is>
      </c>
      <c r="V2766" t="inlineStr"/>
    </row>
    <row r="2767">
      <c r="A2767" t="n">
        <v>137</v>
      </c>
      <c r="B2767" t="inlineStr">
        <is>
          <t>Soneva Secret</t>
        </is>
      </c>
      <c r="C2767" t="inlineStr">
        <is>
          <t>villa_plans</t>
        </is>
      </c>
      <c r="D2767" t="inlineStr">
        <is>
          <t>2025_TTT-75-EN.pdf</t>
        </is>
      </c>
      <c r="E2767" t="n">
        <v>2025</v>
      </c>
      <c r="H2767" t="n">
        <v>4</v>
      </c>
      <c r="I2767" t="n">
        <v>1639</v>
      </c>
      <c r="J2767" t="inlineStr">
        <is>
          <t>Y</t>
        </is>
      </c>
      <c r="K2767" t="inlineStr">
        <is>
          <t>soneva.com</t>
        </is>
      </c>
      <c r="L2767" t="inlineStr">
        <is>
          <t>official</t>
        </is>
      </c>
      <c r="M2767" t="inlineStr">
        <is>
          <t>https://soneva-offload-media-library.storage.googleapis.com/wp-content/uploads/2025/08/07162317/TTT-75-EN.pdf</t>
        </is>
      </c>
      <c r="N2767" t="inlineStr">
        <is>
          <t>https://soneva-offload-media-library.storage.googleapis.com/wp-content/uploads/2025/08/07162317/TTT-75-EN.pdf</t>
        </is>
      </c>
      <c r="O2767" t="inlineStr">
        <is>
          <t>c2822cdf3cf46def0416406d79292d20b098af7d1173e0e68d04ca02f3b32053</t>
        </is>
      </c>
      <c r="P2767" t="inlineStr">
        <is>
          <t>library/137_soneva-secret/villa_plans/2025_TTT-75-EN.pdf</t>
        </is>
      </c>
      <c r="R2767" t="inlineStr">
        <is>
          <t>current</t>
        </is>
      </c>
      <c r="S2767" t="inlineStr">
        <is>
          <t>N</t>
        </is>
      </c>
      <c r="T2767" t="inlineStr">
        <is>
          <t>matched</t>
        </is>
      </c>
      <c r="U2767" t="inlineStr">
        <is>
          <t>2026-10-04</t>
        </is>
      </c>
      <c r="V2767" t="inlineStr"/>
    </row>
    <row r="2768">
      <c r="A2768" t="n">
        <v>137</v>
      </c>
      <c r="B2768" t="inlineStr">
        <is>
          <t>Soneva Secret</t>
        </is>
      </c>
      <c r="C2768" t="inlineStr">
        <is>
          <t>villa_plans</t>
        </is>
      </c>
      <c r="D2768" t="inlineStr">
        <is>
          <t>2024_Jungle-Reserve-4-Bedroom-Residence-Floorplan.pdf</t>
        </is>
      </c>
      <c r="E2768" t="n">
        <v>2024</v>
      </c>
      <c r="H2768" t="n">
        <v>2</v>
      </c>
      <c r="I2768" t="n">
        <v>1004</v>
      </c>
      <c r="J2768" t="inlineStr">
        <is>
          <t>Y</t>
        </is>
      </c>
      <c r="K2768" t="inlineStr">
        <is>
          <t>soneva.com</t>
        </is>
      </c>
      <c r="L2768" t="inlineStr">
        <is>
          <t>official</t>
        </is>
      </c>
      <c r="M2768" t="inlineStr">
        <is>
          <t>https://soneva-offload-media-library.storage.googleapis.com/wp-content/uploads/2021/03/02160620/Jungle-Reserve-4-Bedroom-Residence-Floorplan.pdf</t>
        </is>
      </c>
      <c r="N2768" t="inlineStr">
        <is>
          <t>https://soneva-offload-media-library.storage.googleapis.com/wp-content/uploads/2021/03/02160620/Jungle-Reserve-4-Bedroom-Residence-Floorplan.pdf</t>
        </is>
      </c>
      <c r="O2768" t="inlineStr">
        <is>
          <t>74af10a7c6112a3df7e56e61428ecdb687adb6d49a70aa6b713900247e9a1bf7</t>
        </is>
      </c>
      <c r="P2768" t="inlineStr">
        <is>
          <t>library/137_soneva-secret/villa_plans/2024_Jungle-Reserve-4-Bedroom-Residence-Floorplan.pdf</t>
        </is>
      </c>
      <c r="R2768" t="inlineStr">
        <is>
          <t>outdated</t>
        </is>
      </c>
      <c r="S2768" t="inlineStr">
        <is>
          <t>N</t>
        </is>
      </c>
      <c r="T2768" t="inlineStr">
        <is>
          <t>needs-review</t>
        </is>
      </c>
      <c r="U2768" t="inlineStr">
        <is>
          <t>2026-10-04</t>
        </is>
      </c>
      <c r="V2768" t="inlineStr">
        <is>
          <t>ambiguous match [137]</t>
        </is>
      </c>
    </row>
    <row r="2769">
      <c r="A2769" t="n">
        <v>137</v>
      </c>
      <c r="B2769" t="inlineStr">
        <is>
          <t>Soneva Secret</t>
        </is>
      </c>
      <c r="C2769" t="inlineStr">
        <is>
          <t>villa_plans</t>
        </is>
      </c>
      <c r="D2769" t="inlineStr">
        <is>
          <t>2024_Villa-37-6-Bedroom-Residence-Floorplan-1.pdf</t>
        </is>
      </c>
      <c r="E2769" t="n">
        <v>2024</v>
      </c>
      <c r="H2769" t="n">
        <v>2</v>
      </c>
      <c r="I2769" t="n">
        <v>584</v>
      </c>
      <c r="J2769" t="inlineStr">
        <is>
          <t>Y</t>
        </is>
      </c>
      <c r="K2769" t="inlineStr">
        <is>
          <t>soneva.com</t>
        </is>
      </c>
      <c r="L2769" t="inlineStr">
        <is>
          <t>official</t>
        </is>
      </c>
      <c r="M2769" t="inlineStr">
        <is>
          <t>https://soneva-offload-media-library.storage.googleapis.com/wp-content/uploads/2024/02/28101507/Villa-37-6-Bedroom-Residence-Floorplan-1.pdf</t>
        </is>
      </c>
      <c r="N2769" t="inlineStr">
        <is>
          <t>https://soneva-offload-media-library.storage.googleapis.com/wp-content/uploads/2024/02/28101507/Villa-37-6-Bedroom-Residence-Floorplan-1.pdf</t>
        </is>
      </c>
      <c r="O2769" t="inlineStr">
        <is>
          <t>4d4c3aaa8cb12443c1604c22400ea47f2d3a9347a26d93cc40aee44213f75705</t>
        </is>
      </c>
      <c r="P2769" t="inlineStr">
        <is>
          <t>library/137_soneva-secret/villa_plans/2024_Villa-37-6-Bedroom-Residence-Floorplan-1.pdf</t>
        </is>
      </c>
      <c r="R2769" t="inlineStr">
        <is>
          <t>outdated</t>
        </is>
      </c>
      <c r="S2769" t="inlineStr">
        <is>
          <t>N</t>
        </is>
      </c>
      <c r="T2769" t="inlineStr">
        <is>
          <t>needs-review</t>
        </is>
      </c>
      <c r="U2769" t="inlineStr">
        <is>
          <t>2026-10-04</t>
        </is>
      </c>
      <c r="V2769" t="inlineStr">
        <is>
          <t>ambiguous match [137]</t>
        </is>
      </c>
    </row>
    <row r="2770">
      <c r="A2770" t="n">
        <v>137</v>
      </c>
      <c r="B2770" t="inlineStr">
        <is>
          <t>Soneva Secret</t>
        </is>
      </c>
      <c r="C2770" t="inlineStr">
        <is>
          <t>villa_plans</t>
        </is>
      </c>
      <c r="D2770" t="inlineStr">
        <is>
          <t>2024_Villa-9-3-Bedroom-Beach-Retreat-Floorplan.pdf</t>
        </is>
      </c>
      <c r="E2770" t="n">
        <v>2024</v>
      </c>
      <c r="H2770" t="n">
        <v>1</v>
      </c>
      <c r="I2770" t="n">
        <v>995</v>
      </c>
      <c r="J2770" t="inlineStr">
        <is>
          <t>N</t>
        </is>
      </c>
      <c r="K2770" t="inlineStr">
        <is>
          <t>soneva.com</t>
        </is>
      </c>
      <c r="L2770" t="inlineStr">
        <is>
          <t>official</t>
        </is>
      </c>
      <c r="M2770" t="inlineStr">
        <is>
          <t>https://soneva-offload-media-library.storage.googleapis.com/wp-content/uploads/2024/02/23144026/Villa-9-3-Bedroom-Beach-Retreat-Floorplan.pdf</t>
        </is>
      </c>
      <c r="N2770" t="inlineStr">
        <is>
          <t>https://soneva-offload-media-library.storage.googleapis.com/wp-content/uploads/2024/02/23144026/Villa-9-3-Bedroom-Beach-Retreat-Floorplan.pdf</t>
        </is>
      </c>
      <c r="O2770" t="inlineStr">
        <is>
          <t>53151b621c993f6e3f32d67c0852e730b8e4aff52823f87f44a6365184b43d4e</t>
        </is>
      </c>
      <c r="P2770" t="inlineStr">
        <is>
          <t>library/137_soneva-secret/villa_plans/2024_Villa-9-3-Bedroom-Beach-Retreat-Floorplan.pdf</t>
        </is>
      </c>
      <c r="R2770" t="inlineStr">
        <is>
          <t>outdated</t>
        </is>
      </c>
      <c r="S2770" t="inlineStr">
        <is>
          <t>N</t>
        </is>
      </c>
      <c r="T2770" t="inlineStr">
        <is>
          <t>needs-review</t>
        </is>
      </c>
      <c r="U2770" t="inlineStr">
        <is>
          <t>2026-10-04</t>
        </is>
      </c>
      <c r="V2770" t="inlineStr">
        <is>
          <t>ambiguous match [137]</t>
        </is>
      </c>
    </row>
    <row r="2771">
      <c r="A2771" t="n">
        <v>137</v>
      </c>
      <c r="B2771" t="inlineStr">
        <is>
          <t>Soneva Secret</t>
        </is>
      </c>
      <c r="C2771" t="inlineStr">
        <is>
          <t>villa_plans</t>
        </is>
      </c>
      <c r="D2771" t="inlineStr">
        <is>
          <t>2024_Villa-5-3-Bedroom-Beach-Retreat-Floorplan.pdf</t>
        </is>
      </c>
      <c r="E2771" t="n">
        <v>2024</v>
      </c>
      <c r="H2771" t="n">
        <v>1</v>
      </c>
      <c r="I2771" t="n">
        <v>824</v>
      </c>
      <c r="J2771" t="inlineStr">
        <is>
          <t>N</t>
        </is>
      </c>
      <c r="K2771" t="inlineStr">
        <is>
          <t>soneva.com</t>
        </is>
      </c>
      <c r="L2771" t="inlineStr">
        <is>
          <t>official</t>
        </is>
      </c>
      <c r="M2771" t="inlineStr">
        <is>
          <t>https://soneva-offload-media-library.storage.googleapis.com/wp-content/uploads/2024/02/23144011/Villa-5-3-Bedroom-Beach-Retreat-Floorplan.pdf</t>
        </is>
      </c>
      <c r="N2771" t="inlineStr">
        <is>
          <t>https://soneva-offload-media-library.storage.googleapis.com/wp-content/uploads/2024/02/23144011/Villa-5-3-Bedroom-Beach-Retreat-Floorplan.pdf</t>
        </is>
      </c>
      <c r="O2771" t="inlineStr">
        <is>
          <t>95c7fadfe362cfb6966b14ca3703566f295a042f512142c78d0896760a55fc27</t>
        </is>
      </c>
      <c r="P2771" t="inlineStr">
        <is>
          <t>library/137_soneva-secret/villa_plans/2024_Villa-5-3-Bedroom-Beach-Retreat-Floorplan.pdf</t>
        </is>
      </c>
      <c r="R2771" t="inlineStr">
        <is>
          <t>outdated</t>
        </is>
      </c>
      <c r="S2771" t="inlineStr">
        <is>
          <t>N</t>
        </is>
      </c>
      <c r="T2771" t="inlineStr">
        <is>
          <t>needs-review</t>
        </is>
      </c>
      <c r="U2771" t="inlineStr">
        <is>
          <t>2026-10-04</t>
        </is>
      </c>
      <c r="V2771" t="inlineStr">
        <is>
          <t>ambiguous match [137]</t>
        </is>
      </c>
    </row>
    <row r="2772">
      <c r="A2772" t="n">
        <v>137</v>
      </c>
      <c r="B2772" t="inlineStr">
        <is>
          <t>Soneva Secret</t>
        </is>
      </c>
      <c r="C2772" t="inlineStr">
        <is>
          <t>villa_plans</t>
        </is>
      </c>
      <c r="D2772" t="inlineStr">
        <is>
          <t>2024_Villa-70-2-Bedroom-Crusoe-Suite-Floorplan.pdf</t>
        </is>
      </c>
      <c r="E2772" t="n">
        <v>2024</v>
      </c>
      <c r="H2772" t="n">
        <v>1</v>
      </c>
      <c r="I2772" t="n">
        <v>553</v>
      </c>
      <c r="J2772" t="inlineStr">
        <is>
          <t>Y</t>
        </is>
      </c>
      <c r="K2772" t="inlineStr">
        <is>
          <t>soneva.com</t>
        </is>
      </c>
      <c r="L2772" t="inlineStr">
        <is>
          <t>official</t>
        </is>
      </c>
      <c r="M2772" t="inlineStr">
        <is>
          <t>https://soneva-offload-media-library.storage.googleapis.com/wp-content/uploads/2024/02/23143955/Villa-70-2-Bedroom-Crusoe-Suite-Floorplan.pdf</t>
        </is>
      </c>
      <c r="N2772" t="inlineStr">
        <is>
          <t>https://soneva-offload-media-library.storage.googleapis.com/wp-content/uploads/2024/02/23143955/Villa-70-2-Bedroom-Crusoe-Suite-Floorplan.pdf</t>
        </is>
      </c>
      <c r="O2772" t="inlineStr">
        <is>
          <t>1bd3c2586d7ece4d95cea4379ffdf17b857339b29dd30516a1c5af086740369a</t>
        </is>
      </c>
      <c r="P2772" t="inlineStr">
        <is>
          <t>library/137_soneva-secret/villa_plans/2024_Villa-70-2-Bedroom-Crusoe-Suite-Floorplan.pdf</t>
        </is>
      </c>
      <c r="R2772" t="inlineStr">
        <is>
          <t>outdated</t>
        </is>
      </c>
      <c r="S2772" t="inlineStr">
        <is>
          <t>N</t>
        </is>
      </c>
      <c r="T2772" t="inlineStr">
        <is>
          <t>needs-review</t>
        </is>
      </c>
      <c r="U2772" t="inlineStr">
        <is>
          <t>2026-10-04</t>
        </is>
      </c>
      <c r="V2772" t="inlineStr">
        <is>
          <t>ambiguous match [137]</t>
        </is>
      </c>
    </row>
    <row r="2773">
      <c r="A2773" t="n">
        <v>137</v>
      </c>
      <c r="B2773" t="inlineStr">
        <is>
          <t>Soneva Secret</t>
        </is>
      </c>
      <c r="C2773" t="inlineStr">
        <is>
          <t>villa_plans</t>
        </is>
      </c>
      <c r="D2773" t="inlineStr">
        <is>
          <t>2024_Villa-68-3-Bedroom-Beach-Retreat-Floorplan.pdf</t>
        </is>
      </c>
      <c r="E2773" t="n">
        <v>2024</v>
      </c>
      <c r="H2773" t="n">
        <v>1</v>
      </c>
      <c r="I2773" t="n">
        <v>603</v>
      </c>
      <c r="J2773" t="inlineStr">
        <is>
          <t>N</t>
        </is>
      </c>
      <c r="K2773" t="inlineStr">
        <is>
          <t>soneva.com</t>
        </is>
      </c>
      <c r="L2773" t="inlineStr">
        <is>
          <t>official</t>
        </is>
      </c>
      <c r="M2773" t="inlineStr">
        <is>
          <t>https://soneva-offload-media-library.storage.googleapis.com/wp-content/uploads/2024/02/23143923/Villa-68-3-Bedroom-Beach-Retreat-Floorplan.pdf</t>
        </is>
      </c>
      <c r="N2773" t="inlineStr">
        <is>
          <t>https://soneva-offload-media-library.storage.googleapis.com/wp-content/uploads/2024/02/23143923/Villa-68-3-Bedroom-Beach-Retreat-Floorplan.pdf</t>
        </is>
      </c>
      <c r="O2773" t="inlineStr">
        <is>
          <t>efe152b56f93f885b829d670c569c412b17e2e02678adacedce8a8bae8d864dd</t>
        </is>
      </c>
      <c r="P2773" t="inlineStr">
        <is>
          <t>library/137_soneva-secret/villa_plans/2024_Villa-68-3-Bedroom-Beach-Retreat-Floorplan.pdf</t>
        </is>
      </c>
      <c r="R2773" t="inlineStr">
        <is>
          <t>outdated</t>
        </is>
      </c>
      <c r="S2773" t="inlineStr">
        <is>
          <t>N</t>
        </is>
      </c>
      <c r="T2773" t="inlineStr">
        <is>
          <t>needs-review</t>
        </is>
      </c>
      <c r="U2773" t="inlineStr">
        <is>
          <t>2026-10-04</t>
        </is>
      </c>
      <c r="V2773" t="inlineStr">
        <is>
          <t>ambiguous match [137]</t>
        </is>
      </c>
    </row>
    <row r="2774">
      <c r="A2774" t="n">
        <v>137</v>
      </c>
      <c r="B2774" t="inlineStr">
        <is>
          <t>Soneva Secret</t>
        </is>
      </c>
      <c r="C2774" t="inlineStr">
        <is>
          <t>villa_plans</t>
        </is>
      </c>
      <c r="D2774" t="inlineStr">
        <is>
          <t>2024_Villa-42-6-Bedroom-Residence-Floorplan.pdf</t>
        </is>
      </c>
      <c r="E2774" t="n">
        <v>2024</v>
      </c>
      <c r="H2774" t="n">
        <v>2</v>
      </c>
      <c r="I2774" t="n">
        <v>357</v>
      </c>
      <c r="J2774" t="inlineStr">
        <is>
          <t>Y</t>
        </is>
      </c>
      <c r="K2774" t="inlineStr">
        <is>
          <t>soneva.com</t>
        </is>
      </c>
      <c r="L2774" t="inlineStr">
        <is>
          <t>official</t>
        </is>
      </c>
      <c r="M2774" t="inlineStr">
        <is>
          <t>https://soneva-offload-media-library.storage.googleapis.com/wp-content/uploads/2024/01/31165919/Villa-42-6-Bedroom-Residence-Floorplan.pdf</t>
        </is>
      </c>
      <c r="N2774" t="inlineStr">
        <is>
          <t>https://soneva-offload-media-library.storage.googleapis.com/wp-content/uploads/2024/01/31165919/Villa-42-6-Bedroom-Residence-Floorplan.pdf</t>
        </is>
      </c>
      <c r="O2774" t="inlineStr">
        <is>
          <t>f607406559689c782a85b9711fb7b443c5e0e1d6289d653259b79f21245acab9</t>
        </is>
      </c>
      <c r="P2774" t="inlineStr">
        <is>
          <t>library/137_soneva-secret/villa_plans/2024_Villa-42-6-Bedroom-Residence-Floorplan.pdf</t>
        </is>
      </c>
      <c r="R2774" t="inlineStr">
        <is>
          <t>outdated</t>
        </is>
      </c>
      <c r="S2774" t="inlineStr">
        <is>
          <t>N</t>
        </is>
      </c>
      <c r="T2774" t="inlineStr">
        <is>
          <t>needs-review</t>
        </is>
      </c>
      <c r="U2774" t="inlineStr">
        <is>
          <t>2026-10-04</t>
        </is>
      </c>
      <c r="V2774" t="inlineStr">
        <is>
          <t>ambiguous match [137]</t>
        </is>
      </c>
    </row>
    <row r="2775">
      <c r="A2775" t="n">
        <v>137</v>
      </c>
      <c r="B2775" t="inlineStr">
        <is>
          <t>Soneva Secret</t>
        </is>
      </c>
      <c r="C2775" t="inlineStr">
        <is>
          <t>villa_plans</t>
        </is>
      </c>
      <c r="D2775" t="inlineStr">
        <is>
          <t>2024_Villa-41-3-Bedroom-Residence-Floorplan.pdf</t>
        </is>
      </c>
      <c r="E2775" t="n">
        <v>2024</v>
      </c>
      <c r="H2775" t="n">
        <v>1</v>
      </c>
      <c r="I2775" t="n">
        <v>210</v>
      </c>
      <c r="J2775" t="inlineStr">
        <is>
          <t>Y</t>
        </is>
      </c>
      <c r="K2775" t="inlineStr">
        <is>
          <t>soneva.com</t>
        </is>
      </c>
      <c r="L2775" t="inlineStr">
        <is>
          <t>official</t>
        </is>
      </c>
      <c r="M2775" t="inlineStr">
        <is>
          <t>https://soneva-offload-media-library.storage.googleapis.com/wp-content/uploads/2024/01/31165906/Villa-41-3-Bedroom-Residence-Floorplan.pdf</t>
        </is>
      </c>
      <c r="N2775" t="inlineStr">
        <is>
          <t>https://soneva-offload-media-library.storage.googleapis.com/wp-content/uploads/2024/01/31165906/Villa-41-3-Bedroom-Residence-Floorplan.pdf</t>
        </is>
      </c>
      <c r="O2775" t="inlineStr">
        <is>
          <t>83b5cfb1634b41249ac71cb3ac711124d276dd1cca47bb859feaa85d8cc43723</t>
        </is>
      </c>
      <c r="P2775" t="inlineStr">
        <is>
          <t>library/137_soneva-secret/villa_plans/2024_Villa-41-3-Bedroom-Residence-Floorplan.pdf</t>
        </is>
      </c>
      <c r="R2775" t="inlineStr">
        <is>
          <t>outdated</t>
        </is>
      </c>
      <c r="S2775" t="inlineStr">
        <is>
          <t>N</t>
        </is>
      </c>
      <c r="T2775" t="inlineStr">
        <is>
          <t>needs-review</t>
        </is>
      </c>
      <c r="U2775" t="inlineStr">
        <is>
          <t>2026-10-04</t>
        </is>
      </c>
      <c r="V2775" t="inlineStr">
        <is>
          <t>ambiguous match [137]</t>
        </is>
      </c>
    </row>
    <row r="2776">
      <c r="A2776" t="n">
        <v>137</v>
      </c>
      <c r="B2776" t="inlineStr">
        <is>
          <t>Soneva Secret</t>
        </is>
      </c>
      <c r="C2776" t="inlineStr">
        <is>
          <t>villa_plans</t>
        </is>
      </c>
      <c r="D2776" t="inlineStr">
        <is>
          <t>2024_Villa-39-4-Bedroom-Residence-Floorplan.pdf</t>
        </is>
      </c>
      <c r="E2776" t="n">
        <v>2024</v>
      </c>
      <c r="H2776" t="n">
        <v>2</v>
      </c>
      <c r="I2776" t="n">
        <v>442</v>
      </c>
      <c r="J2776" t="inlineStr">
        <is>
          <t>Y</t>
        </is>
      </c>
      <c r="K2776" t="inlineStr">
        <is>
          <t>soneva.com</t>
        </is>
      </c>
      <c r="L2776" t="inlineStr">
        <is>
          <t>official</t>
        </is>
      </c>
      <c r="M2776" t="inlineStr">
        <is>
          <t>https://soneva-offload-media-library.storage.googleapis.com/wp-content/uploads/2024/01/31165853/Villa-39-4-Bedroom-Residence-Floorplan.pdf</t>
        </is>
      </c>
      <c r="N2776" t="inlineStr">
        <is>
          <t>https://soneva-offload-media-library.storage.googleapis.com/wp-content/uploads/2024/01/31165853/Villa-39-4-Bedroom-Residence-Floorplan.pdf</t>
        </is>
      </c>
      <c r="O2776" t="inlineStr">
        <is>
          <t>cbcfc325650dddab43d68a4767c4a037b9b01b4203149e1f2bd4f16261c8fe11</t>
        </is>
      </c>
      <c r="P2776" t="inlineStr">
        <is>
          <t>library/137_soneva-secret/villa_plans/2024_Villa-39-4-Bedroom-Residence-Floorplan.pdf</t>
        </is>
      </c>
      <c r="R2776" t="inlineStr">
        <is>
          <t>outdated</t>
        </is>
      </c>
      <c r="S2776" t="inlineStr">
        <is>
          <t>N</t>
        </is>
      </c>
      <c r="T2776" t="inlineStr">
        <is>
          <t>needs-review</t>
        </is>
      </c>
      <c r="U2776" t="inlineStr">
        <is>
          <t>2026-10-04</t>
        </is>
      </c>
      <c r="V2776" t="inlineStr">
        <is>
          <t>ambiguous match [137]</t>
        </is>
      </c>
    </row>
    <row r="2777">
      <c r="A2777" t="n">
        <v>137</v>
      </c>
      <c r="B2777" t="inlineStr">
        <is>
          <t>Soneva Secret</t>
        </is>
      </c>
      <c r="C2777" t="inlineStr">
        <is>
          <t>villa_plans</t>
        </is>
      </c>
      <c r="D2777" t="inlineStr">
        <is>
          <t>2024_Villa-38-5-Bedroom-Residence-Floorplan.pdf</t>
        </is>
      </c>
      <c r="E2777" t="n">
        <v>2024</v>
      </c>
      <c r="H2777" t="n">
        <v>2</v>
      </c>
      <c r="I2777" t="n">
        <v>1071</v>
      </c>
      <c r="J2777" t="inlineStr">
        <is>
          <t>Y</t>
        </is>
      </c>
      <c r="K2777" t="inlineStr">
        <is>
          <t>soneva.com</t>
        </is>
      </c>
      <c r="L2777" t="inlineStr">
        <is>
          <t>official</t>
        </is>
      </c>
      <c r="M2777" t="inlineStr">
        <is>
          <t>https://soneva-offload-media-library.storage.googleapis.com/wp-content/uploads/2024/01/31165838/Villa-38-5-Bedroom-Residence-Floorplan.pdf</t>
        </is>
      </c>
      <c r="N2777" t="inlineStr">
        <is>
          <t>https://soneva-offload-media-library.storage.googleapis.com/wp-content/uploads/2024/01/31165838/Villa-38-5-Bedroom-Residence-Floorplan.pdf</t>
        </is>
      </c>
      <c r="O2777" t="inlineStr">
        <is>
          <t>0f01f8e52480b53bf4459c464cdc5e3f6e7e85e18c33f49f6ad837d0c1204a4a</t>
        </is>
      </c>
      <c r="P2777" t="inlineStr">
        <is>
          <t>library/137_soneva-secret/villa_plans/2024_Villa-38-5-Bedroom-Residence-Floorplan.pdf</t>
        </is>
      </c>
      <c r="R2777" t="inlineStr">
        <is>
          <t>outdated</t>
        </is>
      </c>
      <c r="S2777" t="inlineStr">
        <is>
          <t>N</t>
        </is>
      </c>
      <c r="T2777" t="inlineStr">
        <is>
          <t>needs-review</t>
        </is>
      </c>
      <c r="U2777" t="inlineStr">
        <is>
          <t>2026-10-04</t>
        </is>
      </c>
      <c r="V2777" t="inlineStr">
        <is>
          <t>ambiguous match [137]</t>
        </is>
      </c>
    </row>
    <row r="2778">
      <c r="A2778" t="n">
        <v>137</v>
      </c>
      <c r="B2778" t="inlineStr">
        <is>
          <t>Soneva Secret</t>
        </is>
      </c>
      <c r="C2778" t="inlineStr">
        <is>
          <t>villa_plans</t>
        </is>
      </c>
      <c r="D2778" t="inlineStr">
        <is>
          <t>2024_Villa-15-4-Bedroom-Residence-Floorplan.pdf</t>
        </is>
      </c>
      <c r="E2778" t="n">
        <v>2024</v>
      </c>
      <c r="H2778" t="n">
        <v>1</v>
      </c>
      <c r="I2778" t="n">
        <v>151</v>
      </c>
      <c r="J2778" t="inlineStr">
        <is>
          <t>Y</t>
        </is>
      </c>
      <c r="K2778" t="inlineStr">
        <is>
          <t>soneva.com</t>
        </is>
      </c>
      <c r="L2778" t="inlineStr">
        <is>
          <t>official</t>
        </is>
      </c>
      <c r="M2778" t="inlineStr">
        <is>
          <t>https://soneva-offload-media-library.storage.googleapis.com/wp-content/uploads/2024/01/31165315/Villa-15-4-Bedroom-Residence-Floorplan.pdf</t>
        </is>
      </c>
      <c r="N2778" t="inlineStr">
        <is>
          <t>https://soneva-offload-media-library.storage.googleapis.com/wp-content/uploads/2024/01/31165315/Villa-15-4-Bedroom-Residence-Floorplan.pdf</t>
        </is>
      </c>
      <c r="O2778" t="inlineStr">
        <is>
          <t>e3d4f0ae979e4efce120ba1756cd914fa2e2d26205900e1726271423a359b2a8</t>
        </is>
      </c>
      <c r="P2778" t="inlineStr">
        <is>
          <t>library/137_soneva-secret/villa_plans/2024_Villa-15-4-Bedroom-Residence-Floorplan.pdf</t>
        </is>
      </c>
      <c r="R2778" t="inlineStr">
        <is>
          <t>outdated</t>
        </is>
      </c>
      <c r="S2778" t="inlineStr">
        <is>
          <t>N</t>
        </is>
      </c>
      <c r="T2778" t="inlineStr">
        <is>
          <t>needs-review</t>
        </is>
      </c>
      <c r="U2778" t="inlineStr">
        <is>
          <t>2026-10-04</t>
        </is>
      </c>
      <c r="V2778" t="inlineStr">
        <is>
          <t>ambiguous match [137]</t>
        </is>
      </c>
    </row>
    <row r="2779">
      <c r="A2779" t="n">
        <v>137</v>
      </c>
      <c r="B2779" t="inlineStr">
        <is>
          <t>Soneva Secret</t>
        </is>
      </c>
      <c r="C2779" t="inlineStr">
        <is>
          <t>villa_plans</t>
        </is>
      </c>
      <c r="D2779" t="inlineStr">
        <is>
          <t>2024_Villa-14-3-Bedroom-Residence-Floorplan.pdf</t>
        </is>
      </c>
      <c r="E2779" t="n">
        <v>2024</v>
      </c>
      <c r="H2779" t="n">
        <v>2</v>
      </c>
      <c r="I2779" t="n">
        <v>550</v>
      </c>
      <c r="J2779" t="inlineStr">
        <is>
          <t>Y</t>
        </is>
      </c>
      <c r="K2779" t="inlineStr">
        <is>
          <t>soneva.com</t>
        </is>
      </c>
      <c r="L2779" t="inlineStr">
        <is>
          <t>official</t>
        </is>
      </c>
      <c r="M2779" t="inlineStr">
        <is>
          <t>https://soneva-offload-media-library.storage.googleapis.com/wp-content/uploads/2024/01/31165302/Villa-14-3-Bedroom-Residence-Floorplan.pdf</t>
        </is>
      </c>
      <c r="N2779" t="inlineStr">
        <is>
          <t>https://soneva-offload-media-library.storage.googleapis.com/wp-content/uploads/2024/01/31165302/Villa-14-3-Bedroom-Residence-Floorplan.pdf</t>
        </is>
      </c>
      <c r="O2779" t="inlineStr">
        <is>
          <t>22f6b2e74fb890c7f4a7ebe918647b81dc48ffbb32f3a186d47a6566d2caa35e</t>
        </is>
      </c>
      <c r="P2779" t="inlineStr">
        <is>
          <t>library/137_soneva-secret/villa_plans/2024_Villa-14-3-Bedroom-Residence-Floorplan.pdf</t>
        </is>
      </c>
      <c r="R2779" t="inlineStr">
        <is>
          <t>outdated</t>
        </is>
      </c>
      <c r="S2779" t="inlineStr">
        <is>
          <t>N</t>
        </is>
      </c>
      <c r="T2779" t="inlineStr">
        <is>
          <t>needs-review</t>
        </is>
      </c>
      <c r="U2779" t="inlineStr">
        <is>
          <t>2026-10-04</t>
        </is>
      </c>
      <c r="V2779" t="inlineStr">
        <is>
          <t>ambiguous match [137]</t>
        </is>
      </c>
    </row>
    <row r="2780">
      <c r="A2780" t="n">
        <v>137</v>
      </c>
      <c r="B2780" t="inlineStr">
        <is>
          <t>Soneva Secret</t>
        </is>
      </c>
      <c r="C2780" t="inlineStr">
        <is>
          <t>villa_plans</t>
        </is>
      </c>
      <c r="D2780" t="inlineStr">
        <is>
          <t>2024_Villa-11-9-Bedroom-Residence-Floorplan.pdf</t>
        </is>
      </c>
      <c r="E2780" t="n">
        <v>2024</v>
      </c>
      <c r="H2780" t="n">
        <v>3</v>
      </c>
      <c r="I2780" t="n">
        <v>1406</v>
      </c>
      <c r="J2780" t="inlineStr">
        <is>
          <t>Y</t>
        </is>
      </c>
      <c r="K2780" t="inlineStr">
        <is>
          <t>soneva.com</t>
        </is>
      </c>
      <c r="L2780" t="inlineStr">
        <is>
          <t>official</t>
        </is>
      </c>
      <c r="M2780" t="inlineStr">
        <is>
          <t>https://soneva-offload-media-library.storage.googleapis.com/wp-content/uploads/2024/01/31165249/Villa-11-9-Bedroom-Residence-Floorplan.pdf</t>
        </is>
      </c>
      <c r="N2780" t="inlineStr">
        <is>
          <t>https://soneva-offload-media-library.storage.googleapis.com/wp-content/uploads/2024/01/31165249/Villa-11-9-Bedroom-Residence-Floorplan.pdf</t>
        </is>
      </c>
      <c r="O2780" t="inlineStr">
        <is>
          <t>c63f3cbb228c1bad81ca9c861850b384409909da3b93fe6c7162498f255c22e1</t>
        </is>
      </c>
      <c r="P2780" t="inlineStr">
        <is>
          <t>library/137_soneva-secret/villa_plans/2024_Villa-11-9-Bedroom-Residence-Floorplan.pdf</t>
        </is>
      </c>
      <c r="R2780" t="inlineStr">
        <is>
          <t>outdated</t>
        </is>
      </c>
      <c r="S2780" t="inlineStr">
        <is>
          <t>N</t>
        </is>
      </c>
      <c r="T2780" t="inlineStr">
        <is>
          <t>needs-review</t>
        </is>
      </c>
      <c r="U2780" t="inlineStr">
        <is>
          <t>2026-10-04</t>
        </is>
      </c>
      <c r="V2780" t="inlineStr">
        <is>
          <t>ambiguous match [137]</t>
        </is>
      </c>
    </row>
    <row r="2781">
      <c r="A2781" t="n">
        <v>137</v>
      </c>
      <c r="B2781" t="inlineStr">
        <is>
          <t>Soneva Secret</t>
        </is>
      </c>
      <c r="C2781" t="inlineStr">
        <is>
          <t>villa_plans</t>
        </is>
      </c>
      <c r="D2781" t="inlineStr">
        <is>
          <t>2024_Sunset-Reserve-7-Bedroom-Residence-Floorplan.pdf</t>
        </is>
      </c>
      <c r="E2781" t="n">
        <v>2024</v>
      </c>
      <c r="H2781" t="n">
        <v>2</v>
      </c>
      <c r="I2781" t="n">
        <v>630</v>
      </c>
      <c r="J2781" t="inlineStr">
        <is>
          <t>Y</t>
        </is>
      </c>
      <c r="K2781" t="inlineStr">
        <is>
          <t>soneva.com</t>
        </is>
      </c>
      <c r="L2781" t="inlineStr">
        <is>
          <t>official</t>
        </is>
      </c>
      <c r="M2781" t="inlineStr">
        <is>
          <t>https://soneva-offload-media-library.storage.googleapis.com/wp-content/uploads/2024/01/15203619/Sunset-Reserve-7-Bedroom-Residence-Floorplan.pdf</t>
        </is>
      </c>
      <c r="N2781" t="inlineStr">
        <is>
          <t>https://soneva-offload-media-library.storage.googleapis.com/wp-content/uploads/2024/01/15203619/Sunset-Reserve-7-Bedroom-Residence-Floorplan.pdf</t>
        </is>
      </c>
      <c r="O2781" t="inlineStr">
        <is>
          <t>321d4c88a826a56ce7470cce4561c3c9ab0ebf7215b1661ed1f3a19600d03608</t>
        </is>
      </c>
      <c r="P2781" t="inlineStr">
        <is>
          <t>library/137_soneva-secret/villa_plans/2024_Sunset-Reserve-7-Bedroom-Residence-Floorplan.pdf</t>
        </is>
      </c>
      <c r="R2781" t="inlineStr">
        <is>
          <t>outdated</t>
        </is>
      </c>
      <c r="S2781" t="inlineStr">
        <is>
          <t>N</t>
        </is>
      </c>
      <c r="T2781" t="inlineStr">
        <is>
          <t>needs-review</t>
        </is>
      </c>
      <c r="U2781" t="inlineStr">
        <is>
          <t>2026-10-04</t>
        </is>
      </c>
      <c r="V2781" t="inlineStr">
        <is>
          <t>ambiguous match [137]</t>
        </is>
      </c>
    </row>
    <row r="2782">
      <c r="A2782" t="n">
        <v>137</v>
      </c>
      <c r="B2782" t="inlineStr">
        <is>
          <t>Soneva Secret</t>
        </is>
      </c>
      <c r="C2782" t="inlineStr">
        <is>
          <t>villa_plans</t>
        </is>
      </c>
      <c r="D2782" t="inlineStr">
        <is>
          <t>2024_1f22b451_Jungle-Reserve-4-Bedroom-Residence-Floorplan.pdf</t>
        </is>
      </c>
      <c r="E2782" t="n">
        <v>2024</v>
      </c>
      <c r="H2782" t="n">
        <v>2</v>
      </c>
      <c r="I2782" t="n">
        <v>287</v>
      </c>
      <c r="J2782" t="inlineStr">
        <is>
          <t>Y</t>
        </is>
      </c>
      <c r="K2782" t="inlineStr">
        <is>
          <t>soneva.com</t>
        </is>
      </c>
      <c r="L2782" t="inlineStr">
        <is>
          <t>official</t>
        </is>
      </c>
      <c r="M2782" t="inlineStr">
        <is>
          <t>https://soneva-offload-media-library.storage.googleapis.com/wp-content/uploads/2024/01/31164818/Jungle-Reserve-4-Bedroom-Residence-Floorplan.pdf</t>
        </is>
      </c>
      <c r="N2782" t="inlineStr">
        <is>
          <t>https://soneva-offload-media-library.storage.googleapis.com/wp-content/uploads/2024/01/31164818/Jungle-Reserve-4-Bedroom-Residence-Floorplan.pdf</t>
        </is>
      </c>
      <c r="O2782" t="inlineStr">
        <is>
          <t>1f22b4512e84b98ec6e0db950db13ea5702d332ede550534276de61d8800d3f3</t>
        </is>
      </c>
      <c r="P2782" t="inlineStr">
        <is>
          <t>library/137_soneva-secret/villa_plans/2024_1f22b451_Jungle-Reserve-4-Bedroom-Residence-Floorplan.pdf</t>
        </is>
      </c>
      <c r="R2782" t="inlineStr">
        <is>
          <t>outdated</t>
        </is>
      </c>
      <c r="S2782" t="inlineStr">
        <is>
          <t>N</t>
        </is>
      </c>
      <c r="T2782" t="inlineStr">
        <is>
          <t>needs-review</t>
        </is>
      </c>
      <c r="U2782" t="inlineStr">
        <is>
          <t>2026-10-04</t>
        </is>
      </c>
      <c r="V2782" t="inlineStr">
        <is>
          <t>ambiguous match [137]</t>
        </is>
      </c>
    </row>
    <row r="2783">
      <c r="A2783" t="n">
        <v>137</v>
      </c>
      <c r="B2783" t="inlineStr">
        <is>
          <t>Soneva Secret</t>
        </is>
      </c>
      <c r="C2783" t="inlineStr">
        <is>
          <t>villa_plans</t>
        </is>
      </c>
      <c r="D2783" t="inlineStr">
        <is>
          <t>2024_Villa-1-3-Bedroom-Residence-Floorplan.pdf</t>
        </is>
      </c>
      <c r="E2783" t="n">
        <v>2024</v>
      </c>
      <c r="H2783" t="n">
        <v>2</v>
      </c>
      <c r="I2783" t="n">
        <v>771</v>
      </c>
      <c r="J2783" t="inlineStr">
        <is>
          <t>Y</t>
        </is>
      </c>
      <c r="K2783" t="inlineStr">
        <is>
          <t>soneva.com</t>
        </is>
      </c>
      <c r="L2783" t="inlineStr">
        <is>
          <t>official</t>
        </is>
      </c>
      <c r="M2783" t="inlineStr">
        <is>
          <t>https://soneva-offload-media-library.storage.googleapis.com/wp-content/uploads/2024/01/31164553/Villa-1-3-Bedroom-Residence-Floorplan.pdf</t>
        </is>
      </c>
      <c r="N2783" t="inlineStr">
        <is>
          <t>https://soneva-offload-media-library.storage.googleapis.com/wp-content/uploads/2024/01/31164553/Villa-1-3-Bedroom-Residence-Floorplan.pdf</t>
        </is>
      </c>
      <c r="O2783" t="inlineStr">
        <is>
          <t>bd1dc1be360d2661d9c5f0b4ffae5d6dffed9ed6241e4a090595afb85d2a1273</t>
        </is>
      </c>
      <c r="P2783" t="inlineStr">
        <is>
          <t>library/137_soneva-secret/villa_plans/2024_Villa-1-3-Bedroom-Residence-Floorplan.pdf</t>
        </is>
      </c>
      <c r="R2783" t="inlineStr">
        <is>
          <t>outdated</t>
        </is>
      </c>
      <c r="S2783" t="inlineStr">
        <is>
          <t>N</t>
        </is>
      </c>
      <c r="T2783" t="inlineStr">
        <is>
          <t>needs-review</t>
        </is>
      </c>
      <c r="U2783" t="inlineStr">
        <is>
          <t>2026-10-04</t>
        </is>
      </c>
      <c r="V2783" t="inlineStr">
        <is>
          <t>ambiguous match [137]</t>
        </is>
      </c>
    </row>
    <row r="2784">
      <c r="A2784" t="n">
        <v>137</v>
      </c>
      <c r="B2784" t="inlineStr">
        <is>
          <t>Soneva Secret</t>
        </is>
      </c>
      <c r="C2784" t="inlineStr">
        <is>
          <t>villa_plans</t>
        </is>
      </c>
      <c r="D2784" t="inlineStr">
        <is>
          <t>2024_3-Bedroom-Beach-Retreat-Villa-5-Floorplan.pdf</t>
        </is>
      </c>
      <c r="E2784" t="n">
        <v>2024</v>
      </c>
      <c r="H2784" t="n">
        <v>1</v>
      </c>
      <c r="I2784" t="n">
        <v>757</v>
      </c>
      <c r="J2784" t="inlineStr">
        <is>
          <t>Y</t>
        </is>
      </c>
      <c r="K2784" t="inlineStr">
        <is>
          <t>soneva.com</t>
        </is>
      </c>
      <c r="L2784" t="inlineStr">
        <is>
          <t>official</t>
        </is>
      </c>
      <c r="M2784" t="inlineStr">
        <is>
          <t>https://soneva-offload-media-library.storage.googleapis.com/wp-content/uploads/2021/07/31163713/3-Bedroom-Beach-Retreat-Villa-5-Floorplan.pdf</t>
        </is>
      </c>
      <c r="N2784" t="inlineStr">
        <is>
          <t>https://soneva-offload-media-library.storage.googleapis.com/wp-content/uploads/2021/07/31163713/3-Bedroom-Beach-Retreat-Villa-5-Floorplan.pdf</t>
        </is>
      </c>
      <c r="O2784" t="inlineStr">
        <is>
          <t>1ec129bd3e282897241ff6ab38de2656d43e0919e1252384dd5f9c7215224541</t>
        </is>
      </c>
      <c r="P2784" t="inlineStr">
        <is>
          <t>library/137_soneva-secret/villa_plans/2024_3-Bedroom-Beach-Retreat-Villa-5-Floorplan.pdf</t>
        </is>
      </c>
      <c r="R2784" t="inlineStr">
        <is>
          <t>outdated</t>
        </is>
      </c>
      <c r="S2784" t="inlineStr">
        <is>
          <t>N</t>
        </is>
      </c>
      <c r="T2784" t="inlineStr">
        <is>
          <t>needs-review</t>
        </is>
      </c>
      <c r="U2784" t="inlineStr">
        <is>
          <t>2026-10-04</t>
        </is>
      </c>
      <c r="V2784" t="inlineStr">
        <is>
          <t>ambiguous match [137]</t>
        </is>
      </c>
    </row>
    <row r="2785">
      <c r="A2785" t="n">
        <v>137</v>
      </c>
      <c r="B2785" t="inlineStr">
        <is>
          <t>Soneva Secret</t>
        </is>
      </c>
      <c r="C2785" t="inlineStr">
        <is>
          <t>villa_plans</t>
        </is>
      </c>
      <c r="D2785" t="inlineStr">
        <is>
          <t>2024_3-Bedroom-Beach-Retreat-Villa-68-Floorplan.pdf</t>
        </is>
      </c>
      <c r="E2785" t="n">
        <v>2024</v>
      </c>
      <c r="H2785" t="n">
        <v>1</v>
      </c>
      <c r="I2785" t="n">
        <v>375</v>
      </c>
      <c r="J2785" t="inlineStr">
        <is>
          <t>Y</t>
        </is>
      </c>
      <c r="K2785" t="inlineStr">
        <is>
          <t>soneva.com</t>
        </is>
      </c>
      <c r="L2785" t="inlineStr">
        <is>
          <t>official</t>
        </is>
      </c>
      <c r="M2785" t="inlineStr">
        <is>
          <t>https://soneva-offload-media-library.storage.googleapis.com/wp-content/uploads/2021/07/31163652/3-Bedroom-Beach-Retreat-Villa-68-Floorplan.pdf</t>
        </is>
      </c>
      <c r="N2785" t="inlineStr">
        <is>
          <t>https://soneva-offload-media-library.storage.googleapis.com/wp-content/uploads/2021/07/31163652/3-Bedroom-Beach-Retreat-Villa-68-Floorplan.pdf</t>
        </is>
      </c>
      <c r="O2785" t="inlineStr">
        <is>
          <t>76ff55868399b4d76bb511dabb52765ad41d7f7f66edaae6b705f8dc9cefe7ef</t>
        </is>
      </c>
      <c r="P2785" t="inlineStr">
        <is>
          <t>library/137_soneva-secret/villa_plans/2024_3-Bedroom-Beach-Retreat-Villa-68-Floorplan.pdf</t>
        </is>
      </c>
      <c r="R2785" t="inlineStr">
        <is>
          <t>outdated</t>
        </is>
      </c>
      <c r="S2785" t="inlineStr">
        <is>
          <t>N</t>
        </is>
      </c>
      <c r="T2785" t="inlineStr">
        <is>
          <t>needs-review</t>
        </is>
      </c>
      <c r="U2785" t="inlineStr">
        <is>
          <t>2026-10-04</t>
        </is>
      </c>
      <c r="V2785" t="inlineStr">
        <is>
          <t>ambiguous match [137]</t>
        </is>
      </c>
    </row>
    <row r="2786">
      <c r="A2786" t="n">
        <v>137</v>
      </c>
      <c r="B2786" t="inlineStr">
        <is>
          <t>Soneva Secret</t>
        </is>
      </c>
      <c r="C2786" t="inlineStr">
        <is>
          <t>villa_plans</t>
        </is>
      </c>
      <c r="D2786" t="inlineStr">
        <is>
          <t>2024_3-Bedroom-Beach-Retreat-Villa-9-Floorplan.pdf</t>
        </is>
      </c>
      <c r="E2786" t="n">
        <v>2024</v>
      </c>
      <c r="H2786" t="n">
        <v>1</v>
      </c>
      <c r="I2786" t="n">
        <v>808</v>
      </c>
      <c r="J2786" t="inlineStr">
        <is>
          <t>Y</t>
        </is>
      </c>
      <c r="K2786" t="inlineStr">
        <is>
          <t>soneva.com</t>
        </is>
      </c>
      <c r="L2786" t="inlineStr">
        <is>
          <t>official</t>
        </is>
      </c>
      <c r="M2786" t="inlineStr">
        <is>
          <t>https://soneva-offload-media-library.storage.googleapis.com/wp-content/uploads/2021/07/31163628/3-Bedroom-Beach-Retreat-Villa-9-Floorplan.pdf</t>
        </is>
      </c>
      <c r="N2786" t="inlineStr">
        <is>
          <t>https://soneva-offload-media-library.storage.googleapis.com/wp-content/uploads/2021/07/31163628/3-Bedroom-Beach-Retreat-Villa-9-Floorplan.pdf</t>
        </is>
      </c>
      <c r="O2786" t="inlineStr">
        <is>
          <t>8cb81b4f9e2851cb9d16ef5db794db637b2bb50b592eab0c9cf363cb9f3e90e2</t>
        </is>
      </c>
      <c r="P2786" t="inlineStr">
        <is>
          <t>library/137_soneva-secret/villa_plans/2024_3-Bedroom-Beach-Retreat-Villa-9-Floorplan.pdf</t>
        </is>
      </c>
      <c r="R2786" t="inlineStr">
        <is>
          <t>outdated</t>
        </is>
      </c>
      <c r="S2786" t="inlineStr">
        <is>
          <t>N</t>
        </is>
      </c>
      <c r="T2786" t="inlineStr">
        <is>
          <t>needs-review</t>
        </is>
      </c>
      <c r="U2786" t="inlineStr">
        <is>
          <t>2026-10-04</t>
        </is>
      </c>
      <c r="V2786" t="inlineStr">
        <is>
          <t>ambiguous match [137]</t>
        </is>
      </c>
    </row>
    <row r="2787">
      <c r="A2787" t="n">
        <v>137</v>
      </c>
      <c r="B2787" t="inlineStr">
        <is>
          <t>Soneva Secret</t>
        </is>
      </c>
      <c r="C2787" t="inlineStr">
        <is>
          <t>villa_plans</t>
        </is>
      </c>
      <c r="D2787" t="inlineStr">
        <is>
          <t>2024_2-Bedroom-Crusoe-Suite-with-Pool-Villa-64-Floorplan.pdf</t>
        </is>
      </c>
      <c r="E2787" t="n">
        <v>2024</v>
      </c>
      <c r="H2787" t="n">
        <v>1</v>
      </c>
      <c r="I2787" t="n">
        <v>363</v>
      </c>
      <c r="J2787" t="inlineStr">
        <is>
          <t>Y</t>
        </is>
      </c>
      <c r="K2787" t="inlineStr">
        <is>
          <t>soneva.com</t>
        </is>
      </c>
      <c r="L2787" t="inlineStr">
        <is>
          <t>official</t>
        </is>
      </c>
      <c r="M2787" t="inlineStr">
        <is>
          <t>https://soneva-offload-media-library.storage.googleapis.com/wp-content/uploads/2021/03/31163012/2-Bedroom-Crusoe-Suite-with-Pool-Villa-64-Floorplan.pdf</t>
        </is>
      </c>
      <c r="N2787" t="inlineStr">
        <is>
          <t>https://soneva-offload-media-library.storage.googleapis.com/wp-content/uploads/2021/03/31163012/2-Bedroom-Crusoe-Suite-with-Pool-Villa-64-Floorplan.pdf</t>
        </is>
      </c>
      <c r="O2787" t="inlineStr">
        <is>
          <t>439aad514cac657acc55fd0b445c376b34557a80fca19364a461f16146863917</t>
        </is>
      </c>
      <c r="P2787" t="inlineStr">
        <is>
          <t>library/137_soneva-secret/villa_plans/2024_2-Bedroom-Crusoe-Suite-with-Pool-Villa-64-Floorplan.pdf</t>
        </is>
      </c>
      <c r="R2787" t="inlineStr">
        <is>
          <t>outdated</t>
        </is>
      </c>
      <c r="S2787" t="inlineStr">
        <is>
          <t>N</t>
        </is>
      </c>
      <c r="T2787" t="inlineStr">
        <is>
          <t>needs-review</t>
        </is>
      </c>
      <c r="U2787" t="inlineStr">
        <is>
          <t>2026-10-04</t>
        </is>
      </c>
      <c r="V2787" t="inlineStr">
        <is>
          <t>ambiguous match [137]</t>
        </is>
      </c>
    </row>
    <row r="2788">
      <c r="A2788" t="n">
        <v>137</v>
      </c>
      <c r="B2788" t="inlineStr">
        <is>
          <t>Soneva Secret</t>
        </is>
      </c>
      <c r="C2788" t="inlineStr">
        <is>
          <t>villa_plans</t>
        </is>
      </c>
      <c r="D2788" t="inlineStr">
        <is>
          <t>2024_2-Bedroom-Crusoe-Residence-with-Pool-Villa-19-24-27-Floorplan.pdf</t>
        </is>
      </c>
      <c r="E2788" t="n">
        <v>2024</v>
      </c>
      <c r="H2788" t="n">
        <v>1</v>
      </c>
      <c r="I2788" t="n">
        <v>310</v>
      </c>
      <c r="J2788" t="inlineStr">
        <is>
          <t>Y</t>
        </is>
      </c>
      <c r="K2788" t="inlineStr">
        <is>
          <t>soneva.com</t>
        </is>
      </c>
      <c r="L2788" t="inlineStr">
        <is>
          <t>official</t>
        </is>
      </c>
      <c r="M2788" t="inlineStr">
        <is>
          <t>https://soneva-offload-media-library.storage.googleapis.com/wp-content/uploads/2021/03/10105625/2-Bedroom-Crusoe-Residence-with-Pool-Villa-19-24-27-Floorplan.pdf</t>
        </is>
      </c>
      <c r="N2788" t="inlineStr">
        <is>
          <t>https://soneva-offload-media-library.storage.googleapis.com/wp-content/uploads/2021/03/10105625/2-Bedroom-Crusoe-Residence-with-Pool-Villa-19-24-27-Floorplan.pdf</t>
        </is>
      </c>
      <c r="O2788" t="inlineStr">
        <is>
          <t>4dd2c825a6ffc8e962f9935a824c2b483af17540c81cc46848be986255b722f8</t>
        </is>
      </c>
      <c r="P2788" t="inlineStr">
        <is>
          <t>library/137_soneva-secret/villa_plans/2024_2-Bedroom-Crusoe-Residence-with-Pool-Villa-19-24-27-Floorplan.pdf</t>
        </is>
      </c>
      <c r="R2788" t="inlineStr">
        <is>
          <t>outdated</t>
        </is>
      </c>
      <c r="S2788" t="inlineStr">
        <is>
          <t>N</t>
        </is>
      </c>
      <c r="T2788" t="inlineStr">
        <is>
          <t>needs-review</t>
        </is>
      </c>
      <c r="U2788" t="inlineStr">
        <is>
          <t>2026-10-04</t>
        </is>
      </c>
      <c r="V2788" t="inlineStr">
        <is>
          <t>ambiguous match [137]</t>
        </is>
      </c>
    </row>
    <row r="2789">
      <c r="A2789" t="n">
        <v>137</v>
      </c>
      <c r="B2789" t="inlineStr">
        <is>
          <t>Soneva Secret</t>
        </is>
      </c>
      <c r="C2789" t="inlineStr">
        <is>
          <t>villa_plans</t>
        </is>
      </c>
      <c r="D2789" t="inlineStr">
        <is>
          <t>2024_2-Bedroom-Crusoe-Suite-with-Pool-Villa-67-Floorplan.pdf</t>
        </is>
      </c>
      <c r="E2789" t="n">
        <v>2024</v>
      </c>
      <c r="H2789" t="n">
        <v>1</v>
      </c>
      <c r="I2789" t="n">
        <v>374</v>
      </c>
      <c r="J2789" t="inlineStr">
        <is>
          <t>Y</t>
        </is>
      </c>
      <c r="K2789" t="inlineStr">
        <is>
          <t>soneva.com</t>
        </is>
      </c>
      <c r="L2789" t="inlineStr">
        <is>
          <t>official</t>
        </is>
      </c>
      <c r="M2789" t="inlineStr">
        <is>
          <t>https://soneva-offload-media-library.storage.googleapis.com/wp-content/uploads/2021/03/10105016/2-Bedroom-Crusoe-Suite-with-Pool-Villa-67-Floorplan.pdf</t>
        </is>
      </c>
      <c r="N2789" t="inlineStr">
        <is>
          <t>https://soneva-offload-media-library.storage.googleapis.com/wp-content/uploads/2021/03/10105016/2-Bedroom-Crusoe-Suite-with-Pool-Villa-67-Floorplan.pdf</t>
        </is>
      </c>
      <c r="O2789" t="inlineStr">
        <is>
          <t>7da84cfbd27dfe3d3f7b0b40834cee70a7df49bb222e4ab65a434b549d5490cc</t>
        </is>
      </c>
      <c r="P2789" t="inlineStr">
        <is>
          <t>library/137_soneva-secret/villa_plans/2024_2-Bedroom-Crusoe-Suite-with-Pool-Villa-67-Floorplan.pdf</t>
        </is>
      </c>
      <c r="R2789" t="inlineStr">
        <is>
          <t>outdated</t>
        </is>
      </c>
      <c r="S2789" t="inlineStr">
        <is>
          <t>N</t>
        </is>
      </c>
      <c r="T2789" t="inlineStr">
        <is>
          <t>needs-review</t>
        </is>
      </c>
      <c r="U2789" t="inlineStr">
        <is>
          <t>2026-10-04</t>
        </is>
      </c>
      <c r="V2789" t="inlineStr">
        <is>
          <t>ambiguous match [137]</t>
        </is>
      </c>
    </row>
    <row r="2790">
      <c r="A2790" t="n">
        <v>137</v>
      </c>
      <c r="B2790" t="inlineStr">
        <is>
          <t>Soneva Secret</t>
        </is>
      </c>
      <c r="C2790" t="inlineStr">
        <is>
          <t>villa_plans</t>
        </is>
      </c>
      <c r="D2790" t="inlineStr">
        <is>
          <t>2023_3-Bedroom-Sunrise-Retreat-Villa-2-Floorplan.pdf</t>
        </is>
      </c>
      <c r="E2790" t="n">
        <v>2023</v>
      </c>
      <c r="H2790" t="n">
        <v>2</v>
      </c>
      <c r="I2790" t="n">
        <v>1106</v>
      </c>
      <c r="J2790" t="inlineStr">
        <is>
          <t>Y</t>
        </is>
      </c>
      <c r="K2790" t="inlineStr">
        <is>
          <t>soneva.com</t>
        </is>
      </c>
      <c r="L2790" t="inlineStr">
        <is>
          <t>official</t>
        </is>
      </c>
      <c r="M2790" t="inlineStr">
        <is>
          <t>https://soneva-offload-media-library.storage.googleapis.com/wp-content/uploads/2023/12/20154211/3-Bedroom-Sunrise-Retreat-Villa-2-Floorplan.pdf</t>
        </is>
      </c>
      <c r="N2790" t="inlineStr">
        <is>
          <t>https://soneva-offload-media-library.storage.googleapis.com/wp-content/uploads/2023/12/20154211/3-Bedroom-Sunrise-Retreat-Villa-2-Floorplan.pdf</t>
        </is>
      </c>
      <c r="O2790" t="inlineStr">
        <is>
          <t>013a73c078029b662d13178fbc4ff143a150c7af7919ffcf024d3e4b502b258f</t>
        </is>
      </c>
      <c r="P2790" t="inlineStr">
        <is>
          <t>library/137_soneva-secret/villa_plans/2023_3-Bedroom-Sunrise-Retreat-Villa-2-Floorplan.pdf</t>
        </is>
      </c>
      <c r="R2790" t="inlineStr">
        <is>
          <t>outdated</t>
        </is>
      </c>
      <c r="S2790" t="inlineStr">
        <is>
          <t>N</t>
        </is>
      </c>
      <c r="T2790" t="inlineStr">
        <is>
          <t>needs-review</t>
        </is>
      </c>
      <c r="U2790" t="inlineStr">
        <is>
          <t>2026-10-04</t>
        </is>
      </c>
      <c r="V2790" t="inlineStr">
        <is>
          <t>ambiguous match [137]</t>
        </is>
      </c>
    </row>
    <row r="2791">
      <c r="A2791" t="n">
        <v>137</v>
      </c>
      <c r="B2791" t="inlineStr">
        <is>
          <t>Soneva Secret</t>
        </is>
      </c>
      <c r="C2791" t="inlineStr">
        <is>
          <t>villa_plans</t>
        </is>
      </c>
      <c r="D2791" t="inlineStr">
        <is>
          <t>2023_2-Bedroom-Crusoe-Residence-with-Pool-Villa-19-24-27-Floorplan.pdf</t>
        </is>
      </c>
      <c r="E2791" t="n">
        <v>2023</v>
      </c>
      <c r="H2791" t="n">
        <v>1</v>
      </c>
      <c r="I2791" t="n">
        <v>306</v>
      </c>
      <c r="J2791" t="inlineStr">
        <is>
          <t>Y</t>
        </is>
      </c>
      <c r="K2791" t="inlineStr">
        <is>
          <t>soneva.com</t>
        </is>
      </c>
      <c r="L2791" t="inlineStr">
        <is>
          <t>official</t>
        </is>
      </c>
      <c r="M2791" t="inlineStr">
        <is>
          <t>https://soneva-offload-media-library.storage.googleapis.com/wp-content/uploads/2023/12/20154140/2-Bedroom-Crusoe-Residence-with-Pool-Villa-19-24-27-Floorplan.pdf</t>
        </is>
      </c>
      <c r="N2791" t="inlineStr">
        <is>
          <t>https://soneva-offload-media-library.storage.googleapis.com/wp-content/uploads/2023/12/20154140/2-Bedroom-Crusoe-Residence-with-Pool-Villa-19-24-27-Floorplan.pdf</t>
        </is>
      </c>
      <c r="O2791" t="inlineStr">
        <is>
          <t>1240bb896d2e1f5731ebda7d05886edf1e61fc77a7e11b62ed121da73aff1902</t>
        </is>
      </c>
      <c r="P2791" t="inlineStr">
        <is>
          <t>library/137_soneva-secret/villa_plans/2023_2-Bedroom-Crusoe-Residence-with-Pool-Villa-19-24-27-Floorplan.pdf</t>
        </is>
      </c>
      <c r="R2791" t="inlineStr">
        <is>
          <t>outdated</t>
        </is>
      </c>
      <c r="S2791" t="inlineStr">
        <is>
          <t>N</t>
        </is>
      </c>
      <c r="T2791" t="inlineStr">
        <is>
          <t>needs-review</t>
        </is>
      </c>
      <c r="U2791" t="inlineStr">
        <is>
          <t>2026-10-04</t>
        </is>
      </c>
      <c r="V2791" t="inlineStr">
        <is>
          <t>ambiguous match [137]</t>
        </is>
      </c>
    </row>
    <row r="2792">
      <c r="A2792" t="n">
        <v>137</v>
      </c>
      <c r="B2792" t="inlineStr">
        <is>
          <t>Soneva Secret</t>
        </is>
      </c>
      <c r="C2792" t="inlineStr">
        <is>
          <t>villa_plans</t>
        </is>
      </c>
      <c r="D2792" t="inlineStr">
        <is>
          <t>2023_Sunset-Reserve-Villa-43-Floorplan.pdf</t>
        </is>
      </c>
      <c r="E2792" t="n">
        <v>2023</v>
      </c>
      <c r="H2792" t="n">
        <v>2</v>
      </c>
      <c r="I2792" t="n">
        <v>629</v>
      </c>
      <c r="J2792" t="inlineStr">
        <is>
          <t>Y</t>
        </is>
      </c>
      <c r="K2792" t="inlineStr">
        <is>
          <t>soneva.com</t>
        </is>
      </c>
      <c r="L2792" t="inlineStr">
        <is>
          <t>official</t>
        </is>
      </c>
      <c r="M2792" t="inlineStr">
        <is>
          <t>https://soneva-offload-media-library.storage.googleapis.com/wp-content/uploads/2023/12/20154102/Sunset-Reserve-Villa-43-Floorplan.pdf</t>
        </is>
      </c>
      <c r="N2792" t="inlineStr">
        <is>
          <t>https://soneva-offload-media-library.storage.googleapis.com/wp-content/uploads/2023/12/20154102/Sunset-Reserve-Villa-43-Floorplan.pdf</t>
        </is>
      </c>
      <c r="O2792" t="inlineStr">
        <is>
          <t>b779f69856ed2eb2e8fa1fa71937812593920e7708c0acc6e75de80cdffcf496</t>
        </is>
      </c>
      <c r="P2792" t="inlineStr">
        <is>
          <t>library/137_soneva-secret/villa_plans/2023_Sunset-Reserve-Villa-43-Floorplan.pdf</t>
        </is>
      </c>
      <c r="R2792" t="inlineStr">
        <is>
          <t>outdated</t>
        </is>
      </c>
      <c r="S2792" t="inlineStr">
        <is>
          <t>N</t>
        </is>
      </c>
      <c r="T2792" t="inlineStr">
        <is>
          <t>needs-review</t>
        </is>
      </c>
      <c r="U2792" t="inlineStr">
        <is>
          <t>2026-10-04</t>
        </is>
      </c>
      <c r="V2792" t="inlineStr">
        <is>
          <t>ambiguous match [137]</t>
        </is>
      </c>
    </row>
    <row r="2793">
      <c r="A2793" t="n">
        <v>137</v>
      </c>
      <c r="B2793" t="inlineStr">
        <is>
          <t>Soneva Secret</t>
        </is>
      </c>
      <c r="C2793" t="inlineStr">
        <is>
          <t>villa_plans</t>
        </is>
      </c>
      <c r="D2793" t="inlineStr">
        <is>
          <t>2020_Crusoe-Suite-with-Pool-Villa-17-Floorplan.pdf</t>
        </is>
      </c>
      <c r="E2793" t="n">
        <v>2020</v>
      </c>
      <c r="H2793" t="n">
        <v>1</v>
      </c>
      <c r="I2793" t="n">
        <v>245</v>
      </c>
      <c r="J2793" t="inlineStr">
        <is>
          <t>Y</t>
        </is>
      </c>
      <c r="K2793" t="inlineStr">
        <is>
          <t>soneva.com</t>
        </is>
      </c>
      <c r="L2793" t="inlineStr">
        <is>
          <t>official</t>
        </is>
      </c>
      <c r="M2793" t="inlineStr">
        <is>
          <t>https://soneva-offload-media-library.storage.googleapis.com/wp-content/uploads/2021/03/10095432/Crusoe-Suite-with-Pool-Villa-17-Floorplan.pdf</t>
        </is>
      </c>
      <c r="N2793" t="inlineStr">
        <is>
          <t>https://soneva-offload-media-library.storage.googleapis.com/wp-content/uploads/2021/03/10095432/Crusoe-Suite-with-Pool-Villa-17-Floorplan.pdf</t>
        </is>
      </c>
      <c r="O2793" t="inlineStr">
        <is>
          <t>f0c47b3f7352b448362ea885aa4fb5a613ac53bbecd4aa07b459f574b877c43a</t>
        </is>
      </c>
      <c r="P2793" t="inlineStr">
        <is>
          <t>library/137_soneva-secret/villa_plans/2020_Crusoe-Suite-with-Pool-Villa-17-Floorplan.pdf</t>
        </is>
      </c>
      <c r="R2793" t="inlineStr">
        <is>
          <t>outdated</t>
        </is>
      </c>
      <c r="S2793" t="inlineStr">
        <is>
          <t>N</t>
        </is>
      </c>
      <c r="T2793" t="inlineStr">
        <is>
          <t>needs-review</t>
        </is>
      </c>
      <c r="U2793" t="inlineStr">
        <is>
          <t>2026-10-04</t>
        </is>
      </c>
      <c r="V2793" t="inlineStr">
        <is>
          <t>ambiguous match [137]</t>
        </is>
      </c>
    </row>
    <row r="2794">
      <c r="A2794" t="n">
        <v>137</v>
      </c>
      <c r="B2794" t="inlineStr">
        <is>
          <t>Soneva Secret</t>
        </is>
      </c>
      <c r="C2794" t="inlineStr">
        <is>
          <t>villa_plans</t>
        </is>
      </c>
      <c r="D2794" t="inlineStr">
        <is>
          <t>2020_Crusoe-Suite-with-Pool-Villa-16-Floorplan.pdf</t>
        </is>
      </c>
      <c r="E2794" t="n">
        <v>2020</v>
      </c>
      <c r="H2794" t="n">
        <v>1</v>
      </c>
      <c r="I2794" t="n">
        <v>373</v>
      </c>
      <c r="J2794" t="inlineStr">
        <is>
          <t>Y</t>
        </is>
      </c>
      <c r="K2794" t="inlineStr">
        <is>
          <t>soneva.com</t>
        </is>
      </c>
      <c r="L2794" t="inlineStr">
        <is>
          <t>official</t>
        </is>
      </c>
      <c r="M2794" t="inlineStr">
        <is>
          <t>https://soneva-offload-media-library.storage.googleapis.com/wp-content/uploads/2021/03/10095410/Crusoe-Suite-with-Pool-Villa-16-Floorplan.pdf</t>
        </is>
      </c>
      <c r="N2794" t="inlineStr">
        <is>
          <t>https://soneva-offload-media-library.storage.googleapis.com/wp-content/uploads/2021/03/10095410/Crusoe-Suite-with-Pool-Villa-16-Floorplan.pdf</t>
        </is>
      </c>
      <c r="O2794" t="inlineStr">
        <is>
          <t>98c851ac9453fa6476c22227bac8a1851d0dde6ad25f7093aa3d632132fe4453</t>
        </is>
      </c>
      <c r="P2794" t="inlineStr">
        <is>
          <t>library/137_soneva-secret/villa_plans/2020_Crusoe-Suite-with-Pool-Villa-16-Floorplan.pdf</t>
        </is>
      </c>
      <c r="R2794" t="inlineStr">
        <is>
          <t>outdated</t>
        </is>
      </c>
      <c r="S2794" t="inlineStr">
        <is>
          <t>N</t>
        </is>
      </c>
      <c r="T2794" t="inlineStr">
        <is>
          <t>needs-review</t>
        </is>
      </c>
      <c r="U2794" t="inlineStr">
        <is>
          <t>2026-10-04</t>
        </is>
      </c>
      <c r="V2794" t="inlineStr">
        <is>
          <t>ambiguous match [137]</t>
        </is>
      </c>
    </row>
    <row r="2795">
      <c r="A2795" t="n">
        <v>137</v>
      </c>
      <c r="B2795" t="inlineStr">
        <is>
          <t>Soneva Secret</t>
        </is>
      </c>
      <c r="C2795" t="inlineStr">
        <is>
          <t>all_inclusive</t>
        </is>
      </c>
      <c r="D2795" t="inlineStr">
        <is>
          <t>2026_Eid-Al-Adha-PRL.pdf</t>
        </is>
      </c>
      <c r="E2795" t="n">
        <v>2026</v>
      </c>
      <c r="H2795" t="n">
        <v>2</v>
      </c>
      <c r="I2795" t="n">
        <v>323</v>
      </c>
      <c r="J2795" t="inlineStr">
        <is>
          <t>Y</t>
        </is>
      </c>
      <c r="K2795" t="inlineStr">
        <is>
          <t>soneva.com</t>
        </is>
      </c>
      <c r="L2795" t="inlineStr">
        <is>
          <t>official</t>
        </is>
      </c>
      <c r="M2795" t="inlineStr">
        <is>
          <t>https://soneva-offload-media-library.storage.googleapis.com/wp-content/uploads/2026/05/25130350/Eid-Al-Adha-PRL.pdf</t>
        </is>
      </c>
      <c r="N2795" t="inlineStr">
        <is>
          <t>https://soneva-offload-media-library.storage.googleapis.com/wp-content/uploads/2026/05/25130350/Eid-Al-Adha-PRL.pdf</t>
        </is>
      </c>
      <c r="O2795" t="inlineStr">
        <is>
          <t>9dfd75ca81194fa085220665ca4d711e82dc496a7b4ea929fa4d1b125cecf79a</t>
        </is>
      </c>
      <c r="P2795" t="inlineStr">
        <is>
          <t>library/137_soneva-secret/all_inclusive/2026_Eid-Al-Adha-PRL.pdf</t>
        </is>
      </c>
      <c r="R2795" t="inlineStr">
        <is>
          <t>current</t>
        </is>
      </c>
      <c r="S2795" t="inlineStr">
        <is>
          <t>Y</t>
        </is>
      </c>
      <c r="T2795" t="inlineStr">
        <is>
          <t>matched</t>
        </is>
      </c>
      <c r="U2795" t="inlineStr">
        <is>
          <t>2026-10-04</t>
        </is>
      </c>
      <c r="V2795" t="inlineStr"/>
    </row>
    <row r="2796">
      <c r="A2796" t="n">
        <v>137</v>
      </c>
      <c r="B2796" t="inlineStr">
        <is>
          <t>Soneva Secret</t>
        </is>
      </c>
      <c r="C2796" t="inlineStr">
        <is>
          <t>all_inclusive</t>
        </is>
      </c>
      <c r="D2796" t="inlineStr">
        <is>
          <t>2025_The-Summer-Escape-Youve-Been-Waiting-For.pdf</t>
        </is>
      </c>
      <c r="E2796" t="n">
        <v>2025</v>
      </c>
      <c r="H2796" t="n">
        <v>3</v>
      </c>
      <c r="I2796" t="n">
        <v>322</v>
      </c>
      <c r="J2796" t="inlineStr">
        <is>
          <t>Y</t>
        </is>
      </c>
      <c r="K2796" t="inlineStr">
        <is>
          <t>soneva.com</t>
        </is>
      </c>
      <c r="L2796" t="inlineStr">
        <is>
          <t>official</t>
        </is>
      </c>
      <c r="M2796" t="inlineStr">
        <is>
          <t>https://soneva-offload-media-library.storage.googleapis.com/wp-content/uploads/2025/06/23140228/The-Summer-Escape-Youve-Been-Waiting-For.pdf</t>
        </is>
      </c>
      <c r="N2796" t="inlineStr">
        <is>
          <t>https://soneva-offload-media-library.storage.googleapis.com/wp-content/uploads/2025/06/23140228/The-Summer-Escape-Youve-Been-Waiting-For.pdf</t>
        </is>
      </c>
      <c r="O2796" t="inlineStr">
        <is>
          <t>704773b93e9e1e33e54f26ed75758f27b2e159fdd36c4794224b50b2cb9f3ec3</t>
        </is>
      </c>
      <c r="P2796" t="inlineStr">
        <is>
          <t>library/137_soneva-secret/all_inclusive/2025_The-Summer-Escape-Youve-Been-Waiting-For.pdf</t>
        </is>
      </c>
      <c r="R2796" t="inlineStr">
        <is>
          <t>current</t>
        </is>
      </c>
      <c r="S2796" t="inlineStr">
        <is>
          <t>N</t>
        </is>
      </c>
      <c r="T2796" t="inlineStr">
        <is>
          <t>matched</t>
        </is>
      </c>
      <c r="U2796" t="inlineStr">
        <is>
          <t>2026-10-04</t>
        </is>
      </c>
      <c r="V2796" t="inlineStr"/>
    </row>
    <row r="2797">
      <c r="A2797" t="n">
        <v>137</v>
      </c>
      <c r="B2797" t="inlineStr">
        <is>
          <t>Soneva Secret</t>
        </is>
      </c>
      <c r="C2797" t="inlineStr">
        <is>
          <t>sustainability</t>
        </is>
      </c>
      <c r="D2797" t="inlineStr">
        <is>
          <t>2024_Soneva-and-Olive-Ridley-Project-Open-Noonu-Atoll-Sea-Turtle-Rehabilitation-Centre.pdf</t>
        </is>
      </c>
      <c r="E2797" t="n">
        <v>2024</v>
      </c>
      <c r="H2797" t="n">
        <v>3</v>
      </c>
      <c r="I2797" t="n">
        <v>388</v>
      </c>
      <c r="J2797" t="inlineStr">
        <is>
          <t>Y</t>
        </is>
      </c>
      <c r="K2797" t="inlineStr">
        <is>
          <t>soneva.com</t>
        </is>
      </c>
      <c r="L2797" t="inlineStr">
        <is>
          <t>official</t>
        </is>
      </c>
      <c r="M2797" t="inlineStr">
        <is>
          <t>https://soneva-offload-media-library.storage.googleapis.com/wp-content/uploads/2024/10/25161351/Soneva-and-Olive-Ridley-Project-Open-Noonu-Atoll-Sea-Turtle-Rehabilitation-Centre.pdf</t>
        </is>
      </c>
      <c r="N2797" t="inlineStr">
        <is>
          <t>https://soneva-offload-media-library.storage.googleapis.com/wp-content/uploads/2024/10/25161351/Soneva-and-Olive-Ridley-Project-Open-Noonu-Atoll-Sea-Turtle-Rehabilitation-Centre.pdf</t>
        </is>
      </c>
      <c r="O2797" t="inlineStr">
        <is>
          <t>7485ca5480f2b6e0759edda775f0835a29490fe7d94098f01acadd3f45eba948</t>
        </is>
      </c>
      <c r="P2797" t="inlineStr">
        <is>
          <t>library/137_soneva-secret/sustainability/2024_Soneva-and-Olive-Ridley-Project-Open-Noonu-Atoll-Sea-Turtle-Rehabilitation-Centre.pdf</t>
        </is>
      </c>
      <c r="R2797" t="inlineStr">
        <is>
          <t>outdated</t>
        </is>
      </c>
      <c r="S2797" t="inlineStr">
        <is>
          <t>N</t>
        </is>
      </c>
      <c r="T2797" t="inlineStr">
        <is>
          <t>matched</t>
        </is>
      </c>
      <c r="U2797" t="inlineStr">
        <is>
          <t>2026-10-04</t>
        </is>
      </c>
      <c r="V2797" t="inlineStr"/>
    </row>
    <row r="2798">
      <c r="A2798" t="n">
        <v>137</v>
      </c>
      <c r="B2798" t="inlineStr">
        <is>
          <t>Soneva Secret</t>
        </is>
      </c>
      <c r="C2798" t="inlineStr">
        <is>
          <t>sustainability</t>
        </is>
      </c>
      <c r="D2798" t="inlineStr">
        <is>
          <t>2024_soneva-makes-strides-with-solar-energy.pdf</t>
        </is>
      </c>
      <c r="E2798" t="n">
        <v>2024</v>
      </c>
      <c r="H2798" t="n">
        <v>4</v>
      </c>
      <c r="I2798" t="n">
        <v>370</v>
      </c>
      <c r="J2798" t="inlineStr">
        <is>
          <t>Y</t>
        </is>
      </c>
      <c r="K2798" t="inlineStr">
        <is>
          <t>soneva.com</t>
        </is>
      </c>
      <c r="L2798" t="inlineStr">
        <is>
          <t>official</t>
        </is>
      </c>
      <c r="M2798" t="inlineStr">
        <is>
          <t>https://soneva-offload-media-library.storage.googleapis.com/wp-content/uploads/2024/06/03184225/soneva-makes-strides-with-solar-energy.pdf</t>
        </is>
      </c>
      <c r="N2798" t="inlineStr">
        <is>
          <t>https://soneva-offload-media-library.storage.googleapis.com/wp-content/uploads/2024/06/03184225/soneva-makes-strides-with-solar-energy.pdf</t>
        </is>
      </c>
      <c r="O2798" t="inlineStr">
        <is>
          <t>6d66453286f83789950cd28f8cd5e59b18c1e942559882ac2dad60a28210799c</t>
        </is>
      </c>
      <c r="P2798" t="inlineStr">
        <is>
          <t>library/137_soneva-secret/sustainability/2024_soneva-makes-strides-with-solar-energy.pdf</t>
        </is>
      </c>
      <c r="R2798" t="inlineStr">
        <is>
          <t>outdated</t>
        </is>
      </c>
      <c r="S2798" t="inlineStr">
        <is>
          <t>Y</t>
        </is>
      </c>
      <c r="T2798" t="inlineStr">
        <is>
          <t>matched</t>
        </is>
      </c>
      <c r="U2798" t="inlineStr">
        <is>
          <t>2026-10-04</t>
        </is>
      </c>
      <c r="V2798" t="inlineStr"/>
    </row>
    <row r="2799">
      <c r="A2799" t="n">
        <v>137</v>
      </c>
      <c r="B2799" t="inlineStr">
        <is>
          <t>Soneva Secret</t>
        </is>
      </c>
      <c r="C2799" t="inlineStr">
        <is>
          <t>calendar</t>
        </is>
      </c>
      <c r="D2799" t="inlineStr">
        <is>
          <t>2027_Festive-Season-Shaped-Around-You.pdf</t>
        </is>
      </c>
      <c r="E2799" t="n">
        <v>2027</v>
      </c>
      <c r="H2799" t="n">
        <v>18</v>
      </c>
      <c r="I2799" t="n">
        <v>4583</v>
      </c>
      <c r="J2799" t="inlineStr">
        <is>
          <t>Y</t>
        </is>
      </c>
      <c r="K2799" t="inlineStr">
        <is>
          <t>soneva.com</t>
        </is>
      </c>
      <c r="L2799" t="inlineStr">
        <is>
          <t>official</t>
        </is>
      </c>
      <c r="M2799" t="inlineStr">
        <is>
          <t>https://soneva-offload-media-library.storage.googleapis.com/wp-content/uploads/2026/09/10171311/Festive-Season-Shaped-Around-You.pdf</t>
        </is>
      </c>
      <c r="N2799" t="inlineStr">
        <is>
          <t>https://soneva-offload-media-library.storage.googleapis.com/wp-content/uploads/2026/09/10171311/Festive-Season-Shaped-Around-You.pdf</t>
        </is>
      </c>
      <c r="O2799" t="inlineStr">
        <is>
          <t>4efd4297d7ed5f3c3a8349a737f32e1c039ed4c311b3efc660926c77eae30012</t>
        </is>
      </c>
      <c r="P2799" t="inlineStr">
        <is>
          <t>library/137_soneva-secret/calendar/2027_Festive-Season-Shaped-Around-You.pdf</t>
        </is>
      </c>
      <c r="R2799" t="inlineStr">
        <is>
          <t>current</t>
        </is>
      </c>
      <c r="S2799" t="inlineStr">
        <is>
          <t>Y</t>
        </is>
      </c>
      <c r="T2799" t="inlineStr">
        <is>
          <t>matched</t>
        </is>
      </c>
      <c r="U2799" t="inlineStr">
        <is>
          <t>2026-10-04</t>
        </is>
      </c>
      <c r="V2799" t="inlineStr"/>
    </row>
    <row r="2800">
      <c r="A2800" t="n">
        <v>137</v>
      </c>
      <c r="B2800" t="inlineStr">
        <is>
          <t>Soneva Secret</t>
        </is>
      </c>
      <c r="C2800" t="inlineStr">
        <is>
          <t>calendar</t>
        </is>
      </c>
      <c r="D2800" t="inlineStr">
        <is>
          <t>2026_easter-celebrations-at-soneva.pdf</t>
        </is>
      </c>
      <c r="E2800" t="n">
        <v>2026</v>
      </c>
      <c r="H2800" t="n">
        <v>19</v>
      </c>
      <c r="I2800" t="n">
        <v>1809</v>
      </c>
      <c r="J2800" t="inlineStr">
        <is>
          <t>Y</t>
        </is>
      </c>
      <c r="K2800" t="inlineStr">
        <is>
          <t>letsgomaldives.com</t>
        </is>
      </c>
      <c r="L2800" t="inlineStr">
        <is>
          <t>dmc-agency</t>
        </is>
      </c>
      <c r="M2800" t="inlineStr">
        <is>
          <t>https://letsgomaldives.com/wp-content/uploads/2026/02/easter-celebrations-at-soneva.pdf</t>
        </is>
      </c>
      <c r="N2800" t="inlineStr">
        <is>
          <t>https://letsgomaldives.com/wp-content/uploads/2026/02/easter-celebrations-at-soneva.pdf</t>
        </is>
      </c>
      <c r="O2800" t="inlineStr">
        <is>
          <t>06e9c849a0678a402324a604071d2f9cfc4e32414ada2addb4b9ae061defcf3e</t>
        </is>
      </c>
      <c r="P2800" t="inlineStr">
        <is>
          <t>library/137_soneva-secret/calendar/2026_easter-celebrations-at-soneva.pdf</t>
        </is>
      </c>
      <c r="R2800" t="inlineStr">
        <is>
          <t>current</t>
        </is>
      </c>
      <c r="S2800" t="inlineStr">
        <is>
          <t>N</t>
        </is>
      </c>
      <c r="T2800" t="inlineStr">
        <is>
          <t>needs-review</t>
        </is>
      </c>
      <c r="U2800" t="inlineStr">
        <is>
          <t>2026-10-04</t>
        </is>
      </c>
      <c r="V2800" t="inlineStr">
        <is>
          <t>ambiguous match [137, 143]</t>
        </is>
      </c>
    </row>
    <row r="2801">
      <c r="A2801" t="n">
        <v>143</v>
      </c>
      <c r="B2801" t="inlineStr">
        <is>
          <t>Soneva Jani</t>
        </is>
      </c>
      <c r="C2801" t="inlineStr">
        <is>
          <t>calendar</t>
        </is>
      </c>
      <c r="D2801" t="inlineStr">
        <is>
          <t>2026_easter-celebrations-at-soneva.pdf</t>
        </is>
      </c>
      <c r="E2801" t="n">
        <v>2026</v>
      </c>
      <c r="H2801" t="n">
        <v>19</v>
      </c>
      <c r="I2801" t="n">
        <v>1809</v>
      </c>
      <c r="J2801" t="inlineStr">
        <is>
          <t>Y</t>
        </is>
      </c>
      <c r="K2801" t="inlineStr">
        <is>
          <t>letsgomaldives.com</t>
        </is>
      </c>
      <c r="L2801" t="inlineStr">
        <is>
          <t>dmc-agency</t>
        </is>
      </c>
      <c r="M2801" t="inlineStr">
        <is>
          <t>https://letsgomaldives.com/wp-content/uploads/2026/02/easter-celebrations-at-soneva.pdf</t>
        </is>
      </c>
      <c r="N2801" t="inlineStr">
        <is>
          <t>https://letsgomaldives.com/wp-content/uploads/2026/02/easter-celebrations-at-soneva.pdf</t>
        </is>
      </c>
      <c r="O2801" t="inlineStr">
        <is>
          <t>06e9c849a0678a402324a604071d2f9cfc4e32414ada2addb4b9ae061defcf3e</t>
        </is>
      </c>
      <c r="P2801" t="inlineStr">
        <is>
          <t>library/137_soneva-secret/calendar/2026_easter-celebrations-at-soneva.pdf</t>
        </is>
      </c>
      <c r="R2801" t="inlineStr">
        <is>
          <t>current</t>
        </is>
      </c>
      <c r="S2801" t="inlineStr">
        <is>
          <t>N</t>
        </is>
      </c>
      <c r="T2801" t="inlineStr">
        <is>
          <t>needs-review</t>
        </is>
      </c>
      <c r="U2801" t="inlineStr">
        <is>
          <t>2026-10-04</t>
        </is>
      </c>
      <c r="V2801" t="inlineStr">
        <is>
          <t>ambiguous match [137, 143]</t>
        </is>
      </c>
    </row>
    <row r="2802">
      <c r="A2802" t="n">
        <v>137</v>
      </c>
      <c r="B2802" t="inlineStr">
        <is>
          <t>Soneva Secret</t>
        </is>
      </c>
      <c r="C2802" t="inlineStr">
        <is>
          <t>calendar</t>
        </is>
      </c>
      <c r="D2802" t="inlineStr">
        <is>
          <t>2026_Festive-2026-at-Soneva.pdf</t>
        </is>
      </c>
      <c r="E2802" t="n">
        <v>2026</v>
      </c>
      <c r="H2802" t="n">
        <v>18</v>
      </c>
      <c r="I2802" t="n">
        <v>7001</v>
      </c>
      <c r="J2802" t="inlineStr">
        <is>
          <t>Y</t>
        </is>
      </c>
      <c r="K2802" t="inlineStr">
        <is>
          <t>soneva.com</t>
        </is>
      </c>
      <c r="L2802" t="inlineStr">
        <is>
          <t>official</t>
        </is>
      </c>
      <c r="M2802" t="inlineStr">
        <is>
          <t>https://soneva-offload-media-library.storage.googleapis.com/wp-content/uploads/2026/09/14122727/Festive-2026-at-Soneva.pdf</t>
        </is>
      </c>
      <c r="N2802" t="inlineStr">
        <is>
          <t>https://soneva-offload-media-library.storage.googleapis.com/wp-content/uploads/2026/09/14122727/Festive-2026-at-Soneva.pdf</t>
        </is>
      </c>
      <c r="O2802" t="inlineStr">
        <is>
          <t>7e8dabcf635f7c3e8e406c2e0628b85eef83b497820b3f867c1d4c3dc9945f9c</t>
        </is>
      </c>
      <c r="P2802" t="inlineStr">
        <is>
          <t>library/137_soneva-secret/calendar/2026_Festive-2026-at-Soneva.pdf</t>
        </is>
      </c>
      <c r="R2802" t="inlineStr">
        <is>
          <t>current</t>
        </is>
      </c>
      <c r="S2802" t="inlineStr">
        <is>
          <t>N</t>
        </is>
      </c>
      <c r="T2802" t="inlineStr">
        <is>
          <t>matched</t>
        </is>
      </c>
      <c r="U2802" t="inlineStr">
        <is>
          <t>2026-10-04</t>
        </is>
      </c>
      <c r="V2802" t="inlineStr"/>
    </row>
    <row r="2803">
      <c r="A2803" t="n">
        <v>137</v>
      </c>
      <c r="B2803" t="inlineStr">
        <is>
          <t>Soneva Secret</t>
        </is>
      </c>
      <c r="C2803" t="inlineStr">
        <is>
          <t>calendar</t>
        </is>
      </c>
      <c r="D2803" t="inlineStr">
        <is>
          <t>2026_Festive-Brochure-2026.pdf</t>
        </is>
      </c>
      <c r="E2803" t="n">
        <v>2026</v>
      </c>
      <c r="H2803" t="n">
        <v>21</v>
      </c>
      <c r="I2803" t="n">
        <v>5448</v>
      </c>
      <c r="J2803" t="inlineStr">
        <is>
          <t>Y</t>
        </is>
      </c>
      <c r="K2803" t="inlineStr">
        <is>
          <t>soneva.com</t>
        </is>
      </c>
      <c r="L2803" t="inlineStr">
        <is>
          <t>official</t>
        </is>
      </c>
      <c r="M2803" t="inlineStr">
        <is>
          <t>https://soneva-offload-media-library.storage.googleapis.com/wp-content/uploads/2026/09/03171528/Festive-Brochure-2026.pdf</t>
        </is>
      </c>
      <c r="N2803" t="inlineStr">
        <is>
          <t>https://soneva-offload-media-library.storage.googleapis.com/wp-content/uploads/2026/09/03171528/Festive-Brochure-2026.pdf</t>
        </is>
      </c>
      <c r="O2803" t="inlineStr">
        <is>
          <t>ce3c8e400958245560c88271dfaec3d68f23b328d1c7c04719700bb47ea53378</t>
        </is>
      </c>
      <c r="P2803" t="inlineStr">
        <is>
          <t>library/137_soneva-secret/calendar/2026_Festive-Brochure-2026.pdf</t>
        </is>
      </c>
      <c r="R2803" t="inlineStr">
        <is>
          <t>current</t>
        </is>
      </c>
      <c r="S2803" t="inlineStr">
        <is>
          <t>N</t>
        </is>
      </c>
      <c r="T2803" t="inlineStr">
        <is>
          <t>matched</t>
        </is>
      </c>
      <c r="U2803" t="inlineStr">
        <is>
          <t>2026-10-04</t>
        </is>
      </c>
      <c r="V2803" t="inlineStr"/>
    </row>
    <row r="2804">
      <c r="A2804" t="n">
        <v>137</v>
      </c>
      <c r="B2804" t="inlineStr">
        <is>
          <t>Soneva Secret</t>
        </is>
      </c>
      <c r="C2804" t="inlineStr">
        <is>
          <t>calendar</t>
        </is>
      </c>
      <c r="D2804" t="inlineStr">
        <is>
          <t>2026_Festive-Brochure-Soneva-Secret.pdf</t>
        </is>
      </c>
      <c r="E2804" t="n">
        <v>2026</v>
      </c>
      <c r="H2804" t="n">
        <v>10</v>
      </c>
      <c r="I2804" t="n">
        <v>3173</v>
      </c>
      <c r="J2804" t="inlineStr">
        <is>
          <t>Y</t>
        </is>
      </c>
      <c r="K2804" t="inlineStr">
        <is>
          <t>soneva.com</t>
        </is>
      </c>
      <c r="L2804" t="inlineStr">
        <is>
          <t>official</t>
        </is>
      </c>
      <c r="M2804" t="inlineStr">
        <is>
          <t>https://soneva-offload-media-library.storage.googleapis.com/wp-content/uploads/2025/10/15143553/Festive-Brochure-Soneva-Secret.pdf</t>
        </is>
      </c>
      <c r="N2804" t="inlineStr">
        <is>
          <t>https://soneva-offload-media-library.storage.googleapis.com/wp-content/uploads/2025/10/15143553/Festive-Brochure-Soneva-Secret.pdf</t>
        </is>
      </c>
      <c r="O2804" t="inlineStr">
        <is>
          <t>b1341c5ee6adc3062a5643c7a86076f618e7621bcc7d01aac4a9d1dbbaddd151</t>
        </is>
      </c>
      <c r="P2804" t="inlineStr">
        <is>
          <t>library/137_soneva-secret/calendar/2026_Festive-Brochure-Soneva-Secret.pdf</t>
        </is>
      </c>
      <c r="R2804" t="inlineStr">
        <is>
          <t>current</t>
        </is>
      </c>
      <c r="S2804" t="inlineStr">
        <is>
          <t>N</t>
        </is>
      </c>
      <c r="T2804" t="inlineStr">
        <is>
          <t>matched</t>
        </is>
      </c>
      <c r="U2804" t="inlineStr">
        <is>
          <t>2026-10-04</t>
        </is>
      </c>
      <c r="V2804" t="inlineStr"/>
    </row>
    <row r="2805">
      <c r="A2805" t="n">
        <v>137</v>
      </c>
      <c r="B2805" t="inlineStr">
        <is>
          <t>Soneva Secret</t>
        </is>
      </c>
      <c r="C2805" t="inlineStr">
        <is>
          <t>brochure</t>
        </is>
      </c>
      <c r="D2805" t="inlineStr">
        <is>
          <t>2027_A-Season-of-Wonder-Brochure.pdf</t>
        </is>
      </c>
      <c r="E2805" t="n">
        <v>2027</v>
      </c>
      <c r="H2805" t="n">
        <v>18</v>
      </c>
      <c r="I2805" t="n">
        <v>4548</v>
      </c>
      <c r="J2805" t="inlineStr">
        <is>
          <t>Y</t>
        </is>
      </c>
      <c r="K2805" t="inlineStr">
        <is>
          <t>soneva.com</t>
        </is>
      </c>
      <c r="L2805" t="inlineStr">
        <is>
          <t>official</t>
        </is>
      </c>
      <c r="M2805" t="inlineStr">
        <is>
          <t>https://soneva-offload-media-library.storage.googleapis.com/wp-content/uploads/2026/09/10112709/A-Season-of-Wonder-Brochure.pdf</t>
        </is>
      </c>
      <c r="N2805" t="inlineStr">
        <is>
          <t>https://soneva-offload-media-library.storage.googleapis.com/wp-content/uploads/2026/09/10112709/A-Season-of-Wonder-Brochure.pdf</t>
        </is>
      </c>
      <c r="O2805" t="inlineStr">
        <is>
          <t>f180d7d58728eabf50972766a13079a596c406b118d0b93c547f90ffaa0be037</t>
        </is>
      </c>
      <c r="P2805" t="inlineStr">
        <is>
          <t>library/137_soneva-secret/brochure/2027_A-Season-of-Wonder-Brochure.pdf</t>
        </is>
      </c>
      <c r="R2805" t="inlineStr">
        <is>
          <t>current</t>
        </is>
      </c>
      <c r="S2805" t="inlineStr">
        <is>
          <t>Y</t>
        </is>
      </c>
      <c r="T2805" t="inlineStr">
        <is>
          <t>matched</t>
        </is>
      </c>
      <c r="U2805" t="inlineStr">
        <is>
          <t>2026-10-04</t>
        </is>
      </c>
      <c r="V2805" t="inlineStr"/>
    </row>
    <row r="2806">
      <c r="A2806" t="n">
        <v>137</v>
      </c>
      <c r="B2806" t="inlineStr">
        <is>
          <t>Soneva Secret</t>
        </is>
      </c>
      <c r="C2806" t="inlineStr">
        <is>
          <t>brochure</t>
        </is>
      </c>
      <c r="D2806" t="inlineStr">
        <is>
          <t>2023_Summer-at-Soneva-Brochure-2.pdf</t>
        </is>
      </c>
      <c r="E2806" t="n">
        <v>2023</v>
      </c>
      <c r="H2806" t="n">
        <v>18</v>
      </c>
      <c r="I2806" t="n">
        <v>3896</v>
      </c>
      <c r="J2806" t="inlineStr">
        <is>
          <t>Y</t>
        </is>
      </c>
      <c r="K2806" t="inlineStr">
        <is>
          <t>soneva.com</t>
        </is>
      </c>
      <c r="L2806" t="inlineStr">
        <is>
          <t>official</t>
        </is>
      </c>
      <c r="M2806" t="inlineStr">
        <is>
          <t>https://soneva-offload-media-library.storage.googleapis.com/wp-content/uploads/2026/06/08102524/Summer-at-Soneva-Brochure-2.pdf</t>
        </is>
      </c>
      <c r="N2806" t="inlineStr">
        <is>
          <t>https://soneva-offload-media-library.storage.googleapis.com/wp-content/uploads/2026/06/08102524/Summer-at-Soneva-Brochure-2.pdf</t>
        </is>
      </c>
      <c r="O2806" t="inlineStr">
        <is>
          <t>d98070d85158be6e8f6eb4211dd8d8089fe0a163e7356246aa87072db6aaee9b</t>
        </is>
      </c>
      <c r="P2806" t="inlineStr">
        <is>
          <t>library/137_soneva-secret/brochure/2023_Summer-at-Soneva-Brochure-2.pdf</t>
        </is>
      </c>
      <c r="R2806" t="inlineStr">
        <is>
          <t>outdated</t>
        </is>
      </c>
      <c r="S2806" t="inlineStr">
        <is>
          <t>N</t>
        </is>
      </c>
      <c r="T2806" t="inlineStr">
        <is>
          <t>matched</t>
        </is>
      </c>
      <c r="U2806" t="inlineStr">
        <is>
          <t>2026-10-04</t>
        </is>
      </c>
      <c r="V2806" t="inlineStr"/>
    </row>
    <row r="2807">
      <c r="A2807" t="n">
        <v>137</v>
      </c>
      <c r="B2807" t="inlineStr">
        <is>
          <t>Soneva Secret</t>
        </is>
      </c>
      <c r="C2807" t="inlineStr">
        <is>
          <t>press_kit</t>
        </is>
      </c>
      <c r="D2807" t="inlineStr">
        <is>
          <t>2026_Press-Release-Sonevas-Next-Chapter-2026.pdf</t>
        </is>
      </c>
      <c r="E2807" t="n">
        <v>2026</v>
      </c>
      <c r="H2807" t="n">
        <v>3</v>
      </c>
      <c r="I2807" t="n">
        <v>662</v>
      </c>
      <c r="J2807" t="inlineStr">
        <is>
          <t>Y</t>
        </is>
      </c>
      <c r="K2807" t="inlineStr">
        <is>
          <t>soneva.com</t>
        </is>
      </c>
      <c r="L2807" t="inlineStr">
        <is>
          <t>official</t>
        </is>
      </c>
      <c r="M2807" t="inlineStr">
        <is>
          <t>https://soneva-offload-media-library.storage.googleapis.com/wp-content/uploads/2026/05/25130338/Press-Release-Sonevas-Next-Chapter-2026.pdf</t>
        </is>
      </c>
      <c r="N2807" t="inlineStr">
        <is>
          <t>https://soneva-offload-media-library.storage.googleapis.com/wp-content/uploads/2026/05/25130338/Press-Release-Sonevas-Next-Chapter-2026.pdf</t>
        </is>
      </c>
      <c r="O2807" t="inlineStr">
        <is>
          <t>4b714a74ef40da6b2d7f04ae345e389cd6e006cda704f64419132ac2ad2489ff</t>
        </is>
      </c>
      <c r="P2807" t="inlineStr">
        <is>
          <t>library/137_soneva-secret/press_kit/2026_Press-Release-Sonevas-Next-Chapter-2026.pdf</t>
        </is>
      </c>
      <c r="R2807" t="inlineStr">
        <is>
          <t>current</t>
        </is>
      </c>
      <c r="S2807" t="inlineStr">
        <is>
          <t>Y</t>
        </is>
      </c>
      <c r="T2807" t="inlineStr">
        <is>
          <t>matched</t>
        </is>
      </c>
      <c r="U2807" t="inlineStr">
        <is>
          <t>2026-10-04</t>
        </is>
      </c>
      <c r="V2807" t="inlineStr"/>
    </row>
    <row r="2808">
      <c r="A2808" t="n">
        <v>137</v>
      </c>
      <c r="B2808" t="inlineStr">
        <is>
          <t>Soneva Secret</t>
        </is>
      </c>
      <c r="C2808" t="inlineStr">
        <is>
          <t>other</t>
        </is>
      </c>
      <c r="D2808" t="inlineStr">
        <is>
          <t>2025_TTT-75-TH-1.pdf</t>
        </is>
      </c>
      <c r="E2808" t="n">
        <v>2025</v>
      </c>
      <c r="H2808" t="n">
        <v>4</v>
      </c>
      <c r="I2808" t="n">
        <v>1619</v>
      </c>
      <c r="J2808" t="inlineStr">
        <is>
          <t>Y</t>
        </is>
      </c>
      <c r="K2808" t="inlineStr">
        <is>
          <t>soneva.com</t>
        </is>
      </c>
      <c r="L2808" t="inlineStr">
        <is>
          <t>official</t>
        </is>
      </c>
      <c r="M2808" t="inlineStr">
        <is>
          <t>https://soneva-offload-media-library.storage.googleapis.com/wp-content/uploads/2025/08/14123824/TTT-75-TH-1.pdf</t>
        </is>
      </c>
      <c r="N2808" t="inlineStr">
        <is>
          <t>https://soneva-offload-media-library.storage.googleapis.com/wp-content/uploads/2025/08/14123824/TTT-75-TH-1.pdf</t>
        </is>
      </c>
      <c r="O2808" t="inlineStr">
        <is>
          <t>aee14108154b24a823a59877aa10b686cc116fe485d176307bed960955da499f</t>
        </is>
      </c>
      <c r="P2808" t="inlineStr">
        <is>
          <t>library/137_soneva-secret/other/2025_TTT-75-TH-1.pdf</t>
        </is>
      </c>
      <c r="R2808" t="inlineStr">
        <is>
          <t>current</t>
        </is>
      </c>
      <c r="S2808" t="inlineStr">
        <is>
          <t>Y</t>
        </is>
      </c>
      <c r="T2808" t="inlineStr">
        <is>
          <t>matched</t>
        </is>
      </c>
      <c r="U2808" t="inlineStr">
        <is>
          <t>2026-10-04</t>
        </is>
      </c>
      <c r="V2808" t="inlineStr"/>
    </row>
    <row r="2809">
      <c r="A2809" t="n">
        <v>137</v>
      </c>
      <c r="B2809" t="inlineStr">
        <is>
          <t>Soneva Secret</t>
        </is>
      </c>
      <c r="C2809" t="inlineStr">
        <is>
          <t>other</t>
        </is>
      </c>
      <c r="D2809" t="inlineStr">
        <is>
          <t>2025_TTT-75-TH.pdf</t>
        </is>
      </c>
      <c r="E2809" t="n">
        <v>2025</v>
      </c>
      <c r="H2809" t="n">
        <v>4</v>
      </c>
      <c r="I2809" t="n">
        <v>1632</v>
      </c>
      <c r="J2809" t="inlineStr">
        <is>
          <t>Y</t>
        </is>
      </c>
      <c r="K2809" t="inlineStr">
        <is>
          <t>soneva.com</t>
        </is>
      </c>
      <c r="L2809" t="inlineStr">
        <is>
          <t>official</t>
        </is>
      </c>
      <c r="M2809" t="inlineStr">
        <is>
          <t>https://soneva-offload-media-library.storage.googleapis.com/wp-content/uploads/2025/08/13153837/TTT-75-TH.pdf</t>
        </is>
      </c>
      <c r="N2809" t="inlineStr">
        <is>
          <t>https://soneva-offload-media-library.storage.googleapis.com/wp-content/uploads/2025/08/13153837/TTT-75-TH.pdf</t>
        </is>
      </c>
      <c r="O2809" t="inlineStr">
        <is>
          <t>2bf755d8891e2b5eb9e831659c92ff21cfd1143e10698d6f35ade9a60af873ad</t>
        </is>
      </c>
      <c r="P2809" t="inlineStr">
        <is>
          <t>library/137_soneva-secret/other/2025_TTT-75-TH.pdf</t>
        </is>
      </c>
      <c r="R2809" t="inlineStr">
        <is>
          <t>current</t>
        </is>
      </c>
      <c r="S2809" t="inlineStr">
        <is>
          <t>N</t>
        </is>
      </c>
      <c r="T2809" t="inlineStr">
        <is>
          <t>matched</t>
        </is>
      </c>
      <c r="U2809" t="inlineStr">
        <is>
          <t>2026-10-04</t>
        </is>
      </c>
      <c r="V2809" t="inlineStr"/>
    </row>
    <row r="2810">
      <c r="A2810" t="n">
        <v>138</v>
      </c>
      <c r="B2810" t="inlineStr">
        <is>
          <t>Varu Island Resort</t>
        </is>
      </c>
      <c r="C2810" t="inlineStr">
        <is>
          <t>map</t>
        </is>
      </c>
      <c r="D2810" t="inlineStr">
        <is>
          <t>2026_section_2479697049a-05b7-47f4-9abb-ec9886ed7178file.pdf.pdf</t>
        </is>
      </c>
      <c r="E2810" t="n">
        <v>2026</v>
      </c>
      <c r="H2810" t="n">
        <v>1</v>
      </c>
      <c r="I2810" t="n">
        <v>6005</v>
      </c>
      <c r="J2810" t="inlineStr">
        <is>
          <t>Y</t>
        </is>
      </c>
      <c r="K2810" t="inlineStr">
        <is>
          <t>varu-atmosphere.com</t>
        </is>
      </c>
      <c r="L2810" t="inlineStr">
        <is>
          <t>official</t>
        </is>
      </c>
      <c r="M2810" t="inlineStr">
        <is>
          <t>https://ahr-ucmsapi.atmospherehotelsandresorts.com/AHR/images/section_2479697049a-05b7-47f4-9abb-ec9886ed7178file.pdf.pdf</t>
        </is>
      </c>
      <c r="N2810" t="inlineStr">
        <is>
          <t>https://ahr-ucmsapi.atmospherehotelsandresorts.com/AHR/images/section_2479697049a-05b7-47f4-9abb-ec9886ed7178file.pdf.pdf</t>
        </is>
      </c>
      <c r="O2810" t="inlineStr">
        <is>
          <t>edf6016b9f725d5deab286ea44cac245cc8d0fdcca78f8c79a6c7f8656b6e1c3</t>
        </is>
      </c>
      <c r="P2810" t="inlineStr">
        <is>
          <t>library/138_varu-island-resort/map/2026_section_2479697049a-05b7-47f4-9abb-ec9886ed7178file.pdf.pdf</t>
        </is>
      </c>
      <c r="R2810" t="inlineStr">
        <is>
          <t>current</t>
        </is>
      </c>
      <c r="S2810" t="inlineStr">
        <is>
          <t>Y</t>
        </is>
      </c>
      <c r="T2810" t="inlineStr">
        <is>
          <t>matched</t>
        </is>
      </c>
      <c r="U2810" t="inlineStr">
        <is>
          <t>2026-10-04</t>
        </is>
      </c>
      <c r="V2810" t="inlineStr"/>
    </row>
    <row r="2811">
      <c r="A2811" t="n">
        <v>138</v>
      </c>
      <c r="B2811" t="inlineStr">
        <is>
          <t>Varu Island Resort</t>
        </is>
      </c>
      <c r="C2811" t="inlineStr">
        <is>
          <t>map</t>
        </is>
      </c>
      <c r="D2811" t="inlineStr">
        <is>
          <t>2019_Map-VARU-by-Atmosphere.pdf</t>
        </is>
      </c>
      <c r="E2811" t="n">
        <v>2019</v>
      </c>
      <c r="H2811" t="n">
        <v>1</v>
      </c>
      <c r="I2811" t="n">
        <v>4996</v>
      </c>
      <c r="J2811" t="inlineStr">
        <is>
          <t>Y</t>
        </is>
      </c>
      <c r="K2811" t="inlineStr">
        <is>
          <t>neoscapesmaldives.com</t>
        </is>
      </c>
      <c r="L2811" t="inlineStr">
        <is>
          <t>dmc-agency</t>
        </is>
      </c>
      <c r="M2811" t="inlineStr">
        <is>
          <t>https://www.neoscapesmaldives.com/wp-content/uploads/Map-VARU-by-Atmosphere.pdf</t>
        </is>
      </c>
      <c r="N2811" t="inlineStr">
        <is>
          <t>https://www.neoscapesmaldives.com/wp-content/uploads/Map-VARU-by-Atmosphere.pdf</t>
        </is>
      </c>
      <c r="O2811" t="inlineStr">
        <is>
          <t>9e32ec68b7389057754b97a809918151e202d723a72d09f8f31ab123fe8d8f6d</t>
        </is>
      </c>
      <c r="P2811" t="inlineStr">
        <is>
          <t>library/138_varu-island-resort/map/2019_Map-VARU-by-Atmosphere.pdf</t>
        </is>
      </c>
      <c r="R2811" t="inlineStr">
        <is>
          <t>outdated</t>
        </is>
      </c>
      <c r="S2811" t="inlineStr">
        <is>
          <t>N</t>
        </is>
      </c>
      <c r="T2811" t="inlineStr">
        <is>
          <t>matched</t>
        </is>
      </c>
      <c r="U2811" t="inlineStr">
        <is>
          <t>2026-10-04</t>
        </is>
      </c>
      <c r="V2811" t="inlineStr"/>
    </row>
    <row r="2812">
      <c r="A2812" t="n">
        <v>138</v>
      </c>
      <c r="B2812" t="inlineStr">
        <is>
          <t>Varu Island Resort</t>
        </is>
      </c>
      <c r="C2812" t="inlineStr">
        <is>
          <t>brochure</t>
        </is>
      </c>
      <c r="D2812" t="inlineStr">
        <is>
          <t>2019_VARU-BY-ATMOSPHERE-FLYER-DEC2019.pdf</t>
        </is>
      </c>
      <c r="E2812" t="n">
        <v>2019</v>
      </c>
      <c r="H2812" t="n">
        <v>4</v>
      </c>
      <c r="I2812" t="n">
        <v>3392</v>
      </c>
      <c r="J2812" t="inlineStr">
        <is>
          <t>Y</t>
        </is>
      </c>
      <c r="K2812" t="inlineStr">
        <is>
          <t>neoscapesmaldives.com</t>
        </is>
      </c>
      <c r="L2812" t="inlineStr">
        <is>
          <t>dmc-agency</t>
        </is>
      </c>
      <c r="M2812" t="inlineStr">
        <is>
          <t>https://www.neoscapesmaldives.com/wp-content/uploads/VARU-BY-ATMOSPHERE-FLYER-DEC2019.pdf</t>
        </is>
      </c>
      <c r="N2812" t="inlineStr">
        <is>
          <t>https://www.neoscapesmaldives.com/wp-content/uploads/VARU-BY-ATMOSPHERE-FLYER-DEC2019.pdf</t>
        </is>
      </c>
      <c r="O2812" t="inlineStr">
        <is>
          <t>c37271744af63915c408a908faed6afa085db1a533b9d808dee9529518d44b10</t>
        </is>
      </c>
      <c r="P2812" t="inlineStr">
        <is>
          <t>library/138_varu-island-resort/brochure/2019_VARU-BY-ATMOSPHERE-FLYER-DEC2019.pdf</t>
        </is>
      </c>
      <c r="R2812" t="inlineStr">
        <is>
          <t>outdated</t>
        </is>
      </c>
      <c r="S2812" t="inlineStr">
        <is>
          <t>Y</t>
        </is>
      </c>
      <c r="T2812" t="inlineStr">
        <is>
          <t>matched</t>
        </is>
      </c>
      <c r="U2812" t="inlineStr">
        <is>
          <t>2026-10-04</t>
        </is>
      </c>
      <c r="V2812" t="inlineStr"/>
    </row>
    <row r="2813">
      <c r="A2813" t="n">
        <v>139</v>
      </c>
      <c r="B2813" t="inlineStr">
        <is>
          <t>Kudafushi Resort &amp; Spa</t>
        </is>
      </c>
      <c r="C2813" t="inlineStr">
        <is>
          <t>factsheet</t>
        </is>
      </c>
      <c r="D2813" t="inlineStr">
        <is>
          <t>2019_KUDAFUSHI_FACTSHEET.pdf</t>
        </is>
      </c>
      <c r="E2813" t="n">
        <v>2019</v>
      </c>
      <c r="H2813" t="n">
        <v>11</v>
      </c>
      <c r="I2813" t="n">
        <v>4332</v>
      </c>
      <c r="J2813" t="inlineStr">
        <is>
          <t>Y</t>
        </is>
      </c>
      <c r="K2813" t="inlineStr">
        <is>
          <t>neoscapesmaldives.com</t>
        </is>
      </c>
      <c r="L2813" t="inlineStr">
        <is>
          <t>dmc-agency</t>
        </is>
      </c>
      <c r="M2813" t="inlineStr">
        <is>
          <t>https://www.neoscapesmaldives.com/wp-content/uploads/KUDAFUSHI_FACTSHEET.pdf</t>
        </is>
      </c>
      <c r="N2813" t="inlineStr">
        <is>
          <t>https://www.neoscapesmaldives.com/wp-content/uploads/KUDAFUSHI_FACTSHEET.pdf</t>
        </is>
      </c>
      <c r="O2813" t="inlineStr">
        <is>
          <t>5ba1a050a7371fc86448c5566878e52b87ab1d2854f772ae42a662d44fd14de5</t>
        </is>
      </c>
      <c r="P2813" t="inlineStr">
        <is>
          <t>library/139_kudafushi-resort-spa/factsheet/2019_KUDAFUSHI_FACTSHEET.pdf</t>
        </is>
      </c>
      <c r="R2813" t="inlineStr">
        <is>
          <t>outdated</t>
        </is>
      </c>
      <c r="S2813" t="inlineStr">
        <is>
          <t>Y</t>
        </is>
      </c>
      <c r="T2813" t="inlineStr">
        <is>
          <t>matched</t>
        </is>
      </c>
      <c r="U2813" t="inlineStr">
        <is>
          <t>2026-10-04</t>
        </is>
      </c>
      <c r="V2813" t="inlineStr"/>
    </row>
    <row r="2814">
      <c r="A2814" t="n">
        <v>139</v>
      </c>
      <c r="B2814" t="inlineStr">
        <is>
          <t>Kudafushi Resort &amp; Spa</t>
        </is>
      </c>
      <c r="C2814" t="inlineStr">
        <is>
          <t>wedding</t>
        </is>
      </c>
      <c r="D2814" t="inlineStr">
        <is>
          <t>2026_KUDAFUSHI-WEDDING-PACKAGES.pdf</t>
        </is>
      </c>
      <c r="E2814" t="n">
        <v>2026</v>
      </c>
      <c r="H2814" t="n">
        <v>6</v>
      </c>
      <c r="I2814" t="n">
        <v>1743</v>
      </c>
      <c r="J2814" t="inlineStr">
        <is>
          <t>Y</t>
        </is>
      </c>
      <c r="K2814" t="inlineStr">
        <is>
          <t>kudafushiresort.com</t>
        </is>
      </c>
      <c r="L2814" t="inlineStr">
        <is>
          <t>official</t>
        </is>
      </c>
      <c r="M2814" t="inlineStr">
        <is>
          <t>https://kudafushiresort.com/en/wp-content/uploads/2026/08/KUDAFUSHI-WEDDING-PACKAGES.pdf</t>
        </is>
      </c>
      <c r="N2814" t="inlineStr">
        <is>
          <t>https://kudafushiresort.com/en/wp-content/uploads/2026/08/KUDAFUSHI-WEDDING-PACKAGES.pdf</t>
        </is>
      </c>
      <c r="O2814" t="inlineStr">
        <is>
          <t>d7c0aa910d82849d252ee9774d06fc482cce58980156bbedbf970742e7e03a96</t>
        </is>
      </c>
      <c r="P2814" t="inlineStr">
        <is>
          <t>library/139_kudafushi-resort-spa/wedding/2026_KUDAFUSHI-WEDDING-PACKAGES.pdf</t>
        </is>
      </c>
      <c r="R2814" t="inlineStr">
        <is>
          <t>current</t>
        </is>
      </c>
      <c r="S2814" t="inlineStr">
        <is>
          <t>Y</t>
        </is>
      </c>
      <c r="T2814" t="inlineStr">
        <is>
          <t>matched</t>
        </is>
      </c>
      <c r="U2814" t="inlineStr">
        <is>
          <t>2026-10-04</t>
        </is>
      </c>
      <c r="V2814" t="inlineStr"/>
    </row>
    <row r="2815">
      <c r="A2815" t="n">
        <v>139</v>
      </c>
      <c r="B2815" t="inlineStr">
        <is>
          <t>Kudafushi Resort &amp; Spa</t>
        </is>
      </c>
      <c r="C2815" t="inlineStr">
        <is>
          <t>destination_dining</t>
        </is>
      </c>
      <c r="D2815" t="inlineStr">
        <is>
          <t>2025_ROMANTIC-DINNER-MENU.pdf</t>
        </is>
      </c>
      <c r="E2815" t="n">
        <v>2025</v>
      </c>
      <c r="H2815" t="n">
        <v>5</v>
      </c>
      <c r="I2815" t="n">
        <v>325</v>
      </c>
      <c r="J2815" t="inlineStr">
        <is>
          <t>Y</t>
        </is>
      </c>
      <c r="K2815" t="inlineStr">
        <is>
          <t>kudafushiresort.com</t>
        </is>
      </c>
      <c r="L2815" t="inlineStr">
        <is>
          <t>official</t>
        </is>
      </c>
      <c r="M2815" t="inlineStr">
        <is>
          <t>https://kudafushiresort.com/en/wp-content/uploads/2026/08/ROMANTIC-DINNER-MENU.pdf</t>
        </is>
      </c>
      <c r="N2815" t="inlineStr">
        <is>
          <t>https://kudafushiresort.com/en/wp-content/uploads/2026/08/ROMANTIC-DINNER-MENU.pdf</t>
        </is>
      </c>
      <c r="O2815" t="inlineStr">
        <is>
          <t>8b9673aa631c962dea621ccec955378e4c2e510a3b1a7dcc099f5d764870e420</t>
        </is>
      </c>
      <c r="P2815" t="inlineStr">
        <is>
          <t>library/139_kudafushi-resort-spa/destination_dining/2025_ROMANTIC-DINNER-MENU.pdf</t>
        </is>
      </c>
      <c r="R2815" t="inlineStr">
        <is>
          <t>current</t>
        </is>
      </c>
      <c r="S2815" t="inlineStr">
        <is>
          <t>Y</t>
        </is>
      </c>
      <c r="T2815" t="inlineStr">
        <is>
          <t>matched</t>
        </is>
      </c>
      <c r="U2815" t="inlineStr">
        <is>
          <t>2026-10-04</t>
        </is>
      </c>
      <c r="V2815" t="inlineStr"/>
    </row>
    <row r="2816">
      <c r="A2816" t="n">
        <v>139</v>
      </c>
      <c r="B2816" t="inlineStr">
        <is>
          <t>Kudafushi Resort &amp; Spa</t>
        </is>
      </c>
      <c r="C2816" t="inlineStr">
        <is>
          <t>destination_dining</t>
        </is>
      </c>
      <c r="D2816" t="inlineStr">
        <is>
          <t>2025_FLOATING-BREAKFAST-MENU.pdf</t>
        </is>
      </c>
      <c r="E2816" t="n">
        <v>2025</v>
      </c>
      <c r="H2816" t="n">
        <v>2</v>
      </c>
      <c r="I2816" t="n">
        <v>215</v>
      </c>
      <c r="J2816" t="inlineStr">
        <is>
          <t>Y</t>
        </is>
      </c>
      <c r="K2816" t="inlineStr">
        <is>
          <t>kudafushiresort.com</t>
        </is>
      </c>
      <c r="L2816" t="inlineStr">
        <is>
          <t>official</t>
        </is>
      </c>
      <c r="M2816" t="inlineStr">
        <is>
          <t>https://kudafushiresort.com/en/wp-content/uploads/2026/08/FLOATING-BREAKFAST-MENU.pdf</t>
        </is>
      </c>
      <c r="N2816" t="inlineStr">
        <is>
          <t>https://kudafushiresort.com/en/wp-content/uploads/2026/08/FLOATING-BREAKFAST-MENU.pdf</t>
        </is>
      </c>
      <c r="O2816" t="inlineStr">
        <is>
          <t>6bcc01596fee8a273d7590840cde0171bb8f96a0721a3e6a10bb053787fee652</t>
        </is>
      </c>
      <c r="P2816" t="inlineStr">
        <is>
          <t>library/139_kudafushi-resort-spa/destination_dining/2025_FLOATING-BREAKFAST-MENU.pdf</t>
        </is>
      </c>
      <c r="R2816" t="inlineStr">
        <is>
          <t>current</t>
        </is>
      </c>
      <c r="S2816" t="inlineStr">
        <is>
          <t>N</t>
        </is>
      </c>
      <c r="T2816" t="inlineStr">
        <is>
          <t>matched</t>
        </is>
      </c>
      <c r="U2816" t="inlineStr">
        <is>
          <t>2026-10-04</t>
        </is>
      </c>
      <c r="V2816" t="inlineStr"/>
    </row>
    <row r="2817">
      <c r="A2817" t="n">
        <v>139</v>
      </c>
      <c r="B2817" t="inlineStr">
        <is>
          <t>Kudafushi Resort &amp; Spa</t>
        </is>
      </c>
      <c r="C2817" t="inlineStr">
        <is>
          <t>map</t>
        </is>
      </c>
      <c r="D2817" t="inlineStr">
        <is>
          <t>2019_KUDAFUSHI_MAP.pdf</t>
        </is>
      </c>
      <c r="E2817" t="n">
        <v>2019</v>
      </c>
      <c r="H2817" t="n">
        <v>1</v>
      </c>
      <c r="I2817" t="n">
        <v>253</v>
      </c>
      <c r="J2817" t="inlineStr">
        <is>
          <t>N</t>
        </is>
      </c>
      <c r="K2817" t="inlineStr">
        <is>
          <t>neoscapesmaldives.com</t>
        </is>
      </c>
      <c r="L2817" t="inlineStr">
        <is>
          <t>dmc-agency</t>
        </is>
      </c>
      <c r="M2817" t="inlineStr">
        <is>
          <t>https://www.neoscapesmaldives.com/wp-content/uploads/KUDAFUSHI_MAP.pdf</t>
        </is>
      </c>
      <c r="N2817" t="inlineStr">
        <is>
          <t>https://www.neoscapesmaldives.com/wp-content/uploads/KUDAFUSHI_MAP.pdf</t>
        </is>
      </c>
      <c r="O2817" t="inlineStr">
        <is>
          <t>aa3a08a224f7e3d7a2b582537a5e3d568a597c78a92c9e064f5252f7c1216102</t>
        </is>
      </c>
      <c r="P2817" t="inlineStr">
        <is>
          <t>library/139_kudafushi-resort-spa/map/2019_KUDAFUSHI_MAP.pdf</t>
        </is>
      </c>
      <c r="R2817" t="inlineStr">
        <is>
          <t>outdated</t>
        </is>
      </c>
      <c r="S2817" t="inlineStr">
        <is>
          <t>Y</t>
        </is>
      </c>
      <c r="T2817" t="inlineStr">
        <is>
          <t>matched</t>
        </is>
      </c>
      <c r="U2817" t="inlineStr">
        <is>
          <t>2026-10-04</t>
        </is>
      </c>
      <c r="V2817" t="inlineStr"/>
    </row>
    <row r="2818">
      <c r="A2818" t="n">
        <v>139</v>
      </c>
      <c r="B2818" t="inlineStr">
        <is>
          <t>Kudafushi Resort &amp; Spa</t>
        </is>
      </c>
      <c r="C2818" t="inlineStr">
        <is>
          <t>spa_menu</t>
        </is>
      </c>
      <c r="D2818" t="inlineStr">
        <is>
          <t>2026_K-YOGA-WEEKLY-WELLNESS-PROGRAM_2026.pdf</t>
        </is>
      </c>
      <c r="E2818" t="n">
        <v>2026</v>
      </c>
      <c r="H2818" t="n">
        <v>1</v>
      </c>
      <c r="I2818" t="n">
        <v>576</v>
      </c>
      <c r="J2818" t="inlineStr">
        <is>
          <t>Y</t>
        </is>
      </c>
      <c r="K2818" t="inlineStr">
        <is>
          <t>kudafushiresort.com</t>
        </is>
      </c>
      <c r="L2818" t="inlineStr">
        <is>
          <t>official</t>
        </is>
      </c>
      <c r="M2818" t="inlineStr">
        <is>
          <t>https://kudafushiresort.com/en/wp-content/uploads/2026/08/K-YOGA-WEEKLY-WELLNESS-PROGRAM_2026.pdf</t>
        </is>
      </c>
      <c r="N2818" t="inlineStr">
        <is>
          <t>https://kudafushiresort.com/en/wp-content/uploads/2026/08/K-YOGA-WEEKLY-WELLNESS-PROGRAM_2026.pdf</t>
        </is>
      </c>
      <c r="O2818" t="inlineStr">
        <is>
          <t>c20d9644045ac33ea3f77f3a74cf4bb1975e85b4948b7c2486349f4a09548f19</t>
        </is>
      </c>
      <c r="P2818" t="inlineStr">
        <is>
          <t>library/139_kudafushi-resort-spa/spa_menu/2026_K-YOGA-WEEKLY-WELLNESS-PROGRAM_2026.pdf</t>
        </is>
      </c>
      <c r="R2818" t="inlineStr">
        <is>
          <t>current</t>
        </is>
      </c>
      <c r="S2818" t="inlineStr">
        <is>
          <t>Y</t>
        </is>
      </c>
      <c r="T2818" t="inlineStr">
        <is>
          <t>matched</t>
        </is>
      </c>
      <c r="U2818" t="inlineStr">
        <is>
          <t>2026-10-04</t>
        </is>
      </c>
      <c r="V2818" t="inlineStr"/>
    </row>
    <row r="2819">
      <c r="A2819" t="n">
        <v>139</v>
      </c>
      <c r="B2819" t="inlineStr">
        <is>
          <t>Kudafushi Resort &amp; Spa</t>
        </is>
      </c>
      <c r="C2819" t="inlineStr">
        <is>
          <t>spa_menu</t>
        </is>
      </c>
      <c r="D2819" t="inlineStr">
        <is>
          <t>2025_K-SPA.pdf</t>
        </is>
      </c>
      <c r="E2819" t="n">
        <v>2025</v>
      </c>
      <c r="H2819" t="n">
        <v>8</v>
      </c>
      <c r="I2819" t="n">
        <v>590</v>
      </c>
      <c r="J2819" t="inlineStr">
        <is>
          <t>Y</t>
        </is>
      </c>
      <c r="K2819" t="inlineStr">
        <is>
          <t>kudafushiresort.com</t>
        </is>
      </c>
      <c r="L2819" t="inlineStr">
        <is>
          <t>official</t>
        </is>
      </c>
      <c r="M2819" t="inlineStr">
        <is>
          <t>https://kudafushiresort.com/en/wp-content/uploads/2026/08/K-SPA.pdf</t>
        </is>
      </c>
      <c r="N2819" t="inlineStr">
        <is>
          <t>https://kudafushiresort.com/en/wp-content/uploads/2026/08/K-SPA.pdf</t>
        </is>
      </c>
      <c r="O2819" t="inlineStr">
        <is>
          <t>588f3d6e9c74c071fbdb1b7552b6d8016bc48438a99719f6ca9a81dc6bc6ee23</t>
        </is>
      </c>
      <c r="P2819" t="inlineStr">
        <is>
          <t>library/139_kudafushi-resort-spa/spa_menu/2025_K-SPA.pdf</t>
        </is>
      </c>
      <c r="R2819" t="inlineStr">
        <is>
          <t>current</t>
        </is>
      </c>
      <c r="S2819" t="inlineStr">
        <is>
          <t>N</t>
        </is>
      </c>
      <c r="T2819" t="inlineStr">
        <is>
          <t>matched</t>
        </is>
      </c>
      <c r="U2819" t="inlineStr">
        <is>
          <t>2026-10-04</t>
        </is>
      </c>
      <c r="V2819" t="inlineStr"/>
    </row>
    <row r="2820">
      <c r="A2820" t="n">
        <v>139</v>
      </c>
      <c r="B2820" t="inlineStr">
        <is>
          <t>Kudafushi Resort &amp; Spa</t>
        </is>
      </c>
      <c r="C2820" t="inlineStr">
        <is>
          <t>dining_menu</t>
        </is>
      </c>
      <c r="D2820" t="inlineStr">
        <is>
          <t>2026_LEISURE-HOUSE_2026.pdf</t>
        </is>
      </c>
      <c r="E2820" t="n">
        <v>2026</v>
      </c>
      <c r="H2820" t="n">
        <v>1</v>
      </c>
      <c r="I2820" t="n">
        <v>2058</v>
      </c>
      <c r="J2820" t="inlineStr">
        <is>
          <t>Y</t>
        </is>
      </c>
      <c r="K2820" t="inlineStr">
        <is>
          <t>kudafushiresort.com</t>
        </is>
      </c>
      <c r="L2820" t="inlineStr">
        <is>
          <t>official</t>
        </is>
      </c>
      <c r="M2820" t="inlineStr">
        <is>
          <t>https://kudafushiresort.com/en/wp-content/uploads/2026/08/LEISURE-HOUSE_2026.pdf</t>
        </is>
      </c>
      <c r="N2820" t="inlineStr">
        <is>
          <t>https://kudafushiresort.com/en/wp-content/uploads/2026/08/LEISURE-HOUSE_2026.pdf</t>
        </is>
      </c>
      <c r="O2820" t="inlineStr">
        <is>
          <t>922611a932e13def2a64eaa01c73a0d081ba7711519adee9becc1a59fec0b212</t>
        </is>
      </c>
      <c r="P2820" t="inlineStr">
        <is>
          <t>library/139_kudafushi-resort-spa/dining_menu/2026_LEISURE-HOUSE_2026.pdf</t>
        </is>
      </c>
      <c r="R2820" t="inlineStr">
        <is>
          <t>current</t>
        </is>
      </c>
      <c r="S2820" t="inlineStr">
        <is>
          <t>N</t>
        </is>
      </c>
      <c r="T2820" t="inlineStr">
        <is>
          <t>matched</t>
        </is>
      </c>
      <c r="U2820" t="inlineStr">
        <is>
          <t>2026-10-04</t>
        </is>
      </c>
      <c r="V2820" t="inlineStr"/>
    </row>
    <row r="2821">
      <c r="A2821" t="n">
        <v>139</v>
      </c>
      <c r="B2821" t="inlineStr">
        <is>
          <t>Kudafushi Resort &amp; Spa</t>
        </is>
      </c>
      <c r="C2821" t="inlineStr">
        <is>
          <t>dining_menu</t>
        </is>
      </c>
      <c r="D2821" t="inlineStr">
        <is>
          <t>2026_JUJU-ALL-DAY-DINING-MENU.pdf</t>
        </is>
      </c>
      <c r="E2821" t="n">
        <v>2026</v>
      </c>
      <c r="H2821" t="n">
        <v>2</v>
      </c>
      <c r="I2821" t="n">
        <v>1381</v>
      </c>
      <c r="J2821" t="inlineStr">
        <is>
          <t>Y</t>
        </is>
      </c>
      <c r="K2821" t="inlineStr">
        <is>
          <t>kudafushiresort.com</t>
        </is>
      </c>
      <c r="L2821" t="inlineStr">
        <is>
          <t>official</t>
        </is>
      </c>
      <c r="M2821" t="inlineStr">
        <is>
          <t>https://kudafushiresort.com/en/wp-content/uploads/2026/08/JUJU-ALL-DAY-DINING-MENU.pdf</t>
        </is>
      </c>
      <c r="N2821" t="inlineStr">
        <is>
          <t>https://kudafushiresort.com/en/wp-content/uploads/2026/08/JUJU-ALL-DAY-DINING-MENU.pdf</t>
        </is>
      </c>
      <c r="O2821" t="inlineStr">
        <is>
          <t>b69d12eb00f61b6f40a016f48ecba6fdd11f635694aacaa7caa65d93fbdd2588</t>
        </is>
      </c>
      <c r="P2821" t="inlineStr">
        <is>
          <t>library/139_kudafushi-resort-spa/dining_menu/2026_JUJU-ALL-DAY-DINING-MENU.pdf</t>
        </is>
      </c>
      <c r="R2821" t="inlineStr">
        <is>
          <t>current</t>
        </is>
      </c>
      <c r="S2821" t="inlineStr">
        <is>
          <t>Y</t>
        </is>
      </c>
      <c r="T2821" t="inlineStr">
        <is>
          <t>matched</t>
        </is>
      </c>
      <c r="U2821" t="inlineStr">
        <is>
          <t>2026-10-04</t>
        </is>
      </c>
      <c r="V2821" t="inlineStr"/>
    </row>
    <row r="2822">
      <c r="A2822" t="n">
        <v>139</v>
      </c>
      <c r="B2822" t="inlineStr">
        <is>
          <t>Kudafushi Resort &amp; Spa</t>
        </is>
      </c>
      <c r="C2822" t="inlineStr">
        <is>
          <t>dining_menu</t>
        </is>
      </c>
      <c r="D2822" t="inlineStr">
        <is>
          <t>2025_SEA-EDGE_ASIAN-CUISINE.pdf</t>
        </is>
      </c>
      <c r="E2822" t="n">
        <v>2025</v>
      </c>
      <c r="H2822" t="n">
        <v>5</v>
      </c>
      <c r="I2822" t="n">
        <v>1824</v>
      </c>
      <c r="J2822" t="inlineStr">
        <is>
          <t>Y</t>
        </is>
      </c>
      <c r="K2822" t="inlineStr">
        <is>
          <t>kudafushiresort.com</t>
        </is>
      </c>
      <c r="L2822" t="inlineStr">
        <is>
          <t>official</t>
        </is>
      </c>
      <c r="M2822" t="inlineStr">
        <is>
          <t>https://kudafushiresort.com/en/wp-content/uploads/2026/08/SEA-EDGE_ASIAN-CUISINE.pdf</t>
        </is>
      </c>
      <c r="N2822" t="inlineStr">
        <is>
          <t>https://kudafushiresort.com/en/wp-content/uploads/2026/08/SEA-EDGE_ASIAN-CUISINE.pdf</t>
        </is>
      </c>
      <c r="O2822" t="inlineStr">
        <is>
          <t>1ce6e96415ca656d889534ab910a2e68825b99e0f73402bea184adfa9012bc81</t>
        </is>
      </c>
      <c r="P2822" t="inlineStr">
        <is>
          <t>library/139_kudafushi-resort-spa/dining_menu/2025_SEA-EDGE_ASIAN-CUISINE.pdf</t>
        </is>
      </c>
      <c r="R2822" t="inlineStr">
        <is>
          <t>current</t>
        </is>
      </c>
      <c r="S2822" t="inlineStr">
        <is>
          <t>N</t>
        </is>
      </c>
      <c r="T2822" t="inlineStr">
        <is>
          <t>matched</t>
        </is>
      </c>
      <c r="U2822" t="inlineStr">
        <is>
          <t>2026-10-04</t>
        </is>
      </c>
      <c r="V2822" t="inlineStr"/>
    </row>
    <row r="2823">
      <c r="A2823" t="n">
        <v>139</v>
      </c>
      <c r="B2823" t="inlineStr">
        <is>
          <t>Kudafushi Resort &amp; Spa</t>
        </is>
      </c>
      <c r="C2823" t="inlineStr">
        <is>
          <t>dining_menu</t>
        </is>
      </c>
      <c r="D2823" t="inlineStr">
        <is>
          <t>2025_OLIVE-ME_PIZZERIA-MENU.pdf</t>
        </is>
      </c>
      <c r="E2823" t="n">
        <v>2025</v>
      </c>
      <c r="H2823" t="n">
        <v>4</v>
      </c>
      <c r="I2823" t="n">
        <v>700</v>
      </c>
      <c r="J2823" t="inlineStr">
        <is>
          <t>Y</t>
        </is>
      </c>
      <c r="K2823" t="inlineStr">
        <is>
          <t>kudafushiresort.com</t>
        </is>
      </c>
      <c r="L2823" t="inlineStr">
        <is>
          <t>official</t>
        </is>
      </c>
      <c r="M2823" t="inlineStr">
        <is>
          <t>https://kudafushiresort.com/en/wp-content/uploads/2026/08/OLIVE-ME_PIZZERIA-MENU.pdf</t>
        </is>
      </c>
      <c r="N2823" t="inlineStr">
        <is>
          <t>https://kudafushiresort.com/en/wp-content/uploads/2026/08/OLIVE-ME_PIZZERIA-MENU.pdf</t>
        </is>
      </c>
      <c r="O2823" t="inlineStr">
        <is>
          <t>bbeb7647a732c5b7e732b38bbc5b26456fb52edc48ff7993d676ce6aa253951f</t>
        </is>
      </c>
      <c r="P2823" t="inlineStr">
        <is>
          <t>library/139_kudafushi-resort-spa/dining_menu/2025_OLIVE-ME_PIZZERIA-MENU.pdf</t>
        </is>
      </c>
      <c r="R2823" t="inlineStr">
        <is>
          <t>current</t>
        </is>
      </c>
      <c r="S2823" t="inlineStr">
        <is>
          <t>N</t>
        </is>
      </c>
      <c r="T2823" t="inlineStr">
        <is>
          <t>matched</t>
        </is>
      </c>
      <c r="U2823" t="inlineStr">
        <is>
          <t>2026-10-04</t>
        </is>
      </c>
      <c r="V2823" t="inlineStr"/>
    </row>
    <row r="2824">
      <c r="A2824" t="n">
        <v>139</v>
      </c>
      <c r="B2824" t="inlineStr">
        <is>
          <t>Kudafushi Resort &amp; Spa</t>
        </is>
      </c>
      <c r="C2824" t="inlineStr">
        <is>
          <t>dining_menu</t>
        </is>
      </c>
      <c r="D2824" t="inlineStr">
        <is>
          <t>2025_OLIVE-ME_A-LA-CARTE-MENU.pdf</t>
        </is>
      </c>
      <c r="E2824" t="n">
        <v>2025</v>
      </c>
      <c r="H2824" t="n">
        <v>3</v>
      </c>
      <c r="I2824" t="n">
        <v>1244</v>
      </c>
      <c r="J2824" t="inlineStr">
        <is>
          <t>Y</t>
        </is>
      </c>
      <c r="K2824" t="inlineStr">
        <is>
          <t>kudafushiresort.com</t>
        </is>
      </c>
      <c r="L2824" t="inlineStr">
        <is>
          <t>official</t>
        </is>
      </c>
      <c r="M2824" t="inlineStr">
        <is>
          <t>https://kudafushiresort.com/en/wp-content/uploads/2026/08/OLIVE-ME_A-LA-CARTE-MENU.pdf</t>
        </is>
      </c>
      <c r="N2824" t="inlineStr">
        <is>
          <t>https://kudafushiresort.com/en/wp-content/uploads/2026/08/OLIVE-ME_A-LA-CARTE-MENU.pdf</t>
        </is>
      </c>
      <c r="O2824" t="inlineStr">
        <is>
          <t>6325914f2db7bbbd3a9ff8fa2655517f506bfe18f6ae630415125889c7c313b8</t>
        </is>
      </c>
      <c r="P2824" t="inlineStr">
        <is>
          <t>library/139_kudafushi-resort-spa/dining_menu/2025_OLIVE-ME_A-LA-CARTE-MENU.pdf</t>
        </is>
      </c>
      <c r="R2824" t="inlineStr">
        <is>
          <t>current</t>
        </is>
      </c>
      <c r="S2824" t="inlineStr">
        <is>
          <t>N</t>
        </is>
      </c>
      <c r="T2824" t="inlineStr">
        <is>
          <t>matched</t>
        </is>
      </c>
      <c r="U2824" t="inlineStr">
        <is>
          <t>2026-10-04</t>
        </is>
      </c>
      <c r="V2824" t="inlineStr"/>
    </row>
    <row r="2825">
      <c r="A2825" t="n">
        <v>139</v>
      </c>
      <c r="B2825" t="inlineStr">
        <is>
          <t>Kudafushi Resort &amp; Spa</t>
        </is>
      </c>
      <c r="C2825" t="inlineStr">
        <is>
          <t>dining_menu</t>
        </is>
      </c>
      <c r="D2825" t="inlineStr">
        <is>
          <t>2025_AI-SAI-MENU-2025.pdf</t>
        </is>
      </c>
      <c r="E2825" t="n">
        <v>2025</v>
      </c>
      <c r="H2825" t="n">
        <v>5</v>
      </c>
      <c r="I2825" t="n">
        <v>3820</v>
      </c>
      <c r="J2825" t="inlineStr">
        <is>
          <t>Y</t>
        </is>
      </c>
      <c r="K2825" t="inlineStr">
        <is>
          <t>kudafushiresort.com</t>
        </is>
      </c>
      <c r="L2825" t="inlineStr">
        <is>
          <t>official</t>
        </is>
      </c>
      <c r="M2825" t="inlineStr">
        <is>
          <t>https://kudafushiresort.com/en/wp-content/uploads/2026/08/AI-SAI-MENU-2025.pdf</t>
        </is>
      </c>
      <c r="N2825" t="inlineStr">
        <is>
          <t>https://kudafushiresort.com/en/wp-content/uploads/2026/08/AI-SAI-MENU-2025.pdf</t>
        </is>
      </c>
      <c r="O2825" t="inlineStr">
        <is>
          <t>6c53f83f07b5a8da0233770b5b7e76e0d3fcbeeb0f3e2d3f2f9dd1a8ee3d9970</t>
        </is>
      </c>
      <c r="P2825" t="inlineStr">
        <is>
          <t>library/139_kudafushi-resort-spa/dining_menu/2025_AI-SAI-MENU-2025.pdf</t>
        </is>
      </c>
      <c r="R2825" t="inlineStr">
        <is>
          <t>current</t>
        </is>
      </c>
      <c r="S2825" t="inlineStr">
        <is>
          <t>N</t>
        </is>
      </c>
      <c r="T2825" t="inlineStr">
        <is>
          <t>matched</t>
        </is>
      </c>
      <c r="U2825" t="inlineStr">
        <is>
          <t>2026-10-04</t>
        </is>
      </c>
      <c r="V2825" t="inlineStr"/>
    </row>
    <row r="2826">
      <c r="A2826" t="n">
        <v>139</v>
      </c>
      <c r="B2826" t="inlineStr">
        <is>
          <t>Kudafushi Resort &amp; Spa</t>
        </is>
      </c>
      <c r="C2826" t="inlineStr">
        <is>
          <t>dive_prices</t>
        </is>
      </c>
      <c r="D2826" t="inlineStr">
        <is>
          <t>2026_EANx.pdf</t>
        </is>
      </c>
      <c r="E2826" t="n">
        <v>2026</v>
      </c>
      <c r="H2826" t="n">
        <v>1</v>
      </c>
      <c r="I2826" t="n">
        <v>949</v>
      </c>
      <c r="J2826" t="inlineStr">
        <is>
          <t>Y</t>
        </is>
      </c>
      <c r="K2826" t="inlineStr">
        <is>
          <t>kudafushiresort.com</t>
        </is>
      </c>
      <c r="L2826" t="inlineStr">
        <is>
          <t>official</t>
        </is>
      </c>
      <c r="M2826" t="inlineStr">
        <is>
          <t>https://kudafushiresort.com/en/wp-content/uploads/2026/08/EANx.pdf</t>
        </is>
      </c>
      <c r="N2826" t="inlineStr">
        <is>
          <t>https://kudafushiresort.com/en/wp-content/uploads/2026/08/EANx.pdf</t>
        </is>
      </c>
      <c r="O2826" t="inlineStr">
        <is>
          <t>7e203d0b7db13309209993f283198ce35f31b9b11e07a71efbca997f27f4f31c</t>
        </is>
      </c>
      <c r="P2826" t="inlineStr">
        <is>
          <t>library/139_kudafushi-resort-spa/dive_prices/2026_EANx.pdf</t>
        </is>
      </c>
      <c r="R2826" t="inlineStr">
        <is>
          <t>current</t>
        </is>
      </c>
      <c r="S2826" t="inlineStr">
        <is>
          <t>N</t>
        </is>
      </c>
      <c r="T2826" t="inlineStr">
        <is>
          <t>matched</t>
        </is>
      </c>
      <c r="U2826" t="inlineStr">
        <is>
          <t>2026-10-04</t>
        </is>
      </c>
      <c r="V2826" t="inlineStr"/>
    </row>
    <row r="2827">
      <c r="A2827" t="n">
        <v>139</v>
      </c>
      <c r="B2827" t="inlineStr">
        <is>
          <t>Kudafushi Resort &amp; Spa</t>
        </is>
      </c>
      <c r="C2827" t="inlineStr">
        <is>
          <t>dive_prices</t>
        </is>
      </c>
      <c r="D2827" t="inlineStr">
        <is>
          <t>2026_BIG-GAME-FISHING.pdf</t>
        </is>
      </c>
      <c r="E2827" t="n">
        <v>2026</v>
      </c>
      <c r="H2827" t="n">
        <v>1</v>
      </c>
      <c r="I2827" t="n">
        <v>2718</v>
      </c>
      <c r="J2827" t="inlineStr">
        <is>
          <t>Y</t>
        </is>
      </c>
      <c r="K2827" t="inlineStr">
        <is>
          <t>kudafushiresort.com</t>
        </is>
      </c>
      <c r="L2827" t="inlineStr">
        <is>
          <t>official</t>
        </is>
      </c>
      <c r="M2827" t="inlineStr">
        <is>
          <t>https://kudafushiresort.com/en/wp-content/uploads/2026/08/BIG-GAME-FISHING.pdf</t>
        </is>
      </c>
      <c r="N2827" t="inlineStr">
        <is>
          <t>https://kudafushiresort.com/en/wp-content/uploads/2026/08/BIG-GAME-FISHING.pdf</t>
        </is>
      </c>
      <c r="O2827" t="inlineStr">
        <is>
          <t>40823e3d2f8433f88c918a1e66ad32580296fbe82d6c34901ff63c04a704868f</t>
        </is>
      </c>
      <c r="P2827" t="inlineStr">
        <is>
          <t>library/139_kudafushi-resort-spa/dive_prices/2026_BIG-GAME-FISHING.pdf</t>
        </is>
      </c>
      <c r="R2827" t="inlineStr">
        <is>
          <t>current</t>
        </is>
      </c>
      <c r="S2827" t="inlineStr">
        <is>
          <t>N</t>
        </is>
      </c>
      <c r="T2827" t="inlineStr">
        <is>
          <t>matched</t>
        </is>
      </c>
      <c r="U2827" t="inlineStr">
        <is>
          <t>2026-10-04</t>
        </is>
      </c>
      <c r="V2827" t="inlineStr"/>
    </row>
    <row r="2828">
      <c r="A2828" t="n">
        <v>139</v>
      </c>
      <c r="B2828" t="inlineStr">
        <is>
          <t>Kudafushi Resort &amp; Spa</t>
        </is>
      </c>
      <c r="C2828" t="inlineStr">
        <is>
          <t>dive_prices</t>
        </is>
      </c>
      <c r="D2828" t="inlineStr">
        <is>
          <t>2026_AQUASOULS_WATERSPORTS.pdf</t>
        </is>
      </c>
      <c r="E2828" t="n">
        <v>2026</v>
      </c>
      <c r="H2828" t="n">
        <v>9</v>
      </c>
      <c r="I2828" t="n">
        <v>3603</v>
      </c>
      <c r="J2828" t="inlineStr">
        <is>
          <t>Y</t>
        </is>
      </c>
      <c r="K2828" t="inlineStr">
        <is>
          <t>kudafushiresort.com</t>
        </is>
      </c>
      <c r="L2828" t="inlineStr">
        <is>
          <t>official</t>
        </is>
      </c>
      <c r="M2828" t="inlineStr">
        <is>
          <t>https://kudafushiresort.com/en/wp-content/uploads/2026/08/AQUASOULS_WATERSPORTS.pdf</t>
        </is>
      </c>
      <c r="N2828" t="inlineStr">
        <is>
          <t>https://kudafushiresort.com/en/wp-content/uploads/2026/08/AQUASOULS_WATERSPORTS.pdf</t>
        </is>
      </c>
      <c r="O2828" t="inlineStr">
        <is>
          <t>7ade2eff8f14032d72a30825ab660cc086928ca8fbbb750cbe0513413528bb46</t>
        </is>
      </c>
      <c r="P2828" t="inlineStr">
        <is>
          <t>library/139_kudafushi-resort-spa/dive_prices/2026_AQUASOULS_WATERSPORTS.pdf</t>
        </is>
      </c>
      <c r="R2828" t="inlineStr">
        <is>
          <t>current</t>
        </is>
      </c>
      <c r="S2828" t="inlineStr">
        <is>
          <t>Y</t>
        </is>
      </c>
      <c r="T2828" t="inlineStr">
        <is>
          <t>matched</t>
        </is>
      </c>
      <c r="U2828" t="inlineStr">
        <is>
          <t>2026-10-04</t>
        </is>
      </c>
      <c r="V2828" t="inlineStr"/>
    </row>
    <row r="2829">
      <c r="A2829" t="n">
        <v>139</v>
      </c>
      <c r="B2829" t="inlineStr">
        <is>
          <t>Kudafushi Resort &amp; Spa</t>
        </is>
      </c>
      <c r="C2829" t="inlineStr">
        <is>
          <t>dive_prices</t>
        </is>
      </c>
      <c r="D2829" t="inlineStr">
        <is>
          <t>2025_Diving-Price-List-with-Snorkeling-Rentals.pdf</t>
        </is>
      </c>
      <c r="E2829" t="n">
        <v>2025</v>
      </c>
      <c r="H2829" t="n">
        <v>6</v>
      </c>
      <c r="I2829" t="n">
        <v>572</v>
      </c>
      <c r="J2829" t="inlineStr">
        <is>
          <t>Y</t>
        </is>
      </c>
      <c r="K2829" t="inlineStr">
        <is>
          <t>kudafushiresort.com</t>
        </is>
      </c>
      <c r="L2829" t="inlineStr">
        <is>
          <t>official</t>
        </is>
      </c>
      <c r="M2829" t="inlineStr">
        <is>
          <t>https://kudafushiresort.com/en/wp-content/uploads/2026/08/Diving-Price-List-with-Snorkeling-Rentals.pdf</t>
        </is>
      </c>
      <c r="N2829" t="inlineStr">
        <is>
          <t>https://kudafushiresort.com/en/wp-content/uploads/2026/08/Diving-Price-List-with-Snorkeling-Rentals.pdf</t>
        </is>
      </c>
      <c r="O2829" t="inlineStr">
        <is>
          <t>a9ece5dfd618082c6a65f0eb87876b13dc515f4df291eb79bd05a3bc9675d8c5</t>
        </is>
      </c>
      <c r="P2829" t="inlineStr">
        <is>
          <t>library/139_kudafushi-resort-spa/dive_prices/2025_Diving-Price-List-with-Snorkeling-Rentals.pdf</t>
        </is>
      </c>
      <c r="R2829" t="inlineStr">
        <is>
          <t>current</t>
        </is>
      </c>
      <c r="S2829" t="inlineStr">
        <is>
          <t>N</t>
        </is>
      </c>
      <c r="T2829" t="inlineStr">
        <is>
          <t>matched</t>
        </is>
      </c>
      <c r="U2829" t="inlineStr">
        <is>
          <t>2026-10-04</t>
        </is>
      </c>
      <c r="V2829" t="inlineStr"/>
    </row>
    <row r="2830">
      <c r="A2830" t="n">
        <v>139</v>
      </c>
      <c r="B2830" t="inlineStr">
        <is>
          <t>Kudafushi Resort &amp; Spa</t>
        </is>
      </c>
      <c r="C2830" t="inlineStr">
        <is>
          <t>dive_prices</t>
        </is>
      </c>
      <c r="D2830" t="inlineStr">
        <is>
          <t>2025_Dive-Center-Info.pdf</t>
        </is>
      </c>
      <c r="E2830" t="n">
        <v>2025</v>
      </c>
      <c r="H2830" t="n">
        <v>6</v>
      </c>
      <c r="I2830" t="n">
        <v>2331</v>
      </c>
      <c r="J2830" t="inlineStr">
        <is>
          <t>Y</t>
        </is>
      </c>
      <c r="K2830" t="inlineStr">
        <is>
          <t>kudafushiresort.com</t>
        </is>
      </c>
      <c r="L2830" t="inlineStr">
        <is>
          <t>official</t>
        </is>
      </c>
      <c r="M2830" t="inlineStr">
        <is>
          <t>https://kudafushiresort.com/en/wp-content/uploads/2026/08/Dive-Center-Info.pdf</t>
        </is>
      </c>
      <c r="N2830" t="inlineStr">
        <is>
          <t>https://kudafushiresort.com/en/wp-content/uploads/2026/08/Dive-Center-Info.pdf</t>
        </is>
      </c>
      <c r="O2830" t="inlineStr">
        <is>
          <t>5912406e19c3dbac2751de02a700b241f0aebff677c998aaf26ada40cd6a1794</t>
        </is>
      </c>
      <c r="P2830" t="inlineStr">
        <is>
          <t>library/139_kudafushi-resort-spa/dive_prices/2025_Dive-Center-Info.pdf</t>
        </is>
      </c>
      <c r="R2830" t="inlineStr">
        <is>
          <t>current</t>
        </is>
      </c>
      <c r="S2830" t="inlineStr">
        <is>
          <t>N</t>
        </is>
      </c>
      <c r="T2830" t="inlineStr">
        <is>
          <t>matched</t>
        </is>
      </c>
      <c r="U2830" t="inlineStr">
        <is>
          <t>2026-10-04</t>
        </is>
      </c>
      <c r="V2830" t="inlineStr"/>
    </row>
    <row r="2831">
      <c r="A2831" t="n">
        <v>139</v>
      </c>
      <c r="B2831" t="inlineStr">
        <is>
          <t>Kudafushi Resort &amp; Spa</t>
        </is>
      </c>
      <c r="C2831" t="inlineStr">
        <is>
          <t>excursions</t>
        </is>
      </c>
      <c r="D2831" t="inlineStr">
        <is>
          <t>2026_Bubble-Maker.pdf</t>
        </is>
      </c>
      <c r="E2831" t="n">
        <v>2026</v>
      </c>
      <c r="H2831" t="n">
        <v>1</v>
      </c>
      <c r="I2831" t="n">
        <v>1175</v>
      </c>
      <c r="J2831" t="inlineStr">
        <is>
          <t>Y</t>
        </is>
      </c>
      <c r="K2831" t="inlineStr">
        <is>
          <t>kudafushiresort.com</t>
        </is>
      </c>
      <c r="L2831" t="inlineStr">
        <is>
          <t>official</t>
        </is>
      </c>
      <c r="M2831" t="inlineStr">
        <is>
          <t>https://kudafushiresort.com/en/wp-content/uploads/2026/08/Bubble-Maker.pdf</t>
        </is>
      </c>
      <c r="N2831" t="inlineStr">
        <is>
          <t>https://kudafushiresort.com/en/wp-content/uploads/2026/08/Bubble-Maker.pdf</t>
        </is>
      </c>
      <c r="O2831" t="inlineStr">
        <is>
          <t>f16e662e654060abcc8a6abd017b11fcae65ce27512cc565fb51176896a35ae2</t>
        </is>
      </c>
      <c r="P2831" t="inlineStr">
        <is>
          <t>library/139_kudafushi-resort-spa/excursions/2026_Bubble-Maker.pdf</t>
        </is>
      </c>
      <c r="R2831" t="inlineStr">
        <is>
          <t>current</t>
        </is>
      </c>
      <c r="S2831" t="inlineStr">
        <is>
          <t>N</t>
        </is>
      </c>
      <c r="T2831" t="inlineStr">
        <is>
          <t>matched</t>
        </is>
      </c>
      <c r="U2831" t="inlineStr">
        <is>
          <t>2026-10-04</t>
        </is>
      </c>
      <c r="V2831" t="inlineStr"/>
    </row>
    <row r="2832">
      <c r="A2832" t="n">
        <v>139</v>
      </c>
      <c r="B2832" t="inlineStr">
        <is>
          <t>Kudafushi Resort &amp; Spa</t>
        </is>
      </c>
      <c r="C2832" t="inlineStr">
        <is>
          <t>excursions</t>
        </is>
      </c>
      <c r="D2832" t="inlineStr">
        <is>
          <t>2026_KUDAFUSHI-EXCURSION_2026.pdf</t>
        </is>
      </c>
      <c r="E2832" t="n">
        <v>2026</v>
      </c>
      <c r="H2832" t="n">
        <v>1</v>
      </c>
      <c r="I2832" t="n">
        <v>594</v>
      </c>
      <c r="J2832" t="inlineStr">
        <is>
          <t>Y</t>
        </is>
      </c>
      <c r="K2832" t="inlineStr">
        <is>
          <t>kudafushiresort.com</t>
        </is>
      </c>
      <c r="L2832" t="inlineStr">
        <is>
          <t>official</t>
        </is>
      </c>
      <c r="M2832" t="inlineStr">
        <is>
          <t>https://kudafushiresort.com/en/wp-content/uploads/2026/08/KUDAFUSHI-EXCURSION_2026.pdf</t>
        </is>
      </c>
      <c r="N2832" t="inlineStr">
        <is>
          <t>https://kudafushiresort.com/en/wp-content/uploads/2026/08/KUDAFUSHI-EXCURSION_2026.pdf</t>
        </is>
      </c>
      <c r="O2832" t="inlineStr">
        <is>
          <t>ee95674864f7a4d5dc1a35e0750a060c3e2eeef004d42a22a245b02b272ee283</t>
        </is>
      </c>
      <c r="P2832" t="inlineStr">
        <is>
          <t>library/139_kudafushi-resort-spa/excursions/2026_KUDAFUSHI-EXCURSION_2026.pdf</t>
        </is>
      </c>
      <c r="R2832" t="inlineStr">
        <is>
          <t>current</t>
        </is>
      </c>
      <c r="S2832" t="inlineStr">
        <is>
          <t>N</t>
        </is>
      </c>
      <c r="T2832" t="inlineStr">
        <is>
          <t>matched</t>
        </is>
      </c>
      <c r="U2832" t="inlineStr">
        <is>
          <t>2026-10-04</t>
        </is>
      </c>
      <c r="V2832" t="inlineStr"/>
    </row>
    <row r="2833">
      <c r="A2833" t="n">
        <v>139</v>
      </c>
      <c r="B2833" t="inlineStr">
        <is>
          <t>Kudafushi Resort &amp; Spa</t>
        </is>
      </c>
      <c r="C2833" t="inlineStr">
        <is>
          <t>excursions</t>
        </is>
      </c>
      <c r="D2833" t="inlineStr">
        <is>
          <t>2026_LITTLE-BUBBLES-CLUB-ACTIVITIES_2026.pdf</t>
        </is>
      </c>
      <c r="E2833" t="n">
        <v>2026</v>
      </c>
      <c r="H2833" t="n">
        <v>2</v>
      </c>
      <c r="I2833" t="n">
        <v>6999</v>
      </c>
      <c r="J2833" t="inlineStr">
        <is>
          <t>Y</t>
        </is>
      </c>
      <c r="K2833" t="inlineStr">
        <is>
          <t>kudafushiresort.com</t>
        </is>
      </c>
      <c r="L2833" t="inlineStr">
        <is>
          <t>official</t>
        </is>
      </c>
      <c r="M2833" t="inlineStr">
        <is>
          <t>https://kudafushiresort.com/en/wp-content/uploads/2026/08/LITTLE-BUBBLES-CLUB-ACTIVITIES_2026.pdf</t>
        </is>
      </c>
      <c r="N2833" t="inlineStr">
        <is>
          <t>https://kudafushiresort.com/en/wp-content/uploads/2026/08/LITTLE-BUBBLES-CLUB-ACTIVITIES_2026.pdf</t>
        </is>
      </c>
      <c r="O2833" t="inlineStr">
        <is>
          <t>bdc9a318e19a38f0df598e7abb9e640905983c3c9c7a6a1867df139afeaaf72b</t>
        </is>
      </c>
      <c r="P2833" t="inlineStr">
        <is>
          <t>library/139_kudafushi-resort-spa/excursions/2026_LITTLE-BUBBLES-CLUB-ACTIVITIES_2026.pdf</t>
        </is>
      </c>
      <c r="R2833" t="inlineStr">
        <is>
          <t>current</t>
        </is>
      </c>
      <c r="S2833" t="inlineStr">
        <is>
          <t>Y</t>
        </is>
      </c>
      <c r="T2833" t="inlineStr">
        <is>
          <t>matched</t>
        </is>
      </c>
      <c r="U2833" t="inlineStr">
        <is>
          <t>2026-10-04</t>
        </is>
      </c>
      <c r="V2833" t="inlineStr"/>
    </row>
    <row r="2834">
      <c r="A2834" t="n">
        <v>139</v>
      </c>
      <c r="B2834" t="inlineStr">
        <is>
          <t>Kudafushi Resort &amp; Spa</t>
        </is>
      </c>
      <c r="C2834" t="inlineStr">
        <is>
          <t>kids</t>
        </is>
      </c>
      <c r="D2834" t="inlineStr">
        <is>
          <t>2026_BABY-SITTING-SERVICES_2026.pdf</t>
        </is>
      </c>
      <c r="E2834" t="n">
        <v>2026</v>
      </c>
      <c r="H2834" t="n">
        <v>1</v>
      </c>
      <c r="I2834" t="n">
        <v>1316</v>
      </c>
      <c r="J2834" t="inlineStr">
        <is>
          <t>N</t>
        </is>
      </c>
      <c r="K2834" t="inlineStr">
        <is>
          <t>kudafushiresort.com</t>
        </is>
      </c>
      <c r="L2834" t="inlineStr">
        <is>
          <t>official</t>
        </is>
      </c>
      <c r="M2834" t="inlineStr">
        <is>
          <t>https://kudafushiresort.com/en/wp-content/uploads/2026/08/BABY-SITTING-SERVICES_2026.pdf</t>
        </is>
      </c>
      <c r="N2834" t="inlineStr">
        <is>
          <t>https://kudafushiresort.com/en/wp-content/uploads/2026/08/BABY-SITTING-SERVICES_2026.pdf</t>
        </is>
      </c>
      <c r="O2834" t="inlineStr">
        <is>
          <t>5d8589fbc1c3e2f7565550aca7712eb96ac986a4fe92a932019d10d335f8c388</t>
        </is>
      </c>
      <c r="P2834" t="inlineStr">
        <is>
          <t>library/139_kudafushi-resort-spa/kids/2026_BABY-SITTING-SERVICES_2026.pdf</t>
        </is>
      </c>
      <c r="R2834" t="inlineStr">
        <is>
          <t>current</t>
        </is>
      </c>
      <c r="S2834" t="inlineStr">
        <is>
          <t>Y</t>
        </is>
      </c>
      <c r="T2834" t="inlineStr">
        <is>
          <t>matched</t>
        </is>
      </c>
      <c r="U2834" t="inlineStr">
        <is>
          <t>2026-10-04</t>
        </is>
      </c>
      <c r="V2834" t="inlineStr"/>
    </row>
    <row r="2835">
      <c r="A2835" t="n">
        <v>139</v>
      </c>
      <c r="B2835" t="inlineStr">
        <is>
          <t>Kudafushi Resort &amp; Spa</t>
        </is>
      </c>
      <c r="C2835" t="inlineStr">
        <is>
          <t>all_inclusive</t>
        </is>
      </c>
      <c r="D2835" t="inlineStr">
        <is>
          <t>2026_SOFTALL_INCLUSIVE_KUDAFUSHI.pdf</t>
        </is>
      </c>
      <c r="E2835" t="n">
        <v>2026</v>
      </c>
      <c r="H2835" t="n">
        <v>1</v>
      </c>
      <c r="I2835" t="n">
        <v>1586</v>
      </c>
      <c r="J2835" t="inlineStr">
        <is>
          <t>Y</t>
        </is>
      </c>
      <c r="K2835" t="inlineStr">
        <is>
          <t>kudafushiresort.com</t>
        </is>
      </c>
      <c r="L2835" t="inlineStr">
        <is>
          <t>official</t>
        </is>
      </c>
      <c r="M2835" t="inlineStr">
        <is>
          <t>https://kudafushiresort.com/en/wp-content/uploads/2026/09/SOFTALL_INCLUSIVE_KUDAFUSHI.pdf</t>
        </is>
      </c>
      <c r="N2835" t="inlineStr">
        <is>
          <t>https://kudafushiresort.com/en/wp-content/uploads/2026/09/SOFTALL_INCLUSIVE_KUDAFUSHI.pdf</t>
        </is>
      </c>
      <c r="O2835" t="inlineStr">
        <is>
          <t>abcd61815e4b531b74732d09d620aea503d5c1b032e87810ec7c73d22e1e2825</t>
        </is>
      </c>
      <c r="P2835" t="inlineStr">
        <is>
          <t>library/139_kudafushi-resort-spa/all_inclusive/2026_SOFTALL_INCLUSIVE_KUDAFUSHI.pdf</t>
        </is>
      </c>
      <c r="R2835" t="inlineStr">
        <is>
          <t>current</t>
        </is>
      </c>
      <c r="S2835" t="inlineStr">
        <is>
          <t>N</t>
        </is>
      </c>
      <c r="T2835" t="inlineStr">
        <is>
          <t>matched</t>
        </is>
      </c>
      <c r="U2835" t="inlineStr">
        <is>
          <t>2026-10-04</t>
        </is>
      </c>
      <c r="V2835" t="inlineStr"/>
    </row>
    <row r="2836">
      <c r="A2836" t="n">
        <v>139</v>
      </c>
      <c r="B2836" t="inlineStr">
        <is>
          <t>Kudafushi Resort &amp; Spa</t>
        </is>
      </c>
      <c r="C2836" t="inlineStr">
        <is>
          <t>all_inclusive</t>
        </is>
      </c>
      <c r="D2836" t="inlineStr">
        <is>
          <t>2026_Photography-package.pdf</t>
        </is>
      </c>
      <c r="E2836" t="n">
        <v>2026</v>
      </c>
      <c r="H2836" t="n">
        <v>6</v>
      </c>
      <c r="I2836" t="n">
        <v>1448</v>
      </c>
      <c r="J2836" t="inlineStr">
        <is>
          <t>Y</t>
        </is>
      </c>
      <c r="K2836" t="inlineStr">
        <is>
          <t>kudafushiresort.com</t>
        </is>
      </c>
      <c r="L2836" t="inlineStr">
        <is>
          <t>official</t>
        </is>
      </c>
      <c r="M2836" t="inlineStr">
        <is>
          <t>https://kudafushiresort.com/en/wp-content/uploads/2026/08/Photography-package.pdf</t>
        </is>
      </c>
      <c r="N2836" t="inlineStr">
        <is>
          <t>https://kudafushiresort.com/en/wp-content/uploads/2026/08/Photography-package.pdf</t>
        </is>
      </c>
      <c r="O2836" t="inlineStr">
        <is>
          <t>229f317bdce0ccc3008f5047e9848aa01a65343d2e4a95f072f79bcc18ac959c</t>
        </is>
      </c>
      <c r="P2836" t="inlineStr">
        <is>
          <t>library/139_kudafushi-resort-spa/all_inclusive/2026_Photography-package.pdf</t>
        </is>
      </c>
      <c r="R2836" t="inlineStr">
        <is>
          <t>current</t>
        </is>
      </c>
      <c r="S2836" t="inlineStr">
        <is>
          <t>Y</t>
        </is>
      </c>
      <c r="T2836" t="inlineStr">
        <is>
          <t>matched</t>
        </is>
      </c>
      <c r="U2836" t="inlineStr">
        <is>
          <t>2026-10-04</t>
        </is>
      </c>
      <c r="V2836" t="inlineStr"/>
    </row>
    <row r="2837">
      <c r="A2837" t="n">
        <v>139</v>
      </c>
      <c r="B2837" t="inlineStr">
        <is>
          <t>Kudafushi Resort &amp; Spa</t>
        </is>
      </c>
      <c r="C2837" t="inlineStr">
        <is>
          <t>all_inclusive</t>
        </is>
      </c>
      <c r="D2837" t="inlineStr">
        <is>
          <t>2026_ALL_INCLUSIVE.pdf</t>
        </is>
      </c>
      <c r="E2837" t="n">
        <v>2026</v>
      </c>
      <c r="H2837" t="n">
        <v>1</v>
      </c>
      <c r="I2837" t="n">
        <v>1675</v>
      </c>
      <c r="J2837" t="inlineStr">
        <is>
          <t>Y</t>
        </is>
      </c>
      <c r="K2837" t="inlineStr">
        <is>
          <t>kudafushiresort.com</t>
        </is>
      </c>
      <c r="L2837" t="inlineStr">
        <is>
          <t>official</t>
        </is>
      </c>
      <c r="M2837" t="inlineStr">
        <is>
          <t>https://kudafushiresort.com/en/wp-content/uploads/2026/08/ALL_INCLUSIVE.pdf</t>
        </is>
      </c>
      <c r="N2837" t="inlineStr">
        <is>
          <t>https://kudafushiresort.com/en/wp-content/uploads/2026/08/ALL_INCLUSIVE.pdf</t>
        </is>
      </c>
      <c r="O2837" t="inlineStr">
        <is>
          <t>4fbae19a11c1b399da4a656bee41c145b0ea46431722532fbd2be0201192ebea</t>
        </is>
      </c>
      <c r="P2837" t="inlineStr">
        <is>
          <t>library/139_kudafushi-resort-spa/all_inclusive/2026_ALL_INCLUSIVE.pdf</t>
        </is>
      </c>
      <c r="R2837" t="inlineStr">
        <is>
          <t>current</t>
        </is>
      </c>
      <c r="S2837" t="inlineStr">
        <is>
          <t>N</t>
        </is>
      </c>
      <c r="T2837" t="inlineStr">
        <is>
          <t>matched</t>
        </is>
      </c>
      <c r="U2837" t="inlineStr">
        <is>
          <t>2026-10-04</t>
        </is>
      </c>
      <c r="V2837" t="inlineStr"/>
    </row>
    <row r="2838">
      <c r="A2838" t="n">
        <v>139</v>
      </c>
      <c r="B2838" t="inlineStr">
        <is>
          <t>Kudafushi Resort &amp; Spa</t>
        </is>
      </c>
      <c r="C2838" t="inlineStr">
        <is>
          <t>all_inclusive</t>
        </is>
      </c>
      <c r="D2838" t="inlineStr">
        <is>
          <t>2025_Lovers-Surprise-packages-NEW.pdf</t>
        </is>
      </c>
      <c r="E2838" t="n">
        <v>2025</v>
      </c>
      <c r="H2838" t="n">
        <v>1</v>
      </c>
      <c r="I2838" t="n">
        <v>233</v>
      </c>
      <c r="J2838" t="inlineStr">
        <is>
          <t>Y</t>
        </is>
      </c>
      <c r="K2838" t="inlineStr">
        <is>
          <t>kudafushiresort.com</t>
        </is>
      </c>
      <c r="L2838" t="inlineStr">
        <is>
          <t>official</t>
        </is>
      </c>
      <c r="M2838" t="inlineStr">
        <is>
          <t>https://kudafushiresort.com/en/wp-content/uploads/2026/08/Lovers-Surprise-packages-NEW.pdf</t>
        </is>
      </c>
      <c r="N2838" t="inlineStr">
        <is>
          <t>https://kudafushiresort.com/en/wp-content/uploads/2026/08/Lovers-Surprise-packages-NEW.pdf</t>
        </is>
      </c>
      <c r="O2838" t="inlineStr">
        <is>
          <t>d78809174f28b3c775631f74a4e570e85a0818693b2fb4c0656b1776da1e1375</t>
        </is>
      </c>
      <c r="P2838" t="inlineStr">
        <is>
          <t>library/139_kudafushi-resort-spa/all_inclusive/2025_Lovers-Surprise-packages-NEW.pdf</t>
        </is>
      </c>
      <c r="R2838" t="inlineStr">
        <is>
          <t>current</t>
        </is>
      </c>
      <c r="S2838" t="inlineStr">
        <is>
          <t>N</t>
        </is>
      </c>
      <c r="T2838" t="inlineStr">
        <is>
          <t>matched</t>
        </is>
      </c>
      <c r="U2838" t="inlineStr">
        <is>
          <t>2026-10-04</t>
        </is>
      </c>
      <c r="V2838" t="inlineStr"/>
    </row>
    <row r="2839">
      <c r="A2839" t="n">
        <v>139</v>
      </c>
      <c r="B2839" t="inlineStr">
        <is>
          <t>Kudafushi Resort &amp; Spa</t>
        </is>
      </c>
      <c r="C2839" t="inlineStr">
        <is>
          <t>all_inclusive</t>
        </is>
      </c>
      <c r="D2839" t="inlineStr">
        <is>
          <t>2025_Birthday-Blast-packages-NEW.pdf</t>
        </is>
      </c>
      <c r="E2839" t="n">
        <v>2025</v>
      </c>
      <c r="H2839" t="n">
        <v>1</v>
      </c>
      <c r="I2839" t="n">
        <v>246</v>
      </c>
      <c r="J2839" t="inlineStr">
        <is>
          <t>Y</t>
        </is>
      </c>
      <c r="K2839" t="inlineStr">
        <is>
          <t>kudafushiresort.com</t>
        </is>
      </c>
      <c r="L2839" t="inlineStr">
        <is>
          <t>official</t>
        </is>
      </c>
      <c r="M2839" t="inlineStr">
        <is>
          <t>https://kudafushiresort.com/en/wp-content/uploads/2026/08/Birthday-Blast-packages-NEW.pdf</t>
        </is>
      </c>
      <c r="N2839" t="inlineStr">
        <is>
          <t>https://kudafushiresort.com/en/wp-content/uploads/2026/08/Birthday-Blast-packages-NEW.pdf</t>
        </is>
      </c>
      <c r="O2839" t="inlineStr">
        <is>
          <t>ecf79065710bda36510cd571edd2d3c51322693c59a1fd3342852686b639c255</t>
        </is>
      </c>
      <c r="P2839" t="inlineStr">
        <is>
          <t>library/139_kudafushi-resort-spa/all_inclusive/2025_Birthday-Blast-packages-NEW.pdf</t>
        </is>
      </c>
      <c r="R2839" t="inlineStr">
        <is>
          <t>current</t>
        </is>
      </c>
      <c r="S2839" t="inlineStr">
        <is>
          <t>N</t>
        </is>
      </c>
      <c r="T2839" t="inlineStr">
        <is>
          <t>matched</t>
        </is>
      </c>
      <c r="U2839" t="inlineStr">
        <is>
          <t>2026-10-04</t>
        </is>
      </c>
      <c r="V2839" t="inlineStr"/>
    </row>
    <row r="2840">
      <c r="A2840" t="n">
        <v>139</v>
      </c>
      <c r="B2840" t="inlineStr">
        <is>
          <t>Kudafushi Resort &amp; Spa</t>
        </is>
      </c>
      <c r="C2840" t="inlineStr">
        <is>
          <t>calendar</t>
        </is>
      </c>
      <c r="D2840" t="inlineStr">
        <is>
          <t>2026_PADEL-COURT-RENTAL.pdf</t>
        </is>
      </c>
      <c r="E2840" t="n">
        <v>2026</v>
      </c>
      <c r="H2840" t="n">
        <v>1</v>
      </c>
      <c r="I2840" t="n">
        <v>3027</v>
      </c>
      <c r="J2840" t="inlineStr">
        <is>
          <t>Y</t>
        </is>
      </c>
      <c r="K2840" t="inlineStr">
        <is>
          <t>kudafushiresort.com</t>
        </is>
      </c>
      <c r="L2840" t="inlineStr">
        <is>
          <t>official</t>
        </is>
      </c>
      <c r="M2840" t="inlineStr">
        <is>
          <t>https://kudafushiresort.com/en/wp-content/uploads/2026/08/PADEL-COURT-RENTAL.pdf</t>
        </is>
      </c>
      <c r="N2840" t="inlineStr">
        <is>
          <t>https://kudafushiresort.com/en/wp-content/uploads/2026/08/PADEL-COURT-RENTAL.pdf</t>
        </is>
      </c>
      <c r="O2840" t="inlineStr">
        <is>
          <t>e661e01145f38842b289a256ca1d366498d6797ec9794fb9df031572a44f89f5</t>
        </is>
      </c>
      <c r="P2840" t="inlineStr">
        <is>
          <t>library/139_kudafushi-resort-spa/calendar/2026_PADEL-COURT-RENTAL.pdf</t>
        </is>
      </c>
      <c r="R2840" t="inlineStr">
        <is>
          <t>current</t>
        </is>
      </c>
      <c r="S2840" t="inlineStr">
        <is>
          <t>Y</t>
        </is>
      </c>
      <c r="T2840" t="inlineStr">
        <is>
          <t>matched</t>
        </is>
      </c>
      <c r="U2840" t="inlineStr">
        <is>
          <t>2026-10-04</t>
        </is>
      </c>
      <c r="V2840" t="inlineStr"/>
    </row>
    <row r="2841">
      <c r="A2841" t="n">
        <v>139</v>
      </c>
      <c r="B2841" t="inlineStr">
        <is>
          <t>Kudafushi Resort &amp; Spa</t>
        </is>
      </c>
      <c r="C2841" t="inlineStr">
        <is>
          <t>brochure</t>
        </is>
      </c>
      <c r="D2841" t="inlineStr">
        <is>
          <t>2025_Stargazing-Cinema-NEW.pdf</t>
        </is>
      </c>
      <c r="E2841" t="n">
        <v>2025</v>
      </c>
      <c r="H2841" t="n">
        <v>1</v>
      </c>
      <c r="I2841" t="n">
        <v>323</v>
      </c>
      <c r="J2841" t="inlineStr">
        <is>
          <t>Y</t>
        </is>
      </c>
      <c r="K2841" t="inlineStr">
        <is>
          <t>kudafushiresort.com</t>
        </is>
      </c>
      <c r="L2841" t="inlineStr">
        <is>
          <t>official</t>
        </is>
      </c>
      <c r="M2841" t="inlineStr">
        <is>
          <t>https://kudafushiresort.com/en/wp-content/uploads/2026/08/Stargazing-Cinema-NEW.pdf</t>
        </is>
      </c>
      <c r="N2841" t="inlineStr">
        <is>
          <t>https://kudafushiresort.com/en/wp-content/uploads/2026/08/Stargazing-Cinema-NEW.pdf</t>
        </is>
      </c>
      <c r="O2841" t="inlineStr">
        <is>
          <t>7e06b70dc8124e4e19da242bd127fb8c4dc2e4b8c1938949327170b00af56363</t>
        </is>
      </c>
      <c r="P2841" t="inlineStr">
        <is>
          <t>library/139_kudafushi-resort-spa/brochure/2025_Stargazing-Cinema-NEW.pdf</t>
        </is>
      </c>
      <c r="R2841" t="inlineStr">
        <is>
          <t>current</t>
        </is>
      </c>
      <c r="S2841" t="inlineStr">
        <is>
          <t>Y</t>
        </is>
      </c>
      <c r="T2841" t="inlineStr">
        <is>
          <t>matched</t>
        </is>
      </c>
      <c r="U2841" t="inlineStr">
        <is>
          <t>2026-10-04</t>
        </is>
      </c>
      <c r="V2841" t="inlineStr"/>
    </row>
    <row r="2842">
      <c r="A2842" t="n">
        <v>140</v>
      </c>
      <c r="B2842" t="inlineStr">
        <is>
          <t>The Standard Huruvalhi Maldives</t>
        </is>
      </c>
      <c r="C2842" t="inlineStr">
        <is>
          <t>factsheet</t>
        </is>
      </c>
      <c r="D2842" t="inlineStr">
        <is>
          <t>2025_STMV_Factsheet__Eng-.pdf</t>
        </is>
      </c>
      <c r="E2842" t="n">
        <v>2025</v>
      </c>
      <c r="H2842" t="n">
        <v>4</v>
      </c>
      <c r="I2842" t="n">
        <v>5012</v>
      </c>
      <c r="J2842" t="inlineStr">
        <is>
          <t>Y</t>
        </is>
      </c>
      <c r="K2842" t="inlineStr">
        <is>
          <t>neoscapesmaldives.com</t>
        </is>
      </c>
      <c r="L2842" t="inlineStr">
        <is>
          <t>dmc-agency</t>
        </is>
      </c>
      <c r="M2842" t="inlineStr">
        <is>
          <t>https://www.neoscapesmaldives.com/wp-content/uploads/STMV_Factsheet__Eng-.pdf</t>
        </is>
      </c>
      <c r="N2842" t="inlineStr">
        <is>
          <t>https://www.neoscapesmaldives.com/wp-content/uploads/STMV_Factsheet__Eng-.pdf</t>
        </is>
      </c>
      <c r="O2842" t="inlineStr">
        <is>
          <t>d6d895f93831c7caf321f37a9a84e6d7a3b8f103ad9f344e60cc5f4817fa912b</t>
        </is>
      </c>
      <c r="P2842" t="inlineStr">
        <is>
          <t>library/140_the-standard-huruvalhi-maldives/factsheet/2025_STMV_Factsheet__Eng-.pdf</t>
        </is>
      </c>
      <c r="R2842" t="inlineStr">
        <is>
          <t>current</t>
        </is>
      </c>
      <c r="S2842" t="inlineStr">
        <is>
          <t>Y</t>
        </is>
      </c>
      <c r="T2842" t="inlineStr">
        <is>
          <t>matched</t>
        </is>
      </c>
      <c r="U2842" t="inlineStr">
        <is>
          <t>2026-10-04</t>
        </is>
      </c>
      <c r="V2842" t="inlineStr"/>
    </row>
    <row r="2843">
      <c r="A2843" t="n">
        <v>140</v>
      </c>
      <c r="B2843" t="inlineStr">
        <is>
          <t>The Standard Huruvalhi Maldives</t>
        </is>
      </c>
      <c r="C2843" t="inlineStr">
        <is>
          <t>map</t>
        </is>
      </c>
      <c r="D2843" t="inlineStr">
        <is>
          <t>2024_The-Standard-Huruvalhi-Maldives-RESORT-MAP.pdf</t>
        </is>
      </c>
      <c r="E2843" t="n">
        <v>2024</v>
      </c>
      <c r="H2843" t="n">
        <v>1</v>
      </c>
      <c r="I2843" t="n">
        <v>1018</v>
      </c>
      <c r="J2843" t="inlineStr">
        <is>
          <t>Y</t>
        </is>
      </c>
      <c r="K2843" t="inlineStr">
        <is>
          <t>neoscapesmaldives.com</t>
        </is>
      </c>
      <c r="L2843" t="inlineStr">
        <is>
          <t>dmc-agency</t>
        </is>
      </c>
      <c r="M2843" t="inlineStr">
        <is>
          <t>https://www.neoscapesmaldives.com/wp-content/uploads/The-Standard-Huruvalhi-Maldives-RESORT-MAP.pdf</t>
        </is>
      </c>
      <c r="N2843" t="inlineStr">
        <is>
          <t>https://www.neoscapesmaldives.com/wp-content/uploads/The-Standard-Huruvalhi-Maldives-RESORT-MAP.pdf</t>
        </is>
      </c>
      <c r="O2843" t="inlineStr">
        <is>
          <t>76c1547c30de786b5381bafe71305276969fb4d01842790f19a4c4841561043a</t>
        </is>
      </c>
      <c r="P2843" t="inlineStr">
        <is>
          <t>library/140_the-standard-huruvalhi-maldives/map/2024_The-Standard-Huruvalhi-Maldives-RESORT-MAP.pdf</t>
        </is>
      </c>
      <c r="R2843" t="inlineStr">
        <is>
          <t>outdated</t>
        </is>
      </c>
      <c r="S2843" t="inlineStr">
        <is>
          <t>Y</t>
        </is>
      </c>
      <c r="T2843" t="inlineStr">
        <is>
          <t>matched</t>
        </is>
      </c>
      <c r="U2843" t="inlineStr">
        <is>
          <t>2026-10-04</t>
        </is>
      </c>
      <c r="V2843" t="inlineStr"/>
    </row>
    <row r="2844">
      <c r="A2844" t="n">
        <v>140</v>
      </c>
      <c r="B2844" t="inlineStr">
        <is>
          <t>The Standard Huruvalhi Maldives</t>
        </is>
      </c>
      <c r="C2844" t="inlineStr">
        <is>
          <t>map</t>
        </is>
      </c>
      <c r="D2844" t="inlineStr">
        <is>
          <t>2023_airport-new-counters-map-2023-1.pdf</t>
        </is>
      </c>
      <c r="E2844" t="n">
        <v>2023</v>
      </c>
      <c r="H2844" t="n">
        <v>8</v>
      </c>
      <c r="I2844" t="n">
        <v>597</v>
      </c>
      <c r="J2844" t="inlineStr">
        <is>
          <t>Y</t>
        </is>
      </c>
      <c r="K2844" t="inlineStr">
        <is>
          <t>maldives.ru</t>
        </is>
      </c>
      <c r="L2844" t="inlineStr">
        <is>
          <t>dmc-agency</t>
        </is>
      </c>
      <c r="M2844" t="inlineStr">
        <is>
          <t>https://maldives.ru/doc/airport-new-counters-map-2023-1.pdf</t>
        </is>
      </c>
      <c r="N2844" t="inlineStr">
        <is>
          <t>https://maldives.ru/doc/airport-new-counters-map-2023-1.pdf</t>
        </is>
      </c>
      <c r="O2844" t="inlineStr">
        <is>
          <t>2402a75ad7c08f90b8593532a493f46e0448a78216ac7d92aa31d35afadeea5a</t>
        </is>
      </c>
      <c r="P2844" t="inlineStr">
        <is>
          <t>library/140_the-standard-huruvalhi-maldives/map/2023_airport-new-counters-map-2023-1.pdf</t>
        </is>
      </c>
      <c r="R2844" t="inlineStr">
        <is>
          <t>outdated</t>
        </is>
      </c>
      <c r="S2844" t="inlineStr">
        <is>
          <t>Y</t>
        </is>
      </c>
      <c r="T2844" t="inlineStr">
        <is>
          <t>needs-review</t>
        </is>
      </c>
      <c r="U2844" t="inlineStr">
        <is>
          <t>2026-10-04</t>
        </is>
      </c>
      <c r="V2844" t="inlineStr">
        <is>
          <t>ambiguous match [140, 112, 111, 114, 48, 95]</t>
        </is>
      </c>
    </row>
    <row r="2845">
      <c r="A2845" t="n">
        <v>112</v>
      </c>
      <c r="B2845" t="inlineStr">
        <is>
          <t>Nika Island Resort and Spa</t>
        </is>
      </c>
      <c r="C2845" t="inlineStr">
        <is>
          <t>map</t>
        </is>
      </c>
      <c r="D2845" t="inlineStr">
        <is>
          <t>2023_airport-new-counters-map-2023-1.pdf</t>
        </is>
      </c>
      <c r="E2845" t="n">
        <v>2023</v>
      </c>
      <c r="H2845" t="n">
        <v>8</v>
      </c>
      <c r="I2845" t="n">
        <v>597</v>
      </c>
      <c r="J2845" t="inlineStr">
        <is>
          <t>Y</t>
        </is>
      </c>
      <c r="K2845" t="inlineStr">
        <is>
          <t>maldives.ru</t>
        </is>
      </c>
      <c r="L2845" t="inlineStr">
        <is>
          <t>dmc-agency</t>
        </is>
      </c>
      <c r="M2845" t="inlineStr">
        <is>
          <t>https://maldives.ru/doc/airport-new-counters-map-2023-1.pdf</t>
        </is>
      </c>
      <c r="N2845" t="inlineStr">
        <is>
          <t>https://maldives.ru/doc/airport-new-counters-map-2023-1.pdf</t>
        </is>
      </c>
      <c r="O2845" t="inlineStr">
        <is>
          <t>2402a75ad7c08f90b8593532a493f46e0448a78216ac7d92aa31d35afadeea5a</t>
        </is>
      </c>
      <c r="P2845" t="inlineStr">
        <is>
          <t>library/140_the-standard-huruvalhi-maldives/map/2023_airport-new-counters-map-2023-1.pdf</t>
        </is>
      </c>
      <c r="R2845" t="inlineStr">
        <is>
          <t>outdated</t>
        </is>
      </c>
      <c r="S2845" t="inlineStr">
        <is>
          <t>Y</t>
        </is>
      </c>
      <c r="T2845" t="inlineStr">
        <is>
          <t>needs-review</t>
        </is>
      </c>
      <c r="U2845" t="inlineStr">
        <is>
          <t>2026-10-04</t>
        </is>
      </c>
      <c r="V2845" t="inlineStr">
        <is>
          <t>ambiguous match [140, 112, 111, 114, 48, 95]</t>
        </is>
      </c>
    </row>
    <row r="2846">
      <c r="A2846" t="n">
        <v>111</v>
      </c>
      <c r="B2846" t="inlineStr">
        <is>
          <t>Huvafenfushi Maldives</t>
        </is>
      </c>
      <c r="C2846" t="inlineStr">
        <is>
          <t>map</t>
        </is>
      </c>
      <c r="D2846" t="inlineStr">
        <is>
          <t>2023_airport-new-counters-map-2023-1.pdf</t>
        </is>
      </c>
      <c r="E2846" t="n">
        <v>2023</v>
      </c>
      <c r="H2846" t="n">
        <v>8</v>
      </c>
      <c r="I2846" t="n">
        <v>597</v>
      </c>
      <c r="J2846" t="inlineStr">
        <is>
          <t>Y</t>
        </is>
      </c>
      <c r="K2846" t="inlineStr">
        <is>
          <t>maldives.ru</t>
        </is>
      </c>
      <c r="L2846" t="inlineStr">
        <is>
          <t>dmc-agency</t>
        </is>
      </c>
      <c r="M2846" t="inlineStr">
        <is>
          <t>https://maldives.ru/doc/airport-new-counters-map-2023-1.pdf</t>
        </is>
      </c>
      <c r="N2846" t="inlineStr">
        <is>
          <t>https://maldives.ru/doc/airport-new-counters-map-2023-1.pdf</t>
        </is>
      </c>
      <c r="O2846" t="inlineStr">
        <is>
          <t>2402a75ad7c08f90b8593532a493f46e0448a78216ac7d92aa31d35afadeea5a</t>
        </is>
      </c>
      <c r="P2846" t="inlineStr">
        <is>
          <t>library/140_the-standard-huruvalhi-maldives/map/2023_airport-new-counters-map-2023-1.pdf</t>
        </is>
      </c>
      <c r="R2846" t="inlineStr">
        <is>
          <t>outdated</t>
        </is>
      </c>
      <c r="S2846" t="inlineStr">
        <is>
          <t>Y</t>
        </is>
      </c>
      <c r="T2846" t="inlineStr">
        <is>
          <t>needs-review</t>
        </is>
      </c>
      <c r="U2846" t="inlineStr">
        <is>
          <t>2026-10-04</t>
        </is>
      </c>
      <c r="V2846" t="inlineStr">
        <is>
          <t>ambiguous match [140, 112, 111, 114, 48, 95]</t>
        </is>
      </c>
    </row>
    <row r="2847">
      <c r="A2847" t="n">
        <v>114</v>
      </c>
      <c r="B2847" t="inlineStr">
        <is>
          <t>Gangehi Island Resort</t>
        </is>
      </c>
      <c r="C2847" t="inlineStr">
        <is>
          <t>map</t>
        </is>
      </c>
      <c r="D2847" t="inlineStr">
        <is>
          <t>2023_airport-new-counters-map-2023-1.pdf</t>
        </is>
      </c>
      <c r="E2847" t="n">
        <v>2023</v>
      </c>
      <c r="H2847" t="n">
        <v>8</v>
      </c>
      <c r="I2847" t="n">
        <v>597</v>
      </c>
      <c r="J2847" t="inlineStr">
        <is>
          <t>Y</t>
        </is>
      </c>
      <c r="K2847" t="inlineStr">
        <is>
          <t>maldives.ru</t>
        </is>
      </c>
      <c r="L2847" t="inlineStr">
        <is>
          <t>dmc-agency</t>
        </is>
      </c>
      <c r="M2847" t="inlineStr">
        <is>
          <t>https://maldives.ru/doc/airport-new-counters-map-2023-1.pdf</t>
        </is>
      </c>
      <c r="N2847" t="inlineStr">
        <is>
          <t>https://maldives.ru/doc/airport-new-counters-map-2023-1.pdf</t>
        </is>
      </c>
      <c r="O2847" t="inlineStr">
        <is>
          <t>2402a75ad7c08f90b8593532a493f46e0448a78216ac7d92aa31d35afadeea5a</t>
        </is>
      </c>
      <c r="P2847" t="inlineStr">
        <is>
          <t>library/140_the-standard-huruvalhi-maldives/map/2023_airport-new-counters-map-2023-1.pdf</t>
        </is>
      </c>
      <c r="R2847" t="inlineStr">
        <is>
          <t>outdated</t>
        </is>
      </c>
      <c r="S2847" t="inlineStr">
        <is>
          <t>Y</t>
        </is>
      </c>
      <c r="T2847" t="inlineStr">
        <is>
          <t>needs-review</t>
        </is>
      </c>
      <c r="U2847" t="inlineStr">
        <is>
          <t>2026-10-04</t>
        </is>
      </c>
      <c r="V2847" t="inlineStr">
        <is>
          <t>ambiguous match [140, 112, 111, 114, 48, 95]</t>
        </is>
      </c>
    </row>
    <row r="2848">
      <c r="A2848" t="n">
        <v>48</v>
      </c>
      <c r="B2848" t="inlineStr">
        <is>
          <t>Dusit Thani Maldives</t>
        </is>
      </c>
      <c r="C2848" t="inlineStr">
        <is>
          <t>map</t>
        </is>
      </c>
      <c r="D2848" t="inlineStr">
        <is>
          <t>2023_airport-new-counters-map-2023-1.pdf</t>
        </is>
      </c>
      <c r="E2848" t="n">
        <v>2023</v>
      </c>
      <c r="H2848" t="n">
        <v>8</v>
      </c>
      <c r="I2848" t="n">
        <v>597</v>
      </c>
      <c r="J2848" t="inlineStr">
        <is>
          <t>Y</t>
        </is>
      </c>
      <c r="K2848" t="inlineStr">
        <is>
          <t>maldives.ru</t>
        </is>
      </c>
      <c r="L2848" t="inlineStr">
        <is>
          <t>dmc-agency</t>
        </is>
      </c>
      <c r="M2848" t="inlineStr">
        <is>
          <t>https://maldives.ru/doc/airport-new-counters-map-2023-1.pdf</t>
        </is>
      </c>
      <c r="N2848" t="inlineStr">
        <is>
          <t>https://maldives.ru/doc/airport-new-counters-map-2023-1.pdf</t>
        </is>
      </c>
      <c r="O2848" t="inlineStr">
        <is>
          <t>2402a75ad7c08f90b8593532a493f46e0448a78216ac7d92aa31d35afadeea5a</t>
        </is>
      </c>
      <c r="P2848" t="inlineStr">
        <is>
          <t>library/140_the-standard-huruvalhi-maldives/map/2023_airport-new-counters-map-2023-1.pdf</t>
        </is>
      </c>
      <c r="R2848" t="inlineStr">
        <is>
          <t>outdated</t>
        </is>
      </c>
      <c r="S2848" t="inlineStr">
        <is>
          <t>Y</t>
        </is>
      </c>
      <c r="T2848" t="inlineStr">
        <is>
          <t>needs-review</t>
        </is>
      </c>
      <c r="U2848" t="inlineStr">
        <is>
          <t>2026-10-04</t>
        </is>
      </c>
      <c r="V2848" t="inlineStr">
        <is>
          <t>ambiguous match [140, 112, 111, 114, 48, 95]</t>
        </is>
      </c>
    </row>
    <row r="2849">
      <c r="A2849" t="n">
        <v>95</v>
      </c>
      <c r="B2849" t="inlineStr">
        <is>
          <t>Malahini Kuda Bandos</t>
        </is>
      </c>
      <c r="C2849" t="inlineStr">
        <is>
          <t>map</t>
        </is>
      </c>
      <c r="D2849" t="inlineStr">
        <is>
          <t>2023_airport-new-counters-map-2023-1.pdf</t>
        </is>
      </c>
      <c r="E2849" t="n">
        <v>2023</v>
      </c>
      <c r="H2849" t="n">
        <v>8</v>
      </c>
      <c r="I2849" t="n">
        <v>597</v>
      </c>
      <c r="J2849" t="inlineStr">
        <is>
          <t>Y</t>
        </is>
      </c>
      <c r="K2849" t="inlineStr">
        <is>
          <t>maldives.ru</t>
        </is>
      </c>
      <c r="L2849" t="inlineStr">
        <is>
          <t>dmc-agency</t>
        </is>
      </c>
      <c r="M2849" t="inlineStr">
        <is>
          <t>https://maldives.ru/doc/airport-new-counters-map-2023-1.pdf</t>
        </is>
      </c>
      <c r="N2849" t="inlineStr">
        <is>
          <t>https://maldives.ru/doc/airport-new-counters-map-2023-1.pdf</t>
        </is>
      </c>
      <c r="O2849" t="inlineStr">
        <is>
          <t>2402a75ad7c08f90b8593532a493f46e0448a78216ac7d92aa31d35afadeea5a</t>
        </is>
      </c>
      <c r="P2849" t="inlineStr">
        <is>
          <t>library/140_the-standard-huruvalhi-maldives/map/2023_airport-new-counters-map-2023-1.pdf</t>
        </is>
      </c>
      <c r="R2849" t="inlineStr">
        <is>
          <t>outdated</t>
        </is>
      </c>
      <c r="S2849" t="inlineStr">
        <is>
          <t>Y</t>
        </is>
      </c>
      <c r="T2849" t="inlineStr">
        <is>
          <t>needs-review</t>
        </is>
      </c>
      <c r="U2849" t="inlineStr">
        <is>
          <t>2026-10-04</t>
        </is>
      </c>
      <c r="V2849" t="inlineStr">
        <is>
          <t>ambiguous match [140, 112, 111, 114, 48, 95]</t>
        </is>
      </c>
    </row>
    <row r="2850">
      <c r="A2850" t="n">
        <v>140</v>
      </c>
      <c r="B2850" t="inlineStr">
        <is>
          <t>The Standard Huruvalhi Maldives</t>
        </is>
      </c>
      <c r="C2850" t="inlineStr">
        <is>
          <t>map</t>
        </is>
      </c>
      <c r="D2850" t="inlineStr">
        <is>
          <t>2023_Airport New Counters Map 2023.pdf</t>
        </is>
      </c>
      <c r="E2850" t="n">
        <v>2023</v>
      </c>
      <c r="H2850" t="n">
        <v>8</v>
      </c>
      <c r="I2850" t="n">
        <v>599</v>
      </c>
      <c r="J2850" t="inlineStr">
        <is>
          <t>Y</t>
        </is>
      </c>
      <c r="K2850" t="inlineStr">
        <is>
          <t>maldives.ru</t>
        </is>
      </c>
      <c r="L2850" t="inlineStr">
        <is>
          <t>dmc-agency</t>
        </is>
      </c>
      <c r="M2850" t="inlineStr">
        <is>
          <t>https://maldives.ru/doc/doc/Airport%20New%20Counters%20Map%202023.pdf</t>
        </is>
      </c>
      <c r="N2850" t="inlineStr">
        <is>
          <t>https://maldives.ru/doc/doc/Airport%20New%20Counters%20Map%202023.pdf</t>
        </is>
      </c>
      <c r="O2850" t="inlineStr">
        <is>
          <t>714f987154a9b8d6a1e377aa1dd3e1b4de9cc97e7c47e8a49aa5c67a319f183e</t>
        </is>
      </c>
      <c r="P2850" t="inlineStr">
        <is>
          <t>library/140_the-standard-huruvalhi-maldives/map/2023_Airport New Counters Map 2023.pdf</t>
        </is>
      </c>
      <c r="R2850" t="inlineStr">
        <is>
          <t>outdated</t>
        </is>
      </c>
      <c r="S2850" t="inlineStr">
        <is>
          <t>N</t>
        </is>
      </c>
      <c r="T2850" t="inlineStr">
        <is>
          <t>needs-review</t>
        </is>
      </c>
      <c r="U2850" t="inlineStr">
        <is>
          <t>2026-10-04</t>
        </is>
      </c>
      <c r="V2850" t="inlineStr">
        <is>
          <t>ambiguous match [140, 167, 73, 114, 176, 48, 95]</t>
        </is>
      </c>
    </row>
    <row r="2851">
      <c r="A2851" t="n">
        <v>167</v>
      </c>
      <c r="B2851" t="inlineStr">
        <is>
          <t>Milaidhoo Island Maldives</t>
        </is>
      </c>
      <c r="C2851" t="inlineStr">
        <is>
          <t>map</t>
        </is>
      </c>
      <c r="D2851" t="inlineStr">
        <is>
          <t>2023_Airport New Counters Map 2023.pdf</t>
        </is>
      </c>
      <c r="E2851" t="n">
        <v>2023</v>
      </c>
      <c r="H2851" t="n">
        <v>8</v>
      </c>
      <c r="I2851" t="n">
        <v>599</v>
      </c>
      <c r="J2851" t="inlineStr">
        <is>
          <t>Y</t>
        </is>
      </c>
      <c r="K2851" t="inlineStr">
        <is>
          <t>maldives.ru</t>
        </is>
      </c>
      <c r="L2851" t="inlineStr">
        <is>
          <t>dmc-agency</t>
        </is>
      </c>
      <c r="M2851" t="inlineStr">
        <is>
          <t>https://maldives.ru/doc/doc/Airport%20New%20Counters%20Map%202023.pdf</t>
        </is>
      </c>
      <c r="N2851" t="inlineStr">
        <is>
          <t>https://maldives.ru/doc/doc/Airport%20New%20Counters%20Map%202023.pdf</t>
        </is>
      </c>
      <c r="O2851" t="inlineStr">
        <is>
          <t>714f987154a9b8d6a1e377aa1dd3e1b4de9cc97e7c47e8a49aa5c67a319f183e</t>
        </is>
      </c>
      <c r="P2851" t="inlineStr">
        <is>
          <t>library/140_the-standard-huruvalhi-maldives/map/2023_Airport New Counters Map 2023.pdf</t>
        </is>
      </c>
      <c r="R2851" t="inlineStr">
        <is>
          <t>outdated</t>
        </is>
      </c>
      <c r="S2851" t="inlineStr">
        <is>
          <t>N</t>
        </is>
      </c>
      <c r="T2851" t="inlineStr">
        <is>
          <t>needs-review</t>
        </is>
      </c>
      <c r="U2851" t="inlineStr">
        <is>
          <t>2026-10-04</t>
        </is>
      </c>
      <c r="V2851" t="inlineStr">
        <is>
          <t>ambiguous match [140, 167, 73, 114, 176, 48, 95]</t>
        </is>
      </c>
    </row>
    <row r="2852">
      <c r="A2852" t="n">
        <v>73</v>
      </c>
      <c r="B2852" t="inlineStr">
        <is>
          <t>Summer Island Maldives</t>
        </is>
      </c>
      <c r="C2852" t="inlineStr">
        <is>
          <t>map</t>
        </is>
      </c>
      <c r="D2852" t="inlineStr">
        <is>
          <t>2023_Airport New Counters Map 2023.pdf</t>
        </is>
      </c>
      <c r="E2852" t="n">
        <v>2023</v>
      </c>
      <c r="H2852" t="n">
        <v>8</v>
      </c>
      <c r="I2852" t="n">
        <v>599</v>
      </c>
      <c r="J2852" t="inlineStr">
        <is>
          <t>Y</t>
        </is>
      </c>
      <c r="K2852" t="inlineStr">
        <is>
          <t>maldives.ru</t>
        </is>
      </c>
      <c r="L2852" t="inlineStr">
        <is>
          <t>dmc-agency</t>
        </is>
      </c>
      <c r="M2852" t="inlineStr">
        <is>
          <t>https://maldives.ru/doc/doc/Airport%20New%20Counters%20Map%202023.pdf</t>
        </is>
      </c>
      <c r="N2852" t="inlineStr">
        <is>
          <t>https://maldives.ru/doc/doc/Airport%20New%20Counters%20Map%202023.pdf</t>
        </is>
      </c>
      <c r="O2852" t="inlineStr">
        <is>
          <t>714f987154a9b8d6a1e377aa1dd3e1b4de9cc97e7c47e8a49aa5c67a319f183e</t>
        </is>
      </c>
      <c r="P2852" t="inlineStr">
        <is>
          <t>library/140_the-standard-huruvalhi-maldives/map/2023_Airport New Counters Map 2023.pdf</t>
        </is>
      </c>
      <c r="R2852" t="inlineStr">
        <is>
          <t>outdated</t>
        </is>
      </c>
      <c r="S2852" t="inlineStr">
        <is>
          <t>N</t>
        </is>
      </c>
      <c r="T2852" t="inlineStr">
        <is>
          <t>needs-review</t>
        </is>
      </c>
      <c r="U2852" t="inlineStr">
        <is>
          <t>2026-10-04</t>
        </is>
      </c>
      <c r="V2852" t="inlineStr">
        <is>
          <t>ambiguous match [140, 167, 73, 114, 176, 48, 95]</t>
        </is>
      </c>
    </row>
    <row r="2853">
      <c r="A2853" t="n">
        <v>114</v>
      </c>
      <c r="B2853" t="inlineStr">
        <is>
          <t>Gangehi Island Resort</t>
        </is>
      </c>
      <c r="C2853" t="inlineStr">
        <is>
          <t>map</t>
        </is>
      </c>
      <c r="D2853" t="inlineStr">
        <is>
          <t>2023_Airport New Counters Map 2023.pdf</t>
        </is>
      </c>
      <c r="E2853" t="n">
        <v>2023</v>
      </c>
      <c r="H2853" t="n">
        <v>8</v>
      </c>
      <c r="I2853" t="n">
        <v>599</v>
      </c>
      <c r="J2853" t="inlineStr">
        <is>
          <t>Y</t>
        </is>
      </c>
      <c r="K2853" t="inlineStr">
        <is>
          <t>maldives.ru</t>
        </is>
      </c>
      <c r="L2853" t="inlineStr">
        <is>
          <t>dmc-agency</t>
        </is>
      </c>
      <c r="M2853" t="inlineStr">
        <is>
          <t>https://maldives.ru/doc/doc/Airport%20New%20Counters%20Map%202023.pdf</t>
        </is>
      </c>
      <c r="N2853" t="inlineStr">
        <is>
          <t>https://maldives.ru/doc/doc/Airport%20New%20Counters%20Map%202023.pdf</t>
        </is>
      </c>
      <c r="O2853" t="inlineStr">
        <is>
          <t>714f987154a9b8d6a1e377aa1dd3e1b4de9cc97e7c47e8a49aa5c67a319f183e</t>
        </is>
      </c>
      <c r="P2853" t="inlineStr">
        <is>
          <t>library/140_the-standard-huruvalhi-maldives/map/2023_Airport New Counters Map 2023.pdf</t>
        </is>
      </c>
      <c r="R2853" t="inlineStr">
        <is>
          <t>outdated</t>
        </is>
      </c>
      <c r="S2853" t="inlineStr">
        <is>
          <t>N</t>
        </is>
      </c>
      <c r="T2853" t="inlineStr">
        <is>
          <t>needs-review</t>
        </is>
      </c>
      <c r="U2853" t="inlineStr">
        <is>
          <t>2026-10-04</t>
        </is>
      </c>
      <c r="V2853" t="inlineStr">
        <is>
          <t>ambiguous match [140, 167, 73, 114, 176, 48, 95]</t>
        </is>
      </c>
    </row>
    <row r="2854">
      <c r="A2854" t="n">
        <v>176</v>
      </c>
      <c r="B2854" t="inlineStr">
        <is>
          <t>Villa Park Sun Island</t>
        </is>
      </c>
      <c r="C2854" t="inlineStr">
        <is>
          <t>map</t>
        </is>
      </c>
      <c r="D2854" t="inlineStr">
        <is>
          <t>2023_Airport New Counters Map 2023.pdf</t>
        </is>
      </c>
      <c r="E2854" t="n">
        <v>2023</v>
      </c>
      <c r="H2854" t="n">
        <v>8</v>
      </c>
      <c r="I2854" t="n">
        <v>599</v>
      </c>
      <c r="J2854" t="inlineStr">
        <is>
          <t>Y</t>
        </is>
      </c>
      <c r="K2854" t="inlineStr">
        <is>
          <t>maldives.ru</t>
        </is>
      </c>
      <c r="L2854" t="inlineStr">
        <is>
          <t>dmc-agency</t>
        </is>
      </c>
      <c r="M2854" t="inlineStr">
        <is>
          <t>https://maldives.ru/doc/doc/Airport%20New%20Counters%20Map%202023.pdf</t>
        </is>
      </c>
      <c r="N2854" t="inlineStr">
        <is>
          <t>https://maldives.ru/doc/doc/Airport%20New%20Counters%20Map%202023.pdf</t>
        </is>
      </c>
      <c r="O2854" t="inlineStr">
        <is>
          <t>714f987154a9b8d6a1e377aa1dd3e1b4de9cc97e7c47e8a49aa5c67a319f183e</t>
        </is>
      </c>
      <c r="P2854" t="inlineStr">
        <is>
          <t>library/140_the-standard-huruvalhi-maldives/map/2023_Airport New Counters Map 2023.pdf</t>
        </is>
      </c>
      <c r="R2854" t="inlineStr">
        <is>
          <t>outdated</t>
        </is>
      </c>
      <c r="S2854" t="inlineStr">
        <is>
          <t>N</t>
        </is>
      </c>
      <c r="T2854" t="inlineStr">
        <is>
          <t>needs-review</t>
        </is>
      </c>
      <c r="U2854" t="inlineStr">
        <is>
          <t>2026-10-04</t>
        </is>
      </c>
      <c r="V2854" t="inlineStr">
        <is>
          <t>ambiguous match [140, 167, 73, 114, 176, 48, 95]</t>
        </is>
      </c>
    </row>
    <row r="2855">
      <c r="A2855" t="n">
        <v>48</v>
      </c>
      <c r="B2855" t="inlineStr">
        <is>
          <t>Dusit Thani Maldives</t>
        </is>
      </c>
      <c r="C2855" t="inlineStr">
        <is>
          <t>map</t>
        </is>
      </c>
      <c r="D2855" t="inlineStr">
        <is>
          <t>2023_Airport New Counters Map 2023.pdf</t>
        </is>
      </c>
      <c r="E2855" t="n">
        <v>2023</v>
      </c>
      <c r="H2855" t="n">
        <v>8</v>
      </c>
      <c r="I2855" t="n">
        <v>599</v>
      </c>
      <c r="J2855" t="inlineStr">
        <is>
          <t>Y</t>
        </is>
      </c>
      <c r="K2855" t="inlineStr">
        <is>
          <t>maldives.ru</t>
        </is>
      </c>
      <c r="L2855" t="inlineStr">
        <is>
          <t>dmc-agency</t>
        </is>
      </c>
      <c r="M2855" t="inlineStr">
        <is>
          <t>https://maldives.ru/doc/doc/Airport%20New%20Counters%20Map%202023.pdf</t>
        </is>
      </c>
      <c r="N2855" t="inlineStr">
        <is>
          <t>https://maldives.ru/doc/doc/Airport%20New%20Counters%20Map%202023.pdf</t>
        </is>
      </c>
      <c r="O2855" t="inlineStr">
        <is>
          <t>714f987154a9b8d6a1e377aa1dd3e1b4de9cc97e7c47e8a49aa5c67a319f183e</t>
        </is>
      </c>
      <c r="P2855" t="inlineStr">
        <is>
          <t>library/140_the-standard-huruvalhi-maldives/map/2023_Airport New Counters Map 2023.pdf</t>
        </is>
      </c>
      <c r="R2855" t="inlineStr">
        <is>
          <t>outdated</t>
        </is>
      </c>
      <c r="S2855" t="inlineStr">
        <is>
          <t>N</t>
        </is>
      </c>
      <c r="T2855" t="inlineStr">
        <is>
          <t>needs-review</t>
        </is>
      </c>
      <c r="U2855" t="inlineStr">
        <is>
          <t>2026-10-04</t>
        </is>
      </c>
      <c r="V2855" t="inlineStr">
        <is>
          <t>ambiguous match [140, 167, 73, 114, 176, 48, 95]</t>
        </is>
      </c>
    </row>
    <row r="2856">
      <c r="A2856" t="n">
        <v>95</v>
      </c>
      <c r="B2856" t="inlineStr">
        <is>
          <t>Malahini Kuda Bandos</t>
        </is>
      </c>
      <c r="C2856" t="inlineStr">
        <is>
          <t>map</t>
        </is>
      </c>
      <c r="D2856" t="inlineStr">
        <is>
          <t>2023_Airport New Counters Map 2023.pdf</t>
        </is>
      </c>
      <c r="E2856" t="n">
        <v>2023</v>
      </c>
      <c r="H2856" t="n">
        <v>8</v>
      </c>
      <c r="I2856" t="n">
        <v>599</v>
      </c>
      <c r="J2856" t="inlineStr">
        <is>
          <t>Y</t>
        </is>
      </c>
      <c r="K2856" t="inlineStr">
        <is>
          <t>maldives.ru</t>
        </is>
      </c>
      <c r="L2856" t="inlineStr">
        <is>
          <t>dmc-agency</t>
        </is>
      </c>
      <c r="M2856" t="inlineStr">
        <is>
          <t>https://maldives.ru/doc/doc/Airport%20New%20Counters%20Map%202023.pdf</t>
        </is>
      </c>
      <c r="N2856" t="inlineStr">
        <is>
          <t>https://maldives.ru/doc/doc/Airport%20New%20Counters%20Map%202023.pdf</t>
        </is>
      </c>
      <c r="O2856" t="inlineStr">
        <is>
          <t>714f987154a9b8d6a1e377aa1dd3e1b4de9cc97e7c47e8a49aa5c67a319f183e</t>
        </is>
      </c>
      <c r="P2856" t="inlineStr">
        <is>
          <t>library/140_the-standard-huruvalhi-maldives/map/2023_Airport New Counters Map 2023.pdf</t>
        </is>
      </c>
      <c r="R2856" t="inlineStr">
        <is>
          <t>outdated</t>
        </is>
      </c>
      <c r="S2856" t="inlineStr">
        <is>
          <t>N</t>
        </is>
      </c>
      <c r="T2856" t="inlineStr">
        <is>
          <t>needs-review</t>
        </is>
      </c>
      <c r="U2856" t="inlineStr">
        <is>
          <t>2026-10-04</t>
        </is>
      </c>
      <c r="V2856" t="inlineStr">
        <is>
          <t>ambiguous match [140, 167, 73, 114, 176, 48, 95]</t>
        </is>
      </c>
    </row>
    <row r="2857">
      <c r="A2857" t="n">
        <v>141</v>
      </c>
      <c r="B2857" t="inlineStr">
        <is>
          <t>Soneva Fushi Resort</t>
        </is>
      </c>
      <c r="C2857" t="inlineStr">
        <is>
          <t>factsheet</t>
        </is>
      </c>
      <c r="D2857" t="inlineStr">
        <is>
          <t>2023_Soneva-Fushi-Crusoe-with-Pool-Factsheet.pdf</t>
        </is>
      </c>
      <c r="E2857" t="n">
        <v>2023</v>
      </c>
      <c r="H2857" t="n">
        <v>4</v>
      </c>
      <c r="I2857" t="n">
        <v>673</v>
      </c>
      <c r="J2857" t="inlineStr">
        <is>
          <t>Y</t>
        </is>
      </c>
      <c r="K2857" t="inlineStr">
        <is>
          <t>soneva.com</t>
        </is>
      </c>
      <c r="L2857" t="inlineStr">
        <is>
          <t>official</t>
        </is>
      </c>
      <c r="M2857" t="inlineStr">
        <is>
          <t>https://soneva-offload-media-library.storage.googleapis.com/wp-content/uploads/2021/03/28174156/Soneva-Fushi-Crusoe-with-Pool-Factsheet.pdf</t>
        </is>
      </c>
      <c r="N2857" t="inlineStr">
        <is>
          <t>https://soneva-offload-media-library.storage.googleapis.com/wp-content/uploads/2021/03/28174156/Soneva-Fushi-Crusoe-with-Pool-Factsheet.pdf</t>
        </is>
      </c>
      <c r="O2857" t="inlineStr">
        <is>
          <t>2f929a072af14969f262ee6655db6de3d5f746fda4cdfb86b88b40e2e25d7910</t>
        </is>
      </c>
      <c r="P2857" t="inlineStr">
        <is>
          <t>library/141_soneva-fushi-resort/factsheet/2023_Soneva-Fushi-Crusoe-with-Pool-Factsheet.pdf</t>
        </is>
      </c>
      <c r="R2857" t="inlineStr">
        <is>
          <t>outdated</t>
        </is>
      </c>
      <c r="S2857" t="inlineStr">
        <is>
          <t>Y</t>
        </is>
      </c>
      <c r="T2857" t="inlineStr">
        <is>
          <t>matched</t>
        </is>
      </c>
      <c r="U2857" t="inlineStr">
        <is>
          <t>2026-10-04</t>
        </is>
      </c>
      <c r="V2857" t="inlineStr"/>
    </row>
    <row r="2858">
      <c r="A2858" t="n">
        <v>141</v>
      </c>
      <c r="B2858" t="inlineStr">
        <is>
          <t>Soneva Fushi Resort</t>
        </is>
      </c>
      <c r="C2858" t="inlineStr">
        <is>
          <t>factsheet</t>
        </is>
      </c>
      <c r="D2858" t="inlineStr">
        <is>
          <t>2019_11747_Soneva-Fushi-Factsheet-2019.pdf</t>
        </is>
      </c>
      <c r="E2858" t="n">
        <v>2019</v>
      </c>
      <c r="H2858" t="n">
        <v>8</v>
      </c>
      <c r="I2858" t="n">
        <v>1674</v>
      </c>
      <c r="J2858" t="inlineStr">
        <is>
          <t>Y</t>
        </is>
      </c>
      <c r="K2858" t="inlineStr">
        <is>
          <t>neoscapesmaldives.com</t>
        </is>
      </c>
      <c r="L2858" t="inlineStr">
        <is>
          <t>dmc-agency</t>
        </is>
      </c>
      <c r="M2858" t="inlineStr">
        <is>
          <t>https://neoscapesmaldives.com/wp-content/uploads/11747_Soneva-Fushi-Factsheet-2019.pdf</t>
        </is>
      </c>
      <c r="N2858" t="inlineStr">
        <is>
          <t>https://neoscapesmaldives.com/wp-content/uploads/11747_Soneva-Fushi-Factsheet-2019.pdf</t>
        </is>
      </c>
      <c r="O2858" t="inlineStr">
        <is>
          <t>5d53418e9dbde7fd635170172c87756b210913553477d6a0b08c34561990255a</t>
        </is>
      </c>
      <c r="P2858" t="inlineStr">
        <is>
          <t>library/141_soneva-fushi-resort/factsheet/2019_11747_Soneva-Fushi-Factsheet-2019.pdf</t>
        </is>
      </c>
      <c r="R2858" t="inlineStr">
        <is>
          <t>outdated</t>
        </is>
      </c>
      <c r="S2858" t="inlineStr">
        <is>
          <t>Y</t>
        </is>
      </c>
      <c r="T2858" t="inlineStr">
        <is>
          <t>needs-review</t>
        </is>
      </c>
      <c r="U2858" t="inlineStr">
        <is>
          <t>2026-10-04</t>
        </is>
      </c>
      <c r="V2858" t="inlineStr">
        <is>
          <t>ambiguous match [141, 143]</t>
        </is>
      </c>
    </row>
    <row r="2859">
      <c r="A2859" t="n">
        <v>143</v>
      </c>
      <c r="B2859" t="inlineStr">
        <is>
          <t>Soneva Jani</t>
        </is>
      </c>
      <c r="C2859" t="inlineStr">
        <is>
          <t>factsheet</t>
        </is>
      </c>
      <c r="D2859" t="inlineStr">
        <is>
          <t>2019_11747_Soneva-Fushi-Factsheet-2019.pdf</t>
        </is>
      </c>
      <c r="E2859" t="n">
        <v>2019</v>
      </c>
      <c r="H2859" t="n">
        <v>8</v>
      </c>
      <c r="I2859" t="n">
        <v>1674</v>
      </c>
      <c r="J2859" t="inlineStr">
        <is>
          <t>Y</t>
        </is>
      </c>
      <c r="K2859" t="inlineStr">
        <is>
          <t>neoscapesmaldives.com</t>
        </is>
      </c>
      <c r="L2859" t="inlineStr">
        <is>
          <t>dmc-agency</t>
        </is>
      </c>
      <c r="M2859" t="inlineStr">
        <is>
          <t>https://neoscapesmaldives.com/wp-content/uploads/11747_Soneva-Fushi-Factsheet-2019.pdf</t>
        </is>
      </c>
      <c r="N2859" t="inlineStr">
        <is>
          <t>https://neoscapesmaldives.com/wp-content/uploads/11747_Soneva-Fushi-Factsheet-2019.pdf</t>
        </is>
      </c>
      <c r="O2859" t="inlineStr">
        <is>
          <t>5d53418e9dbde7fd635170172c87756b210913553477d6a0b08c34561990255a</t>
        </is>
      </c>
      <c r="P2859" t="inlineStr">
        <is>
          <t>library/141_soneva-fushi-resort/factsheet/2019_11747_Soneva-Fushi-Factsheet-2019.pdf</t>
        </is>
      </c>
      <c r="R2859" t="inlineStr">
        <is>
          <t>outdated</t>
        </is>
      </c>
      <c r="S2859" t="inlineStr">
        <is>
          <t>Y</t>
        </is>
      </c>
      <c r="T2859" t="inlineStr">
        <is>
          <t>needs-review</t>
        </is>
      </c>
      <c r="U2859" t="inlineStr">
        <is>
          <t>2026-10-04</t>
        </is>
      </c>
      <c r="V2859" t="inlineStr">
        <is>
          <t>ambiguous match [141, 143]</t>
        </is>
      </c>
    </row>
    <row r="2860">
      <c r="A2860" t="n">
        <v>141</v>
      </c>
      <c r="B2860" t="inlineStr">
        <is>
          <t>Soneva Fushi Resort</t>
        </is>
      </c>
      <c r="C2860" t="inlineStr">
        <is>
          <t>map</t>
        </is>
      </c>
      <c r="D2860" t="inlineStr">
        <is>
          <t>2019_11654_Soneva-Fushi-Resort-Features-Map.pdf</t>
        </is>
      </c>
      <c r="E2860" t="n">
        <v>2019</v>
      </c>
      <c r="H2860" t="n">
        <v>1</v>
      </c>
      <c r="I2860" t="n">
        <v>2811</v>
      </c>
      <c r="J2860" t="inlineStr">
        <is>
          <t>Y</t>
        </is>
      </c>
      <c r="K2860" t="inlineStr">
        <is>
          <t>neoscapesmaldives.com</t>
        </is>
      </c>
      <c r="L2860" t="inlineStr">
        <is>
          <t>dmc-agency</t>
        </is>
      </c>
      <c r="M2860" t="inlineStr">
        <is>
          <t>https://neoscapesmaldives.com/wp-content/uploads/11654_Soneva-Fushi-Resort-Features-Map.pdf</t>
        </is>
      </c>
      <c r="N2860" t="inlineStr">
        <is>
          <t>https://neoscapesmaldives.com/wp-content/uploads/11654_Soneva-Fushi-Resort-Features-Map.pdf</t>
        </is>
      </c>
      <c r="O2860" t="inlineStr">
        <is>
          <t>8da7073bfa99c060152d2736d9cdc06eaf10c6904ea70c04db18c5ab060d716a</t>
        </is>
      </c>
      <c r="P2860" t="inlineStr">
        <is>
          <t>library/141_soneva-fushi-resort/map/2019_11654_Soneva-Fushi-Resort-Features-Map.pdf</t>
        </is>
      </c>
      <c r="R2860" t="inlineStr">
        <is>
          <t>outdated</t>
        </is>
      </c>
      <c r="S2860" t="inlineStr">
        <is>
          <t>Y</t>
        </is>
      </c>
      <c r="T2860" t="inlineStr">
        <is>
          <t>matched</t>
        </is>
      </c>
      <c r="U2860" t="inlineStr">
        <is>
          <t>2026-10-04</t>
        </is>
      </c>
      <c r="V2860" t="inlineStr"/>
    </row>
    <row r="2861">
      <c r="A2861" t="n">
        <v>141</v>
      </c>
      <c r="B2861" t="inlineStr">
        <is>
          <t>Soneva Fushi Resort</t>
        </is>
      </c>
      <c r="C2861" t="inlineStr">
        <is>
          <t>spa_menu</t>
        </is>
      </c>
      <c r="D2861" t="inlineStr">
        <is>
          <t>2025_A-New-Chapter-Begins-for-SOUL-Festival.pdf</t>
        </is>
      </c>
      <c r="E2861" t="n">
        <v>2025</v>
      </c>
      <c r="H2861" t="n">
        <v>3</v>
      </c>
      <c r="I2861" t="n">
        <v>379</v>
      </c>
      <c r="J2861" t="inlineStr">
        <is>
          <t>Y</t>
        </is>
      </c>
      <c r="K2861" t="inlineStr">
        <is>
          <t>soneva.com</t>
        </is>
      </c>
      <c r="L2861" t="inlineStr">
        <is>
          <t>official</t>
        </is>
      </c>
      <c r="M2861" t="inlineStr">
        <is>
          <t>https://soneva-offload-media-library.storage.googleapis.com/wp-content/uploads/2025/06/19095437/A-New-Chapter-Begins-for-SOUL-Festival.pdf</t>
        </is>
      </c>
      <c r="N2861" t="inlineStr">
        <is>
          <t>https://soneva-offload-media-library.storage.googleapis.com/wp-content/uploads/2025/06/19095437/A-New-Chapter-Begins-for-SOUL-Festival.pdf</t>
        </is>
      </c>
      <c r="O2861" t="inlineStr">
        <is>
          <t>3b98f6f043d8ead11076508c635fbba3cc4a8d48f36dbf0843a849fc2f077669</t>
        </is>
      </c>
      <c r="P2861" t="inlineStr">
        <is>
          <t>library/141_soneva-fushi-resort/spa_menu/2025_A-New-Chapter-Begins-for-SOUL-Festival.pdf</t>
        </is>
      </c>
      <c r="R2861" t="inlineStr">
        <is>
          <t>current</t>
        </is>
      </c>
      <c r="S2861" t="inlineStr">
        <is>
          <t>Y</t>
        </is>
      </c>
      <c r="T2861" t="inlineStr">
        <is>
          <t>matched</t>
        </is>
      </c>
      <c r="U2861" t="inlineStr">
        <is>
          <t>2026-10-04</t>
        </is>
      </c>
      <c r="V2861" t="inlineStr"/>
    </row>
    <row r="2862">
      <c r="A2862" t="n">
        <v>141</v>
      </c>
      <c r="B2862" t="inlineStr">
        <is>
          <t>Soneva Fushi Resort</t>
        </is>
      </c>
      <c r="C2862" t="inlineStr">
        <is>
          <t>dining_menu</t>
        </is>
      </c>
      <c r="D2862" t="inlineStr">
        <is>
          <t>2026_Soneva-Fushi-Valentines-Day-2026.pdf</t>
        </is>
      </c>
      <c r="E2862" t="n">
        <v>2026</v>
      </c>
      <c r="H2862" t="n">
        <v>6</v>
      </c>
      <c r="I2862" t="n">
        <v>1182</v>
      </c>
      <c r="J2862" t="inlineStr">
        <is>
          <t>Y</t>
        </is>
      </c>
      <c r="K2862" t="inlineStr">
        <is>
          <t>soneva.com</t>
        </is>
      </c>
      <c r="L2862" t="inlineStr">
        <is>
          <t>official</t>
        </is>
      </c>
      <c r="M2862" t="inlineStr">
        <is>
          <t>https://soneva-offload-media-library.storage.googleapis.com/wp-content/uploads/2026/01/29113418/Soneva-Fushi-Valentines-Day-2026.pdf</t>
        </is>
      </c>
      <c r="N2862" t="inlineStr">
        <is>
          <t>https://soneva-offload-media-library.storage.googleapis.com/wp-content/uploads/2026/01/29113418/Soneva-Fushi-Valentines-Day-2026.pdf</t>
        </is>
      </c>
      <c r="O2862" t="inlineStr">
        <is>
          <t>b46823993375cf72cf0d808ea9eaadfd52ef2e3379c40d6d219a495b8282b255</t>
        </is>
      </c>
      <c r="P2862" t="inlineStr">
        <is>
          <t>library/141_soneva-fushi-resort/dining_menu/2026_Soneva-Fushi-Valentines-Day-2026.pdf</t>
        </is>
      </c>
      <c r="R2862" t="inlineStr">
        <is>
          <t>current</t>
        </is>
      </c>
      <c r="S2862" t="inlineStr">
        <is>
          <t>Y</t>
        </is>
      </c>
      <c r="T2862" t="inlineStr">
        <is>
          <t>matched</t>
        </is>
      </c>
      <c r="U2862" t="inlineStr">
        <is>
          <t>2026-10-04</t>
        </is>
      </c>
      <c r="V2862" t="inlineStr"/>
    </row>
    <row r="2863">
      <c r="A2863" t="n">
        <v>141</v>
      </c>
      <c r="B2863" t="inlineStr">
        <is>
          <t>Soneva Fushi Resort</t>
        </is>
      </c>
      <c r="C2863" t="inlineStr">
        <is>
          <t>dining_menu</t>
        </is>
      </c>
      <c r="D2863" t="inlineStr">
        <is>
          <t>2025_Spring-Flavours-Take-Flight-with-Chef-Wassim-Hallal-at-Soneva-Fushis-Flying-Sauces.pdf</t>
        </is>
      </c>
      <c r="E2863" t="n">
        <v>2025</v>
      </c>
      <c r="H2863" t="n">
        <v>3</v>
      </c>
      <c r="I2863" t="n">
        <v>317</v>
      </c>
      <c r="J2863" t="inlineStr">
        <is>
          <t>Y</t>
        </is>
      </c>
      <c r="K2863" t="inlineStr">
        <is>
          <t>soneva.com</t>
        </is>
      </c>
      <c r="L2863" t="inlineStr">
        <is>
          <t>official</t>
        </is>
      </c>
      <c r="M2863" t="inlineStr">
        <is>
          <t>https://soneva-offload-media-library.storage.googleapis.com/wp-content/uploads/2025/03/10155406/Spring-Flavours-Take-Flight-with-Chef-Wassim-Hallal-at-Soneva-Fushis-Flying-Sauces.pdf</t>
        </is>
      </c>
      <c r="N2863" t="inlineStr">
        <is>
          <t>https://soneva-offload-media-library.storage.googleapis.com/wp-content/uploads/2025/03/10155406/Spring-Flavours-Take-Flight-with-Chef-Wassim-Hallal-at-Soneva-Fushis-Flying-Sauces.pdf</t>
        </is>
      </c>
      <c r="O2863" t="inlineStr">
        <is>
          <t>77477ba3a34c7a335222a701b56e865e7e2f013d9591a39ca3909490c9a67273</t>
        </is>
      </c>
      <c r="P2863" t="inlineStr">
        <is>
          <t>library/141_soneva-fushi-resort/dining_menu/2025_Spring-Flavours-Take-Flight-with-Chef-Wassim-Hallal-at-Soneva-Fushis-Flying-Sauces.pdf</t>
        </is>
      </c>
      <c r="R2863" t="inlineStr">
        <is>
          <t>current</t>
        </is>
      </c>
      <c r="S2863" t="inlineStr">
        <is>
          <t>N</t>
        </is>
      </c>
      <c r="T2863" t="inlineStr">
        <is>
          <t>matched</t>
        </is>
      </c>
      <c r="U2863" t="inlineStr">
        <is>
          <t>2026-10-04</t>
        </is>
      </c>
      <c r="V2863" t="inlineStr"/>
    </row>
    <row r="2864">
      <c r="A2864" t="n">
        <v>141</v>
      </c>
      <c r="B2864" t="inlineStr">
        <is>
          <t>Soneva Fushi Resort</t>
        </is>
      </c>
      <c r="C2864" t="inlineStr">
        <is>
          <t>kids</t>
        </is>
      </c>
      <c r="D2864" t="inlineStr">
        <is>
          <t>2026_Soneva_Fushi_Family_Suite_with_Pool.pdf</t>
        </is>
      </c>
      <c r="E2864" t="n">
        <v>2026</v>
      </c>
      <c r="H2864" t="n">
        <v>1</v>
      </c>
      <c r="I2864" t="n">
        <v>300</v>
      </c>
      <c r="J2864" t="inlineStr">
        <is>
          <t>Y</t>
        </is>
      </c>
      <c r="K2864" t="inlineStr">
        <is>
          <t>soneva.com</t>
        </is>
      </c>
      <c r="L2864" t="inlineStr">
        <is>
          <t>official</t>
        </is>
      </c>
      <c r="M2864" t="inlineStr">
        <is>
          <t>https://link.assetfile.io/1ewoZhFcteE6QejLkhQnmK/Soneva+Fushi+Family+Suite+with+Pool.pdf</t>
        </is>
      </c>
      <c r="N2864" t="inlineStr">
        <is>
          <t>https://link.assetfile.io/1ewoZhFcteE6QejLkhQnmK/Soneva+Fushi+Family+Suite+with+Pool.pdf</t>
        </is>
      </c>
      <c r="O2864" t="inlineStr">
        <is>
          <t>75af01d73df73c14a007312cfe03ce5090e2d042b4322d526157aa64c869c2f8</t>
        </is>
      </c>
      <c r="P2864" t="inlineStr">
        <is>
          <t>library/141_soneva-fushi-resort/kids/2026_Soneva_Fushi_Family_Suite_with_Pool.pdf</t>
        </is>
      </c>
      <c r="R2864" t="inlineStr">
        <is>
          <t>current</t>
        </is>
      </c>
      <c r="S2864" t="inlineStr">
        <is>
          <t>Y</t>
        </is>
      </c>
      <c r="T2864" t="inlineStr">
        <is>
          <t>matched</t>
        </is>
      </c>
      <c r="U2864" t="inlineStr">
        <is>
          <t>2026-10-05</t>
        </is>
      </c>
      <c r="V2864" t="inlineStr"/>
    </row>
    <row r="2865">
      <c r="A2865" t="n">
        <v>141</v>
      </c>
      <c r="B2865" t="inlineStr">
        <is>
          <t>Soneva Fushi Resort</t>
        </is>
      </c>
      <c r="C2865" t="inlineStr">
        <is>
          <t>kids</t>
        </is>
      </c>
      <c r="D2865" t="inlineStr">
        <is>
          <t>2023_Soneva-Fushi-Family-Villa-Suite-with-Pool-Floorplan.pdf</t>
        </is>
      </c>
      <c r="E2865" t="n">
        <v>2023</v>
      </c>
      <c r="H2865" t="n">
        <v>1</v>
      </c>
      <c r="I2865" t="n">
        <v>308</v>
      </c>
      <c r="J2865" t="inlineStr">
        <is>
          <t>Y</t>
        </is>
      </c>
      <c r="K2865" t="inlineStr">
        <is>
          <t>soneva.com</t>
        </is>
      </c>
      <c r="L2865" t="inlineStr">
        <is>
          <t>official</t>
        </is>
      </c>
      <c r="M2865" t="inlineStr">
        <is>
          <t>https://soneva-offload-media-library.storage.googleapis.com/wp-content/uploads/2023/12/20154246/Soneva-Fushi-Family-Villa-Suite-with-Pool-Floorplan.pdf</t>
        </is>
      </c>
      <c r="N2865" t="inlineStr">
        <is>
          <t>https://soneva-offload-media-library.storage.googleapis.com/wp-content/uploads/2023/12/20154246/Soneva-Fushi-Family-Villa-Suite-with-Pool-Floorplan.pdf</t>
        </is>
      </c>
      <c r="O2865" t="inlineStr">
        <is>
          <t>a5853f8effec63414ad5f96f030b0d43ae96d992fd57bf91d4e3cbedea259a71</t>
        </is>
      </c>
      <c r="P2865" t="inlineStr">
        <is>
          <t>library/141_soneva-fushi-resort/kids/2023_Soneva-Fushi-Family-Villa-Suite-with-Pool-Floorplan.pdf</t>
        </is>
      </c>
      <c r="R2865" t="inlineStr">
        <is>
          <t>outdated</t>
        </is>
      </c>
      <c r="S2865" t="inlineStr">
        <is>
          <t>N</t>
        </is>
      </c>
      <c r="T2865" t="inlineStr">
        <is>
          <t>matched</t>
        </is>
      </c>
      <c r="U2865" t="inlineStr">
        <is>
          <t>2026-10-04</t>
        </is>
      </c>
      <c r="V2865" t="inlineStr"/>
    </row>
    <row r="2866">
      <c r="A2866" t="n">
        <v>141</v>
      </c>
      <c r="B2866" t="inlineStr">
        <is>
          <t>Soneva Fushi Resort</t>
        </is>
      </c>
      <c r="C2866" t="inlineStr">
        <is>
          <t>villa_plans</t>
        </is>
      </c>
      <c r="D2866" t="inlineStr">
        <is>
          <t>2026_Soneva_Fushi_Villa_Suite_2_Bedroom_with_Pool_Villa_66_.pdf</t>
        </is>
      </c>
      <c r="E2866" t="n">
        <v>2026</v>
      </c>
      <c r="H2866" t="n">
        <v>2</v>
      </c>
      <c r="I2866" t="n">
        <v>516</v>
      </c>
      <c r="J2866" t="inlineStr">
        <is>
          <t>Y</t>
        </is>
      </c>
      <c r="K2866" t="inlineStr">
        <is>
          <t>soneva.com</t>
        </is>
      </c>
      <c r="L2866" t="inlineStr">
        <is>
          <t>official</t>
        </is>
      </c>
      <c r="M2866" t="inlineStr">
        <is>
          <t>https://link.assetfile.io/4GhD3dMxv48ooeU7aXdd5E/Soneva+Fushi+Villa+Suite+2+Bedroom+with+Pool+%28Villa+66%29.pdf</t>
        </is>
      </c>
      <c r="N2866" t="inlineStr">
        <is>
          <t>https://link.assetfile.io/4GhD3dMxv48ooeU7aXdd5E/Soneva+Fushi+Villa+Suite+2+Bedroom+with+Pool+%28Villa+66%29.pdf</t>
        </is>
      </c>
      <c r="O2866" t="inlineStr">
        <is>
          <t>7714a0bc24d2907719b5c7b48df3263a1edb7c46a4e0f1c79f42e410b4cc0fae</t>
        </is>
      </c>
      <c r="P2866" t="inlineStr">
        <is>
          <t>library/141_soneva-fushi-resort/villa_plans/2026_Soneva_Fushi_Villa_Suite_2_Bedroom_with_Pool_Villa_66_.pdf</t>
        </is>
      </c>
      <c r="R2866" t="inlineStr">
        <is>
          <t>current</t>
        </is>
      </c>
      <c r="S2866" t="inlineStr">
        <is>
          <t>Y</t>
        </is>
      </c>
      <c r="T2866" t="inlineStr">
        <is>
          <t>matched</t>
        </is>
      </c>
      <c r="U2866" t="inlineStr">
        <is>
          <t>2026-10-05</t>
        </is>
      </c>
      <c r="V2866" t="inlineStr"/>
    </row>
    <row r="2867">
      <c r="A2867" t="n">
        <v>141</v>
      </c>
      <c r="B2867" t="inlineStr">
        <is>
          <t>Soneva Fushi Resort</t>
        </is>
      </c>
      <c r="C2867" t="inlineStr">
        <is>
          <t>villa_plans</t>
        </is>
      </c>
      <c r="D2867" t="inlineStr">
        <is>
          <t>2026_4_Bedroom_Beach_Villa_with_Pool_Villa_69_.pdf</t>
        </is>
      </c>
      <c r="E2867" t="n">
        <v>2026</v>
      </c>
      <c r="H2867" t="n">
        <v>1</v>
      </c>
      <c r="I2867" t="n">
        <v>607</v>
      </c>
      <c r="J2867" t="inlineStr">
        <is>
          <t>Y</t>
        </is>
      </c>
      <c r="K2867" t="inlineStr">
        <is>
          <t>soneva.com</t>
        </is>
      </c>
      <c r="L2867" t="inlineStr">
        <is>
          <t>official</t>
        </is>
      </c>
      <c r="M2867" t="inlineStr">
        <is>
          <t>https://link.assetfile.io/3X27zJSWcsxnUezhrajBZB/4+Bedroom+Beach+Villa+with+Pool%28Villa+69%29.pdf</t>
        </is>
      </c>
      <c r="N2867" t="inlineStr">
        <is>
          <t>https://link.assetfile.io/3X27zJSWcsxnUezhrajBZB/4+Bedroom+Beach+Villa+with+Pool%28Villa+69%29.pdf</t>
        </is>
      </c>
      <c r="O2867" t="inlineStr">
        <is>
          <t>8e022b3017515e95b8af5ab7d5ae8ee666d8fbf09d8ab320fffe996da810befd</t>
        </is>
      </c>
      <c r="P2867" t="inlineStr">
        <is>
          <t>library/141_soneva-fushi-resort/villa_plans/2026_4_Bedroom_Beach_Villa_with_Pool_Villa_69_.pdf</t>
        </is>
      </c>
      <c r="R2867" t="inlineStr">
        <is>
          <t>current</t>
        </is>
      </c>
      <c r="S2867" t="inlineStr">
        <is>
          <t>N</t>
        </is>
      </c>
      <c r="T2867" t="inlineStr">
        <is>
          <t>matched</t>
        </is>
      </c>
      <c r="U2867" t="inlineStr">
        <is>
          <t>2026-10-05</t>
        </is>
      </c>
      <c r="V2867" t="inlineStr"/>
    </row>
    <row r="2868">
      <c r="A2868" t="n">
        <v>141</v>
      </c>
      <c r="B2868" t="inlineStr">
        <is>
          <t>Soneva Fushi Resort</t>
        </is>
      </c>
      <c r="C2868" t="inlineStr">
        <is>
          <t>villa_plans</t>
        </is>
      </c>
      <c r="D2868" t="inlineStr">
        <is>
          <t>2026_4_Bedroom_Beach_Villa_with_Pool_Villa_65_.pdf</t>
        </is>
      </c>
      <c r="E2868" t="n">
        <v>2026</v>
      </c>
      <c r="H2868" t="n">
        <v>1</v>
      </c>
      <c r="I2868" t="n">
        <v>406</v>
      </c>
      <c r="J2868" t="inlineStr">
        <is>
          <t>Y</t>
        </is>
      </c>
      <c r="K2868" t="inlineStr">
        <is>
          <t>soneva.com</t>
        </is>
      </c>
      <c r="L2868" t="inlineStr">
        <is>
          <t>official</t>
        </is>
      </c>
      <c r="M2868" t="inlineStr">
        <is>
          <t>https://link.assetfile.io/3IygnBq06uuoORF6JBhO4o/4+Bedroom+Beach+Villa+with+Pool+%28Villa+65%29.pdf</t>
        </is>
      </c>
      <c r="N2868" t="inlineStr">
        <is>
          <t>https://link.assetfile.io/3IygnBq06uuoORF6JBhO4o/4+Bedroom+Beach+Villa+with+Pool+%28Villa+65%29.pdf</t>
        </is>
      </c>
      <c r="O2868" t="inlineStr">
        <is>
          <t>9c0941d37852c850afa0e9d9054fd280d49ff7ede5a700c146e7b36e249d41d5</t>
        </is>
      </c>
      <c r="P2868" t="inlineStr">
        <is>
          <t>library/141_soneva-fushi-resort/villa_plans/2026_4_Bedroom_Beach_Villa_with_Pool_Villa_65_.pdf</t>
        </is>
      </c>
      <c r="R2868" t="inlineStr">
        <is>
          <t>current</t>
        </is>
      </c>
      <c r="S2868" t="inlineStr">
        <is>
          <t>N</t>
        </is>
      </c>
      <c r="T2868" t="inlineStr">
        <is>
          <t>matched</t>
        </is>
      </c>
      <c r="U2868" t="inlineStr">
        <is>
          <t>2026-10-05</t>
        </is>
      </c>
      <c r="V2868" t="inlineStr"/>
    </row>
    <row r="2869">
      <c r="A2869" t="n">
        <v>141</v>
      </c>
      <c r="B2869" t="inlineStr">
        <is>
          <t>Soneva Fushi Resort</t>
        </is>
      </c>
      <c r="C2869" t="inlineStr">
        <is>
          <t>villa_plans</t>
        </is>
      </c>
      <c r="D2869" t="inlineStr">
        <is>
          <t>2026_4_Bedroom_Beach_Villa_with_Pool_Villa_18_.pdf</t>
        </is>
      </c>
      <c r="E2869" t="n">
        <v>2026</v>
      </c>
      <c r="H2869" t="n">
        <v>1</v>
      </c>
      <c r="I2869" t="n">
        <v>527</v>
      </c>
      <c r="J2869" t="inlineStr">
        <is>
          <t>Y</t>
        </is>
      </c>
      <c r="K2869" t="inlineStr">
        <is>
          <t>soneva.com</t>
        </is>
      </c>
      <c r="L2869" t="inlineStr">
        <is>
          <t>official</t>
        </is>
      </c>
      <c r="M2869" t="inlineStr">
        <is>
          <t>https://link.assetfile.io/56NLICZ6oGcuExkDeJxmRN/4+Bedroom+Beach+Villa+with+Pool+%28Villa+18%29.pdf</t>
        </is>
      </c>
      <c r="N2869" t="inlineStr">
        <is>
          <t>https://link.assetfile.io/56NLICZ6oGcuExkDeJxmRN/4+Bedroom+Beach+Villa+with+Pool+%28Villa+18%29.pdf</t>
        </is>
      </c>
      <c r="O2869" t="inlineStr">
        <is>
          <t>eb3f2125f288a3e058f12aaba32e8ca20c9d4da4dbc357ba61163c71152c8ab8</t>
        </is>
      </c>
      <c r="P2869" t="inlineStr">
        <is>
          <t>library/141_soneva-fushi-resort/villa_plans/2026_4_Bedroom_Beach_Villa_with_Pool_Villa_18_.pdf</t>
        </is>
      </c>
      <c r="R2869" t="inlineStr">
        <is>
          <t>current</t>
        </is>
      </c>
      <c r="S2869" t="inlineStr">
        <is>
          <t>N</t>
        </is>
      </c>
      <c r="T2869" t="inlineStr">
        <is>
          <t>matched</t>
        </is>
      </c>
      <c r="U2869" t="inlineStr">
        <is>
          <t>2026-10-05</t>
        </is>
      </c>
      <c r="V2869" t="inlineStr"/>
    </row>
    <row r="2870">
      <c r="A2870" t="n">
        <v>141</v>
      </c>
      <c r="B2870" t="inlineStr">
        <is>
          <t>Soneva Fushi Resort</t>
        </is>
      </c>
      <c r="C2870" t="inlineStr">
        <is>
          <t>villa_plans</t>
        </is>
      </c>
      <c r="D2870" t="inlineStr">
        <is>
          <t>2024_Soneva-Fushi-Villa-5-_3-Bedroom-Beach-Retreat_.pdf</t>
        </is>
      </c>
      <c r="E2870" t="n">
        <v>2024</v>
      </c>
      <c r="H2870" t="n">
        <v>4</v>
      </c>
      <c r="I2870" t="n">
        <v>10519</v>
      </c>
      <c r="J2870" t="inlineStr">
        <is>
          <t>Y</t>
        </is>
      </c>
      <c r="K2870" t="inlineStr">
        <is>
          <t>soneva.com</t>
        </is>
      </c>
      <c r="L2870" t="inlineStr">
        <is>
          <t>official</t>
        </is>
      </c>
      <c r="M2870" t="inlineStr">
        <is>
          <t>https://soneva-offload-media-library.storage.googleapis.com/wp-content/uploads/2021/07/24164728/Soneva-Fushi-Villa-5-_3-Bedroom-Beach-Retreat_.pdf</t>
        </is>
      </c>
      <c r="N2870" t="inlineStr">
        <is>
          <t>https://soneva-offload-media-library.storage.googleapis.com/wp-content/uploads/2021/07/24164728/Soneva-Fushi-Villa-5-_3-Bedroom-Beach-Retreat_.pdf</t>
        </is>
      </c>
      <c r="O2870" t="inlineStr">
        <is>
          <t>0ad579fc1469156040d3a2cae2049855b0a23a7363a05c545c04ffa1b27cf762</t>
        </is>
      </c>
      <c r="P2870" t="inlineStr">
        <is>
          <t>library/141_soneva-fushi-resort/villa_plans/2024_Soneva-Fushi-Villa-5-_3-Bedroom-Beach-Retreat_.pdf</t>
        </is>
      </c>
      <c r="R2870" t="inlineStr">
        <is>
          <t>outdated</t>
        </is>
      </c>
      <c r="S2870" t="inlineStr">
        <is>
          <t>N</t>
        </is>
      </c>
      <c r="T2870" t="inlineStr">
        <is>
          <t>matched</t>
        </is>
      </c>
      <c r="U2870" t="inlineStr">
        <is>
          <t>2026-10-04</t>
        </is>
      </c>
      <c r="V2870" t="inlineStr"/>
    </row>
    <row r="2871">
      <c r="A2871" t="n">
        <v>141</v>
      </c>
      <c r="B2871" t="inlineStr">
        <is>
          <t>Soneva Fushi Resort</t>
        </is>
      </c>
      <c r="C2871" t="inlineStr">
        <is>
          <t>villa_plans</t>
        </is>
      </c>
      <c r="D2871" t="inlineStr">
        <is>
          <t>2024_Soneva-Fushi-Villa-9-_3-Bedroom-Beach-Retreat_.pdf</t>
        </is>
      </c>
      <c r="E2871" t="n">
        <v>2024</v>
      </c>
      <c r="H2871" t="n">
        <v>4</v>
      </c>
      <c r="I2871" t="n">
        <v>6131</v>
      </c>
      <c r="J2871" t="inlineStr">
        <is>
          <t>Y</t>
        </is>
      </c>
      <c r="K2871" t="inlineStr">
        <is>
          <t>soneva.com</t>
        </is>
      </c>
      <c r="L2871" t="inlineStr">
        <is>
          <t>official</t>
        </is>
      </c>
      <c r="M2871" t="inlineStr">
        <is>
          <t>https://soneva-offload-media-library.storage.googleapis.com/wp-content/uploads/2024/11/24164703/Soneva-Fushi-Villa-9-_3-Bedroom-Beach-Retreat_.pdf</t>
        </is>
      </c>
      <c r="N2871" t="inlineStr">
        <is>
          <t>https://soneva-offload-media-library.storage.googleapis.com/wp-content/uploads/2024/11/24164703/Soneva-Fushi-Villa-9-_3-Bedroom-Beach-Retreat_.pdf</t>
        </is>
      </c>
      <c r="O2871" t="inlineStr">
        <is>
          <t>a4d838aa347e02542b118135fea0a4d3e872624b9419b322b90b58697e4640b5</t>
        </is>
      </c>
      <c r="P2871" t="inlineStr">
        <is>
          <t>library/141_soneva-fushi-resort/villa_plans/2024_Soneva-Fushi-Villa-9-_3-Bedroom-Beach-Retreat_.pdf</t>
        </is>
      </c>
      <c r="R2871" t="inlineStr">
        <is>
          <t>outdated</t>
        </is>
      </c>
      <c r="S2871" t="inlineStr">
        <is>
          <t>N</t>
        </is>
      </c>
      <c r="T2871" t="inlineStr">
        <is>
          <t>matched</t>
        </is>
      </c>
      <c r="U2871" t="inlineStr">
        <is>
          <t>2026-10-04</t>
        </is>
      </c>
      <c r="V2871" t="inlineStr"/>
    </row>
    <row r="2872">
      <c r="A2872" t="n">
        <v>141</v>
      </c>
      <c r="B2872" t="inlineStr">
        <is>
          <t>Soneva Fushi Resort</t>
        </is>
      </c>
      <c r="C2872" t="inlineStr">
        <is>
          <t>villa_plans</t>
        </is>
      </c>
      <c r="D2872" t="inlineStr">
        <is>
          <t>2024_Villa-18-4-Bedroom-Soneva-Fushi-Villa-Suite-Floorplan.pdf</t>
        </is>
      </c>
      <c r="E2872" t="n">
        <v>2024</v>
      </c>
      <c r="H2872" t="n">
        <v>1</v>
      </c>
      <c r="I2872" t="n">
        <v>475</v>
      </c>
      <c r="J2872" t="inlineStr">
        <is>
          <t>Y</t>
        </is>
      </c>
      <c r="K2872" t="inlineStr">
        <is>
          <t>soneva.com</t>
        </is>
      </c>
      <c r="L2872" t="inlineStr">
        <is>
          <t>official</t>
        </is>
      </c>
      <c r="M2872" t="inlineStr">
        <is>
          <t>https://soneva-offload-media-library.storage.googleapis.com/wp-content/uploads/2024/02/23144042/Villa-18-4-Bedroom-Soneva-Fushi-Villa-Suite-Floorplan.pdf</t>
        </is>
      </c>
      <c r="N2872" t="inlineStr">
        <is>
          <t>https://soneva-offload-media-library.storage.googleapis.com/wp-content/uploads/2024/02/23144042/Villa-18-4-Bedroom-Soneva-Fushi-Villa-Suite-Floorplan.pdf</t>
        </is>
      </c>
      <c r="O2872" t="inlineStr">
        <is>
          <t>d3fdf3cd9cc8b147ba685dd1fa5fcad6a16c7bad1a02776d4b681ecc9410a9ab</t>
        </is>
      </c>
      <c r="P2872" t="inlineStr">
        <is>
          <t>library/141_soneva-fushi-resort/villa_plans/2024_Villa-18-4-Bedroom-Soneva-Fushi-Villa-Suite-Floorplan.pdf</t>
        </is>
      </c>
      <c r="R2872" t="inlineStr">
        <is>
          <t>outdated</t>
        </is>
      </c>
      <c r="S2872" t="inlineStr">
        <is>
          <t>N</t>
        </is>
      </c>
      <c r="T2872" t="inlineStr">
        <is>
          <t>matched</t>
        </is>
      </c>
      <c r="U2872" t="inlineStr">
        <is>
          <t>2026-10-04</t>
        </is>
      </c>
      <c r="V2872" t="inlineStr"/>
    </row>
    <row r="2873">
      <c r="A2873" t="n">
        <v>141</v>
      </c>
      <c r="B2873" t="inlineStr">
        <is>
          <t>Soneva Fushi Resort</t>
        </is>
      </c>
      <c r="C2873" t="inlineStr">
        <is>
          <t>villa_plans</t>
        </is>
      </c>
      <c r="D2873" t="inlineStr">
        <is>
          <t>2024_Villa-69-4-Bedroom-Soneva-Fushi-Villa-Suite-Floorplan.pdf</t>
        </is>
      </c>
      <c r="E2873" t="n">
        <v>2024</v>
      </c>
      <c r="H2873" t="n">
        <v>1</v>
      </c>
      <c r="I2873" t="n">
        <v>743</v>
      </c>
      <c r="J2873" t="inlineStr">
        <is>
          <t>Y</t>
        </is>
      </c>
      <c r="K2873" t="inlineStr">
        <is>
          <t>soneva.com</t>
        </is>
      </c>
      <c r="L2873" t="inlineStr">
        <is>
          <t>official</t>
        </is>
      </c>
      <c r="M2873" t="inlineStr">
        <is>
          <t>https://soneva-offload-media-library.storage.googleapis.com/wp-content/uploads/2024/02/23143939/Villa-69-4-Bedroom-Soneva-Fushi-Villa-Suite-Floorplan.pdf</t>
        </is>
      </c>
      <c r="N2873" t="inlineStr">
        <is>
          <t>https://soneva-offload-media-library.storage.googleapis.com/wp-content/uploads/2024/02/23143939/Villa-69-4-Bedroom-Soneva-Fushi-Villa-Suite-Floorplan.pdf</t>
        </is>
      </c>
      <c r="O2873" t="inlineStr">
        <is>
          <t>3062dc477ccd128a2ea24a328727285a6091eb5fa73a5213a13b51c2e4275ea2</t>
        </is>
      </c>
      <c r="P2873" t="inlineStr">
        <is>
          <t>library/141_soneva-fushi-resort/villa_plans/2024_Villa-69-4-Bedroom-Soneva-Fushi-Villa-Suite-Floorplan.pdf</t>
        </is>
      </c>
      <c r="R2873" t="inlineStr">
        <is>
          <t>outdated</t>
        </is>
      </c>
      <c r="S2873" t="inlineStr">
        <is>
          <t>N</t>
        </is>
      </c>
      <c r="T2873" t="inlineStr">
        <is>
          <t>matched</t>
        </is>
      </c>
      <c r="U2873" t="inlineStr">
        <is>
          <t>2026-10-04</t>
        </is>
      </c>
      <c r="V2873" t="inlineStr"/>
    </row>
    <row r="2874">
      <c r="A2874" t="n">
        <v>141</v>
      </c>
      <c r="B2874" t="inlineStr">
        <is>
          <t>Soneva Fushi Resort</t>
        </is>
      </c>
      <c r="C2874" t="inlineStr">
        <is>
          <t>villa_plans</t>
        </is>
      </c>
      <c r="D2874" t="inlineStr">
        <is>
          <t>2024_Villa-65-4-Bedroom-Soneva-Fushi-Villa-Suite-Floorplan.pdf</t>
        </is>
      </c>
      <c r="E2874" t="n">
        <v>2024</v>
      </c>
      <c r="H2874" t="n">
        <v>1</v>
      </c>
      <c r="I2874" t="n">
        <v>752</v>
      </c>
      <c r="J2874" t="inlineStr">
        <is>
          <t>N</t>
        </is>
      </c>
      <c r="K2874" t="inlineStr">
        <is>
          <t>soneva.com</t>
        </is>
      </c>
      <c r="L2874" t="inlineStr">
        <is>
          <t>official</t>
        </is>
      </c>
      <c r="M2874" t="inlineStr">
        <is>
          <t>https://soneva-offload-media-library.storage.googleapis.com/wp-content/uploads/2024/02/23143906/Villa-65-4-Bedroom-Soneva-Fushi-Villa-Suite-Floorplan.pdf</t>
        </is>
      </c>
      <c r="N2874" t="inlineStr">
        <is>
          <t>https://soneva-offload-media-library.storage.googleapis.com/wp-content/uploads/2024/02/23143906/Villa-65-4-Bedroom-Soneva-Fushi-Villa-Suite-Floorplan.pdf</t>
        </is>
      </c>
      <c r="O2874" t="inlineStr">
        <is>
          <t>7fc1eac1e8d07ce3bf58d3f9dc28bc04e9d55004ff975afaad6db5d4bcdc642b</t>
        </is>
      </c>
      <c r="P2874" t="inlineStr">
        <is>
          <t>library/141_soneva-fushi-resort/villa_plans/2024_Villa-65-4-Bedroom-Soneva-Fushi-Villa-Suite-Floorplan.pdf</t>
        </is>
      </c>
      <c r="R2874" t="inlineStr">
        <is>
          <t>outdated</t>
        </is>
      </c>
      <c r="S2874" t="inlineStr">
        <is>
          <t>N</t>
        </is>
      </c>
      <c r="T2874" t="inlineStr">
        <is>
          <t>matched</t>
        </is>
      </c>
      <c r="U2874" t="inlineStr">
        <is>
          <t>2026-10-04</t>
        </is>
      </c>
      <c r="V2874" t="inlineStr"/>
    </row>
    <row r="2875">
      <c r="A2875" t="n">
        <v>141</v>
      </c>
      <c r="B2875" t="inlineStr">
        <is>
          <t>Soneva Fushi Resort</t>
        </is>
      </c>
      <c r="C2875" t="inlineStr">
        <is>
          <t>villa_plans</t>
        </is>
      </c>
      <c r="D2875" t="inlineStr">
        <is>
          <t>2024_4-Bedroom-Soneva-Fushi-Villa-Suite-Villa-69-Floorplan.pdf</t>
        </is>
      </c>
      <c r="E2875" t="n">
        <v>2024</v>
      </c>
      <c r="H2875" t="n">
        <v>1</v>
      </c>
      <c r="I2875" t="n">
        <v>494</v>
      </c>
      <c r="J2875" t="inlineStr">
        <is>
          <t>Y</t>
        </is>
      </c>
      <c r="K2875" t="inlineStr">
        <is>
          <t>soneva.com</t>
        </is>
      </c>
      <c r="L2875" t="inlineStr">
        <is>
          <t>official</t>
        </is>
      </c>
      <c r="M2875" t="inlineStr">
        <is>
          <t>https://soneva-offload-media-library.storage.googleapis.com/wp-content/uploads/2024/01/31164056/4-Bedroom-Soneva-Fushi-Villa-Suite-Villa-69-Floorplan.pdf</t>
        </is>
      </c>
      <c r="N2875" t="inlineStr">
        <is>
          <t>https://soneva-offload-media-library.storage.googleapis.com/wp-content/uploads/2024/01/31164056/4-Bedroom-Soneva-Fushi-Villa-Suite-Villa-69-Floorplan.pdf</t>
        </is>
      </c>
      <c r="O2875" t="inlineStr">
        <is>
          <t>430f73d385c4079040acd22661e839b9011a5b3052d4df5bcd809cd21d022c45</t>
        </is>
      </c>
      <c r="P2875" t="inlineStr">
        <is>
          <t>library/141_soneva-fushi-resort/villa_plans/2024_4-Bedroom-Soneva-Fushi-Villa-Suite-Villa-69-Floorplan.pdf</t>
        </is>
      </c>
      <c r="R2875" t="inlineStr">
        <is>
          <t>outdated</t>
        </is>
      </c>
      <c r="S2875" t="inlineStr">
        <is>
          <t>N</t>
        </is>
      </c>
      <c r="T2875" t="inlineStr">
        <is>
          <t>matched</t>
        </is>
      </c>
      <c r="U2875" t="inlineStr">
        <is>
          <t>2026-10-04</t>
        </is>
      </c>
      <c r="V2875" t="inlineStr"/>
    </row>
    <row r="2876">
      <c r="A2876" t="n">
        <v>141</v>
      </c>
      <c r="B2876" t="inlineStr">
        <is>
          <t>Soneva Fushi Resort</t>
        </is>
      </c>
      <c r="C2876" t="inlineStr">
        <is>
          <t>villa_plans</t>
        </is>
      </c>
      <c r="D2876" t="inlineStr">
        <is>
          <t>2024_4-Bedroom-Soneva-Fushi-Villa-Suite-Villa-18-Floorplan.pdf</t>
        </is>
      </c>
      <c r="E2876" t="n">
        <v>2024</v>
      </c>
      <c r="H2876" t="n">
        <v>1</v>
      </c>
      <c r="I2876" t="n">
        <v>495</v>
      </c>
      <c r="J2876" t="inlineStr">
        <is>
          <t>Y</t>
        </is>
      </c>
      <c r="K2876" t="inlineStr">
        <is>
          <t>soneva.com</t>
        </is>
      </c>
      <c r="L2876" t="inlineStr">
        <is>
          <t>official</t>
        </is>
      </c>
      <c r="M2876" t="inlineStr">
        <is>
          <t>https://soneva-offload-media-library.storage.googleapis.com/wp-content/uploads/2024/01/31164043/4-Bedroom-Soneva-Fushi-Villa-Suite-Villa-18-Floorplan.pdf</t>
        </is>
      </c>
      <c r="N2876" t="inlineStr">
        <is>
          <t>https://soneva-offload-media-library.storage.googleapis.com/wp-content/uploads/2024/01/31164043/4-Bedroom-Soneva-Fushi-Villa-Suite-Villa-18-Floorplan.pdf</t>
        </is>
      </c>
      <c r="O2876" t="inlineStr">
        <is>
          <t>dcf450b5160c14be9fb781484c51a10ed56a99c7a52479f0fab6d02fcc6bf91d</t>
        </is>
      </c>
      <c r="P2876" t="inlineStr">
        <is>
          <t>library/141_soneva-fushi-resort/villa_plans/2024_4-Bedroom-Soneva-Fushi-Villa-Suite-Villa-18-Floorplan.pdf</t>
        </is>
      </c>
      <c r="R2876" t="inlineStr">
        <is>
          <t>outdated</t>
        </is>
      </c>
      <c r="S2876" t="inlineStr">
        <is>
          <t>N</t>
        </is>
      </c>
      <c r="T2876" t="inlineStr">
        <is>
          <t>matched</t>
        </is>
      </c>
      <c r="U2876" t="inlineStr">
        <is>
          <t>2026-10-04</t>
        </is>
      </c>
      <c r="V2876" t="inlineStr"/>
    </row>
    <row r="2877">
      <c r="A2877" t="n">
        <v>141</v>
      </c>
      <c r="B2877" t="inlineStr">
        <is>
          <t>Soneva Fushi Resort</t>
        </is>
      </c>
      <c r="C2877" t="inlineStr">
        <is>
          <t>villa_plans</t>
        </is>
      </c>
      <c r="D2877" t="inlineStr">
        <is>
          <t>2023_Soneva-Fushi-2-Bedroom-Crusoe-with-Pool.pdf</t>
        </is>
      </c>
      <c r="E2877" t="n">
        <v>2023</v>
      </c>
      <c r="H2877" t="n">
        <v>4</v>
      </c>
      <c r="I2877" t="n">
        <v>711</v>
      </c>
      <c r="J2877" t="inlineStr">
        <is>
          <t>Y</t>
        </is>
      </c>
      <c r="K2877" t="inlineStr">
        <is>
          <t>soneva.com</t>
        </is>
      </c>
      <c r="L2877" t="inlineStr">
        <is>
          <t>official</t>
        </is>
      </c>
      <c r="M2877" t="inlineStr">
        <is>
          <t>https://soneva-offload-media-library.storage.googleapis.com/wp-content/uploads/2021/03/24165704/Soneva-Fushi-2-Bedroom-Crusoe-with-Pool.pdf</t>
        </is>
      </c>
      <c r="N2877" t="inlineStr">
        <is>
          <t>https://soneva-offload-media-library.storage.googleapis.com/wp-content/uploads/2021/03/24165704/Soneva-Fushi-2-Bedroom-Crusoe-with-Pool.pdf</t>
        </is>
      </c>
      <c r="O2877" t="inlineStr">
        <is>
          <t>1e856c2d7b318a84e7aabe4dd1d1e40dc51f21f17611bd6a1bf9903bbec4d245</t>
        </is>
      </c>
      <c r="P2877" t="inlineStr">
        <is>
          <t>library/141_soneva-fushi-resort/villa_plans/2023_Soneva-Fushi-2-Bedroom-Crusoe-with-Pool.pdf</t>
        </is>
      </c>
      <c r="R2877" t="inlineStr">
        <is>
          <t>outdated</t>
        </is>
      </c>
      <c r="S2877" t="inlineStr">
        <is>
          <t>N</t>
        </is>
      </c>
      <c r="T2877" t="inlineStr">
        <is>
          <t>matched</t>
        </is>
      </c>
      <c r="U2877" t="inlineStr">
        <is>
          <t>2026-10-04</t>
        </is>
      </c>
      <c r="V2877" t="inlineStr"/>
    </row>
    <row r="2878">
      <c r="A2878" t="n">
        <v>141</v>
      </c>
      <c r="B2878" t="inlineStr">
        <is>
          <t>Soneva Fushi Resort</t>
        </is>
      </c>
      <c r="C2878" t="inlineStr">
        <is>
          <t>villa_plans</t>
        </is>
      </c>
      <c r="D2878" t="inlineStr">
        <is>
          <t>2023_Soneva-Fushi-2-Bedroom-Crusoe-Residence-with-Pool-_Villa-19_-24-27_.pdf</t>
        </is>
      </c>
      <c r="E2878" t="n">
        <v>2023</v>
      </c>
      <c r="H2878" t="n">
        <v>5</v>
      </c>
      <c r="I2878" t="n">
        <v>952</v>
      </c>
      <c r="J2878" t="inlineStr">
        <is>
          <t>Y</t>
        </is>
      </c>
      <c r="K2878" t="inlineStr">
        <is>
          <t>soneva.com</t>
        </is>
      </c>
      <c r="L2878" t="inlineStr">
        <is>
          <t>official</t>
        </is>
      </c>
      <c r="M2878" t="inlineStr">
        <is>
          <t>https://soneva-offload-media-library.storage.googleapis.com/wp-content/uploads/2021/03/24165107/Soneva-Fushi-2-Bedroom-Crusoe-Residence-with-Pool-_Villa-19_-24-27_.pdf</t>
        </is>
      </c>
      <c r="N2878" t="inlineStr">
        <is>
          <t>https://soneva-offload-media-library.storage.googleapis.com/wp-content/uploads/2021/03/24165107/Soneva-Fushi-2-Bedroom-Crusoe-Residence-with-Pool-_Villa-19_-24-27_.pdf</t>
        </is>
      </c>
      <c r="O2878" t="inlineStr">
        <is>
          <t>268f070d6efbe87c10b4904d95fbe58cc04ef8f0b8f9b5263eecba405363480a</t>
        </is>
      </c>
      <c r="P2878" t="inlineStr">
        <is>
          <t>library/141_soneva-fushi-resort/villa_plans/2023_Soneva-Fushi-2-Bedroom-Crusoe-Residence-with-Pool-_Villa-19_-24-27_.pdf</t>
        </is>
      </c>
      <c r="R2878" t="inlineStr">
        <is>
          <t>outdated</t>
        </is>
      </c>
      <c r="S2878" t="inlineStr">
        <is>
          <t>N</t>
        </is>
      </c>
      <c r="T2878" t="inlineStr">
        <is>
          <t>matched</t>
        </is>
      </c>
      <c r="U2878" t="inlineStr">
        <is>
          <t>2026-10-04</t>
        </is>
      </c>
      <c r="V2878" t="inlineStr"/>
    </row>
    <row r="2879">
      <c r="A2879" t="n">
        <v>141</v>
      </c>
      <c r="B2879" t="inlineStr">
        <is>
          <t>Soneva Fushi Resort</t>
        </is>
      </c>
      <c r="C2879" t="inlineStr">
        <is>
          <t>villa_plans</t>
        </is>
      </c>
      <c r="D2879" t="inlineStr">
        <is>
          <t>2023_Soneva-Fushi-Crusoe-Suite-with-Pool-_20-23-_-28_.pdf</t>
        </is>
      </c>
      <c r="E2879" t="n">
        <v>2023</v>
      </c>
      <c r="H2879" t="n">
        <v>5</v>
      </c>
      <c r="I2879" t="n">
        <v>560</v>
      </c>
      <c r="J2879" t="inlineStr">
        <is>
          <t>Y</t>
        </is>
      </c>
      <c r="K2879" t="inlineStr">
        <is>
          <t>soneva.com</t>
        </is>
      </c>
      <c r="L2879" t="inlineStr">
        <is>
          <t>official</t>
        </is>
      </c>
      <c r="M2879" t="inlineStr">
        <is>
          <t>https://soneva-offload-media-library.storage.googleapis.com/wp-content/uploads/2025/07/17154339/Soneva-Fushi-Crusoe-Suite-with-Pool-_20-23-_-28_.pdf</t>
        </is>
      </c>
      <c r="N2879" t="inlineStr">
        <is>
          <t>https://soneva-offload-media-library.storage.googleapis.com/wp-content/uploads/2025/07/17154339/Soneva-Fushi-Crusoe-Suite-with-Pool-_20-23-_-28_.pdf</t>
        </is>
      </c>
      <c r="O2879" t="inlineStr">
        <is>
          <t>dba769d3a38532a6accc3720066e3d5a6daef0df9352fa9d57818cc81800e6e9</t>
        </is>
      </c>
      <c r="P2879" t="inlineStr">
        <is>
          <t>library/141_soneva-fushi-resort/villa_plans/2023_Soneva-Fushi-Crusoe-Suite-with-Pool-_20-23-_-28_.pdf</t>
        </is>
      </c>
      <c r="R2879" t="inlineStr">
        <is>
          <t>outdated</t>
        </is>
      </c>
      <c r="S2879" t="inlineStr">
        <is>
          <t>N</t>
        </is>
      </c>
      <c r="T2879" t="inlineStr">
        <is>
          <t>matched</t>
        </is>
      </c>
      <c r="U2879" t="inlineStr">
        <is>
          <t>2026-10-04</t>
        </is>
      </c>
      <c r="V2879" t="inlineStr"/>
    </row>
    <row r="2880">
      <c r="A2880" t="n">
        <v>141</v>
      </c>
      <c r="B2880" t="inlineStr">
        <is>
          <t>Soneva Fushi Resort</t>
        </is>
      </c>
      <c r="C2880" t="inlineStr">
        <is>
          <t>villa_plans</t>
        </is>
      </c>
      <c r="D2880" t="inlineStr">
        <is>
          <t>2022_Soneva-Fushi-Crusoe-Suite-with-Pool-_Villa-16_.pdf</t>
        </is>
      </c>
      <c r="E2880" t="n">
        <v>2022</v>
      </c>
      <c r="H2880" t="n">
        <v>4</v>
      </c>
      <c r="I2880" t="n">
        <v>675</v>
      </c>
      <c r="J2880" t="inlineStr">
        <is>
          <t>Y</t>
        </is>
      </c>
      <c r="K2880" t="inlineStr">
        <is>
          <t>soneva.com</t>
        </is>
      </c>
      <c r="L2880" t="inlineStr">
        <is>
          <t>official</t>
        </is>
      </c>
      <c r="M2880" t="inlineStr">
        <is>
          <t>https://soneva-offload-media-library.storage.googleapis.com/wp-content/uploads/2021/03/24165439/Soneva-Fushi-Crusoe-Suite-with-Pool-_Villa-16_.pdf</t>
        </is>
      </c>
      <c r="N2880" t="inlineStr">
        <is>
          <t>https://soneva-offload-media-library.storage.googleapis.com/wp-content/uploads/2021/03/24165439/Soneva-Fushi-Crusoe-Suite-with-Pool-_Villa-16_.pdf</t>
        </is>
      </c>
      <c r="O2880" t="inlineStr">
        <is>
          <t>4c87e48146277f86c1cf9b0cef8994dba44392dd911cd719b33200afcd41120a</t>
        </is>
      </c>
      <c r="P2880" t="inlineStr">
        <is>
          <t>library/141_soneva-fushi-resort/villa_plans/2022_Soneva-Fushi-Crusoe-Suite-with-Pool-_Villa-16_.pdf</t>
        </is>
      </c>
      <c r="R2880" t="inlineStr">
        <is>
          <t>outdated</t>
        </is>
      </c>
      <c r="S2880" t="inlineStr">
        <is>
          <t>N</t>
        </is>
      </c>
      <c r="T2880" t="inlineStr">
        <is>
          <t>matched</t>
        </is>
      </c>
      <c r="U2880" t="inlineStr">
        <is>
          <t>2026-10-04</t>
        </is>
      </c>
      <c r="V2880" t="inlineStr"/>
    </row>
    <row r="2881">
      <c r="A2881" t="n">
        <v>141</v>
      </c>
      <c r="B2881" t="inlineStr">
        <is>
          <t>Soneva Fushi Resort</t>
        </is>
      </c>
      <c r="C2881" t="inlineStr">
        <is>
          <t>villa_plans</t>
        </is>
      </c>
      <c r="D2881" t="inlineStr">
        <is>
          <t>2022_Soneva-Fushi-Crusoe-Suite-with-Pool-_Villa-17_.pdf</t>
        </is>
      </c>
      <c r="E2881" t="n">
        <v>2022</v>
      </c>
      <c r="H2881" t="n">
        <v>4</v>
      </c>
      <c r="I2881" t="n">
        <v>671</v>
      </c>
      <c r="J2881" t="inlineStr">
        <is>
          <t>Y</t>
        </is>
      </c>
      <c r="K2881" t="inlineStr">
        <is>
          <t>soneva.com</t>
        </is>
      </c>
      <c r="L2881" t="inlineStr">
        <is>
          <t>official</t>
        </is>
      </c>
      <c r="M2881" t="inlineStr">
        <is>
          <t>https://soneva-offload-media-library.storage.googleapis.com/wp-content/uploads/2021/03/24165430/Soneva-Fushi-Crusoe-Suite-with-Pool-_Villa-17_.pdf</t>
        </is>
      </c>
      <c r="N2881" t="inlineStr">
        <is>
          <t>https://soneva-offload-media-library.storage.googleapis.com/wp-content/uploads/2021/03/24165430/Soneva-Fushi-Crusoe-Suite-with-Pool-_Villa-17_.pdf</t>
        </is>
      </c>
      <c r="O2881" t="inlineStr">
        <is>
          <t>8c626a43624e512c07bd1c3df464e4f734447571465dcb19bd151f881dfae550</t>
        </is>
      </c>
      <c r="P2881" t="inlineStr">
        <is>
          <t>library/141_soneva-fushi-resort/villa_plans/2022_Soneva-Fushi-Crusoe-Suite-with-Pool-_Villa-17_.pdf</t>
        </is>
      </c>
      <c r="R2881" t="inlineStr">
        <is>
          <t>outdated</t>
        </is>
      </c>
      <c r="S2881" t="inlineStr">
        <is>
          <t>N</t>
        </is>
      </c>
      <c r="T2881" t="inlineStr">
        <is>
          <t>matched</t>
        </is>
      </c>
      <c r="U2881" t="inlineStr">
        <is>
          <t>2026-10-04</t>
        </is>
      </c>
      <c r="V2881" t="inlineStr"/>
    </row>
    <row r="2882">
      <c r="A2882" t="n">
        <v>141</v>
      </c>
      <c r="B2882" t="inlineStr">
        <is>
          <t>Soneva Fushi Resort</t>
        </is>
      </c>
      <c r="C2882" t="inlineStr">
        <is>
          <t>sustainability</t>
        </is>
      </c>
      <c r="D2882" t="inlineStr">
        <is>
          <t>2025_Global-Experts-Unite-at-Soneva-Fushi-for-Dialogue-on-Coral-Reef-Restoration-and-Resilience.pdf</t>
        </is>
      </c>
      <c r="E2882" t="n">
        <v>2025</v>
      </c>
      <c r="H2882" t="n">
        <v>4</v>
      </c>
      <c r="I2882" t="n">
        <v>368</v>
      </c>
      <c r="J2882" t="inlineStr">
        <is>
          <t>Y</t>
        </is>
      </c>
      <c r="K2882" t="inlineStr">
        <is>
          <t>soneva.com</t>
        </is>
      </c>
      <c r="L2882" t="inlineStr">
        <is>
          <t>official</t>
        </is>
      </c>
      <c r="M2882" t="inlineStr">
        <is>
          <t>https://soneva-offload-media-library.storage.googleapis.com/wp-content/uploads/2025/01/22105807/Global-Experts-Unite-at-Soneva-Fushi-for-Dialogue-on-Coral-Reef-Restoration-and-Resilience.pdf</t>
        </is>
      </c>
      <c r="N2882" t="inlineStr">
        <is>
          <t>https://soneva-offload-media-library.storage.googleapis.com/wp-content/uploads/2025/01/22105807/Global-Experts-Unite-at-Soneva-Fushi-for-Dialogue-on-Coral-Reef-Restoration-and-Resilience.pdf</t>
        </is>
      </c>
      <c r="O2882" t="inlineStr">
        <is>
          <t>cdc3b124b46fb216bd7fb04347a99cbc44e5eedef4a9d8d0e8c1b396d4fd14c0</t>
        </is>
      </c>
      <c r="P2882" t="inlineStr">
        <is>
          <t>library/141_soneva-fushi-resort/sustainability/2025_Global-Experts-Unite-at-Soneva-Fushi-for-Dialogue-on-Coral-Reef-Restoration-and-Resilience.pdf</t>
        </is>
      </c>
      <c r="R2882" t="inlineStr">
        <is>
          <t>current</t>
        </is>
      </c>
      <c r="S2882" t="inlineStr">
        <is>
          <t>Y</t>
        </is>
      </c>
      <c r="T2882" t="inlineStr">
        <is>
          <t>matched</t>
        </is>
      </c>
      <c r="U2882" t="inlineStr">
        <is>
          <t>2026-10-04</t>
        </is>
      </c>
      <c r="V2882" t="inlineStr"/>
    </row>
    <row r="2883">
      <c r="A2883" t="n">
        <v>141</v>
      </c>
      <c r="B2883" t="inlineStr">
        <is>
          <t>Soneva Fushi Resort</t>
        </is>
      </c>
      <c r="C2883" t="inlineStr">
        <is>
          <t>sustainability</t>
        </is>
      </c>
      <c r="D2883" t="inlineStr">
        <is>
          <t>2023_Soneva-Launches-AquaTerra-Centre-at-Soneva-Fushi.pdf</t>
        </is>
      </c>
      <c r="E2883" t="n">
        <v>2023</v>
      </c>
      <c r="H2883" t="n">
        <v>3</v>
      </c>
      <c r="I2883" t="n">
        <v>411</v>
      </c>
      <c r="J2883" t="inlineStr">
        <is>
          <t>Y</t>
        </is>
      </c>
      <c r="K2883" t="inlineStr">
        <is>
          <t>soneva.com</t>
        </is>
      </c>
      <c r="L2883" t="inlineStr">
        <is>
          <t>official</t>
        </is>
      </c>
      <c r="M2883" t="inlineStr">
        <is>
          <t>https://soneva-offload-media-library.storage.googleapis.com/wp-content/uploads/2025/06/23172220/Soneva-Launches-AquaTerra-Centre-at-Soneva-Fushi.pdf</t>
        </is>
      </c>
      <c r="N2883" t="inlineStr">
        <is>
          <t>https://soneva-offload-media-library.storage.googleapis.com/wp-content/uploads/2025/06/23172220/Soneva-Launches-AquaTerra-Centre-at-Soneva-Fushi.pdf</t>
        </is>
      </c>
      <c r="O2883" t="inlineStr">
        <is>
          <t>9d7611bb4ea39aaef79c3d708c7c11f5a53bccbd1607fd7912508ad8394db90a</t>
        </is>
      </c>
      <c r="P2883" t="inlineStr">
        <is>
          <t>library/141_soneva-fushi-resort/sustainability/2023_Soneva-Launches-AquaTerra-Centre-at-Soneva-Fushi.pdf</t>
        </is>
      </c>
      <c r="R2883" t="inlineStr">
        <is>
          <t>outdated</t>
        </is>
      </c>
      <c r="S2883" t="inlineStr">
        <is>
          <t>N</t>
        </is>
      </c>
      <c r="T2883" t="inlineStr">
        <is>
          <t>matched</t>
        </is>
      </c>
      <c r="U2883" t="inlineStr">
        <is>
          <t>2026-10-04</t>
        </is>
      </c>
      <c r="V2883" t="inlineStr"/>
    </row>
    <row r="2884">
      <c r="A2884" t="n">
        <v>141</v>
      </c>
      <c r="B2884" t="inlineStr">
        <is>
          <t>Soneva Fushi Resort</t>
        </is>
      </c>
      <c r="C2884" t="inlineStr">
        <is>
          <t>calendar</t>
        </is>
      </c>
      <c r="D2884" t="inlineStr">
        <is>
          <t>2026_Festive-Brochure-Soneva-Fushi.pdf</t>
        </is>
      </c>
      <c r="E2884" t="n">
        <v>2026</v>
      </c>
      <c r="H2884" t="n">
        <v>12</v>
      </c>
      <c r="I2884" t="n">
        <v>3727</v>
      </c>
      <c r="J2884" t="inlineStr">
        <is>
          <t>Y</t>
        </is>
      </c>
      <c r="K2884" t="inlineStr">
        <is>
          <t>soneva.com</t>
        </is>
      </c>
      <c r="L2884" t="inlineStr">
        <is>
          <t>official</t>
        </is>
      </c>
      <c r="M2884" t="inlineStr">
        <is>
          <t>https://soneva-offload-media-library.storage.googleapis.com/wp-content/uploads/2025/10/15143604/Festive-Brochure-Soneva-Fushi.pdf</t>
        </is>
      </c>
      <c r="N2884" t="inlineStr">
        <is>
          <t>https://soneva-offload-media-library.storage.googleapis.com/wp-content/uploads/2025/10/15143604/Festive-Brochure-Soneva-Fushi.pdf</t>
        </is>
      </c>
      <c r="O2884" t="inlineStr">
        <is>
          <t>2f7ee6a8678e3f32472b61e3f1610b6baa52e69afd0b06b3fbdaee000e396e58</t>
        </is>
      </c>
      <c r="P2884" t="inlineStr">
        <is>
          <t>library/141_soneva-fushi-resort/calendar/2026_Festive-Brochure-Soneva-Fushi.pdf</t>
        </is>
      </c>
      <c r="R2884" t="inlineStr">
        <is>
          <t>current</t>
        </is>
      </c>
      <c r="S2884" t="inlineStr">
        <is>
          <t>Y</t>
        </is>
      </c>
      <c r="T2884" t="inlineStr">
        <is>
          <t>matched</t>
        </is>
      </c>
      <c r="U2884" t="inlineStr">
        <is>
          <t>2026-10-04</t>
        </is>
      </c>
      <c r="V2884" t="inlineStr"/>
    </row>
    <row r="2885">
      <c r="A2885" t="n">
        <v>142</v>
      </c>
      <c r="B2885" t="inlineStr">
        <is>
          <t>Safari Island</t>
        </is>
      </c>
      <c r="C2885" t="inlineStr">
        <is>
          <t>dive_prices</t>
        </is>
      </c>
      <c r="D2885" t="inlineStr">
        <is>
          <t>2018_DREAMLAND-Diving-FAQs-English.pdf</t>
        </is>
      </c>
      <c r="E2885" t="n">
        <v>2018</v>
      </c>
      <c r="H2885" t="n">
        <v>2</v>
      </c>
      <c r="I2885" t="n">
        <v>188</v>
      </c>
      <c r="J2885" t="inlineStr">
        <is>
          <t>Y</t>
        </is>
      </c>
      <c r="K2885" t="inlineStr">
        <is>
          <t>dreamland.com.mv</t>
        </is>
      </c>
      <c r="L2885" t="inlineStr">
        <is>
          <t>official</t>
        </is>
      </c>
      <c r="M2885" t="inlineStr">
        <is>
          <t>https://dreamland.com.mv/wp-content/uploads/2024/08/DREAMLAND-Diving-FAQs-English.pdf</t>
        </is>
      </c>
      <c r="N2885" t="inlineStr">
        <is>
          <t>https://dreamland.com.mv/wp-content/uploads/2024/08/DREAMLAND-Diving-FAQs-English.pdf | https://dreamland.com.mv/wp-content/uploads/2023/08/DREAMLAND-Diving-FAQs-English.pdf</t>
        </is>
      </c>
      <c r="O2885" t="inlineStr">
        <is>
          <t>4955258ce769ef96955c21001cd99712ad0585db81389e6f13d51382e4fd2d0b</t>
        </is>
      </c>
      <c r="P2885" t="inlineStr">
        <is>
          <t>library/142_safari-island/dive_prices/2018_DREAMLAND-Diving-FAQs-English.pdf</t>
        </is>
      </c>
      <c r="R2885" t="inlineStr">
        <is>
          <t>outdated</t>
        </is>
      </c>
      <c r="S2885" t="inlineStr">
        <is>
          <t>Y</t>
        </is>
      </c>
      <c r="T2885" t="inlineStr">
        <is>
          <t>needs-review</t>
        </is>
      </c>
      <c r="U2885" t="inlineStr">
        <is>
          <t>2026-10-04</t>
        </is>
      </c>
      <c r="V2885" t="inlineStr">
        <is>
          <t>ambiguous match [142, 10]</t>
        </is>
      </c>
    </row>
    <row r="2886">
      <c r="A2886" t="n">
        <v>10</v>
      </c>
      <c r="B2886" t="inlineStr">
        <is>
          <t>Dreamland - The Unique Sea &amp; Lake Resort/Spa</t>
        </is>
      </c>
      <c r="C2886" t="inlineStr">
        <is>
          <t>dive_prices</t>
        </is>
      </c>
      <c r="D2886" t="inlineStr">
        <is>
          <t>2018_DREAMLAND-Diving-FAQs-English.pdf</t>
        </is>
      </c>
      <c r="E2886" t="n">
        <v>2018</v>
      </c>
      <c r="H2886" t="n">
        <v>2</v>
      </c>
      <c r="I2886" t="n">
        <v>188</v>
      </c>
      <c r="J2886" t="inlineStr">
        <is>
          <t>Y</t>
        </is>
      </c>
      <c r="K2886" t="inlineStr">
        <is>
          <t>dreamland.com.mv</t>
        </is>
      </c>
      <c r="L2886" t="inlineStr">
        <is>
          <t>official</t>
        </is>
      </c>
      <c r="M2886" t="inlineStr">
        <is>
          <t>https://dreamland.com.mv/wp-content/uploads/2024/08/DREAMLAND-Diving-FAQs-English.pdf</t>
        </is>
      </c>
      <c r="N2886" t="inlineStr">
        <is>
          <t>https://dreamland.com.mv/wp-content/uploads/2024/08/DREAMLAND-Diving-FAQs-English.pdf | https://dreamland.com.mv/wp-content/uploads/2023/08/DREAMLAND-Diving-FAQs-English.pdf</t>
        </is>
      </c>
      <c r="O2886" t="inlineStr">
        <is>
          <t>4955258ce769ef96955c21001cd99712ad0585db81389e6f13d51382e4fd2d0b</t>
        </is>
      </c>
      <c r="P2886" t="inlineStr">
        <is>
          <t>library/142_safari-island/dive_prices/2018_DREAMLAND-Diving-FAQs-English.pdf</t>
        </is>
      </c>
      <c r="R2886" t="inlineStr">
        <is>
          <t>outdated</t>
        </is>
      </c>
      <c r="S2886" t="inlineStr">
        <is>
          <t>Y</t>
        </is>
      </c>
      <c r="T2886" t="inlineStr">
        <is>
          <t>needs-review</t>
        </is>
      </c>
      <c r="U2886" t="inlineStr">
        <is>
          <t>2026-10-04</t>
        </is>
      </c>
      <c r="V2886" t="inlineStr">
        <is>
          <t>ambiguous match [142, 10]</t>
        </is>
      </c>
    </row>
    <row r="2887">
      <c r="A2887" t="n">
        <v>143</v>
      </c>
      <c r="B2887" t="inlineStr">
        <is>
          <t>Soneva Jani</t>
        </is>
      </c>
      <c r="C2887" t="inlineStr">
        <is>
          <t>factsheet</t>
        </is>
      </c>
      <c r="D2887" t="inlineStr">
        <is>
          <t>2019_12291_Soneva-Jani-Resort-Factesheet-NEO.pdf</t>
        </is>
      </c>
      <c r="E2887" t="n">
        <v>2019</v>
      </c>
      <c r="H2887" t="n">
        <v>7</v>
      </c>
      <c r="I2887" t="n">
        <v>2829</v>
      </c>
      <c r="J2887" t="inlineStr">
        <is>
          <t>Y</t>
        </is>
      </c>
      <c r="K2887" t="inlineStr">
        <is>
          <t>neoscapesmaldives.com</t>
        </is>
      </c>
      <c r="L2887" t="inlineStr">
        <is>
          <t>dmc-agency</t>
        </is>
      </c>
      <c r="M2887" t="inlineStr">
        <is>
          <t>https://www.neoscapesmaldives.com/wp-content/uploads/12291_Soneva-Jani-Resort-Factesheet-NEO.pdf</t>
        </is>
      </c>
      <c r="N2887" t="inlineStr">
        <is>
          <t>https://www.neoscapesmaldives.com/wp-content/uploads/12291_Soneva-Jani-Resort-Factesheet-NEO.pdf</t>
        </is>
      </c>
      <c r="O2887" t="inlineStr">
        <is>
          <t>84cace796d3df921a612ed1b10bc0383d461b3571a85d7d6a727fdf3a7c22fd3</t>
        </is>
      </c>
      <c r="P2887" t="inlineStr">
        <is>
          <t>library/143_soneva-jani/factsheet/2019_12291_Soneva-Jani-Resort-Factesheet-NEO.pdf</t>
        </is>
      </c>
      <c r="R2887" t="inlineStr">
        <is>
          <t>outdated</t>
        </is>
      </c>
      <c r="S2887" t="inlineStr">
        <is>
          <t>N</t>
        </is>
      </c>
      <c r="T2887" t="inlineStr">
        <is>
          <t>matched</t>
        </is>
      </c>
      <c r="U2887" t="inlineStr">
        <is>
          <t>2026-10-04</t>
        </is>
      </c>
      <c r="V2887" t="inlineStr"/>
    </row>
    <row r="2888">
      <c r="A2888" t="n">
        <v>143</v>
      </c>
      <c r="B2888" t="inlineStr">
        <is>
          <t>Soneva Jani</t>
        </is>
      </c>
      <c r="C2888" t="inlineStr">
        <is>
          <t>map</t>
        </is>
      </c>
      <c r="D2888" t="inlineStr">
        <is>
          <t>2026_SJR-Map-H.pdf</t>
        </is>
      </c>
      <c r="E2888" t="n">
        <v>2026</v>
      </c>
      <c r="H2888" t="n">
        <v>1</v>
      </c>
      <c r="I2888" t="n">
        <v>6572</v>
      </c>
      <c r="J2888" t="inlineStr">
        <is>
          <t>Y</t>
        </is>
      </c>
      <c r="K2888" t="inlineStr">
        <is>
          <t>soneva.com</t>
        </is>
      </c>
      <c r="L2888" t="inlineStr">
        <is>
          <t>official</t>
        </is>
      </c>
      <c r="M2888" t="inlineStr">
        <is>
          <t>https://soneva-offload-media-library.storage.googleapis.com/wp-content/uploads/2022/10/09101434/SJR-Map-H.pdf</t>
        </is>
      </c>
      <c r="N2888" t="inlineStr">
        <is>
          <t>https://soneva-offload-media-library.storage.googleapis.com/wp-content/uploads/2022/10/09101434/SJR-Map-H.pdf</t>
        </is>
      </c>
      <c r="O2888" t="inlineStr">
        <is>
          <t>e71f189dcff32846d61e2b617474d18c59d8b8e13e23d8aef409aea82703c7db</t>
        </is>
      </c>
      <c r="P2888" t="inlineStr">
        <is>
          <t>library/143_soneva-jani/map/2026_SJR-Map-H.pdf</t>
        </is>
      </c>
      <c r="R2888" t="inlineStr">
        <is>
          <t>current</t>
        </is>
      </c>
      <c r="S2888" t="inlineStr">
        <is>
          <t>Y</t>
        </is>
      </c>
      <c r="T2888" t="inlineStr">
        <is>
          <t>matched</t>
        </is>
      </c>
      <c r="U2888" t="inlineStr">
        <is>
          <t>2026-10-04</t>
        </is>
      </c>
      <c r="V2888" t="inlineStr"/>
    </row>
    <row r="2889">
      <c r="A2889" t="n">
        <v>143</v>
      </c>
      <c r="B2889" t="inlineStr">
        <is>
          <t>Soneva Jani</t>
        </is>
      </c>
      <c r="C2889" t="inlineStr">
        <is>
          <t>map</t>
        </is>
      </c>
      <c r="D2889" t="inlineStr">
        <is>
          <t>2026_Soneva_Fushi_Map_-_Horizontal.pdf</t>
        </is>
      </c>
      <c r="E2889" t="n">
        <v>2026</v>
      </c>
      <c r="H2889" t="n">
        <v>1</v>
      </c>
      <c r="I2889" t="n">
        <v>4000</v>
      </c>
      <c r="J2889" t="inlineStr">
        <is>
          <t>Y</t>
        </is>
      </c>
      <c r="K2889" t="inlineStr">
        <is>
          <t>soneva.com</t>
        </is>
      </c>
      <c r="L2889" t="inlineStr">
        <is>
          <t>official</t>
        </is>
      </c>
      <c r="M2889" t="inlineStr">
        <is>
          <t>https://link.assetfile.io/1Sur2L8xTyPg11nIvwzLjc/Soneva+Fushi+Map+-+Horizontal.pdf</t>
        </is>
      </c>
      <c r="N2889" t="inlineStr">
        <is>
          <t>https://link.assetfile.io/1Sur2L8xTyPg11nIvwzLjc/Soneva+Fushi+Map+-+Horizontal.pdf</t>
        </is>
      </c>
      <c r="O2889" t="inlineStr">
        <is>
          <t>fb95337f454f80f4149cadb848e364568b051cfb692a90174c73414398b430d0</t>
        </is>
      </c>
      <c r="P2889" t="inlineStr">
        <is>
          <t>library/143_soneva-jani/map/2026_Soneva_Fushi_Map_-_Horizontal.pdf</t>
        </is>
      </c>
      <c r="R2889" t="inlineStr">
        <is>
          <t>current</t>
        </is>
      </c>
      <c r="S2889" t="inlineStr">
        <is>
          <t>N</t>
        </is>
      </c>
      <c r="T2889" t="inlineStr">
        <is>
          <t>matched</t>
        </is>
      </c>
      <c r="U2889" t="inlineStr">
        <is>
          <t>2026-10-05</t>
        </is>
      </c>
      <c r="V2889" t="inlineStr"/>
    </row>
    <row r="2890">
      <c r="A2890" t="n">
        <v>143</v>
      </c>
      <c r="B2890" t="inlineStr">
        <is>
          <t>Soneva Jani</t>
        </is>
      </c>
      <c r="C2890" t="inlineStr">
        <is>
          <t>map</t>
        </is>
      </c>
      <c r="D2890" t="inlineStr">
        <is>
          <t>2026_Soneva_Jani_Map_-_Horizontal.pdf</t>
        </is>
      </c>
      <c r="E2890" t="n">
        <v>2026</v>
      </c>
      <c r="H2890" t="n">
        <v>1</v>
      </c>
      <c r="I2890" t="n">
        <v>836</v>
      </c>
      <c r="J2890" t="inlineStr">
        <is>
          <t>Y</t>
        </is>
      </c>
      <c r="K2890" t="inlineStr">
        <is>
          <t>soneva.com</t>
        </is>
      </c>
      <c r="L2890" t="inlineStr">
        <is>
          <t>official</t>
        </is>
      </c>
      <c r="M2890" t="inlineStr">
        <is>
          <t>https://link.assetfile.io/5xB7HFG69JgkQlWv9nJAh8/Soneva+Jani+Map+-+Horizontal.pdf</t>
        </is>
      </c>
      <c r="N2890" t="inlineStr">
        <is>
          <t>https://link.assetfile.io/5xB7HFG69JgkQlWv9nJAh8/Soneva+Jani+Map+-+Horizontal.pdf</t>
        </is>
      </c>
      <c r="O2890" t="inlineStr">
        <is>
          <t>6cf01f4f47fa0f4f487a91fa7334194358a3d64bf18288f058ae89636c6b5dd9</t>
        </is>
      </c>
      <c r="P2890" t="inlineStr">
        <is>
          <t>library/143_soneva-jani/map/2026_Soneva_Jani_Map_-_Horizontal.pdf</t>
        </is>
      </c>
      <c r="R2890" t="inlineStr">
        <is>
          <t>current</t>
        </is>
      </c>
      <c r="S2890" t="inlineStr">
        <is>
          <t>N</t>
        </is>
      </c>
      <c r="T2890" t="inlineStr">
        <is>
          <t>matched</t>
        </is>
      </c>
      <c r="U2890" t="inlineStr">
        <is>
          <t>2026-10-05</t>
        </is>
      </c>
      <c r="V2890" t="inlineStr"/>
    </row>
    <row r="2891">
      <c r="A2891" t="n">
        <v>143</v>
      </c>
      <c r="B2891" t="inlineStr">
        <is>
          <t>Soneva Jani</t>
        </is>
      </c>
      <c r="C2891" t="inlineStr">
        <is>
          <t>map</t>
        </is>
      </c>
      <c r="D2891" t="inlineStr">
        <is>
          <t>2019_12096_Soneva-Jani-Resort-Map-1.pdf</t>
        </is>
      </c>
      <c r="E2891" t="n">
        <v>2019</v>
      </c>
      <c r="H2891" t="n">
        <v>1</v>
      </c>
      <c r="I2891" t="n">
        <v>292</v>
      </c>
      <c r="J2891" t="inlineStr">
        <is>
          <t>Y</t>
        </is>
      </c>
      <c r="K2891" t="inlineStr">
        <is>
          <t>neoscapesmaldives.com</t>
        </is>
      </c>
      <c r="L2891" t="inlineStr">
        <is>
          <t>dmc-agency</t>
        </is>
      </c>
      <c r="M2891" t="inlineStr">
        <is>
          <t>https://www.neoscapesmaldives.com/wp-content/uploads/12096_Soneva-Jani-Resort-Map-1.pdf</t>
        </is>
      </c>
      <c r="N2891" t="inlineStr">
        <is>
          <t>https://www.neoscapesmaldives.com/wp-content/uploads/12096_Soneva-Jani-Resort-Map-1.pdf</t>
        </is>
      </c>
      <c r="O2891" t="inlineStr">
        <is>
          <t>229239703f8996ad0554a9df5201f8f69ea4e5364b81cac55f770eb3fb815fc0</t>
        </is>
      </c>
      <c r="P2891" t="inlineStr">
        <is>
          <t>library/143_soneva-jani/map/2019_12096_Soneva-Jani-Resort-Map-1.pdf</t>
        </is>
      </c>
      <c r="R2891" t="inlineStr">
        <is>
          <t>outdated</t>
        </is>
      </c>
      <c r="S2891" t="inlineStr">
        <is>
          <t>N</t>
        </is>
      </c>
      <c r="T2891" t="inlineStr">
        <is>
          <t>matched</t>
        </is>
      </c>
      <c r="U2891" t="inlineStr">
        <is>
          <t>2026-10-04</t>
        </is>
      </c>
      <c r="V2891" t="inlineStr"/>
    </row>
    <row r="2892">
      <c r="A2892" t="n">
        <v>143</v>
      </c>
      <c r="B2892" t="inlineStr">
        <is>
          <t>Soneva Jani</t>
        </is>
      </c>
      <c r="C2892" t="inlineStr">
        <is>
          <t>dive_prices</t>
        </is>
      </c>
      <c r="D2892" t="inlineStr">
        <is>
          <t>2024_Soleni-Price-list24-25-SJR.pdf</t>
        </is>
      </c>
      <c r="E2892" t="n">
        <v>2024</v>
      </c>
      <c r="H2892" t="n">
        <v>1</v>
      </c>
      <c r="I2892" t="n">
        <v>50</v>
      </c>
      <c r="J2892" t="inlineStr">
        <is>
          <t>Y</t>
        </is>
      </c>
      <c r="K2892" t="inlineStr">
        <is>
          <t>soneva.com</t>
        </is>
      </c>
      <c r="L2892" t="inlineStr">
        <is>
          <t>official</t>
        </is>
      </c>
      <c r="M2892" t="inlineStr">
        <is>
          <t>https://soneva-offload-media-library.storage.googleapis.com/wp-content/uploads/2022/02/07163623/Soleni-Price-list24-25-SJR.pdf</t>
        </is>
      </c>
      <c r="N2892" t="inlineStr">
        <is>
          <t>https://soneva-offload-media-library.storage.googleapis.com/wp-content/uploads/2022/02/07163623/Soleni-Price-list24-25-SJR.pdf</t>
        </is>
      </c>
      <c r="O2892" t="inlineStr">
        <is>
          <t>284b805ddf62fbd4f14d866277d97d51072da773df8ef969947f81d2f0ab480a</t>
        </is>
      </c>
      <c r="P2892" t="inlineStr">
        <is>
          <t>library/143_soneva-jani/dive_prices/2024_Soleni-Price-list24-25-SJR.pdf</t>
        </is>
      </c>
      <c r="R2892" t="inlineStr">
        <is>
          <t>outdated</t>
        </is>
      </c>
      <c r="S2892" t="inlineStr">
        <is>
          <t>Y</t>
        </is>
      </c>
      <c r="T2892" t="inlineStr">
        <is>
          <t>matched</t>
        </is>
      </c>
      <c r="U2892" t="inlineStr">
        <is>
          <t>2026-10-04</t>
        </is>
      </c>
      <c r="V2892" t="inlineStr"/>
    </row>
    <row r="2893">
      <c r="A2893" t="n">
        <v>143</v>
      </c>
      <c r="B2893" t="inlineStr">
        <is>
          <t>Soneva Jani</t>
        </is>
      </c>
      <c r="C2893" t="inlineStr">
        <is>
          <t>dive_prices</t>
        </is>
      </c>
      <c r="D2893" t="inlineStr">
        <is>
          <t>2024_Soneva-Jani-Diving-2023-2024.pdf</t>
        </is>
      </c>
      <c r="E2893" t="n">
        <v>2024</v>
      </c>
      <c r="H2893" t="n">
        <v>1</v>
      </c>
      <c r="I2893" t="n">
        <v>50</v>
      </c>
      <c r="J2893" t="inlineStr">
        <is>
          <t>Y</t>
        </is>
      </c>
      <c r="K2893" t="inlineStr">
        <is>
          <t>soneva.com</t>
        </is>
      </c>
      <c r="L2893" t="inlineStr">
        <is>
          <t>official</t>
        </is>
      </c>
      <c r="M2893" t="inlineStr">
        <is>
          <t>https://soneva-offload-media-library.storage.googleapis.com/wp-content/uploads/2022/02/06184040/Soneva-Jani-Diving-2023-2024.pdf</t>
        </is>
      </c>
      <c r="N2893" t="inlineStr">
        <is>
          <t>https://soneva-offload-media-library.storage.googleapis.com/wp-content/uploads/2022/02/06184040/Soneva-Jani-Diving-2023-2024.pdf</t>
        </is>
      </c>
      <c r="O2893" t="inlineStr">
        <is>
          <t>e95d85f6b5aafdde7c298647afe62540caf16dd82a15ae7453f7ee0e30a6a682</t>
        </is>
      </c>
      <c r="P2893" t="inlineStr">
        <is>
          <t>library/143_soneva-jani/dive_prices/2024_Soneva-Jani-Diving-2023-2024.pdf</t>
        </is>
      </c>
      <c r="R2893" t="inlineStr">
        <is>
          <t>outdated</t>
        </is>
      </c>
      <c r="S2893" t="inlineStr">
        <is>
          <t>N</t>
        </is>
      </c>
      <c r="T2893" t="inlineStr">
        <is>
          <t>matched</t>
        </is>
      </c>
      <c r="U2893" t="inlineStr">
        <is>
          <t>2026-10-04</t>
        </is>
      </c>
      <c r="V2893" t="inlineStr"/>
    </row>
    <row r="2894">
      <c r="A2894" t="n">
        <v>143</v>
      </c>
      <c r="B2894" t="inlineStr">
        <is>
          <t>Soneva Jani</t>
        </is>
      </c>
      <c r="C2894" t="inlineStr">
        <is>
          <t>villa_plans</t>
        </is>
      </c>
      <c r="D2894" t="inlineStr">
        <is>
          <t>2025_Soneva-Fushi.pdf</t>
        </is>
      </c>
      <c r="E2894" t="n">
        <v>2025</v>
      </c>
      <c r="H2894" t="n">
        <v>6</v>
      </c>
      <c r="I2894" t="n">
        <v>2659</v>
      </c>
      <c r="J2894" t="inlineStr">
        <is>
          <t>Y</t>
        </is>
      </c>
      <c r="K2894" t="inlineStr">
        <is>
          <t>awesomegetawaymaldives.com</t>
        </is>
      </c>
      <c r="L2894" t="inlineStr">
        <is>
          <t>dmc-agency</t>
        </is>
      </c>
      <c r="M2894" t="inlineStr">
        <is>
          <t>https://awesomegetawaymaldives.com/wp-content/uploads/2026/03/Soneva-Fushi.pdf</t>
        </is>
      </c>
      <c r="N2894" t="inlineStr">
        <is>
          <t>https://awesomegetawaymaldives.com/wp-content/uploads/2026/03/Soneva-Fushi.pdf | https://awesomegetawaymaldives.com/wp-content/uploads/2026/03/Soneva-Fushi-Resort-Factsheet.pdf</t>
        </is>
      </c>
      <c r="O2894" t="inlineStr">
        <is>
          <t>142c2d5384a389e869130f9a7576cb040aafc21889fe7fa8a1b47abeb350d59f</t>
        </is>
      </c>
      <c r="P2894" t="inlineStr">
        <is>
          <t>library/143_soneva-jani/villa_plans/2025_Soneva-Fushi.pdf</t>
        </is>
      </c>
      <c r="R2894" t="inlineStr">
        <is>
          <t>current</t>
        </is>
      </c>
      <c r="S2894" t="inlineStr">
        <is>
          <t>N</t>
        </is>
      </c>
      <c r="T2894" t="inlineStr">
        <is>
          <t>matched</t>
        </is>
      </c>
      <c r="U2894" t="inlineStr">
        <is>
          <t>2026-10-04</t>
        </is>
      </c>
      <c r="V2894" t="inlineStr"/>
    </row>
    <row r="2895">
      <c r="A2895" t="n">
        <v>143</v>
      </c>
      <c r="B2895" t="inlineStr">
        <is>
          <t>Soneva Jani</t>
        </is>
      </c>
      <c r="C2895" t="inlineStr">
        <is>
          <t>villa_plans</t>
        </is>
      </c>
      <c r="D2895" t="inlineStr">
        <is>
          <t>2019_Soneva-Jani.pdf</t>
        </is>
      </c>
      <c r="E2895" t="n">
        <v>2019</v>
      </c>
      <c r="H2895" t="n">
        <v>6</v>
      </c>
      <c r="I2895" t="n">
        <v>2222</v>
      </c>
      <c r="J2895" t="inlineStr">
        <is>
          <t>Y</t>
        </is>
      </c>
      <c r="K2895" t="inlineStr">
        <is>
          <t>awesomegetawaymaldives.com</t>
        </is>
      </c>
      <c r="L2895" t="inlineStr">
        <is>
          <t>dmc-agency</t>
        </is>
      </c>
      <c r="M2895" t="inlineStr">
        <is>
          <t>https://awesomegetawaymaldives.com/wp-content/uploads/2026/03/Soneva-Jani.pdf</t>
        </is>
      </c>
      <c r="N2895" t="inlineStr">
        <is>
          <t>https://awesomegetawaymaldives.com/wp-content/uploads/2026/03/Soneva-Jani.pdf | https://awesomegetawaymaldives.com/wp-content/uploads/2026/03/Soneva-Jani-Resort-Factesheet.pdf</t>
        </is>
      </c>
      <c r="O2895" t="inlineStr">
        <is>
          <t>f2c28a475ea2dd8d9e758cfb464ac2eacf374abb81895d5f327a85abf485f30b</t>
        </is>
      </c>
      <c r="P2895" t="inlineStr">
        <is>
          <t>library/143_soneva-jani/villa_plans/2019_Soneva-Jani.pdf</t>
        </is>
      </c>
      <c r="R2895" t="inlineStr">
        <is>
          <t>outdated</t>
        </is>
      </c>
      <c r="S2895" t="inlineStr">
        <is>
          <t>N</t>
        </is>
      </c>
      <c r="T2895" t="inlineStr">
        <is>
          <t>matched</t>
        </is>
      </c>
      <c r="U2895" t="inlineStr">
        <is>
          <t>2026-10-04</t>
        </is>
      </c>
      <c r="V2895" t="inlineStr"/>
    </row>
    <row r="2896">
      <c r="A2896" t="n">
        <v>143</v>
      </c>
      <c r="B2896" t="inlineStr">
        <is>
          <t>Soneva Jani</t>
        </is>
      </c>
      <c r="C2896" t="inlineStr">
        <is>
          <t>calendar</t>
        </is>
      </c>
      <c r="D2896" t="inlineStr">
        <is>
          <t>2026_Festive-Brochure-Soneva-Jani.pdf</t>
        </is>
      </c>
      <c r="E2896" t="n">
        <v>2026</v>
      </c>
      <c r="H2896" t="n">
        <v>12</v>
      </c>
      <c r="I2896" t="n">
        <v>3785</v>
      </c>
      <c r="J2896" t="inlineStr">
        <is>
          <t>Y</t>
        </is>
      </c>
      <c r="K2896" t="inlineStr">
        <is>
          <t>soneva.com</t>
        </is>
      </c>
      <c r="L2896" t="inlineStr">
        <is>
          <t>official</t>
        </is>
      </c>
      <c r="M2896" t="inlineStr">
        <is>
          <t>https://soneva-offload-media-library.storage.googleapis.com/wp-content/uploads/2025/10/15143611/Festive-Brochure-Soneva-Jani.pdf</t>
        </is>
      </c>
      <c r="N2896" t="inlineStr">
        <is>
          <t>https://soneva-offload-media-library.storage.googleapis.com/wp-content/uploads/2025/10/15143611/Festive-Brochure-Soneva-Jani.pdf</t>
        </is>
      </c>
      <c r="O2896" t="inlineStr">
        <is>
          <t>a6f1e8d3205020325f2414cafeb52d07e528a679b702d68f0d58b562ff357117</t>
        </is>
      </c>
      <c r="P2896" t="inlineStr">
        <is>
          <t>library/143_soneva-jani/calendar/2026_Festive-Brochure-Soneva-Jani.pdf</t>
        </is>
      </c>
      <c r="R2896" t="inlineStr">
        <is>
          <t>current</t>
        </is>
      </c>
      <c r="S2896" t="inlineStr">
        <is>
          <t>Y</t>
        </is>
      </c>
      <c r="T2896" t="inlineStr">
        <is>
          <t>matched</t>
        </is>
      </c>
      <c r="U2896" t="inlineStr">
        <is>
          <t>2026-10-04</t>
        </is>
      </c>
      <c r="V2896" t="inlineStr"/>
    </row>
    <row r="2897">
      <c r="A2897" t="n">
        <v>145</v>
      </c>
      <c r="B2897" t="inlineStr">
        <is>
          <t>Anantara Resort and Spa Maldives</t>
        </is>
      </c>
      <c r="C2897" t="inlineStr">
        <is>
          <t>factsheet</t>
        </is>
      </c>
      <c r="D2897" t="inlineStr">
        <is>
          <t>2023_Anantara_Dhigu_Maldives_Factsheet_January_2023.pdf</t>
        </is>
      </c>
      <c r="E2897" t="n">
        <v>2023</v>
      </c>
      <c r="H2897" t="n">
        <v>12</v>
      </c>
      <c r="I2897" t="n">
        <v>2618</v>
      </c>
      <c r="J2897" t="inlineStr">
        <is>
          <t>Y</t>
        </is>
      </c>
      <c r="K2897" t="inlineStr">
        <is>
          <t>neoscapesmaldives.com</t>
        </is>
      </c>
      <c r="L2897" t="inlineStr">
        <is>
          <t>dmc-agency</t>
        </is>
      </c>
      <c r="M2897" t="inlineStr">
        <is>
          <t>https://www.neoscapesmaldives.com/wp-content/uploads/Anantara_Dhigu_Maldives_Factsheet_January_2023.pdf</t>
        </is>
      </c>
      <c r="N2897" t="inlineStr">
        <is>
          <t>https://www.neoscapesmaldives.com/wp-content/uploads/Anantara_Dhigu_Maldives_Factsheet_January_2023.pdf</t>
        </is>
      </c>
      <c r="O2897" t="inlineStr">
        <is>
          <t>517249b58dd75812e0e056bf0102ead43622f07fecfd45897d17c3d8dc4e118d</t>
        </is>
      </c>
      <c r="P2897" t="inlineStr">
        <is>
          <t>library/145_anantara-resort-and-spa-maldives/factsheet/2023_Anantara_Dhigu_Maldives_Factsheet_January_2023.pdf</t>
        </is>
      </c>
      <c r="R2897" t="inlineStr">
        <is>
          <t>outdated</t>
        </is>
      </c>
      <c r="S2897" t="inlineStr">
        <is>
          <t>Y</t>
        </is>
      </c>
      <c r="T2897" t="inlineStr">
        <is>
          <t>matched</t>
        </is>
      </c>
      <c r="U2897" t="inlineStr">
        <is>
          <t>2026-10-04</t>
        </is>
      </c>
      <c r="V2897" t="inlineStr"/>
    </row>
    <row r="2898">
      <c r="A2898" t="n">
        <v>145</v>
      </c>
      <c r="B2898" t="inlineStr">
        <is>
          <t>Anantara Resort and Spa Maldives</t>
        </is>
      </c>
      <c r="C2898" t="inlineStr">
        <is>
          <t>map</t>
        </is>
      </c>
      <c r="D2898" t="inlineStr">
        <is>
          <t>2021_Anantara_Dhigu_Maldives_Island_Map_December_2021.pdf</t>
        </is>
      </c>
      <c r="E2898" t="n">
        <v>2021</v>
      </c>
      <c r="H2898" t="n">
        <v>1</v>
      </c>
      <c r="I2898" t="n">
        <v>2400</v>
      </c>
      <c r="J2898" t="inlineStr">
        <is>
          <t>Y</t>
        </is>
      </c>
      <c r="K2898" t="inlineStr">
        <is>
          <t>neoscapesmaldives.com</t>
        </is>
      </c>
      <c r="L2898" t="inlineStr">
        <is>
          <t>dmc-agency</t>
        </is>
      </c>
      <c r="M2898" t="inlineStr">
        <is>
          <t>https://www.neoscapesmaldives.com/wp-content/uploads/Anantara_Dhigu_Maldives_Island_Map_December_2021.pdf</t>
        </is>
      </c>
      <c r="N2898" t="inlineStr">
        <is>
          <t>https://www.neoscapesmaldives.com/wp-content/uploads/Anantara_Dhigu_Maldives_Island_Map_December_2021.pdf</t>
        </is>
      </c>
      <c r="O2898" t="inlineStr">
        <is>
          <t>d3a4041ba26236e0b12371a6253274b830f937115573c64be98c7e8009dbb45c</t>
        </is>
      </c>
      <c r="P2898" t="inlineStr">
        <is>
          <t>library/145_anantara-resort-and-spa-maldives/map/2021_Anantara_Dhigu_Maldives_Island_Map_December_2021.pdf</t>
        </is>
      </c>
      <c r="R2898" t="inlineStr">
        <is>
          <t>outdated</t>
        </is>
      </c>
      <c r="S2898" t="inlineStr">
        <is>
          <t>Y</t>
        </is>
      </c>
      <c r="T2898" t="inlineStr">
        <is>
          <t>matched</t>
        </is>
      </c>
      <c r="U2898" t="inlineStr">
        <is>
          <t>2026-10-04</t>
        </is>
      </c>
      <c r="V2898" t="inlineStr"/>
    </row>
    <row r="2899">
      <c r="A2899" t="n">
        <v>146</v>
      </c>
      <c r="B2899" t="inlineStr">
        <is>
          <t>Anantara Veli and Naladhu</t>
        </is>
      </c>
      <c r="C2899" t="inlineStr">
        <is>
          <t>factsheet</t>
        </is>
      </c>
      <c r="D2899" t="inlineStr">
        <is>
          <t>2023_Anantara_Veli_Maldives_Factsheet_January_2023.pdf</t>
        </is>
      </c>
      <c r="E2899" t="n">
        <v>2023</v>
      </c>
      <c r="H2899" t="n">
        <v>12</v>
      </c>
      <c r="I2899" t="n">
        <v>2723</v>
      </c>
      <c r="J2899" t="inlineStr">
        <is>
          <t>Y</t>
        </is>
      </c>
      <c r="K2899" t="inlineStr">
        <is>
          <t>neoscapesmaldives.com</t>
        </is>
      </c>
      <c r="L2899" t="inlineStr">
        <is>
          <t>dmc-agency</t>
        </is>
      </c>
      <c r="M2899" t="inlineStr">
        <is>
          <t>https://www.neoscapesmaldives.com/wp-content/uploads/Anantara_Veli_Maldives_Factsheet_January_2023.pdf</t>
        </is>
      </c>
      <c r="N2899" t="inlineStr">
        <is>
          <t>https://www.neoscapesmaldives.com/wp-content/uploads/Anantara_Veli_Maldives_Factsheet_January_2023.pdf</t>
        </is>
      </c>
      <c r="O2899" t="inlineStr">
        <is>
          <t>612aa3fe2e0168c9a115ef485a3cd0938bacf1afe20f251ae8c7123a235826cd</t>
        </is>
      </c>
      <c r="P2899" t="inlineStr">
        <is>
          <t>library/146_anantara-veli-and-naladhu/factsheet/2023_Anantara_Veli_Maldives_Factsheet_January_2023.pdf</t>
        </is>
      </c>
      <c r="R2899" t="inlineStr">
        <is>
          <t>outdated</t>
        </is>
      </c>
      <c r="S2899" t="inlineStr">
        <is>
          <t>Y</t>
        </is>
      </c>
      <c r="T2899" t="inlineStr">
        <is>
          <t>matched</t>
        </is>
      </c>
      <c r="U2899" t="inlineStr">
        <is>
          <t>2026-10-04</t>
        </is>
      </c>
      <c r="V2899" t="inlineStr"/>
    </row>
    <row r="2900">
      <c r="A2900" t="n">
        <v>146</v>
      </c>
      <c r="B2900" t="inlineStr">
        <is>
          <t>Anantara Veli and Naladhu</t>
        </is>
      </c>
      <c r="C2900" t="inlineStr">
        <is>
          <t>map</t>
        </is>
      </c>
      <c r="D2900" t="inlineStr">
        <is>
          <t>2023_Anantara_Veli_Maldives_Siteplan_January_2023.pdf</t>
        </is>
      </c>
      <c r="E2900" t="n">
        <v>2023</v>
      </c>
      <c r="H2900" t="n">
        <v>1</v>
      </c>
      <c r="I2900" t="n">
        <v>872</v>
      </c>
      <c r="J2900" t="inlineStr">
        <is>
          <t>Y</t>
        </is>
      </c>
      <c r="K2900" t="inlineStr">
        <is>
          <t>neoscapesmaldives.com</t>
        </is>
      </c>
      <c r="L2900" t="inlineStr">
        <is>
          <t>dmc-agency</t>
        </is>
      </c>
      <c r="M2900" t="inlineStr">
        <is>
          <t>https://www.neoscapesmaldives.com/wp-content/uploads/Anantara_Veli_Maldives_Siteplan_January_2023.pdf</t>
        </is>
      </c>
      <c r="N2900" t="inlineStr">
        <is>
          <t>https://www.neoscapesmaldives.com/wp-content/uploads/Anantara_Veli_Maldives_Siteplan_January_2023.pdf</t>
        </is>
      </c>
      <c r="O2900" t="inlineStr">
        <is>
          <t>f04d4fab6af6b6810d8564b87544b7fef5026fd01bedcb2ad95f7e04cfec3fb3</t>
        </is>
      </c>
      <c r="P2900" t="inlineStr">
        <is>
          <t>library/146_anantara-veli-and-naladhu/map/2023_Anantara_Veli_Maldives_Siteplan_January_2023.pdf</t>
        </is>
      </c>
      <c r="R2900" t="inlineStr">
        <is>
          <t>outdated</t>
        </is>
      </c>
      <c r="S2900" t="inlineStr">
        <is>
          <t>Y</t>
        </is>
      </c>
      <c r="T2900" t="inlineStr">
        <is>
          <t>matched</t>
        </is>
      </c>
      <c r="U2900" t="inlineStr">
        <is>
          <t>2026-10-04</t>
        </is>
      </c>
      <c r="V2900" t="inlineStr"/>
    </row>
    <row r="2901">
      <c r="A2901" t="n">
        <v>147</v>
      </c>
      <c r="B2901" t="inlineStr">
        <is>
          <t>Sun Siyam Vilu Reef Maldives</t>
        </is>
      </c>
      <c r="C2901" t="inlineStr">
        <is>
          <t>factsheet</t>
        </is>
      </c>
      <c r="D2901" t="inlineStr">
        <is>
          <t>2026_factsheet-vilu-reef-2026-hr.pdf</t>
        </is>
      </c>
      <c r="E2901" t="n">
        <v>2026</v>
      </c>
      <c r="H2901" t="n">
        <v>6</v>
      </c>
      <c r="I2901" t="n">
        <v>10043</v>
      </c>
      <c r="J2901" t="inlineStr">
        <is>
          <t>Y</t>
        </is>
      </c>
      <c r="K2901" t="inlineStr">
        <is>
          <t>sunsiyam.com</t>
        </is>
      </c>
      <c r="L2901" t="inlineStr">
        <is>
          <t>official</t>
        </is>
      </c>
      <c r="M2901" t="inlineStr">
        <is>
          <t>https://www.sunsiyam.com/media/5q0hgbtr/factsheet-vilu-reef-2026-hr.pdf</t>
        </is>
      </c>
      <c r="N2901" t="inlineStr">
        <is>
          <t>https://www.sunsiyam.com/media/5q0hgbtr/factsheet-vilu-reef-2026-hr.pdf</t>
        </is>
      </c>
      <c r="O2901" t="inlineStr">
        <is>
          <t>89daf131b8800cdce67ac0e5c5091bdd2ae7e399c871c6361c8d51749e4f56cb</t>
        </is>
      </c>
      <c r="P2901" t="inlineStr">
        <is>
          <t>library/147_sun-siyam-vilu-reef-maldives/factsheet/2026_factsheet-vilu-reef-2026-hr.pdf</t>
        </is>
      </c>
      <c r="R2901" t="inlineStr">
        <is>
          <t>current</t>
        </is>
      </c>
      <c r="S2901" t="inlineStr">
        <is>
          <t>Y</t>
        </is>
      </c>
      <c r="T2901" t="inlineStr">
        <is>
          <t>matched</t>
        </is>
      </c>
      <c r="U2901" t="inlineStr">
        <is>
          <t>2026-10-04</t>
        </is>
      </c>
      <c r="V2901" t="inlineStr"/>
    </row>
    <row r="2902">
      <c r="A2902" t="n">
        <v>147</v>
      </c>
      <c r="B2902" t="inlineStr">
        <is>
          <t>Sun Siyam Vilu Reef Maldives</t>
        </is>
      </c>
      <c r="C2902" t="inlineStr">
        <is>
          <t>factsheet</t>
        </is>
      </c>
      <c r="D2902" t="inlineStr">
        <is>
          <t>2019_Fact-Sheet-2019.pdf</t>
        </is>
      </c>
      <c r="E2902" t="n">
        <v>2019</v>
      </c>
      <c r="H2902" t="n">
        <v>6</v>
      </c>
      <c r="I2902" t="n">
        <v>3000</v>
      </c>
      <c r="J2902" t="inlineStr">
        <is>
          <t>Y</t>
        </is>
      </c>
      <c r="K2902" t="inlineStr">
        <is>
          <t>neoscapesmaldives.com</t>
        </is>
      </c>
      <c r="L2902" t="inlineStr">
        <is>
          <t>dmc-agency</t>
        </is>
      </c>
      <c r="M2902" t="inlineStr">
        <is>
          <t>https://www.neoscapesmaldives.com/wp-content/uploads/Fact-Sheet-2019.pdf</t>
        </is>
      </c>
      <c r="N2902" t="inlineStr">
        <is>
          <t>https://www.neoscapesmaldives.com/wp-content/uploads/Fact-Sheet-2019.pdf</t>
        </is>
      </c>
      <c r="O2902" t="inlineStr">
        <is>
          <t>2aca940ba91a9e21b72841aa510d4a2283b4caf422e30ee46954b6a9a1c24322</t>
        </is>
      </c>
      <c r="P2902" t="inlineStr">
        <is>
          <t>library/147_sun-siyam-vilu-reef-maldives/factsheet/2019_Fact-Sheet-2019.pdf</t>
        </is>
      </c>
      <c r="R2902" t="inlineStr">
        <is>
          <t>outdated</t>
        </is>
      </c>
      <c r="S2902" t="inlineStr">
        <is>
          <t>N</t>
        </is>
      </c>
      <c r="T2902" t="inlineStr">
        <is>
          <t>matched</t>
        </is>
      </c>
      <c r="U2902" t="inlineStr">
        <is>
          <t>2026-10-04</t>
        </is>
      </c>
      <c r="V2902" t="inlineStr"/>
    </row>
    <row r="2903">
      <c r="A2903" t="n">
        <v>147</v>
      </c>
      <c r="B2903" t="inlineStr">
        <is>
          <t>Sun Siyam Vilu Reef Maldives</t>
        </is>
      </c>
      <c r="C2903" t="inlineStr">
        <is>
          <t>wedding</t>
        </is>
      </c>
      <c r="D2903" t="inlineStr">
        <is>
          <t>2025_ultimate-honeymoon-ssvr.pdf</t>
        </is>
      </c>
      <c r="E2903" t="n">
        <v>2025</v>
      </c>
      <c r="H2903" t="n">
        <v>1</v>
      </c>
      <c r="I2903" t="n">
        <v>532</v>
      </c>
      <c r="J2903" t="inlineStr">
        <is>
          <t>N</t>
        </is>
      </c>
      <c r="K2903" t="inlineStr">
        <is>
          <t>sunsiyam.com</t>
        </is>
      </c>
      <c r="L2903" t="inlineStr">
        <is>
          <t>official</t>
        </is>
      </c>
      <c r="M2903" t="inlineStr">
        <is>
          <t>https://www.sunsiyam.com/media/jv5nmz43/ultimate-honeymoon-ssvr.pdf</t>
        </is>
      </c>
      <c r="N2903" t="inlineStr">
        <is>
          <t>https://www.sunsiyam.com/media/jv5nmz43/ultimate-honeymoon-ssvr.pdf</t>
        </is>
      </c>
      <c r="O2903" t="inlineStr">
        <is>
          <t>76ab85e61d67e54788c6ad23d34644af40f5d6204a09aca70f786df9fa8fc0aa</t>
        </is>
      </c>
      <c r="P2903" t="inlineStr">
        <is>
          <t>library/147_sun-siyam-vilu-reef-maldives/wedding/2025_ultimate-honeymoon-ssvr.pdf</t>
        </is>
      </c>
      <c r="R2903" t="inlineStr">
        <is>
          <t>current</t>
        </is>
      </c>
      <c r="S2903" t="inlineStr">
        <is>
          <t>Y</t>
        </is>
      </c>
      <c r="T2903" t="inlineStr">
        <is>
          <t>matched</t>
        </is>
      </c>
      <c r="U2903" t="inlineStr">
        <is>
          <t>2026-10-04</t>
        </is>
      </c>
      <c r="V2903" t="inlineStr"/>
    </row>
    <row r="2904">
      <c r="A2904" t="n">
        <v>147</v>
      </c>
      <c r="B2904" t="inlineStr">
        <is>
          <t>Sun Siyam Vilu Reef Maldives</t>
        </is>
      </c>
      <c r="C2904" t="inlineStr">
        <is>
          <t>map</t>
        </is>
      </c>
      <c r="D2904" t="inlineStr">
        <is>
          <t>2026_ssvr-ai-meal-plan-26.pdf</t>
        </is>
      </c>
      <c r="E2904" t="n">
        <v>2026</v>
      </c>
      <c r="H2904" t="n">
        <v>2</v>
      </c>
      <c r="I2904" t="n">
        <v>406</v>
      </c>
      <c r="J2904" t="inlineStr">
        <is>
          <t>Y</t>
        </is>
      </c>
      <c r="K2904" t="inlineStr">
        <is>
          <t>sunsiyam.com</t>
        </is>
      </c>
      <c r="L2904" t="inlineStr">
        <is>
          <t>official</t>
        </is>
      </c>
      <c r="M2904" t="inlineStr">
        <is>
          <t>https://www.sunsiyam.com/media/jn3h3idp/ssvr-ai-meal-plan-26.pdf</t>
        </is>
      </c>
      <c r="N2904" t="inlineStr">
        <is>
          <t>https://www.sunsiyam.com/media/jn3h3idp/ssvr-ai-meal-plan-26.pdf</t>
        </is>
      </c>
      <c r="O2904" t="inlineStr">
        <is>
          <t>2216fe77a3d349c2ce59b342502f133bacc957402595e229274757208fb939aa</t>
        </is>
      </c>
      <c r="P2904" t="inlineStr">
        <is>
          <t>library/147_sun-siyam-vilu-reef-maldives/map/2026_ssvr-ai-meal-plan-26.pdf</t>
        </is>
      </c>
      <c r="R2904" t="inlineStr">
        <is>
          <t>current</t>
        </is>
      </c>
      <c r="S2904" t="inlineStr">
        <is>
          <t>Y</t>
        </is>
      </c>
      <c r="T2904" t="inlineStr">
        <is>
          <t>needs-review</t>
        </is>
      </c>
      <c r="U2904" t="inlineStr">
        <is>
          <t>2026-10-04</t>
        </is>
      </c>
      <c r="V2904" t="inlineStr">
        <is>
          <t>ambiguous match [147]</t>
        </is>
      </c>
    </row>
    <row r="2905">
      <c r="A2905" t="n">
        <v>147</v>
      </c>
      <c r="B2905" t="inlineStr">
        <is>
          <t>Sun Siyam Vilu Reef Maldives</t>
        </is>
      </c>
      <c r="C2905" t="inlineStr">
        <is>
          <t>map</t>
        </is>
      </c>
      <c r="D2905" t="inlineStr">
        <is>
          <t>2019_MAP.pdf</t>
        </is>
      </c>
      <c r="E2905" t="n">
        <v>2019</v>
      </c>
      <c r="H2905" t="n">
        <v>1</v>
      </c>
      <c r="I2905" t="n">
        <v>4228</v>
      </c>
      <c r="J2905" t="inlineStr">
        <is>
          <t>N</t>
        </is>
      </c>
      <c r="K2905" t="inlineStr">
        <is>
          <t>neoscapesmaldives.com</t>
        </is>
      </c>
      <c r="L2905" t="inlineStr">
        <is>
          <t>dmc-agency</t>
        </is>
      </c>
      <c r="M2905" t="inlineStr">
        <is>
          <t>https://www.neoscapesmaldives.com/wp-content/uploads/MAP.pdf</t>
        </is>
      </c>
      <c r="N2905" t="inlineStr">
        <is>
          <t>https://www.neoscapesmaldives.com/wp-content/uploads/MAP.pdf</t>
        </is>
      </c>
      <c r="O2905" t="inlineStr">
        <is>
          <t>e888e4e5991eddac91c1b4bc69d2d17edfaf950952dbaf6a43b10d9d10a07d92</t>
        </is>
      </c>
      <c r="P2905" t="inlineStr">
        <is>
          <t>library/147_sun-siyam-vilu-reef-maldives/map/2019_MAP.pdf</t>
        </is>
      </c>
      <c r="R2905" t="inlineStr">
        <is>
          <t>outdated</t>
        </is>
      </c>
      <c r="S2905" t="inlineStr">
        <is>
          <t>N</t>
        </is>
      </c>
      <c r="T2905" t="inlineStr">
        <is>
          <t>needs-review</t>
        </is>
      </c>
      <c r="U2905" t="inlineStr">
        <is>
          <t>2026-10-04</t>
        </is>
      </c>
      <c r="V2905" t="inlineStr">
        <is>
          <t>ambiguous match [147]</t>
        </is>
      </c>
    </row>
    <row r="2906">
      <c r="A2906" t="n">
        <v>147</v>
      </c>
      <c r="B2906" t="inlineStr">
        <is>
          <t>Sun Siyam Vilu Reef Maldives</t>
        </is>
      </c>
      <c r="C2906" t="inlineStr">
        <is>
          <t>dining_menu</t>
        </is>
      </c>
      <c r="D2906" t="inlineStr">
        <is>
          <t>2024_athireege.pdf</t>
        </is>
      </c>
      <c r="E2906" t="n">
        <v>2024</v>
      </c>
      <c r="H2906" t="n">
        <v>1</v>
      </c>
      <c r="I2906" t="n">
        <v>1609</v>
      </c>
      <c r="J2906" t="inlineStr">
        <is>
          <t>Y</t>
        </is>
      </c>
      <c r="K2906" t="inlineStr">
        <is>
          <t>sunsiyam.com</t>
        </is>
      </c>
      <c r="L2906" t="inlineStr">
        <is>
          <t>official</t>
        </is>
      </c>
      <c r="M2906" t="inlineStr">
        <is>
          <t>https://www.sunsiyam.com/media/yqgbihlu/athireege.pdf</t>
        </is>
      </c>
      <c r="N2906" t="inlineStr">
        <is>
          <t>https://www.sunsiyam.com/media/yqgbihlu/athireege.pdf</t>
        </is>
      </c>
      <c r="O2906" t="inlineStr">
        <is>
          <t>7ac3d82f6139a772811a963cb51b905525da1fcc925adfe64ca42b5c2d7e299f</t>
        </is>
      </c>
      <c r="P2906" t="inlineStr">
        <is>
          <t>library/147_sun-siyam-vilu-reef-maldives/dining_menu/2024_athireege.pdf</t>
        </is>
      </c>
      <c r="R2906" t="inlineStr">
        <is>
          <t>outdated</t>
        </is>
      </c>
      <c r="S2906" t="inlineStr">
        <is>
          <t>Y</t>
        </is>
      </c>
      <c r="T2906" t="inlineStr">
        <is>
          <t>needs-review</t>
        </is>
      </c>
      <c r="U2906" t="inlineStr">
        <is>
          <t>2026-10-04</t>
        </is>
      </c>
      <c r="V2906" t="inlineStr">
        <is>
          <t>ambiguous match [147]</t>
        </is>
      </c>
    </row>
    <row r="2907">
      <c r="A2907" t="n">
        <v>147</v>
      </c>
      <c r="B2907" t="inlineStr">
        <is>
          <t>Sun Siyam Vilu Reef Maldives</t>
        </is>
      </c>
      <c r="C2907" t="inlineStr">
        <is>
          <t>excursions</t>
        </is>
      </c>
      <c r="D2907" t="inlineStr">
        <is>
          <t>2026_ssvr-golden-week-gazette-260921.pdf</t>
        </is>
      </c>
      <c r="E2907" t="n">
        <v>2026</v>
      </c>
      <c r="H2907" t="n">
        <v>8</v>
      </c>
      <c r="I2907" t="n">
        <v>1112</v>
      </c>
      <c r="J2907" t="inlineStr">
        <is>
          <t>Y</t>
        </is>
      </c>
      <c r="K2907" t="inlineStr">
        <is>
          <t>sunsiyam.com</t>
        </is>
      </c>
      <c r="L2907" t="inlineStr">
        <is>
          <t>official</t>
        </is>
      </c>
      <c r="M2907" t="inlineStr">
        <is>
          <t>https://www.sunsiyam.com/media/dv1fvxyl/ssvr-golden-week-gazette-260921.pdf</t>
        </is>
      </c>
      <c r="N2907" t="inlineStr">
        <is>
          <t>https://www.sunsiyam.com/media/dv1fvxyl/ssvr-golden-week-gazette-260921.pdf</t>
        </is>
      </c>
      <c r="O2907" t="inlineStr">
        <is>
          <t>d5819a9203cb637f4e009a92009efe79ec39a053487c1d4295f30414f9d1a736</t>
        </is>
      </c>
      <c r="P2907" t="inlineStr">
        <is>
          <t>library/147_sun-siyam-vilu-reef-maldives/excursions/2026_ssvr-golden-week-gazette-260921.pdf</t>
        </is>
      </c>
      <c r="R2907" t="inlineStr">
        <is>
          <t>current</t>
        </is>
      </c>
      <c r="S2907" t="inlineStr">
        <is>
          <t>Y</t>
        </is>
      </c>
      <c r="T2907" t="inlineStr">
        <is>
          <t>matched</t>
        </is>
      </c>
      <c r="U2907" t="inlineStr">
        <is>
          <t>2026-10-04</t>
        </is>
      </c>
      <c r="V2907" t="inlineStr"/>
    </row>
    <row r="2908">
      <c r="A2908" t="n">
        <v>147</v>
      </c>
      <c r="B2908" t="inlineStr">
        <is>
          <t>Sun Siyam Vilu Reef Maldives</t>
        </is>
      </c>
      <c r="C2908" t="inlineStr">
        <is>
          <t>calendar</t>
        </is>
      </c>
      <c r="D2908" t="inlineStr">
        <is>
          <t>2026_ssvr-festive-gazette-26-27-eutopia-r.pdf</t>
        </is>
      </c>
      <c r="E2908" t="n">
        <v>2026</v>
      </c>
      <c r="H2908" t="n">
        <v>20</v>
      </c>
      <c r="I2908" t="n">
        <v>4930</v>
      </c>
      <c r="J2908" t="inlineStr">
        <is>
          <t>Y</t>
        </is>
      </c>
      <c r="K2908" t="inlineStr">
        <is>
          <t>sunsiyam.com</t>
        </is>
      </c>
      <c r="L2908" t="inlineStr">
        <is>
          <t>official</t>
        </is>
      </c>
      <c r="M2908" t="inlineStr">
        <is>
          <t>https://www.sunsiyam.com/media/j1vp02dn/ssvr-festive-gazette-26-27-eutopia-r.pdf</t>
        </is>
      </c>
      <c r="N2908" t="inlineStr">
        <is>
          <t>https://www.sunsiyam.com/media/j1vp02dn/ssvr-festive-gazette-26-27-eutopia-r.pdf</t>
        </is>
      </c>
      <c r="O2908" t="inlineStr">
        <is>
          <t>ad67d08dcc9bb946c2865003e5d673fb5ddf46c6441dfb8de067418e85b95b11</t>
        </is>
      </c>
      <c r="P2908" t="inlineStr">
        <is>
          <t>library/147_sun-siyam-vilu-reef-maldives/calendar/2026_ssvr-festive-gazette-26-27-eutopia-r.pdf</t>
        </is>
      </c>
      <c r="R2908" t="inlineStr">
        <is>
          <t>current</t>
        </is>
      </c>
      <c r="S2908" t="inlineStr">
        <is>
          <t>Y</t>
        </is>
      </c>
      <c r="T2908" t="inlineStr">
        <is>
          <t>matched</t>
        </is>
      </c>
      <c r="U2908" t="inlineStr">
        <is>
          <t>2026-10-04</t>
        </is>
      </c>
      <c r="V2908" t="inlineStr"/>
    </row>
    <row r="2909">
      <c r="A2909" t="n">
        <v>148</v>
      </c>
      <c r="B2909" t="inlineStr">
        <is>
          <t>Sun Siyam Iru Fushi Maldives</t>
        </is>
      </c>
      <c r="C2909" t="inlineStr">
        <is>
          <t>factsheet</t>
        </is>
      </c>
      <c r="D2909" t="inlineStr">
        <is>
          <t>2026_iru-fushi_factsheet.pdf</t>
        </is>
      </c>
      <c r="E2909" t="n">
        <v>2026</v>
      </c>
      <c r="H2909" t="n">
        <v>6</v>
      </c>
      <c r="I2909" t="n">
        <v>9818</v>
      </c>
      <c r="J2909" t="inlineStr">
        <is>
          <t>Y</t>
        </is>
      </c>
      <c r="K2909" t="inlineStr">
        <is>
          <t>sunsiyam.com</t>
        </is>
      </c>
      <c r="L2909" t="inlineStr">
        <is>
          <t>official</t>
        </is>
      </c>
      <c r="M2909" t="inlineStr">
        <is>
          <t>https://www.sunsiyam.com/media/kt3el3ns/iru-fushi_factsheet.pdf</t>
        </is>
      </c>
      <c r="N2909" t="inlineStr">
        <is>
          <t>https://www.sunsiyam.com/media/kt3el3ns/iru-fushi_factsheet.pdf</t>
        </is>
      </c>
      <c r="O2909" t="inlineStr">
        <is>
          <t>7e73fb6e4c1ffdaaf1f053e2913f69424d182d7d961e275d45aea8bd5a03b970</t>
        </is>
      </c>
      <c r="P2909" t="inlineStr">
        <is>
          <t>library/148_sun-siyam-iru-fushi-maldives/factsheet/2026_iru-fushi_factsheet.pdf</t>
        </is>
      </c>
      <c r="R2909" t="inlineStr">
        <is>
          <t>current</t>
        </is>
      </c>
      <c r="S2909" t="inlineStr">
        <is>
          <t>Y</t>
        </is>
      </c>
      <c r="T2909" t="inlineStr">
        <is>
          <t>matched</t>
        </is>
      </c>
      <c r="U2909" t="inlineStr">
        <is>
          <t>2026-10-04</t>
        </is>
      </c>
      <c r="V2909" t="inlineStr"/>
    </row>
    <row r="2910">
      <c r="A2910" t="n">
        <v>148</v>
      </c>
      <c r="B2910" t="inlineStr">
        <is>
          <t>Sun Siyam Iru Fushi Maldives</t>
        </is>
      </c>
      <c r="C2910" t="inlineStr">
        <is>
          <t>factsheet</t>
        </is>
      </c>
      <c r="D2910" t="inlineStr">
        <is>
          <t>2016_TSSI-Factsheet.pdf</t>
        </is>
      </c>
      <c r="E2910" t="n">
        <v>2016</v>
      </c>
      <c r="H2910" t="n">
        <v>8</v>
      </c>
      <c r="I2910" t="n">
        <v>3258</v>
      </c>
      <c r="J2910" t="inlineStr">
        <is>
          <t>Y</t>
        </is>
      </c>
      <c r="K2910" t="inlineStr">
        <is>
          <t>neoscapesmaldives.com</t>
        </is>
      </c>
      <c r="L2910" t="inlineStr">
        <is>
          <t>dmc-agency</t>
        </is>
      </c>
      <c r="M2910" t="inlineStr">
        <is>
          <t>https://www.neoscapesmaldives.com/wp-content/uploads/TSSI-Factsheet.pdf</t>
        </is>
      </c>
      <c r="N2910" t="inlineStr">
        <is>
          <t>https://www.neoscapesmaldives.com/wp-content/uploads/TSSI-Factsheet.pdf</t>
        </is>
      </c>
      <c r="O2910" t="inlineStr">
        <is>
          <t>68fdbde2d08d5c31fabd0334f45ed3fa375f9b02bfdd1177348393a19b5be867</t>
        </is>
      </c>
      <c r="P2910" t="inlineStr">
        <is>
          <t>library/148_sun-siyam-iru-fushi-maldives/factsheet/2016_TSSI-Factsheet.pdf</t>
        </is>
      </c>
      <c r="R2910" t="inlineStr">
        <is>
          <t>outdated</t>
        </is>
      </c>
      <c r="S2910" t="inlineStr">
        <is>
          <t>N</t>
        </is>
      </c>
      <c r="T2910" t="inlineStr">
        <is>
          <t>matched</t>
        </is>
      </c>
      <c r="U2910" t="inlineStr">
        <is>
          <t>2026-10-04</t>
        </is>
      </c>
      <c r="V2910" t="inlineStr"/>
    </row>
    <row r="2911">
      <c r="A2911" t="n">
        <v>148</v>
      </c>
      <c r="B2911" t="inlineStr">
        <is>
          <t>Sun Siyam Iru Fushi Maldives</t>
        </is>
      </c>
      <c r="C2911" t="inlineStr">
        <is>
          <t>wedding</t>
        </is>
      </c>
      <c r="D2911" t="inlineStr">
        <is>
          <t>2026_ultimate-honeymoon-ssif.pdf</t>
        </is>
      </c>
      <c r="E2911" t="n">
        <v>2026</v>
      </c>
      <c r="H2911" t="n">
        <v>1</v>
      </c>
      <c r="I2911" t="n">
        <v>586</v>
      </c>
      <c r="J2911" t="inlineStr">
        <is>
          <t>Y</t>
        </is>
      </c>
      <c r="K2911" t="inlineStr">
        <is>
          <t>sunsiyam.com</t>
        </is>
      </c>
      <c r="L2911" t="inlineStr">
        <is>
          <t>official</t>
        </is>
      </c>
      <c r="M2911" t="inlineStr">
        <is>
          <t>https://www.sunsiyam.com/media/dzmlvgtf/ultimate-honeymoon-ssif.pdf</t>
        </is>
      </c>
      <c r="N2911" t="inlineStr">
        <is>
          <t>https://www.sunsiyam.com/media/dzmlvgtf/ultimate-honeymoon-ssif.pdf</t>
        </is>
      </c>
      <c r="O2911" t="inlineStr">
        <is>
          <t>c73b45e6780612100edbec73b064dadc8e01eac2c7f657af8da77d1abf23a713</t>
        </is>
      </c>
      <c r="P2911" t="inlineStr">
        <is>
          <t>library/148_sun-siyam-iru-fushi-maldives/wedding/2026_ultimate-honeymoon-ssif.pdf</t>
        </is>
      </c>
      <c r="R2911" t="inlineStr">
        <is>
          <t>current</t>
        </is>
      </c>
      <c r="S2911" t="inlineStr">
        <is>
          <t>Y</t>
        </is>
      </c>
      <c r="T2911" t="inlineStr">
        <is>
          <t>needs-review</t>
        </is>
      </c>
      <c r="U2911" t="inlineStr">
        <is>
          <t>2026-10-04</t>
        </is>
      </c>
      <c r="V2911" t="inlineStr">
        <is>
          <t>ambiguous match [148]</t>
        </is>
      </c>
    </row>
    <row r="2912">
      <c r="A2912" t="n">
        <v>148</v>
      </c>
      <c r="B2912" t="inlineStr">
        <is>
          <t>Sun Siyam Iru Fushi Maldives</t>
        </is>
      </c>
      <c r="C2912" t="inlineStr">
        <is>
          <t>wedding</t>
        </is>
      </c>
      <c r="D2912" t="inlineStr">
        <is>
          <t>2025_sun-siyam-iru-fushi_wedding-brochure.pdf</t>
        </is>
      </c>
      <c r="E2912" t="n">
        <v>2025</v>
      </c>
      <c r="H2912" t="n">
        <v>7</v>
      </c>
      <c r="I2912" t="n">
        <v>17648</v>
      </c>
      <c r="J2912" t="inlineStr">
        <is>
          <t>N</t>
        </is>
      </c>
      <c r="K2912" t="inlineStr">
        <is>
          <t>sunsiyam.com</t>
        </is>
      </c>
      <c r="L2912" t="inlineStr">
        <is>
          <t>official</t>
        </is>
      </c>
      <c r="M2912" t="inlineStr">
        <is>
          <t>https://www.sunsiyam.com/media/yc2hlmeb/sun-siyam-iru-fushi_wedding-brochure.pdf</t>
        </is>
      </c>
      <c r="N2912" t="inlineStr">
        <is>
          <t>https://www.sunsiyam.com/media/yc2hlmeb/sun-siyam-iru-fushi_wedding-brochure.pdf</t>
        </is>
      </c>
      <c r="O2912" t="inlineStr">
        <is>
          <t>a35f663ccfe98a7fcce2ffb4fb8d5987377fa484d28d374bf5bcfa06254abd64</t>
        </is>
      </c>
      <c r="P2912" t="inlineStr">
        <is>
          <t>library/148_sun-siyam-iru-fushi-maldives/wedding/2025_sun-siyam-iru-fushi_wedding-brochure.pdf</t>
        </is>
      </c>
      <c r="R2912" t="inlineStr">
        <is>
          <t>current</t>
        </is>
      </c>
      <c r="S2912" t="inlineStr">
        <is>
          <t>N</t>
        </is>
      </c>
      <c r="T2912" t="inlineStr">
        <is>
          <t>matched</t>
        </is>
      </c>
      <c r="U2912" t="inlineStr">
        <is>
          <t>2026-10-04</t>
        </is>
      </c>
      <c r="V2912" t="inlineStr"/>
    </row>
    <row r="2913">
      <c r="A2913" t="n">
        <v>148</v>
      </c>
      <c r="B2913" t="inlineStr">
        <is>
          <t>Sun Siyam Iru Fushi Maldives</t>
        </is>
      </c>
      <c r="C2913" t="inlineStr">
        <is>
          <t>map</t>
        </is>
      </c>
      <c r="D2913" t="inlineStr">
        <is>
          <t>2027_iru-fushi-bespoke-meal-plan.pdf</t>
        </is>
      </c>
      <c r="E2913" t="n">
        <v>2027</v>
      </c>
      <c r="H2913" t="n">
        <v>4</v>
      </c>
      <c r="I2913" t="n">
        <v>5238</v>
      </c>
      <c r="J2913" t="inlineStr">
        <is>
          <t>Y</t>
        </is>
      </c>
      <c r="K2913" t="inlineStr">
        <is>
          <t>sunsiyam.com</t>
        </is>
      </c>
      <c r="L2913" t="inlineStr">
        <is>
          <t>official</t>
        </is>
      </c>
      <c r="M2913" t="inlineStr">
        <is>
          <t>https://www.sunsiyam.com/media/owkd2eb1/iru-fushi-bespoke-meal-plan.pdf</t>
        </is>
      </c>
      <c r="N2913" t="inlineStr">
        <is>
          <t>https://www.sunsiyam.com/media/owkd2eb1/iru-fushi-bespoke-meal-plan.pdf</t>
        </is>
      </c>
      <c r="O2913" t="inlineStr">
        <is>
          <t>5c79c51b6c7cbcb8eaf8b60f8f1f132c8582fcbcd2218d3148716cb48bd86112</t>
        </is>
      </c>
      <c r="P2913" t="inlineStr">
        <is>
          <t>library/148_sun-siyam-iru-fushi-maldives/map/2027_iru-fushi-bespoke-meal-plan.pdf</t>
        </is>
      </c>
      <c r="R2913" t="inlineStr">
        <is>
          <t>current</t>
        </is>
      </c>
      <c r="S2913" t="inlineStr">
        <is>
          <t>Y</t>
        </is>
      </c>
      <c r="T2913" t="inlineStr">
        <is>
          <t>matched</t>
        </is>
      </c>
      <c r="U2913" t="inlineStr">
        <is>
          <t>2026-10-04</t>
        </is>
      </c>
      <c r="V2913" t="inlineStr"/>
    </row>
    <row r="2914">
      <c r="A2914" t="n">
        <v>148</v>
      </c>
      <c r="B2914" t="inlineStr">
        <is>
          <t>Sun Siyam Iru Fushi Maldives</t>
        </is>
      </c>
      <c r="C2914" t="inlineStr">
        <is>
          <t>map</t>
        </is>
      </c>
      <c r="D2914" t="inlineStr">
        <is>
          <t>2019_TSSI-Island-Map.pdf</t>
        </is>
      </c>
      <c r="E2914" t="n">
        <v>2019</v>
      </c>
      <c r="H2914" t="n">
        <v>1</v>
      </c>
      <c r="I2914" t="n">
        <v>1828</v>
      </c>
      <c r="J2914" t="inlineStr">
        <is>
          <t>Y</t>
        </is>
      </c>
      <c r="K2914" t="inlineStr">
        <is>
          <t>neoscapesmaldives.com</t>
        </is>
      </c>
      <c r="L2914" t="inlineStr">
        <is>
          <t>dmc-agency</t>
        </is>
      </c>
      <c r="M2914" t="inlineStr">
        <is>
          <t>https://www.neoscapesmaldives.com/wp-content/uploads/TSSI-Island-Map.pdf</t>
        </is>
      </c>
      <c r="N2914" t="inlineStr">
        <is>
          <t>https://www.neoscapesmaldives.com/wp-content/uploads/TSSI-Island-Map.pdf</t>
        </is>
      </c>
      <c r="O2914" t="inlineStr">
        <is>
          <t>6f5e4f25df19555ccfee60449a2c564a5d791ad64882b7c843eddd072014c80c</t>
        </is>
      </c>
      <c r="P2914" t="inlineStr">
        <is>
          <t>library/148_sun-siyam-iru-fushi-maldives/map/2019_TSSI-Island-Map.pdf</t>
        </is>
      </c>
      <c r="R2914" t="inlineStr">
        <is>
          <t>outdated</t>
        </is>
      </c>
      <c r="S2914" t="inlineStr">
        <is>
          <t>N</t>
        </is>
      </c>
      <c r="T2914" t="inlineStr">
        <is>
          <t>matched</t>
        </is>
      </c>
      <c r="U2914" t="inlineStr">
        <is>
          <t>2026-10-04</t>
        </is>
      </c>
      <c r="V2914" t="inlineStr"/>
    </row>
    <row r="2915">
      <c r="A2915" t="n">
        <v>148</v>
      </c>
      <c r="B2915" t="inlineStr">
        <is>
          <t>Sun Siyam Iru Fushi Maldives</t>
        </is>
      </c>
      <c r="C2915" t="inlineStr">
        <is>
          <t>dining_menu</t>
        </is>
      </c>
      <c r="D2915" t="inlineStr">
        <is>
          <t>2026_La-Belle-Vie-Menu_Digital.pdf</t>
        </is>
      </c>
      <c r="E2915" t="n">
        <v>2026</v>
      </c>
      <c r="H2915" t="n">
        <v>9</v>
      </c>
      <c r="I2915" t="n">
        <v>1928</v>
      </c>
      <c r="J2915" t="inlineStr">
        <is>
          <t>Y</t>
        </is>
      </c>
      <c r="K2915" t="inlineStr">
        <is>
          <t>nivaresorts.com</t>
        </is>
      </c>
      <c r="L2915" t="inlineStr">
        <is>
          <t>official</t>
        </is>
      </c>
      <c r="M2915" t="inlineStr">
        <is>
          <t>https://www.nivahotelsandresorts.com/wp-content/uploads/2026/06/La-Belle-Vie-Menu_Digital.pdf</t>
        </is>
      </c>
      <c r="N2915" t="inlineStr">
        <is>
          <t>https://www.nivahotelsandresorts.com/wp-content/uploads/2026/06/La-Belle-Vie-Menu_Digital.pdf</t>
        </is>
      </c>
      <c r="O2915" t="inlineStr">
        <is>
          <t>76a292675734f4723e46675f70944b3f900623d6729d3966b15001d51b3142cc</t>
        </is>
      </c>
      <c r="P2915" t="inlineStr">
        <is>
          <t>library/148_sun-siyam-iru-fushi-maldives/dining_menu/2026_La-Belle-Vie-Menu_Digital.pdf</t>
        </is>
      </c>
      <c r="R2915" t="inlineStr">
        <is>
          <t>current</t>
        </is>
      </c>
      <c r="S2915" t="inlineStr">
        <is>
          <t>Y</t>
        </is>
      </c>
      <c r="T2915" t="inlineStr">
        <is>
          <t>matched</t>
        </is>
      </c>
      <c r="U2915" t="inlineStr">
        <is>
          <t>2026-10-05</t>
        </is>
      </c>
      <c r="V2915" t="inlineStr"/>
    </row>
    <row r="2916">
      <c r="A2916" t="n">
        <v>148</v>
      </c>
      <c r="B2916" t="inlineStr">
        <is>
          <t>Sun Siyam Iru Fushi Maldives</t>
        </is>
      </c>
      <c r="C2916" t="inlineStr">
        <is>
          <t>excursions</t>
        </is>
      </c>
      <c r="D2916" t="inlineStr">
        <is>
          <t>2020_9cskgcn7.pdf</t>
        </is>
      </c>
      <c r="E2916" t="n">
        <v>2020</v>
      </c>
      <c r="H2916" t="n">
        <v>2</v>
      </c>
      <c r="I2916" t="n">
        <v>291</v>
      </c>
      <c r="J2916" t="inlineStr">
        <is>
          <t>Y</t>
        </is>
      </c>
      <c r="K2916" t="inlineStr">
        <is>
          <t>visitmaldives.com</t>
        </is>
      </c>
      <c r="L2916" t="inlineStr">
        <is>
          <t>dmc-agency</t>
        </is>
      </c>
      <c r="M2916" t="inlineStr">
        <is>
          <t>https://visitmaldives.s3.amazonaws.com/e8qe4VYP/9cskgcn7.pdf</t>
        </is>
      </c>
      <c r="N2916" t="inlineStr">
        <is>
          <t>https://visitmaldives.s3.amazonaws.com/e8qe4VYP/9cskgcn7.pdf</t>
        </is>
      </c>
      <c r="O2916" t="inlineStr">
        <is>
          <t>d393d2bef57d233260b7e59a6e71aeb06e9be1c4f9b10bb9dfa063dfde712cb4</t>
        </is>
      </c>
      <c r="P2916" t="inlineStr">
        <is>
          <t>library/148_sun-siyam-iru-fushi-maldives/excursions/2020_9cskgcn7.pdf</t>
        </is>
      </c>
      <c r="R2916" t="inlineStr">
        <is>
          <t>outdated</t>
        </is>
      </c>
      <c r="S2916" t="inlineStr">
        <is>
          <t>Y</t>
        </is>
      </c>
      <c r="T2916" t="inlineStr">
        <is>
          <t>matched</t>
        </is>
      </c>
      <c r="U2916" t="inlineStr">
        <is>
          <t>2026-10-04</t>
        </is>
      </c>
      <c r="V2916" t="inlineStr"/>
    </row>
    <row r="2917">
      <c r="A2917" t="n">
        <v>148</v>
      </c>
      <c r="B2917" t="inlineStr">
        <is>
          <t>Sun Siyam Iru Fushi Maldives</t>
        </is>
      </c>
      <c r="C2917" t="inlineStr">
        <is>
          <t>all_inclusive</t>
        </is>
      </c>
      <c r="D2917" t="inlineStr">
        <is>
          <t>2027_iru-fushi-24-hour-premium-all-inclusive-dine-around.pdf</t>
        </is>
      </c>
      <c r="E2917" t="n">
        <v>2027</v>
      </c>
      <c r="H2917" t="n">
        <v>3</v>
      </c>
      <c r="I2917" t="n">
        <v>4937</v>
      </c>
      <c r="J2917" t="inlineStr">
        <is>
          <t>Y</t>
        </is>
      </c>
      <c r="K2917" t="inlineStr">
        <is>
          <t>sunsiyam.com</t>
        </is>
      </c>
      <c r="L2917" t="inlineStr">
        <is>
          <t>official</t>
        </is>
      </c>
      <c r="M2917" t="inlineStr">
        <is>
          <t>https://www.sunsiyam.com/media/yp5hluk1/iru-fushi-24-hour-premium-all-inclusive-dine-around.pdf</t>
        </is>
      </c>
      <c r="N2917" t="inlineStr">
        <is>
          <t>https://www.sunsiyam.com/media/yp5hluk1/iru-fushi-24-hour-premium-all-inclusive-dine-around.pdf</t>
        </is>
      </c>
      <c r="O2917" t="inlineStr">
        <is>
          <t>2b039c0de71ce582f667e140d894e1677dd83a4a7a291c4f251c55593149ccdc</t>
        </is>
      </c>
      <c r="P2917" t="inlineStr">
        <is>
          <t>library/148_sun-siyam-iru-fushi-maldives/all_inclusive/2027_iru-fushi-24-hour-premium-all-inclusive-dine-around.pdf</t>
        </is>
      </c>
      <c r="R2917" t="inlineStr">
        <is>
          <t>current</t>
        </is>
      </c>
      <c r="S2917" t="inlineStr">
        <is>
          <t>Y</t>
        </is>
      </c>
      <c r="T2917" t="inlineStr">
        <is>
          <t>matched</t>
        </is>
      </c>
      <c r="U2917" t="inlineStr">
        <is>
          <t>2026-10-04</t>
        </is>
      </c>
      <c r="V2917" t="inlineStr"/>
    </row>
    <row r="2918">
      <c r="A2918" t="n">
        <v>148</v>
      </c>
      <c r="B2918" t="inlineStr">
        <is>
          <t>Sun Siyam Iru Fushi Maldives</t>
        </is>
      </c>
      <c r="C2918" t="inlineStr">
        <is>
          <t>sustainability</t>
        </is>
      </c>
      <c r="D2918" t="inlineStr">
        <is>
          <t>2026_so_sotogrande_press-release_green-key_EN.pdf</t>
        </is>
      </c>
      <c r="E2918" t="n">
        <v>2026</v>
      </c>
      <c r="H2918" t="n">
        <v>3</v>
      </c>
      <c r="I2918" t="n">
        <v>713</v>
      </c>
      <c r="J2918" t="inlineStr">
        <is>
          <t>Y</t>
        </is>
      </c>
      <c r="K2918" t="inlineStr">
        <is>
          <t>so-hotels.com</t>
        </is>
      </c>
      <c r="L2918" t="inlineStr">
        <is>
          <t>official</t>
        </is>
      </c>
      <c r="M2918" t="inlineStr">
        <is>
          <t>https://so-hotels.com/wp-content/uploads/sites/19/2026/01/so_sotogrande_press-release_green-key_EN.pdf</t>
        </is>
      </c>
      <c r="N2918" t="inlineStr">
        <is>
          <t>https://so-hotels.com/wp-content/uploads/sites/19/2026/01/so_sotogrande_press-release_green-key_EN.pdf</t>
        </is>
      </c>
      <c r="O2918" t="inlineStr">
        <is>
          <t>c73268153eaeedc2aace1d3e9eaa0bfee677ba2e2dccd82537e73a22a7329b77</t>
        </is>
      </c>
      <c r="P2918" t="inlineStr">
        <is>
          <t>library/148_sun-siyam-iru-fushi-maldives/sustainability/2026_so_sotogrande_press-release_green-key_EN.pdf</t>
        </is>
      </c>
      <c r="R2918" t="inlineStr">
        <is>
          <t>current</t>
        </is>
      </c>
      <c r="S2918" t="inlineStr">
        <is>
          <t>Y</t>
        </is>
      </c>
      <c r="T2918" t="inlineStr">
        <is>
          <t>matched</t>
        </is>
      </c>
      <c r="U2918" t="inlineStr">
        <is>
          <t>2026-10-04</t>
        </is>
      </c>
      <c r="V2918" t="inlineStr"/>
    </row>
    <row r="2919">
      <c r="A2919" t="n">
        <v>148</v>
      </c>
      <c r="B2919" t="inlineStr">
        <is>
          <t>Sun Siyam Iru Fushi Maldives</t>
        </is>
      </c>
      <c r="C2919" t="inlineStr">
        <is>
          <t>calendar</t>
        </is>
      </c>
      <c r="D2919" t="inlineStr">
        <is>
          <t>2027_Sun-Siyam-Iru-Fushi-Our-Festive-Brochure-2026-2027.pdf</t>
        </is>
      </c>
      <c r="E2919" t="n">
        <v>2027</v>
      </c>
      <c r="H2919" t="n">
        <v>25</v>
      </c>
      <c r="I2919" t="n">
        <v>2997</v>
      </c>
      <c r="J2919" t="inlineStr">
        <is>
          <t>Y</t>
        </is>
      </c>
      <c r="K2919" t="inlineStr">
        <is>
          <t>letsgomaldives.com</t>
        </is>
      </c>
      <c r="L2919" t="inlineStr">
        <is>
          <t>dmc-agency</t>
        </is>
      </c>
      <c r="M2919" t="inlineStr">
        <is>
          <t>https://letsgomaldives.com/wp-content/uploads/2026/08/Sun-Siyam-Iru-Fushi-Our-Festive-Brochure-2026-2027.pdf</t>
        </is>
      </c>
      <c r="N2919" t="inlineStr">
        <is>
          <t>https://letsgomaldives.com/wp-content/uploads/2026/08/Sun-Siyam-Iru-Fushi-Our-Festive-Brochure-2026-2027.pdf</t>
        </is>
      </c>
      <c r="O2919" t="inlineStr">
        <is>
          <t>a04b8d1178c701bd644e4fe0dec0ef08c5e7f72b9d4c988e48f7906da91b4e88</t>
        </is>
      </c>
      <c r="P2919" t="inlineStr">
        <is>
          <t>library/148_sun-siyam-iru-fushi-maldives/calendar/2027_Sun-Siyam-Iru-Fushi-Our-Festive-Brochure-2026-2027.pdf</t>
        </is>
      </c>
      <c r="R2919" t="inlineStr">
        <is>
          <t>current</t>
        </is>
      </c>
      <c r="S2919" t="inlineStr">
        <is>
          <t>Y</t>
        </is>
      </c>
      <c r="T2919" t="inlineStr">
        <is>
          <t>matched</t>
        </is>
      </c>
      <c r="U2919" t="inlineStr">
        <is>
          <t>2026-10-04</t>
        </is>
      </c>
      <c r="V2919" t="inlineStr"/>
    </row>
    <row r="2920">
      <c r="A2920" t="n">
        <v>148</v>
      </c>
      <c r="B2920" t="inlineStr">
        <is>
          <t>Sun Siyam Iru Fushi Maldives</t>
        </is>
      </c>
      <c r="C2920" t="inlineStr">
        <is>
          <t>calendar</t>
        </is>
      </c>
      <c r="D2920" t="inlineStr">
        <is>
          <t>2026_iru-fushi_festive-season_2026-27pdf.pdf</t>
        </is>
      </c>
      <c r="E2920" t="n">
        <v>2026</v>
      </c>
      <c r="H2920" t="n">
        <v>25</v>
      </c>
      <c r="I2920" t="n">
        <v>3044</v>
      </c>
      <c r="J2920" t="inlineStr">
        <is>
          <t>Y</t>
        </is>
      </c>
      <c r="K2920" t="inlineStr">
        <is>
          <t>sunsiyam.com</t>
        </is>
      </c>
      <c r="L2920" t="inlineStr">
        <is>
          <t>official</t>
        </is>
      </c>
      <c r="M2920" t="inlineStr">
        <is>
          <t>https://www.sunsiyam.com/media/ho2nl1ov/iru-fushi_festive-season_2026-27pdf.pdf</t>
        </is>
      </c>
      <c r="N2920" t="inlineStr">
        <is>
          <t>https://www.sunsiyam.com/media/ho2nl1ov/iru-fushi_festive-season_2026-27pdf.pdf</t>
        </is>
      </c>
      <c r="O2920" t="inlineStr">
        <is>
          <t>b6e49be4515fff4ff0e0d4c74ac39a12089e0cc1d67a4fab21f0eb158af71853</t>
        </is>
      </c>
      <c r="P2920" t="inlineStr">
        <is>
          <t>library/148_sun-siyam-iru-fushi-maldives/calendar/2026_iru-fushi_festive-season_2026-27pdf.pdf</t>
        </is>
      </c>
      <c r="R2920" t="inlineStr">
        <is>
          <t>current</t>
        </is>
      </c>
      <c r="S2920" t="inlineStr">
        <is>
          <t>N</t>
        </is>
      </c>
      <c r="T2920" t="inlineStr">
        <is>
          <t>matched</t>
        </is>
      </c>
      <c r="U2920" t="inlineStr">
        <is>
          <t>2026-10-04</t>
        </is>
      </c>
      <c r="V2920" t="inlineStr"/>
    </row>
    <row r="2921">
      <c r="A2921" t="n">
        <v>148</v>
      </c>
      <c r="B2921" t="inlineStr">
        <is>
          <t>Sun Siyam Iru Fushi Maldives</t>
        </is>
      </c>
      <c r="C2921" t="inlineStr">
        <is>
          <t>calendar</t>
        </is>
      </c>
      <c r="D2921" t="inlineStr">
        <is>
          <t>2023_Sun_Siyam_Iru_Fushi-A-BEACHY-AFFAIR-FESTIVE-BOOKLET-2022-2023.pdf</t>
        </is>
      </c>
      <c r="E2921" t="n">
        <v>2023</v>
      </c>
      <c r="H2921" t="n">
        <v>35</v>
      </c>
      <c r="I2921" t="n">
        <v>4812</v>
      </c>
      <c r="J2921" t="inlineStr">
        <is>
          <t>Y</t>
        </is>
      </c>
      <c r="K2921" t="inlineStr">
        <is>
          <t>letsgomaldives.com</t>
        </is>
      </c>
      <c r="L2921" t="inlineStr">
        <is>
          <t>dmc-agency</t>
        </is>
      </c>
      <c r="M2921" t="inlineStr">
        <is>
          <t>https://letsgomaldives.com/wp-content/uploads/2022/11/Sun_Siyam_Iru_Fushi-A-BEACHY-AFFAIR-FESTIVE-BOOKLET-2022-2023.pdf</t>
        </is>
      </c>
      <c r="N2921" t="inlineStr">
        <is>
          <t>https://letsgomaldives.com/wp-content/uploads/2022/11/Sun_Siyam_Iru_Fushi-A-BEACHY-AFFAIR-FESTIVE-BOOKLET-2022-2023.pdf</t>
        </is>
      </c>
      <c r="O2921" t="inlineStr">
        <is>
          <t>cc7363c0fa99e040294a24260ec8bee2f248f977da4230c8f344d73d0d3f36fe</t>
        </is>
      </c>
      <c r="P2921" t="inlineStr">
        <is>
          <t>library/148_sun-siyam-iru-fushi-maldives/calendar/2023_Sun_Siyam_Iru_Fushi-A-BEACHY-AFFAIR-FESTIVE-BOOKLET-2022-2023.pdf</t>
        </is>
      </c>
      <c r="R2921" t="inlineStr">
        <is>
          <t>outdated</t>
        </is>
      </c>
      <c r="S2921" t="inlineStr">
        <is>
          <t>N</t>
        </is>
      </c>
      <c r="T2921" t="inlineStr">
        <is>
          <t>matched</t>
        </is>
      </c>
      <c r="U2921" t="inlineStr">
        <is>
          <t>2026-10-04</t>
        </is>
      </c>
      <c r="V2921" t="inlineStr"/>
    </row>
    <row r="2922">
      <c r="A2922" t="n">
        <v>148</v>
      </c>
      <c r="B2922" t="inlineStr">
        <is>
          <t>Sun Siyam Iru Fushi Maldives</t>
        </is>
      </c>
      <c r="C2922" t="inlineStr">
        <is>
          <t>brochure</t>
        </is>
      </c>
      <c r="D2922" t="inlineStr">
        <is>
          <t>2026_SOVienna_Edit.pdf</t>
        </is>
      </c>
      <c r="E2922" t="n">
        <v>2026</v>
      </c>
      <c r="H2922" t="n">
        <v>4</v>
      </c>
      <c r="I2922" t="n">
        <v>1688</v>
      </c>
      <c r="J2922" t="inlineStr">
        <is>
          <t>Y</t>
        </is>
      </c>
      <c r="K2922" t="inlineStr">
        <is>
          <t>so-hotels.com</t>
        </is>
      </c>
      <c r="L2922" t="inlineStr">
        <is>
          <t>official</t>
        </is>
      </c>
      <c r="M2922" t="inlineStr">
        <is>
          <t>https://so-hotels.com/wp-content/uploads/sites/19/2026/07/SOVienna_Edit.pdf</t>
        </is>
      </c>
      <c r="N2922" t="inlineStr">
        <is>
          <t>https://so-hotels.com/wp-content/uploads/sites/19/2026/07/SOVienna_Edit.pdf</t>
        </is>
      </c>
      <c r="O2922" t="inlineStr">
        <is>
          <t>f27f48c01aa68af7f8c2b9f65bb6786adafa34643eca91f5aa580e682bc3b9f2</t>
        </is>
      </c>
      <c r="P2922" t="inlineStr">
        <is>
          <t>library/148_sun-siyam-iru-fushi-maldives/brochure/2026_SOVienna_Edit.pdf</t>
        </is>
      </c>
      <c r="R2922" t="inlineStr">
        <is>
          <t>current</t>
        </is>
      </c>
      <c r="S2922" t="inlineStr">
        <is>
          <t>Y</t>
        </is>
      </c>
      <c r="T2922" t="inlineStr">
        <is>
          <t>matched</t>
        </is>
      </c>
      <c r="U2922" t="inlineStr">
        <is>
          <t>2026-10-04</t>
        </is>
      </c>
      <c r="V2922" t="inlineStr"/>
    </row>
    <row r="2923">
      <c r="A2923" t="n">
        <v>148</v>
      </c>
      <c r="B2923" t="inlineStr">
        <is>
          <t>Sun Siyam Iru Fushi Maldives</t>
        </is>
      </c>
      <c r="C2923" t="inlineStr">
        <is>
          <t>brochure</t>
        </is>
      </c>
      <c r="D2923" t="inlineStr">
        <is>
          <t>2021_BREAKOUT_Playbook.pdf</t>
        </is>
      </c>
      <c r="E2923" t="n">
        <v>2021</v>
      </c>
      <c r="H2923" t="n">
        <v>24</v>
      </c>
      <c r="I2923" t="n">
        <v>1479</v>
      </c>
      <c r="J2923" t="inlineStr">
        <is>
          <t>Y</t>
        </is>
      </c>
      <c r="K2923" t="inlineStr">
        <is>
          <t>hardrockhotels.com</t>
        </is>
      </c>
      <c r="L2923" t="inlineStr">
        <is>
          <t>official</t>
        </is>
      </c>
      <c r="M2923" t="inlineStr">
        <is>
          <t>https://hotel.hardrock.com/maldives/files/6016/BREAKOUT_Playbook.pdf</t>
        </is>
      </c>
      <c r="N2923" t="inlineStr">
        <is>
          <t>https://hotel.hardrock.com/maldives/files/6016/BREAKOUT_Playbook.pdf</t>
        </is>
      </c>
      <c r="O2923" t="inlineStr">
        <is>
          <t>4f4a43de8825556ca618eace15390b47ae058430ab37fc386461174c032a8eee</t>
        </is>
      </c>
      <c r="P2923" t="inlineStr">
        <is>
          <t>library/148_sun-siyam-iru-fushi-maldives/brochure/2021_BREAKOUT_Playbook.pdf</t>
        </is>
      </c>
      <c r="R2923" t="inlineStr">
        <is>
          <t>outdated</t>
        </is>
      </c>
      <c r="S2923" t="inlineStr">
        <is>
          <t>N</t>
        </is>
      </c>
      <c r="T2923" t="inlineStr">
        <is>
          <t>matched</t>
        </is>
      </c>
      <c r="U2923" t="inlineStr">
        <is>
          <t>2026-10-04</t>
        </is>
      </c>
      <c r="V2923" t="inlineStr"/>
    </row>
    <row r="2924">
      <c r="A2924" t="n">
        <v>148</v>
      </c>
      <c r="B2924" t="inlineStr">
        <is>
          <t>Sun Siyam Iru Fushi Maldives</t>
        </is>
      </c>
      <c r="C2924" t="inlineStr">
        <is>
          <t>brochure</t>
        </is>
      </c>
      <c r="D2924" t="inlineStr">
        <is>
          <t>2020_vzyd4tjv.pdf</t>
        </is>
      </c>
      <c r="E2924" t="n">
        <v>2020</v>
      </c>
      <c r="H2924" t="n">
        <v>11</v>
      </c>
      <c r="I2924" t="n">
        <v>3236</v>
      </c>
      <c r="J2924" t="inlineStr">
        <is>
          <t>Y</t>
        </is>
      </c>
      <c r="K2924" t="inlineStr">
        <is>
          <t>visitmaldives.com</t>
        </is>
      </c>
      <c r="L2924" t="inlineStr">
        <is>
          <t>dmc-agency</t>
        </is>
      </c>
      <c r="M2924" t="inlineStr">
        <is>
          <t>https://visitmaldives.s3.amazonaws.com/4w8pP6wK/vzyd4tjv.pdf</t>
        </is>
      </c>
      <c r="N2924" t="inlineStr">
        <is>
          <t>https://visitmaldives.s3.amazonaws.com/4w8pP6wK/vzyd4tjv.pdf</t>
        </is>
      </c>
      <c r="O2924" t="inlineStr">
        <is>
          <t>93bda84448730ca6a2c330aea32cbf01b63bc3723269dcd9f8193a6b5ae11c9a</t>
        </is>
      </c>
      <c r="P2924" t="inlineStr">
        <is>
          <t>library/148_sun-siyam-iru-fushi-maldives/brochure/2020_vzyd4tjv.pdf</t>
        </is>
      </c>
      <c r="R2924" t="inlineStr">
        <is>
          <t>outdated</t>
        </is>
      </c>
      <c r="S2924" t="inlineStr">
        <is>
          <t>N</t>
        </is>
      </c>
      <c r="T2924" t="inlineStr">
        <is>
          <t>matched</t>
        </is>
      </c>
      <c r="U2924" t="inlineStr">
        <is>
          <t>2026-10-04</t>
        </is>
      </c>
      <c r="V2924" t="inlineStr"/>
    </row>
    <row r="2925">
      <c r="A2925" t="n">
        <v>148</v>
      </c>
      <c r="B2925" t="inlineStr">
        <is>
          <t>Sun Siyam Iru Fushi Maldives</t>
        </is>
      </c>
      <c r="C2925" t="inlineStr">
        <is>
          <t>press_kit</t>
        </is>
      </c>
      <c r="D2925" t="inlineStr">
        <is>
          <t>2026_so_sotogrand_press-release_valentines-2026_EN.pdf</t>
        </is>
      </c>
      <c r="E2925" t="n">
        <v>2026</v>
      </c>
      <c r="H2925" t="n">
        <v>3</v>
      </c>
      <c r="I2925" t="n">
        <v>644</v>
      </c>
      <c r="J2925" t="inlineStr">
        <is>
          <t>Y</t>
        </is>
      </c>
      <c r="K2925" t="inlineStr">
        <is>
          <t>so-hotels.com</t>
        </is>
      </c>
      <c r="L2925" t="inlineStr">
        <is>
          <t>official</t>
        </is>
      </c>
      <c r="M2925" t="inlineStr">
        <is>
          <t>https://so-hotels.com/wp-content/uploads/sites/19/2026/01/so_sotogrand_press-release_valentines-2026_EN.pdf</t>
        </is>
      </c>
      <c r="N2925" t="inlineStr">
        <is>
          <t>https://so-hotels.com/wp-content/uploads/sites/19/2026/01/so_sotogrand_press-release_valentines-2026_EN.pdf</t>
        </is>
      </c>
      <c r="O2925" t="inlineStr">
        <is>
          <t>aa7b6495b2e2c2159299997ef433dd69e6359e42262fb5e2235fefe1c28ee375</t>
        </is>
      </c>
      <c r="P2925" t="inlineStr">
        <is>
          <t>library/148_sun-siyam-iru-fushi-maldives/press_kit/2026_so_sotogrand_press-release_valentines-2026_EN.pdf</t>
        </is>
      </c>
      <c r="R2925" t="inlineStr">
        <is>
          <t>current</t>
        </is>
      </c>
      <c r="S2925" t="inlineStr">
        <is>
          <t>Y</t>
        </is>
      </c>
      <c r="T2925" t="inlineStr">
        <is>
          <t>matched</t>
        </is>
      </c>
      <c r="U2925" t="inlineStr">
        <is>
          <t>2026-10-04</t>
        </is>
      </c>
      <c r="V2925" t="inlineStr"/>
    </row>
    <row r="2926">
      <c r="A2926" t="n">
        <v>148</v>
      </c>
      <c r="B2926" t="inlineStr">
        <is>
          <t>Sun Siyam Iru Fushi Maldives</t>
        </is>
      </c>
      <c r="C2926" t="inlineStr">
        <is>
          <t>other</t>
        </is>
      </c>
      <c r="D2926" t="inlineStr">
        <is>
          <t>2026_XDER_AGB.pdf</t>
        </is>
      </c>
      <c r="E2926" t="n">
        <v>2026</v>
      </c>
      <c r="H2926" t="n">
        <v>2</v>
      </c>
      <c r="I2926" t="n">
        <v>55</v>
      </c>
      <c r="J2926" t="inlineStr">
        <is>
          <t>Y</t>
        </is>
      </c>
      <c r="K2926" t="inlineStr">
        <is>
          <t>meiers-weltreisen.de</t>
        </is>
      </c>
      <c r="L2926" t="inlineStr">
        <is>
          <t>dmc-agency</t>
        </is>
      </c>
      <c r="M2926" t="inlineStr">
        <is>
          <t>https://eu-assets.contentstack.com/v3/assets/blt7d97d569bd055024/blt26f60532d442bd7c/69c68449c82dc1532f812715/XDER_AGB.pdf</t>
        </is>
      </c>
      <c r="N2926" t="inlineStr">
        <is>
          <t>https://eu-assets.contentstack.com/v3/assets/blt7d97d569bd055024/blt26f60532d442bd7c/69c68449c82dc1532f812715/XDER_AGB.pdf</t>
        </is>
      </c>
      <c r="O2926" t="inlineStr">
        <is>
          <t>d9f097a7399ca4030e87580f0865b87733329e5e3e3d2f5f4218e59cff79469b</t>
        </is>
      </c>
      <c r="P2926" t="inlineStr">
        <is>
          <t>library/148_sun-siyam-iru-fushi-maldives/other/2026_XDER_AGB.pdf</t>
        </is>
      </c>
      <c r="R2926" t="inlineStr">
        <is>
          <t>current</t>
        </is>
      </c>
      <c r="S2926" t="inlineStr">
        <is>
          <t>Y</t>
        </is>
      </c>
      <c r="T2926" t="inlineStr">
        <is>
          <t>matched</t>
        </is>
      </c>
      <c r="U2926" t="inlineStr">
        <is>
          <t>2026-10-04</t>
        </is>
      </c>
      <c r="V2926" t="inlineStr"/>
    </row>
    <row r="2927">
      <c r="A2927" t="n">
        <v>148</v>
      </c>
      <c r="B2927" t="inlineStr">
        <is>
          <t>Sun Siyam Iru Fushi Maldives</t>
        </is>
      </c>
      <c r="C2927" t="inlineStr">
        <is>
          <t>other</t>
        </is>
      </c>
      <c r="D2927" t="inlineStr">
        <is>
          <t>2025_XMWR_AGB.pdf</t>
        </is>
      </c>
      <c r="E2927" t="n">
        <v>2025</v>
      </c>
      <c r="H2927" t="n">
        <v>2</v>
      </c>
      <c r="I2927" t="n">
        <v>54</v>
      </c>
      <c r="J2927" t="inlineStr">
        <is>
          <t>Y</t>
        </is>
      </c>
      <c r="K2927" t="inlineStr">
        <is>
          <t>meiers-weltreisen.de</t>
        </is>
      </c>
      <c r="L2927" t="inlineStr">
        <is>
          <t>dmc-agency</t>
        </is>
      </c>
      <c r="M2927" t="inlineStr">
        <is>
          <t>https://eu-assets.contentstack.com/v3/assets/blt7d97d569bd055024/blt43dabc789711786a/6888d5ac5fca5710d06c561c/XMWR_AGB.pdf</t>
        </is>
      </c>
      <c r="N2927" t="inlineStr">
        <is>
          <t>https://eu-assets.contentstack.com/v3/assets/blt7d97d569bd055024/blt43dabc789711786a/6888d5ac5fca5710d06c561c/XMWR_AGB.pdf</t>
        </is>
      </c>
      <c r="O2927" t="inlineStr">
        <is>
          <t>95a6a2c8745108ad48a58e5d3e9e66ec5a65d8157a679e766bb9ef0265fdd6c0</t>
        </is>
      </c>
      <c r="P2927" t="inlineStr">
        <is>
          <t>library/148_sun-siyam-iru-fushi-maldives/other/2025_XMWR_AGB.pdf</t>
        </is>
      </c>
      <c r="R2927" t="inlineStr">
        <is>
          <t>current</t>
        </is>
      </c>
      <c r="S2927" t="inlineStr">
        <is>
          <t>N</t>
        </is>
      </c>
      <c r="T2927" t="inlineStr">
        <is>
          <t>matched</t>
        </is>
      </c>
      <c r="U2927" t="inlineStr">
        <is>
          <t>2026-10-04</t>
        </is>
      </c>
      <c r="V2927" t="inlineStr"/>
    </row>
    <row r="2928">
      <c r="A2928" t="n">
        <v>148</v>
      </c>
      <c r="B2928" t="inlineStr">
        <is>
          <t>Sun Siyam Iru Fushi Maldives</t>
        </is>
      </c>
      <c r="C2928" t="inlineStr">
        <is>
          <t>other</t>
        </is>
      </c>
      <c r="D2928" t="inlineStr">
        <is>
          <t>2025_XJAHN_AGB.pdf</t>
        </is>
      </c>
      <c r="E2928" t="n">
        <v>2025</v>
      </c>
      <c r="H2928" t="n">
        <v>2</v>
      </c>
      <c r="I2928" t="n">
        <v>61</v>
      </c>
      <c r="J2928" t="inlineStr">
        <is>
          <t>Y</t>
        </is>
      </c>
      <c r="K2928" t="inlineStr">
        <is>
          <t>meiers-weltreisen.de</t>
        </is>
      </c>
      <c r="L2928" t="inlineStr">
        <is>
          <t>dmc-agency</t>
        </is>
      </c>
      <c r="M2928" t="inlineStr">
        <is>
          <t>https://eu-assets.contentstack.com/v3/assets/blt7d97d569bd055024/blt23bc835c2f9b411e/6888d5ac67ba802b623395f0/XJAHN_AGB.pdf</t>
        </is>
      </c>
      <c r="N2928" t="inlineStr">
        <is>
          <t>https://eu-assets.contentstack.com/v3/assets/blt7d97d569bd055024/blt23bc835c2f9b411e/6888d5ac67ba802b623395f0/XJAHN_AGB.pdf</t>
        </is>
      </c>
      <c r="O2928" t="inlineStr">
        <is>
          <t>d38a3b505cc94435c1dae9dd3111b06c0efc53657742c8afb1762456a3b6a16c</t>
        </is>
      </c>
      <c r="P2928" t="inlineStr">
        <is>
          <t>library/148_sun-siyam-iru-fushi-maldives/other/2025_XJAHN_AGB.pdf</t>
        </is>
      </c>
      <c r="R2928" t="inlineStr">
        <is>
          <t>current</t>
        </is>
      </c>
      <c r="S2928" t="inlineStr">
        <is>
          <t>N</t>
        </is>
      </c>
      <c r="T2928" t="inlineStr">
        <is>
          <t>matched</t>
        </is>
      </c>
      <c r="U2928" t="inlineStr">
        <is>
          <t>2026-10-04</t>
        </is>
      </c>
      <c r="V2928" t="inlineStr"/>
    </row>
    <row r="2929">
      <c r="A2929" t="n">
        <v>148</v>
      </c>
      <c r="B2929" t="inlineStr">
        <is>
          <t>Sun Siyam Iru Fushi Maldives</t>
        </is>
      </c>
      <c r="C2929" t="inlineStr">
        <is>
          <t>other</t>
        </is>
      </c>
      <c r="D2929" t="inlineStr">
        <is>
          <t>2025_JAHN_online_S2025.pdf</t>
        </is>
      </c>
      <c r="E2929" t="n">
        <v>2025</v>
      </c>
      <c r="H2929" t="n">
        <v>2</v>
      </c>
      <c r="I2929" t="n">
        <v>56</v>
      </c>
      <c r="J2929" t="inlineStr">
        <is>
          <t>Y</t>
        </is>
      </c>
      <c r="K2929" t="inlineStr">
        <is>
          <t>meiers-weltreisen.de</t>
        </is>
      </c>
      <c r="L2929" t="inlineStr">
        <is>
          <t>dmc-agency</t>
        </is>
      </c>
      <c r="M2929" t="inlineStr">
        <is>
          <t>https://eu-assets.contentstack.com/v3/assets/blte218090c2a6fb1e2/blt144fd52508431c08/67c56d90f07601fbadef6b1c/JAHN_online_S2025.pdf</t>
        </is>
      </c>
      <c r="N2929" t="inlineStr">
        <is>
          <t>https://eu-assets.contentstack.com/v3/assets/blte218090c2a6fb1e2/blt144fd52508431c08/67c56d90f07601fbadef6b1c/JAHN_online_S2025.pdf</t>
        </is>
      </c>
      <c r="O2929" t="inlineStr">
        <is>
          <t>f039f44b75a90f1610bf6f723ab71c0a38d2659a9d03e88b4e9602d746a10b0c</t>
        </is>
      </c>
      <c r="P2929" t="inlineStr">
        <is>
          <t>library/148_sun-siyam-iru-fushi-maldives/other/2025_JAHN_online_S2025.pdf</t>
        </is>
      </c>
      <c r="R2929" t="inlineStr">
        <is>
          <t>current</t>
        </is>
      </c>
      <c r="S2929" t="inlineStr">
        <is>
          <t>N</t>
        </is>
      </c>
      <c r="T2929" t="inlineStr">
        <is>
          <t>matched</t>
        </is>
      </c>
      <c r="U2929" t="inlineStr">
        <is>
          <t>2026-10-04</t>
        </is>
      </c>
      <c r="V2929" t="inlineStr"/>
    </row>
    <row r="2930">
      <c r="A2930" t="n">
        <v>148</v>
      </c>
      <c r="B2930" t="inlineStr">
        <is>
          <t>Sun Siyam Iru Fushi Maldives</t>
        </is>
      </c>
      <c r="C2930" t="inlineStr">
        <is>
          <t>other</t>
        </is>
      </c>
      <c r="D2930" t="inlineStr">
        <is>
          <t>2025_XITS_AGB.pdf</t>
        </is>
      </c>
      <c r="E2930" t="n">
        <v>2025</v>
      </c>
      <c r="H2930" t="n">
        <v>2</v>
      </c>
      <c r="I2930" t="n">
        <v>58</v>
      </c>
      <c r="J2930" t="inlineStr">
        <is>
          <t>Y</t>
        </is>
      </c>
      <c r="K2930" t="inlineStr">
        <is>
          <t>meiers-weltreisen.de</t>
        </is>
      </c>
      <c r="L2930" t="inlineStr">
        <is>
          <t>dmc-agency</t>
        </is>
      </c>
      <c r="M2930" t="inlineStr">
        <is>
          <t>https://eu-assets.contentstack.com/v3/assets/blt7d97d569bd055024/blt1b8bccd6d15fbefb/6888d5acc97087420f4ae726/XITS_AGB.pdf</t>
        </is>
      </c>
      <c r="N2930" t="inlineStr">
        <is>
          <t>https://eu-assets.contentstack.com/v3/assets/blt7d97d569bd055024/blt1b8bccd6d15fbefb/6888d5acc97087420f4ae726/XITS_AGB.pdf</t>
        </is>
      </c>
      <c r="O2930" t="inlineStr">
        <is>
          <t>022ad22a18676996dde11ecc6f1041176fb8a27bf679658750d727db72b170de</t>
        </is>
      </c>
      <c r="P2930" t="inlineStr">
        <is>
          <t>library/148_sun-siyam-iru-fushi-maldives/other/2025_XITS_AGB.pdf</t>
        </is>
      </c>
      <c r="R2930" t="inlineStr">
        <is>
          <t>current</t>
        </is>
      </c>
      <c r="S2930" t="inlineStr">
        <is>
          <t>N</t>
        </is>
      </c>
      <c r="T2930" t="inlineStr">
        <is>
          <t>matched</t>
        </is>
      </c>
      <c r="U2930" t="inlineStr">
        <is>
          <t>2026-10-04</t>
        </is>
      </c>
      <c r="V2930" t="inlineStr"/>
    </row>
    <row r="2931">
      <c r="A2931" t="n">
        <v>148</v>
      </c>
      <c r="B2931" t="inlineStr">
        <is>
          <t>Sun Siyam Iru Fushi Maldives</t>
        </is>
      </c>
      <c r="C2931" t="inlineStr">
        <is>
          <t>other</t>
        </is>
      </c>
      <c r="D2931" t="inlineStr">
        <is>
          <t>2024_BookingScamFAQ_TI1.pdf</t>
        </is>
      </c>
      <c r="E2931" t="n">
        <v>2024</v>
      </c>
      <c r="H2931" t="n">
        <v>2</v>
      </c>
      <c r="I2931" t="n">
        <v>193</v>
      </c>
      <c r="J2931" t="inlineStr">
        <is>
          <t>Y</t>
        </is>
      </c>
      <c r="K2931" t="inlineStr">
        <is>
          <t>tropical-islands.de</t>
        </is>
      </c>
      <c r="L2931" t="inlineStr">
        <is>
          <t>dmc-agency</t>
        </is>
      </c>
      <c r="M2931" t="inlineStr">
        <is>
          <t>https://www.tropical-islands.de/content/dam/tib/documents/BookingScamFAQ_TI1.pdf</t>
        </is>
      </c>
      <c r="N2931" t="inlineStr">
        <is>
          <t>https://www.tropical-islands.de/content/dam/tib/documents/BookingScamFAQ_TI1.pdf</t>
        </is>
      </c>
      <c r="O2931" t="inlineStr">
        <is>
          <t>e0dc3f6e5b13694a126b1ab239fc13208f56500b3af14cfdfdc2e310107568a0</t>
        </is>
      </c>
      <c r="P2931" t="inlineStr">
        <is>
          <t>library/148_sun-siyam-iru-fushi-maldives/other/2024_BookingScamFAQ_TI1.pdf</t>
        </is>
      </c>
      <c r="R2931" t="inlineStr">
        <is>
          <t>outdated</t>
        </is>
      </c>
      <c r="S2931" t="inlineStr">
        <is>
          <t>N</t>
        </is>
      </c>
      <c r="T2931" t="inlineStr">
        <is>
          <t>matched</t>
        </is>
      </c>
      <c r="U2931" t="inlineStr">
        <is>
          <t>2026-10-04</t>
        </is>
      </c>
      <c r="V2931" t="inlineStr"/>
    </row>
    <row r="2932">
      <c r="A2932" t="n">
        <v>148</v>
      </c>
      <c r="B2932" t="inlineStr">
        <is>
          <t>Sun Siyam Iru Fushi Maldives</t>
        </is>
      </c>
      <c r="C2932" t="inlineStr">
        <is>
          <t>other</t>
        </is>
      </c>
      <c r="D2932" t="inlineStr">
        <is>
          <t>2015_Proce_dure-de-re_servation.pdf</t>
        </is>
      </c>
      <c r="E2932" t="n">
        <v>2015</v>
      </c>
      <c r="H2932" t="n">
        <v>2</v>
      </c>
      <c r="I2932" t="n">
        <v>689</v>
      </c>
      <c r="J2932" t="inlineStr">
        <is>
          <t>Y</t>
        </is>
      </c>
      <c r="K2932" t="inlineStr">
        <is>
          <t>planhotel.com</t>
        </is>
      </c>
      <c r="L2932" t="inlineStr">
        <is>
          <t>official</t>
        </is>
      </c>
      <c r="M2932" t="inlineStr">
        <is>
          <t>https://d1vp8nomjxwyf1.cloudfront.net/wp-content/uploads/sites/212/2017/08/08083505/Proce%CC%81dure-de-re%CC%81servation.pdf</t>
        </is>
      </c>
      <c r="N2932" t="inlineStr">
        <is>
          <t>https://d1vp8nomjxwyf1.cloudfront.net/wp-content/uploads/sites/212/2017/08/08083505/Proce%CC%81dure-de-re%CC%81servation.pdf | https://d1vp8nomjxwyf1.cloudfront.net/wp-content/uploads/sites/108/2017/03/05121801/Proce%CC%81dure-de-re%CC%81servation.pdf</t>
        </is>
      </c>
      <c r="O2932" t="inlineStr">
        <is>
          <t>084855f3650af2b902fd46a79375910ad721a3ca7fe505204a88c9a71b986100</t>
        </is>
      </c>
      <c r="P2932" t="inlineStr">
        <is>
          <t>library/148_sun-siyam-iru-fushi-maldives/other/2015_Proce_dure-de-re_servation.pdf</t>
        </is>
      </c>
      <c r="R2932" t="inlineStr">
        <is>
          <t>outdated</t>
        </is>
      </c>
      <c r="S2932" t="inlineStr">
        <is>
          <t>N</t>
        </is>
      </c>
      <c r="T2932" t="inlineStr">
        <is>
          <t>matched</t>
        </is>
      </c>
      <c r="U2932" t="inlineStr">
        <is>
          <t>2026-10-04</t>
        </is>
      </c>
      <c r="V2932" t="inlineStr"/>
    </row>
    <row r="2933">
      <c r="A2933" t="n">
        <v>150</v>
      </c>
      <c r="B2933" t="inlineStr">
        <is>
          <t>Coco Bodu Hithi</t>
        </is>
      </c>
      <c r="C2933" t="inlineStr">
        <is>
          <t>factsheet</t>
        </is>
      </c>
      <c r="D2933" t="inlineStr">
        <is>
          <t>2020_02.-Coco-Bodu-Hithi-Factsheet.pdf</t>
        </is>
      </c>
      <c r="E2933" t="n">
        <v>2020</v>
      </c>
      <c r="H2933" t="n">
        <v>9</v>
      </c>
      <c r="I2933" t="n">
        <v>1706</v>
      </c>
      <c r="J2933" t="inlineStr">
        <is>
          <t>Y</t>
        </is>
      </c>
      <c r="K2933" t="inlineStr">
        <is>
          <t>neoscapesmaldives.com</t>
        </is>
      </c>
      <c r="L2933" t="inlineStr">
        <is>
          <t>dmc-agency</t>
        </is>
      </c>
      <c r="M2933" t="inlineStr">
        <is>
          <t>https://www.neoscapesmaldives.com/wp-content/uploads/02.-Coco-Bodu-Hithi-Factsheet.pdf</t>
        </is>
      </c>
      <c r="N2933" t="inlineStr">
        <is>
          <t>https://www.neoscapesmaldives.com/wp-content/uploads/02.-Coco-Bodu-Hithi-Factsheet.pdf</t>
        </is>
      </c>
      <c r="O2933" t="inlineStr">
        <is>
          <t>191aa17012bc07d1117d94febd7ef68ced0e690ee9ee584a4d37cdb060e22c89</t>
        </is>
      </c>
      <c r="P2933" t="inlineStr">
        <is>
          <t>library/150_coco-bodu-hithi/factsheet/2020_02.-Coco-Bodu-Hithi-Factsheet.pdf</t>
        </is>
      </c>
      <c r="R2933" t="inlineStr">
        <is>
          <t>outdated</t>
        </is>
      </c>
      <c r="S2933" t="inlineStr">
        <is>
          <t>Y</t>
        </is>
      </c>
      <c r="T2933" t="inlineStr">
        <is>
          <t>matched</t>
        </is>
      </c>
      <c r="U2933" t="inlineStr">
        <is>
          <t>2026-10-04</t>
        </is>
      </c>
      <c r="V2933" t="inlineStr"/>
    </row>
    <row r="2934">
      <c r="A2934" t="n">
        <v>150</v>
      </c>
      <c r="B2934" t="inlineStr">
        <is>
          <t>Coco Bodu Hithi</t>
        </is>
      </c>
      <c r="C2934" t="inlineStr">
        <is>
          <t>map</t>
        </is>
      </c>
      <c r="D2934" t="inlineStr">
        <is>
          <t>2025_03.-Coco-Bodu-Hithi-Map.pdf</t>
        </is>
      </c>
      <c r="E2934" t="n">
        <v>2025</v>
      </c>
      <c r="H2934" t="n">
        <v>1</v>
      </c>
      <c r="I2934" t="n">
        <v>1662</v>
      </c>
      <c r="J2934" t="inlineStr">
        <is>
          <t>Y</t>
        </is>
      </c>
      <c r="K2934" t="inlineStr">
        <is>
          <t>neoscapesmaldives.com</t>
        </is>
      </c>
      <c r="L2934" t="inlineStr">
        <is>
          <t>dmc-agency</t>
        </is>
      </c>
      <c r="M2934" t="inlineStr">
        <is>
          <t>https://www.neoscapesmaldives.com/wp-content/uploads/03.-Coco-Bodu-Hithi-Map.pdf</t>
        </is>
      </c>
      <c r="N2934" t="inlineStr">
        <is>
          <t>https://www.neoscapesmaldives.com/wp-content/uploads/03.-Coco-Bodu-Hithi-Map.pdf</t>
        </is>
      </c>
      <c r="O2934" t="inlineStr">
        <is>
          <t>27143fd20a3a8e5ac36b6521edaf522725b9883a6b794e38577485600e5dc87b</t>
        </is>
      </c>
      <c r="P2934" t="inlineStr">
        <is>
          <t>library/150_coco-bodu-hithi/map/2025_03.-Coco-Bodu-Hithi-Map.pdf</t>
        </is>
      </c>
      <c r="R2934" t="inlineStr">
        <is>
          <t>current</t>
        </is>
      </c>
      <c r="S2934" t="inlineStr">
        <is>
          <t>Y</t>
        </is>
      </c>
      <c r="T2934" t="inlineStr">
        <is>
          <t>matched</t>
        </is>
      </c>
      <c r="U2934" t="inlineStr">
        <is>
          <t>2026-10-04</t>
        </is>
      </c>
      <c r="V2934" t="inlineStr"/>
    </row>
    <row r="2935">
      <c r="A2935" t="n">
        <v>152</v>
      </c>
      <c r="B2935" t="inlineStr">
        <is>
          <t>Makunudu Island</t>
        </is>
      </c>
      <c r="C2935" t="inlineStr">
        <is>
          <t>factsheet</t>
        </is>
      </c>
      <c r="D2935" t="inlineStr">
        <is>
          <t>2024_Maknudu-Factsheet.pdf</t>
        </is>
      </c>
      <c r="E2935" t="n">
        <v>2024</v>
      </c>
      <c r="H2935" t="n">
        <v>14</v>
      </c>
      <c r="I2935" t="n">
        <v>2417</v>
      </c>
      <c r="J2935" t="inlineStr">
        <is>
          <t>Y</t>
        </is>
      </c>
      <c r="K2935" t="inlineStr">
        <is>
          <t>makunudu.com</t>
        </is>
      </c>
      <c r="L2935" t="inlineStr">
        <is>
          <t>official</t>
        </is>
      </c>
      <c r="M2935" t="inlineStr">
        <is>
          <t>https://makunudu.com/wp-content/uploads/2024/11/Maknudu-Factsheet.pdf</t>
        </is>
      </c>
      <c r="N2935" t="inlineStr">
        <is>
          <t>https://makunudu.com/wp-content/uploads/2024/11/Maknudu-Factsheet.pdf</t>
        </is>
      </c>
      <c r="O2935" t="inlineStr">
        <is>
          <t>5cd25c576496b71747b8dc89524b7eeff053ca51c5e495b755da4ef3bacb6549</t>
        </is>
      </c>
      <c r="P2935" t="inlineStr">
        <is>
          <t>library/152_makunudu-island/factsheet/2024_Maknudu-Factsheet.pdf</t>
        </is>
      </c>
      <c r="R2935" t="inlineStr">
        <is>
          <t>outdated</t>
        </is>
      </c>
      <c r="S2935" t="inlineStr">
        <is>
          <t>Y</t>
        </is>
      </c>
      <c r="T2935" t="inlineStr">
        <is>
          <t>matched</t>
        </is>
      </c>
      <c r="U2935" t="inlineStr">
        <is>
          <t>2026-10-04</t>
        </is>
      </c>
      <c r="V2935" t="inlineStr"/>
    </row>
    <row r="2936">
      <c r="A2936" t="n">
        <v>152</v>
      </c>
      <c r="B2936" t="inlineStr">
        <is>
          <t>Makunudu Island</t>
        </is>
      </c>
      <c r="C2936" t="inlineStr">
        <is>
          <t>factsheet</t>
        </is>
      </c>
      <c r="D2936" t="inlineStr">
        <is>
          <t>2024_Digital-Factsheet.pdf</t>
        </is>
      </c>
      <c r="E2936" t="n">
        <v>2024</v>
      </c>
      <c r="H2936" t="n">
        <v>10</v>
      </c>
      <c r="I2936" t="n">
        <v>1623</v>
      </c>
      <c r="J2936" t="inlineStr">
        <is>
          <t>Y</t>
        </is>
      </c>
      <c r="K2936" t="inlineStr">
        <is>
          <t>makunudu.com</t>
        </is>
      </c>
      <c r="L2936" t="inlineStr">
        <is>
          <t>official</t>
        </is>
      </c>
      <c r="M2936" t="inlineStr">
        <is>
          <t>https://makunudu.com/wp-content/uploads/2024/05/Digital-Factsheet.pdf</t>
        </is>
      </c>
      <c r="N2936" t="inlineStr">
        <is>
          <t>https://makunudu.com/wp-content/uploads/2024/05/Digital-Factsheet.pdf</t>
        </is>
      </c>
      <c r="O2936" t="inlineStr">
        <is>
          <t>36ee0c29152dd793d70e9cf7282ca842c9c10215bfab799776f0c20328ad675f</t>
        </is>
      </c>
      <c r="P2936" t="inlineStr">
        <is>
          <t>library/152_makunudu-island/factsheet/2024_Digital-Factsheet.pdf</t>
        </is>
      </c>
      <c r="R2936" t="inlineStr">
        <is>
          <t>outdated</t>
        </is>
      </c>
      <c r="S2936" t="inlineStr">
        <is>
          <t>N</t>
        </is>
      </c>
      <c r="T2936" t="inlineStr">
        <is>
          <t>matched</t>
        </is>
      </c>
      <c r="U2936" t="inlineStr">
        <is>
          <t>2026-10-04</t>
        </is>
      </c>
      <c r="V2936" t="inlineStr"/>
    </row>
    <row r="2937">
      <c r="A2937" t="n">
        <v>152</v>
      </c>
      <c r="B2937" t="inlineStr">
        <is>
          <t>Makunudu Island</t>
        </is>
      </c>
      <c r="C2937" t="inlineStr">
        <is>
          <t>wedding</t>
        </is>
      </c>
      <c r="D2937" t="inlineStr">
        <is>
          <t>2023_SimplyRomanticPackage.pdf</t>
        </is>
      </c>
      <c r="E2937" t="n">
        <v>2023</v>
      </c>
      <c r="H2937" t="n">
        <v>1</v>
      </c>
      <c r="I2937" t="n">
        <v>522</v>
      </c>
      <c r="J2937" t="inlineStr">
        <is>
          <t>Y</t>
        </is>
      </c>
      <c r="K2937" t="inlineStr">
        <is>
          <t>makunudu.com</t>
        </is>
      </c>
      <c r="L2937" t="inlineStr">
        <is>
          <t>official</t>
        </is>
      </c>
      <c r="M2937" t="inlineStr">
        <is>
          <t>https://makunudu.com/wp-content/uploads/2024/05/SimplyRomanticPackage.pdf</t>
        </is>
      </c>
      <c r="N2937" t="inlineStr">
        <is>
          <t>https://makunudu.com/wp-content/uploads/2024/05/SimplyRomanticPackage.pdf</t>
        </is>
      </c>
      <c r="O2937" t="inlineStr">
        <is>
          <t>9de77c82272338e0b528745d3683891a7dd5699452a4f87a04d0c306d6185905</t>
        </is>
      </c>
      <c r="P2937" t="inlineStr">
        <is>
          <t>library/152_makunudu-island/wedding/2023_SimplyRomanticPackage.pdf</t>
        </is>
      </c>
      <c r="R2937" t="inlineStr">
        <is>
          <t>outdated</t>
        </is>
      </c>
      <c r="S2937" t="inlineStr">
        <is>
          <t>Y</t>
        </is>
      </c>
      <c r="T2937" t="inlineStr">
        <is>
          <t>matched</t>
        </is>
      </c>
      <c r="U2937" t="inlineStr">
        <is>
          <t>2026-10-04</t>
        </is>
      </c>
      <c r="V2937" t="inlineStr"/>
    </row>
    <row r="2938">
      <c r="A2938" t="n">
        <v>152</v>
      </c>
      <c r="B2938" t="inlineStr">
        <is>
          <t>Makunudu Island</t>
        </is>
      </c>
      <c r="C2938" t="inlineStr">
        <is>
          <t>wedding</t>
        </is>
      </c>
      <c r="D2938" t="inlineStr">
        <is>
          <t>2023_Island_Renewal_of_vows.pdf</t>
        </is>
      </c>
      <c r="E2938" t="n">
        <v>2023</v>
      </c>
      <c r="H2938" t="n">
        <v>1</v>
      </c>
      <c r="I2938" t="n">
        <v>484</v>
      </c>
      <c r="J2938" t="inlineStr">
        <is>
          <t>Y</t>
        </is>
      </c>
      <c r="K2938" t="inlineStr">
        <is>
          <t>makunudu.com</t>
        </is>
      </c>
      <c r="L2938" t="inlineStr">
        <is>
          <t>official</t>
        </is>
      </c>
      <c r="M2938" t="inlineStr">
        <is>
          <t>https://makunudu.com/wp-content/uploads/2024/05/Island_Renewal_of_vows.pdf</t>
        </is>
      </c>
      <c r="N2938" t="inlineStr">
        <is>
          <t>https://makunudu.com/wp-content/uploads/2024/05/Island_Renewal_of_vows.pdf</t>
        </is>
      </c>
      <c r="O2938" t="inlineStr">
        <is>
          <t>681e7c90d1933f6157ab75fa1e2d94bbbc1d33860d07998cf74e636b60a12748</t>
        </is>
      </c>
      <c r="P2938" t="inlineStr">
        <is>
          <t>library/152_makunudu-island/wedding/2023_Island_Renewal_of_vows.pdf</t>
        </is>
      </c>
      <c r="R2938" t="inlineStr">
        <is>
          <t>outdated</t>
        </is>
      </c>
      <c r="S2938" t="inlineStr">
        <is>
          <t>N</t>
        </is>
      </c>
      <c r="T2938" t="inlineStr">
        <is>
          <t>matched</t>
        </is>
      </c>
      <c r="U2938" t="inlineStr">
        <is>
          <t>2026-10-04</t>
        </is>
      </c>
      <c r="V2938" t="inlineStr"/>
    </row>
    <row r="2939">
      <c r="A2939" t="n">
        <v>152</v>
      </c>
      <c r="B2939" t="inlineStr">
        <is>
          <t>Makunudu Island</t>
        </is>
      </c>
      <c r="C2939" t="inlineStr">
        <is>
          <t>spa_menu</t>
        </is>
      </c>
      <c r="D2939" t="inlineStr">
        <is>
          <t>2026_AAVUN-SPA-1.pdf</t>
        </is>
      </c>
      <c r="E2939" t="n">
        <v>2026</v>
      </c>
      <c r="H2939" t="n">
        <v>6</v>
      </c>
      <c r="I2939" t="n">
        <v>1750</v>
      </c>
      <c r="J2939" t="inlineStr">
        <is>
          <t>Y</t>
        </is>
      </c>
      <c r="K2939" t="inlineStr">
        <is>
          <t>makunudu.com</t>
        </is>
      </c>
      <c r="L2939" t="inlineStr">
        <is>
          <t>official</t>
        </is>
      </c>
      <c r="M2939" t="inlineStr">
        <is>
          <t>https://makunudu.com/wp-content/uploads/2026/02/AAVUN-SPA-1.pdf</t>
        </is>
      </c>
      <c r="N2939" t="inlineStr">
        <is>
          <t>https://makunudu.com/wp-content/uploads/2026/02/AAVUN-SPA-1.pdf</t>
        </is>
      </c>
      <c r="O2939" t="inlineStr">
        <is>
          <t>fb647d63f5e9dd78d33b730a8fe93f9e11c0df6219a493f92242811d11a0027f</t>
        </is>
      </c>
      <c r="P2939" t="inlineStr">
        <is>
          <t>library/152_makunudu-island/spa_menu/2026_AAVUN-SPA-1.pdf</t>
        </is>
      </c>
      <c r="R2939" t="inlineStr">
        <is>
          <t>current</t>
        </is>
      </c>
      <c r="S2939" t="inlineStr">
        <is>
          <t>Y</t>
        </is>
      </c>
      <c r="T2939" t="inlineStr">
        <is>
          <t>matched</t>
        </is>
      </c>
      <c r="U2939" t="inlineStr">
        <is>
          <t>2026-10-04</t>
        </is>
      </c>
      <c r="V2939" t="inlineStr"/>
    </row>
    <row r="2940">
      <c r="A2940" t="n">
        <v>152</v>
      </c>
      <c r="B2940" t="inlineStr">
        <is>
          <t>Makunudu Island</t>
        </is>
      </c>
      <c r="C2940" t="inlineStr">
        <is>
          <t>spa_menu</t>
        </is>
      </c>
      <c r="D2940" t="inlineStr">
        <is>
          <t>2026_MKD_Yoga.pdf</t>
        </is>
      </c>
      <c r="E2940" t="n">
        <v>2026</v>
      </c>
      <c r="H2940" t="n">
        <v>1</v>
      </c>
      <c r="I2940" t="n">
        <v>530</v>
      </c>
      <c r="J2940" t="inlineStr">
        <is>
          <t>Y</t>
        </is>
      </c>
      <c r="K2940" t="inlineStr">
        <is>
          <t>makunudu.com</t>
        </is>
      </c>
      <c r="L2940" t="inlineStr">
        <is>
          <t>official</t>
        </is>
      </c>
      <c r="M2940" t="inlineStr">
        <is>
          <t>https://makunudu.com/wp-content/uploads/2026/01/MKD_Yoga.pdf</t>
        </is>
      </c>
      <c r="N2940" t="inlineStr">
        <is>
          <t>https://makunudu.com/wp-content/uploads/2026/01/MKD_Yoga.pdf</t>
        </is>
      </c>
      <c r="O2940" t="inlineStr">
        <is>
          <t>4b5333a97f04562dbab2ca832dabce7983e7a354fc0b036f093bb0051561e85e</t>
        </is>
      </c>
      <c r="P2940" t="inlineStr">
        <is>
          <t>library/152_makunudu-island/spa_menu/2026_MKD_Yoga.pdf</t>
        </is>
      </c>
      <c r="R2940" t="inlineStr">
        <is>
          <t>current</t>
        </is>
      </c>
      <c r="S2940" t="inlineStr">
        <is>
          <t>N</t>
        </is>
      </c>
      <c r="T2940" t="inlineStr">
        <is>
          <t>matched</t>
        </is>
      </c>
      <c r="U2940" t="inlineStr">
        <is>
          <t>2026-10-04</t>
        </is>
      </c>
      <c r="V2940" t="inlineStr"/>
    </row>
    <row r="2941">
      <c r="A2941" t="n">
        <v>152</v>
      </c>
      <c r="B2941" t="inlineStr">
        <is>
          <t>Makunudu Island</t>
        </is>
      </c>
      <c r="C2941" t="inlineStr">
        <is>
          <t>spa_menu</t>
        </is>
      </c>
      <c r="D2941" t="inlineStr">
        <is>
          <t>2025_YogaClass-Menu.pdf</t>
        </is>
      </c>
      <c r="E2941" t="n">
        <v>2025</v>
      </c>
      <c r="H2941" t="n">
        <v>1</v>
      </c>
      <c r="I2941" t="n">
        <v>2768</v>
      </c>
      <c r="J2941" t="inlineStr">
        <is>
          <t>Y</t>
        </is>
      </c>
      <c r="K2941" t="inlineStr">
        <is>
          <t>makunudu.com</t>
        </is>
      </c>
      <c r="L2941" t="inlineStr">
        <is>
          <t>official</t>
        </is>
      </c>
      <c r="M2941" t="inlineStr">
        <is>
          <t>https://makunudu.com/wp-content/uploads/2025/04/YogaClass-Menu.pdf</t>
        </is>
      </c>
      <c r="N2941" t="inlineStr">
        <is>
          <t>https://makunudu.com/wp-content/uploads/2025/04/YogaClass-Menu.pdf</t>
        </is>
      </c>
      <c r="O2941" t="inlineStr">
        <is>
          <t>88cbc8f48586d81126af0d3d731737695eba880224aad957abdf839c4c82e304</t>
        </is>
      </c>
      <c r="P2941" t="inlineStr">
        <is>
          <t>library/152_makunudu-island/spa_menu/2025_YogaClass-Menu.pdf</t>
        </is>
      </c>
      <c r="R2941" t="inlineStr">
        <is>
          <t>current</t>
        </is>
      </c>
      <c r="S2941" t="inlineStr">
        <is>
          <t>N</t>
        </is>
      </c>
      <c r="T2941" t="inlineStr">
        <is>
          <t>matched</t>
        </is>
      </c>
      <c r="U2941" t="inlineStr">
        <is>
          <t>2026-10-04</t>
        </is>
      </c>
      <c r="V2941" t="inlineStr"/>
    </row>
    <row r="2942">
      <c r="A2942" t="n">
        <v>152</v>
      </c>
      <c r="B2942" t="inlineStr">
        <is>
          <t>Makunudu Island</t>
        </is>
      </c>
      <c r="C2942" t="inlineStr">
        <is>
          <t>spa_menu</t>
        </is>
      </c>
      <c r="D2942" t="inlineStr">
        <is>
          <t>2024_AAVUN-SPA.pdf</t>
        </is>
      </c>
      <c r="E2942" t="n">
        <v>2024</v>
      </c>
      <c r="H2942" t="n">
        <v>6</v>
      </c>
      <c r="I2942" t="n">
        <v>832</v>
      </c>
      <c r="J2942" t="inlineStr">
        <is>
          <t>Y</t>
        </is>
      </c>
      <c r="K2942" t="inlineStr">
        <is>
          <t>makunudu.com</t>
        </is>
      </c>
      <c r="L2942" t="inlineStr">
        <is>
          <t>official</t>
        </is>
      </c>
      <c r="M2942" t="inlineStr">
        <is>
          <t>https://makunudu.com/wp-content/uploads/2024/05/AAVUN-SPA.pdf</t>
        </is>
      </c>
      <c r="N2942" t="inlineStr">
        <is>
          <t>https://makunudu.com/wp-content/uploads/2024/05/AAVUN-SPA.pdf</t>
        </is>
      </c>
      <c r="O2942" t="inlineStr">
        <is>
          <t>a773004775ccad7eb507045c902cea10a22ff9b24c1f7f76f3693aa16b4f2c13</t>
        </is>
      </c>
      <c r="P2942" t="inlineStr">
        <is>
          <t>library/152_makunudu-island/spa_menu/2024_AAVUN-SPA.pdf</t>
        </is>
      </c>
      <c r="R2942" t="inlineStr">
        <is>
          <t>outdated</t>
        </is>
      </c>
      <c r="S2942" t="inlineStr">
        <is>
          <t>N</t>
        </is>
      </c>
      <c r="T2942" t="inlineStr">
        <is>
          <t>matched</t>
        </is>
      </c>
      <c r="U2942" t="inlineStr">
        <is>
          <t>2026-10-04</t>
        </is>
      </c>
      <c r="V2942" t="inlineStr"/>
    </row>
    <row r="2943">
      <c r="A2943" t="n">
        <v>152</v>
      </c>
      <c r="B2943" t="inlineStr">
        <is>
          <t>Makunudu Island</t>
        </is>
      </c>
      <c r="C2943" t="inlineStr">
        <is>
          <t>dining_menu</t>
        </is>
      </c>
      <c r="D2943" t="inlineStr">
        <is>
          <t>2025_Watersports-Menu-_-2025-New.pdf</t>
        </is>
      </c>
      <c r="E2943" t="n">
        <v>2025</v>
      </c>
      <c r="H2943" t="n">
        <v>1</v>
      </c>
      <c r="I2943" t="n">
        <v>1662</v>
      </c>
      <c r="J2943" t="inlineStr">
        <is>
          <t>Y</t>
        </is>
      </c>
      <c r="K2943" t="inlineStr">
        <is>
          <t>makunudu.com</t>
        </is>
      </c>
      <c r="L2943" t="inlineStr">
        <is>
          <t>official</t>
        </is>
      </c>
      <c r="M2943" t="inlineStr">
        <is>
          <t>https://makunudu.com/wp-content/uploads/2025/05/Watersports-Menu-_-2025-New.pdf</t>
        </is>
      </c>
      <c r="N2943" t="inlineStr">
        <is>
          <t>https://makunudu.com/wp-content/uploads/2025/05/Watersports-Menu-_-2025-New.pdf</t>
        </is>
      </c>
      <c r="O2943" t="inlineStr">
        <is>
          <t>c06d57512bacfbaa379248b36f1499fd1aa9e11de6080b65987b2819fcf5c5a4</t>
        </is>
      </c>
      <c r="P2943" t="inlineStr">
        <is>
          <t>library/152_makunudu-island/dining_menu/2025_Watersports-Menu-_-2025-New.pdf</t>
        </is>
      </c>
      <c r="R2943" t="inlineStr">
        <is>
          <t>current</t>
        </is>
      </c>
      <c r="S2943" t="inlineStr">
        <is>
          <t>Y</t>
        </is>
      </c>
      <c r="T2943" t="inlineStr">
        <is>
          <t>matched</t>
        </is>
      </c>
      <c r="U2943" t="inlineStr">
        <is>
          <t>2026-10-04</t>
        </is>
      </c>
      <c r="V2943" t="inlineStr"/>
    </row>
    <row r="2944">
      <c r="A2944" t="n">
        <v>152</v>
      </c>
      <c r="B2944" t="inlineStr">
        <is>
          <t>Makunudu Island</t>
        </is>
      </c>
      <c r="C2944" t="inlineStr">
        <is>
          <t>dining_menu</t>
        </is>
      </c>
      <c r="D2944" t="inlineStr">
        <is>
          <t>2025_Watersports-Menu.pdf</t>
        </is>
      </c>
      <c r="E2944" t="n">
        <v>2025</v>
      </c>
      <c r="H2944" t="n">
        <v>1</v>
      </c>
      <c r="I2944" t="n">
        <v>1188</v>
      </c>
      <c r="J2944" t="inlineStr">
        <is>
          <t>Y</t>
        </is>
      </c>
      <c r="K2944" t="inlineStr">
        <is>
          <t>makunudu.com</t>
        </is>
      </c>
      <c r="L2944" t="inlineStr">
        <is>
          <t>official</t>
        </is>
      </c>
      <c r="M2944" t="inlineStr">
        <is>
          <t>https://makunudu.com/wp-content/uploads/2025/03/Watersports-Menu.pdf</t>
        </is>
      </c>
      <c r="N2944" t="inlineStr">
        <is>
          <t>https://makunudu.com/wp-content/uploads/2025/03/Watersports-Menu.pdf</t>
        </is>
      </c>
      <c r="O2944" t="inlineStr">
        <is>
          <t>699eddd775d17e3657b84fba1e6c4e4fbbc514a4b9d37d6681db96a585ba6134</t>
        </is>
      </c>
      <c r="P2944" t="inlineStr">
        <is>
          <t>library/152_makunudu-island/dining_menu/2025_Watersports-Menu.pdf</t>
        </is>
      </c>
      <c r="R2944" t="inlineStr">
        <is>
          <t>current</t>
        </is>
      </c>
      <c r="S2944" t="inlineStr">
        <is>
          <t>N</t>
        </is>
      </c>
      <c r="T2944" t="inlineStr">
        <is>
          <t>matched</t>
        </is>
      </c>
      <c r="U2944" t="inlineStr">
        <is>
          <t>2026-10-04</t>
        </is>
      </c>
      <c r="V2944" t="inlineStr"/>
    </row>
    <row r="2945">
      <c r="A2945" t="n">
        <v>152</v>
      </c>
      <c r="B2945" t="inlineStr">
        <is>
          <t>Makunudu Island</t>
        </is>
      </c>
      <c r="C2945" t="inlineStr">
        <is>
          <t>dining_menu</t>
        </is>
      </c>
      <c r="D2945" t="inlineStr">
        <is>
          <t>2024_Watersports-Menu.pdf</t>
        </is>
      </c>
      <c r="E2945" t="n">
        <v>2024</v>
      </c>
      <c r="H2945" t="n">
        <v>1</v>
      </c>
      <c r="I2945" t="n">
        <v>211</v>
      </c>
      <c r="J2945" t="inlineStr">
        <is>
          <t>Y</t>
        </is>
      </c>
      <c r="K2945" t="inlineStr">
        <is>
          <t>makunudu.com</t>
        </is>
      </c>
      <c r="L2945" t="inlineStr">
        <is>
          <t>official</t>
        </is>
      </c>
      <c r="M2945" t="inlineStr">
        <is>
          <t>https://makunudu.com/wp-content/uploads/2024/05/Watersports-Menu.pdf</t>
        </is>
      </c>
      <c r="N2945" t="inlineStr">
        <is>
          <t>https://makunudu.com/wp-content/uploads/2024/05/Watersports-Menu.pdf</t>
        </is>
      </c>
      <c r="O2945" t="inlineStr">
        <is>
          <t>c1e5d6325c6371b605d6863d0f910eac8390f3e9316e47f73dc1509f6cbb095d</t>
        </is>
      </c>
      <c r="P2945" t="inlineStr">
        <is>
          <t>library/152_makunudu-island/dining_menu/2024_Watersports-Menu.pdf</t>
        </is>
      </c>
      <c r="R2945" t="inlineStr">
        <is>
          <t>outdated</t>
        </is>
      </c>
      <c r="S2945" t="inlineStr">
        <is>
          <t>N</t>
        </is>
      </c>
      <c r="T2945" t="inlineStr">
        <is>
          <t>matched</t>
        </is>
      </c>
      <c r="U2945" t="inlineStr">
        <is>
          <t>2026-10-04</t>
        </is>
      </c>
      <c r="V2945" t="inlineStr"/>
    </row>
    <row r="2946">
      <c r="A2946" t="n">
        <v>152</v>
      </c>
      <c r="B2946" t="inlineStr">
        <is>
          <t>Makunudu Island</t>
        </is>
      </c>
      <c r="C2946" t="inlineStr">
        <is>
          <t>dive_prices</t>
        </is>
      </c>
      <c r="D2946" t="inlineStr">
        <is>
          <t>2026_Dive-Ocean-Price-List.pdf</t>
        </is>
      </c>
      <c r="E2946" t="n">
        <v>2026</v>
      </c>
      <c r="H2946" t="n">
        <v>1</v>
      </c>
      <c r="I2946" t="n">
        <v>316</v>
      </c>
      <c r="J2946" t="inlineStr">
        <is>
          <t>Y</t>
        </is>
      </c>
      <c r="K2946" t="inlineStr">
        <is>
          <t>makunudu.com</t>
        </is>
      </c>
      <c r="L2946" t="inlineStr">
        <is>
          <t>official</t>
        </is>
      </c>
      <c r="M2946" t="inlineStr">
        <is>
          <t>https://makunudu.com/wp-content/uploads/2026/05/Dive-Ocean-Price-List.pdf</t>
        </is>
      </c>
      <c r="N2946" t="inlineStr">
        <is>
          <t>https://makunudu.com/wp-content/uploads/2026/05/Dive-Ocean-Price-List.pdf</t>
        </is>
      </c>
      <c r="O2946" t="inlineStr">
        <is>
          <t>d3690e9ce479ac429951d1cbc30f6d8deae4dae5a071d9d93f05a028b73a0994</t>
        </is>
      </c>
      <c r="P2946" t="inlineStr">
        <is>
          <t>library/152_makunudu-island/dive_prices/2026_Dive-Ocean-Price-List.pdf</t>
        </is>
      </c>
      <c r="R2946" t="inlineStr">
        <is>
          <t>current</t>
        </is>
      </c>
      <c r="S2946" t="inlineStr">
        <is>
          <t>Y</t>
        </is>
      </c>
      <c r="T2946" t="inlineStr">
        <is>
          <t>matched</t>
        </is>
      </c>
      <c r="U2946" t="inlineStr">
        <is>
          <t>2026-10-04</t>
        </is>
      </c>
      <c r="V2946" t="inlineStr"/>
    </row>
    <row r="2947">
      <c r="A2947" t="n">
        <v>152</v>
      </c>
      <c r="B2947" t="inlineStr">
        <is>
          <t>Makunudu Island</t>
        </is>
      </c>
      <c r="C2947" t="inlineStr">
        <is>
          <t>dive_prices</t>
        </is>
      </c>
      <c r="D2947" t="inlineStr">
        <is>
          <t>2026_Watersport-Price-List.pdf</t>
        </is>
      </c>
      <c r="E2947" t="n">
        <v>2026</v>
      </c>
      <c r="H2947" t="n">
        <v>1</v>
      </c>
      <c r="I2947" t="n">
        <v>308</v>
      </c>
      <c r="J2947" t="inlineStr">
        <is>
          <t>Y</t>
        </is>
      </c>
      <c r="K2947" t="inlineStr">
        <is>
          <t>makunudu.com</t>
        </is>
      </c>
      <c r="L2947" t="inlineStr">
        <is>
          <t>official</t>
        </is>
      </c>
      <c r="M2947" t="inlineStr">
        <is>
          <t>https://makunudu.com/wp-content/uploads/2026/05/Watersport-Price-List.pdf</t>
        </is>
      </c>
      <c r="N2947" t="inlineStr">
        <is>
          <t>https://makunudu.com/wp-content/uploads/2026/05/Watersport-Price-List.pdf</t>
        </is>
      </c>
      <c r="O2947" t="inlineStr">
        <is>
          <t>317c2eed6d0631e11e26e08d23997224646e58304d5d6cd39113e85b5680bdf8</t>
        </is>
      </c>
      <c r="P2947" t="inlineStr">
        <is>
          <t>library/152_makunudu-island/dive_prices/2026_Watersport-Price-List.pdf</t>
        </is>
      </c>
      <c r="R2947" t="inlineStr">
        <is>
          <t>current</t>
        </is>
      </c>
      <c r="S2947" t="inlineStr">
        <is>
          <t>N</t>
        </is>
      </c>
      <c r="T2947" t="inlineStr">
        <is>
          <t>matched</t>
        </is>
      </c>
      <c r="U2947" t="inlineStr">
        <is>
          <t>2026-10-04</t>
        </is>
      </c>
      <c r="V2947" t="inlineStr"/>
    </row>
    <row r="2948">
      <c r="A2948" t="n">
        <v>152</v>
      </c>
      <c r="B2948" t="inlineStr">
        <is>
          <t>Makunudu Island</t>
        </is>
      </c>
      <c r="C2948" t="inlineStr">
        <is>
          <t>dive_prices</t>
        </is>
      </c>
      <c r="D2948" t="inlineStr">
        <is>
          <t>2024_Makunudu-Dive-Center-Price-List.pdf</t>
        </is>
      </c>
      <c r="E2948" t="n">
        <v>2024</v>
      </c>
      <c r="H2948" t="n">
        <v>1</v>
      </c>
      <c r="I2948" t="n">
        <v>55</v>
      </c>
      <c r="J2948" t="inlineStr">
        <is>
          <t>Y</t>
        </is>
      </c>
      <c r="K2948" t="inlineStr">
        <is>
          <t>makunudu.com</t>
        </is>
      </c>
      <c r="L2948" t="inlineStr">
        <is>
          <t>official</t>
        </is>
      </c>
      <c r="M2948" t="inlineStr">
        <is>
          <t>https://makunudu.com/wp-content/uploads/2024/05/Makunudu-Dive-Center-Price-List.pdf</t>
        </is>
      </c>
      <c r="N2948" t="inlineStr">
        <is>
          <t>https://makunudu.com/wp-content/uploads/2024/05/Makunudu-Dive-Center-Price-List.pdf</t>
        </is>
      </c>
      <c r="O2948" t="inlineStr">
        <is>
          <t>4e0647482bea3a439ca37dbb1db59ceca547d0eb896c2f62228f567c2f6f65c8</t>
        </is>
      </c>
      <c r="P2948" t="inlineStr">
        <is>
          <t>library/152_makunudu-island/dive_prices/2024_Makunudu-Dive-Center-Price-List.pdf</t>
        </is>
      </c>
      <c r="R2948" t="inlineStr">
        <is>
          <t>outdated</t>
        </is>
      </c>
      <c r="S2948" t="inlineStr">
        <is>
          <t>N</t>
        </is>
      </c>
      <c r="T2948" t="inlineStr">
        <is>
          <t>matched</t>
        </is>
      </c>
      <c r="U2948" t="inlineStr">
        <is>
          <t>2026-10-04</t>
        </is>
      </c>
      <c r="V2948" t="inlineStr"/>
    </row>
    <row r="2949">
      <c r="A2949" t="n">
        <v>152</v>
      </c>
      <c r="B2949" t="inlineStr">
        <is>
          <t>Makunudu Island</t>
        </is>
      </c>
      <c r="C2949" t="inlineStr">
        <is>
          <t>calendar</t>
        </is>
      </c>
      <c r="D2949" t="inlineStr">
        <is>
          <t>2026_Makunudu-Festive-2025-2026.pdf</t>
        </is>
      </c>
      <c r="E2949" t="n">
        <v>2026</v>
      </c>
      <c r="H2949" t="n">
        <v>20</v>
      </c>
      <c r="I2949" t="n">
        <v>3058</v>
      </c>
      <c r="J2949" t="inlineStr">
        <is>
          <t>Y</t>
        </is>
      </c>
      <c r="K2949" t="inlineStr">
        <is>
          <t>makunudu.com</t>
        </is>
      </c>
      <c r="L2949" t="inlineStr">
        <is>
          <t>official</t>
        </is>
      </c>
      <c r="M2949" t="inlineStr">
        <is>
          <t>https://makunudu.com/wp-content/uploads/2025/11/Makunudu-Festive-2025-2026.pdf</t>
        </is>
      </c>
      <c r="N2949" t="inlineStr">
        <is>
          <t>https://makunudu.com/wp-content/uploads/2025/11/Makunudu-Festive-2025-2026.pdf</t>
        </is>
      </c>
      <c r="O2949" t="inlineStr">
        <is>
          <t>84239146fb37e4e7a4643b043d80251ba7a65d8f8889a46f6e549442dbd54b70</t>
        </is>
      </c>
      <c r="P2949" t="inlineStr">
        <is>
          <t>library/152_makunudu-island/calendar/2026_Makunudu-Festive-2025-2026.pdf</t>
        </is>
      </c>
      <c r="R2949" t="inlineStr">
        <is>
          <t>current</t>
        </is>
      </c>
      <c r="S2949" t="inlineStr">
        <is>
          <t>Y</t>
        </is>
      </c>
      <c r="T2949" t="inlineStr">
        <is>
          <t>matched</t>
        </is>
      </c>
      <c r="U2949" t="inlineStr">
        <is>
          <t>2026-10-04</t>
        </is>
      </c>
      <c r="V2949" t="inlineStr"/>
    </row>
    <row r="2950">
      <c r="A2950" t="n">
        <v>153</v>
      </c>
      <c r="B2950" t="inlineStr">
        <is>
          <t>Taj Coral Reef Resort and Spa</t>
        </is>
      </c>
      <c r="C2950" t="inlineStr">
        <is>
          <t>factsheet</t>
        </is>
      </c>
      <c r="D2950" t="inlineStr">
        <is>
          <t>2021_FactSheet-Taj-Coral-Reef-Maldives-NEO.pdf</t>
        </is>
      </c>
      <c r="E2950" t="n">
        <v>2021</v>
      </c>
      <c r="H2950" t="n">
        <v>7</v>
      </c>
      <c r="I2950" t="n">
        <v>2675</v>
      </c>
      <c r="J2950" t="inlineStr">
        <is>
          <t>N</t>
        </is>
      </c>
      <c r="K2950" t="inlineStr">
        <is>
          <t>neoscapesmaldives.com</t>
        </is>
      </c>
      <c r="L2950" t="inlineStr">
        <is>
          <t>dmc-agency</t>
        </is>
      </c>
      <c r="M2950" t="inlineStr">
        <is>
          <t>https://www.neoscapesmaldives.com/wp-content/uploads/FactSheet-Taj-Coral-Reef-Maldives-NEO.pdf</t>
        </is>
      </c>
      <c r="N2950" t="inlineStr">
        <is>
          <t>https://www.neoscapesmaldives.com/wp-content/uploads/FactSheet-Taj-Coral-Reef-Maldives-NEO.pdf</t>
        </is>
      </c>
      <c r="O2950" t="inlineStr">
        <is>
          <t>b6a72fa0bec576dd8feaf3f1e9e59ccfd62315858c0325c3a679a3f9bf1457b6</t>
        </is>
      </c>
      <c r="P2950" t="inlineStr">
        <is>
          <t>library/153_taj-coral-reef-resort-and-spa/factsheet/2021_FactSheet-Taj-Coral-Reef-Maldives-NEO.pdf</t>
        </is>
      </c>
      <c r="R2950" t="inlineStr">
        <is>
          <t>outdated</t>
        </is>
      </c>
      <c r="S2950" t="inlineStr">
        <is>
          <t>Y</t>
        </is>
      </c>
      <c r="T2950" t="inlineStr">
        <is>
          <t>matched</t>
        </is>
      </c>
      <c r="U2950" t="inlineStr">
        <is>
          <t>2026-10-04</t>
        </is>
      </c>
      <c r="V2950" t="inlineStr"/>
    </row>
    <row r="2951">
      <c r="A2951" t="n">
        <v>153</v>
      </c>
      <c r="B2951" t="inlineStr">
        <is>
          <t>Taj Coral Reef Resort and Spa</t>
        </is>
      </c>
      <c r="C2951" t="inlineStr">
        <is>
          <t>map</t>
        </is>
      </c>
      <c r="D2951" t="inlineStr">
        <is>
          <t>2021_Resort-Map-Taj-Coral-Reef-Resort-and-Spa-Maldives.pdf</t>
        </is>
      </c>
      <c r="E2951" t="n">
        <v>2021</v>
      </c>
      <c r="H2951" t="n">
        <v>1</v>
      </c>
      <c r="I2951" t="n">
        <v>390</v>
      </c>
      <c r="J2951" t="inlineStr">
        <is>
          <t>N</t>
        </is>
      </c>
      <c r="K2951" t="inlineStr">
        <is>
          <t>neoscapesmaldives.com</t>
        </is>
      </c>
      <c r="L2951" t="inlineStr">
        <is>
          <t>dmc-agency</t>
        </is>
      </c>
      <c r="M2951" t="inlineStr">
        <is>
          <t>https://www.neoscapesmaldives.com/wp-content/uploads/Resort-Map-Taj-Coral-Reef-Resort-and-Spa-Maldives.pdf</t>
        </is>
      </c>
      <c r="N2951" t="inlineStr">
        <is>
          <t>https://www.neoscapesmaldives.com/wp-content/uploads/Resort-Map-Taj-Coral-Reef-Resort-and-Spa-Maldives.pdf</t>
        </is>
      </c>
      <c r="O2951" t="inlineStr">
        <is>
          <t>0d24980534e7851b96e1c6ab9802e8218af3a746778a2e75c5d91e6837bf9083</t>
        </is>
      </c>
      <c r="P2951" t="inlineStr">
        <is>
          <t>library/153_taj-coral-reef-resort-and-spa/map/2021_Resort-Map-Taj-Coral-Reef-Resort-and-Spa-Maldives.pdf</t>
        </is>
      </c>
      <c r="R2951" t="inlineStr">
        <is>
          <t>outdated</t>
        </is>
      </c>
      <c r="S2951" t="inlineStr">
        <is>
          <t>Y</t>
        </is>
      </c>
      <c r="T2951" t="inlineStr">
        <is>
          <t>matched</t>
        </is>
      </c>
      <c r="U2951" t="inlineStr">
        <is>
          <t>2026-10-04</t>
        </is>
      </c>
      <c r="V2951" t="inlineStr"/>
    </row>
    <row r="2952">
      <c r="A2952" t="n">
        <v>154</v>
      </c>
      <c r="B2952" t="inlineStr">
        <is>
          <t>Taj Exotica Resort &amp; Spa Maldives</t>
        </is>
      </c>
      <c r="C2952" t="inlineStr">
        <is>
          <t>factsheet</t>
        </is>
      </c>
      <c r="D2952" t="inlineStr">
        <is>
          <t>2021_Factsheet-Taj-Exotica-Resort-Spa-_Maldives-NEO.pdf</t>
        </is>
      </c>
      <c r="E2952" t="n">
        <v>2021</v>
      </c>
      <c r="H2952" t="n">
        <v>7</v>
      </c>
      <c r="I2952" t="n">
        <v>1961</v>
      </c>
      <c r="J2952" t="inlineStr">
        <is>
          <t>N</t>
        </is>
      </c>
      <c r="K2952" t="inlineStr">
        <is>
          <t>neoscapesmaldives.com</t>
        </is>
      </c>
      <c r="L2952" t="inlineStr">
        <is>
          <t>dmc-agency</t>
        </is>
      </c>
      <c r="M2952" t="inlineStr">
        <is>
          <t>https://www.neoscapesmaldives.com/wp-content/uploads/Factsheet-Taj-Exotica-Resort-Spa-_Maldives-NEO.pdf</t>
        </is>
      </c>
      <c r="N2952" t="inlineStr">
        <is>
          <t>https://www.neoscapesmaldives.com/wp-content/uploads/Factsheet-Taj-Exotica-Resort-Spa-_Maldives-NEO.pdf</t>
        </is>
      </c>
      <c r="O2952" t="inlineStr">
        <is>
          <t>61d840d9f7314e92a97615697f4b448248ca640e0af235058671d1ded9406c5b</t>
        </is>
      </c>
      <c r="P2952" t="inlineStr">
        <is>
          <t>library/154_taj-exotica-resort-spa-maldives/factsheet/2021_Factsheet-Taj-Exotica-Resort-Spa-_Maldives-NEO.pdf</t>
        </is>
      </c>
      <c r="R2952" t="inlineStr">
        <is>
          <t>outdated</t>
        </is>
      </c>
      <c r="S2952" t="inlineStr">
        <is>
          <t>Y</t>
        </is>
      </c>
      <c r="T2952" t="inlineStr">
        <is>
          <t>matched</t>
        </is>
      </c>
      <c r="U2952" t="inlineStr">
        <is>
          <t>2026-10-04</t>
        </is>
      </c>
      <c r="V2952" t="inlineStr"/>
    </row>
    <row r="2953">
      <c r="A2953" t="n">
        <v>154</v>
      </c>
      <c r="B2953" t="inlineStr">
        <is>
          <t>Taj Exotica Resort &amp; Spa Maldives</t>
        </is>
      </c>
      <c r="C2953" t="inlineStr">
        <is>
          <t>map</t>
        </is>
      </c>
      <c r="D2953" t="inlineStr">
        <is>
          <t>2021_Taj-Exotica-Resort-Spa-Map.pdf</t>
        </is>
      </c>
      <c r="E2953" t="n">
        <v>2021</v>
      </c>
      <c r="H2953" t="n">
        <v>1</v>
      </c>
      <c r="I2953" t="n">
        <v>309</v>
      </c>
      <c r="J2953" t="inlineStr">
        <is>
          <t>N</t>
        </is>
      </c>
      <c r="K2953" t="inlineStr">
        <is>
          <t>neoscapesmaldives.com</t>
        </is>
      </c>
      <c r="L2953" t="inlineStr">
        <is>
          <t>dmc-agency</t>
        </is>
      </c>
      <c r="M2953" t="inlineStr">
        <is>
          <t>https://www.neoscapesmaldives.com/wp-content/uploads/Taj-Exotica-Resort-Spa-Map.pdf</t>
        </is>
      </c>
      <c r="N2953" t="inlineStr">
        <is>
          <t>https://www.neoscapesmaldives.com/wp-content/uploads/Taj-Exotica-Resort-Spa-Map.pdf</t>
        </is>
      </c>
      <c r="O2953" t="inlineStr">
        <is>
          <t>99ee16c340dbfa6d663e957bcd6a10ac04d69a9aeb23a4fe5f58ea0c190f5fe7</t>
        </is>
      </c>
      <c r="P2953" t="inlineStr">
        <is>
          <t>library/154_taj-exotica-resort-spa-maldives/map/2021_Taj-Exotica-Resort-Spa-Map.pdf</t>
        </is>
      </c>
      <c r="R2953" t="inlineStr">
        <is>
          <t>outdated</t>
        </is>
      </c>
      <c r="S2953" t="inlineStr">
        <is>
          <t>Y</t>
        </is>
      </c>
      <c r="T2953" t="inlineStr">
        <is>
          <t>matched</t>
        </is>
      </c>
      <c r="U2953" t="inlineStr">
        <is>
          <t>2026-10-04</t>
        </is>
      </c>
      <c r="V2953" t="inlineStr"/>
    </row>
    <row r="2954">
      <c r="A2954" t="n">
        <v>155</v>
      </c>
      <c r="B2954" t="inlineStr">
        <is>
          <t>Constance Halaveli Resort</t>
        </is>
      </c>
      <c r="C2954" t="inlineStr">
        <is>
          <t>factsheet</t>
        </is>
      </c>
      <c r="D2954" t="inlineStr">
        <is>
          <t>2023_halaveli-factsheet-en-24april2023.pdf</t>
        </is>
      </c>
      <c r="E2954" t="n">
        <v>2023</v>
      </c>
      <c r="H2954" t="n">
        <v>12</v>
      </c>
      <c r="I2954" t="n">
        <v>2941</v>
      </c>
      <c r="J2954" t="inlineStr">
        <is>
          <t>Y</t>
        </is>
      </c>
      <c r="K2954" t="inlineStr">
        <is>
          <t>neoscapesmaldives.com</t>
        </is>
      </c>
      <c r="L2954" t="inlineStr">
        <is>
          <t>dmc-agency</t>
        </is>
      </c>
      <c r="M2954" t="inlineStr">
        <is>
          <t>https://www.neoscapesmaldives.com/wp-content/uploads/halaveli-factsheet-en-24april2023.pdf</t>
        </is>
      </c>
      <c r="N2954" t="inlineStr">
        <is>
          <t>https://www.neoscapesmaldives.com/wp-content/uploads/halaveli-factsheet-en-24april2023.pdf</t>
        </is>
      </c>
      <c r="O2954" t="inlineStr">
        <is>
          <t>a1c865b185d2a4b57b33ac0d4f10de89d20eff2f930d77fbcce123a885188ea7</t>
        </is>
      </c>
      <c r="P2954" t="inlineStr">
        <is>
          <t>library/155_constance-halaveli-resort/factsheet/2023_halaveli-factsheet-en-24april2023.pdf</t>
        </is>
      </c>
      <c r="R2954" t="inlineStr">
        <is>
          <t>outdated</t>
        </is>
      </c>
      <c r="S2954" t="inlineStr">
        <is>
          <t>Y</t>
        </is>
      </c>
      <c r="T2954" t="inlineStr">
        <is>
          <t>matched</t>
        </is>
      </c>
      <c r="U2954" t="inlineStr">
        <is>
          <t>2026-10-04</t>
        </is>
      </c>
      <c r="V2954" t="inlineStr"/>
    </row>
    <row r="2955">
      <c r="A2955" t="n">
        <v>155</v>
      </c>
      <c r="B2955" t="inlineStr">
        <is>
          <t>Constance Halaveli Resort</t>
        </is>
      </c>
      <c r="C2955" t="inlineStr">
        <is>
          <t>events</t>
        </is>
      </c>
      <c r="D2955" t="inlineStr">
        <is>
          <t>2026_Constance-Hotels-Resorts-Corporate-Brochure-En_removed _1_.pdf</t>
        </is>
      </c>
      <c r="E2955" t="n">
        <v>2026</v>
      </c>
      <c r="H2955" t="n">
        <v>2</v>
      </c>
      <c r="I2955" t="n">
        <v>1525</v>
      </c>
      <c r="J2955" t="inlineStr">
        <is>
          <t>Y</t>
        </is>
      </c>
      <c r="K2955" t="inlineStr">
        <is>
          <t>maldives.ru</t>
        </is>
      </c>
      <c r="L2955" t="inlineStr">
        <is>
          <t>dmc-agency</t>
        </is>
      </c>
      <c r="M2955" t="inlineStr">
        <is>
          <t>https://maldives.ru/doc/static/Constance-Hotels-Resorts-Corporate-Brochure-En_removed%20(1).pdf</t>
        </is>
      </c>
      <c r="N2955" t="inlineStr">
        <is>
          <t>https://maldives.ru/doc/static/Constance-Hotels-Resorts-Corporate-Brochure-En_removed%20(1).pdf</t>
        </is>
      </c>
      <c r="O2955" t="inlineStr">
        <is>
          <t>3f36387df876efa350fa40a09a404bdbee5ae2834413310f789fb2c0a7b5c176</t>
        </is>
      </c>
      <c r="P2955" t="inlineStr">
        <is>
          <t>library/155_constance-halaveli-resort/events/2026_Constance-Hotels-Resorts-Corporate-Brochure-En_removed _1_.pdf</t>
        </is>
      </c>
      <c r="R2955" t="inlineStr">
        <is>
          <t>current</t>
        </is>
      </c>
      <c r="S2955" t="inlineStr">
        <is>
          <t>Y</t>
        </is>
      </c>
      <c r="T2955" t="inlineStr">
        <is>
          <t>matched</t>
        </is>
      </c>
      <c r="U2955" t="inlineStr">
        <is>
          <t>2026-10-04</t>
        </is>
      </c>
      <c r="V2955" t="inlineStr"/>
    </row>
    <row r="2956">
      <c r="A2956" t="n">
        <v>155</v>
      </c>
      <c r="B2956" t="inlineStr">
        <is>
          <t>Constance Halaveli Resort</t>
        </is>
      </c>
      <c r="C2956" t="inlineStr">
        <is>
          <t>map</t>
        </is>
      </c>
      <c r="D2956" t="inlineStr">
        <is>
          <t>2024_2024-Halaveli-Map-BV2B-SALES.pdf</t>
        </is>
      </c>
      <c r="E2956" t="n">
        <v>2024</v>
      </c>
      <c r="H2956" t="n">
        <v>1</v>
      </c>
      <c r="I2956" t="n">
        <v>1772</v>
      </c>
      <c r="J2956" t="inlineStr">
        <is>
          <t>N</t>
        </is>
      </c>
      <c r="K2956" t="inlineStr">
        <is>
          <t>maldives.ru</t>
        </is>
      </c>
      <c r="L2956" t="inlineStr">
        <is>
          <t>dmc-agency</t>
        </is>
      </c>
      <c r="M2956" t="inlineStr">
        <is>
          <t>https://maldives.ru/doc/2024-Halaveli-Map-BV2B-SALES.pdf</t>
        </is>
      </c>
      <c r="N2956" t="inlineStr">
        <is>
          <t>https://maldives.ru/doc/2024-Halaveli-Map-BV2B-SALES.pdf</t>
        </is>
      </c>
      <c r="O2956" t="inlineStr">
        <is>
          <t>c05b4ddbf23932ea789755c87e308297e45a886da4a55945872d5071ed6bb6b9</t>
        </is>
      </c>
      <c r="P2956" t="inlineStr">
        <is>
          <t>library/155_constance-halaveli-resort/map/2024_2024-Halaveli-Map-BV2B-SALES.pdf</t>
        </is>
      </c>
      <c r="R2956" t="inlineStr">
        <is>
          <t>outdated</t>
        </is>
      </c>
      <c r="S2956" t="inlineStr">
        <is>
          <t>Y</t>
        </is>
      </c>
      <c r="T2956" t="inlineStr">
        <is>
          <t>matched</t>
        </is>
      </c>
      <c r="U2956" t="inlineStr">
        <is>
          <t>2026-10-04</t>
        </is>
      </c>
      <c r="V2956" t="inlineStr"/>
    </row>
    <row r="2957">
      <c r="A2957" t="n">
        <v>155</v>
      </c>
      <c r="B2957" t="inlineStr">
        <is>
          <t>Constance Halaveli Resort</t>
        </is>
      </c>
      <c r="C2957" t="inlineStr">
        <is>
          <t>map</t>
        </is>
      </c>
      <c r="D2957" t="inlineStr">
        <is>
          <t>2019_constance-halaveli-location-map.pdf</t>
        </is>
      </c>
      <c r="E2957" t="n">
        <v>2019</v>
      </c>
      <c r="H2957" t="n">
        <v>1</v>
      </c>
      <c r="I2957" t="n">
        <v>59</v>
      </c>
      <c r="J2957" t="inlineStr">
        <is>
          <t>N</t>
        </is>
      </c>
      <c r="K2957" t="inlineStr">
        <is>
          <t>neoscapesmaldives.com</t>
        </is>
      </c>
      <c r="L2957" t="inlineStr">
        <is>
          <t>dmc-agency</t>
        </is>
      </c>
      <c r="M2957" t="inlineStr">
        <is>
          <t>https://www.neoscapesmaldives.com/wp-content/uploads/constance-halaveli-location-map.pdf</t>
        </is>
      </c>
      <c r="N2957" t="inlineStr">
        <is>
          <t>https://www.neoscapesmaldives.com/wp-content/uploads/constance-halaveli-location-map.pdf</t>
        </is>
      </c>
      <c r="O2957" t="inlineStr">
        <is>
          <t>9bb148c31e995e4d38846624cd6d80b62a38eef654643a29658e19b0efd5e297</t>
        </is>
      </c>
      <c r="P2957" t="inlineStr">
        <is>
          <t>library/155_constance-halaveli-resort/map/2019_constance-halaveli-location-map.pdf</t>
        </is>
      </c>
      <c r="R2957" t="inlineStr">
        <is>
          <t>outdated</t>
        </is>
      </c>
      <c r="S2957" t="inlineStr">
        <is>
          <t>N</t>
        </is>
      </c>
      <c r="T2957" t="inlineStr">
        <is>
          <t>matched</t>
        </is>
      </c>
      <c r="U2957" t="inlineStr">
        <is>
          <t>2026-10-04</t>
        </is>
      </c>
      <c r="V2957" t="inlineStr"/>
    </row>
    <row r="2958">
      <c r="A2958" t="n">
        <v>157</v>
      </c>
      <c r="B2958" t="inlineStr">
        <is>
          <t>The Nautilus Maldives</t>
        </is>
      </c>
      <c r="C2958" t="inlineStr">
        <is>
          <t>factsheet</t>
        </is>
      </c>
      <c r="D2958" t="inlineStr">
        <is>
          <t>2026_The Nautilus Maldives - Factsheet 2026.pdf</t>
        </is>
      </c>
      <c r="E2958" t="n">
        <v>2026</v>
      </c>
      <c r="H2958" t="n">
        <v>6</v>
      </c>
      <c r="I2958" t="n">
        <v>2132</v>
      </c>
      <c r="J2958" t="inlineStr">
        <is>
          <t>Y</t>
        </is>
      </c>
      <c r="K2958" t="inlineStr">
        <is>
          <t>pulse.dash.app</t>
        </is>
      </c>
      <c r="L2958" t="inlineStr">
        <is>
          <t>brand-cdn</t>
        </is>
      </c>
      <c r="M2958" t="inlineStr">
        <is>
          <t>https://d7h9v39iheghu.cloudfront.net/previews/7837a234-9635-4da8-b132-476aacd9b4c1/397975b9-e453-4fa8-acb7-4ab8dbe8fb8e/397975b9-e453-4fa8-acb7-4ab8dbe8fb8e?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958" t="inlineStr">
        <is>
          <t>https://d7h9v39iheghu.cloudfront.net/previews/7837a234-9635-4da8-b132-476aacd9b4c1/397975b9-e453-4fa8-acb7-4ab8dbe8fb8e/397975b9-e453-4fa8-acb7-4ab8dbe8fb8e?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958" t="inlineStr">
        <is>
          <t>ddbe8b3ec3dd7c3b244d84ddb5b893f02b8a834361e56212cca8c6a3ed617c5c</t>
        </is>
      </c>
      <c r="P2958" t="inlineStr">
        <is>
          <t>library/157_the-nautilus-maldives/factsheet/2026_The Nautilus Maldives - Factsheet 2026.pdf</t>
        </is>
      </c>
      <c r="R2958" t="inlineStr">
        <is>
          <t>current</t>
        </is>
      </c>
      <c r="S2958" t="inlineStr">
        <is>
          <t>Y</t>
        </is>
      </c>
      <c r="T2958" t="inlineStr">
        <is>
          <t>matched</t>
        </is>
      </c>
      <c r="U2958" t="inlineStr">
        <is>
          <t>2026-10-04</t>
        </is>
      </c>
      <c r="V2958" t="inlineStr"/>
    </row>
    <row r="2959">
      <c r="A2959" t="n">
        <v>157</v>
      </c>
      <c r="B2959" t="inlineStr">
        <is>
          <t>The Nautilus Maldives</t>
        </is>
      </c>
      <c r="C2959" t="inlineStr">
        <is>
          <t>factsheet</t>
        </is>
      </c>
      <c r="D2959" t="inlineStr">
        <is>
          <t>2026_The-Nautilus-Maldives-.pdf</t>
        </is>
      </c>
      <c r="E2959" t="n">
        <v>2026</v>
      </c>
      <c r="H2959" t="n">
        <v>6</v>
      </c>
      <c r="I2959" t="n">
        <v>2000</v>
      </c>
      <c r="J2959" t="inlineStr">
        <is>
          <t>Y</t>
        </is>
      </c>
      <c r="K2959" t="inlineStr">
        <is>
          <t>awesomegetawaymaldives.com</t>
        </is>
      </c>
      <c r="L2959" t="inlineStr">
        <is>
          <t>dmc-agency</t>
        </is>
      </c>
      <c r="M2959" t="inlineStr">
        <is>
          <t>https://awesomegetawaymaldives.com/wp-content/uploads/2026/04/The-Nautilus-Maldives-.pdf</t>
        </is>
      </c>
      <c r="N2959" t="inlineStr">
        <is>
          <t>https://awesomegetawaymaldives.com/wp-content/uploads/2026/04/The-Nautilus-Maldives-.pdf</t>
        </is>
      </c>
      <c r="O2959" t="inlineStr">
        <is>
          <t>2e97dba1f64edd0ab166f2d9e4da9bfe10967b1e9b6ae6e56a731a93794da135</t>
        </is>
      </c>
      <c r="P2959" t="inlineStr">
        <is>
          <t>library/157_the-nautilus-maldives/factsheet/2026_The-Nautilus-Maldives-.pdf</t>
        </is>
      </c>
      <c r="R2959" t="inlineStr">
        <is>
          <t>current</t>
        </is>
      </c>
      <c r="S2959" t="inlineStr">
        <is>
          <t>N</t>
        </is>
      </c>
      <c r="T2959" t="inlineStr">
        <is>
          <t>matched</t>
        </is>
      </c>
      <c r="U2959" t="inlineStr">
        <is>
          <t>2026-10-04</t>
        </is>
      </c>
      <c r="V2959" t="inlineStr"/>
    </row>
    <row r="2960">
      <c r="A2960" t="n">
        <v>157</v>
      </c>
      <c r="B2960" t="inlineStr">
        <is>
          <t>The Nautilus Maldives</t>
        </is>
      </c>
      <c r="C2960" t="inlineStr">
        <is>
          <t>factsheet</t>
        </is>
      </c>
      <c r="D2960" t="inlineStr">
        <is>
          <t>2024_Yacht Factsheet.pdf</t>
        </is>
      </c>
      <c r="E2960" t="n">
        <v>2024</v>
      </c>
      <c r="H2960" t="n">
        <v>6</v>
      </c>
      <c r="I2960" t="n">
        <v>6931</v>
      </c>
      <c r="J2960" t="inlineStr">
        <is>
          <t>Y</t>
        </is>
      </c>
      <c r="K2960" t="inlineStr">
        <is>
          <t>pulse.dash.app</t>
        </is>
      </c>
      <c r="L2960" t="inlineStr">
        <is>
          <t>brand-cdn</t>
        </is>
      </c>
      <c r="M2960" t="inlineStr">
        <is>
          <t>https://d7h9v39iheghu.cloudfront.net/previews/7837a234-9635-4da8-b132-476aacd9b4c1/06cab5b3-6aea-4adf-aae8-0c6bdbf5c842/06cab5b3-6aea-4adf-aae8-0c6bdbf5c842?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960" t="inlineStr">
        <is>
          <t>https://d7h9v39iheghu.cloudfront.net/previews/7837a234-9635-4da8-b132-476aacd9b4c1/06cab5b3-6aea-4adf-aae8-0c6bdbf5c842/06cab5b3-6aea-4adf-aae8-0c6bdbf5c842?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960" t="inlineStr">
        <is>
          <t>ba335ac610e1e68f2f68cfe4a59ded5e685367b7ef678da05bb8f7d9dc83011e</t>
        </is>
      </c>
      <c r="P2960" t="inlineStr">
        <is>
          <t>library/157_the-nautilus-maldives/factsheet/2024_Yacht Factsheet.pdf</t>
        </is>
      </c>
      <c r="R2960" t="inlineStr">
        <is>
          <t>outdated</t>
        </is>
      </c>
      <c r="S2960" t="inlineStr">
        <is>
          <t>N</t>
        </is>
      </c>
      <c r="T2960" t="inlineStr">
        <is>
          <t>matched</t>
        </is>
      </c>
      <c r="U2960" t="inlineStr">
        <is>
          <t>2026-10-04</t>
        </is>
      </c>
      <c r="V2960" t="inlineStr"/>
    </row>
    <row r="2961">
      <c r="A2961" t="n">
        <v>157</v>
      </c>
      <c r="B2961" t="inlineStr">
        <is>
          <t>The Nautilus Maldives</t>
        </is>
      </c>
      <c r="C2961" t="inlineStr">
        <is>
          <t>factsheet</t>
        </is>
      </c>
      <c r="D2961" t="inlineStr">
        <is>
          <t>2021_The Nautilus Maldives Factsheet.pdf</t>
        </is>
      </c>
      <c r="E2961" t="n">
        <v>2021</v>
      </c>
      <c r="H2961" t="n">
        <v>6</v>
      </c>
      <c r="I2961" t="n">
        <v>1820</v>
      </c>
      <c r="J2961" t="inlineStr">
        <is>
          <t>Y</t>
        </is>
      </c>
      <c r="K2961" t="inlineStr">
        <is>
          <t>pulse.dash.app</t>
        </is>
      </c>
      <c r="L2961" t="inlineStr">
        <is>
          <t>brand-cdn</t>
        </is>
      </c>
      <c r="M2961" t="inlineStr">
        <is>
          <t>https://d7h9v39iheghu.cloudfront.net/previews/7837a234-9635-4da8-b132-476aacd9b4c1/e40d7c33-3733-4898-bb5e-27f11d5a7077/e40d7c33-3733-4898-bb5e-27f11d5a7077?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961" t="inlineStr">
        <is>
          <t>https://d7h9v39iheghu.cloudfront.net/previews/7837a234-9635-4da8-b132-476aacd9b4c1/e40d7c33-3733-4898-bb5e-27f11d5a7077/e40d7c33-3733-4898-bb5e-27f11d5a7077?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961" t="inlineStr">
        <is>
          <t>0a09c822b10281397787ea25360f8a4136a5834f9f452fdf57b1a858ba7048a6</t>
        </is>
      </c>
      <c r="P2961" t="inlineStr">
        <is>
          <t>library/157_the-nautilus-maldives/factsheet/2021_The Nautilus Maldives Factsheet.pdf</t>
        </is>
      </c>
      <c r="R2961" t="inlineStr">
        <is>
          <t>outdated</t>
        </is>
      </c>
      <c r="S2961" t="inlineStr">
        <is>
          <t>N</t>
        </is>
      </c>
      <c r="T2961" t="inlineStr">
        <is>
          <t>matched</t>
        </is>
      </c>
      <c r="U2961" t="inlineStr">
        <is>
          <t>2026-10-04</t>
        </is>
      </c>
      <c r="V2961" t="inlineStr"/>
    </row>
    <row r="2962">
      <c r="A2962" t="n">
        <v>157</v>
      </c>
      <c r="B2962" t="inlineStr">
        <is>
          <t>The Nautilus Maldives</t>
        </is>
      </c>
      <c r="C2962" t="inlineStr">
        <is>
          <t>wedding</t>
        </is>
      </c>
      <c r="D2962" t="inlineStr">
        <is>
          <t>2024_Your bespoke Indian Wedding.pdf</t>
        </is>
      </c>
      <c r="E2962" t="n">
        <v>2024</v>
      </c>
      <c r="H2962" t="n">
        <v>22</v>
      </c>
      <c r="I2962" t="n">
        <v>52958</v>
      </c>
      <c r="J2962" t="inlineStr">
        <is>
          <t>Y</t>
        </is>
      </c>
      <c r="K2962" t="inlineStr">
        <is>
          <t>pulse.dash.app</t>
        </is>
      </c>
      <c r="L2962" t="inlineStr">
        <is>
          <t>brand-cdn</t>
        </is>
      </c>
      <c r="M2962" t="inlineStr">
        <is>
          <t>https://d7h9v39iheghu.cloudfront.net/previews/7837a234-9635-4da8-b132-476aacd9b4c1/150965b8-c378-429f-b86d-b69fa7b7c567/150965b8-c378-429f-b86d-b69fa7b7c567?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962" t="inlineStr">
        <is>
          <t>https://d7h9v39iheghu.cloudfront.net/previews/7837a234-9635-4da8-b132-476aacd9b4c1/150965b8-c378-429f-b86d-b69fa7b7c567/150965b8-c378-429f-b86d-b69fa7b7c567?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962" t="inlineStr">
        <is>
          <t>45c31fc67d9b314efabadde3e636abd33e27398465edeb136f59d7e8ce317de4</t>
        </is>
      </c>
      <c r="P2962" t="inlineStr">
        <is>
          <t>library/157_the-nautilus-maldives/wedding/2024_Your bespoke Indian Wedding.pdf</t>
        </is>
      </c>
      <c r="R2962" t="inlineStr">
        <is>
          <t>outdated</t>
        </is>
      </c>
      <c r="S2962" t="inlineStr">
        <is>
          <t>Y</t>
        </is>
      </c>
      <c r="T2962" t="inlineStr">
        <is>
          <t>matched</t>
        </is>
      </c>
      <c r="U2962" t="inlineStr">
        <is>
          <t>2026-10-04</t>
        </is>
      </c>
      <c r="V2962" t="inlineStr"/>
    </row>
    <row r="2963">
      <c r="A2963" t="n">
        <v>157</v>
      </c>
      <c r="B2963" t="inlineStr">
        <is>
          <t>The Nautilus Maldives</t>
        </is>
      </c>
      <c r="C2963" t="inlineStr">
        <is>
          <t>spa_menu</t>
        </is>
      </c>
      <c r="D2963" t="inlineStr">
        <is>
          <t>2020_Solasta_Spa_Brochure_compressed.pdf</t>
        </is>
      </c>
      <c r="E2963" t="n">
        <v>2020</v>
      </c>
      <c r="H2963" t="n">
        <v>15</v>
      </c>
      <c r="I2963" t="n">
        <v>1950</v>
      </c>
      <c r="J2963" t="inlineStr">
        <is>
          <t>Y</t>
        </is>
      </c>
      <c r="K2963" t="inlineStr">
        <is>
          <t>pulse.dash.app</t>
        </is>
      </c>
      <c r="L2963" t="inlineStr">
        <is>
          <t>brand-cdn</t>
        </is>
      </c>
      <c r="M2963" t="inlineStr">
        <is>
          <t>https://d7h9v39iheghu.cloudfront.net/previews/7837a234-9635-4da8-b132-476aacd9b4c1/ce68c26e-199b-4d65-a176-7b39c831a9e6/ce68c26e-199b-4d65-a176-7b39c831a9e6?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963" t="inlineStr">
        <is>
          <t>https://d7h9v39iheghu.cloudfront.net/previews/7837a234-9635-4da8-b132-476aacd9b4c1/ce68c26e-199b-4d65-a176-7b39c831a9e6/ce68c26e-199b-4d65-a176-7b39c831a9e6?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963" t="inlineStr">
        <is>
          <t>0b167e69d2aac7d54c8c7681d5f1e42a08bd8428f8187c3fb33b5eaa7ecacc75</t>
        </is>
      </c>
      <c r="P2963" t="inlineStr">
        <is>
          <t>library/157_the-nautilus-maldives/spa_menu/2020_Solasta_Spa_Brochure_compressed.pdf</t>
        </is>
      </c>
      <c r="R2963" t="inlineStr">
        <is>
          <t>outdated</t>
        </is>
      </c>
      <c r="S2963" t="inlineStr">
        <is>
          <t>Y</t>
        </is>
      </c>
      <c r="T2963" t="inlineStr">
        <is>
          <t>matched</t>
        </is>
      </c>
      <c r="U2963" t="inlineStr">
        <is>
          <t>2026-10-04</t>
        </is>
      </c>
      <c r="V2963" t="inlineStr"/>
    </row>
    <row r="2964">
      <c r="A2964" t="n">
        <v>157</v>
      </c>
      <c r="B2964" t="inlineStr">
        <is>
          <t>The Nautilus Maldives</t>
        </is>
      </c>
      <c r="C2964" t="inlineStr">
        <is>
          <t>excursions</t>
        </is>
      </c>
      <c r="D2964" t="inlineStr">
        <is>
          <t>2024_The Nautilus Maldives - Families.pdf</t>
        </is>
      </c>
      <c r="E2964" t="n">
        <v>2024</v>
      </c>
      <c r="H2964" t="n">
        <v>22</v>
      </c>
      <c r="I2964" t="n">
        <v>10130</v>
      </c>
      <c r="J2964" t="inlineStr">
        <is>
          <t>Y</t>
        </is>
      </c>
      <c r="K2964" t="inlineStr">
        <is>
          <t>pulse.dash.app</t>
        </is>
      </c>
      <c r="L2964" t="inlineStr">
        <is>
          <t>brand-cdn</t>
        </is>
      </c>
      <c r="M2964" t="inlineStr">
        <is>
          <t>https://d7h9v39iheghu.cloudfront.net/previews/7837a234-9635-4da8-b132-476aacd9b4c1/ce749cee-1632-409d-ae91-c40df7895859/ce749cee-1632-409d-ae91-c40df7895859?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964" t="inlineStr">
        <is>
          <t>https://d7h9v39iheghu.cloudfront.net/previews/7837a234-9635-4da8-b132-476aacd9b4c1/ce749cee-1632-409d-ae91-c40df7895859/ce749cee-1632-409d-ae91-c40df7895859?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964" t="inlineStr">
        <is>
          <t>b889641d431c18d0c7b9b733cff7cfb728dd86012c112a1279c4b8a88e663d75</t>
        </is>
      </c>
      <c r="P2964" t="inlineStr">
        <is>
          <t>library/157_the-nautilus-maldives/excursions/2024_The Nautilus Maldives - Families.pdf</t>
        </is>
      </c>
      <c r="R2964" t="inlineStr">
        <is>
          <t>outdated</t>
        </is>
      </c>
      <c r="S2964" t="inlineStr">
        <is>
          <t>Y</t>
        </is>
      </c>
      <c r="T2964" t="inlineStr">
        <is>
          <t>matched</t>
        </is>
      </c>
      <c r="U2964" t="inlineStr">
        <is>
          <t>2026-10-04</t>
        </is>
      </c>
      <c r="V2964" t="inlineStr"/>
    </row>
    <row r="2965">
      <c r="A2965" t="n">
        <v>157</v>
      </c>
      <c r="B2965" t="inlineStr">
        <is>
          <t>The Nautilus Maldives</t>
        </is>
      </c>
      <c r="C2965" t="inlineStr">
        <is>
          <t>excursions</t>
        </is>
      </c>
      <c r="D2965" t="inlineStr">
        <is>
          <t>2021_Press Release_The Nautilus Maldives is Calling for Ocean Discovery.pdf</t>
        </is>
      </c>
      <c r="E2965" t="n">
        <v>2021</v>
      </c>
      <c r="H2965" t="n">
        <v>3</v>
      </c>
      <c r="I2965" t="n">
        <v>183</v>
      </c>
      <c r="J2965" t="inlineStr">
        <is>
          <t>Y</t>
        </is>
      </c>
      <c r="K2965" t="inlineStr">
        <is>
          <t>pulse.dash.app</t>
        </is>
      </c>
      <c r="L2965" t="inlineStr">
        <is>
          <t>brand-cdn</t>
        </is>
      </c>
      <c r="M2965" t="inlineStr">
        <is>
          <t>https://d7h9v39iheghu.cloudfront.net/previews/7837a234-9635-4da8-b132-476aacd9b4c1/be05c427-0cc2-4184-bae9-e353ad78309b/be05c427-0cc2-4184-bae9-e353ad78309b?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965" t="inlineStr">
        <is>
          <t>https://d7h9v39iheghu.cloudfront.net/previews/7837a234-9635-4da8-b132-476aacd9b4c1/be05c427-0cc2-4184-bae9-e353ad78309b/be05c427-0cc2-4184-bae9-e353ad78309b?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965" t="inlineStr">
        <is>
          <t>525fdbe114f71573c691dc1ebfee9ac26d140fe0237835f730225260759a01b9</t>
        </is>
      </c>
      <c r="P2965" t="inlineStr">
        <is>
          <t>library/157_the-nautilus-maldives/excursions/2021_Press Release_The Nautilus Maldives is Calling for Ocean Discovery.pdf</t>
        </is>
      </c>
      <c r="R2965" t="inlineStr">
        <is>
          <t>outdated</t>
        </is>
      </c>
      <c r="S2965" t="inlineStr">
        <is>
          <t>N</t>
        </is>
      </c>
      <c r="T2965" t="inlineStr">
        <is>
          <t>matched</t>
        </is>
      </c>
      <c r="U2965" t="inlineStr">
        <is>
          <t>2026-10-04</t>
        </is>
      </c>
      <c r="V2965" t="inlineStr"/>
    </row>
    <row r="2966">
      <c r="A2966" t="n">
        <v>157</v>
      </c>
      <c r="B2966" t="inlineStr">
        <is>
          <t>The Nautilus Maldives</t>
        </is>
      </c>
      <c r="C2966" t="inlineStr">
        <is>
          <t>villa_plans</t>
        </is>
      </c>
      <c r="D2966" t="inlineStr">
        <is>
          <t>2019_Nautilus-Maldives-Floorplan-6-The-Nautilus-Retreat.pdf</t>
        </is>
      </c>
      <c r="E2966" t="n">
        <v>2019</v>
      </c>
      <c r="H2966" t="n">
        <v>1</v>
      </c>
      <c r="I2966" t="n">
        <v>1221</v>
      </c>
      <c r="J2966" t="inlineStr">
        <is>
          <t>N</t>
        </is>
      </c>
      <c r="K2966" t="inlineStr">
        <is>
          <t>pulse.dash.app</t>
        </is>
      </c>
      <c r="L2966" t="inlineStr">
        <is>
          <t>brand-cdn</t>
        </is>
      </c>
      <c r="M2966" t="inlineStr">
        <is>
          <t>https://d7h9v39iheghu.cloudfront.net/previews/7837a234-9635-4da8-b132-476aacd9b4c1/60ed4864-24c8-4076-8f6d-f1b3bae9d391/60ed4864-24c8-4076-8f6d-f1b3bae9d391?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966" t="inlineStr">
        <is>
          <t>https://d7h9v39iheghu.cloudfront.net/previews/7837a234-9635-4da8-b132-476aacd9b4c1/60ed4864-24c8-4076-8f6d-f1b3bae9d391/60ed4864-24c8-4076-8f6d-f1b3bae9d391?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966" t="inlineStr">
        <is>
          <t>56efa0c5af765f5859636674ca0dee2e7deeda302f805838e0d705bea9e333a6</t>
        </is>
      </c>
      <c r="P2966" t="inlineStr">
        <is>
          <t>library/157_the-nautilus-maldives/villa_plans/2019_Nautilus-Maldives-Floorplan-6-The-Nautilus-Retreat.pdf</t>
        </is>
      </c>
      <c r="R2966" t="inlineStr">
        <is>
          <t>outdated</t>
        </is>
      </c>
      <c r="S2966" t="inlineStr">
        <is>
          <t>N</t>
        </is>
      </c>
      <c r="T2966" t="inlineStr">
        <is>
          <t>matched</t>
        </is>
      </c>
      <c r="U2966" t="inlineStr">
        <is>
          <t>2026-10-04</t>
        </is>
      </c>
      <c r="V2966" t="inlineStr"/>
    </row>
    <row r="2967">
      <c r="A2967" t="n">
        <v>157</v>
      </c>
      <c r="B2967" t="inlineStr">
        <is>
          <t>The Nautilus Maldives</t>
        </is>
      </c>
      <c r="C2967" t="inlineStr">
        <is>
          <t>villa_plans</t>
        </is>
      </c>
      <c r="D2967" t="inlineStr">
        <is>
          <t>2019_Nautilus-Maldives-Floorplan-3-Ocean-Residence.pdf</t>
        </is>
      </c>
      <c r="E2967" t="n">
        <v>2019</v>
      </c>
      <c r="H2967" t="n">
        <v>1</v>
      </c>
      <c r="I2967" t="n">
        <v>1171</v>
      </c>
      <c r="J2967" t="inlineStr">
        <is>
          <t>N</t>
        </is>
      </c>
      <c r="K2967" t="inlineStr">
        <is>
          <t>pulse.dash.app</t>
        </is>
      </c>
      <c r="L2967" t="inlineStr">
        <is>
          <t>brand-cdn</t>
        </is>
      </c>
      <c r="M2967" t="inlineStr">
        <is>
          <t>https://d7h9v39iheghu.cloudfront.net/previews/7837a234-9635-4da8-b132-476aacd9b4c1/82373ee1-d095-4851-b250-d02c88c24ced/82373ee1-d095-4851-b250-d02c88c24ced?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967" t="inlineStr">
        <is>
          <t>https://d7h9v39iheghu.cloudfront.net/previews/7837a234-9635-4da8-b132-476aacd9b4c1/82373ee1-d095-4851-b250-d02c88c24ced/82373ee1-d095-4851-b250-d02c88c24ced?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967" t="inlineStr">
        <is>
          <t>bb64be46ca7bbef6860df024658b1eebb1c70265132db3b8e34fa648345cced3</t>
        </is>
      </c>
      <c r="P2967" t="inlineStr">
        <is>
          <t>library/157_the-nautilus-maldives/villa_plans/2019_Nautilus-Maldives-Floorplan-3-Ocean-Residence.pdf</t>
        </is>
      </c>
      <c r="R2967" t="inlineStr">
        <is>
          <t>outdated</t>
        </is>
      </c>
      <c r="S2967" t="inlineStr">
        <is>
          <t>N</t>
        </is>
      </c>
      <c r="T2967" t="inlineStr">
        <is>
          <t>matched</t>
        </is>
      </c>
      <c r="U2967" t="inlineStr">
        <is>
          <t>2026-10-04</t>
        </is>
      </c>
      <c r="V2967" t="inlineStr"/>
    </row>
    <row r="2968">
      <c r="A2968" t="n">
        <v>157</v>
      </c>
      <c r="B2968" t="inlineStr">
        <is>
          <t>The Nautilus Maldives</t>
        </is>
      </c>
      <c r="C2968" t="inlineStr">
        <is>
          <t>villa_plans</t>
        </is>
      </c>
      <c r="D2968" t="inlineStr">
        <is>
          <t>2019_Nautilus-Maldives-Floorplan-2-Ocean-House.pdf</t>
        </is>
      </c>
      <c r="E2968" t="n">
        <v>2019</v>
      </c>
      <c r="H2968" t="n">
        <v>1</v>
      </c>
      <c r="I2968" t="n">
        <v>1196</v>
      </c>
      <c r="J2968" t="inlineStr">
        <is>
          <t>N</t>
        </is>
      </c>
      <c r="K2968" t="inlineStr">
        <is>
          <t>pulse.dash.app</t>
        </is>
      </c>
      <c r="L2968" t="inlineStr">
        <is>
          <t>brand-cdn</t>
        </is>
      </c>
      <c r="M2968" t="inlineStr">
        <is>
          <t>https://d7h9v39iheghu.cloudfront.net/previews/7837a234-9635-4da8-b132-476aacd9b4c1/8cfd6009-2651-4bad-af5d-da7470e0ca08/8cfd6009-2651-4bad-af5d-da7470e0ca08?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968" t="inlineStr">
        <is>
          <t>https://d7h9v39iheghu.cloudfront.net/previews/7837a234-9635-4da8-b132-476aacd9b4c1/8cfd6009-2651-4bad-af5d-da7470e0ca08/8cfd6009-2651-4bad-af5d-da7470e0ca08?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968" t="inlineStr">
        <is>
          <t>a1d8694d0103cffccd95c767ae8214203708e5f9097c9db5e6a5f55448efdcd1</t>
        </is>
      </c>
      <c r="P2968" t="inlineStr">
        <is>
          <t>library/157_the-nautilus-maldives/villa_plans/2019_Nautilus-Maldives-Floorplan-2-Ocean-House.pdf</t>
        </is>
      </c>
      <c r="R2968" t="inlineStr">
        <is>
          <t>outdated</t>
        </is>
      </c>
      <c r="S2968" t="inlineStr">
        <is>
          <t>N</t>
        </is>
      </c>
      <c r="T2968" t="inlineStr">
        <is>
          <t>matched</t>
        </is>
      </c>
      <c r="U2968" t="inlineStr">
        <is>
          <t>2026-10-04</t>
        </is>
      </c>
      <c r="V2968" t="inlineStr"/>
    </row>
    <row r="2969">
      <c r="A2969" t="n">
        <v>157</v>
      </c>
      <c r="B2969" t="inlineStr">
        <is>
          <t>The Nautilus Maldives</t>
        </is>
      </c>
      <c r="C2969" t="inlineStr">
        <is>
          <t>villa_plans</t>
        </is>
      </c>
      <c r="D2969" t="inlineStr">
        <is>
          <t>2019_Nautilus-Maldives-Floorplan-4-Beach-Residence.pdf</t>
        </is>
      </c>
      <c r="E2969" t="n">
        <v>2019</v>
      </c>
      <c r="H2969" t="n">
        <v>2</v>
      </c>
      <c r="I2969" t="n">
        <v>2183</v>
      </c>
      <c r="J2969" t="inlineStr">
        <is>
          <t>N</t>
        </is>
      </c>
      <c r="K2969" t="inlineStr">
        <is>
          <t>pulse.dash.app</t>
        </is>
      </c>
      <c r="L2969" t="inlineStr">
        <is>
          <t>brand-cdn</t>
        </is>
      </c>
      <c r="M2969" t="inlineStr">
        <is>
          <t>https://d7h9v39iheghu.cloudfront.net/previews/7837a234-9635-4da8-b132-476aacd9b4c1/ad682efb-4b0e-4614-a443-246162f5ae31/ad682efb-4b0e-4614-a443-246162f5ae31?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969" t="inlineStr">
        <is>
          <t>https://d7h9v39iheghu.cloudfront.net/previews/7837a234-9635-4da8-b132-476aacd9b4c1/ad682efb-4b0e-4614-a443-246162f5ae31/ad682efb-4b0e-4614-a443-246162f5ae31?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969" t="inlineStr">
        <is>
          <t>e524ad32ec7a58160f9b2f9516fdc00ea396146a5966bd98a1122c9fa8e1b194</t>
        </is>
      </c>
      <c r="P2969" t="inlineStr">
        <is>
          <t>library/157_the-nautilus-maldives/villa_plans/2019_Nautilus-Maldives-Floorplan-4-Beach-Residence.pdf</t>
        </is>
      </c>
      <c r="R2969" t="inlineStr">
        <is>
          <t>outdated</t>
        </is>
      </c>
      <c r="S2969" t="inlineStr">
        <is>
          <t>Y</t>
        </is>
      </c>
      <c r="T2969" t="inlineStr">
        <is>
          <t>matched</t>
        </is>
      </c>
      <c r="U2969" t="inlineStr">
        <is>
          <t>2026-10-04</t>
        </is>
      </c>
      <c r="V2969" t="inlineStr"/>
    </row>
    <row r="2970">
      <c r="A2970" t="n">
        <v>157</v>
      </c>
      <c r="B2970" t="inlineStr">
        <is>
          <t>The Nautilus Maldives</t>
        </is>
      </c>
      <c r="C2970" t="inlineStr">
        <is>
          <t>villa_plans</t>
        </is>
      </c>
      <c r="D2970" t="inlineStr">
        <is>
          <t>2019_Nautilus-Maldives-Floorplan-5-two-bed-beach-residence.pdf</t>
        </is>
      </c>
      <c r="E2970" t="n">
        <v>2019</v>
      </c>
      <c r="H2970" t="n">
        <v>2</v>
      </c>
      <c r="I2970" t="n">
        <v>2590</v>
      </c>
      <c r="J2970" t="inlineStr">
        <is>
          <t>N</t>
        </is>
      </c>
      <c r="K2970" t="inlineStr">
        <is>
          <t>pulse.dash.app</t>
        </is>
      </c>
      <c r="L2970" t="inlineStr">
        <is>
          <t>brand-cdn</t>
        </is>
      </c>
      <c r="M2970" t="inlineStr">
        <is>
          <t>https://d7h9v39iheghu.cloudfront.net/previews/7837a234-9635-4da8-b132-476aacd9b4c1/c39635c8-3f0a-415b-8b20-453583d8223e/c39635c8-3f0a-415b-8b20-453583d8223e?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970" t="inlineStr">
        <is>
          <t>https://d7h9v39iheghu.cloudfront.net/previews/7837a234-9635-4da8-b132-476aacd9b4c1/c39635c8-3f0a-415b-8b20-453583d8223e/c39635c8-3f0a-415b-8b20-453583d8223e?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970" t="inlineStr">
        <is>
          <t>1fc878ba8eabda72b71d5d52fad239809da09f53c5857075cda2eb39da3b7ec8</t>
        </is>
      </c>
      <c r="P2970" t="inlineStr">
        <is>
          <t>library/157_the-nautilus-maldives/villa_plans/2019_Nautilus-Maldives-Floorplan-5-two-bed-beach-residence.pdf</t>
        </is>
      </c>
      <c r="R2970" t="inlineStr">
        <is>
          <t>outdated</t>
        </is>
      </c>
      <c r="S2970" t="inlineStr">
        <is>
          <t>N</t>
        </is>
      </c>
      <c r="T2970" t="inlineStr">
        <is>
          <t>matched</t>
        </is>
      </c>
      <c r="U2970" t="inlineStr">
        <is>
          <t>2026-10-04</t>
        </is>
      </c>
      <c r="V2970" t="inlineStr"/>
    </row>
    <row r="2971">
      <c r="A2971" t="n">
        <v>157</v>
      </c>
      <c r="B2971" t="inlineStr">
        <is>
          <t>The Nautilus Maldives</t>
        </is>
      </c>
      <c r="C2971" t="inlineStr">
        <is>
          <t>villa_plans</t>
        </is>
      </c>
      <c r="D2971" t="inlineStr">
        <is>
          <t>2019_Nautilus-Maldives-Floorplan-7-The-Nautilus-Mansion.pdf</t>
        </is>
      </c>
      <c r="E2971" t="n">
        <v>2019</v>
      </c>
      <c r="H2971" t="n">
        <v>2</v>
      </c>
      <c r="I2971" t="n">
        <v>2380</v>
      </c>
      <c r="J2971" t="inlineStr">
        <is>
          <t>N</t>
        </is>
      </c>
      <c r="K2971" t="inlineStr">
        <is>
          <t>pulse.dash.app</t>
        </is>
      </c>
      <c r="L2971" t="inlineStr">
        <is>
          <t>brand-cdn</t>
        </is>
      </c>
      <c r="M2971" t="inlineStr">
        <is>
          <t>https://d7h9v39iheghu.cloudfront.net/previews/7837a234-9635-4da8-b132-476aacd9b4c1/cde17382-fcb9-4741-9f43-e09297a824cb/cde17382-fcb9-4741-9f43-e09297a824cb?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971" t="inlineStr">
        <is>
          <t>https://d7h9v39iheghu.cloudfront.net/previews/7837a234-9635-4da8-b132-476aacd9b4c1/cde17382-fcb9-4741-9f43-e09297a824cb/cde17382-fcb9-4741-9f43-e09297a824cb?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971" t="inlineStr">
        <is>
          <t>185d885d9eae5d9113d9f3f2686adc4083bfb16ebd5351d2cc29d14c18071311</t>
        </is>
      </c>
      <c r="P2971" t="inlineStr">
        <is>
          <t>library/157_the-nautilus-maldives/villa_plans/2019_Nautilus-Maldives-Floorplan-7-The-Nautilus-Mansion.pdf</t>
        </is>
      </c>
      <c r="R2971" t="inlineStr">
        <is>
          <t>outdated</t>
        </is>
      </c>
      <c r="S2971" t="inlineStr">
        <is>
          <t>N</t>
        </is>
      </c>
      <c r="T2971" t="inlineStr">
        <is>
          <t>matched</t>
        </is>
      </c>
      <c r="U2971" t="inlineStr">
        <is>
          <t>2026-10-04</t>
        </is>
      </c>
      <c r="V2971" t="inlineStr"/>
    </row>
    <row r="2972">
      <c r="A2972" t="n">
        <v>157</v>
      </c>
      <c r="B2972" t="inlineStr">
        <is>
          <t>The Nautilus Maldives</t>
        </is>
      </c>
      <c r="C2972" t="inlineStr">
        <is>
          <t>villa_plans</t>
        </is>
      </c>
      <c r="D2972" t="inlineStr">
        <is>
          <t>2019_Nautilus-Maldives-Floorplan-1-Beach-House.pdf</t>
        </is>
      </c>
      <c r="E2972" t="n">
        <v>2019</v>
      </c>
      <c r="H2972" t="n">
        <v>1</v>
      </c>
      <c r="I2972" t="n">
        <v>1310</v>
      </c>
      <c r="J2972" t="inlineStr">
        <is>
          <t>N</t>
        </is>
      </c>
      <c r="K2972" t="inlineStr">
        <is>
          <t>pulse.dash.app</t>
        </is>
      </c>
      <c r="L2972" t="inlineStr">
        <is>
          <t>brand-cdn</t>
        </is>
      </c>
      <c r="M2972" t="inlineStr">
        <is>
          <t>https://d7h9v39iheghu.cloudfront.net/previews/7837a234-9635-4da8-b132-476aacd9b4c1/6dd4b1d3-57aa-470e-acc1-7bd8e037b8e9/6dd4b1d3-57aa-470e-acc1-7bd8e037b8e9?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972" t="inlineStr">
        <is>
          <t>https://d7h9v39iheghu.cloudfront.net/previews/7837a234-9635-4da8-b132-476aacd9b4c1/6dd4b1d3-57aa-470e-acc1-7bd8e037b8e9/6dd4b1d3-57aa-470e-acc1-7bd8e037b8e9?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972" t="inlineStr">
        <is>
          <t>323554b3a9f63f01f7ca91026a11e970af73489ac18a7e8623af6dc8b39d0eb8</t>
        </is>
      </c>
      <c r="P2972" t="inlineStr">
        <is>
          <t>library/157_the-nautilus-maldives/villa_plans/2019_Nautilus-Maldives-Floorplan-1-Beach-House.pdf</t>
        </is>
      </c>
      <c r="R2972" t="inlineStr">
        <is>
          <t>outdated</t>
        </is>
      </c>
      <c r="S2972" t="inlineStr">
        <is>
          <t>N</t>
        </is>
      </c>
      <c r="T2972" t="inlineStr">
        <is>
          <t>matched</t>
        </is>
      </c>
      <c r="U2972" t="inlineStr">
        <is>
          <t>2026-10-04</t>
        </is>
      </c>
      <c r="V2972" t="inlineStr"/>
    </row>
    <row r="2973">
      <c r="A2973" t="n">
        <v>157</v>
      </c>
      <c r="B2973" t="inlineStr">
        <is>
          <t>The Nautilus Maldives</t>
        </is>
      </c>
      <c r="C2973" t="inlineStr">
        <is>
          <t>all_inclusive</t>
        </is>
      </c>
      <c r="D2973" t="inlineStr">
        <is>
          <t>2024_Celebrations at The Nautilus.pdf</t>
        </is>
      </c>
      <c r="E2973" t="n">
        <v>2024</v>
      </c>
      <c r="H2973" t="n">
        <v>23</v>
      </c>
      <c r="I2973" t="n">
        <v>47782</v>
      </c>
      <c r="J2973" t="inlineStr">
        <is>
          <t>Y</t>
        </is>
      </c>
      <c r="K2973" t="inlineStr">
        <is>
          <t>pulse.dash.app</t>
        </is>
      </c>
      <c r="L2973" t="inlineStr">
        <is>
          <t>brand-cdn</t>
        </is>
      </c>
      <c r="M2973" t="inlineStr">
        <is>
          <t>https://d7h9v39iheghu.cloudfront.net/previews/7837a234-9635-4da8-b132-476aacd9b4c1/868ea52e-50ad-4be1-96ab-9dd050de339b/868ea52e-50ad-4be1-96ab-9dd050de339b?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973" t="inlineStr">
        <is>
          <t>https://d7h9v39iheghu.cloudfront.net/previews/7837a234-9635-4da8-b132-476aacd9b4c1/868ea52e-50ad-4be1-96ab-9dd050de339b/868ea52e-50ad-4be1-96ab-9dd050de339b?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973" t="inlineStr">
        <is>
          <t>799aa2c063c1e687d1afb5f53be04bbd4b1429f6230df76cbd340cc5f05102dc</t>
        </is>
      </c>
      <c r="P2973" t="inlineStr">
        <is>
          <t>library/157_the-nautilus-maldives/all_inclusive/2024_Celebrations at The Nautilus.pdf</t>
        </is>
      </c>
      <c r="R2973" t="inlineStr">
        <is>
          <t>outdated</t>
        </is>
      </c>
      <c r="S2973" t="inlineStr">
        <is>
          <t>Y</t>
        </is>
      </c>
      <c r="T2973" t="inlineStr">
        <is>
          <t>matched</t>
        </is>
      </c>
      <c r="U2973" t="inlineStr">
        <is>
          <t>2026-10-04</t>
        </is>
      </c>
      <c r="V2973" t="inlineStr"/>
    </row>
    <row r="2974">
      <c r="A2974" t="n">
        <v>157</v>
      </c>
      <c r="B2974" t="inlineStr">
        <is>
          <t>The Nautilus Maldives</t>
        </is>
      </c>
      <c r="C2974" t="inlineStr">
        <is>
          <t>sustainability</t>
        </is>
      </c>
      <c r="D2974" t="inlineStr">
        <is>
          <t>2025_The Nautilus Maldives - Sustainability Guide.pdf</t>
        </is>
      </c>
      <c r="E2974" t="n">
        <v>2025</v>
      </c>
      <c r="H2974" t="n">
        <v>11</v>
      </c>
      <c r="I2974" t="n">
        <v>5297</v>
      </c>
      <c r="J2974" t="inlineStr">
        <is>
          <t>Y</t>
        </is>
      </c>
      <c r="K2974" t="inlineStr">
        <is>
          <t>pulse.dash.app</t>
        </is>
      </c>
      <c r="L2974" t="inlineStr">
        <is>
          <t>brand-cdn</t>
        </is>
      </c>
      <c r="M2974" t="inlineStr">
        <is>
          <t>https://d7h9v39iheghu.cloudfront.net/previews/7837a234-9635-4da8-b132-476aacd9b4c1/13fbf2f3-fbac-44dc-a130-39d68eafce93/13fbf2f3-fbac-44dc-a130-39d68eafce93?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974" t="inlineStr">
        <is>
          <t>https://d7h9v39iheghu.cloudfront.net/previews/7837a234-9635-4da8-b132-476aacd9b4c1/13fbf2f3-fbac-44dc-a130-39d68eafce93/13fbf2f3-fbac-44dc-a130-39d68eafce93?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974" t="inlineStr">
        <is>
          <t>42c077e8f11ef25e315db6318dc1159f0401e22bb030947aa654fa7a46f71b04</t>
        </is>
      </c>
      <c r="P2974" t="inlineStr">
        <is>
          <t>library/157_the-nautilus-maldives/sustainability/2025_The Nautilus Maldives - Sustainability Guide.pdf</t>
        </is>
      </c>
      <c r="R2974" t="inlineStr">
        <is>
          <t>current</t>
        </is>
      </c>
      <c r="S2974" t="inlineStr">
        <is>
          <t>Y</t>
        </is>
      </c>
      <c r="T2974" t="inlineStr">
        <is>
          <t>matched</t>
        </is>
      </c>
      <c r="U2974" t="inlineStr">
        <is>
          <t>2026-10-04</t>
        </is>
      </c>
      <c r="V2974" t="inlineStr"/>
    </row>
    <row r="2975">
      <c r="A2975" t="n">
        <v>157</v>
      </c>
      <c r="B2975" t="inlineStr">
        <is>
          <t>The Nautilus Maldives</t>
        </is>
      </c>
      <c r="C2975" t="inlineStr">
        <is>
          <t>brochure</t>
        </is>
      </c>
      <c r="D2975" t="inlineStr">
        <is>
          <t>2025_The Nautilus Maldives Buy-out Brochure.pdf</t>
        </is>
      </c>
      <c r="E2975" t="n">
        <v>2025</v>
      </c>
      <c r="H2975" t="n">
        <v>16</v>
      </c>
      <c r="I2975" t="n">
        <v>9685</v>
      </c>
      <c r="J2975" t="inlineStr">
        <is>
          <t>Y</t>
        </is>
      </c>
      <c r="K2975" t="inlineStr">
        <is>
          <t>pulse.dash.app</t>
        </is>
      </c>
      <c r="L2975" t="inlineStr">
        <is>
          <t>brand-cdn</t>
        </is>
      </c>
      <c r="M2975" t="inlineStr">
        <is>
          <t>https://d7h9v39iheghu.cloudfront.net/previews/7837a234-9635-4da8-b132-476aacd9b4c1/821b070a-f4cb-4351-8508-114e9a8a9e0d/821b070a-f4cb-4351-8508-114e9a8a9e0d?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975" t="inlineStr">
        <is>
          <t>https://d7h9v39iheghu.cloudfront.net/previews/7837a234-9635-4da8-b132-476aacd9b4c1/821b070a-f4cb-4351-8508-114e9a8a9e0d/821b070a-f4cb-4351-8508-114e9a8a9e0d?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975" t="inlineStr">
        <is>
          <t>750bdaeb5f5575774092c484f1e92c31846eac5f2d6aaaa0ab37fd0344686ef1</t>
        </is>
      </c>
      <c r="P2975" t="inlineStr">
        <is>
          <t>library/157_the-nautilus-maldives/brochure/2025_The Nautilus Maldives Buy-out Brochure.pdf</t>
        </is>
      </c>
      <c r="R2975" t="inlineStr">
        <is>
          <t>current</t>
        </is>
      </c>
      <c r="S2975" t="inlineStr">
        <is>
          <t>Y</t>
        </is>
      </c>
      <c r="T2975" t="inlineStr">
        <is>
          <t>matched</t>
        </is>
      </c>
      <c r="U2975" t="inlineStr">
        <is>
          <t>2026-10-04</t>
        </is>
      </c>
      <c r="V2975" t="inlineStr"/>
    </row>
    <row r="2976">
      <c r="A2976" t="n">
        <v>157</v>
      </c>
      <c r="B2976" t="inlineStr">
        <is>
          <t>The Nautilus Maldives</t>
        </is>
      </c>
      <c r="C2976" t="inlineStr">
        <is>
          <t>brochure</t>
        </is>
      </c>
      <c r="D2976" t="inlineStr">
        <is>
          <t>2023_The Nautilus Maldives Sales Kit _1_.pdf</t>
        </is>
      </c>
      <c r="E2976" t="n">
        <v>2023</v>
      </c>
      <c r="H2976" t="n">
        <v>1</v>
      </c>
      <c r="I2976" t="n">
        <v>806</v>
      </c>
      <c r="J2976" t="inlineStr">
        <is>
          <t>Y</t>
        </is>
      </c>
      <c r="K2976" t="inlineStr">
        <is>
          <t>pulse.dash.app</t>
        </is>
      </c>
      <c r="L2976" t="inlineStr">
        <is>
          <t>brand-cdn</t>
        </is>
      </c>
      <c r="M2976" t="inlineStr">
        <is>
          <t>https://d7h9v39iheghu.cloudfront.net/previews/7837a234-9635-4da8-b132-476aacd9b4c1/d65c0428-fc6b-4dcd-8d1b-285ea8d6e9e2/21e852e9-196a-48b9-91e1-2281cff253af?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976" t="inlineStr">
        <is>
          <t>https://d7h9v39iheghu.cloudfront.net/previews/7837a234-9635-4da8-b132-476aacd9b4c1/d65c0428-fc6b-4dcd-8d1b-285ea8d6e9e2/21e852e9-196a-48b9-91e1-2281cff253af?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976" t="inlineStr">
        <is>
          <t>79a2797792a3a5095991bf67eb8564280b7084677196a6cabfaa0110f8a1b547</t>
        </is>
      </c>
      <c r="P2976" t="inlineStr">
        <is>
          <t>library/157_the-nautilus-maldives/brochure/2023_The Nautilus Maldives Sales Kit _1_.pdf</t>
        </is>
      </c>
      <c r="R2976" t="inlineStr">
        <is>
          <t>outdated</t>
        </is>
      </c>
      <c r="S2976" t="inlineStr">
        <is>
          <t>N</t>
        </is>
      </c>
      <c r="T2976" t="inlineStr">
        <is>
          <t>matched</t>
        </is>
      </c>
      <c r="U2976" t="inlineStr">
        <is>
          <t>2026-10-04</t>
        </is>
      </c>
      <c r="V2976" t="inlineStr"/>
    </row>
    <row r="2977">
      <c r="A2977" t="n">
        <v>157</v>
      </c>
      <c r="B2977" t="inlineStr">
        <is>
          <t>The Nautilus Maldives</t>
        </is>
      </c>
      <c r="C2977" t="inlineStr">
        <is>
          <t>brochure</t>
        </is>
      </c>
      <c r="D2977" t="inlineStr">
        <is>
          <t>2022_The Nautilus Maldives Brochure.pdf</t>
        </is>
      </c>
      <c r="E2977" t="n">
        <v>2022</v>
      </c>
      <c r="H2977" t="n">
        <v>42</v>
      </c>
      <c r="I2977" t="n">
        <v>39494</v>
      </c>
      <c r="J2977" t="inlineStr">
        <is>
          <t>Y</t>
        </is>
      </c>
      <c r="K2977" t="inlineStr">
        <is>
          <t>pulse.dash.app</t>
        </is>
      </c>
      <c r="L2977" t="inlineStr">
        <is>
          <t>brand-cdn</t>
        </is>
      </c>
      <c r="M2977" t="inlineStr">
        <is>
          <t>https://d7h9v39iheghu.cloudfront.net/previews/7837a234-9635-4da8-b132-476aacd9b4c1/3beeaeab-d6e8-4b62-ac78-f796c0ca4132/3beeaeab-d6e8-4b62-ac78-f796c0ca4132?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977" t="inlineStr">
        <is>
          <t>https://d7h9v39iheghu.cloudfront.net/previews/7837a234-9635-4da8-b132-476aacd9b4c1/3beeaeab-d6e8-4b62-ac78-f796c0ca4132/3beeaeab-d6e8-4b62-ac78-f796c0ca4132?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977" t="inlineStr">
        <is>
          <t>b096c32d893e8665061f94bb8957616395bafc1bbe4eb1c66562b53e00c2d31b</t>
        </is>
      </c>
      <c r="P2977" t="inlineStr">
        <is>
          <t>library/157_the-nautilus-maldives/brochure/2022_The Nautilus Maldives Brochure.pdf</t>
        </is>
      </c>
      <c r="R2977" t="inlineStr">
        <is>
          <t>outdated</t>
        </is>
      </c>
      <c r="S2977" t="inlineStr">
        <is>
          <t>N</t>
        </is>
      </c>
      <c r="T2977" t="inlineStr">
        <is>
          <t>matched</t>
        </is>
      </c>
      <c r="U2977" t="inlineStr">
        <is>
          <t>2026-10-04</t>
        </is>
      </c>
      <c r="V2977" t="inlineStr"/>
    </row>
    <row r="2978">
      <c r="A2978" t="n">
        <v>157</v>
      </c>
      <c r="B2978" t="inlineStr">
        <is>
          <t>The Nautilus Maldives</t>
        </is>
      </c>
      <c r="C2978" t="inlineStr">
        <is>
          <t>press_kit</t>
        </is>
      </c>
      <c r="D2978" t="inlineStr">
        <is>
          <t>2026_The Nautilus Maldives - Sales Kit 2026.pdf</t>
        </is>
      </c>
      <c r="E2978" t="n">
        <v>2026</v>
      </c>
      <c r="H2978" t="n">
        <v>1</v>
      </c>
      <c r="I2978" t="n">
        <v>1018</v>
      </c>
      <c r="J2978" t="inlineStr">
        <is>
          <t>Y</t>
        </is>
      </c>
      <c r="K2978" t="inlineStr">
        <is>
          <t>pulse.dash.app</t>
        </is>
      </c>
      <c r="L2978" t="inlineStr">
        <is>
          <t>brand-cdn</t>
        </is>
      </c>
      <c r="M2978" t="inlineStr">
        <is>
          <t>https://d7h9v39iheghu.cloudfront.net/previews/7837a234-9635-4da8-b132-476aacd9b4c1/694d46c4-8b50-4ff4-9a69-e7b91f6952b2/694d46c4-8b50-4ff4-9a69-e7b91f6952b2?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978" t="inlineStr">
        <is>
          <t>https://d7h9v39iheghu.cloudfront.net/previews/7837a234-9635-4da8-b132-476aacd9b4c1/694d46c4-8b50-4ff4-9a69-e7b91f6952b2/694d46c4-8b50-4ff4-9a69-e7b91f6952b2?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 | https://d7h9v39iheghu.cloudfront.net/previews/7837a234-9635-4da8-b132-476aacd9b4c1/be3523dc-9f26-4bb9-b004-6af57e55652f/be3523dc-9f26-4bb9-b004-6af57e55652f?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978" t="inlineStr">
        <is>
          <t>9089dd1219006dc07e7a42066bd317af0d23dddf066c172010eca28bf7fcccf0</t>
        </is>
      </c>
      <c r="P2978" t="inlineStr">
        <is>
          <t>library/157_the-nautilus-maldives/press_kit/2026_The Nautilus Maldives - Sales Kit 2026.pdf</t>
        </is>
      </c>
      <c r="R2978" t="inlineStr">
        <is>
          <t>current</t>
        </is>
      </c>
      <c r="S2978" t="inlineStr">
        <is>
          <t>Y</t>
        </is>
      </c>
      <c r="T2978" t="inlineStr">
        <is>
          <t>matched</t>
        </is>
      </c>
      <c r="U2978" t="inlineStr">
        <is>
          <t>2026-10-04</t>
        </is>
      </c>
      <c r="V2978" t="inlineStr"/>
    </row>
    <row r="2979">
      <c r="A2979" t="n">
        <v>157</v>
      </c>
      <c r="B2979" t="inlineStr">
        <is>
          <t>The Nautilus Maldives</t>
        </is>
      </c>
      <c r="C2979" t="inlineStr">
        <is>
          <t>press_kit</t>
        </is>
      </c>
      <c r="D2979" t="inlineStr">
        <is>
          <t>2024_TNM Sales Kit as of 2462025.pdf</t>
        </is>
      </c>
      <c r="E2979" t="n">
        <v>2024</v>
      </c>
      <c r="H2979" t="n">
        <v>1</v>
      </c>
      <c r="I2979" t="n">
        <v>837</v>
      </c>
      <c r="J2979" t="inlineStr">
        <is>
          <t>Y</t>
        </is>
      </c>
      <c r="K2979" t="inlineStr">
        <is>
          <t>pulse.dash.app</t>
        </is>
      </c>
      <c r="L2979" t="inlineStr">
        <is>
          <t>brand-cdn</t>
        </is>
      </c>
      <c r="M2979" t="inlineStr">
        <is>
          <t>https://d7h9v39iheghu.cloudfront.net/previews/7837a234-9635-4da8-b132-476aacd9b4c1/0168a6f6-7661-4f0b-af4b-0530d1c70c47/6fb2c265-dbe5-496a-9790-71aba6632946?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N2979" t="inlineStr">
        <is>
          <t>https://d7h9v39iheghu.cloudfront.net/previews/7837a234-9635-4da8-b132-476aacd9b4c1/0168a6f6-7661-4f0b-af4b-0530d1c70c47/6fb2c265-dbe5-496a-9790-71aba6632946?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O2979" t="inlineStr">
        <is>
          <t>b03b17530cd7937ebf35625ba2216dfa08d2b0d83309b7b6e5ce36d5d03a5a01</t>
        </is>
      </c>
      <c r="P2979" t="inlineStr">
        <is>
          <t>library/157_the-nautilus-maldives/press_kit/2024_TNM Sales Kit as of 2462025.pdf</t>
        </is>
      </c>
      <c r="R2979" t="inlineStr">
        <is>
          <t>outdated</t>
        </is>
      </c>
      <c r="S2979" t="inlineStr">
        <is>
          <t>N</t>
        </is>
      </c>
      <c r="T2979" t="inlineStr">
        <is>
          <t>matched</t>
        </is>
      </c>
      <c r="U2979" t="inlineStr">
        <is>
          <t>2026-10-04</t>
        </is>
      </c>
      <c r="V2979" t="inlineStr"/>
    </row>
    <row r="2980">
      <c r="A2980" t="n">
        <v>158</v>
      </c>
      <c r="B2980" t="inlineStr">
        <is>
          <t>Patina Maldives, Fari Islands</t>
        </is>
      </c>
      <c r="C2980" t="inlineStr">
        <is>
          <t>factsheet</t>
        </is>
      </c>
      <c r="D2980" t="inlineStr">
        <is>
          <t>2025_PAM_FACTSHEET_2025.pdf</t>
        </is>
      </c>
      <c r="E2980" t="n">
        <v>2025</v>
      </c>
      <c r="H2980" t="n">
        <v>2</v>
      </c>
      <c r="I2980" t="n">
        <v>1131</v>
      </c>
      <c r="J2980" t="inlineStr">
        <is>
          <t>Y</t>
        </is>
      </c>
      <c r="K2980" t="inlineStr">
        <is>
          <t>neoscapesmaldives.com</t>
        </is>
      </c>
      <c r="L2980" t="inlineStr">
        <is>
          <t>dmc-agency</t>
        </is>
      </c>
      <c r="M2980" t="inlineStr">
        <is>
          <t>https://www.neoscapesmaldives.com/wp-content/uploads/PAM_FACTSHEET_2025.pdf</t>
        </is>
      </c>
      <c r="N2980" t="inlineStr">
        <is>
          <t>https://www.neoscapesmaldives.com/wp-content/uploads/PAM_FACTSHEET_2025.pdf</t>
        </is>
      </c>
      <c r="O2980" t="inlineStr">
        <is>
          <t>a062c799005cfe80776baa56e390c74f64a80983dd3c9dc661f96073e6057aeb</t>
        </is>
      </c>
      <c r="P2980" t="inlineStr">
        <is>
          <t>library/158_patina-maldives-fari-islands/factsheet/2025_PAM_FACTSHEET_2025.pdf</t>
        </is>
      </c>
      <c r="R2980" t="inlineStr">
        <is>
          <t>current</t>
        </is>
      </c>
      <c r="S2980" t="inlineStr">
        <is>
          <t>Y</t>
        </is>
      </c>
      <c r="T2980" t="inlineStr">
        <is>
          <t>matched</t>
        </is>
      </c>
      <c r="U2980" t="inlineStr">
        <is>
          <t>2026-10-04</t>
        </is>
      </c>
      <c r="V2980" t="inlineStr"/>
    </row>
    <row r="2981">
      <c r="A2981" t="n">
        <v>158</v>
      </c>
      <c r="B2981" t="inlineStr">
        <is>
          <t>Patina Maldives, Fari Islands</t>
        </is>
      </c>
      <c r="C2981" t="inlineStr">
        <is>
          <t>map</t>
        </is>
      </c>
      <c r="D2981" t="inlineStr">
        <is>
          <t>2026_revised Patina Maldives Map_2026.pdf</t>
        </is>
      </c>
      <c r="E2981" t="n">
        <v>2026</v>
      </c>
      <c r="H2981" t="n">
        <v>1</v>
      </c>
      <c r="I2981" t="n">
        <v>5783</v>
      </c>
      <c r="J2981" t="inlineStr">
        <is>
          <t>Y</t>
        </is>
      </c>
      <c r="K2981" t="inlineStr">
        <is>
          <t>maldives.ru</t>
        </is>
      </c>
      <c r="L2981" t="inlineStr">
        <is>
          <t>dmc-agency</t>
        </is>
      </c>
      <c r="M2981" t="inlineStr">
        <is>
          <t>https://maldives.ru/doc/pdf/hotels/revised%20Patina%20Maldives%20Map_2026.pdf</t>
        </is>
      </c>
      <c r="N2981" t="inlineStr">
        <is>
          <t>https://maldives.ru/doc/pdf/hotels/revised%20Patina%20Maldives%20Map_2026.pdf</t>
        </is>
      </c>
      <c r="O2981" t="inlineStr">
        <is>
          <t>a39dde188636283430b77872a1ff4ab98ad359e7ae4b4af13909d77c2ecc6d5f</t>
        </is>
      </c>
      <c r="P2981" t="inlineStr">
        <is>
          <t>library/158_patina-maldives-fari-islands/map/2026_revised Patina Maldives Map_2026.pdf</t>
        </is>
      </c>
      <c r="R2981" t="inlineStr">
        <is>
          <t>current</t>
        </is>
      </c>
      <c r="S2981" t="inlineStr">
        <is>
          <t>Y</t>
        </is>
      </c>
      <c r="T2981" t="inlineStr">
        <is>
          <t>matched</t>
        </is>
      </c>
      <c r="U2981" t="inlineStr">
        <is>
          <t>2026-10-04</t>
        </is>
      </c>
      <c r="V2981" t="inlineStr"/>
    </row>
    <row r="2982">
      <c r="A2982" t="n">
        <v>158</v>
      </c>
      <c r="B2982" t="inlineStr">
        <is>
          <t>Patina Maldives, Fari Islands</t>
        </is>
      </c>
      <c r="C2982" t="inlineStr">
        <is>
          <t>map</t>
        </is>
      </c>
      <c r="D2982" t="inlineStr">
        <is>
          <t>2021_Patina-Maldives-Fari-Islands_-Resort_Map.pdf</t>
        </is>
      </c>
      <c r="E2982" t="n">
        <v>2021</v>
      </c>
      <c r="H2982" t="n">
        <v>1</v>
      </c>
      <c r="I2982" t="n">
        <v>1472</v>
      </c>
      <c r="J2982" t="inlineStr">
        <is>
          <t>N</t>
        </is>
      </c>
      <c r="K2982" t="inlineStr">
        <is>
          <t>neoscapesmaldives.com</t>
        </is>
      </c>
      <c r="L2982" t="inlineStr">
        <is>
          <t>dmc-agency</t>
        </is>
      </c>
      <c r="M2982" t="inlineStr">
        <is>
          <t>https://www.neoscapesmaldives.com/wp-content/uploads/Patina-Maldives-Fari-Islands_-Resort_Map.pdf</t>
        </is>
      </c>
      <c r="N2982" t="inlineStr">
        <is>
          <t>https://www.neoscapesmaldives.com/wp-content/uploads/Patina-Maldives-Fari-Islands_-Resort_Map.pdf</t>
        </is>
      </c>
      <c r="O2982" t="inlineStr">
        <is>
          <t>6df387c12704fcfcf5734c6e26dce40519aa52ce063ddd42a3229504e39cb4ba</t>
        </is>
      </c>
      <c r="P2982" t="inlineStr">
        <is>
          <t>library/158_patina-maldives-fari-islands/map/2021_Patina-Maldives-Fari-Islands_-Resort_Map.pdf</t>
        </is>
      </c>
      <c r="R2982" t="inlineStr">
        <is>
          <t>outdated</t>
        </is>
      </c>
      <c r="S2982" t="inlineStr">
        <is>
          <t>N</t>
        </is>
      </c>
      <c r="T2982" t="inlineStr">
        <is>
          <t>matched</t>
        </is>
      </c>
      <c r="U2982" t="inlineStr">
        <is>
          <t>2026-10-04</t>
        </is>
      </c>
      <c r="V2982" t="inlineStr"/>
    </row>
    <row r="2983">
      <c r="A2983" t="n">
        <v>158</v>
      </c>
      <c r="B2983" t="inlineStr">
        <is>
          <t>Patina Maldives, Fari Islands</t>
        </is>
      </c>
      <c r="C2983" t="inlineStr">
        <is>
          <t>calendar</t>
        </is>
      </c>
      <c r="D2983" t="inlineStr">
        <is>
          <t>2027_Patina_Maldives_Festive_Brochure.pdf</t>
        </is>
      </c>
      <c r="E2983" t="n">
        <v>2027</v>
      </c>
      <c r="H2983" t="n">
        <v>13</v>
      </c>
      <c r="I2983" t="n">
        <v>9850</v>
      </c>
      <c r="J2983" t="inlineStr">
        <is>
          <t>Y</t>
        </is>
      </c>
      <c r="K2983" t="inlineStr">
        <is>
          <t>letsgomaldives.com</t>
        </is>
      </c>
      <c r="L2983" t="inlineStr">
        <is>
          <t>dmc-agency</t>
        </is>
      </c>
      <c r="M2983" t="inlineStr">
        <is>
          <t>https://letsgomaldives.com/wp-content/uploads/2026/08/Patina_Maldives_Festive_Brochure.pdf</t>
        </is>
      </c>
      <c r="N2983" t="inlineStr">
        <is>
          <t>https://letsgomaldives.com/wp-content/uploads/2026/08/Patina_Maldives_Festive_Brochure.pdf</t>
        </is>
      </c>
      <c r="O2983" t="inlineStr">
        <is>
          <t>4569c79c3d2616393cb4281cc7203e1b3f73c3ebd6cb90eb3cb184c828affac6</t>
        </is>
      </c>
      <c r="P2983" t="inlineStr">
        <is>
          <t>library/158_patina-maldives-fari-islands/calendar/2027_Patina_Maldives_Festive_Brochure.pdf</t>
        </is>
      </c>
      <c r="R2983" t="inlineStr">
        <is>
          <t>current</t>
        </is>
      </c>
      <c r="S2983" t="inlineStr">
        <is>
          <t>Y</t>
        </is>
      </c>
      <c r="T2983" t="inlineStr">
        <is>
          <t>matched</t>
        </is>
      </c>
      <c r="U2983" t="inlineStr">
        <is>
          <t>2026-10-04</t>
        </is>
      </c>
      <c r="V2983" t="inlineStr"/>
    </row>
    <row r="2984">
      <c r="A2984" t="n">
        <v>158</v>
      </c>
      <c r="B2984" t="inlineStr">
        <is>
          <t>Patina Maldives, Fari Islands</t>
        </is>
      </c>
      <c r="C2984" t="inlineStr">
        <is>
          <t>calendar</t>
        </is>
      </c>
      <c r="D2984" t="inlineStr">
        <is>
          <t>2026_Easter-at-Patina-Maldives_2026.pdf</t>
        </is>
      </c>
      <c r="E2984" t="n">
        <v>2026</v>
      </c>
      <c r="H2984" t="n">
        <v>5</v>
      </c>
      <c r="I2984" t="n">
        <v>20602</v>
      </c>
      <c r="J2984" t="inlineStr">
        <is>
          <t>Y</t>
        </is>
      </c>
      <c r="K2984" t="inlineStr">
        <is>
          <t>letsgomaldives.com</t>
        </is>
      </c>
      <c r="L2984" t="inlineStr">
        <is>
          <t>dmc-agency</t>
        </is>
      </c>
      <c r="M2984" t="inlineStr">
        <is>
          <t>https://letsgomaldives.com/wp-content/uploads/2026/02/Easter-at-Patina-Maldives_2026.pdf</t>
        </is>
      </c>
      <c r="N2984" t="inlineStr">
        <is>
          <t>https://letsgomaldives.com/wp-content/uploads/2026/02/Easter-at-Patina-Maldives_2026.pdf</t>
        </is>
      </c>
      <c r="O2984" t="inlineStr">
        <is>
          <t>2c56ba22aa7e1ef048311ec24f261820697accecb5a1fc85f88cc667bbe04943</t>
        </is>
      </c>
      <c r="P2984" t="inlineStr">
        <is>
          <t>library/158_patina-maldives-fari-islands/calendar/2026_Easter-at-Patina-Maldives_2026.pdf</t>
        </is>
      </c>
      <c r="R2984" t="inlineStr">
        <is>
          <t>current</t>
        </is>
      </c>
      <c r="S2984" t="inlineStr">
        <is>
          <t>N</t>
        </is>
      </c>
      <c r="T2984" t="inlineStr">
        <is>
          <t>matched</t>
        </is>
      </c>
      <c r="U2984" t="inlineStr">
        <is>
          <t>2026-10-04</t>
        </is>
      </c>
      <c r="V2984" t="inlineStr"/>
    </row>
    <row r="2985">
      <c r="A2985" t="n">
        <v>158</v>
      </c>
      <c r="B2985" t="inlineStr">
        <is>
          <t>Patina Maldives, Fari Islands</t>
        </is>
      </c>
      <c r="C2985" t="inlineStr">
        <is>
          <t>brochure</t>
        </is>
      </c>
      <c r="D2985" t="inlineStr">
        <is>
          <t>2021_PAM Maldives E-Brochure.pdf</t>
        </is>
      </c>
      <c r="E2985" t="n">
        <v>2021</v>
      </c>
      <c r="H2985" t="n">
        <v>18</v>
      </c>
      <c r="I2985" t="n">
        <v>6392</v>
      </c>
      <c r="J2985" t="inlineStr">
        <is>
          <t>Y</t>
        </is>
      </c>
      <c r="K2985" t="inlineStr">
        <is>
          <t>maldives.ru</t>
        </is>
      </c>
      <c r="L2985" t="inlineStr">
        <is>
          <t>dmc-agency</t>
        </is>
      </c>
      <c r="M2985" t="inlineStr">
        <is>
          <t>https://maldives.ru/doc/doc/PAM%20Maldives%20E-Brochure.pdf</t>
        </is>
      </c>
      <c r="N2985" t="inlineStr">
        <is>
          <t>https://maldives.ru/doc/doc/PAM%20Maldives%20E-Brochure.pdf</t>
        </is>
      </c>
      <c r="O2985" t="inlineStr">
        <is>
          <t>b580e8dd0f646abc8fc9304b2a48470153aabc869a8343e8a6feea8689cf1680</t>
        </is>
      </c>
      <c r="P2985" t="inlineStr">
        <is>
          <t>library/158_patina-maldives-fari-islands/brochure/2021_PAM Maldives E-Brochure.pdf</t>
        </is>
      </c>
      <c r="R2985" t="inlineStr">
        <is>
          <t>outdated</t>
        </is>
      </c>
      <c r="S2985" t="inlineStr">
        <is>
          <t>Y</t>
        </is>
      </c>
      <c r="T2985" t="inlineStr">
        <is>
          <t>matched</t>
        </is>
      </c>
      <c r="U2985" t="inlineStr">
        <is>
          <t>2026-10-04</t>
        </is>
      </c>
      <c r="V2985" t="inlineStr"/>
    </row>
    <row r="2986">
      <c r="A2986" t="n">
        <v>159</v>
      </c>
      <c r="B2986" t="inlineStr">
        <is>
          <t>Cinnamon Dhonveli Maldives</t>
        </is>
      </c>
      <c r="C2986" t="inlineStr">
        <is>
          <t>factsheet</t>
        </is>
      </c>
      <c r="D2986" t="inlineStr">
        <is>
          <t>2023_Fact-sheet-Dhonveli.pdf</t>
        </is>
      </c>
      <c r="E2986" t="n">
        <v>2023</v>
      </c>
      <c r="H2986" t="n">
        <v>9</v>
      </c>
      <c r="I2986" t="n">
        <v>6526</v>
      </c>
      <c r="J2986" t="inlineStr">
        <is>
          <t>Y</t>
        </is>
      </c>
      <c r="K2986" t="inlineStr">
        <is>
          <t>neoscapesmaldives.com</t>
        </is>
      </c>
      <c r="L2986" t="inlineStr">
        <is>
          <t>dmc-agency</t>
        </is>
      </c>
      <c r="M2986" t="inlineStr">
        <is>
          <t>https://www.neoscapesmaldives.com/wp-content/uploads/Fact-sheet-Dhonveli.pdf</t>
        </is>
      </c>
      <c r="N2986" t="inlineStr">
        <is>
          <t>https://www.neoscapesmaldives.com/wp-content/uploads/Fact-sheet-Dhonveli.pdf</t>
        </is>
      </c>
      <c r="O2986" t="inlineStr">
        <is>
          <t>ad81e04892dd1c982557189db18d42b78d69ced7b733f574d77063055b890be5</t>
        </is>
      </c>
      <c r="P2986" t="inlineStr">
        <is>
          <t>library/159_cinnamon-dhonveli-maldives/factsheet/2023_Fact-sheet-Dhonveli.pdf</t>
        </is>
      </c>
      <c r="R2986" t="inlineStr">
        <is>
          <t>outdated</t>
        </is>
      </c>
      <c r="S2986" t="inlineStr">
        <is>
          <t>Y</t>
        </is>
      </c>
      <c r="T2986" t="inlineStr">
        <is>
          <t>matched</t>
        </is>
      </c>
      <c r="U2986" t="inlineStr">
        <is>
          <t>2026-10-04</t>
        </is>
      </c>
      <c r="V2986" t="inlineStr"/>
    </row>
    <row r="2987">
      <c r="A2987" t="n">
        <v>159</v>
      </c>
      <c r="B2987" t="inlineStr">
        <is>
          <t>Cinnamon Dhonveli Maldives</t>
        </is>
      </c>
      <c r="C2987" t="inlineStr">
        <is>
          <t>map</t>
        </is>
      </c>
      <c r="D2987" t="inlineStr">
        <is>
          <t>2025_Resort-Map_English.pdf</t>
        </is>
      </c>
      <c r="E2987" t="n">
        <v>2025</v>
      </c>
      <c r="H2987" t="n">
        <v>1</v>
      </c>
      <c r="I2987" t="n">
        <v>680</v>
      </c>
      <c r="J2987" t="inlineStr">
        <is>
          <t>N</t>
        </is>
      </c>
      <c r="K2987" t="inlineStr">
        <is>
          <t>neoscapesmaldives.com</t>
        </is>
      </c>
      <c r="L2987" t="inlineStr">
        <is>
          <t>dmc-agency</t>
        </is>
      </c>
      <c r="M2987" t="inlineStr">
        <is>
          <t>https://www.neoscapesmaldives.com/wp-content/uploads/Resort-Map_English.pdf</t>
        </is>
      </c>
      <c r="N2987" t="inlineStr">
        <is>
          <t>https://www.neoscapesmaldives.com/wp-content/uploads/Resort-Map_English.pdf</t>
        </is>
      </c>
      <c r="O2987" t="inlineStr">
        <is>
          <t>3438a6f4d446f465c0e74ac436e585ab079790bff7265aefec03c9c43506e416</t>
        </is>
      </c>
      <c r="P2987" t="inlineStr">
        <is>
          <t>library/159_cinnamon-dhonveli-maldives/map/2025_Resort-Map_English.pdf</t>
        </is>
      </c>
      <c r="R2987" t="inlineStr">
        <is>
          <t>current</t>
        </is>
      </c>
      <c r="S2987" t="inlineStr">
        <is>
          <t>Y</t>
        </is>
      </c>
      <c r="T2987" t="inlineStr">
        <is>
          <t>needs-review</t>
        </is>
      </c>
      <c r="U2987" t="inlineStr">
        <is>
          <t>2026-10-04</t>
        </is>
      </c>
      <c r="V2987" t="inlineStr">
        <is>
          <t>ambiguous match [159]</t>
        </is>
      </c>
    </row>
    <row r="2988">
      <c r="A2988" t="n">
        <v>159</v>
      </c>
      <c r="B2988" t="inlineStr">
        <is>
          <t>Cinnamon Dhonveli Maldives</t>
        </is>
      </c>
      <c r="C2988" t="inlineStr">
        <is>
          <t>calendar</t>
        </is>
      </c>
      <c r="D2988" t="inlineStr">
        <is>
          <t>2026_Dhonveli_Festive-Brochure.pdf</t>
        </is>
      </c>
      <c r="E2988" t="n">
        <v>2026</v>
      </c>
      <c r="H2988" t="n">
        <v>23</v>
      </c>
      <c r="I2988" t="n">
        <v>330</v>
      </c>
      <c r="J2988" t="inlineStr">
        <is>
          <t>Y</t>
        </is>
      </c>
      <c r="K2988" t="inlineStr">
        <is>
          <t>letsgomaldives.com</t>
        </is>
      </c>
      <c r="L2988" t="inlineStr">
        <is>
          <t>dmc-agency</t>
        </is>
      </c>
      <c r="M2988" t="inlineStr">
        <is>
          <t>https://letsgomaldives.com/wp-content/uploads/2026/08/Dhonveli_Festive-Brochure.pdf</t>
        </is>
      </c>
      <c r="N2988" t="inlineStr">
        <is>
          <t>https://letsgomaldives.com/wp-content/uploads/2026/08/Dhonveli_Festive-Brochure.pdf</t>
        </is>
      </c>
      <c r="O2988" t="inlineStr">
        <is>
          <t>9e483965c88cfd8c7341a103ba5eb60c4da6dd2b43e9cff5f136ba3105b5fd2d</t>
        </is>
      </c>
      <c r="P2988" t="inlineStr">
        <is>
          <t>library/159_cinnamon-dhonveli-maldives/calendar/2026_Dhonveli_Festive-Brochure.pdf</t>
        </is>
      </c>
      <c r="R2988" t="inlineStr">
        <is>
          <t>current</t>
        </is>
      </c>
      <c r="S2988" t="inlineStr">
        <is>
          <t>Y</t>
        </is>
      </c>
      <c r="T2988" t="inlineStr">
        <is>
          <t>matched</t>
        </is>
      </c>
      <c r="U2988" t="inlineStr">
        <is>
          <t>2026-10-04</t>
        </is>
      </c>
      <c r="V2988" t="inlineStr"/>
    </row>
    <row r="2989">
      <c r="A2989" t="n">
        <v>160</v>
      </c>
      <c r="B2989" t="inlineStr">
        <is>
          <t>Cinnamon Velifushi Maldives</t>
        </is>
      </c>
      <c r="C2989" t="inlineStr">
        <is>
          <t>factsheet</t>
        </is>
      </c>
      <c r="D2989" t="inlineStr">
        <is>
          <t>2023_Fact-sheet-Velifushi.pdf</t>
        </is>
      </c>
      <c r="E2989" t="n">
        <v>2023</v>
      </c>
      <c r="H2989" t="n">
        <v>9</v>
      </c>
      <c r="I2989" t="n">
        <v>4253</v>
      </c>
      <c r="J2989" t="inlineStr">
        <is>
          <t>Y</t>
        </is>
      </c>
      <c r="K2989" t="inlineStr">
        <is>
          <t>neoscapesmaldives.com</t>
        </is>
      </c>
      <c r="L2989" t="inlineStr">
        <is>
          <t>dmc-agency</t>
        </is>
      </c>
      <c r="M2989" t="inlineStr">
        <is>
          <t>https://www.neoscapesmaldives.com/wp-content/uploads/Fact-sheet-Velifushi.pdf</t>
        </is>
      </c>
      <c r="N2989" t="inlineStr">
        <is>
          <t>https://www.neoscapesmaldives.com/wp-content/uploads/Fact-sheet-Velifushi.pdf</t>
        </is>
      </c>
      <c r="O2989" t="inlineStr">
        <is>
          <t>11eb0b8a2629b413371f35dedd359d0ad669e83b5dfa691619e70f88905e3388</t>
        </is>
      </c>
      <c r="P2989" t="inlineStr">
        <is>
          <t>library/160_cinnamon-velifushi-maldives/factsheet/2023_Fact-sheet-Velifushi.pdf</t>
        </is>
      </c>
      <c r="R2989" t="inlineStr">
        <is>
          <t>outdated</t>
        </is>
      </c>
      <c r="S2989" t="inlineStr">
        <is>
          <t>Y</t>
        </is>
      </c>
      <c r="T2989" t="inlineStr">
        <is>
          <t>matched</t>
        </is>
      </c>
      <c r="U2989" t="inlineStr">
        <is>
          <t>2026-10-04</t>
        </is>
      </c>
      <c r="V2989" t="inlineStr"/>
    </row>
    <row r="2990">
      <c r="A2990" t="n">
        <v>160</v>
      </c>
      <c r="B2990" t="inlineStr">
        <is>
          <t>Cinnamon Velifushi Maldives</t>
        </is>
      </c>
      <c r="C2990" t="inlineStr">
        <is>
          <t>map</t>
        </is>
      </c>
      <c r="D2990" t="inlineStr">
        <is>
          <t>2025_English_Hotel-Map_.Velifushi.pdf</t>
        </is>
      </c>
      <c r="E2990" t="n">
        <v>2025</v>
      </c>
      <c r="H2990" t="n">
        <v>1</v>
      </c>
      <c r="I2990" t="n">
        <v>2393</v>
      </c>
      <c r="J2990" t="inlineStr">
        <is>
          <t>N</t>
        </is>
      </c>
      <c r="K2990" t="inlineStr">
        <is>
          <t>neoscapesmaldives.com</t>
        </is>
      </c>
      <c r="L2990" t="inlineStr">
        <is>
          <t>dmc-agency</t>
        </is>
      </c>
      <c r="M2990" t="inlineStr">
        <is>
          <t>https://www.neoscapesmaldives.com/wp-content/uploads/English_Hotel-Map_.Velifushi.pdf</t>
        </is>
      </c>
      <c r="N2990" t="inlineStr">
        <is>
          <t>https://www.neoscapesmaldives.com/wp-content/uploads/English_Hotel-Map_.Velifushi.pdf</t>
        </is>
      </c>
      <c r="O2990" t="inlineStr">
        <is>
          <t>e606031ce3f0b7e0914a39c517cf43661bb97ba3190b60529413868aab45cb43</t>
        </is>
      </c>
      <c r="P2990" t="inlineStr">
        <is>
          <t>library/160_cinnamon-velifushi-maldives/map/2025_English_Hotel-Map_.Velifushi.pdf</t>
        </is>
      </c>
      <c r="R2990" t="inlineStr">
        <is>
          <t>current</t>
        </is>
      </c>
      <c r="S2990" t="inlineStr">
        <is>
          <t>Y</t>
        </is>
      </c>
      <c r="T2990" t="inlineStr">
        <is>
          <t>matched</t>
        </is>
      </c>
      <c r="U2990" t="inlineStr">
        <is>
          <t>2026-10-04</t>
        </is>
      </c>
      <c r="V2990" t="inlineStr"/>
    </row>
    <row r="2991">
      <c r="A2991" t="n">
        <v>160</v>
      </c>
      <c r="B2991" t="inlineStr">
        <is>
          <t>Cinnamon Velifushi Maldives</t>
        </is>
      </c>
      <c r="C2991" t="inlineStr">
        <is>
          <t>calendar</t>
        </is>
      </c>
      <c r="D2991" t="inlineStr">
        <is>
          <t>2027_Velifushi_Festive-Brochure-.pdf</t>
        </is>
      </c>
      <c r="E2991" t="n">
        <v>2027</v>
      </c>
      <c r="H2991" t="n">
        <v>24</v>
      </c>
      <c r="I2991" t="n">
        <v>389</v>
      </c>
      <c r="J2991" t="inlineStr">
        <is>
          <t>Y</t>
        </is>
      </c>
      <c r="K2991" t="inlineStr">
        <is>
          <t>letsgomaldives.com</t>
        </is>
      </c>
      <c r="L2991" t="inlineStr">
        <is>
          <t>dmc-agency</t>
        </is>
      </c>
      <c r="M2991" t="inlineStr">
        <is>
          <t>https://letsgomaldives.com/wp-content/uploads/2026/08/Velifushi_Festive-Brochure-.pdf</t>
        </is>
      </c>
      <c r="N2991" t="inlineStr">
        <is>
          <t>https://letsgomaldives.com/wp-content/uploads/2026/08/Velifushi_Festive-Brochure-.pdf</t>
        </is>
      </c>
      <c r="O2991" t="inlineStr">
        <is>
          <t>ac0a87d2474959a90125b8f3498a96046419e201d9a2e4a287cb93a454b1843c</t>
        </is>
      </c>
      <c r="P2991" t="inlineStr">
        <is>
          <t>library/160_cinnamon-velifushi-maldives/calendar/2027_Velifushi_Festive-Brochure-.pdf</t>
        </is>
      </c>
      <c r="R2991" t="inlineStr">
        <is>
          <t>current</t>
        </is>
      </c>
      <c r="S2991" t="inlineStr">
        <is>
          <t>Y</t>
        </is>
      </c>
      <c r="T2991" t="inlineStr">
        <is>
          <t>matched</t>
        </is>
      </c>
      <c r="U2991" t="inlineStr">
        <is>
          <t>2026-10-04</t>
        </is>
      </c>
      <c r="V2991" t="inlineStr"/>
    </row>
    <row r="2992">
      <c r="A2992" t="n">
        <v>161</v>
      </c>
      <c r="B2992" t="inlineStr">
        <is>
          <t>Ellaidhoo Maldives By Cinnamon</t>
        </is>
      </c>
      <c r="C2992" t="inlineStr">
        <is>
          <t>map</t>
        </is>
      </c>
      <c r="D2992" t="inlineStr">
        <is>
          <t>2022_0gbnvxkn.pdf</t>
        </is>
      </c>
      <c r="E2992" t="n">
        <v>2022</v>
      </c>
      <c r="H2992" t="n">
        <v>1</v>
      </c>
      <c r="I2992" t="n">
        <v>4559</v>
      </c>
      <c r="J2992" t="inlineStr">
        <is>
          <t>Y</t>
        </is>
      </c>
      <c r="K2992" t="inlineStr">
        <is>
          <t>visitmaldives.com</t>
        </is>
      </c>
      <c r="L2992" t="inlineStr">
        <is>
          <t>dmc-agency</t>
        </is>
      </c>
      <c r="M2992" t="inlineStr">
        <is>
          <t>https://visitmaldives.s3.amazonaws.com/5qRxGdwx/0gbnvxkn.pdf</t>
        </is>
      </c>
      <c r="N2992" t="inlineStr">
        <is>
          <t>https://visitmaldives.s3.amazonaws.com/5qRxGdwx/0gbnvxkn.pdf</t>
        </is>
      </c>
      <c r="O2992" t="inlineStr">
        <is>
          <t>ed2d791584a9ff0b862eb25218d5c497bbb62888ed1c9f2c4b67e994314ea8a3</t>
        </is>
      </c>
      <c r="P2992" t="inlineStr">
        <is>
          <t>library/161_ellaidhoo-maldives-by-cinnamon/map/2022_0gbnvxkn.pdf</t>
        </is>
      </c>
      <c r="R2992" t="inlineStr">
        <is>
          <t>outdated</t>
        </is>
      </c>
      <c r="S2992" t="inlineStr">
        <is>
          <t>Y</t>
        </is>
      </c>
      <c r="T2992" t="inlineStr">
        <is>
          <t>needs-review</t>
        </is>
      </c>
      <c r="U2992" t="inlineStr">
        <is>
          <t>2026-10-04</t>
        </is>
      </c>
      <c r="V2992" t="inlineStr">
        <is>
          <t>ambiguous match [161, 41, 35]</t>
        </is>
      </c>
    </row>
    <row r="2993">
      <c r="A2993" t="n">
        <v>41</v>
      </c>
      <c r="B2993" t="inlineStr">
        <is>
          <t>Ozen By Atmosphere At Maadhoo</t>
        </is>
      </c>
      <c r="C2993" t="inlineStr">
        <is>
          <t>map</t>
        </is>
      </c>
      <c r="D2993" t="inlineStr">
        <is>
          <t>2022_0gbnvxkn.pdf</t>
        </is>
      </c>
      <c r="E2993" t="n">
        <v>2022</v>
      </c>
      <c r="H2993" t="n">
        <v>1</v>
      </c>
      <c r="I2993" t="n">
        <v>4559</v>
      </c>
      <c r="J2993" t="inlineStr">
        <is>
          <t>Y</t>
        </is>
      </c>
      <c r="K2993" t="inlineStr">
        <is>
          <t>visitmaldives.com</t>
        </is>
      </c>
      <c r="L2993" t="inlineStr">
        <is>
          <t>dmc-agency</t>
        </is>
      </c>
      <c r="M2993" t="inlineStr">
        <is>
          <t>https://visitmaldives.s3.amazonaws.com/5qRxGdwx/0gbnvxkn.pdf</t>
        </is>
      </c>
      <c r="N2993" t="inlineStr">
        <is>
          <t>https://visitmaldives.s3.amazonaws.com/5qRxGdwx/0gbnvxkn.pdf</t>
        </is>
      </c>
      <c r="O2993" t="inlineStr">
        <is>
          <t>ed2d791584a9ff0b862eb25218d5c497bbb62888ed1c9f2c4b67e994314ea8a3</t>
        </is>
      </c>
      <c r="P2993" t="inlineStr">
        <is>
          <t>library/161_ellaidhoo-maldives-by-cinnamon/map/2022_0gbnvxkn.pdf</t>
        </is>
      </c>
      <c r="R2993" t="inlineStr">
        <is>
          <t>outdated</t>
        </is>
      </c>
      <c r="S2993" t="inlineStr">
        <is>
          <t>Y</t>
        </is>
      </c>
      <c r="T2993" t="inlineStr">
        <is>
          <t>needs-review</t>
        </is>
      </c>
      <c r="U2993" t="inlineStr">
        <is>
          <t>2026-10-04</t>
        </is>
      </c>
      <c r="V2993" t="inlineStr">
        <is>
          <t>ambiguous match [161, 41, 35]</t>
        </is>
      </c>
    </row>
    <row r="2994">
      <c r="A2994" t="n">
        <v>35</v>
      </c>
      <c r="B2994" t="inlineStr">
        <is>
          <t>Heritance Aarah</t>
        </is>
      </c>
      <c r="C2994" t="inlineStr">
        <is>
          <t>map</t>
        </is>
      </c>
      <c r="D2994" t="inlineStr">
        <is>
          <t>2022_0gbnvxkn.pdf</t>
        </is>
      </c>
      <c r="E2994" t="n">
        <v>2022</v>
      </c>
      <c r="H2994" t="n">
        <v>1</v>
      </c>
      <c r="I2994" t="n">
        <v>4559</v>
      </c>
      <c r="J2994" t="inlineStr">
        <is>
          <t>Y</t>
        </is>
      </c>
      <c r="K2994" t="inlineStr">
        <is>
          <t>visitmaldives.com</t>
        </is>
      </c>
      <c r="L2994" t="inlineStr">
        <is>
          <t>dmc-agency</t>
        </is>
      </c>
      <c r="M2994" t="inlineStr">
        <is>
          <t>https://visitmaldives.s3.amazonaws.com/5qRxGdwx/0gbnvxkn.pdf</t>
        </is>
      </c>
      <c r="N2994" t="inlineStr">
        <is>
          <t>https://visitmaldives.s3.amazonaws.com/5qRxGdwx/0gbnvxkn.pdf</t>
        </is>
      </c>
      <c r="O2994" t="inlineStr">
        <is>
          <t>ed2d791584a9ff0b862eb25218d5c497bbb62888ed1c9f2c4b67e994314ea8a3</t>
        </is>
      </c>
      <c r="P2994" t="inlineStr">
        <is>
          <t>library/161_ellaidhoo-maldives-by-cinnamon/map/2022_0gbnvxkn.pdf</t>
        </is>
      </c>
      <c r="R2994" t="inlineStr">
        <is>
          <t>outdated</t>
        </is>
      </c>
      <c r="S2994" t="inlineStr">
        <is>
          <t>Y</t>
        </is>
      </c>
      <c r="T2994" t="inlineStr">
        <is>
          <t>needs-review</t>
        </is>
      </c>
      <c r="U2994" t="inlineStr">
        <is>
          <t>2026-10-04</t>
        </is>
      </c>
      <c r="V2994" t="inlineStr">
        <is>
          <t>ambiguous match [161, 41, 35]</t>
        </is>
      </c>
    </row>
    <row r="2995">
      <c r="A2995" t="n">
        <v>161</v>
      </c>
      <c r="B2995" t="inlineStr">
        <is>
          <t>Ellaidhoo Maldives By Cinnamon</t>
        </is>
      </c>
      <c r="C2995" t="inlineStr">
        <is>
          <t>calendar</t>
        </is>
      </c>
      <c r="D2995" t="inlineStr">
        <is>
          <t>2027_Ellaidhoo_Festive-Brochure.pdf</t>
        </is>
      </c>
      <c r="E2995" t="n">
        <v>2027</v>
      </c>
      <c r="H2995" t="n">
        <v>13</v>
      </c>
      <c r="I2995" t="n">
        <v>371</v>
      </c>
      <c r="J2995" t="inlineStr">
        <is>
          <t>Y</t>
        </is>
      </c>
      <c r="K2995" t="inlineStr">
        <is>
          <t>letsgomaldives.com</t>
        </is>
      </c>
      <c r="L2995" t="inlineStr">
        <is>
          <t>dmc-agency</t>
        </is>
      </c>
      <c r="M2995" t="inlineStr">
        <is>
          <t>https://letsgomaldives.com/wp-content/uploads/2026/08/Ellaidhoo_Festive-Brochure.pdf</t>
        </is>
      </c>
      <c r="N2995" t="inlineStr">
        <is>
          <t>https://letsgomaldives.com/wp-content/uploads/2026/08/Ellaidhoo_Festive-Brochure.pdf</t>
        </is>
      </c>
      <c r="O2995" t="inlineStr">
        <is>
          <t>f7c761ff5a5bcbfef370dfbc589388b11c4818e76f046465a9d2038737643ba6</t>
        </is>
      </c>
      <c r="P2995" t="inlineStr">
        <is>
          <t>library/161_ellaidhoo-maldives-by-cinnamon/calendar/2027_Ellaidhoo_Festive-Brochure.pdf</t>
        </is>
      </c>
      <c r="R2995" t="inlineStr">
        <is>
          <t>current</t>
        </is>
      </c>
      <c r="S2995" t="inlineStr">
        <is>
          <t>Y</t>
        </is>
      </c>
      <c r="T2995" t="inlineStr">
        <is>
          <t>matched</t>
        </is>
      </c>
      <c r="U2995" t="inlineStr">
        <is>
          <t>2026-10-04</t>
        </is>
      </c>
      <c r="V2995" t="inlineStr"/>
    </row>
    <row r="2996">
      <c r="A2996" t="n">
        <v>162</v>
      </c>
      <c r="B2996" t="inlineStr">
        <is>
          <t>The Marina at Crossroads Maldives</t>
        </is>
      </c>
      <c r="C2996" t="inlineStr">
        <is>
          <t>map</t>
        </is>
      </c>
      <c r="D2996" t="inlineStr">
        <is>
          <t>2026_SAii-Shabu-Shabu-2026-1.pdf</t>
        </is>
      </c>
      <c r="E2996" t="n">
        <v>2026</v>
      </c>
      <c r="H2996" t="n">
        <v>1</v>
      </c>
      <c r="I2996" t="n">
        <v>231</v>
      </c>
      <c r="J2996" t="inlineStr">
        <is>
          <t>Y</t>
        </is>
      </c>
      <c r="K2996" t="inlineStr">
        <is>
          <t>crossroadsmaldives.com</t>
        </is>
      </c>
      <c r="L2996" t="inlineStr">
        <is>
          <t>official</t>
        </is>
      </c>
      <c r="M2996" t="inlineStr">
        <is>
          <t>https://crossroadsmaldives.com/wp-content/uploads/2026/06/SAii-Shabu-Shabu-2026-1.pdf</t>
        </is>
      </c>
      <c r="N2996" t="inlineStr">
        <is>
          <t>https://crossroadsmaldives.com/wp-content/uploads/2026/06/SAii-Shabu-Shabu-2026-1.pdf</t>
        </is>
      </c>
      <c r="O2996" t="inlineStr">
        <is>
          <t>19b8dc62ec996cfb33afa0ec66632a4feac133d43caf97e37f682d16f288bd6a</t>
        </is>
      </c>
      <c r="P2996" t="inlineStr">
        <is>
          <t>library/162_the-marina-at-crossroads-maldives/map/2026_SAii-Shabu-Shabu-2026-1.pdf</t>
        </is>
      </c>
      <c r="R2996" t="inlineStr">
        <is>
          <t>current</t>
        </is>
      </c>
      <c r="S2996" t="inlineStr">
        <is>
          <t>Y</t>
        </is>
      </c>
      <c r="T2996" t="inlineStr">
        <is>
          <t>matched</t>
        </is>
      </c>
      <c r="U2996" t="inlineStr">
        <is>
          <t>2026-10-04</t>
        </is>
      </c>
      <c r="V2996" t="inlineStr"/>
    </row>
    <row r="2997">
      <c r="A2997" t="n">
        <v>162</v>
      </c>
      <c r="B2997" t="inlineStr">
        <is>
          <t>The Marina at Crossroads Maldives</t>
        </is>
      </c>
      <c r="C2997" t="inlineStr">
        <is>
          <t>map</t>
        </is>
      </c>
      <c r="D2997" t="inlineStr">
        <is>
          <t>2025_EO-GEN-009C_Pollution-Management-Plan-Crossroads-Maldives.pdf</t>
        </is>
      </c>
      <c r="E2997" t="n">
        <v>2025</v>
      </c>
      <c r="H2997" t="n">
        <v>6</v>
      </c>
      <c r="I2997" t="n">
        <v>569</v>
      </c>
      <c r="J2997" t="inlineStr">
        <is>
          <t>Y</t>
        </is>
      </c>
      <c r="K2997" t="inlineStr">
        <is>
          <t>saiiresorts.com</t>
        </is>
      </c>
      <c r="L2997" t="inlineStr">
        <is>
          <t>official</t>
        </is>
      </c>
      <c r="M2997" t="inlineStr">
        <is>
          <t>https://www.saiihotels.com/wp-content/uploads/2025/11/EO-GEN-009C_Pollution-Management-Plan-Crossroads-Maldives.pdf</t>
        </is>
      </c>
      <c r="N2997" t="inlineStr">
        <is>
          <t>https://www.saiihotels.com/wp-content/uploads/2025/11/EO-GEN-009C_Pollution-Management-Plan-Crossroads-Maldives.pdf | https://hotel.hardrock.com/maldives/files/6016/EO-GEN-009C_Pollution_Management_Plan_-_Crossroads_Maldives.pdf</t>
        </is>
      </c>
      <c r="O2997" t="inlineStr">
        <is>
          <t>527b00844e61d7c49c772f42048a1b654a495c1067d35a55dae255080186c5a7</t>
        </is>
      </c>
      <c r="P2997" t="inlineStr">
        <is>
          <t>library/162_the-marina-at-crossroads-maldives/map/2025_EO-GEN-009C_Pollution-Management-Plan-Crossroads-Maldives.pdf</t>
        </is>
      </c>
      <c r="R2997" t="inlineStr">
        <is>
          <t>current</t>
        </is>
      </c>
      <c r="S2997" t="inlineStr">
        <is>
          <t>N</t>
        </is>
      </c>
      <c r="T2997" t="inlineStr">
        <is>
          <t>matched</t>
        </is>
      </c>
      <c r="U2997" t="inlineStr">
        <is>
          <t>2026-10-04</t>
        </is>
      </c>
      <c r="V2997" t="inlineStr"/>
    </row>
    <row r="2998">
      <c r="A2998" t="n">
        <v>162</v>
      </c>
      <c r="B2998" t="inlineStr">
        <is>
          <t>The Marina at Crossroads Maldives</t>
        </is>
      </c>
      <c r="C2998" t="inlineStr">
        <is>
          <t>map</t>
        </is>
      </c>
      <c r="D2998" t="inlineStr">
        <is>
          <t>2025_EO-GEN-008C_Waste-Management-Plan-Crossroads-Maldives.pdf</t>
        </is>
      </c>
      <c r="E2998" t="n">
        <v>2025</v>
      </c>
      <c r="H2998" t="n">
        <v>13</v>
      </c>
      <c r="I2998" t="n">
        <v>641</v>
      </c>
      <c r="J2998" t="inlineStr">
        <is>
          <t>Y</t>
        </is>
      </c>
      <c r="K2998" t="inlineStr">
        <is>
          <t>saiiresorts.com</t>
        </is>
      </c>
      <c r="L2998" t="inlineStr">
        <is>
          <t>official</t>
        </is>
      </c>
      <c r="M2998" t="inlineStr">
        <is>
          <t>https://www.saiihotels.com/wp-content/uploads/2025/11/EO-GEN-008C_Waste-Management-Plan-Crossroads-Maldives.pdf</t>
        </is>
      </c>
      <c r="N2998" t="inlineStr">
        <is>
          <t>https://www.saiihotels.com/wp-content/uploads/2025/11/EO-GEN-008C_Waste-Management-Plan-Crossroads-Maldives.pdf | https://hotel.hardrock.com/maldives/files/6016/EO-GEN-008C_Waste_Management_Plan_-_Crossroads_Maldives.pdf</t>
        </is>
      </c>
      <c r="O2998" t="inlineStr">
        <is>
          <t>d654c51a97a72833e2998e114eac876aa8e41064e0b07080d8c8327093c8576c</t>
        </is>
      </c>
      <c r="P2998" t="inlineStr">
        <is>
          <t>library/162_the-marina-at-crossroads-maldives/map/2025_EO-GEN-008C_Waste-Management-Plan-Crossroads-Maldives.pdf</t>
        </is>
      </c>
      <c r="R2998" t="inlineStr">
        <is>
          <t>current</t>
        </is>
      </c>
      <c r="S2998" t="inlineStr">
        <is>
          <t>N</t>
        </is>
      </c>
      <c r="T2998" t="inlineStr">
        <is>
          <t>matched</t>
        </is>
      </c>
      <c r="U2998" t="inlineStr">
        <is>
          <t>2026-10-04</t>
        </is>
      </c>
      <c r="V2998" t="inlineStr"/>
    </row>
    <row r="2999">
      <c r="A2999" t="n">
        <v>162</v>
      </c>
      <c r="B2999" t="inlineStr">
        <is>
          <t>The Marina at Crossroads Maldives</t>
        </is>
      </c>
      <c r="C2999" t="inlineStr">
        <is>
          <t>map</t>
        </is>
      </c>
      <c r="D2999" t="inlineStr">
        <is>
          <t>2023_Hard-Rock-Hotel-Resort-Map-2023.pdf</t>
        </is>
      </c>
      <c r="E2999" t="n">
        <v>2023</v>
      </c>
      <c r="H2999" t="n">
        <v>1</v>
      </c>
      <c r="I2999" t="n">
        <v>4950</v>
      </c>
      <c r="J2999" t="inlineStr">
        <is>
          <t>Y</t>
        </is>
      </c>
      <c r="K2999" t="inlineStr">
        <is>
          <t>neoscapesmaldives.com</t>
        </is>
      </c>
      <c r="L2999" t="inlineStr">
        <is>
          <t>dmc-agency</t>
        </is>
      </c>
      <c r="M2999" t="inlineStr">
        <is>
          <t>https://www.neoscapesmaldives.com/wp-content/uploads/Hard-Rock-Hotel-Resort-Map-2023.pdf</t>
        </is>
      </c>
      <c r="N2999" t="inlineStr">
        <is>
          <t>https://www.neoscapesmaldives.com/wp-content/uploads/Hard-Rock-Hotel-Resort-Map-2023.pdf</t>
        </is>
      </c>
      <c r="O2999" t="inlineStr">
        <is>
          <t>61ddb7b5a8c09338981be92f4512ee7f957c22b6727095a9a680452fe6d5441f</t>
        </is>
      </c>
      <c r="P2999" t="inlineStr">
        <is>
          <t>library/162_the-marina-at-crossroads-maldives/map/2023_Hard-Rock-Hotel-Resort-Map-2023.pdf</t>
        </is>
      </c>
      <c r="R2999" t="inlineStr">
        <is>
          <t>outdated</t>
        </is>
      </c>
      <c r="S2999" t="inlineStr">
        <is>
          <t>N</t>
        </is>
      </c>
      <c r="T2999" t="inlineStr">
        <is>
          <t>matched</t>
        </is>
      </c>
      <c r="U2999" t="inlineStr">
        <is>
          <t>2026-10-04</t>
        </is>
      </c>
      <c r="V2999" t="inlineStr"/>
    </row>
    <row r="3000">
      <c r="A3000" t="n">
        <v>162</v>
      </c>
      <c r="B3000" t="inlineStr">
        <is>
          <t>The Marina at Crossroads Maldives</t>
        </is>
      </c>
      <c r="C3000" t="inlineStr">
        <is>
          <t>map</t>
        </is>
      </c>
      <c r="D3000" t="inlineStr">
        <is>
          <t>2023_EO-GEN-002C_Sustainability-Management-Plan-Crossroads-Maldives-1.pdf</t>
        </is>
      </c>
      <c r="E3000" t="n">
        <v>2023</v>
      </c>
      <c r="H3000" t="n">
        <v>20</v>
      </c>
      <c r="I3000" t="n">
        <v>984</v>
      </c>
      <c r="J3000" t="inlineStr">
        <is>
          <t>Y</t>
        </is>
      </c>
      <c r="K3000" t="inlineStr">
        <is>
          <t>saiiresorts.com</t>
        </is>
      </c>
      <c r="L3000" t="inlineStr">
        <is>
          <t>official</t>
        </is>
      </c>
      <c r="M3000" t="inlineStr">
        <is>
          <t>https://www.saiihotels.com/wp-content/uploads/2025/11/EO-GEN-002C_Sustainability-Management-Plan-Crossroads-Maldives-1.pdf</t>
        </is>
      </c>
      <c r="N3000" t="inlineStr">
        <is>
          <t>https://www.saiihotels.com/wp-content/uploads/2025/11/EO-GEN-002C_Sustainability-Management-Plan-Crossroads-Maldives-1.pdf | https://www.saiihotels.com/wp-content/uploads/2025/11/EO-GEN-002C_Sustainability-Management-Plan-Crossroads-Maldives.pdf | https://hotel.hardrock.com/maldives/files/6016/EO-GEN-002C_Sustainability_Management_Plan_-_Crossroads_Maldives.pdf</t>
        </is>
      </c>
      <c r="O3000" t="inlineStr">
        <is>
          <t>3516c6e79f255aa5b076fb87288a870f4d8265d521cf626e6f48c855f76ec27c</t>
        </is>
      </c>
      <c r="P3000" t="inlineStr">
        <is>
          <t>library/162_the-marina-at-crossroads-maldives/map/2023_EO-GEN-002C_Sustainability-Management-Plan-Crossroads-Maldives-1.pdf</t>
        </is>
      </c>
      <c r="R3000" t="inlineStr">
        <is>
          <t>outdated</t>
        </is>
      </c>
      <c r="S3000" t="inlineStr">
        <is>
          <t>N</t>
        </is>
      </c>
      <c r="T3000" t="inlineStr">
        <is>
          <t>matched</t>
        </is>
      </c>
      <c r="U3000" t="inlineStr">
        <is>
          <t>2026-10-04</t>
        </is>
      </c>
      <c r="V3000" t="inlineStr"/>
    </row>
    <row r="3001">
      <c r="A3001" t="n">
        <v>162</v>
      </c>
      <c r="B3001" t="inlineStr">
        <is>
          <t>The Marina at Crossroads Maldives</t>
        </is>
      </c>
      <c r="C3001" t="inlineStr">
        <is>
          <t>map</t>
        </is>
      </c>
      <c r="D3001" t="inlineStr">
        <is>
          <t>2023_EO-GEN-002C_Sustainability-Management-Plan-Crossroads-Maldives.pdf</t>
        </is>
      </c>
      <c r="E3001" t="n">
        <v>2023</v>
      </c>
      <c r="H3001" t="n">
        <v>20</v>
      </c>
      <c r="I3001" t="n">
        <v>294</v>
      </c>
      <c r="J3001" t="inlineStr">
        <is>
          <t>Y</t>
        </is>
      </c>
      <c r="K3001" t="inlineStr">
        <is>
          <t>crossroadsmaldives.com</t>
        </is>
      </c>
      <c r="L3001" t="inlineStr">
        <is>
          <t>official</t>
        </is>
      </c>
      <c r="M3001" t="inlineStr">
        <is>
          <t>https://crossroadsmaldives.com/wp-content/uploads/2025/11/EO-GEN-002C_Sustainability-Management-Plan-Crossroads-Maldives.pdf</t>
        </is>
      </c>
      <c r="N3001" t="inlineStr">
        <is>
          <t>https://crossroadsmaldives.com/wp-content/uploads/2025/11/EO-GEN-002C_Sustainability-Management-Plan-Crossroads-Maldives.pdf</t>
        </is>
      </c>
      <c r="O3001" t="inlineStr">
        <is>
          <t>7821a8f9dfe5530c73b75c3de50ce4b3691753ec8f1bd1c906edadf2e57feb18</t>
        </is>
      </c>
      <c r="P3001" t="inlineStr">
        <is>
          <t>library/162_the-marina-at-crossroads-maldives/map/2023_EO-GEN-002C_Sustainability-Management-Plan-Crossroads-Maldives.pdf</t>
        </is>
      </c>
      <c r="R3001" t="inlineStr">
        <is>
          <t>outdated</t>
        </is>
      </c>
      <c r="S3001" t="inlineStr">
        <is>
          <t>N</t>
        </is>
      </c>
      <c r="T3001" t="inlineStr">
        <is>
          <t>matched</t>
        </is>
      </c>
      <c r="U3001" t="inlineStr">
        <is>
          <t>2026-10-04</t>
        </is>
      </c>
      <c r="V3001" t="inlineStr"/>
    </row>
    <row r="3002">
      <c r="A3002" t="n">
        <v>162</v>
      </c>
      <c r="B3002" t="inlineStr">
        <is>
          <t>The Marina at Crossroads Maldives</t>
        </is>
      </c>
      <c r="C3002" t="inlineStr">
        <is>
          <t>map</t>
        </is>
      </c>
      <c r="D3002" t="inlineStr">
        <is>
          <t>2023_EO-GEN-002B_Sustainability-Management-Plan-Crossroads-Maldives.pdf</t>
        </is>
      </c>
      <c r="E3002" t="n">
        <v>2023</v>
      </c>
      <c r="H3002" t="n">
        <v>18</v>
      </c>
      <c r="I3002" t="n">
        <v>2571</v>
      </c>
      <c r="J3002" t="inlineStr">
        <is>
          <t>Y</t>
        </is>
      </c>
      <c r="K3002" t="inlineStr">
        <is>
          <t>crossroadsmaldives.com</t>
        </is>
      </c>
      <c r="L3002" t="inlineStr">
        <is>
          <t>official</t>
        </is>
      </c>
      <c r="M3002" t="inlineStr">
        <is>
          <t>https://crossroadsmaldives.com/wp-content/uploads/2023/05/EO-GEN-002B_Sustainability-Management-Plan-Crossroads-Maldives.pdf</t>
        </is>
      </c>
      <c r="N3002" t="inlineStr">
        <is>
          <t>https://crossroadsmaldives.com/wp-content/uploads/2023/05/EO-GEN-002B_Sustainability-Management-Plan-Crossroads-Maldives.pdf</t>
        </is>
      </c>
      <c r="O3002" t="inlineStr">
        <is>
          <t>8c61847ffca926d582848598211992ce98b9179b6889d99f68fd8642b2347259</t>
        </is>
      </c>
      <c r="P3002" t="inlineStr">
        <is>
          <t>library/162_the-marina-at-crossroads-maldives/map/2023_EO-GEN-002B_Sustainability-Management-Plan-Crossroads-Maldives.pdf</t>
        </is>
      </c>
      <c r="R3002" t="inlineStr">
        <is>
          <t>outdated</t>
        </is>
      </c>
      <c r="S3002" t="inlineStr">
        <is>
          <t>N</t>
        </is>
      </c>
      <c r="T3002" t="inlineStr">
        <is>
          <t>matched</t>
        </is>
      </c>
      <c r="U3002" t="inlineStr">
        <is>
          <t>2026-10-04</t>
        </is>
      </c>
      <c r="V3002" t="inlineStr"/>
    </row>
    <row r="3003">
      <c r="A3003" t="n">
        <v>162</v>
      </c>
      <c r="B3003" t="inlineStr">
        <is>
          <t>The Marina at Crossroads Maldives</t>
        </is>
      </c>
      <c r="C3003" t="inlineStr">
        <is>
          <t>spa_menu</t>
        </is>
      </c>
      <c r="D3003" t="inlineStr">
        <is>
          <t>2026_SAii-Spa-Menu.pdf</t>
        </is>
      </c>
      <c r="E3003" t="n">
        <v>2026</v>
      </c>
      <c r="H3003" t="n">
        <v>16</v>
      </c>
      <c r="I3003" t="n">
        <v>8678</v>
      </c>
      <c r="J3003" t="inlineStr">
        <is>
          <t>Y</t>
        </is>
      </c>
      <c r="K3003" t="inlineStr">
        <is>
          <t>crossroadsmaldives.com</t>
        </is>
      </c>
      <c r="L3003" t="inlineStr">
        <is>
          <t>official</t>
        </is>
      </c>
      <c r="M3003" t="inlineStr">
        <is>
          <t>https://crossroadsmaldives.com/wp-content/uploads/2026/01/SAii-Spa-Menu.pdf</t>
        </is>
      </c>
      <c r="N3003" t="inlineStr">
        <is>
          <t>https://crossroadsmaldives.com/wp-content/uploads/2026/01/SAii-Spa-Menu.pdf</t>
        </is>
      </c>
      <c r="O3003" t="inlineStr">
        <is>
          <t>f7eb219ed2c50e8adc3734f5420ff883513fa3ee5445a385d2be21d2efb61a6b</t>
        </is>
      </c>
      <c r="P3003" t="inlineStr">
        <is>
          <t>library/162_the-marina-at-crossroads-maldives/spa_menu/2026_SAii-Spa-Menu.pdf</t>
        </is>
      </c>
      <c r="R3003" t="inlineStr">
        <is>
          <t>current</t>
        </is>
      </c>
      <c r="S3003" t="inlineStr">
        <is>
          <t>Y</t>
        </is>
      </c>
      <c r="T3003" t="inlineStr">
        <is>
          <t>matched</t>
        </is>
      </c>
      <c r="U3003" t="inlineStr">
        <is>
          <t>2026-10-04</t>
        </is>
      </c>
      <c r="V3003" t="inlineStr"/>
    </row>
    <row r="3004">
      <c r="A3004" t="n">
        <v>162</v>
      </c>
      <c r="B3004" t="inlineStr">
        <is>
          <t>The Marina at Crossroads Maldives</t>
        </is>
      </c>
      <c r="C3004" t="inlineStr">
        <is>
          <t>spa_menu</t>
        </is>
      </c>
      <c r="D3004" t="inlineStr">
        <is>
          <t>2020_Rock-Spa-brochure.pdf</t>
        </is>
      </c>
      <c r="E3004" t="n">
        <v>2020</v>
      </c>
      <c r="H3004" t="n">
        <v>20</v>
      </c>
      <c r="I3004" t="n">
        <v>2416</v>
      </c>
      <c r="J3004" t="inlineStr">
        <is>
          <t>Y</t>
        </is>
      </c>
      <c r="K3004" t="inlineStr">
        <is>
          <t>crossroadsmaldives.com</t>
        </is>
      </c>
      <c r="L3004" t="inlineStr">
        <is>
          <t>official</t>
        </is>
      </c>
      <c r="M3004" t="inlineStr">
        <is>
          <t>https://crossroadsmaldives.com/wp-content/uploads/2023/05/Rock-Spa-brochure.pdf</t>
        </is>
      </c>
      <c r="N3004" t="inlineStr">
        <is>
          <t>https://crossroadsmaldives.com/wp-content/uploads/2023/05/Rock-Spa-brochure.pdf</t>
        </is>
      </c>
      <c r="O3004" t="inlineStr">
        <is>
          <t>e983ef8a2ba41a9b202ec9d455d15029bb06d95af7299e860f5d6662bf3c6c29</t>
        </is>
      </c>
      <c r="P3004" t="inlineStr">
        <is>
          <t>library/162_the-marina-at-crossroads-maldives/spa_menu/2020_Rock-Spa-brochure.pdf</t>
        </is>
      </c>
      <c r="R3004" t="inlineStr">
        <is>
          <t>outdated</t>
        </is>
      </c>
      <c r="S3004" t="inlineStr">
        <is>
          <t>N</t>
        </is>
      </c>
      <c r="T3004" t="inlineStr">
        <is>
          <t>matched</t>
        </is>
      </c>
      <c r="U3004" t="inlineStr">
        <is>
          <t>2026-10-04</t>
        </is>
      </c>
      <c r="V3004" t="inlineStr"/>
    </row>
    <row r="3005">
      <c r="A3005" t="n">
        <v>162</v>
      </c>
      <c r="B3005" t="inlineStr">
        <is>
          <t>The Marina at Crossroads Maldives</t>
        </is>
      </c>
      <c r="C3005" t="inlineStr">
        <is>
          <t>dining_menu</t>
        </is>
      </c>
      <c r="D3005" t="inlineStr">
        <is>
          <t>2026_SunRay_Drink_AllDay_297x105mm_01.pdf</t>
        </is>
      </c>
      <c r="E3005" t="n">
        <v>2026</v>
      </c>
      <c r="H3005" t="n">
        <v>10</v>
      </c>
      <c r="I3005" t="n">
        <v>124</v>
      </c>
      <c r="J3005" t="inlineStr">
        <is>
          <t>Y</t>
        </is>
      </c>
      <c r="K3005" t="inlineStr">
        <is>
          <t>crossroadsmaldives.com</t>
        </is>
      </c>
      <c r="L3005" t="inlineStr">
        <is>
          <t>official</t>
        </is>
      </c>
      <c r="M3005" t="inlineStr">
        <is>
          <t>https://crossroadsmaldives.com/wp-content/uploads/2026/09/SunRay_Drink_AllDay_297x105mm_01.pdf</t>
        </is>
      </c>
      <c r="N3005" t="inlineStr">
        <is>
          <t>https://crossroadsmaldives.com/wp-content/uploads/2026/09/SunRay_Drink_AllDay_297x105mm_01.pdf</t>
        </is>
      </c>
      <c r="O3005" t="inlineStr">
        <is>
          <t>b6fa618e20faed6342f7653529a6904565520285a69402d56ee5aa2fb7128407</t>
        </is>
      </c>
      <c r="P3005" t="inlineStr">
        <is>
          <t>library/162_the-marina-at-crossroads-maldives/dining_menu/2026_SunRay_Drink_AllDay_297x105mm_01.pdf</t>
        </is>
      </c>
      <c r="R3005" t="inlineStr">
        <is>
          <t>current</t>
        </is>
      </c>
      <c r="S3005" t="inlineStr">
        <is>
          <t>Y</t>
        </is>
      </c>
      <c r="T3005" t="inlineStr">
        <is>
          <t>matched</t>
        </is>
      </c>
      <c r="U3005" t="inlineStr">
        <is>
          <t>2026-10-04</t>
        </is>
      </c>
      <c r="V3005" t="inlineStr"/>
    </row>
    <row r="3006">
      <c r="A3006" t="n">
        <v>162</v>
      </c>
      <c r="B3006" t="inlineStr">
        <is>
          <t>The Marina at Crossroads Maldives</t>
        </is>
      </c>
      <c r="C3006" t="inlineStr">
        <is>
          <t>dining_menu</t>
        </is>
      </c>
      <c r="D3006" t="inlineStr">
        <is>
          <t>2026_Jiao-Wu-Menu-4.pdf</t>
        </is>
      </c>
      <c r="E3006" t="n">
        <v>2026</v>
      </c>
      <c r="H3006" t="n">
        <v>10</v>
      </c>
      <c r="I3006" t="n">
        <v>3274</v>
      </c>
      <c r="J3006" t="inlineStr">
        <is>
          <t>Y</t>
        </is>
      </c>
      <c r="K3006" t="inlineStr">
        <is>
          <t>crossroadsmaldives.com</t>
        </is>
      </c>
      <c r="L3006" t="inlineStr">
        <is>
          <t>official</t>
        </is>
      </c>
      <c r="M3006" t="inlineStr">
        <is>
          <t>https://crossroadsmaldives.com/wp-content/uploads/2026/07/Jiao-Wu-Menu-4.pdf</t>
        </is>
      </c>
      <c r="N3006" t="inlineStr">
        <is>
          <t>https://crossroadsmaldives.com/wp-content/uploads/2026/07/Jiao-Wu-Menu-4.pdf</t>
        </is>
      </c>
      <c r="O3006" t="inlineStr">
        <is>
          <t>15edb0b024a8f34213c7864edde30c333fb5df1e6a2b395b2a549d941baf63e9</t>
        </is>
      </c>
      <c r="P3006" t="inlineStr">
        <is>
          <t>library/162_the-marina-at-crossroads-maldives/dining_menu/2026_Jiao-Wu-Menu-4.pdf</t>
        </is>
      </c>
      <c r="R3006" t="inlineStr">
        <is>
          <t>current</t>
        </is>
      </c>
      <c r="S3006" t="inlineStr">
        <is>
          <t>N</t>
        </is>
      </c>
      <c r="T3006" t="inlineStr">
        <is>
          <t>matched</t>
        </is>
      </c>
      <c r="U3006" t="inlineStr">
        <is>
          <t>2026-10-04</t>
        </is>
      </c>
      <c r="V3006" t="inlineStr"/>
    </row>
    <row r="3007">
      <c r="A3007" t="n">
        <v>162</v>
      </c>
      <c r="B3007" t="inlineStr">
        <is>
          <t>The Marina at Crossroads Maldives</t>
        </is>
      </c>
      <c r="C3007" t="inlineStr">
        <is>
          <t>dining_menu</t>
        </is>
      </c>
      <c r="D3007" t="inlineStr">
        <is>
          <t>2026_SAii-Beach-Club-Iftar-Menus.pdf</t>
        </is>
      </c>
      <c r="E3007" t="n">
        <v>2026</v>
      </c>
      <c r="H3007" t="n">
        <v>3</v>
      </c>
      <c r="I3007" t="n">
        <v>1025</v>
      </c>
      <c r="J3007" t="inlineStr">
        <is>
          <t>Y</t>
        </is>
      </c>
      <c r="K3007" t="inlineStr">
        <is>
          <t>crossroadsmaldives.com</t>
        </is>
      </c>
      <c r="L3007" t="inlineStr">
        <is>
          <t>official</t>
        </is>
      </c>
      <c r="M3007" t="inlineStr">
        <is>
          <t>https://crossroadsmaldives.com/wp-content/uploads/2026/03/SAii-Beach-Club-Iftar-Menus.pdf</t>
        </is>
      </c>
      <c r="N3007" t="inlineStr">
        <is>
          <t>https://crossroadsmaldives.com/wp-content/uploads/2026/03/SAii-Beach-Club-Iftar-Menus.pdf</t>
        </is>
      </c>
      <c r="O3007" t="inlineStr">
        <is>
          <t>a84e0e4fb57916302057151daf787ea1b3800e596021dba308869ce69e83814c</t>
        </is>
      </c>
      <c r="P3007" t="inlineStr">
        <is>
          <t>library/162_the-marina-at-crossroads-maldives/dining_menu/2026_SAii-Beach-Club-Iftar-Menus.pdf</t>
        </is>
      </c>
      <c r="R3007" t="inlineStr">
        <is>
          <t>current</t>
        </is>
      </c>
      <c r="S3007" t="inlineStr">
        <is>
          <t>N</t>
        </is>
      </c>
      <c r="T3007" t="inlineStr">
        <is>
          <t>matched</t>
        </is>
      </c>
      <c r="U3007" t="inlineStr">
        <is>
          <t>2026-10-04</t>
        </is>
      </c>
      <c r="V3007" t="inlineStr"/>
    </row>
    <row r="3008">
      <c r="A3008" t="n">
        <v>162</v>
      </c>
      <c r="B3008" t="inlineStr">
        <is>
          <t>The Marina at Crossroads Maldives</t>
        </is>
      </c>
      <c r="C3008" t="inlineStr">
        <is>
          <t>dining_menu</t>
        </is>
      </c>
      <c r="D3008" t="inlineStr">
        <is>
          <t>2026_SAii-Iftar-2026-2.pdf</t>
        </is>
      </c>
      <c r="E3008" t="n">
        <v>2026</v>
      </c>
      <c r="H3008" t="n">
        <v>1</v>
      </c>
      <c r="I3008" t="n">
        <v>1280</v>
      </c>
      <c r="J3008" t="inlineStr">
        <is>
          <t>Y</t>
        </is>
      </c>
      <c r="K3008" t="inlineStr">
        <is>
          <t>crossroadsmaldives.com</t>
        </is>
      </c>
      <c r="L3008" t="inlineStr">
        <is>
          <t>official</t>
        </is>
      </c>
      <c r="M3008" t="inlineStr">
        <is>
          <t>https://crossroadsmaldives.com/wp-content/uploads/2026/02/SAii-Iftar-2026-2.pdf</t>
        </is>
      </c>
      <c r="N3008" t="inlineStr">
        <is>
          <t>https://crossroadsmaldives.com/wp-content/uploads/2026/02/SAii-Iftar-2026-2.pdf</t>
        </is>
      </c>
      <c r="O3008" t="inlineStr">
        <is>
          <t>46a6cb7da4eb03709a928deb4b41e58b7bd3c197fe293fb803e5de1df8312d74</t>
        </is>
      </c>
      <c r="P3008" t="inlineStr">
        <is>
          <t>library/162_the-marina-at-crossroads-maldives/dining_menu/2026_SAii-Iftar-2026-2.pdf</t>
        </is>
      </c>
      <c r="R3008" t="inlineStr">
        <is>
          <t>current</t>
        </is>
      </c>
      <c r="S3008" t="inlineStr">
        <is>
          <t>N</t>
        </is>
      </c>
      <c r="T3008" t="inlineStr">
        <is>
          <t>matched</t>
        </is>
      </c>
      <c r="U3008" t="inlineStr">
        <is>
          <t>2026-10-04</t>
        </is>
      </c>
      <c r="V3008" t="inlineStr"/>
    </row>
    <row r="3009">
      <c r="A3009" t="n">
        <v>162</v>
      </c>
      <c r="B3009" t="inlineStr">
        <is>
          <t>The Marina at Crossroads Maldives</t>
        </is>
      </c>
      <c r="C3009" t="inlineStr">
        <is>
          <t>dining_menu</t>
        </is>
      </c>
      <c r="D3009" t="inlineStr">
        <is>
          <t>2026_SAii-Beach-Club-Iftar-Menus-2026-2.pdf</t>
        </is>
      </c>
      <c r="E3009" t="n">
        <v>2026</v>
      </c>
      <c r="H3009" t="n">
        <v>3</v>
      </c>
      <c r="I3009" t="n">
        <v>1025</v>
      </c>
      <c r="J3009" t="inlineStr">
        <is>
          <t>Y</t>
        </is>
      </c>
      <c r="K3009" t="inlineStr">
        <is>
          <t>crossroadsmaldives.com</t>
        </is>
      </c>
      <c r="L3009" t="inlineStr">
        <is>
          <t>official</t>
        </is>
      </c>
      <c r="M3009" t="inlineStr">
        <is>
          <t>https://crossroadsmaldives.com/wp-content/uploads/2026/02/SAii-Beach-Club-Iftar-Menus-2026-2.pdf</t>
        </is>
      </c>
      <c r="N3009" t="inlineStr">
        <is>
          <t>https://crossroadsmaldives.com/wp-content/uploads/2026/02/SAii-Beach-Club-Iftar-Menus-2026-2.pdf</t>
        </is>
      </c>
      <c r="O3009" t="inlineStr">
        <is>
          <t>c8bad312add8c7a56692cb601b39890112a85c0f77a8df41ecf6681900fe67a9</t>
        </is>
      </c>
      <c r="P3009" t="inlineStr">
        <is>
          <t>library/162_the-marina-at-crossroads-maldives/dining_menu/2026_SAii-Beach-Club-Iftar-Menus-2026-2.pdf</t>
        </is>
      </c>
      <c r="R3009" t="inlineStr">
        <is>
          <t>current</t>
        </is>
      </c>
      <c r="S3009" t="inlineStr">
        <is>
          <t>N</t>
        </is>
      </c>
      <c r="T3009" t="inlineStr">
        <is>
          <t>matched</t>
        </is>
      </c>
      <c r="U3009" t="inlineStr">
        <is>
          <t>2026-10-04</t>
        </is>
      </c>
      <c r="V3009" t="inlineStr"/>
    </row>
    <row r="3010">
      <c r="A3010" t="n">
        <v>162</v>
      </c>
      <c r="B3010" t="inlineStr">
        <is>
          <t>The Marina at Crossroads Maldives</t>
        </is>
      </c>
      <c r="C3010" t="inlineStr">
        <is>
          <t>dining_menu</t>
        </is>
      </c>
      <c r="D3010" t="inlineStr">
        <is>
          <t>2026_menu-sub-final-.pdf</t>
        </is>
      </c>
      <c r="E3010" t="n">
        <v>2026</v>
      </c>
      <c r="H3010" t="n">
        <v>1</v>
      </c>
      <c r="I3010" t="n">
        <v>4926</v>
      </c>
      <c r="J3010" t="inlineStr">
        <is>
          <t>Y</t>
        </is>
      </c>
      <c r="K3010" t="inlineStr">
        <is>
          <t>crossroadsmaldives.com</t>
        </is>
      </c>
      <c r="L3010" t="inlineStr">
        <is>
          <t>official</t>
        </is>
      </c>
      <c r="M3010" t="inlineStr">
        <is>
          <t>https://crossroadsmaldives.com/wp-content/uploads/2023/05/menu-sub-final-.pdf</t>
        </is>
      </c>
      <c r="N3010" t="inlineStr">
        <is>
          <t>https://crossroadsmaldives.com/wp-content/uploads/2023/05/menu-sub-final-.pdf</t>
        </is>
      </c>
      <c r="O3010" t="inlineStr">
        <is>
          <t>c1fc169f6120a3501c5618e72b0f946d37641e395e96995ca69759b07eae3c6b</t>
        </is>
      </c>
      <c r="P3010" t="inlineStr">
        <is>
          <t>library/162_the-marina-at-crossroads-maldives/dining_menu/2026_menu-sub-final-.pdf</t>
        </is>
      </c>
      <c r="R3010" t="inlineStr">
        <is>
          <t>current</t>
        </is>
      </c>
      <c r="S3010" t="inlineStr">
        <is>
          <t>N</t>
        </is>
      </c>
      <c r="T3010" t="inlineStr">
        <is>
          <t>matched</t>
        </is>
      </c>
      <c r="U3010" t="inlineStr">
        <is>
          <t>2026-10-04</t>
        </is>
      </c>
      <c r="V3010" t="inlineStr"/>
    </row>
    <row r="3011">
      <c r="A3011" t="n">
        <v>162</v>
      </c>
      <c r="B3011" t="inlineStr">
        <is>
          <t>The Marina at Crossroads Maldives</t>
        </is>
      </c>
      <c r="C3011" t="inlineStr">
        <is>
          <t>dining_menu</t>
        </is>
      </c>
      <c r="D3011" t="inlineStr">
        <is>
          <t>2025_CDG-New-QR-Menu-12.12.2025.pdf</t>
        </is>
      </c>
      <c r="E3011" t="n">
        <v>2025</v>
      </c>
      <c r="H3011" t="n">
        <v>7</v>
      </c>
      <c r="I3011" t="n">
        <v>669</v>
      </c>
      <c r="J3011" t="inlineStr">
        <is>
          <t>Y</t>
        </is>
      </c>
      <c r="K3011" t="inlineStr">
        <is>
          <t>crossroadsmaldives.com</t>
        </is>
      </c>
      <c r="L3011" t="inlineStr">
        <is>
          <t>official</t>
        </is>
      </c>
      <c r="M3011" t="inlineStr">
        <is>
          <t>https://crossroadsmaldives.com/wp-content/uploads/2026/01/CDG-New-QR-Menu-12.12.2025.pdf</t>
        </is>
      </c>
      <c r="N3011" t="inlineStr">
        <is>
          <t>https://crossroadsmaldives.com/wp-content/uploads/2026/01/CDG-New-QR-Menu-12.12.2025.pdf</t>
        </is>
      </c>
      <c r="O3011" t="inlineStr">
        <is>
          <t>a97b3a73d971a2eae7421abf45f6343c47659281597f4c8f04050f837c102455</t>
        </is>
      </c>
      <c r="P3011" t="inlineStr">
        <is>
          <t>library/162_the-marina-at-crossroads-maldives/dining_menu/2025_CDG-New-QR-Menu-12.12.2025.pdf</t>
        </is>
      </c>
      <c r="R3011" t="inlineStr">
        <is>
          <t>current</t>
        </is>
      </c>
      <c r="S3011" t="inlineStr">
        <is>
          <t>N</t>
        </is>
      </c>
      <c r="T3011" t="inlineStr">
        <is>
          <t>matched</t>
        </is>
      </c>
      <c r="U3011" t="inlineStr">
        <is>
          <t>2026-10-04</t>
        </is>
      </c>
      <c r="V3011" t="inlineStr"/>
    </row>
    <row r="3012">
      <c r="A3012" t="n">
        <v>162</v>
      </c>
      <c r="B3012" t="inlineStr">
        <is>
          <t>The Marina at Crossroads Maldives</t>
        </is>
      </c>
      <c r="C3012" t="inlineStr">
        <is>
          <t>dining_menu</t>
        </is>
      </c>
      <c r="D3012" t="inlineStr">
        <is>
          <t>2025_CXR-Boarding-Pass-1.pdf</t>
        </is>
      </c>
      <c r="E3012" t="n">
        <v>2025</v>
      </c>
      <c r="H3012" t="n">
        <v>2</v>
      </c>
      <c r="I3012" t="n">
        <v>2573</v>
      </c>
      <c r="J3012" t="inlineStr">
        <is>
          <t>Y</t>
        </is>
      </c>
      <c r="K3012" t="inlineStr">
        <is>
          <t>crossroadsmaldives.com</t>
        </is>
      </c>
      <c r="L3012" t="inlineStr">
        <is>
          <t>official</t>
        </is>
      </c>
      <c r="M3012" t="inlineStr">
        <is>
          <t>https://crossroadsmaldives.com/wp-content/uploads/2025/05/CXR-Boarding-Pass-1.pdf</t>
        </is>
      </c>
      <c r="N3012" t="inlineStr">
        <is>
          <t>https://crossroadsmaldives.com/wp-content/uploads/2025/05/CXR-Boarding-Pass-1.pdf</t>
        </is>
      </c>
      <c r="O3012" t="inlineStr">
        <is>
          <t>ef7cff381a032d991daf8b160a67494d6da42be96d650da4c435daa4d12b677a</t>
        </is>
      </c>
      <c r="P3012" t="inlineStr">
        <is>
          <t>library/162_the-marina-at-crossroads-maldives/dining_menu/2025_CXR-Boarding-Pass-1.pdf</t>
        </is>
      </c>
      <c r="R3012" t="inlineStr">
        <is>
          <t>current</t>
        </is>
      </c>
      <c r="S3012" t="inlineStr">
        <is>
          <t>N</t>
        </is>
      </c>
      <c r="T3012" t="inlineStr">
        <is>
          <t>matched</t>
        </is>
      </c>
      <c r="U3012" t="inlineStr">
        <is>
          <t>2026-10-04</t>
        </is>
      </c>
      <c r="V3012" t="inlineStr"/>
    </row>
    <row r="3013">
      <c r="A3013" t="n">
        <v>162</v>
      </c>
      <c r="B3013" t="inlineStr">
        <is>
          <t>The Marina at Crossroads Maldives</t>
        </is>
      </c>
      <c r="C3013" t="inlineStr">
        <is>
          <t>dining_menu</t>
        </is>
      </c>
      <c r="D3013" t="inlineStr">
        <is>
          <t>2025_CROSSROADS-Maldives-Iftar-Menu-1.pdf</t>
        </is>
      </c>
      <c r="E3013" t="n">
        <v>2025</v>
      </c>
      <c r="H3013" t="n">
        <v>3</v>
      </c>
      <c r="I3013" t="n">
        <v>423</v>
      </c>
      <c r="J3013" t="inlineStr">
        <is>
          <t>Y</t>
        </is>
      </c>
      <c r="K3013" t="inlineStr">
        <is>
          <t>crossroadsmaldives.com</t>
        </is>
      </c>
      <c r="L3013" t="inlineStr">
        <is>
          <t>official</t>
        </is>
      </c>
      <c r="M3013" t="inlineStr">
        <is>
          <t>https://crossroadsmaldives.com/wp-content/uploads/2025/03/CROSSROADS-Maldives-Iftar-Menu-1.pdf</t>
        </is>
      </c>
      <c r="N3013" t="inlineStr">
        <is>
          <t>https://crossroadsmaldives.com/wp-content/uploads/2025/03/CROSSROADS-Maldives-Iftar-Menu-1.pdf</t>
        </is>
      </c>
      <c r="O3013" t="inlineStr">
        <is>
          <t>f166b60a5936a861faafe4fc9268be909cbb454e4f53bebe9072c9651af55a38</t>
        </is>
      </c>
      <c r="P3013" t="inlineStr">
        <is>
          <t>library/162_the-marina-at-crossroads-maldives/dining_menu/2025_CROSSROADS-Maldives-Iftar-Menu-1.pdf</t>
        </is>
      </c>
      <c r="R3013" t="inlineStr">
        <is>
          <t>current</t>
        </is>
      </c>
      <c r="S3013" t="inlineStr">
        <is>
          <t>N</t>
        </is>
      </c>
      <c r="T3013" t="inlineStr">
        <is>
          <t>matched</t>
        </is>
      </c>
      <c r="U3013" t="inlineStr">
        <is>
          <t>2026-10-04</t>
        </is>
      </c>
      <c r="V3013" t="inlineStr"/>
    </row>
    <row r="3014">
      <c r="A3014" t="n">
        <v>162</v>
      </c>
      <c r="B3014" t="inlineStr">
        <is>
          <t>The Marina at Crossroads Maldives</t>
        </is>
      </c>
      <c r="C3014" t="inlineStr">
        <is>
          <t>dining_menu</t>
        </is>
      </c>
      <c r="D3014" t="inlineStr">
        <is>
          <t>2025_CDG-QR-MENU-06.01.2025.pdf</t>
        </is>
      </c>
      <c r="E3014" t="n">
        <v>2025</v>
      </c>
      <c r="H3014" t="n">
        <v>7</v>
      </c>
      <c r="I3014" t="n">
        <v>2067</v>
      </c>
      <c r="J3014" t="inlineStr">
        <is>
          <t>Y</t>
        </is>
      </c>
      <c r="K3014" t="inlineStr">
        <is>
          <t>crossroadsmaldives.com</t>
        </is>
      </c>
      <c r="L3014" t="inlineStr">
        <is>
          <t>official</t>
        </is>
      </c>
      <c r="M3014" t="inlineStr">
        <is>
          <t>https://crossroadsmaldives.com/wp-content/uploads/2023/05/CDG-QR-MENU-06.01.2025.pdf</t>
        </is>
      </c>
      <c r="N3014" t="inlineStr">
        <is>
          <t>https://crossroadsmaldives.com/wp-content/uploads/2023/05/CDG-QR-MENU-06.01.2025.pdf</t>
        </is>
      </c>
      <c r="O3014" t="inlineStr">
        <is>
          <t>a70727d50510e8116386d2481ded5363569c8b1c8b8eb8a89551ea6dc386aa7a</t>
        </is>
      </c>
      <c r="P3014" t="inlineStr">
        <is>
          <t>library/162_the-marina-at-crossroads-maldives/dining_menu/2025_CDG-QR-MENU-06.01.2025.pdf</t>
        </is>
      </c>
      <c r="R3014" t="inlineStr">
        <is>
          <t>current</t>
        </is>
      </c>
      <c r="S3014" t="inlineStr">
        <is>
          <t>N</t>
        </is>
      </c>
      <c r="T3014" t="inlineStr">
        <is>
          <t>matched</t>
        </is>
      </c>
      <c r="U3014" t="inlineStr">
        <is>
          <t>2026-10-04</t>
        </is>
      </c>
      <c r="V3014" t="inlineStr"/>
    </row>
    <row r="3015">
      <c r="A3015" t="n">
        <v>162</v>
      </c>
      <c r="B3015" t="inlineStr">
        <is>
          <t>The Marina at Crossroads Maldives</t>
        </is>
      </c>
      <c r="C3015" t="inlineStr">
        <is>
          <t>dining_menu</t>
        </is>
      </c>
      <c r="D3015" t="inlineStr">
        <is>
          <t>2025_SAii-Iftar-Menus.pdf</t>
        </is>
      </c>
      <c r="E3015" t="n">
        <v>2025</v>
      </c>
      <c r="H3015" t="n">
        <v>3</v>
      </c>
      <c r="I3015" t="n">
        <v>1022</v>
      </c>
      <c r="J3015" t="inlineStr">
        <is>
          <t>Y</t>
        </is>
      </c>
      <c r="K3015" t="inlineStr">
        <is>
          <t>crossroadsmaldives.com</t>
        </is>
      </c>
      <c r="L3015" t="inlineStr">
        <is>
          <t>official</t>
        </is>
      </c>
      <c r="M3015" t="inlineStr">
        <is>
          <t>https://crossroadsmaldives.com/wp-content/uploads/2025/02/SAii-Iftar-Menus.pdf</t>
        </is>
      </c>
      <c r="N3015" t="inlineStr">
        <is>
          <t>https://crossroadsmaldives.com/wp-content/uploads/2025/02/SAii-Iftar-Menus.pdf</t>
        </is>
      </c>
      <c r="O3015" t="inlineStr">
        <is>
          <t>1297680c27ee4695de25706cb77fbe630682c8132c63971bdb90efbb1106f6ec</t>
        </is>
      </c>
      <c r="P3015" t="inlineStr">
        <is>
          <t>library/162_the-marina-at-crossroads-maldives/dining_menu/2025_SAii-Iftar-Menus.pdf</t>
        </is>
      </c>
      <c r="R3015" t="inlineStr">
        <is>
          <t>current</t>
        </is>
      </c>
      <c r="S3015" t="inlineStr">
        <is>
          <t>N</t>
        </is>
      </c>
      <c r="T3015" t="inlineStr">
        <is>
          <t>matched</t>
        </is>
      </c>
      <c r="U3015" t="inlineStr">
        <is>
          <t>2026-10-04</t>
        </is>
      </c>
      <c r="V3015" t="inlineStr"/>
    </row>
    <row r="3016">
      <c r="A3016" t="n">
        <v>162</v>
      </c>
      <c r="B3016" t="inlineStr">
        <is>
          <t>The Marina at Crossroads Maldives</t>
        </is>
      </c>
      <c r="C3016" t="inlineStr">
        <is>
          <t>dining_menu</t>
        </is>
      </c>
      <c r="D3016" t="inlineStr">
        <is>
          <t>2025_MTY-Breakfast-Menu.pdf</t>
        </is>
      </c>
      <c r="E3016" t="n">
        <v>2025</v>
      </c>
      <c r="H3016" t="n">
        <v>1</v>
      </c>
      <c r="I3016" t="n">
        <v>537</v>
      </c>
      <c r="J3016" t="inlineStr">
        <is>
          <t>Y</t>
        </is>
      </c>
      <c r="K3016" t="inlineStr">
        <is>
          <t>crossroadsmaldives.com</t>
        </is>
      </c>
      <c r="L3016" t="inlineStr">
        <is>
          <t>official</t>
        </is>
      </c>
      <c r="M3016" t="inlineStr">
        <is>
          <t>https://crossroadsmaldives.com/wp-content/uploads/2025/02/MTY-Breakfast-Menu.pdf</t>
        </is>
      </c>
      <c r="N3016" t="inlineStr">
        <is>
          <t>https://crossroadsmaldives.com/wp-content/uploads/2025/02/MTY-Breakfast-Menu.pdf</t>
        </is>
      </c>
      <c r="O3016" t="inlineStr">
        <is>
          <t>06c431b06db62548a2e0d6f3ec752ba9dbae6d6b9788e80cffe56abf05a3cf3f</t>
        </is>
      </c>
      <c r="P3016" t="inlineStr">
        <is>
          <t>library/162_the-marina-at-crossroads-maldives/dining_menu/2025_MTY-Breakfast-Menu.pdf</t>
        </is>
      </c>
      <c r="R3016" t="inlineStr">
        <is>
          <t>current</t>
        </is>
      </c>
      <c r="S3016" t="inlineStr">
        <is>
          <t>N</t>
        </is>
      </c>
      <c r="T3016" t="inlineStr">
        <is>
          <t>matched</t>
        </is>
      </c>
      <c r="U3016" t="inlineStr">
        <is>
          <t>2026-10-04</t>
        </is>
      </c>
      <c r="V3016" t="inlineStr"/>
    </row>
    <row r="3017">
      <c r="A3017" t="n">
        <v>162</v>
      </c>
      <c r="B3017" t="inlineStr">
        <is>
          <t>The Marina at Crossroads Maldives</t>
        </is>
      </c>
      <c r="C3017" t="inlineStr">
        <is>
          <t>dining_menu</t>
        </is>
      </c>
      <c r="D3017" t="inlineStr">
        <is>
          <t>2025_Hard-Rock-Cafe-Day-Visit-Package-2025.pdf</t>
        </is>
      </c>
      <c r="E3017" t="n">
        <v>2025</v>
      </c>
      <c r="H3017" t="n">
        <v>1</v>
      </c>
      <c r="I3017" t="n">
        <v>1651</v>
      </c>
      <c r="J3017" t="inlineStr">
        <is>
          <t>Y</t>
        </is>
      </c>
      <c r="K3017" t="inlineStr">
        <is>
          <t>crossroadsmaldives.com</t>
        </is>
      </c>
      <c r="L3017" t="inlineStr">
        <is>
          <t>official</t>
        </is>
      </c>
      <c r="M3017" t="inlineStr">
        <is>
          <t>https://crossroadsmaldives.com/wp-content/uploads/2025/01/Hard-Rock-Cafe-Day-Visit-Package-2025.pdf</t>
        </is>
      </c>
      <c r="N3017" t="inlineStr">
        <is>
          <t>https://crossroadsmaldives.com/wp-content/uploads/2025/01/Hard-Rock-Cafe-Day-Visit-Package-2025.pdf</t>
        </is>
      </c>
      <c r="O3017" t="inlineStr">
        <is>
          <t>26772a4cffe3b41eac9a71c7d01be7913d066c49b46844471411c335dda3abb2</t>
        </is>
      </c>
      <c r="P3017" t="inlineStr">
        <is>
          <t>library/162_the-marina-at-crossroads-maldives/dining_menu/2025_Hard-Rock-Cafe-Day-Visit-Package-2025.pdf</t>
        </is>
      </c>
      <c r="R3017" t="inlineStr">
        <is>
          <t>current</t>
        </is>
      </c>
      <c r="S3017" t="inlineStr">
        <is>
          <t>N</t>
        </is>
      </c>
      <c r="T3017" t="inlineStr">
        <is>
          <t>matched</t>
        </is>
      </c>
      <c r="U3017" t="inlineStr">
        <is>
          <t>2026-10-04</t>
        </is>
      </c>
      <c r="V3017" t="inlineStr"/>
    </row>
    <row r="3018">
      <c r="A3018" t="n">
        <v>162</v>
      </c>
      <c r="B3018" t="inlineStr">
        <is>
          <t>The Marina at Crossroads Maldives</t>
        </is>
      </c>
      <c r="C3018" t="inlineStr">
        <is>
          <t>dining_menu</t>
        </is>
      </c>
      <c r="D3018" t="inlineStr">
        <is>
          <t>2024_Kebab-Kurry-Menu.pdf</t>
        </is>
      </c>
      <c r="E3018" t="n">
        <v>2024</v>
      </c>
      <c r="H3018" t="n">
        <v>7</v>
      </c>
      <c r="I3018" t="n">
        <v>1344</v>
      </c>
      <c r="J3018" t="inlineStr">
        <is>
          <t>Y</t>
        </is>
      </c>
      <c r="K3018" t="inlineStr">
        <is>
          <t>crossroadsmaldives.com</t>
        </is>
      </c>
      <c r="L3018" t="inlineStr">
        <is>
          <t>official</t>
        </is>
      </c>
      <c r="M3018" t="inlineStr">
        <is>
          <t>https://crossroadsmaldives.com/wp-content/uploads/2025/12/Kebab-Kurry-Menu.pdf</t>
        </is>
      </c>
      <c r="N3018" t="inlineStr">
        <is>
          <t>https://crossroadsmaldives.com/wp-content/uploads/2025/12/Kebab-Kurry-Menu.pdf</t>
        </is>
      </c>
      <c r="O3018" t="inlineStr">
        <is>
          <t>71cce6f874517176a8029258549bb12599c86ae6d1f002e19f787675cd81b717</t>
        </is>
      </c>
      <c r="P3018" t="inlineStr">
        <is>
          <t>library/162_the-marina-at-crossroads-maldives/dining_menu/2024_Kebab-Kurry-Menu.pdf</t>
        </is>
      </c>
      <c r="R3018" t="inlineStr">
        <is>
          <t>outdated</t>
        </is>
      </c>
      <c r="S3018" t="inlineStr">
        <is>
          <t>N</t>
        </is>
      </c>
      <c r="T3018" t="inlineStr">
        <is>
          <t>matched</t>
        </is>
      </c>
      <c r="U3018" t="inlineStr">
        <is>
          <t>2026-10-04</t>
        </is>
      </c>
      <c r="V3018" t="inlineStr"/>
    </row>
    <row r="3019">
      <c r="A3019" t="n">
        <v>162</v>
      </c>
      <c r="B3019" t="inlineStr">
        <is>
          <t>The Marina at Crossroads Maldives</t>
        </is>
      </c>
      <c r="C3019" t="inlineStr">
        <is>
          <t>dining_menu</t>
        </is>
      </c>
      <c r="D3019" t="inlineStr">
        <is>
          <t>2024_Kinkao-Food-Menu-A4.pdf</t>
        </is>
      </c>
      <c r="E3019" t="n">
        <v>2024</v>
      </c>
      <c r="H3019" t="n">
        <v>6</v>
      </c>
      <c r="I3019" t="n">
        <v>3622</v>
      </c>
      <c r="J3019" t="inlineStr">
        <is>
          <t>Y</t>
        </is>
      </c>
      <c r="K3019" t="inlineStr">
        <is>
          <t>crossroadsmaldives.com</t>
        </is>
      </c>
      <c r="L3019" t="inlineStr">
        <is>
          <t>official</t>
        </is>
      </c>
      <c r="M3019" t="inlineStr">
        <is>
          <t>https://crossroadsmaldives.com/wp-content/uploads/2024/11/Kinkao-Food-Menu-A4.pdf</t>
        </is>
      </c>
      <c r="N3019" t="inlineStr">
        <is>
          <t>https://crossroadsmaldives.com/wp-content/uploads/2024/11/Kinkao-Food-Menu-A4.pdf</t>
        </is>
      </c>
      <c r="O3019" t="inlineStr">
        <is>
          <t>e8ad00c4c13b0b8942b7991c063435b6671fac3a92c8fcfd21592d4fa0060b90</t>
        </is>
      </c>
      <c r="P3019" t="inlineStr">
        <is>
          <t>library/162_the-marina-at-crossroads-maldives/dining_menu/2024_Kinkao-Food-Menu-A4.pdf</t>
        </is>
      </c>
      <c r="R3019" t="inlineStr">
        <is>
          <t>outdated</t>
        </is>
      </c>
      <c r="S3019" t="inlineStr">
        <is>
          <t>N</t>
        </is>
      </c>
      <c r="T3019" t="inlineStr">
        <is>
          <t>matched</t>
        </is>
      </c>
      <c r="U3019" t="inlineStr">
        <is>
          <t>2026-10-04</t>
        </is>
      </c>
      <c r="V3019" t="inlineStr"/>
    </row>
    <row r="3020">
      <c r="A3020" t="n">
        <v>162</v>
      </c>
      <c r="B3020" t="inlineStr">
        <is>
          <t>The Marina at Crossroads Maldives</t>
        </is>
      </c>
      <c r="C3020" t="inlineStr">
        <is>
          <t>dining_menu</t>
        </is>
      </c>
      <c r="D3020" t="inlineStr">
        <is>
          <t>2024_MOC-WEB-Menu-Maldives-Updated-12.1.2024.pdf</t>
        </is>
      </c>
      <c r="E3020" t="n">
        <v>2024</v>
      </c>
      <c r="H3020" t="n">
        <v>5</v>
      </c>
      <c r="I3020" t="n">
        <v>796</v>
      </c>
      <c r="J3020" t="inlineStr">
        <is>
          <t>Y</t>
        </is>
      </c>
      <c r="K3020" t="inlineStr">
        <is>
          <t>crossroadsmaldives.com</t>
        </is>
      </c>
      <c r="L3020" t="inlineStr">
        <is>
          <t>official</t>
        </is>
      </c>
      <c r="M3020" t="inlineStr">
        <is>
          <t>https://crossroadsmaldives.com/wp-content/uploads/2024/01/MOC-WEB-Menu-Maldives-Updated-12.1.2024.pdf</t>
        </is>
      </c>
      <c r="N3020" t="inlineStr">
        <is>
          <t>https://crossroadsmaldives.com/wp-content/uploads/2024/01/MOC-WEB-Menu-Maldives-Updated-12.1.2024.pdf</t>
        </is>
      </c>
      <c r="O3020" t="inlineStr">
        <is>
          <t>15aee516b753461c056264c4f52c22b44ae0f3767da61b566e1100b4f9fd43f5</t>
        </is>
      </c>
      <c r="P3020" t="inlineStr">
        <is>
          <t>library/162_the-marina-at-crossroads-maldives/dining_menu/2024_MOC-WEB-Menu-Maldives-Updated-12.1.2024.pdf</t>
        </is>
      </c>
      <c r="R3020" t="inlineStr">
        <is>
          <t>outdated</t>
        </is>
      </c>
      <c r="S3020" t="inlineStr">
        <is>
          <t>N</t>
        </is>
      </c>
      <c r="T3020" t="inlineStr">
        <is>
          <t>matched</t>
        </is>
      </c>
      <c r="U3020" t="inlineStr">
        <is>
          <t>2026-10-04</t>
        </is>
      </c>
      <c r="V3020" t="inlineStr"/>
    </row>
    <row r="3021">
      <c r="A3021" t="n">
        <v>162</v>
      </c>
      <c r="B3021" t="inlineStr">
        <is>
          <t>The Marina at Crossroads Maldives</t>
        </is>
      </c>
      <c r="C3021" t="inlineStr">
        <is>
          <t>dining_menu</t>
        </is>
      </c>
      <c r="D3021" t="inlineStr">
        <is>
          <t>2023_SAii-Beach-Club-Marina-Day-Visit.pdf</t>
        </is>
      </c>
      <c r="E3021" t="n">
        <v>2023</v>
      </c>
      <c r="H3021" t="n">
        <v>1</v>
      </c>
      <c r="I3021" t="n">
        <v>1374</v>
      </c>
      <c r="J3021" t="inlineStr">
        <is>
          <t>Y</t>
        </is>
      </c>
      <c r="K3021" t="inlineStr">
        <is>
          <t>crossroadsmaldives.com</t>
        </is>
      </c>
      <c r="L3021" t="inlineStr">
        <is>
          <t>official</t>
        </is>
      </c>
      <c r="M3021" t="inlineStr">
        <is>
          <t>https://crossroadsmaldives.com/wp-content/uploads/2024/01/SAii-Beach-Club-Marina-Day-Visit.pdf</t>
        </is>
      </c>
      <c r="N3021" t="inlineStr">
        <is>
          <t>https://crossroadsmaldives.com/wp-content/uploads/2024/01/SAii-Beach-Club-Marina-Day-Visit.pdf</t>
        </is>
      </c>
      <c r="O3021" t="inlineStr">
        <is>
          <t>4f2fd8373633b689df1f8810a08e001422a0ba3208af6218576a5adba7018856</t>
        </is>
      </c>
      <c r="P3021" t="inlineStr">
        <is>
          <t>library/162_the-marina-at-crossroads-maldives/dining_menu/2023_SAii-Beach-Club-Marina-Day-Visit.pdf</t>
        </is>
      </c>
      <c r="R3021" t="inlineStr">
        <is>
          <t>outdated</t>
        </is>
      </c>
      <c r="S3021" t="inlineStr">
        <is>
          <t>N</t>
        </is>
      </c>
      <c r="T3021" t="inlineStr">
        <is>
          <t>matched</t>
        </is>
      </c>
      <c r="U3021" t="inlineStr">
        <is>
          <t>2026-10-04</t>
        </is>
      </c>
      <c r="V3021" t="inlineStr"/>
    </row>
    <row r="3022">
      <c r="A3022" t="n">
        <v>162</v>
      </c>
      <c r="B3022" t="inlineStr">
        <is>
          <t>The Marina at Crossroads Maldives</t>
        </is>
      </c>
      <c r="C3022" t="inlineStr">
        <is>
          <t>dining_menu</t>
        </is>
      </c>
      <c r="D3022" t="inlineStr">
        <is>
          <t>2023_One-Waan-Menu-Nov2023.pdf</t>
        </is>
      </c>
      <c r="E3022" t="n">
        <v>2023</v>
      </c>
      <c r="H3022" t="n">
        <v>1</v>
      </c>
      <c r="I3022" t="n">
        <v>661</v>
      </c>
      <c r="J3022" t="inlineStr">
        <is>
          <t>Y</t>
        </is>
      </c>
      <c r="K3022" t="inlineStr">
        <is>
          <t>crossroadsmaldives.com</t>
        </is>
      </c>
      <c r="L3022" t="inlineStr">
        <is>
          <t>official</t>
        </is>
      </c>
      <c r="M3022" t="inlineStr">
        <is>
          <t>https://crossroadsmaldives.com/wp-content/uploads/2023/11/One-Waan-Menu-Nov2023.pdf</t>
        </is>
      </c>
      <c r="N3022" t="inlineStr">
        <is>
          <t>https://crossroadsmaldives.com/wp-content/uploads/2023/11/One-Waan-Menu-Nov2023.pdf</t>
        </is>
      </c>
      <c r="O3022" t="inlineStr">
        <is>
          <t>42f210e6b0d7852459f5963bc3a787fe0dc674a17d60c344a02034fe4986d061</t>
        </is>
      </c>
      <c r="P3022" t="inlineStr">
        <is>
          <t>library/162_the-marina-at-crossroads-maldives/dining_menu/2023_One-Waan-Menu-Nov2023.pdf</t>
        </is>
      </c>
      <c r="R3022" t="inlineStr">
        <is>
          <t>outdated</t>
        </is>
      </c>
      <c r="S3022" t="inlineStr">
        <is>
          <t>N</t>
        </is>
      </c>
      <c r="T3022" t="inlineStr">
        <is>
          <t>matched</t>
        </is>
      </c>
      <c r="U3022" t="inlineStr">
        <is>
          <t>2026-10-04</t>
        </is>
      </c>
      <c r="V3022" t="inlineStr"/>
    </row>
    <row r="3023">
      <c r="A3023" t="n">
        <v>162</v>
      </c>
      <c r="B3023" t="inlineStr">
        <is>
          <t>The Marina at Crossroads Maldives</t>
        </is>
      </c>
      <c r="C3023" t="inlineStr">
        <is>
          <t>dining_menu</t>
        </is>
      </c>
      <c r="D3023" t="inlineStr">
        <is>
          <t>2023_MOC-WEB-Menu-Maldives-Updated-04.9.2023.pdf</t>
        </is>
      </c>
      <c r="E3023" t="n">
        <v>2023</v>
      </c>
      <c r="H3023" t="n">
        <v>4</v>
      </c>
      <c r="I3023" t="n">
        <v>899</v>
      </c>
      <c r="J3023" t="inlineStr">
        <is>
          <t>Y</t>
        </is>
      </c>
      <c r="K3023" t="inlineStr">
        <is>
          <t>crossroadsmaldives.com</t>
        </is>
      </c>
      <c r="L3023" t="inlineStr">
        <is>
          <t>official</t>
        </is>
      </c>
      <c r="M3023" t="inlineStr">
        <is>
          <t>https://crossroadsmaldives.com/wp-content/uploads/2023/09/MOC-WEB-Menu-Maldives-Updated-04.9.2023.pdf</t>
        </is>
      </c>
      <c r="N3023" t="inlineStr">
        <is>
          <t>https://crossroadsmaldives.com/wp-content/uploads/2023/09/MOC-WEB-Menu-Maldives-Updated-04.9.2023.pdf</t>
        </is>
      </c>
      <c r="O3023" t="inlineStr">
        <is>
          <t>e30371b8696abb36afc933c2e70721902ce98a71dde9447b892c5ffb7c356596</t>
        </is>
      </c>
      <c r="P3023" t="inlineStr">
        <is>
          <t>library/162_the-marina-at-crossroads-maldives/dining_menu/2023_MOC-WEB-Menu-Maldives-Updated-04.9.2023.pdf</t>
        </is>
      </c>
      <c r="R3023" t="inlineStr">
        <is>
          <t>outdated</t>
        </is>
      </c>
      <c r="S3023" t="inlineStr">
        <is>
          <t>N</t>
        </is>
      </c>
      <c r="T3023" t="inlineStr">
        <is>
          <t>matched</t>
        </is>
      </c>
      <c r="U3023" t="inlineStr">
        <is>
          <t>2026-10-04</t>
        </is>
      </c>
      <c r="V3023" t="inlineStr"/>
    </row>
    <row r="3024">
      <c r="A3024" t="n">
        <v>162</v>
      </c>
      <c r="B3024" t="inlineStr">
        <is>
          <t>The Marina at Crossroads Maldives</t>
        </is>
      </c>
      <c r="C3024" t="inlineStr">
        <is>
          <t>dining_menu</t>
        </is>
      </c>
      <c r="D3024" t="inlineStr">
        <is>
          <t>2023_MOC-WEB-Menu-Maldives-Updated-25.8.2023.pdf</t>
        </is>
      </c>
      <c r="E3024" t="n">
        <v>2023</v>
      </c>
      <c r="H3024" t="n">
        <v>4</v>
      </c>
      <c r="I3024" t="n">
        <v>721</v>
      </c>
      <c r="J3024" t="inlineStr">
        <is>
          <t>Y</t>
        </is>
      </c>
      <c r="K3024" t="inlineStr">
        <is>
          <t>crossroadsmaldives.com</t>
        </is>
      </c>
      <c r="L3024" t="inlineStr">
        <is>
          <t>official</t>
        </is>
      </c>
      <c r="M3024" t="inlineStr">
        <is>
          <t>https://crossroadsmaldives.com/wp-content/uploads/2023/08/MOC-WEB-Menu-Maldives-Updated-25.8.2023.pdf</t>
        </is>
      </c>
      <c r="N3024" t="inlineStr">
        <is>
          <t>https://crossroadsmaldives.com/wp-content/uploads/2023/08/MOC-WEB-Menu-Maldives-Updated-25.8.2023.pdf</t>
        </is>
      </c>
      <c r="O3024" t="inlineStr">
        <is>
          <t>7e663eeaa8948e413b1156a1436e7bb0688f66fa5030a806597ccc1febb95fc6</t>
        </is>
      </c>
      <c r="P3024" t="inlineStr">
        <is>
          <t>library/162_the-marina-at-crossroads-maldives/dining_menu/2023_MOC-WEB-Menu-Maldives-Updated-25.8.2023.pdf</t>
        </is>
      </c>
      <c r="R3024" t="inlineStr">
        <is>
          <t>outdated</t>
        </is>
      </c>
      <c r="S3024" t="inlineStr">
        <is>
          <t>N</t>
        </is>
      </c>
      <c r="T3024" t="inlineStr">
        <is>
          <t>matched</t>
        </is>
      </c>
      <c r="U3024" t="inlineStr">
        <is>
          <t>2026-10-04</t>
        </is>
      </c>
      <c r="V3024" t="inlineStr"/>
    </row>
    <row r="3025">
      <c r="A3025" t="n">
        <v>162</v>
      </c>
      <c r="B3025" t="inlineStr">
        <is>
          <t>The Marina at Crossroads Maldives</t>
        </is>
      </c>
      <c r="C3025" t="inlineStr">
        <is>
          <t>dining_menu</t>
        </is>
      </c>
      <c r="D3025" t="inlineStr">
        <is>
          <t>2023_a01c1eff_SAii-Beach-Club-Marina-Day-Visit.pdf</t>
        </is>
      </c>
      <c r="E3025" t="n">
        <v>2023</v>
      </c>
      <c r="H3025" t="n">
        <v>1</v>
      </c>
      <c r="I3025" t="n">
        <v>1372</v>
      </c>
      <c r="J3025" t="inlineStr">
        <is>
          <t>Y</t>
        </is>
      </c>
      <c r="K3025" t="inlineStr">
        <is>
          <t>crossroadsmaldives.com</t>
        </is>
      </c>
      <c r="L3025" t="inlineStr">
        <is>
          <t>official</t>
        </is>
      </c>
      <c r="M3025" t="inlineStr">
        <is>
          <t>https://crossroadsmaldives.com/wp-content/uploads/2023/08/SAii-Beach-Club-Marina-Day-Visit.pdf</t>
        </is>
      </c>
      <c r="N3025" t="inlineStr">
        <is>
          <t>https://crossroadsmaldives.com/wp-content/uploads/2023/08/SAii-Beach-Club-Marina-Day-Visit.pdf</t>
        </is>
      </c>
      <c r="O3025" t="inlineStr">
        <is>
          <t>a01c1eff3c7157f8f406a9a20f4878566bd8804a9bf9afa2cc217ef2e4f18911</t>
        </is>
      </c>
      <c r="P3025" t="inlineStr">
        <is>
          <t>library/162_the-marina-at-crossroads-maldives/dining_menu/2023_a01c1eff_SAii-Beach-Club-Marina-Day-Visit.pdf</t>
        </is>
      </c>
      <c r="R3025" t="inlineStr">
        <is>
          <t>outdated</t>
        </is>
      </c>
      <c r="S3025" t="inlineStr">
        <is>
          <t>N</t>
        </is>
      </c>
      <c r="T3025" t="inlineStr">
        <is>
          <t>matched</t>
        </is>
      </c>
      <c r="U3025" t="inlineStr">
        <is>
          <t>2026-10-04</t>
        </is>
      </c>
      <c r="V3025" t="inlineStr"/>
    </row>
    <row r="3026">
      <c r="A3026" t="n">
        <v>162</v>
      </c>
      <c r="B3026" t="inlineStr">
        <is>
          <t>The Marina at Crossroads Maldives</t>
        </is>
      </c>
      <c r="C3026" t="inlineStr">
        <is>
          <t>dining_menu</t>
        </is>
      </c>
      <c r="D3026" t="inlineStr">
        <is>
          <t>2023_MOC-WEB-Menu-Maldives-Updated-28.4.2023-Without-Wines.pdf</t>
        </is>
      </c>
      <c r="E3026" t="n">
        <v>2023</v>
      </c>
      <c r="H3026" t="n">
        <v>2</v>
      </c>
      <c r="I3026" t="n">
        <v>3011</v>
      </c>
      <c r="J3026" t="inlineStr">
        <is>
          <t>Y</t>
        </is>
      </c>
      <c r="K3026" t="inlineStr">
        <is>
          <t>crossroadsmaldives.com</t>
        </is>
      </c>
      <c r="L3026" t="inlineStr">
        <is>
          <t>official</t>
        </is>
      </c>
      <c r="M3026" t="inlineStr">
        <is>
          <t>https://crossroadsmaldives.com/wp-content/uploads/2023/05/MOC-WEB-Menu-Maldives-Updated-28.4.2023-Without-Wines.pdf</t>
        </is>
      </c>
      <c r="N3026" t="inlineStr">
        <is>
          <t>https://crossroadsmaldives.com/wp-content/uploads/2023/05/MOC-WEB-Menu-Maldives-Updated-28.4.2023-Without-Wines.pdf</t>
        </is>
      </c>
      <c r="O3026" t="inlineStr">
        <is>
          <t>0ceb36d4fddddf6eb19c43b743d27bfa48ea8175a96de179609a84113b2186a0</t>
        </is>
      </c>
      <c r="P3026" t="inlineStr">
        <is>
          <t>library/162_the-marina-at-crossroads-maldives/dining_menu/2023_MOC-WEB-Menu-Maldives-Updated-28.4.2023-Without-Wines.pdf</t>
        </is>
      </c>
      <c r="R3026" t="inlineStr">
        <is>
          <t>outdated</t>
        </is>
      </c>
      <c r="S3026" t="inlineStr">
        <is>
          <t>N</t>
        </is>
      </c>
      <c r="T3026" t="inlineStr">
        <is>
          <t>matched</t>
        </is>
      </c>
      <c r="U3026" t="inlineStr">
        <is>
          <t>2026-10-04</t>
        </is>
      </c>
      <c r="V3026" t="inlineStr"/>
    </row>
    <row r="3027">
      <c r="A3027" t="n">
        <v>162</v>
      </c>
      <c r="B3027" t="inlineStr">
        <is>
          <t>The Marina at Crossroads Maldives</t>
        </is>
      </c>
      <c r="C3027" t="inlineStr">
        <is>
          <t>dining_menu</t>
        </is>
      </c>
      <c r="D3027" t="inlineStr">
        <is>
          <t>2022_HRH_AI_Premium_Drinks_Menu.pdf</t>
        </is>
      </c>
      <c r="E3027" t="n">
        <v>2022</v>
      </c>
      <c r="H3027" t="n">
        <v>2</v>
      </c>
      <c r="I3027" t="n">
        <v>1388</v>
      </c>
      <c r="J3027" t="inlineStr">
        <is>
          <t>Y</t>
        </is>
      </c>
      <c r="K3027" t="inlineStr">
        <is>
          <t>hardrockhotels.com</t>
        </is>
      </c>
      <c r="L3027" t="inlineStr">
        <is>
          <t>official</t>
        </is>
      </c>
      <c r="M3027" t="inlineStr">
        <is>
          <t>https://hotel.hardrock.com/maldives/files/6016/HRH_AI_Premium_Drinks_Menu.pdf</t>
        </is>
      </c>
      <c r="N3027" t="inlineStr">
        <is>
          <t>https://hotel.hardrock.com/maldives/files/6016/HRH_AI_Premium_Drinks_Menu.pdf</t>
        </is>
      </c>
      <c r="O3027" t="inlineStr">
        <is>
          <t>9bd25440c4e68570b6cbfb752b9398400e01dc1e742af5d9549dca63b35a0c9b</t>
        </is>
      </c>
      <c r="P3027" t="inlineStr">
        <is>
          <t>library/162_the-marina-at-crossroads-maldives/dining_menu/2022_HRH_AI_Premium_Drinks_Menu.pdf</t>
        </is>
      </c>
      <c r="R3027" t="inlineStr">
        <is>
          <t>outdated</t>
        </is>
      </c>
      <c r="S3027" t="inlineStr">
        <is>
          <t>N</t>
        </is>
      </c>
      <c r="T3027" t="inlineStr">
        <is>
          <t>matched</t>
        </is>
      </c>
      <c r="U3027" t="inlineStr">
        <is>
          <t>2026-10-04</t>
        </is>
      </c>
      <c r="V3027" t="inlineStr"/>
    </row>
    <row r="3028">
      <c r="A3028" t="n">
        <v>162</v>
      </c>
      <c r="B3028" t="inlineStr">
        <is>
          <t>The Marina at Crossroads Maldives</t>
        </is>
      </c>
      <c r="C3028" t="inlineStr">
        <is>
          <t>dining_menu</t>
        </is>
      </c>
      <c r="D3028" t="inlineStr">
        <is>
          <t>2022_Kalhu-Odi-Menu.pdf</t>
        </is>
      </c>
      <c r="E3028" t="n">
        <v>2022</v>
      </c>
      <c r="H3028" t="n">
        <v>13</v>
      </c>
      <c r="I3028" t="n">
        <v>3208</v>
      </c>
      <c r="J3028" t="inlineStr">
        <is>
          <t>N</t>
        </is>
      </c>
      <c r="K3028" t="inlineStr">
        <is>
          <t>crossroadsmaldives.com</t>
        </is>
      </c>
      <c r="L3028" t="inlineStr">
        <is>
          <t>official</t>
        </is>
      </c>
      <c r="M3028" t="inlineStr">
        <is>
          <t>https://crossroadsmaldives.com/wp-content/uploads/2023/05/Kalhu-Odi-Menu.pdf</t>
        </is>
      </c>
      <c r="N3028" t="inlineStr">
        <is>
          <t>https://crossroadsmaldives.com/wp-content/uploads/2023/05/Kalhu-Odi-Menu.pdf</t>
        </is>
      </c>
      <c r="O3028" t="inlineStr">
        <is>
          <t>9dd5ad401398fa023134fc00693db29e6143ed676563891172f1ac7cd106d273</t>
        </is>
      </c>
      <c r="P3028" t="inlineStr">
        <is>
          <t>library/162_the-marina-at-crossroads-maldives/dining_menu/2022_Kalhu-Odi-Menu.pdf</t>
        </is>
      </c>
      <c r="R3028" t="inlineStr">
        <is>
          <t>outdated</t>
        </is>
      </c>
      <c r="S3028" t="inlineStr">
        <is>
          <t>N</t>
        </is>
      </c>
      <c r="T3028" t="inlineStr">
        <is>
          <t>matched</t>
        </is>
      </c>
      <c r="U3028" t="inlineStr">
        <is>
          <t>2026-10-04</t>
        </is>
      </c>
      <c r="V3028" t="inlineStr"/>
    </row>
    <row r="3029">
      <c r="A3029" t="n">
        <v>162</v>
      </c>
      <c r="B3029" t="inlineStr">
        <is>
          <t>The Marina at Crossroads Maldives</t>
        </is>
      </c>
      <c r="C3029" t="inlineStr">
        <is>
          <t>dining_menu</t>
        </is>
      </c>
      <c r="D3029" t="inlineStr">
        <is>
          <t>2022_KebabKurry_Menu.pdf</t>
        </is>
      </c>
      <c r="E3029" t="n">
        <v>2022</v>
      </c>
      <c r="H3029" t="n">
        <v>1</v>
      </c>
      <c r="I3029" t="n">
        <v>2431</v>
      </c>
      <c r="J3029" t="inlineStr">
        <is>
          <t>Y</t>
        </is>
      </c>
      <c r="K3029" t="inlineStr">
        <is>
          <t>crossroadsmaldives.com</t>
        </is>
      </c>
      <c r="L3029" t="inlineStr">
        <is>
          <t>official</t>
        </is>
      </c>
      <c r="M3029" t="inlineStr">
        <is>
          <t>https://crossroadsmaldives.com/wp-content/uploads/2023/05/KebabKurry_Menu.pdf</t>
        </is>
      </c>
      <c r="N3029" t="inlineStr">
        <is>
          <t>https://crossroadsmaldives.com/wp-content/uploads/2023/05/KebabKurry_Menu.pdf</t>
        </is>
      </c>
      <c r="O3029" t="inlineStr">
        <is>
          <t>df10f6026c16d6eb06cd24de3746166d8f711587e5cc65bbd56add8fbbe8cb7f</t>
        </is>
      </c>
      <c r="P3029" t="inlineStr">
        <is>
          <t>library/162_the-marina-at-crossroads-maldives/dining_menu/2022_KebabKurry_Menu.pdf</t>
        </is>
      </c>
      <c r="R3029" t="inlineStr">
        <is>
          <t>outdated</t>
        </is>
      </c>
      <c r="S3029" t="inlineStr">
        <is>
          <t>N</t>
        </is>
      </c>
      <c r="T3029" t="inlineStr">
        <is>
          <t>matched</t>
        </is>
      </c>
      <c r="U3029" t="inlineStr">
        <is>
          <t>2026-10-04</t>
        </is>
      </c>
      <c r="V3029" t="inlineStr"/>
    </row>
    <row r="3030">
      <c r="A3030" t="n">
        <v>162</v>
      </c>
      <c r="B3030" t="inlineStr">
        <is>
          <t>The Marina at Crossroads Maldives</t>
        </is>
      </c>
      <c r="C3030" t="inlineStr">
        <is>
          <t>dining_menu</t>
        </is>
      </c>
      <c r="D3030" t="inlineStr">
        <is>
          <t>2022_Kinkao_Food-Menu.pdf</t>
        </is>
      </c>
      <c r="E3030" t="n">
        <v>2022</v>
      </c>
      <c r="H3030" t="n">
        <v>1</v>
      </c>
      <c r="I3030" t="n">
        <v>2162</v>
      </c>
      <c r="J3030" t="inlineStr">
        <is>
          <t>Y</t>
        </is>
      </c>
      <c r="K3030" t="inlineStr">
        <is>
          <t>crossroadsmaldives.com</t>
        </is>
      </c>
      <c r="L3030" t="inlineStr">
        <is>
          <t>official</t>
        </is>
      </c>
      <c r="M3030" t="inlineStr">
        <is>
          <t>https://crossroadsmaldives.com/wp-content/uploads/2023/05/Kinkao_Food-Menu.pdf</t>
        </is>
      </c>
      <c r="N3030" t="inlineStr">
        <is>
          <t>https://crossroadsmaldives.com/wp-content/uploads/2023/05/Kinkao_Food-Menu.pdf</t>
        </is>
      </c>
      <c r="O3030" t="inlineStr">
        <is>
          <t>5bb82d802173686d8f28344f9869beca9fa8d7da1385503a44dd2da8f5691643</t>
        </is>
      </c>
      <c r="P3030" t="inlineStr">
        <is>
          <t>library/162_the-marina-at-crossroads-maldives/dining_menu/2022_Kinkao_Food-Menu.pdf</t>
        </is>
      </c>
      <c r="R3030" t="inlineStr">
        <is>
          <t>outdated</t>
        </is>
      </c>
      <c r="S3030" t="inlineStr">
        <is>
          <t>N</t>
        </is>
      </c>
      <c r="T3030" t="inlineStr">
        <is>
          <t>matched</t>
        </is>
      </c>
      <c r="U3030" t="inlineStr">
        <is>
          <t>2026-10-04</t>
        </is>
      </c>
      <c r="V3030" t="inlineStr"/>
    </row>
    <row r="3031">
      <c r="A3031" t="n">
        <v>162</v>
      </c>
      <c r="B3031" t="inlineStr">
        <is>
          <t>The Marina at Crossroads Maldives</t>
        </is>
      </c>
      <c r="C3031" t="inlineStr">
        <is>
          <t>dining_menu</t>
        </is>
      </c>
      <c r="D3031" t="inlineStr">
        <is>
          <t>2022_MOO-Lunch-menu-1.pdf</t>
        </is>
      </c>
      <c r="E3031" t="n">
        <v>2022</v>
      </c>
      <c r="H3031" t="n">
        <v>6</v>
      </c>
      <c r="I3031" t="n">
        <v>1714</v>
      </c>
      <c r="J3031" t="inlineStr">
        <is>
          <t>Y</t>
        </is>
      </c>
      <c r="K3031" t="inlineStr">
        <is>
          <t>crossroadsmaldives.com</t>
        </is>
      </c>
      <c r="L3031" t="inlineStr">
        <is>
          <t>official</t>
        </is>
      </c>
      <c r="M3031" t="inlineStr">
        <is>
          <t>https://crossroadsmaldives.com/wp-content/uploads/2023/05/MOO-Lunch-menu-1.pdf</t>
        </is>
      </c>
      <c r="N3031" t="inlineStr">
        <is>
          <t>https://crossroadsmaldives.com/wp-content/uploads/2023/05/MOO-Lunch-menu-1.pdf</t>
        </is>
      </c>
      <c r="O3031" t="inlineStr">
        <is>
          <t>6a3d3c2a33b2e0fc5068d16865597baae96679e7064e7bf985b5cb266fce7d6b</t>
        </is>
      </c>
      <c r="P3031" t="inlineStr">
        <is>
          <t>library/162_the-marina-at-crossroads-maldives/dining_menu/2022_MOO-Lunch-menu-1.pdf</t>
        </is>
      </c>
      <c r="R3031" t="inlineStr">
        <is>
          <t>outdated</t>
        </is>
      </c>
      <c r="S3031" t="inlineStr">
        <is>
          <t>N</t>
        </is>
      </c>
      <c r="T3031" t="inlineStr">
        <is>
          <t>matched</t>
        </is>
      </c>
      <c r="U3031" t="inlineStr">
        <is>
          <t>2026-10-04</t>
        </is>
      </c>
      <c r="V3031" t="inlineStr"/>
    </row>
    <row r="3032">
      <c r="A3032" t="n">
        <v>162</v>
      </c>
      <c r="B3032" t="inlineStr">
        <is>
          <t>The Marina at Crossroads Maldives</t>
        </is>
      </c>
      <c r="C3032" t="inlineStr">
        <is>
          <t>dining_menu</t>
        </is>
      </c>
      <c r="D3032" t="inlineStr">
        <is>
          <t>2021_Len-Be-Well-Menu-October-2021.pdf</t>
        </is>
      </c>
      <c r="E3032" t="n">
        <v>2021</v>
      </c>
      <c r="H3032" t="n">
        <v>11</v>
      </c>
      <c r="I3032" t="n">
        <v>7139</v>
      </c>
      <c r="J3032" t="inlineStr">
        <is>
          <t>Y</t>
        </is>
      </c>
      <c r="K3032" t="inlineStr">
        <is>
          <t>crossroadsmaldives.com</t>
        </is>
      </c>
      <c r="L3032" t="inlineStr">
        <is>
          <t>official</t>
        </is>
      </c>
      <c r="M3032" t="inlineStr">
        <is>
          <t>https://crossroadsmaldives.com/wp-content/uploads/2023/05/Len-Be-Well-Menu-October-2021.pdf</t>
        </is>
      </c>
      <c r="N3032" t="inlineStr">
        <is>
          <t>https://crossroadsmaldives.com/wp-content/uploads/2023/05/Len-Be-Well-Menu-October-2021.pdf</t>
        </is>
      </c>
      <c r="O3032" t="inlineStr">
        <is>
          <t>3681f0eab4c7fa95d1cd9837cbf20a720b0b5c0d971bfb622495ec758a107326</t>
        </is>
      </c>
      <c r="P3032" t="inlineStr">
        <is>
          <t>library/162_the-marina-at-crossroads-maldives/dining_menu/2021_Len-Be-Well-Menu-October-2021.pdf</t>
        </is>
      </c>
      <c r="R3032" t="inlineStr">
        <is>
          <t>outdated</t>
        </is>
      </c>
      <c r="S3032" t="inlineStr">
        <is>
          <t>N</t>
        </is>
      </c>
      <c r="T3032" t="inlineStr">
        <is>
          <t>matched</t>
        </is>
      </c>
      <c r="U3032" t="inlineStr">
        <is>
          <t>2026-10-04</t>
        </is>
      </c>
      <c r="V3032" t="inlineStr"/>
    </row>
    <row r="3033">
      <c r="A3033" t="n">
        <v>162</v>
      </c>
      <c r="B3033" t="inlineStr">
        <is>
          <t>The Marina at Crossroads Maldives</t>
        </is>
      </c>
      <c r="C3033" t="inlineStr">
        <is>
          <t>dining_menu</t>
        </is>
      </c>
      <c r="D3033" t="inlineStr">
        <is>
          <t>2020_Ministry-of-Crab-New-Menu.pdf</t>
        </is>
      </c>
      <c r="E3033" t="n">
        <v>2020</v>
      </c>
      <c r="H3033" t="n">
        <v>8</v>
      </c>
      <c r="I3033" t="n">
        <v>1421</v>
      </c>
      <c r="J3033" t="inlineStr">
        <is>
          <t>Y</t>
        </is>
      </c>
      <c r="K3033" t="inlineStr">
        <is>
          <t>crossroadsmaldives.com</t>
        </is>
      </c>
      <c r="L3033" t="inlineStr">
        <is>
          <t>official</t>
        </is>
      </c>
      <c r="M3033" t="inlineStr">
        <is>
          <t>https://crossroadsmaldives.com/wp-content/uploads/2026/03/Ministry-of-Crab-New-Menu.pdf</t>
        </is>
      </c>
      <c r="N3033" t="inlineStr">
        <is>
          <t>https://crossroadsmaldives.com/wp-content/uploads/2026/03/Ministry-of-Crab-New-Menu.pdf</t>
        </is>
      </c>
      <c r="O3033" t="inlineStr">
        <is>
          <t>1ccc3e0d81f6bc4393163549f93c7cdad998d1b928b05ca6aebc12b9d9c2c345</t>
        </is>
      </c>
      <c r="P3033" t="inlineStr">
        <is>
          <t>library/162_the-marina-at-crossroads-maldives/dining_menu/2020_Ministry-of-Crab-New-Menu.pdf</t>
        </is>
      </c>
      <c r="R3033" t="inlineStr">
        <is>
          <t>outdated</t>
        </is>
      </c>
      <c r="S3033" t="inlineStr">
        <is>
          <t>N</t>
        </is>
      </c>
      <c r="T3033" t="inlineStr">
        <is>
          <t>matched</t>
        </is>
      </c>
      <c r="U3033" t="inlineStr">
        <is>
          <t>2026-10-04</t>
        </is>
      </c>
      <c r="V3033" t="inlineStr"/>
    </row>
    <row r="3034">
      <c r="A3034" t="n">
        <v>162</v>
      </c>
      <c r="B3034" t="inlineStr">
        <is>
          <t>The Marina at Crossroads Maldives</t>
        </is>
      </c>
      <c r="C3034" t="inlineStr">
        <is>
          <t>dining_menu</t>
        </is>
      </c>
      <c r="D3034" t="inlineStr">
        <is>
          <t>2020_MOC-MLD-QR-Menu-Experiences-Menus-Promos-26.03.25.pdf</t>
        </is>
      </c>
      <c r="E3034" t="n">
        <v>2020</v>
      </c>
      <c r="H3034" t="n">
        <v>8</v>
      </c>
      <c r="I3034" t="n">
        <v>2037</v>
      </c>
      <c r="J3034" t="inlineStr">
        <is>
          <t>Y</t>
        </is>
      </c>
      <c r="K3034" t="inlineStr">
        <is>
          <t>crossroadsmaldives.com</t>
        </is>
      </c>
      <c r="L3034" t="inlineStr">
        <is>
          <t>official</t>
        </is>
      </c>
      <c r="M3034" t="inlineStr">
        <is>
          <t>https://crossroadsmaldives.com/wp-content/uploads/2025/04/MOC-MLD-QR-Menu-Experiences-Menus-Promos-26.03.25.pdf</t>
        </is>
      </c>
      <c r="N3034" t="inlineStr">
        <is>
          <t>https://crossroadsmaldives.com/wp-content/uploads/2025/04/MOC-MLD-QR-Menu-Experiences-Menus-Promos-26.03.25.pdf</t>
        </is>
      </c>
      <c r="O3034" t="inlineStr">
        <is>
          <t>025a33036b2bb82cd97db50f40a4c842872144c2ef209966229250233d5acec5</t>
        </is>
      </c>
      <c r="P3034" t="inlineStr">
        <is>
          <t>library/162_the-marina-at-crossroads-maldives/dining_menu/2020_MOC-MLD-QR-Menu-Experiences-Menus-Promos-26.03.25.pdf</t>
        </is>
      </c>
      <c r="R3034" t="inlineStr">
        <is>
          <t>outdated</t>
        </is>
      </c>
      <c r="S3034" t="inlineStr">
        <is>
          <t>N</t>
        </is>
      </c>
      <c r="T3034" t="inlineStr">
        <is>
          <t>matched</t>
        </is>
      </c>
      <c r="U3034" t="inlineStr">
        <is>
          <t>2026-10-04</t>
        </is>
      </c>
      <c r="V3034" t="inlineStr"/>
    </row>
    <row r="3035">
      <c r="A3035" t="n">
        <v>162</v>
      </c>
      <c r="B3035" t="inlineStr">
        <is>
          <t>The Marina at Crossroads Maldives</t>
        </is>
      </c>
      <c r="C3035" t="inlineStr">
        <is>
          <t>dining_menu</t>
        </is>
      </c>
      <c r="D3035" t="inlineStr">
        <is>
          <t>2020_MOC-MLD-QR-Menu-Experiences-Menus-Promos-09.01.25.pdf</t>
        </is>
      </c>
      <c r="E3035" t="n">
        <v>2020</v>
      </c>
      <c r="H3035" t="n">
        <v>8</v>
      </c>
      <c r="I3035" t="n">
        <v>2406</v>
      </c>
      <c r="J3035" t="inlineStr">
        <is>
          <t>Y</t>
        </is>
      </c>
      <c r="K3035" t="inlineStr">
        <is>
          <t>crossroadsmaldives.com</t>
        </is>
      </c>
      <c r="L3035" t="inlineStr">
        <is>
          <t>official</t>
        </is>
      </c>
      <c r="M3035" t="inlineStr">
        <is>
          <t>https://crossroadsmaldives.com/wp-content/uploads/2023/05/MOC-MLD-QR-Menu-Experiences-Menus-Promos-09.01.25.pdf</t>
        </is>
      </c>
      <c r="N3035" t="inlineStr">
        <is>
          <t>https://crossroadsmaldives.com/wp-content/uploads/2023/05/MOC-MLD-QR-Menu-Experiences-Menus-Promos-09.01.25.pdf</t>
        </is>
      </c>
      <c r="O3035" t="inlineStr">
        <is>
          <t>a9f1ca1de4d42b87b1c4a4c5e75f51371b9e93ad632e567a2da21affe7a85502</t>
        </is>
      </c>
      <c r="P3035" t="inlineStr">
        <is>
          <t>library/162_the-marina-at-crossroads-maldives/dining_menu/2020_MOC-MLD-QR-Menu-Experiences-Menus-Promos-09.01.25.pdf</t>
        </is>
      </c>
      <c r="R3035" t="inlineStr">
        <is>
          <t>outdated</t>
        </is>
      </c>
      <c r="S3035" t="inlineStr">
        <is>
          <t>N</t>
        </is>
      </c>
      <c r="T3035" t="inlineStr">
        <is>
          <t>matched</t>
        </is>
      </c>
      <c r="U3035" t="inlineStr">
        <is>
          <t>2026-10-04</t>
        </is>
      </c>
      <c r="V3035" t="inlineStr"/>
    </row>
    <row r="3036">
      <c r="A3036" t="n">
        <v>162</v>
      </c>
      <c r="B3036" t="inlineStr">
        <is>
          <t>The Marina at Crossroads Maldives</t>
        </is>
      </c>
      <c r="C3036" t="inlineStr">
        <is>
          <t>dining_menu</t>
        </is>
      </c>
      <c r="D3036" t="inlineStr">
        <is>
          <t>2020_MOC-MLD-QR-Menu-Experiences-Menus-Promos-09.12.24.pdf</t>
        </is>
      </c>
      <c r="E3036" t="n">
        <v>2020</v>
      </c>
      <c r="H3036" t="n">
        <v>8</v>
      </c>
      <c r="I3036" t="n">
        <v>2406</v>
      </c>
      <c r="J3036" t="inlineStr">
        <is>
          <t>Y</t>
        </is>
      </c>
      <c r="K3036" t="inlineStr">
        <is>
          <t>crossroadsmaldives.com</t>
        </is>
      </c>
      <c r="L3036" t="inlineStr">
        <is>
          <t>official</t>
        </is>
      </c>
      <c r="M3036" t="inlineStr">
        <is>
          <t>https://crossroadsmaldives.com/wp-content/uploads/2024/12/MOC-MLD-QR-Menu-Experiences-Menus-Promos-09.12.24.pdf</t>
        </is>
      </c>
      <c r="N3036" t="inlineStr">
        <is>
          <t>https://crossroadsmaldives.com/wp-content/uploads/2024/12/MOC-MLD-QR-Menu-Experiences-Menus-Promos-09.12.24.pdf</t>
        </is>
      </c>
      <c r="O3036" t="inlineStr">
        <is>
          <t>e712ef6b4e029acb6974c501434809a7d6c93420eefc9673191fbdd1f3f9148d</t>
        </is>
      </c>
      <c r="P3036" t="inlineStr">
        <is>
          <t>library/162_the-marina-at-crossroads-maldives/dining_menu/2020_MOC-MLD-QR-Menu-Experiences-Menus-Promos-09.12.24.pdf</t>
        </is>
      </c>
      <c r="R3036" t="inlineStr">
        <is>
          <t>outdated</t>
        </is>
      </c>
      <c r="S3036" t="inlineStr">
        <is>
          <t>N</t>
        </is>
      </c>
      <c r="T3036" t="inlineStr">
        <is>
          <t>matched</t>
        </is>
      </c>
      <c r="U3036" t="inlineStr">
        <is>
          <t>2026-10-04</t>
        </is>
      </c>
      <c r="V3036" t="inlineStr"/>
    </row>
    <row r="3037">
      <c r="A3037" t="n">
        <v>162</v>
      </c>
      <c r="B3037" t="inlineStr">
        <is>
          <t>The Marina at Crossroads Maldives</t>
        </is>
      </c>
      <c r="C3037" t="inlineStr">
        <is>
          <t>dining_menu</t>
        </is>
      </c>
      <c r="D3037" t="inlineStr">
        <is>
          <t>2019_Carne-Diem-New-Menu.pdf</t>
        </is>
      </c>
      <c r="E3037" t="n">
        <v>2019</v>
      </c>
      <c r="H3037" t="n">
        <v>7</v>
      </c>
      <c r="I3037" t="n">
        <v>959</v>
      </c>
      <c r="J3037" t="inlineStr">
        <is>
          <t>Y</t>
        </is>
      </c>
      <c r="K3037" t="inlineStr">
        <is>
          <t>crossroadsmaldives.com</t>
        </is>
      </c>
      <c r="L3037" t="inlineStr">
        <is>
          <t>official</t>
        </is>
      </c>
      <c r="M3037" t="inlineStr">
        <is>
          <t>https://crossroadsmaldives.com/wp-content/uploads/2026/03/Carne-Diem-New-Menu.pdf</t>
        </is>
      </c>
      <c r="N3037" t="inlineStr">
        <is>
          <t>https://crossroadsmaldives.com/wp-content/uploads/2026/03/Carne-Diem-New-Menu.pdf</t>
        </is>
      </c>
      <c r="O3037" t="inlineStr">
        <is>
          <t>237fa53723e208ae7106bb432069246454752c7a7e8111e13faa9b8b7dd0a201</t>
        </is>
      </c>
      <c r="P3037" t="inlineStr">
        <is>
          <t>library/162_the-marina-at-crossroads-maldives/dining_menu/2019_Carne-Diem-New-Menu.pdf</t>
        </is>
      </c>
      <c r="R3037" t="inlineStr">
        <is>
          <t>outdated</t>
        </is>
      </c>
      <c r="S3037" t="inlineStr">
        <is>
          <t>N</t>
        </is>
      </c>
      <c r="T3037" t="inlineStr">
        <is>
          <t>matched</t>
        </is>
      </c>
      <c r="U3037" t="inlineStr">
        <is>
          <t>2026-10-04</t>
        </is>
      </c>
      <c r="V3037" t="inlineStr"/>
    </row>
    <row r="3038">
      <c r="A3038" t="n">
        <v>162</v>
      </c>
      <c r="B3038" t="inlineStr">
        <is>
          <t>The Marina at Crossroads Maldives</t>
        </is>
      </c>
      <c r="C3038" t="inlineStr">
        <is>
          <t>dining_menu</t>
        </is>
      </c>
      <c r="D3038" t="inlineStr">
        <is>
          <t>2019_CDG-QR-MENU-01.09.25.pdf</t>
        </is>
      </c>
      <c r="E3038" t="n">
        <v>2019</v>
      </c>
      <c r="H3038" t="n">
        <v>7</v>
      </c>
      <c r="I3038" t="n">
        <v>17462</v>
      </c>
      <c r="J3038" t="inlineStr">
        <is>
          <t>Y</t>
        </is>
      </c>
      <c r="K3038" t="inlineStr">
        <is>
          <t>crossroadsmaldives.com</t>
        </is>
      </c>
      <c r="L3038" t="inlineStr">
        <is>
          <t>official</t>
        </is>
      </c>
      <c r="M3038" t="inlineStr">
        <is>
          <t>https://crossroadsmaldives.com/wp-content/uploads/2025/09/CDG-QR-MENU-01.09.25.pdf</t>
        </is>
      </c>
      <c r="N3038" t="inlineStr">
        <is>
          <t>https://crossroadsmaldives.com/wp-content/uploads/2025/09/CDG-QR-MENU-01.09.25.pdf</t>
        </is>
      </c>
      <c r="O3038" t="inlineStr">
        <is>
          <t>5661923fc490b8c1e50463e79f75ca992ca4c6d33bae00311d91777cfcaa18b8</t>
        </is>
      </c>
      <c r="P3038" t="inlineStr">
        <is>
          <t>library/162_the-marina-at-crossroads-maldives/dining_menu/2019_CDG-QR-MENU-01.09.25.pdf</t>
        </is>
      </c>
      <c r="R3038" t="inlineStr">
        <is>
          <t>outdated</t>
        </is>
      </c>
      <c r="S3038" t="inlineStr">
        <is>
          <t>N</t>
        </is>
      </c>
      <c r="T3038" t="inlineStr">
        <is>
          <t>matched</t>
        </is>
      </c>
      <c r="U3038" t="inlineStr">
        <is>
          <t>2026-10-04</t>
        </is>
      </c>
      <c r="V3038" t="inlineStr"/>
    </row>
    <row r="3039">
      <c r="A3039" t="n">
        <v>162</v>
      </c>
      <c r="B3039" t="inlineStr">
        <is>
          <t>The Marina at Crossroads Maldives</t>
        </is>
      </c>
      <c r="C3039" t="inlineStr">
        <is>
          <t>dining_menu</t>
        </is>
      </c>
      <c r="D3039" t="inlineStr">
        <is>
          <t>2019_CDG-QR-MENU.1.pdf</t>
        </is>
      </c>
      <c r="E3039" t="n">
        <v>2019</v>
      </c>
      <c r="H3039" t="n">
        <v>7</v>
      </c>
      <c r="I3039" t="n">
        <v>28175</v>
      </c>
      <c r="J3039" t="inlineStr">
        <is>
          <t>Y</t>
        </is>
      </c>
      <c r="K3039" t="inlineStr">
        <is>
          <t>crossroadsmaldives.com</t>
        </is>
      </c>
      <c r="L3039" t="inlineStr">
        <is>
          <t>official</t>
        </is>
      </c>
      <c r="M3039" t="inlineStr">
        <is>
          <t>https://crossroadsmaldives.com/wp-content/uploads/2024/09/CDG-QR-MENU.1.pdf</t>
        </is>
      </c>
      <c r="N3039" t="inlineStr">
        <is>
          <t>https://crossroadsmaldives.com/wp-content/uploads/2024/09/CDG-QR-MENU.1.pdf</t>
        </is>
      </c>
      <c r="O3039" t="inlineStr">
        <is>
          <t>354bce5fdf610a455085061a145558ee6367d90f2d1acca9ea4575b9fa80b8cc</t>
        </is>
      </c>
      <c r="P3039" t="inlineStr">
        <is>
          <t>library/162_the-marina-at-crossroads-maldives/dining_menu/2019_CDG-QR-MENU.1.pdf</t>
        </is>
      </c>
      <c r="R3039" t="inlineStr">
        <is>
          <t>outdated</t>
        </is>
      </c>
      <c r="S3039" t="inlineStr">
        <is>
          <t>N</t>
        </is>
      </c>
      <c r="T3039" t="inlineStr">
        <is>
          <t>matched</t>
        </is>
      </c>
      <c r="U3039" t="inlineStr">
        <is>
          <t>2026-10-04</t>
        </is>
      </c>
      <c r="V3039" t="inlineStr"/>
    </row>
    <row r="3040">
      <c r="A3040" t="n">
        <v>162</v>
      </c>
      <c r="B3040" t="inlineStr">
        <is>
          <t>The Marina at Crossroads Maldives</t>
        </is>
      </c>
      <c r="C3040" t="inlineStr">
        <is>
          <t>dining_menu</t>
        </is>
      </c>
      <c r="D3040" t="inlineStr">
        <is>
          <t>2019_Kebab-Kurry-Menu.pdf</t>
        </is>
      </c>
      <c r="E3040" t="n">
        <v>2019</v>
      </c>
      <c r="H3040" t="n">
        <v>15</v>
      </c>
      <c r="I3040" t="n">
        <v>1373</v>
      </c>
      <c r="J3040" t="inlineStr">
        <is>
          <t>Y</t>
        </is>
      </c>
      <c r="K3040" t="inlineStr">
        <is>
          <t>crossroadsmaldives.com</t>
        </is>
      </c>
      <c r="L3040" t="inlineStr">
        <is>
          <t>official</t>
        </is>
      </c>
      <c r="M3040" t="inlineStr">
        <is>
          <t>https://crossroadsmaldives.com/wp-content/uploads/2023/11/Kebab-Kurry-Menu.pdf</t>
        </is>
      </c>
      <c r="N3040" t="inlineStr">
        <is>
          <t>https://crossroadsmaldives.com/wp-content/uploads/2023/11/Kebab-Kurry-Menu.pdf</t>
        </is>
      </c>
      <c r="O3040" t="inlineStr">
        <is>
          <t>23d53aeb576a599bc50de9cff3b42065acad78019e425950a7079e5838f904ff</t>
        </is>
      </c>
      <c r="P3040" t="inlineStr">
        <is>
          <t>library/162_the-marina-at-crossroads-maldives/dining_menu/2019_Kebab-Kurry-Menu.pdf</t>
        </is>
      </c>
      <c r="R3040" t="inlineStr">
        <is>
          <t>outdated</t>
        </is>
      </c>
      <c r="S3040" t="inlineStr">
        <is>
          <t>N</t>
        </is>
      </c>
      <c r="T3040" t="inlineStr">
        <is>
          <t>matched</t>
        </is>
      </c>
      <c r="U3040" t="inlineStr">
        <is>
          <t>2026-10-04</t>
        </is>
      </c>
      <c r="V3040" t="inlineStr"/>
    </row>
    <row r="3041">
      <c r="A3041" t="n">
        <v>162</v>
      </c>
      <c r="B3041" t="inlineStr">
        <is>
          <t>The Marina at Crossroads Maldives</t>
        </is>
      </c>
      <c r="C3041" t="inlineStr">
        <is>
          <t>dining_menu</t>
        </is>
      </c>
      <c r="D3041" t="inlineStr">
        <is>
          <t>2019_Kinkao-Menu.pdf</t>
        </is>
      </c>
      <c r="E3041" t="n">
        <v>2019</v>
      </c>
      <c r="H3041" t="n">
        <v>11</v>
      </c>
      <c r="I3041" t="n">
        <v>2037</v>
      </c>
      <c r="J3041" t="inlineStr">
        <is>
          <t>Y</t>
        </is>
      </c>
      <c r="K3041" t="inlineStr">
        <is>
          <t>crossroadsmaldives.com</t>
        </is>
      </c>
      <c r="L3041" t="inlineStr">
        <is>
          <t>official</t>
        </is>
      </c>
      <c r="M3041" t="inlineStr">
        <is>
          <t>https://crossroadsmaldives.com/wp-content/uploads/2023/11/Kinkao-Menu.pdf</t>
        </is>
      </c>
      <c r="N3041" t="inlineStr">
        <is>
          <t>https://crossroadsmaldives.com/wp-content/uploads/2023/11/Kinkao-Menu.pdf</t>
        </is>
      </c>
      <c r="O3041" t="inlineStr">
        <is>
          <t>700273f7218d683453afb13b8f1c956c5cc7682ecae8bbebd6f7eb1eeefd2009</t>
        </is>
      </c>
      <c r="P3041" t="inlineStr">
        <is>
          <t>library/162_the-marina-at-crossroads-maldives/dining_menu/2019_Kinkao-Menu.pdf</t>
        </is>
      </c>
      <c r="R3041" t="inlineStr">
        <is>
          <t>outdated</t>
        </is>
      </c>
      <c r="S3041" t="inlineStr">
        <is>
          <t>N</t>
        </is>
      </c>
      <c r="T3041" t="inlineStr">
        <is>
          <t>matched</t>
        </is>
      </c>
      <c r="U3041" t="inlineStr">
        <is>
          <t>2026-10-04</t>
        </is>
      </c>
      <c r="V3041" t="inlineStr"/>
    </row>
    <row r="3042">
      <c r="A3042" t="n">
        <v>162</v>
      </c>
      <c r="B3042" t="inlineStr">
        <is>
          <t>The Marina at Crossroads Maldives</t>
        </is>
      </c>
      <c r="C3042" t="inlineStr">
        <is>
          <t>dining_menu</t>
        </is>
      </c>
      <c r="D3042" t="inlineStr">
        <is>
          <t>2019_CDG-Food-Menu-28-04-23.pdf</t>
        </is>
      </c>
      <c r="E3042" t="n">
        <v>2019</v>
      </c>
      <c r="H3042" t="n">
        <v>8</v>
      </c>
      <c r="I3042" t="n">
        <v>1214</v>
      </c>
      <c r="J3042" t="inlineStr">
        <is>
          <t>Y</t>
        </is>
      </c>
      <c r="K3042" t="inlineStr">
        <is>
          <t>crossroadsmaldives.com</t>
        </is>
      </c>
      <c r="L3042" t="inlineStr">
        <is>
          <t>official</t>
        </is>
      </c>
      <c r="M3042" t="inlineStr">
        <is>
          <t>https://crossroadsmaldives.com/wp-content/uploads/2023/05/CDG-Food-Menu-28-04-23.pdf</t>
        </is>
      </c>
      <c r="N3042" t="inlineStr">
        <is>
          <t>https://crossroadsmaldives.com/wp-content/uploads/2023/05/CDG-Food-Menu-28-04-23.pdf</t>
        </is>
      </c>
      <c r="O3042" t="inlineStr">
        <is>
          <t>1300212d6933506a0e96aa5598646d21e2e3c19fdaae438bcfab0a0701d1285d</t>
        </is>
      </c>
      <c r="P3042" t="inlineStr">
        <is>
          <t>library/162_the-marina-at-crossroads-maldives/dining_menu/2019_CDG-Food-Menu-28-04-23.pdf</t>
        </is>
      </c>
      <c r="R3042" t="inlineStr">
        <is>
          <t>outdated</t>
        </is>
      </c>
      <c r="S3042" t="inlineStr">
        <is>
          <t>N</t>
        </is>
      </c>
      <c r="T3042" t="inlineStr">
        <is>
          <t>matched</t>
        </is>
      </c>
      <c r="U3042" t="inlineStr">
        <is>
          <t>2026-10-04</t>
        </is>
      </c>
      <c r="V3042" t="inlineStr"/>
    </row>
    <row r="3043">
      <c r="A3043" t="n">
        <v>162</v>
      </c>
      <c r="B3043" t="inlineStr">
        <is>
          <t>The Marina at Crossroads Maldives</t>
        </is>
      </c>
      <c r="C3043" t="inlineStr">
        <is>
          <t>dining_menu</t>
        </is>
      </c>
      <c r="D3043" t="inlineStr">
        <is>
          <t>2013_Nihonbashi-Blue-New-Menu.pdf</t>
        </is>
      </c>
      <c r="E3043" t="n">
        <v>2013</v>
      </c>
      <c r="H3043" t="n">
        <v>18</v>
      </c>
      <c r="I3043" t="n">
        <v>2175</v>
      </c>
      <c r="J3043" t="inlineStr">
        <is>
          <t>Y</t>
        </is>
      </c>
      <c r="K3043" t="inlineStr">
        <is>
          <t>crossroadsmaldives.com</t>
        </is>
      </c>
      <c r="L3043" t="inlineStr">
        <is>
          <t>official</t>
        </is>
      </c>
      <c r="M3043" t="inlineStr">
        <is>
          <t>https://crossroadsmaldives.com/wp-content/uploads/2026/03/Nihonbashi-Blue-New-Menu.pdf</t>
        </is>
      </c>
      <c r="N3043" t="inlineStr">
        <is>
          <t>https://crossroadsmaldives.com/wp-content/uploads/2026/03/Nihonbashi-Blue-New-Menu.pdf</t>
        </is>
      </c>
      <c r="O3043" t="inlineStr">
        <is>
          <t>ae0d6bc07ae7d582ef04c561a642e59259d199d6117198ac0764514773daccd3</t>
        </is>
      </c>
      <c r="P3043" t="inlineStr">
        <is>
          <t>library/162_the-marina-at-crossroads-maldives/dining_menu/2013_Nihonbashi-Blue-New-Menu.pdf</t>
        </is>
      </c>
      <c r="R3043" t="inlineStr">
        <is>
          <t>outdated</t>
        </is>
      </c>
      <c r="S3043" t="inlineStr">
        <is>
          <t>N</t>
        </is>
      </c>
      <c r="T3043" t="inlineStr">
        <is>
          <t>matched</t>
        </is>
      </c>
      <c r="U3043" t="inlineStr">
        <is>
          <t>2026-10-04</t>
        </is>
      </c>
      <c r="V3043" t="inlineStr"/>
    </row>
    <row r="3044">
      <c r="A3044" t="n">
        <v>162</v>
      </c>
      <c r="B3044" t="inlineStr">
        <is>
          <t>The Marina at Crossroads Maldives</t>
        </is>
      </c>
      <c r="C3044" t="inlineStr">
        <is>
          <t>dining_menu</t>
        </is>
      </c>
      <c r="D3044" t="inlineStr">
        <is>
          <t>2013_NBB-Food-Menu-28-04-23.pdf</t>
        </is>
      </c>
      <c r="E3044" t="n">
        <v>2013</v>
      </c>
      <c r="H3044" t="n">
        <v>9</v>
      </c>
      <c r="I3044" t="n">
        <v>1373</v>
      </c>
      <c r="J3044" t="inlineStr">
        <is>
          <t>Y</t>
        </is>
      </c>
      <c r="K3044" t="inlineStr">
        <is>
          <t>crossroadsmaldives.com</t>
        </is>
      </c>
      <c r="L3044" t="inlineStr">
        <is>
          <t>official</t>
        </is>
      </c>
      <c r="M3044" t="inlineStr">
        <is>
          <t>https://crossroadsmaldives.com/wp-content/uploads/2023/05/NBB-Food-Menu-28-04-23.pdf</t>
        </is>
      </c>
      <c r="N3044" t="inlineStr">
        <is>
          <t>https://crossroadsmaldives.com/wp-content/uploads/2023/05/NBB-Food-Menu-28-04-23.pdf</t>
        </is>
      </c>
      <c r="O3044" t="inlineStr">
        <is>
          <t>8e275291d075b022914abaed7af166b2419ddf143d90101e1d257a0c953cc682</t>
        </is>
      </c>
      <c r="P3044" t="inlineStr">
        <is>
          <t>library/162_the-marina-at-crossroads-maldives/dining_menu/2013_NBB-Food-Menu-28-04-23.pdf</t>
        </is>
      </c>
      <c r="R3044" t="inlineStr">
        <is>
          <t>outdated</t>
        </is>
      </c>
      <c r="S3044" t="inlineStr">
        <is>
          <t>N</t>
        </is>
      </c>
      <c r="T3044" t="inlineStr">
        <is>
          <t>matched</t>
        </is>
      </c>
      <c r="U3044" t="inlineStr">
        <is>
          <t>2026-10-04</t>
        </is>
      </c>
      <c r="V3044" t="inlineStr"/>
    </row>
    <row r="3045">
      <c r="A3045" t="n">
        <v>162</v>
      </c>
      <c r="B3045" t="inlineStr">
        <is>
          <t>The Marina at Crossroads Maldives</t>
        </is>
      </c>
      <c r="C3045" t="inlineStr">
        <is>
          <t>dive_prices</t>
        </is>
      </c>
      <c r="D3045" t="inlineStr">
        <is>
          <t>2026_2026_Crossroads_Excursion_price_list_.pdf</t>
        </is>
      </c>
      <c r="E3045" t="n">
        <v>2026</v>
      </c>
      <c r="H3045" t="n">
        <v>1</v>
      </c>
      <c r="I3045" t="n">
        <v>55</v>
      </c>
      <c r="J3045" t="inlineStr">
        <is>
          <t>Y</t>
        </is>
      </c>
      <c r="K3045" t="inlineStr">
        <is>
          <t>saiiresorts.com</t>
        </is>
      </c>
      <c r="L3045" t="inlineStr">
        <is>
          <t>official</t>
        </is>
      </c>
      <c r="M3045" t="inlineStr">
        <is>
          <t>https://www.saiihotels.com/wp-content/uploads/2026/04/2026_Crossroads_Excursion_price_list_.pdf</t>
        </is>
      </c>
      <c r="N3045" t="inlineStr">
        <is>
          <t>https://www.saiihotels.com/wp-content/uploads/2026/04/2026_Crossroads_Excursion_price_list_.pdf | https://hotel.hardrock.com/maldives/files/6016/2026_Crossroads_Excursion_price_list_.pdf</t>
        </is>
      </c>
      <c r="O3045" t="inlineStr">
        <is>
          <t>742bb63f021e1cd410aeac9f223c29220e3591037d45af27525079a959d8d30e</t>
        </is>
      </c>
      <c r="P3045" t="inlineStr">
        <is>
          <t>library/162_the-marina-at-crossroads-maldives/dive_prices/2026_2026_Crossroads_Excursion_price_list_.pdf</t>
        </is>
      </c>
      <c r="R3045" t="inlineStr">
        <is>
          <t>current</t>
        </is>
      </c>
      <c r="S3045" t="inlineStr">
        <is>
          <t>N</t>
        </is>
      </c>
      <c r="T3045" t="inlineStr">
        <is>
          <t>matched</t>
        </is>
      </c>
      <c r="U3045" t="inlineStr">
        <is>
          <t>2026-10-04</t>
        </is>
      </c>
      <c r="V3045" t="inlineStr"/>
    </row>
    <row r="3046">
      <c r="A3046" t="n">
        <v>162</v>
      </c>
      <c r="B3046" t="inlineStr">
        <is>
          <t>The Marina at Crossroads Maldives</t>
        </is>
      </c>
      <c r="C3046" t="inlineStr">
        <is>
          <t>dive_prices</t>
        </is>
      </c>
      <c r="D3046" t="inlineStr">
        <is>
          <t>2026_2026_Crossroads_Diving_price_list_.pdf</t>
        </is>
      </c>
      <c r="E3046" t="n">
        <v>2026</v>
      </c>
      <c r="H3046" t="n">
        <v>1</v>
      </c>
      <c r="I3046" t="n">
        <v>30</v>
      </c>
      <c r="J3046" t="inlineStr">
        <is>
          <t>Y</t>
        </is>
      </c>
      <c r="K3046" t="inlineStr">
        <is>
          <t>saiiresorts.com</t>
        </is>
      </c>
      <c r="L3046" t="inlineStr">
        <is>
          <t>official</t>
        </is>
      </c>
      <c r="M3046" t="inlineStr">
        <is>
          <t>https://www.saiihotels.com/wp-content/uploads/2026/04/2026_Crossroads_Diving_price_list_.pdf</t>
        </is>
      </c>
      <c r="N3046" t="inlineStr">
        <is>
          <t>https://www.saiihotels.com/wp-content/uploads/2026/04/2026_Crossroads_Diving_price_list_.pdf</t>
        </is>
      </c>
      <c r="O3046" t="inlineStr">
        <is>
          <t>a7ae5fb0c304066eacf14d11479c1c594bc4534eaf693cbd792327a741a60e65</t>
        </is>
      </c>
      <c r="P3046" t="inlineStr">
        <is>
          <t>library/162_the-marina-at-crossroads-maldives/dive_prices/2026_2026_Crossroads_Diving_price_list_.pdf</t>
        </is>
      </c>
      <c r="R3046" t="inlineStr">
        <is>
          <t>current</t>
        </is>
      </c>
      <c r="S3046" t="inlineStr">
        <is>
          <t>N</t>
        </is>
      </c>
      <c r="T3046" t="inlineStr">
        <is>
          <t>matched</t>
        </is>
      </c>
      <c r="U3046" t="inlineStr">
        <is>
          <t>2026-10-04</t>
        </is>
      </c>
      <c r="V3046" t="inlineStr"/>
    </row>
    <row r="3047">
      <c r="A3047" t="n">
        <v>162</v>
      </c>
      <c r="B3047" t="inlineStr">
        <is>
          <t>The Marina at Crossroads Maldives</t>
        </is>
      </c>
      <c r="C3047" t="inlineStr">
        <is>
          <t>dive_prices</t>
        </is>
      </c>
      <c r="D3047" t="inlineStr">
        <is>
          <t>2026_2026_Corssroads_Watersports_price_list__18-12-25.pdf</t>
        </is>
      </c>
      <c r="E3047" t="n">
        <v>2026</v>
      </c>
      <c r="H3047" t="n">
        <v>2</v>
      </c>
      <c r="I3047" t="n">
        <v>41</v>
      </c>
      <c r="J3047" t="inlineStr">
        <is>
          <t>Y</t>
        </is>
      </c>
      <c r="K3047" t="inlineStr">
        <is>
          <t>saiiresorts.com</t>
        </is>
      </c>
      <c r="L3047" t="inlineStr">
        <is>
          <t>official</t>
        </is>
      </c>
      <c r="M3047" t="inlineStr">
        <is>
          <t>https://www.saiihotels.com/wp-content/uploads/2026/04/2026_Corssroads_Watersports_price_list__18-12-25.pdf</t>
        </is>
      </c>
      <c r="N3047" t="inlineStr">
        <is>
          <t>https://www.saiihotels.com/wp-content/uploads/2026/04/2026_Corssroads_Watersports_price_list__18-12-25.pdf</t>
        </is>
      </c>
      <c r="O3047" t="inlineStr">
        <is>
          <t>c27bbd1bacc28de830b5f359ad052ff23a863bf01232a5f9e51bb5b88703fd43</t>
        </is>
      </c>
      <c r="P3047" t="inlineStr">
        <is>
          <t>library/162_the-marina-at-crossroads-maldives/dive_prices/2026_2026_Corssroads_Watersports_price_list__18-12-25.pdf</t>
        </is>
      </c>
      <c r="R3047" t="inlineStr">
        <is>
          <t>current</t>
        </is>
      </c>
      <c r="S3047" t="inlineStr">
        <is>
          <t>N</t>
        </is>
      </c>
      <c r="T3047" t="inlineStr">
        <is>
          <t>matched</t>
        </is>
      </c>
      <c r="U3047" t="inlineStr">
        <is>
          <t>2026-10-04</t>
        </is>
      </c>
      <c r="V3047" t="inlineStr"/>
    </row>
    <row r="3048">
      <c r="A3048" t="n">
        <v>162</v>
      </c>
      <c r="B3048" t="inlineStr">
        <is>
          <t>The Marina at Crossroads Maldives</t>
        </is>
      </c>
      <c r="C3048" t="inlineStr">
        <is>
          <t>dive_prices</t>
        </is>
      </c>
      <c r="D3048" t="inlineStr">
        <is>
          <t>2026_2026-Crossroads-Water-sports-catalogue-18-12-25.pdf</t>
        </is>
      </c>
      <c r="E3048" t="n">
        <v>2026</v>
      </c>
      <c r="H3048" t="n">
        <v>23</v>
      </c>
      <c r="I3048" t="n">
        <v>1413</v>
      </c>
      <c r="J3048" t="inlineStr">
        <is>
          <t>Y</t>
        </is>
      </c>
      <c r="K3048" t="inlineStr">
        <is>
          <t>saiiresorts.com</t>
        </is>
      </c>
      <c r="L3048" t="inlineStr">
        <is>
          <t>official</t>
        </is>
      </c>
      <c r="M3048" t="inlineStr">
        <is>
          <t>https://www.saiihotels.com/wp-content/uploads/2025/12/2026-Crossroads-Water-sports-catalogue-18-12-25.pdf</t>
        </is>
      </c>
      <c r="N3048" t="inlineStr">
        <is>
          <t>https://www.saiihotels.com/wp-content/uploads/2025/12/2026-Crossroads-Water-sports-catalogue-18-12-25.pdf | https://hotel.hardrock.com/maldives/files/6016/2026_Crossroads_Water_sports_catalogue_18-12-25.pdf</t>
        </is>
      </c>
      <c r="O3048" t="inlineStr">
        <is>
          <t>f88656db3decd85ae504b815b4fd8617bf0e2a51d4f8cd378b733057915c5e48</t>
        </is>
      </c>
      <c r="P3048" t="inlineStr">
        <is>
          <t>library/162_the-marina-at-crossroads-maldives/dive_prices/2026_2026-Crossroads-Water-sports-catalogue-18-12-25.pdf</t>
        </is>
      </c>
      <c r="R3048" t="inlineStr">
        <is>
          <t>current</t>
        </is>
      </c>
      <c r="S3048" t="inlineStr">
        <is>
          <t>Y</t>
        </is>
      </c>
      <c r="T3048" t="inlineStr">
        <is>
          <t>matched</t>
        </is>
      </c>
      <c r="U3048" t="inlineStr">
        <is>
          <t>2026-10-04</t>
        </is>
      </c>
      <c r="V3048" t="inlineStr"/>
    </row>
    <row r="3049">
      <c r="A3049" t="n">
        <v>162</v>
      </c>
      <c r="B3049" t="inlineStr">
        <is>
          <t>The Marina at Crossroads Maldives</t>
        </is>
      </c>
      <c r="C3049" t="inlineStr">
        <is>
          <t>dive_prices</t>
        </is>
      </c>
      <c r="D3049" t="inlineStr">
        <is>
          <t>2026_2026-Crossroads-Dive-Catalogue-compressed.pdf</t>
        </is>
      </c>
      <c r="E3049" t="n">
        <v>2026</v>
      </c>
      <c r="H3049" t="n">
        <v>13</v>
      </c>
      <c r="I3049" t="n">
        <v>1214</v>
      </c>
      <c r="J3049" t="inlineStr">
        <is>
          <t>Y</t>
        </is>
      </c>
      <c r="K3049" t="inlineStr">
        <is>
          <t>saiiresorts.com</t>
        </is>
      </c>
      <c r="L3049" t="inlineStr">
        <is>
          <t>official</t>
        </is>
      </c>
      <c r="M3049" t="inlineStr">
        <is>
          <t>https://www.saiihotels.com/wp-content/uploads/2025/12/2026-Crossroads-Dive-Catalogue-compressed.pdf</t>
        </is>
      </c>
      <c r="N3049" t="inlineStr">
        <is>
          <t>https://www.saiihotels.com/wp-content/uploads/2025/12/2026-Crossroads-Dive-Catalogue-compressed.pdf | https://hotel.hardrock.com/maldives/files/6016/2026_Crossroads__Dive_Catalogue-compressed.pdf</t>
        </is>
      </c>
      <c r="O3049" t="inlineStr">
        <is>
          <t>40f535f326bff33a2b6c8ff724759806c62d100e82cd441e7ab775d725a794ec</t>
        </is>
      </c>
      <c r="P3049" t="inlineStr">
        <is>
          <t>library/162_the-marina-at-crossroads-maldives/dive_prices/2026_2026-Crossroads-Dive-Catalogue-compressed.pdf</t>
        </is>
      </c>
      <c r="R3049" t="inlineStr">
        <is>
          <t>current</t>
        </is>
      </c>
      <c r="S3049" t="inlineStr">
        <is>
          <t>N</t>
        </is>
      </c>
      <c r="T3049" t="inlineStr">
        <is>
          <t>matched</t>
        </is>
      </c>
      <c r="U3049" t="inlineStr">
        <is>
          <t>2026-10-04</t>
        </is>
      </c>
      <c r="V3049" t="inlineStr"/>
    </row>
    <row r="3050">
      <c r="A3050" t="n">
        <v>162</v>
      </c>
      <c r="B3050" t="inlineStr">
        <is>
          <t>The Marina at Crossroads Maldives</t>
        </is>
      </c>
      <c r="C3050" t="inlineStr">
        <is>
          <t>dive_prices</t>
        </is>
      </c>
      <c r="D3050" t="inlineStr">
        <is>
          <t>2026_293e34f5_2026_Crossroads_Diving_price_list_.pdf</t>
        </is>
      </c>
      <c r="E3050" t="n">
        <v>2026</v>
      </c>
      <c r="H3050" t="n">
        <v>1</v>
      </c>
      <c r="I3050" t="n">
        <v>46</v>
      </c>
      <c r="J3050" t="inlineStr">
        <is>
          <t>Y</t>
        </is>
      </c>
      <c r="K3050" t="inlineStr">
        <is>
          <t>hardrockhotels.com</t>
        </is>
      </c>
      <c r="L3050" t="inlineStr">
        <is>
          <t>official</t>
        </is>
      </c>
      <c r="M3050" t="inlineStr">
        <is>
          <t>https://hotel.hardrock.com/maldives/files/6016/2026_Crossroads_Diving_price_list_.pdf</t>
        </is>
      </c>
      <c r="N3050" t="inlineStr">
        <is>
          <t>https://hotel.hardrock.com/maldives/files/6016/2026_Crossroads_Diving_price_list_.pdf</t>
        </is>
      </c>
      <c r="O3050" t="inlineStr">
        <is>
          <t>293e34f5e6dcf6893c90aa8e1362f4916b9a38d409a8594d7ffa7016a02ef5ac</t>
        </is>
      </c>
      <c r="P3050" t="inlineStr">
        <is>
          <t>library/162_the-marina-at-crossroads-maldives/dive_prices/2026_293e34f5_2026_Crossroads_Diving_price_list_.pdf</t>
        </is>
      </c>
      <c r="R3050" t="inlineStr">
        <is>
          <t>current</t>
        </is>
      </c>
      <c r="S3050" t="inlineStr">
        <is>
          <t>N</t>
        </is>
      </c>
      <c r="T3050" t="inlineStr">
        <is>
          <t>matched</t>
        </is>
      </c>
      <c r="U3050" t="inlineStr">
        <is>
          <t>2026-10-04</t>
        </is>
      </c>
      <c r="V3050" t="inlineStr"/>
    </row>
    <row r="3051">
      <c r="A3051" t="n">
        <v>162</v>
      </c>
      <c r="B3051" t="inlineStr">
        <is>
          <t>The Marina at Crossroads Maldives</t>
        </is>
      </c>
      <c r="C3051" t="inlineStr">
        <is>
          <t>dive_prices</t>
        </is>
      </c>
      <c r="D3051" t="inlineStr">
        <is>
          <t>2026_448760f9_2026_Corssroads_Watersports_price_list__18-12-25.pdf</t>
        </is>
      </c>
      <c r="E3051" t="n">
        <v>2026</v>
      </c>
      <c r="H3051" t="n">
        <v>2</v>
      </c>
      <c r="I3051" t="n">
        <v>61</v>
      </c>
      <c r="J3051" t="inlineStr">
        <is>
          <t>Y</t>
        </is>
      </c>
      <c r="K3051" t="inlineStr">
        <is>
          <t>hardrockhotels.com</t>
        </is>
      </c>
      <c r="L3051" t="inlineStr">
        <is>
          <t>official</t>
        </is>
      </c>
      <c r="M3051" t="inlineStr">
        <is>
          <t>https://hotel.hardrock.com/maldives/files/6016/2026_Corssroads_Watersports_price_list__18-12-25.pdf</t>
        </is>
      </c>
      <c r="N3051" t="inlineStr">
        <is>
          <t>https://hotel.hardrock.com/maldives/files/6016/2026_Corssroads_Watersports_price_list__18-12-25.pdf</t>
        </is>
      </c>
      <c r="O3051" t="inlineStr">
        <is>
          <t>448760f95c809947a9a0749b6e73e8c67a275972f9d730abffe960535dcecf0d</t>
        </is>
      </c>
      <c r="P3051" t="inlineStr">
        <is>
          <t>library/162_the-marina-at-crossroads-maldives/dive_prices/2026_448760f9_2026_Corssroads_Watersports_price_list__18-12-25.pdf</t>
        </is>
      </c>
      <c r="R3051" t="inlineStr">
        <is>
          <t>current</t>
        </is>
      </c>
      <c r="S3051" t="inlineStr">
        <is>
          <t>N</t>
        </is>
      </c>
      <c r="T3051" t="inlineStr">
        <is>
          <t>matched</t>
        </is>
      </c>
      <c r="U3051" t="inlineStr">
        <is>
          <t>2026-10-04</t>
        </is>
      </c>
      <c r="V3051" t="inlineStr"/>
    </row>
    <row r="3052">
      <c r="A3052" t="n">
        <v>162</v>
      </c>
      <c r="B3052" t="inlineStr">
        <is>
          <t>The Marina at Crossroads Maldives</t>
        </is>
      </c>
      <c r="C3052" t="inlineStr">
        <is>
          <t>excursions</t>
        </is>
      </c>
      <c r="D3052" t="inlineStr">
        <is>
          <t>2026_Terms-and-Conditions.pdf</t>
        </is>
      </c>
      <c r="E3052" t="n">
        <v>2026</v>
      </c>
      <c r="H3052" t="n">
        <v>7</v>
      </c>
      <c r="I3052" t="n">
        <v>331</v>
      </c>
      <c r="J3052" t="inlineStr">
        <is>
          <t>Y</t>
        </is>
      </c>
      <c r="K3052" t="inlineStr">
        <is>
          <t>crossroadsmaldives.com</t>
        </is>
      </c>
      <c r="L3052" t="inlineStr">
        <is>
          <t>official</t>
        </is>
      </c>
      <c r="M3052" t="inlineStr">
        <is>
          <t>https://crossroadsmaldives.com/wp-content/uploads/2026/04/Terms-and-Conditions.pdf</t>
        </is>
      </c>
      <c r="N3052" t="inlineStr">
        <is>
          <t>https://crossroadsmaldives.com/wp-content/uploads/2026/04/Terms-and-Conditions.pdf</t>
        </is>
      </c>
      <c r="O3052" t="inlineStr">
        <is>
          <t>de89928329941f6a00fcad635a53c329619ea7ad0fdd1139a5bf8b678dc3341d</t>
        </is>
      </c>
      <c r="P3052" t="inlineStr">
        <is>
          <t>library/162_the-marina-at-crossroads-maldives/excursions/2026_Terms-and-Conditions.pdf</t>
        </is>
      </c>
      <c r="R3052" t="inlineStr">
        <is>
          <t>current</t>
        </is>
      </c>
      <c r="S3052" t="inlineStr">
        <is>
          <t>Y</t>
        </is>
      </c>
      <c r="T3052" t="inlineStr">
        <is>
          <t>matched</t>
        </is>
      </c>
      <c r="U3052" t="inlineStr">
        <is>
          <t>2026-10-04</t>
        </is>
      </c>
      <c r="V3052" t="inlineStr"/>
    </row>
    <row r="3053">
      <c r="A3053" t="n">
        <v>162</v>
      </c>
      <c r="B3053" t="inlineStr">
        <is>
          <t>The Marina at Crossroads Maldives</t>
        </is>
      </c>
      <c r="C3053" t="inlineStr">
        <is>
          <t>excursions</t>
        </is>
      </c>
      <c r="D3053" t="inlineStr">
        <is>
          <t>2026_Terms-and-Condition-updated-19-03-2026.pdf</t>
        </is>
      </c>
      <c r="E3053" t="n">
        <v>2026</v>
      </c>
      <c r="H3053" t="n">
        <v>6</v>
      </c>
      <c r="I3053" t="n">
        <v>690</v>
      </c>
      <c r="J3053" t="inlineStr">
        <is>
          <t>Y</t>
        </is>
      </c>
      <c r="K3053" t="inlineStr">
        <is>
          <t>crossroadsmaldives.com</t>
        </is>
      </c>
      <c r="L3053" t="inlineStr">
        <is>
          <t>official</t>
        </is>
      </c>
      <c r="M3053" t="inlineStr">
        <is>
          <t>https://crossroadsmaldives.com/wp-content/uploads/2026/03/Terms-and-Condition-updated-19-03-2026.pdf</t>
        </is>
      </c>
      <c r="N3053" t="inlineStr">
        <is>
          <t>https://crossroadsmaldives.com/wp-content/uploads/2026/03/Terms-and-Condition-updated-19-03-2026.pdf</t>
        </is>
      </c>
      <c r="O3053" t="inlineStr">
        <is>
          <t>d8e5a1dc38a75cf85036186602e9111532d589b1bc940fbd0c7883572de5ce0a</t>
        </is>
      </c>
      <c r="P3053" t="inlineStr">
        <is>
          <t>library/162_the-marina-at-crossroads-maldives/excursions/2026_Terms-and-Condition-updated-19-03-2026.pdf</t>
        </is>
      </c>
      <c r="R3053" t="inlineStr">
        <is>
          <t>current</t>
        </is>
      </c>
      <c r="S3053" t="inlineStr">
        <is>
          <t>N</t>
        </is>
      </c>
      <c r="T3053" t="inlineStr">
        <is>
          <t>matched</t>
        </is>
      </c>
      <c r="U3053" t="inlineStr">
        <is>
          <t>2026-10-04</t>
        </is>
      </c>
      <c r="V3053" t="inlineStr"/>
    </row>
    <row r="3054">
      <c r="A3054" t="n">
        <v>162</v>
      </c>
      <c r="B3054" t="inlineStr">
        <is>
          <t>The Marina at Crossroads Maldives</t>
        </is>
      </c>
      <c r="C3054" t="inlineStr">
        <is>
          <t>excursions</t>
        </is>
      </c>
      <c r="D3054" t="inlineStr">
        <is>
          <t>2026_Terms-Conditions_The-Marina.pdf</t>
        </is>
      </c>
      <c r="E3054" t="n">
        <v>2026</v>
      </c>
      <c r="H3054" t="n">
        <v>6</v>
      </c>
      <c r="I3054" t="n">
        <v>301</v>
      </c>
      <c r="J3054" t="inlineStr">
        <is>
          <t>Y</t>
        </is>
      </c>
      <c r="K3054" t="inlineStr">
        <is>
          <t>crossroadsmaldives.com</t>
        </is>
      </c>
      <c r="L3054" t="inlineStr">
        <is>
          <t>official</t>
        </is>
      </c>
      <c r="M3054" t="inlineStr">
        <is>
          <t>https://crossroadsmaldives.com/wp-content/uploads/2026/01/Terms-Conditions_The-Marina.pdf</t>
        </is>
      </c>
      <c r="N3054" t="inlineStr">
        <is>
          <t>https://crossroadsmaldives.com/wp-content/uploads/2026/01/Terms-Conditions_The-Marina.pdf</t>
        </is>
      </c>
      <c r="O3054" t="inlineStr">
        <is>
          <t>09e7048f04162010b9adb5be0fe721eae946ec35c0870c4a32b0d8fc0a69b377</t>
        </is>
      </c>
      <c r="P3054" t="inlineStr">
        <is>
          <t>library/162_the-marina-at-crossroads-maldives/excursions/2026_Terms-Conditions_The-Marina.pdf</t>
        </is>
      </c>
      <c r="R3054" t="inlineStr">
        <is>
          <t>current</t>
        </is>
      </c>
      <c r="S3054" t="inlineStr">
        <is>
          <t>N</t>
        </is>
      </c>
      <c r="T3054" t="inlineStr">
        <is>
          <t>matched</t>
        </is>
      </c>
      <c r="U3054" t="inlineStr">
        <is>
          <t>2026-10-04</t>
        </is>
      </c>
      <c r="V3054" t="inlineStr"/>
    </row>
    <row r="3055">
      <c r="A3055" t="n">
        <v>162</v>
      </c>
      <c r="B3055" t="inlineStr">
        <is>
          <t>The Marina at Crossroads Maldives</t>
        </is>
      </c>
      <c r="C3055" t="inlineStr">
        <is>
          <t>excursions</t>
        </is>
      </c>
      <c r="D3055" t="inlineStr">
        <is>
          <t>2025_2025_Crossroads__Weekly_Excursions_Schedule.pdf</t>
        </is>
      </c>
      <c r="E3055" t="n">
        <v>2025</v>
      </c>
      <c r="H3055" t="n">
        <v>1</v>
      </c>
      <c r="I3055" t="n">
        <v>94</v>
      </c>
      <c r="J3055" t="inlineStr">
        <is>
          <t>Y</t>
        </is>
      </c>
      <c r="K3055" t="inlineStr">
        <is>
          <t>hardrockhotels.com</t>
        </is>
      </c>
      <c r="L3055" t="inlineStr">
        <is>
          <t>official</t>
        </is>
      </c>
      <c r="M3055" t="inlineStr">
        <is>
          <t>https://hotel.hardrock.com/maldives/files/6016/2025_Crossroads__Weekly_Excursions_Schedule.pdf</t>
        </is>
      </c>
      <c r="N3055" t="inlineStr">
        <is>
          <t>https://hotel.hardrock.com/maldives/files/6016/2025_Crossroads__Weekly_Excursions_Schedule.pdf</t>
        </is>
      </c>
      <c r="O3055" t="inlineStr">
        <is>
          <t>de9aa0e4aa4ddac490b2767177363966842103c76f1b0d855e479bf6db7ba44f</t>
        </is>
      </c>
      <c r="P3055" t="inlineStr">
        <is>
          <t>library/162_the-marina-at-crossroads-maldives/excursions/2025_2025_Crossroads__Weekly_Excursions_Schedule.pdf</t>
        </is>
      </c>
      <c r="R3055" t="inlineStr">
        <is>
          <t>current</t>
        </is>
      </c>
      <c r="S3055" t="inlineStr">
        <is>
          <t>N</t>
        </is>
      </c>
      <c r="T3055" t="inlineStr">
        <is>
          <t>matched</t>
        </is>
      </c>
      <c r="U3055" t="inlineStr">
        <is>
          <t>2026-10-04</t>
        </is>
      </c>
      <c r="V3055" t="inlineStr"/>
    </row>
    <row r="3056">
      <c r="A3056" t="n">
        <v>162</v>
      </c>
      <c r="B3056" t="inlineStr">
        <is>
          <t>The Marina at Crossroads Maldives</t>
        </is>
      </c>
      <c r="C3056" t="inlineStr">
        <is>
          <t>excursions</t>
        </is>
      </c>
      <c r="D3056" t="inlineStr">
        <is>
          <t>2025_Terms-and-Condition-New.pdf</t>
        </is>
      </c>
      <c r="E3056" t="n">
        <v>2025</v>
      </c>
      <c r="H3056" t="n">
        <v>6</v>
      </c>
      <c r="I3056" t="n">
        <v>718</v>
      </c>
      <c r="J3056" t="inlineStr">
        <is>
          <t>Y</t>
        </is>
      </c>
      <c r="K3056" t="inlineStr">
        <is>
          <t>crossroadsmaldives.com</t>
        </is>
      </c>
      <c r="L3056" t="inlineStr">
        <is>
          <t>official</t>
        </is>
      </c>
      <c r="M3056" t="inlineStr">
        <is>
          <t>https://crossroadsmaldives.com/wp-content/uploads/2025/03/Terms-and-Condition-New.pdf</t>
        </is>
      </c>
      <c r="N3056" t="inlineStr">
        <is>
          <t>https://crossroadsmaldives.com/wp-content/uploads/2025/03/Terms-and-Condition-New.pdf</t>
        </is>
      </c>
      <c r="O3056" t="inlineStr">
        <is>
          <t>f1fff50a031c2781a1df8f005e83a9b881f01178225dbcf7a0ea4c11f7d1dbea</t>
        </is>
      </c>
      <c r="P3056" t="inlineStr">
        <is>
          <t>library/162_the-marina-at-crossroads-maldives/excursions/2025_Terms-and-Condition-New.pdf</t>
        </is>
      </c>
      <c r="R3056" t="inlineStr">
        <is>
          <t>current</t>
        </is>
      </c>
      <c r="S3056" t="inlineStr">
        <is>
          <t>N</t>
        </is>
      </c>
      <c r="T3056" t="inlineStr">
        <is>
          <t>matched</t>
        </is>
      </c>
      <c r="U3056" t="inlineStr">
        <is>
          <t>2026-10-04</t>
        </is>
      </c>
      <c r="V3056" t="inlineStr"/>
    </row>
    <row r="3057">
      <c r="A3057" t="n">
        <v>162</v>
      </c>
      <c r="B3057" t="inlineStr">
        <is>
          <t>The Marina at Crossroads Maldives</t>
        </is>
      </c>
      <c r="C3057" t="inlineStr">
        <is>
          <t>kids</t>
        </is>
      </c>
      <c r="D3057" t="inlineStr">
        <is>
          <t>2026_SAii-Beach-Club-Eid-Family-Package-1.pdf</t>
        </is>
      </c>
      <c r="E3057" t="n">
        <v>2026</v>
      </c>
      <c r="H3057" t="n">
        <v>1</v>
      </c>
      <c r="I3057" t="n">
        <v>466</v>
      </c>
      <c r="J3057" t="inlineStr">
        <is>
          <t>Y</t>
        </is>
      </c>
      <c r="K3057" t="inlineStr">
        <is>
          <t>saiiresorts.com</t>
        </is>
      </c>
      <c r="L3057" t="inlineStr">
        <is>
          <t>official</t>
        </is>
      </c>
      <c r="M3057" t="inlineStr">
        <is>
          <t>https://www.saiihotels.com/wp-content/uploads/2026/05/SAii-Beach-Club-Eid-Family-Package-1.pdf</t>
        </is>
      </c>
      <c r="N3057" t="inlineStr">
        <is>
          <t>https://www.saiihotels.com/wp-content/uploads/2026/05/SAii-Beach-Club-Eid-Family-Package-1.pdf</t>
        </is>
      </c>
      <c r="O3057" t="inlineStr">
        <is>
          <t>4e8ce9de8157a5cfb49a5bdb6c8231d3e318d28defb47606c965bcefcbe554f9</t>
        </is>
      </c>
      <c r="P3057" t="inlineStr">
        <is>
          <t>library/162_the-marina-at-crossroads-maldives/kids/2026_SAii-Beach-Club-Eid-Family-Package-1.pdf</t>
        </is>
      </c>
      <c r="R3057" t="inlineStr">
        <is>
          <t>current</t>
        </is>
      </c>
      <c r="S3057" t="inlineStr">
        <is>
          <t>Y</t>
        </is>
      </c>
      <c r="T3057" t="inlineStr">
        <is>
          <t>matched</t>
        </is>
      </c>
      <c r="U3057" t="inlineStr">
        <is>
          <t>2026-10-04</t>
        </is>
      </c>
      <c r="V3057" t="inlineStr"/>
    </row>
    <row r="3058">
      <c r="A3058" t="n">
        <v>162</v>
      </c>
      <c r="B3058" t="inlineStr">
        <is>
          <t>The Marina at Crossroads Maldives</t>
        </is>
      </c>
      <c r="C3058" t="inlineStr">
        <is>
          <t>kids</t>
        </is>
      </c>
      <c r="D3058" t="inlineStr">
        <is>
          <t>2026_SAii-Beach-Club-Eid-Family-Package.pdf</t>
        </is>
      </c>
      <c r="E3058" t="n">
        <v>2026</v>
      </c>
      <c r="H3058" t="n">
        <v>1</v>
      </c>
      <c r="I3058" t="n">
        <v>776</v>
      </c>
      <c r="J3058" t="inlineStr">
        <is>
          <t>Y</t>
        </is>
      </c>
      <c r="K3058" t="inlineStr">
        <is>
          <t>crossroadsmaldives.com</t>
        </is>
      </c>
      <c r="L3058" t="inlineStr">
        <is>
          <t>official</t>
        </is>
      </c>
      <c r="M3058" t="inlineStr">
        <is>
          <t>https://crossroadsmaldives.com/wp-content/uploads/2026/05/SAii-Beach-Club-Eid-Family-Package.pdf</t>
        </is>
      </c>
      <c r="N3058" t="inlineStr">
        <is>
          <t>https://crossroadsmaldives.com/wp-content/uploads/2026/05/SAii-Beach-Club-Eid-Family-Package.pdf</t>
        </is>
      </c>
      <c r="O3058" t="inlineStr">
        <is>
          <t>942454fe2f01748fc022ab3ad181d276ad70dc739081ac35ab4d7661c74ab56b</t>
        </is>
      </c>
      <c r="P3058" t="inlineStr">
        <is>
          <t>library/162_the-marina-at-crossroads-maldives/kids/2026_SAii-Beach-Club-Eid-Family-Package.pdf</t>
        </is>
      </c>
      <c r="R3058" t="inlineStr">
        <is>
          <t>current</t>
        </is>
      </c>
      <c r="S3058" t="inlineStr">
        <is>
          <t>N</t>
        </is>
      </c>
      <c r="T3058" t="inlineStr">
        <is>
          <t>matched</t>
        </is>
      </c>
      <c r="U3058" t="inlineStr">
        <is>
          <t>2026-10-04</t>
        </is>
      </c>
      <c r="V3058" t="inlineStr"/>
    </row>
    <row r="3059">
      <c r="A3059" t="n">
        <v>162</v>
      </c>
      <c r="B3059" t="inlineStr">
        <is>
          <t>The Marina at Crossroads Maldives</t>
        </is>
      </c>
      <c r="C3059" t="inlineStr">
        <is>
          <t>villa_plans</t>
        </is>
      </c>
      <c r="D3059" t="inlineStr">
        <is>
          <t>2026_SunRay_Maldives_A4-Food-AllDay_01.pdf</t>
        </is>
      </c>
      <c r="E3059" t="n">
        <v>2026</v>
      </c>
      <c r="H3059" t="n">
        <v>8</v>
      </c>
      <c r="I3059" t="n">
        <v>194</v>
      </c>
      <c r="J3059" t="inlineStr">
        <is>
          <t>Y</t>
        </is>
      </c>
      <c r="K3059" t="inlineStr">
        <is>
          <t>crossroadsmaldives.com</t>
        </is>
      </c>
      <c r="L3059" t="inlineStr">
        <is>
          <t>official</t>
        </is>
      </c>
      <c r="M3059" t="inlineStr">
        <is>
          <t>https://crossroadsmaldives.com/wp-content/uploads/2026/09/SunRay_Maldives_A4-Food-AllDay_01.pdf</t>
        </is>
      </c>
      <c r="N3059" t="inlineStr">
        <is>
          <t>https://crossroadsmaldives.com/wp-content/uploads/2026/09/SunRay_Maldives_A4-Food-AllDay_01.pdf</t>
        </is>
      </c>
      <c r="O3059" t="inlineStr">
        <is>
          <t>a000dea604899d517290d5086fdb80e942633cfaf27ff988266a20640e17ee98</t>
        </is>
      </c>
      <c r="P3059" t="inlineStr">
        <is>
          <t>library/162_the-marina-at-crossroads-maldives/villa_plans/2026_SunRay_Maldives_A4-Food-AllDay_01.pdf</t>
        </is>
      </c>
      <c r="R3059" t="inlineStr">
        <is>
          <t>current</t>
        </is>
      </c>
      <c r="S3059" t="inlineStr">
        <is>
          <t>Y</t>
        </is>
      </c>
      <c r="T3059" t="inlineStr">
        <is>
          <t>matched</t>
        </is>
      </c>
      <c r="U3059" t="inlineStr">
        <is>
          <t>2026-10-04</t>
        </is>
      </c>
      <c r="V3059" t="inlineStr"/>
    </row>
    <row r="3060">
      <c r="A3060" t="n">
        <v>162</v>
      </c>
      <c r="B3060" t="inlineStr">
        <is>
          <t>The Marina at Crossroads Maldives</t>
        </is>
      </c>
      <c r="C3060" t="inlineStr">
        <is>
          <t>all_inclusive</t>
        </is>
      </c>
      <c r="D3060" t="inlineStr">
        <is>
          <t>2026_Sunray-Day-Visitors-Package.pdf</t>
        </is>
      </c>
      <c r="E3060" t="n">
        <v>2026</v>
      </c>
      <c r="H3060" t="n">
        <v>1</v>
      </c>
      <c r="I3060" t="n">
        <v>2818</v>
      </c>
      <c r="J3060" t="inlineStr">
        <is>
          <t>Y</t>
        </is>
      </c>
      <c r="K3060" t="inlineStr">
        <is>
          <t>crossroadsmaldives.com</t>
        </is>
      </c>
      <c r="L3060" t="inlineStr">
        <is>
          <t>official</t>
        </is>
      </c>
      <c r="M3060" t="inlineStr">
        <is>
          <t>https://crossroadsmaldives.com/wp-content/uploads/2026/09/Sunray-Day-Visitors-Package.pdf</t>
        </is>
      </c>
      <c r="N3060" t="inlineStr">
        <is>
          <t>https://crossroadsmaldives.com/wp-content/uploads/2026/09/Sunray-Day-Visitors-Package.pdf</t>
        </is>
      </c>
      <c r="O3060" t="inlineStr">
        <is>
          <t>c8729423e14f6e7533c593c02819884ea7d5455c45e652eee9505ad03729ba3c</t>
        </is>
      </c>
      <c r="P3060" t="inlineStr">
        <is>
          <t>library/162_the-marina-at-crossroads-maldives/all_inclusive/2026_Sunray-Day-Visitors-Package.pdf</t>
        </is>
      </c>
      <c r="R3060" t="inlineStr">
        <is>
          <t>current</t>
        </is>
      </c>
      <c r="S3060" t="inlineStr">
        <is>
          <t>Y</t>
        </is>
      </c>
      <c r="T3060" t="inlineStr">
        <is>
          <t>matched</t>
        </is>
      </c>
      <c r="U3060" t="inlineStr">
        <is>
          <t>2026-10-04</t>
        </is>
      </c>
      <c r="V3060" t="inlineStr"/>
    </row>
    <row r="3061">
      <c r="A3061" t="n">
        <v>162</v>
      </c>
      <c r="B3061" t="inlineStr">
        <is>
          <t>The Marina at Crossroads Maldives</t>
        </is>
      </c>
      <c r="C3061" t="inlineStr">
        <is>
          <t>all_inclusive</t>
        </is>
      </c>
      <c r="D3061" t="inlineStr">
        <is>
          <t>2026_HRC-Day-Package-2026-2.pdf</t>
        </is>
      </c>
      <c r="E3061" t="n">
        <v>2026</v>
      </c>
      <c r="H3061" t="n">
        <v>1</v>
      </c>
      <c r="I3061" t="n">
        <v>1210</v>
      </c>
      <c r="J3061" t="inlineStr">
        <is>
          <t>Y</t>
        </is>
      </c>
      <c r="K3061" t="inlineStr">
        <is>
          <t>crossroadsmaldives.com</t>
        </is>
      </c>
      <c r="L3061" t="inlineStr">
        <is>
          <t>official</t>
        </is>
      </c>
      <c r="M3061" t="inlineStr">
        <is>
          <t>https://crossroadsmaldives.com/wp-content/uploads/2026/05/HRC-Day-Package-2026-2.pdf</t>
        </is>
      </c>
      <c r="N3061" t="inlineStr">
        <is>
          <t>https://crossroadsmaldives.com/wp-content/uploads/2026/05/HRC-Day-Package-2026-2.pdf</t>
        </is>
      </c>
      <c r="O3061" t="inlineStr">
        <is>
          <t>c90add6c80303b662c280200699708cf70f3771d6c79d36a897eecec188cb45c</t>
        </is>
      </c>
      <c r="P3061" t="inlineStr">
        <is>
          <t>library/162_the-marina-at-crossroads-maldives/all_inclusive/2026_HRC-Day-Package-2026-2.pdf</t>
        </is>
      </c>
      <c r="R3061" t="inlineStr">
        <is>
          <t>current</t>
        </is>
      </c>
      <c r="S3061" t="inlineStr">
        <is>
          <t>N</t>
        </is>
      </c>
      <c r="T3061" t="inlineStr">
        <is>
          <t>matched</t>
        </is>
      </c>
      <c r="U3061" t="inlineStr">
        <is>
          <t>2026-10-04</t>
        </is>
      </c>
      <c r="V3061" t="inlineStr"/>
    </row>
    <row r="3062">
      <c r="A3062" t="n">
        <v>162</v>
      </c>
      <c r="B3062" t="inlineStr">
        <is>
          <t>The Marina at Crossroads Maldives</t>
        </is>
      </c>
      <c r="C3062" t="inlineStr">
        <is>
          <t>all_inclusive</t>
        </is>
      </c>
      <c r="D3062" t="inlineStr">
        <is>
          <t>2026_SAii-Beach-Club-Marina-Day-Visitors-Packages-January-2026.pdf</t>
        </is>
      </c>
      <c r="E3062" t="n">
        <v>2026</v>
      </c>
      <c r="H3062" t="n">
        <v>1</v>
      </c>
      <c r="I3062" t="n">
        <v>1043</v>
      </c>
      <c r="J3062" t="inlineStr">
        <is>
          <t>Y</t>
        </is>
      </c>
      <c r="K3062" t="inlineStr">
        <is>
          <t>crossroadsmaldives.com</t>
        </is>
      </c>
      <c r="L3062" t="inlineStr">
        <is>
          <t>official</t>
        </is>
      </c>
      <c r="M3062" t="inlineStr">
        <is>
          <t>https://crossroadsmaldives.com/wp-content/uploads/2026/01/SAii-Beach-Club-Marina-Day-Visitors-Packages-January-2026.pdf</t>
        </is>
      </c>
      <c r="N3062" t="inlineStr">
        <is>
          <t>https://crossroadsmaldives.com/wp-content/uploads/2026/01/SAii-Beach-Club-Marina-Day-Visitors-Packages-January-2026.pdf</t>
        </is>
      </c>
      <c r="O3062" t="inlineStr">
        <is>
          <t>49f0543a0e8e9d1062d4cb9f6b78b81484ca69015bb3b27f060bd6293d35dd0e</t>
        </is>
      </c>
      <c r="P3062" t="inlineStr">
        <is>
          <t>library/162_the-marina-at-crossroads-maldives/all_inclusive/2026_SAii-Beach-Club-Marina-Day-Visitors-Packages-January-2026.pdf</t>
        </is>
      </c>
      <c r="R3062" t="inlineStr">
        <is>
          <t>current</t>
        </is>
      </c>
      <c r="S3062" t="inlineStr">
        <is>
          <t>N</t>
        </is>
      </c>
      <c r="T3062" t="inlineStr">
        <is>
          <t>matched</t>
        </is>
      </c>
      <c r="U3062" t="inlineStr">
        <is>
          <t>2026-10-04</t>
        </is>
      </c>
      <c r="V3062" t="inlineStr"/>
    </row>
    <row r="3063">
      <c r="A3063" t="n">
        <v>162</v>
      </c>
      <c r="B3063" t="inlineStr">
        <is>
          <t>The Marina at Crossroads Maldives</t>
        </is>
      </c>
      <c r="C3063" t="inlineStr">
        <is>
          <t>all_inclusive</t>
        </is>
      </c>
      <c r="D3063" t="inlineStr">
        <is>
          <t>2023_HRC-Day-Package-Landscape.pdf</t>
        </is>
      </c>
      <c r="E3063" t="n">
        <v>2023</v>
      </c>
      <c r="H3063" t="n">
        <v>1</v>
      </c>
      <c r="I3063" t="n">
        <v>1741</v>
      </c>
      <c r="J3063" t="inlineStr">
        <is>
          <t>Y</t>
        </is>
      </c>
      <c r="K3063" t="inlineStr">
        <is>
          <t>crossroadsmaldives.com</t>
        </is>
      </c>
      <c r="L3063" t="inlineStr">
        <is>
          <t>official</t>
        </is>
      </c>
      <c r="M3063" t="inlineStr">
        <is>
          <t>https://crossroadsmaldives.com/wp-content/uploads/2023/08/HRC-Day-Package-Landscape.pdf</t>
        </is>
      </c>
      <c r="N3063" t="inlineStr">
        <is>
          <t>https://crossroadsmaldives.com/wp-content/uploads/2023/08/HRC-Day-Package-Landscape.pdf</t>
        </is>
      </c>
      <c r="O3063" t="inlineStr">
        <is>
          <t>af686307e2bb0910a4e30a386c2b3e94c19a900d0af26bb1f97620bbe0a5d0f2</t>
        </is>
      </c>
      <c r="P3063" t="inlineStr">
        <is>
          <t>library/162_the-marina-at-crossroads-maldives/all_inclusive/2023_HRC-Day-Package-Landscape.pdf</t>
        </is>
      </c>
      <c r="R3063" t="inlineStr">
        <is>
          <t>outdated</t>
        </is>
      </c>
      <c r="S3063" t="inlineStr">
        <is>
          <t>N</t>
        </is>
      </c>
      <c r="T3063" t="inlineStr">
        <is>
          <t>matched</t>
        </is>
      </c>
      <c r="U3063" t="inlineStr">
        <is>
          <t>2026-10-04</t>
        </is>
      </c>
      <c r="V3063" t="inlineStr"/>
    </row>
    <row r="3064">
      <c r="A3064" t="n">
        <v>162</v>
      </c>
      <c r="B3064" t="inlineStr">
        <is>
          <t>The Marina at Crossroads Maldives</t>
        </is>
      </c>
      <c r="C3064" t="inlineStr">
        <is>
          <t>sustainability</t>
        </is>
      </c>
      <c r="D3064" t="inlineStr">
        <is>
          <t>2025_EO-GEN-005C_Biodiversity-Policy-Crossroads-Maldives.pdf</t>
        </is>
      </c>
      <c r="E3064" t="n">
        <v>2025</v>
      </c>
      <c r="H3064" t="n">
        <v>3</v>
      </c>
      <c r="I3064" t="n">
        <v>509</v>
      </c>
      <c r="J3064" t="inlineStr">
        <is>
          <t>Y</t>
        </is>
      </c>
      <c r="K3064" t="inlineStr">
        <is>
          <t>saiiresorts.com</t>
        </is>
      </c>
      <c r="L3064" t="inlineStr">
        <is>
          <t>official</t>
        </is>
      </c>
      <c r="M3064" t="inlineStr">
        <is>
          <t>https://www.saiihotels.com/wp-content/uploads/2025/11/EO-GEN-005C_Biodiversity-Policy-Crossroads-Maldives.pdf</t>
        </is>
      </c>
      <c r="N3064" t="inlineStr">
        <is>
          <t>https://www.saiihotels.com/wp-content/uploads/2025/11/EO-GEN-005C_Biodiversity-Policy-Crossroads-Maldives.pdf | https://hotel.hardrock.com/maldives/files/6016/EO-GEN-005C_Biodiversity_Policy_-_Crossroads_Maldives.pdf</t>
        </is>
      </c>
      <c r="O3064" t="inlineStr">
        <is>
          <t>3c5f3d8454a6d4b526603132d6fded70dc9c03ef4b2ce5bee14abc0f92bbbb25</t>
        </is>
      </c>
      <c r="P3064" t="inlineStr">
        <is>
          <t>library/162_the-marina-at-crossroads-maldives/sustainability/2025_EO-GEN-005C_Biodiversity-Policy-Crossroads-Maldives.pdf</t>
        </is>
      </c>
      <c r="R3064" t="inlineStr">
        <is>
          <t>current</t>
        </is>
      </c>
      <c r="S3064" t="inlineStr">
        <is>
          <t>N</t>
        </is>
      </c>
      <c r="T3064" t="inlineStr">
        <is>
          <t>matched</t>
        </is>
      </c>
      <c r="U3064" t="inlineStr">
        <is>
          <t>2026-10-04</t>
        </is>
      </c>
      <c r="V3064" t="inlineStr"/>
    </row>
    <row r="3065">
      <c r="A3065" t="n">
        <v>162</v>
      </c>
      <c r="B3065" t="inlineStr">
        <is>
          <t>The Marina at Crossroads Maldives</t>
        </is>
      </c>
      <c r="C3065" t="inlineStr">
        <is>
          <t>sustainability</t>
        </is>
      </c>
      <c r="D3065" t="inlineStr">
        <is>
          <t>2025_EO-GEN-003C_Environmental-Policy-Crossroads-Maldives.pdf</t>
        </is>
      </c>
      <c r="E3065" t="n">
        <v>2025</v>
      </c>
      <c r="H3065" t="n">
        <v>7</v>
      </c>
      <c r="I3065" t="n">
        <v>750</v>
      </c>
      <c r="J3065" t="inlineStr">
        <is>
          <t>Y</t>
        </is>
      </c>
      <c r="K3065" t="inlineStr">
        <is>
          <t>saiiresorts.com</t>
        </is>
      </c>
      <c r="L3065" t="inlineStr">
        <is>
          <t>official</t>
        </is>
      </c>
      <c r="M3065" t="inlineStr">
        <is>
          <t>https://www.saiihotels.com/wp-content/uploads/2025/11/EO-GEN-003C_Environmental-Policy-Crossroads-Maldives.pdf</t>
        </is>
      </c>
      <c r="N3065" t="inlineStr">
        <is>
          <t>https://www.saiihotels.com/wp-content/uploads/2025/11/EO-GEN-003C_Environmental-Policy-Crossroads-Maldives.pdf | https://hotel.hardrock.com/maldives/files/6016/EO-GEN-003C_Environmental_Policy_-_Crossroads_Maldives.pdf</t>
        </is>
      </c>
      <c r="O3065" t="inlineStr">
        <is>
          <t>55862494ee18ef68f04f00f05d19f2b1866e9d8dff9fa181b24b6306c1807914</t>
        </is>
      </c>
      <c r="P3065" t="inlineStr">
        <is>
          <t>library/162_the-marina-at-crossroads-maldives/sustainability/2025_EO-GEN-003C_Environmental-Policy-Crossroads-Maldives.pdf</t>
        </is>
      </c>
      <c r="R3065" t="inlineStr">
        <is>
          <t>current</t>
        </is>
      </c>
      <c r="S3065" t="inlineStr">
        <is>
          <t>N</t>
        </is>
      </c>
      <c r="T3065" t="inlineStr">
        <is>
          <t>matched</t>
        </is>
      </c>
      <c r="U3065" t="inlineStr">
        <is>
          <t>2026-10-04</t>
        </is>
      </c>
      <c r="V3065" t="inlineStr"/>
    </row>
    <row r="3066">
      <c r="A3066" t="n">
        <v>162</v>
      </c>
      <c r="B3066" t="inlineStr">
        <is>
          <t>The Marina at Crossroads Maldives</t>
        </is>
      </c>
      <c r="C3066" t="inlineStr">
        <is>
          <t>sustainability</t>
        </is>
      </c>
      <c r="D3066" t="inlineStr">
        <is>
          <t>2025_EO-GEN-007C_Landscaping-Policy-Crossroads-Maldives.pdf</t>
        </is>
      </c>
      <c r="E3066" t="n">
        <v>2025</v>
      </c>
      <c r="H3066" t="n">
        <v>3</v>
      </c>
      <c r="I3066" t="n">
        <v>484</v>
      </c>
      <c r="J3066" t="inlineStr">
        <is>
          <t>Y</t>
        </is>
      </c>
      <c r="K3066" t="inlineStr">
        <is>
          <t>saiiresorts.com</t>
        </is>
      </c>
      <c r="L3066" t="inlineStr">
        <is>
          <t>official</t>
        </is>
      </c>
      <c r="M3066" t="inlineStr">
        <is>
          <t>https://www.saiihotels.com/wp-content/uploads/2025/11/EO-GEN-007C_Landscaping-Policy-Crossroads-Maldives.pdf</t>
        </is>
      </c>
      <c r="N3066" t="inlineStr">
        <is>
          <t>https://www.saiihotels.com/wp-content/uploads/2025/11/EO-GEN-007C_Landscaping-Policy-Crossroads-Maldives.pdf | https://hotel.hardrock.com/maldives/files/6016/EO-GEN-007C_Landscaping_Policy_-_Crossroads_Maldives.pdf</t>
        </is>
      </c>
      <c r="O3066" t="inlineStr">
        <is>
          <t>3c64457a0d8a26a624d96b8feca070c298d451fd560b76b9dd7fbca67f335da6</t>
        </is>
      </c>
      <c r="P3066" t="inlineStr">
        <is>
          <t>library/162_the-marina-at-crossroads-maldives/sustainability/2025_EO-GEN-007C_Landscaping-Policy-Crossroads-Maldives.pdf</t>
        </is>
      </c>
      <c r="R3066" t="inlineStr">
        <is>
          <t>current</t>
        </is>
      </c>
      <c r="S3066" t="inlineStr">
        <is>
          <t>N</t>
        </is>
      </c>
      <c r="T3066" t="inlineStr">
        <is>
          <t>matched</t>
        </is>
      </c>
      <c r="U3066" t="inlineStr">
        <is>
          <t>2026-10-04</t>
        </is>
      </c>
      <c r="V3066" t="inlineStr"/>
    </row>
    <row r="3067">
      <c r="A3067" t="n">
        <v>162</v>
      </c>
      <c r="B3067" t="inlineStr">
        <is>
          <t>The Marina at Crossroads Maldives</t>
        </is>
      </c>
      <c r="C3067" t="inlineStr">
        <is>
          <t>sustainability</t>
        </is>
      </c>
      <c r="D3067" t="inlineStr">
        <is>
          <t>2025_EO-GEN-006C_Code-of-Conduct-for-Business-Partners-Crossroads-Maldives.pdf</t>
        </is>
      </c>
      <c r="E3067" t="n">
        <v>2025</v>
      </c>
      <c r="H3067" t="n">
        <v>5</v>
      </c>
      <c r="I3067" t="n">
        <v>498</v>
      </c>
      <c r="J3067" t="inlineStr">
        <is>
          <t>Y</t>
        </is>
      </c>
      <c r="K3067" t="inlineStr">
        <is>
          <t>saiiresorts.com</t>
        </is>
      </c>
      <c r="L3067" t="inlineStr">
        <is>
          <t>official</t>
        </is>
      </c>
      <c r="M3067" t="inlineStr">
        <is>
          <t>https://www.saiihotels.com/wp-content/uploads/2025/11/EO-GEN-006C_Code-of-Conduct-for-Business-Partners-Crossroads-Maldives.pdf</t>
        </is>
      </c>
      <c r="N3067" t="inlineStr">
        <is>
          <t>https://www.saiihotels.com/wp-content/uploads/2025/11/EO-GEN-006C_Code-of-Conduct-for-Business-Partners-Crossroads-Maldives.pdf | https://hotel.hardrock.com/maldives/files/6016/EO-GEN-006C_Code_of_Conduct_for_Business_Partners_-_Crossroads_Maldives.pdf</t>
        </is>
      </c>
      <c r="O3067" t="inlineStr">
        <is>
          <t>d2bfce94577f974633dccd65f45a0ee998c82b1ad2a74b9af7f20a3cca3e6f6e</t>
        </is>
      </c>
      <c r="P3067" t="inlineStr">
        <is>
          <t>library/162_the-marina-at-crossroads-maldives/sustainability/2025_EO-GEN-006C_Code-of-Conduct-for-Business-Partners-Crossroads-Maldives.pdf</t>
        </is>
      </c>
      <c r="R3067" t="inlineStr">
        <is>
          <t>current</t>
        </is>
      </c>
      <c r="S3067" t="inlineStr">
        <is>
          <t>N</t>
        </is>
      </c>
      <c r="T3067" t="inlineStr">
        <is>
          <t>matched</t>
        </is>
      </c>
      <c r="U3067" t="inlineStr">
        <is>
          <t>2026-10-04</t>
        </is>
      </c>
      <c r="V3067" t="inlineStr"/>
    </row>
    <row r="3068">
      <c r="A3068" t="n">
        <v>162</v>
      </c>
      <c r="B3068" t="inlineStr">
        <is>
          <t>The Marina at Crossroads Maldives</t>
        </is>
      </c>
      <c r="C3068" t="inlineStr">
        <is>
          <t>sustainability</t>
        </is>
      </c>
      <c r="D3068" t="inlineStr">
        <is>
          <t>2025_SAii-Green-Book.pdf</t>
        </is>
      </c>
      <c r="E3068" t="n">
        <v>2025</v>
      </c>
      <c r="H3068" t="n">
        <v>37</v>
      </c>
      <c r="I3068" t="n">
        <v>11526</v>
      </c>
      <c r="J3068" t="inlineStr">
        <is>
          <t>Y</t>
        </is>
      </c>
      <c r="K3068" t="inlineStr">
        <is>
          <t>crossroadsmaldives.com</t>
        </is>
      </c>
      <c r="L3068" t="inlineStr">
        <is>
          <t>official</t>
        </is>
      </c>
      <c r="M3068" t="inlineStr">
        <is>
          <t>https://crossroadsmaldives.com/wp-content/uploads/2025/11/SAii-Green-Book.pdf</t>
        </is>
      </c>
      <c r="N3068" t="inlineStr">
        <is>
          <t>https://crossroadsmaldives.com/wp-content/uploads/2025/11/SAii-Green-Book.pdf | https://crossroadsmaldives.com/green-book-saii-lagoon-maldives/</t>
        </is>
      </c>
      <c r="O3068" t="inlineStr">
        <is>
          <t>8f51303c2853ba04aedcaf32163275478b891024eb675cb393ffae1d09bcb3d5</t>
        </is>
      </c>
      <c r="P3068" t="inlineStr">
        <is>
          <t>library/162_the-marina-at-crossroads-maldives/sustainability/2025_SAii-Green-Book.pdf</t>
        </is>
      </c>
      <c r="R3068" t="inlineStr">
        <is>
          <t>current</t>
        </is>
      </c>
      <c r="S3068" t="inlineStr">
        <is>
          <t>N</t>
        </is>
      </c>
      <c r="T3068" t="inlineStr">
        <is>
          <t>matched</t>
        </is>
      </c>
      <c r="U3068" t="inlineStr">
        <is>
          <t>2026-10-04</t>
        </is>
      </c>
      <c r="V3068" t="inlineStr"/>
    </row>
    <row r="3069">
      <c r="A3069" t="n">
        <v>162</v>
      </c>
      <c r="B3069" t="inlineStr">
        <is>
          <t>The Marina at Crossroads Maldives</t>
        </is>
      </c>
      <c r="C3069" t="inlineStr">
        <is>
          <t>sustainability</t>
        </is>
      </c>
      <c r="D3069" t="inlineStr">
        <is>
          <t>2025_HRH-Green-Book.pdf</t>
        </is>
      </c>
      <c r="E3069" t="n">
        <v>2025</v>
      </c>
      <c r="H3069" t="n">
        <v>39</v>
      </c>
      <c r="I3069" t="n">
        <v>24970</v>
      </c>
      <c r="J3069" t="inlineStr">
        <is>
          <t>Y</t>
        </is>
      </c>
      <c r="K3069" t="inlineStr">
        <is>
          <t>crossroadsmaldives.com</t>
        </is>
      </c>
      <c r="L3069" t="inlineStr">
        <is>
          <t>official</t>
        </is>
      </c>
      <c r="M3069" t="inlineStr">
        <is>
          <t>https://crossroadsmaldives.com/wp-content/uploads/2025/11/HRH-Green-Book.pdf</t>
        </is>
      </c>
      <c r="N3069" t="inlineStr">
        <is>
          <t>https://crossroadsmaldives.com/wp-content/uploads/2025/11/HRH-Green-Book.pdf | https://crossroadsmaldives.com/green-book-hard-rock-hotel-maldives/</t>
        </is>
      </c>
      <c r="O3069" t="inlineStr">
        <is>
          <t>e910d787ecabda7b0073c184b03848a99ebc08c635bfb075c530e994dade5569</t>
        </is>
      </c>
      <c r="P3069" t="inlineStr">
        <is>
          <t>library/162_the-marina-at-crossroads-maldives/sustainability/2025_HRH-Green-Book.pdf</t>
        </is>
      </c>
      <c r="R3069" t="inlineStr">
        <is>
          <t>current</t>
        </is>
      </c>
      <c r="S3069" t="inlineStr">
        <is>
          <t>Y</t>
        </is>
      </c>
      <c r="T3069" t="inlineStr">
        <is>
          <t>matched</t>
        </is>
      </c>
      <c r="U3069" t="inlineStr">
        <is>
          <t>2026-10-04</t>
        </is>
      </c>
      <c r="V3069" t="inlineStr"/>
    </row>
    <row r="3070">
      <c r="A3070" t="n">
        <v>162</v>
      </c>
      <c r="B3070" t="inlineStr">
        <is>
          <t>The Marina at Crossroads Maldives</t>
        </is>
      </c>
      <c r="C3070" t="inlineStr">
        <is>
          <t>sustainability</t>
        </is>
      </c>
      <c r="D3070" t="inlineStr">
        <is>
          <t>2023_EO-GEN-004C_Environmental-Purchasing-Policy-Crossroads-Maldives.pdf</t>
        </is>
      </c>
      <c r="E3070" t="n">
        <v>2023</v>
      </c>
      <c r="H3070" t="n">
        <v>6</v>
      </c>
      <c r="I3070" t="n">
        <v>643</v>
      </c>
      <c r="J3070" t="inlineStr">
        <is>
          <t>Y</t>
        </is>
      </c>
      <c r="K3070" t="inlineStr">
        <is>
          <t>saiiresorts.com</t>
        </is>
      </c>
      <c r="L3070" t="inlineStr">
        <is>
          <t>official</t>
        </is>
      </c>
      <c r="M3070" t="inlineStr">
        <is>
          <t>https://www.saiihotels.com/wp-content/uploads/2025/11/EO-GEN-004C_Environmental-Purchasing-Policy-Crossroads-Maldives.pdf</t>
        </is>
      </c>
      <c r="N3070" t="inlineStr">
        <is>
          <t>https://www.saiihotels.com/wp-content/uploads/2025/11/EO-GEN-004C_Environmental-Purchasing-Policy-Crossroads-Maldives.pdf | https://hotel.hardrock.com/maldives/files/6016/EO-GEN-004C_Environmental_Purchasing_Policy_-_Crossroads_Maldives.pdf</t>
        </is>
      </c>
      <c r="O3070" t="inlineStr">
        <is>
          <t>ddcdc1bd3f53d1afed8fa14510a546acec1ebcffe475a73697d5c60b69bffc2b</t>
        </is>
      </c>
      <c r="P3070" t="inlineStr">
        <is>
          <t>library/162_the-marina-at-crossroads-maldives/sustainability/2023_EO-GEN-004C_Environmental-Purchasing-Policy-Crossroads-Maldives.pdf</t>
        </is>
      </c>
      <c r="R3070" t="inlineStr">
        <is>
          <t>outdated</t>
        </is>
      </c>
      <c r="S3070" t="inlineStr">
        <is>
          <t>N</t>
        </is>
      </c>
      <c r="T3070" t="inlineStr">
        <is>
          <t>matched</t>
        </is>
      </c>
      <c r="U3070" t="inlineStr">
        <is>
          <t>2026-10-04</t>
        </is>
      </c>
      <c r="V3070" t="inlineStr"/>
    </row>
    <row r="3071">
      <c r="A3071" t="n">
        <v>162</v>
      </c>
      <c r="B3071" t="inlineStr">
        <is>
          <t>The Marina at Crossroads Maldives</t>
        </is>
      </c>
      <c r="C3071" t="inlineStr">
        <is>
          <t>calendar</t>
        </is>
      </c>
      <c r="D3071" t="inlineStr">
        <is>
          <t>2026_Programming_Sunray.pdf</t>
        </is>
      </c>
      <c r="E3071" t="n">
        <v>2026</v>
      </c>
      <c r="H3071" t="n">
        <v>1</v>
      </c>
      <c r="I3071" t="n">
        <v>193</v>
      </c>
      <c r="J3071" t="inlineStr">
        <is>
          <t>N</t>
        </is>
      </c>
      <c r="K3071" t="inlineStr">
        <is>
          <t>crossroadsmaldives.com</t>
        </is>
      </c>
      <c r="L3071" t="inlineStr">
        <is>
          <t>official</t>
        </is>
      </c>
      <c r="M3071" t="inlineStr">
        <is>
          <t>https://crossroadsmaldives.com/wp-content/uploads/2026/09/Programming_Sunray.pdf</t>
        </is>
      </c>
      <c r="N3071" t="inlineStr">
        <is>
          <t>https://crossroadsmaldives.com/wp-content/uploads/2026/09/Programming_Sunray.pdf</t>
        </is>
      </c>
      <c r="O3071" t="inlineStr">
        <is>
          <t>04713f4d400f833cc9a513ecd4656cf9014d0a4a8f2dac269e4a0cd80bb72f51</t>
        </is>
      </c>
      <c r="P3071" t="inlineStr">
        <is>
          <t>library/162_the-marina-at-crossroads-maldives/calendar/2026_Programming_Sunray.pdf</t>
        </is>
      </c>
      <c r="R3071" t="inlineStr">
        <is>
          <t>current</t>
        </is>
      </c>
      <c r="S3071" t="inlineStr">
        <is>
          <t>N</t>
        </is>
      </c>
      <c r="T3071" t="inlineStr">
        <is>
          <t>matched</t>
        </is>
      </c>
      <c r="U3071" t="inlineStr">
        <is>
          <t>2026-10-04</t>
        </is>
      </c>
      <c r="V3071" t="inlineStr"/>
    </row>
    <row r="3072">
      <c r="A3072" t="n">
        <v>162</v>
      </c>
      <c r="B3072" t="inlineStr">
        <is>
          <t>The Marina at Crossroads Maldives</t>
        </is>
      </c>
      <c r="C3072" t="inlineStr">
        <is>
          <t>calendar</t>
        </is>
      </c>
      <c r="D3072" t="inlineStr">
        <is>
          <t>2026_Marina-Ferry-Schedule-Ramadan-2026.pdf</t>
        </is>
      </c>
      <c r="E3072" t="n">
        <v>2026</v>
      </c>
      <c r="H3072" t="n">
        <v>1</v>
      </c>
      <c r="I3072" t="n">
        <v>304</v>
      </c>
      <c r="J3072" t="inlineStr">
        <is>
          <t>Y</t>
        </is>
      </c>
      <c r="K3072" t="inlineStr">
        <is>
          <t>crossroadsmaldives.com</t>
        </is>
      </c>
      <c r="L3072" t="inlineStr">
        <is>
          <t>official</t>
        </is>
      </c>
      <c r="M3072" t="inlineStr">
        <is>
          <t>https://crossroadsmaldives.com/wp-content/uploads/2026/02/Marina-Ferry-Schedule-Ramadan-2026.pdf</t>
        </is>
      </c>
      <c r="N3072" t="inlineStr">
        <is>
          <t>https://crossroadsmaldives.com/wp-content/uploads/2026/02/Marina-Ferry-Schedule-Ramadan-2026.pdf | https://crossroadsmaldives.com/wp-content/uploads/2026/01/Marina-Ferry-Schedule-Ramadan-2026.pdf</t>
        </is>
      </c>
      <c r="O3072" t="inlineStr">
        <is>
          <t>7621053cd1e3b2df9d46102cd5a5a21cff06d973510b32a40a2719d2239567bd</t>
        </is>
      </c>
      <c r="P3072" t="inlineStr">
        <is>
          <t>library/162_the-marina-at-crossroads-maldives/calendar/2026_Marina-Ferry-Schedule-Ramadan-2026.pdf</t>
        </is>
      </c>
      <c r="R3072" t="inlineStr">
        <is>
          <t>current</t>
        </is>
      </c>
      <c r="S3072" t="inlineStr">
        <is>
          <t>N</t>
        </is>
      </c>
      <c r="T3072" t="inlineStr">
        <is>
          <t>matched</t>
        </is>
      </c>
      <c r="U3072" t="inlineStr">
        <is>
          <t>2026-10-04</t>
        </is>
      </c>
      <c r="V3072" t="inlineStr"/>
    </row>
    <row r="3073">
      <c r="A3073" t="n">
        <v>162</v>
      </c>
      <c r="B3073" t="inlineStr">
        <is>
          <t>The Marina at Crossroads Maldives</t>
        </is>
      </c>
      <c r="C3073" t="inlineStr">
        <is>
          <t>calendar</t>
        </is>
      </c>
      <c r="D3073" t="inlineStr">
        <is>
          <t>2025_The-Marina-Festive-Brochure-2025-COMPRESSED.pdf</t>
        </is>
      </c>
      <c r="E3073" t="n">
        <v>2025</v>
      </c>
      <c r="H3073" t="n">
        <v>30</v>
      </c>
      <c r="I3073" t="n">
        <v>5392</v>
      </c>
      <c r="J3073" t="inlineStr">
        <is>
          <t>Y</t>
        </is>
      </c>
      <c r="K3073" t="inlineStr">
        <is>
          <t>crossroadsmaldives.com</t>
        </is>
      </c>
      <c r="L3073" t="inlineStr">
        <is>
          <t>official</t>
        </is>
      </c>
      <c r="M3073" t="inlineStr">
        <is>
          <t>https://crossroadsmaldives.com/wp-content/uploads/2025/12/The-Marina-Festive-Brochure-2025-COMPRESSED.pdf</t>
        </is>
      </c>
      <c r="N3073" t="inlineStr">
        <is>
          <t>https://crossroadsmaldives.com/wp-content/uploads/2025/12/The-Marina-Festive-Brochure-2025-COMPRESSED.pdf</t>
        </is>
      </c>
      <c r="O3073" t="inlineStr">
        <is>
          <t>33aa440e13a13c000d54efef559d8ffce9ebdb53a490c429ebdee809527e3158</t>
        </is>
      </c>
      <c r="P3073" t="inlineStr">
        <is>
          <t>library/162_the-marina-at-crossroads-maldives/calendar/2025_The-Marina-Festive-Brochure-2025-COMPRESSED.pdf</t>
        </is>
      </c>
      <c r="R3073" t="inlineStr">
        <is>
          <t>current</t>
        </is>
      </c>
      <c r="S3073" t="inlineStr">
        <is>
          <t>N</t>
        </is>
      </c>
      <c r="T3073" t="inlineStr">
        <is>
          <t>matched</t>
        </is>
      </c>
      <c r="U3073" t="inlineStr">
        <is>
          <t>2026-10-04</t>
        </is>
      </c>
      <c r="V3073" t="inlineStr"/>
    </row>
    <row r="3074">
      <c r="A3074" t="n">
        <v>162</v>
      </c>
      <c r="B3074" t="inlineStr">
        <is>
          <t>The Marina at Crossroads Maldives</t>
        </is>
      </c>
      <c r="C3074" t="inlineStr">
        <is>
          <t>calendar</t>
        </is>
      </c>
      <c r="D3074" t="inlineStr">
        <is>
          <t>2025_Marina-Ferry-Schedule-2025.pdf</t>
        </is>
      </c>
      <c r="E3074" t="n">
        <v>2025</v>
      </c>
      <c r="H3074" t="n">
        <v>1</v>
      </c>
      <c r="I3074" t="n">
        <v>142</v>
      </c>
      <c r="J3074" t="inlineStr">
        <is>
          <t>N</t>
        </is>
      </c>
      <c r="K3074" t="inlineStr">
        <is>
          <t>crossroadsmaldives.com</t>
        </is>
      </c>
      <c r="L3074" t="inlineStr">
        <is>
          <t>official</t>
        </is>
      </c>
      <c r="M3074" t="inlineStr">
        <is>
          <t>https://crossroadsmaldives.com/wp-content/uploads/2025/01/Marina-Ferry-Schedule-2025.pdf</t>
        </is>
      </c>
      <c r="N3074" t="inlineStr">
        <is>
          <t>https://crossroadsmaldives.com/wp-content/uploads/2025/01/Marina-Ferry-Schedule-2025.pdf</t>
        </is>
      </c>
      <c r="O3074" t="inlineStr">
        <is>
          <t>070200168a9f325b8d33bdbe4a012693c2ddbd56449486337d3b884958e7b4c0</t>
        </is>
      </c>
      <c r="P3074" t="inlineStr">
        <is>
          <t>library/162_the-marina-at-crossroads-maldives/calendar/2025_Marina-Ferry-Schedule-2025.pdf</t>
        </is>
      </c>
      <c r="R3074" t="inlineStr">
        <is>
          <t>current</t>
        </is>
      </c>
      <c r="S3074" t="inlineStr">
        <is>
          <t>N</t>
        </is>
      </c>
      <c r="T3074" t="inlineStr">
        <is>
          <t>matched</t>
        </is>
      </c>
      <c r="U3074" t="inlineStr">
        <is>
          <t>2026-10-04</t>
        </is>
      </c>
      <c r="V3074" t="inlineStr"/>
    </row>
    <row r="3075">
      <c r="A3075" t="n">
        <v>162</v>
      </c>
      <c r="B3075" t="inlineStr">
        <is>
          <t>The Marina at Crossroads Maldives</t>
        </is>
      </c>
      <c r="C3075" t="inlineStr">
        <is>
          <t>calendar</t>
        </is>
      </c>
      <c r="D3075" t="inlineStr">
        <is>
          <t>2025_The-Marina-Festive-2024-2025.pdf</t>
        </is>
      </c>
      <c r="E3075" t="n">
        <v>2025</v>
      </c>
      <c r="H3075" t="n">
        <v>24</v>
      </c>
      <c r="I3075" t="n">
        <v>20621</v>
      </c>
      <c r="J3075" t="inlineStr">
        <is>
          <t>Y</t>
        </is>
      </c>
      <c r="K3075" t="inlineStr">
        <is>
          <t>crossroadsmaldives.com</t>
        </is>
      </c>
      <c r="L3075" t="inlineStr">
        <is>
          <t>official</t>
        </is>
      </c>
      <c r="M3075" t="inlineStr">
        <is>
          <t>https://crossroadsmaldives.com/wp-content/uploads/2024/12/The-Marina-Festive-2024-2025.pdf</t>
        </is>
      </c>
      <c r="N3075" t="inlineStr">
        <is>
          <t>https://crossroadsmaldives.com/wp-content/uploads/2024/12/The-Marina-Festive-2024-2025.pdf</t>
        </is>
      </c>
      <c r="O3075" t="inlineStr">
        <is>
          <t>7e3342aa693e1e8a61e8829b6eac643e72806e62a2264e5908402ef565b7ae6f</t>
        </is>
      </c>
      <c r="P3075" t="inlineStr">
        <is>
          <t>library/162_the-marina-at-crossroads-maldives/calendar/2025_The-Marina-Festive-2024-2025.pdf</t>
        </is>
      </c>
      <c r="R3075" t="inlineStr">
        <is>
          <t>current</t>
        </is>
      </c>
      <c r="S3075" t="inlineStr">
        <is>
          <t>N</t>
        </is>
      </c>
      <c r="T3075" t="inlineStr">
        <is>
          <t>matched</t>
        </is>
      </c>
      <c r="U3075" t="inlineStr">
        <is>
          <t>2026-10-04</t>
        </is>
      </c>
      <c r="V3075" t="inlineStr"/>
    </row>
    <row r="3076">
      <c r="A3076" t="n">
        <v>162</v>
      </c>
      <c r="B3076" t="inlineStr">
        <is>
          <t>The Marina at Crossroads Maldives</t>
        </is>
      </c>
      <c r="C3076" t="inlineStr">
        <is>
          <t>calendar</t>
        </is>
      </c>
      <c r="D3076" t="inlineStr">
        <is>
          <t>2023_The-Marina-at-CROSSROADS-Maldives-Festive-Brochure.pdf</t>
        </is>
      </c>
      <c r="E3076" t="n">
        <v>2023</v>
      </c>
      <c r="H3076" t="n">
        <v>20</v>
      </c>
      <c r="I3076" t="n">
        <v>7896</v>
      </c>
      <c r="J3076" t="inlineStr">
        <is>
          <t>Y</t>
        </is>
      </c>
      <c r="K3076" t="inlineStr">
        <is>
          <t>crossroadsmaldives.com</t>
        </is>
      </c>
      <c r="L3076" t="inlineStr">
        <is>
          <t>official</t>
        </is>
      </c>
      <c r="M3076" t="inlineStr">
        <is>
          <t>https://crossroadsmaldives.com/wp-content/uploads/2023/12/The-Marina-at-CROSSROADS-Maldives-Festive-Brochure.pdf</t>
        </is>
      </c>
      <c r="N3076" t="inlineStr">
        <is>
          <t>https://crossroadsmaldives.com/wp-content/uploads/2023/12/The-Marina-at-CROSSROADS-Maldives-Festive-Brochure.pdf</t>
        </is>
      </c>
      <c r="O3076" t="inlineStr">
        <is>
          <t>f973881243bd13e5f8e8a4bb48bf23782ef4e55109464605d15eb2140fd32813</t>
        </is>
      </c>
      <c r="P3076" t="inlineStr">
        <is>
          <t>library/162_the-marina-at-crossroads-maldives/calendar/2023_The-Marina-at-CROSSROADS-Maldives-Festive-Brochure.pdf</t>
        </is>
      </c>
      <c r="R3076" t="inlineStr">
        <is>
          <t>outdated</t>
        </is>
      </c>
      <c r="S3076" t="inlineStr">
        <is>
          <t>N</t>
        </is>
      </c>
      <c r="T3076" t="inlineStr">
        <is>
          <t>matched</t>
        </is>
      </c>
      <c r="U3076" t="inlineStr">
        <is>
          <t>2026-10-04</t>
        </is>
      </c>
      <c r="V3076" t="inlineStr"/>
    </row>
    <row r="3077">
      <c r="A3077" t="n">
        <v>162</v>
      </c>
      <c r="B3077" t="inlineStr">
        <is>
          <t>The Marina at Crossroads Maldives</t>
        </is>
      </c>
      <c r="C3077" t="inlineStr">
        <is>
          <t>brochure</t>
        </is>
      </c>
      <c r="D3077" t="inlineStr">
        <is>
          <t>2026_2026-Crossroads-Recreation-Catalog-.pdf</t>
        </is>
      </c>
      <c r="E3077" t="n">
        <v>2026</v>
      </c>
      <c r="H3077" t="n">
        <v>21</v>
      </c>
      <c r="I3077" t="n">
        <v>1992</v>
      </c>
      <c r="J3077" t="inlineStr">
        <is>
          <t>Y</t>
        </is>
      </c>
      <c r="K3077" t="inlineStr">
        <is>
          <t>saiiresorts.com</t>
        </is>
      </c>
      <c r="L3077" t="inlineStr">
        <is>
          <t>official</t>
        </is>
      </c>
      <c r="M3077" t="inlineStr">
        <is>
          <t>https://www.saiihotels.com/wp-content/uploads/2025/12/2026-Crossroads-Recreation-Catalog-.pdf</t>
        </is>
      </c>
      <c r="N3077" t="inlineStr">
        <is>
          <t>https://www.saiihotels.com/wp-content/uploads/2025/12/2026-Crossroads-Recreation-Catalog-.pdf</t>
        </is>
      </c>
      <c r="O3077" t="inlineStr">
        <is>
          <t>e0beb25bf3ba75b5ca2d0159857ff20a6f28fa0f7b0ba2fbb004434a456e8d7c</t>
        </is>
      </c>
      <c r="P3077" t="inlineStr">
        <is>
          <t>library/162_the-marina-at-crossroads-maldives/brochure/2026_2026-Crossroads-Recreation-Catalog-.pdf</t>
        </is>
      </c>
      <c r="R3077" t="inlineStr">
        <is>
          <t>current</t>
        </is>
      </c>
      <c r="S3077" t="inlineStr">
        <is>
          <t>Y</t>
        </is>
      </c>
      <c r="T3077" t="inlineStr">
        <is>
          <t>matched</t>
        </is>
      </c>
      <c r="U3077" t="inlineStr">
        <is>
          <t>2026-10-04</t>
        </is>
      </c>
      <c r="V3077" t="inlineStr"/>
    </row>
    <row r="3078">
      <c r="A3078" t="n">
        <v>162</v>
      </c>
      <c r="B3078" t="inlineStr">
        <is>
          <t>The Marina at Crossroads Maldives</t>
        </is>
      </c>
      <c r="C3078" t="inlineStr">
        <is>
          <t>brochure</t>
        </is>
      </c>
      <c r="D3078" t="inlineStr">
        <is>
          <t>2026_2026_Crossroads_Recreation_Catalog_-compressed.pdf</t>
        </is>
      </c>
      <c r="E3078" t="n">
        <v>2026</v>
      </c>
      <c r="H3078" t="n">
        <v>21</v>
      </c>
      <c r="I3078" t="n">
        <v>1800</v>
      </c>
      <c r="J3078" t="inlineStr">
        <is>
          <t>Y</t>
        </is>
      </c>
      <c r="K3078" t="inlineStr">
        <is>
          <t>hardrockhotels.com</t>
        </is>
      </c>
      <c r="L3078" t="inlineStr">
        <is>
          <t>official</t>
        </is>
      </c>
      <c r="M3078" t="inlineStr">
        <is>
          <t>https://hotel.hardrock.com/maldives/files/6016/2026_Crossroads_Recreation_Catalog_-compressed.pdf</t>
        </is>
      </c>
      <c r="N3078" t="inlineStr">
        <is>
          <t>https://hotel.hardrock.com/maldives/files/6016/2026_Crossroads_Recreation_Catalog_-compressed.pdf</t>
        </is>
      </c>
      <c r="O3078" t="inlineStr">
        <is>
          <t>30c906fdd885f35fde5a8d60d4fe46a81b67dbaf147d0cbf6eb09591386f6f2f</t>
        </is>
      </c>
      <c r="P3078" t="inlineStr">
        <is>
          <t>library/162_the-marina-at-crossroads-maldives/brochure/2026_2026_Crossroads_Recreation_Catalog_-compressed.pdf</t>
        </is>
      </c>
      <c r="R3078" t="inlineStr">
        <is>
          <t>current</t>
        </is>
      </c>
      <c r="S3078" t="inlineStr">
        <is>
          <t>N</t>
        </is>
      </c>
      <c r="T3078" t="inlineStr">
        <is>
          <t>matched</t>
        </is>
      </c>
      <c r="U3078" t="inlineStr">
        <is>
          <t>2026-10-04</t>
        </is>
      </c>
      <c r="V3078" t="inlineStr"/>
    </row>
    <row r="3079">
      <c r="A3079" t="n">
        <v>162</v>
      </c>
      <c r="B3079" t="inlineStr">
        <is>
          <t>The Marina at Crossroads Maldives</t>
        </is>
      </c>
      <c r="C3079" t="inlineStr">
        <is>
          <t>press_kit</t>
        </is>
      </c>
      <c r="D3079" t="inlineStr">
        <is>
          <t>2025_CROSSROADS-Maldives-TMA-Full-Page-Ad-WTM-Edition_compressed.pdf</t>
        </is>
      </c>
      <c r="E3079" t="n">
        <v>2025</v>
      </c>
      <c r="H3079" t="n">
        <v>1</v>
      </c>
      <c r="I3079" t="n">
        <v>291</v>
      </c>
      <c r="J3079" t="inlineStr">
        <is>
          <t>N</t>
        </is>
      </c>
      <c r="K3079" t="inlineStr">
        <is>
          <t>crossroadsmaldives.com</t>
        </is>
      </c>
      <c r="L3079" t="inlineStr">
        <is>
          <t>official</t>
        </is>
      </c>
      <c r="M3079" t="inlineStr">
        <is>
          <t>https://crossroadsmaldives.com/wp-content/uploads/2025/05/CROSSROADS-Maldives-TMA-Full-Page-Ad-WTM-Edition_compressed.pdf</t>
        </is>
      </c>
      <c r="N3079" t="inlineStr">
        <is>
          <t>https://crossroadsmaldives.com/wp-content/uploads/2025/05/CROSSROADS-Maldives-TMA-Full-Page-Ad-WTM-Edition_compressed.pdf</t>
        </is>
      </c>
      <c r="O3079" t="inlineStr">
        <is>
          <t>3e1baad8f3789a05d69c8da23ac38bb3555f83246ed168a75b88e43a7e4d0949</t>
        </is>
      </c>
      <c r="P3079" t="inlineStr">
        <is>
          <t>library/162_the-marina-at-crossroads-maldives/press_kit/2025_CROSSROADS-Maldives-TMA-Full-Page-Ad-WTM-Edition_compressed.pdf</t>
        </is>
      </c>
      <c r="R3079" t="inlineStr">
        <is>
          <t>current</t>
        </is>
      </c>
      <c r="S3079" t="inlineStr">
        <is>
          <t>N</t>
        </is>
      </c>
      <c r="T3079" t="inlineStr">
        <is>
          <t>matched</t>
        </is>
      </c>
      <c r="U3079" t="inlineStr">
        <is>
          <t>2026-10-04</t>
        </is>
      </c>
      <c r="V3079" t="inlineStr"/>
    </row>
    <row r="3080">
      <c r="A3080" t="n">
        <v>162</v>
      </c>
      <c r="B3080" t="inlineStr">
        <is>
          <t>The Marina at Crossroads Maldives</t>
        </is>
      </c>
      <c r="C3080" t="inlineStr">
        <is>
          <t>press_kit</t>
        </is>
      </c>
      <c r="D3080" t="inlineStr">
        <is>
          <t>2025_Boarding-Pass-for-CXR-Ad_compressed.pdf</t>
        </is>
      </c>
      <c r="E3080" t="n">
        <v>2025</v>
      </c>
      <c r="H3080" t="n">
        <v>2</v>
      </c>
      <c r="I3080" t="n">
        <v>1107</v>
      </c>
      <c r="J3080" t="inlineStr">
        <is>
          <t>Y</t>
        </is>
      </c>
      <c r="K3080" t="inlineStr">
        <is>
          <t>crossroadsmaldives.com</t>
        </is>
      </c>
      <c r="L3080" t="inlineStr">
        <is>
          <t>official</t>
        </is>
      </c>
      <c r="M3080" t="inlineStr">
        <is>
          <t>https://crossroadsmaldives.com/wp-content/uploads/2025/05/Boarding-Pass-for-CXR-Ad_compressed.pdf</t>
        </is>
      </c>
      <c r="N3080" t="inlineStr">
        <is>
          <t>https://crossroadsmaldives.com/wp-content/uploads/2025/05/Boarding-Pass-for-CXR-Ad_compressed.pdf</t>
        </is>
      </c>
      <c r="O3080" t="inlineStr">
        <is>
          <t>db244f680e50d24287267575a5da3142f15ce5174c00e1ca21f30d458bea14dd</t>
        </is>
      </c>
      <c r="P3080" t="inlineStr">
        <is>
          <t>library/162_the-marina-at-crossroads-maldives/press_kit/2025_Boarding-Pass-for-CXR-Ad_compressed.pdf</t>
        </is>
      </c>
      <c r="R3080" t="inlineStr">
        <is>
          <t>current</t>
        </is>
      </c>
      <c r="S3080" t="inlineStr">
        <is>
          <t>Y</t>
        </is>
      </c>
      <c r="T3080" t="inlineStr">
        <is>
          <t>matched</t>
        </is>
      </c>
      <c r="U3080" t="inlineStr">
        <is>
          <t>2026-10-04</t>
        </is>
      </c>
      <c r="V3080" t="inlineStr"/>
    </row>
    <row r="3081">
      <c r="A3081" t="n">
        <v>162</v>
      </c>
      <c r="B3081" t="inlineStr">
        <is>
          <t>The Marina at Crossroads Maldives</t>
        </is>
      </c>
      <c r="C3081" t="inlineStr">
        <is>
          <t>other</t>
        </is>
      </c>
      <c r="D3081" t="inlineStr">
        <is>
          <t>2026_KK-Iftar-2026-1.pdf</t>
        </is>
      </c>
      <c r="E3081" t="n">
        <v>2026</v>
      </c>
      <c r="H3081" t="n">
        <v>1</v>
      </c>
      <c r="I3081" t="n">
        <v>3082</v>
      </c>
      <c r="J3081" t="inlineStr">
        <is>
          <t>Y</t>
        </is>
      </c>
      <c r="K3081" t="inlineStr">
        <is>
          <t>crossroadsmaldives.com</t>
        </is>
      </c>
      <c r="L3081" t="inlineStr">
        <is>
          <t>official</t>
        </is>
      </c>
      <c r="M3081" t="inlineStr">
        <is>
          <t>https://crossroadsmaldives.com/wp-content/uploads/2026/02/KK-Iftar-2026-1.pdf</t>
        </is>
      </c>
      <c r="N3081" t="inlineStr">
        <is>
          <t>https://crossroadsmaldives.com/wp-content/uploads/2026/02/KK-Iftar-2026-1.pdf</t>
        </is>
      </c>
      <c r="O3081" t="inlineStr">
        <is>
          <t>3c05c84a2535e1807eb6780bfa2241a24a5744702399ef21253106c57d0072d3</t>
        </is>
      </c>
      <c r="P3081" t="inlineStr">
        <is>
          <t>library/162_the-marina-at-crossroads-maldives/other/2026_KK-Iftar-2026-1.pdf</t>
        </is>
      </c>
      <c r="R3081" t="inlineStr">
        <is>
          <t>current</t>
        </is>
      </c>
      <c r="S3081" t="inlineStr">
        <is>
          <t>N</t>
        </is>
      </c>
      <c r="T3081" t="inlineStr">
        <is>
          <t>matched</t>
        </is>
      </c>
      <c r="U3081" t="inlineStr">
        <is>
          <t>2026-10-04</t>
        </is>
      </c>
      <c r="V3081" t="inlineStr"/>
    </row>
    <row r="3082">
      <c r="A3082" t="n">
        <v>162</v>
      </c>
      <c r="B3082" t="inlineStr">
        <is>
          <t>The Marina at Crossroads Maldives</t>
        </is>
      </c>
      <c r="C3082" t="inlineStr">
        <is>
          <t>other</t>
        </is>
      </c>
      <c r="D3082" t="inlineStr">
        <is>
          <t>2026_Valentines-day-2026-Island-Breeze-Maldives.pdf</t>
        </is>
      </c>
      <c r="E3082" t="n">
        <v>2026</v>
      </c>
      <c r="H3082" t="n">
        <v>1</v>
      </c>
      <c r="I3082" t="n">
        <v>4648</v>
      </c>
      <c r="J3082" t="inlineStr">
        <is>
          <t>N</t>
        </is>
      </c>
      <c r="K3082" t="inlineStr">
        <is>
          <t>crossroadsmaldives.com</t>
        </is>
      </c>
      <c r="L3082" t="inlineStr">
        <is>
          <t>official</t>
        </is>
      </c>
      <c r="M3082" t="inlineStr">
        <is>
          <t>https://crossroadsmaldives.com/wp-content/uploads/2026/01/Valentines-day-2026-Island-Breeze-Maldives.pdf</t>
        </is>
      </c>
      <c r="N3082" t="inlineStr">
        <is>
          <t>https://crossroadsmaldives.com/wp-content/uploads/2026/01/Valentines-day-2026-Island-Breeze-Maldives.pdf</t>
        </is>
      </c>
      <c r="O3082" t="inlineStr">
        <is>
          <t>c5365319441883b48ff576825e13f9f092385eba6e53c5ec15086f132d3e0bce</t>
        </is>
      </c>
      <c r="P3082" t="inlineStr">
        <is>
          <t>library/162_the-marina-at-crossroads-maldives/other/2026_Valentines-day-2026-Island-Breeze-Maldives.pdf</t>
        </is>
      </c>
      <c r="R3082" t="inlineStr">
        <is>
          <t>current</t>
        </is>
      </c>
      <c r="S3082" t="inlineStr">
        <is>
          <t>N</t>
        </is>
      </c>
      <c r="T3082" t="inlineStr">
        <is>
          <t>matched</t>
        </is>
      </c>
      <c r="U3082" t="inlineStr">
        <is>
          <t>2026-10-04</t>
        </is>
      </c>
      <c r="V3082" t="inlineStr"/>
    </row>
    <row r="3083">
      <c r="A3083" t="n">
        <v>162</v>
      </c>
      <c r="B3083" t="inlineStr">
        <is>
          <t>The Marina at Crossroads Maldives</t>
        </is>
      </c>
      <c r="C3083" t="inlineStr">
        <is>
          <t>other</t>
        </is>
      </c>
      <c r="D3083" t="inlineStr">
        <is>
          <t>2024_NEW-NBB-05.11.2024.pdf</t>
        </is>
      </c>
      <c r="E3083" t="n">
        <v>2024</v>
      </c>
      <c r="H3083" t="n">
        <v>12</v>
      </c>
      <c r="I3083" t="n">
        <v>31985</v>
      </c>
      <c r="J3083" t="inlineStr">
        <is>
          <t>N</t>
        </is>
      </c>
      <c r="K3083" t="inlineStr">
        <is>
          <t>crossroadsmaldives.com</t>
        </is>
      </c>
      <c r="L3083" t="inlineStr">
        <is>
          <t>official</t>
        </is>
      </c>
      <c r="M3083" t="inlineStr">
        <is>
          <t>https://crossroadsmaldives.com/wp-content/uploads/2023/05/NEW-NBB-05.11.2024.pdf</t>
        </is>
      </c>
      <c r="N3083" t="inlineStr">
        <is>
          <t>https://crossroadsmaldives.com/wp-content/uploads/2023/05/NEW-NBB-05.11.2024.pdf</t>
        </is>
      </c>
      <c r="O3083" t="inlineStr">
        <is>
          <t>0f7c3ccc7cc826f357f0867d171bf2c97ee7da6220f4e3fce35c18bc37e73ff9</t>
        </is>
      </c>
      <c r="P3083" t="inlineStr">
        <is>
          <t>library/162_the-marina-at-crossroads-maldives/other/2024_NEW-NBB-05.11.2024.pdf</t>
        </is>
      </c>
      <c r="R3083" t="inlineStr">
        <is>
          <t>outdated</t>
        </is>
      </c>
      <c r="S3083" t="inlineStr">
        <is>
          <t>N</t>
        </is>
      </c>
      <c r="T3083" t="inlineStr">
        <is>
          <t>matched</t>
        </is>
      </c>
      <c r="U3083" t="inlineStr">
        <is>
          <t>2026-10-04</t>
        </is>
      </c>
      <c r="V3083" t="inlineStr"/>
    </row>
    <row r="3084">
      <c r="A3084" t="n">
        <v>163</v>
      </c>
      <c r="B3084" t="inlineStr">
        <is>
          <t>Adaaran Prestige Vadoo</t>
        </is>
      </c>
      <c r="C3084" t="inlineStr">
        <is>
          <t>factsheet</t>
        </is>
      </c>
      <c r="D3084" t="inlineStr">
        <is>
          <t>2026_document.pdf</t>
        </is>
      </c>
      <c r="E3084" t="n">
        <v>2026</v>
      </c>
      <c r="H3084" t="n">
        <v>13</v>
      </c>
      <c r="I3084" t="n">
        <v>7189</v>
      </c>
      <c r="J3084" t="inlineStr">
        <is>
          <t>Y</t>
        </is>
      </c>
      <c r="K3084" t="inlineStr">
        <is>
          <t>adaaran.com</t>
        </is>
      </c>
      <c r="L3084" t="inlineStr">
        <is>
          <t>official</t>
        </is>
      </c>
      <c r="M3084" t="inlineStr">
        <is>
          <t>https://www.adaaran.com/prestigevadoo/view-download/?id=apv-fact-sheet</t>
        </is>
      </c>
      <c r="N3084" t="inlineStr">
        <is>
          <t>https://www.adaaran.com/prestigevadoo/view-download/?id=apv-fact-sheet</t>
        </is>
      </c>
      <c r="O3084" t="inlineStr">
        <is>
          <t>27c412b01b95bfdb2d98812a30e21cfa5fb0b30aa1015a29e7cfc51aa31b983a</t>
        </is>
      </c>
      <c r="P3084" t="inlineStr">
        <is>
          <t>library/163_adaaran-prestige-vadoo/factsheet/2026_document.pdf</t>
        </is>
      </c>
      <c r="R3084" t="inlineStr">
        <is>
          <t>current</t>
        </is>
      </c>
      <c r="S3084" t="inlineStr">
        <is>
          <t>Y</t>
        </is>
      </c>
      <c r="T3084" t="inlineStr">
        <is>
          <t>matched</t>
        </is>
      </c>
      <c r="U3084" t="inlineStr">
        <is>
          <t>2026-10-04</t>
        </is>
      </c>
      <c r="V3084" t="inlineStr"/>
    </row>
    <row r="3085">
      <c r="A3085" t="n">
        <v>163</v>
      </c>
      <c r="B3085" t="inlineStr">
        <is>
          <t>Adaaran Prestige Vadoo</t>
        </is>
      </c>
      <c r="C3085" t="inlineStr">
        <is>
          <t>factsheet</t>
        </is>
      </c>
      <c r="D3085" t="inlineStr">
        <is>
          <t>2023_Fact-Sheet-Adaara-Prestige-Vadoo.pdf</t>
        </is>
      </c>
      <c r="E3085" t="n">
        <v>2023</v>
      </c>
      <c r="H3085" t="n">
        <v>5</v>
      </c>
      <c r="I3085" t="n">
        <v>1517</v>
      </c>
      <c r="J3085" t="inlineStr">
        <is>
          <t>Y</t>
        </is>
      </c>
      <c r="K3085" t="inlineStr">
        <is>
          <t>neoscapesmaldives.com</t>
        </is>
      </c>
      <c r="L3085" t="inlineStr">
        <is>
          <t>dmc-agency</t>
        </is>
      </c>
      <c r="M3085" t="inlineStr">
        <is>
          <t>https://www.neoscapesmaldives.com/wp-content/uploads/Fact-Sheet-Adaara-Prestige-Vadoo.pdf</t>
        </is>
      </c>
      <c r="N3085" t="inlineStr">
        <is>
          <t>https://www.neoscapesmaldives.com/wp-content/uploads/Fact-Sheet-Adaara-Prestige-Vadoo.pdf</t>
        </is>
      </c>
      <c r="O3085" t="inlineStr">
        <is>
          <t>b01f2b07821b4c316c0bbd7d9f36bc17c88477bcdcc1020a9ecc9bfcef53fa1e</t>
        </is>
      </c>
      <c r="P3085" t="inlineStr">
        <is>
          <t>library/163_adaaran-prestige-vadoo/factsheet/2023_Fact-Sheet-Adaara-Prestige-Vadoo.pdf</t>
        </is>
      </c>
      <c r="R3085" t="inlineStr">
        <is>
          <t>outdated</t>
        </is>
      </c>
      <c r="S3085" t="inlineStr">
        <is>
          <t>N</t>
        </is>
      </c>
      <c r="T3085" t="inlineStr">
        <is>
          <t>matched</t>
        </is>
      </c>
      <c r="U3085" t="inlineStr">
        <is>
          <t>2026-10-04</t>
        </is>
      </c>
      <c r="V3085" t="inlineStr"/>
    </row>
    <row r="3086">
      <c r="A3086" t="n">
        <v>163</v>
      </c>
      <c r="B3086" t="inlineStr">
        <is>
          <t>Adaaran Prestige Vadoo</t>
        </is>
      </c>
      <c r="C3086" t="inlineStr">
        <is>
          <t>wedding</t>
        </is>
      </c>
      <c r="D3086" t="inlineStr">
        <is>
          <t>2026_document.pdf</t>
        </is>
      </c>
      <c r="E3086" t="n">
        <v>2026</v>
      </c>
      <c r="H3086" t="n">
        <v>6</v>
      </c>
      <c r="I3086" t="n">
        <v>1415</v>
      </c>
      <c r="J3086" t="inlineStr">
        <is>
          <t>Y</t>
        </is>
      </c>
      <c r="K3086" t="inlineStr">
        <is>
          <t>adaaran.com</t>
        </is>
      </c>
      <c r="L3086" t="inlineStr">
        <is>
          <t>official</t>
        </is>
      </c>
      <c r="M3086" t="inlineStr">
        <is>
          <t>https://www.adaaran.com/prestigevadoo/view-download/?id=PVW</t>
        </is>
      </c>
      <c r="N3086" t="inlineStr">
        <is>
          <t>https://www.adaaran.com/prestigevadoo/view-download/?id=PVW</t>
        </is>
      </c>
      <c r="O3086" t="inlineStr">
        <is>
          <t>aa28934c922a1da4774991c907043fb84e546ed3ae7e0a46f19712db2bf27367</t>
        </is>
      </c>
      <c r="P3086" t="inlineStr">
        <is>
          <t>library/163_adaaran-prestige-vadoo/wedding/2026_document.pdf</t>
        </is>
      </c>
      <c r="R3086" t="inlineStr">
        <is>
          <t>current</t>
        </is>
      </c>
      <c r="S3086" t="inlineStr">
        <is>
          <t>Y</t>
        </is>
      </c>
      <c r="T3086" t="inlineStr">
        <is>
          <t>matched</t>
        </is>
      </c>
      <c r="U3086" t="inlineStr">
        <is>
          <t>2026-10-04</t>
        </is>
      </c>
      <c r="V3086" t="inlineStr"/>
    </row>
    <row r="3087">
      <c r="A3087" t="n">
        <v>163</v>
      </c>
      <c r="B3087" t="inlineStr">
        <is>
          <t>Adaaran Prestige Vadoo</t>
        </is>
      </c>
      <c r="C3087" t="inlineStr">
        <is>
          <t>map</t>
        </is>
      </c>
      <c r="D3087" t="inlineStr">
        <is>
          <t>2023_Resort-Map-Adaara-Prestige-Vadoo.pdf</t>
        </is>
      </c>
      <c r="E3087" t="n">
        <v>2023</v>
      </c>
      <c r="H3087" t="n">
        <v>1</v>
      </c>
      <c r="I3087" t="n">
        <v>2012</v>
      </c>
      <c r="J3087" t="inlineStr">
        <is>
          <t>N</t>
        </is>
      </c>
      <c r="K3087" t="inlineStr">
        <is>
          <t>neoscapesmaldives.com</t>
        </is>
      </c>
      <c r="L3087" t="inlineStr">
        <is>
          <t>dmc-agency</t>
        </is>
      </c>
      <c r="M3087" t="inlineStr">
        <is>
          <t>https://www.neoscapesmaldives.com/wp-content/uploads/Resort-Map-Adaara-Prestige-Vadoo.pdf</t>
        </is>
      </c>
      <c r="N3087" t="inlineStr">
        <is>
          <t>https://www.neoscapesmaldives.com/wp-content/uploads/Resort-Map-Adaara-Prestige-Vadoo.pdf</t>
        </is>
      </c>
      <c r="O3087" t="inlineStr">
        <is>
          <t>dc6798236195c4bd885bf35481d88b4cbf1c2c27d312d7b00fe6f0e99b81d77d</t>
        </is>
      </c>
      <c r="P3087" t="inlineStr">
        <is>
          <t>library/163_adaaran-prestige-vadoo/map/2023_Resort-Map-Adaara-Prestige-Vadoo.pdf</t>
        </is>
      </c>
      <c r="R3087" t="inlineStr">
        <is>
          <t>outdated</t>
        </is>
      </c>
      <c r="S3087" t="inlineStr">
        <is>
          <t>Y</t>
        </is>
      </c>
      <c r="T3087" t="inlineStr">
        <is>
          <t>matched</t>
        </is>
      </c>
      <c r="U3087" t="inlineStr">
        <is>
          <t>2026-10-04</t>
        </is>
      </c>
      <c r="V3087" t="inlineStr"/>
    </row>
    <row r="3088">
      <c r="A3088" t="n">
        <v>163</v>
      </c>
      <c r="B3088" t="inlineStr">
        <is>
          <t>Adaaran Prestige Vadoo</t>
        </is>
      </c>
      <c r="C3088" t="inlineStr">
        <is>
          <t>spa_menu</t>
        </is>
      </c>
      <c r="D3088" t="inlineStr">
        <is>
          <t>2022_e89bfa9988523a35d42c99f97850d4b8.pdf</t>
        </is>
      </c>
      <c r="E3088" t="n">
        <v>2022</v>
      </c>
      <c r="H3088" t="n">
        <v>4</v>
      </c>
      <c r="I3088" t="n">
        <v>680</v>
      </c>
      <c r="J3088" t="inlineStr">
        <is>
          <t>Y</t>
        </is>
      </c>
      <c r="K3088" t="inlineStr">
        <is>
          <t>maldivesexperts.com</t>
        </is>
      </c>
      <c r="L3088" t="inlineStr">
        <is>
          <t>dmc-agency</t>
        </is>
      </c>
      <c r="M3088" t="inlineStr">
        <is>
          <t>https://www.maldivesexperts.com/uploads/resorts/e89bfa9988523a35d42c99f97850d4b8.pdf</t>
        </is>
      </c>
      <c r="N3088" t="inlineStr">
        <is>
          <t>https://www.maldivesexperts.com/uploads/resorts/e89bfa9988523a35d42c99f97850d4b8.pdf</t>
        </is>
      </c>
      <c r="O3088" t="inlineStr">
        <is>
          <t>e42007ce5d7adc3e2abefaaa6a2a1579ea1845fc09f397a7a45216ca7a41b979</t>
        </is>
      </c>
      <c r="P3088" t="inlineStr">
        <is>
          <t>library/163_adaaran-prestige-vadoo/spa_menu/2022_e89bfa9988523a35d42c99f97850d4b8.pdf</t>
        </is>
      </c>
      <c r="R3088" t="inlineStr">
        <is>
          <t>outdated</t>
        </is>
      </c>
      <c r="S3088" t="inlineStr">
        <is>
          <t>Y</t>
        </is>
      </c>
      <c r="T3088" t="inlineStr">
        <is>
          <t>needs-review</t>
        </is>
      </c>
      <c r="U3088" t="inlineStr">
        <is>
          <t>2026-10-04</t>
        </is>
      </c>
      <c r="V3088" t="inlineStr">
        <is>
          <t>ambiguous match [163, 102]</t>
        </is>
      </c>
    </row>
    <row r="3089">
      <c r="A3089" t="n">
        <v>102</v>
      </c>
      <c r="B3089" t="inlineStr">
        <is>
          <t>W Maldives</t>
        </is>
      </c>
      <c r="C3089" t="inlineStr">
        <is>
          <t>spa_menu</t>
        </is>
      </c>
      <c r="D3089" t="inlineStr">
        <is>
          <t>2022_e89bfa9988523a35d42c99f97850d4b8.pdf</t>
        </is>
      </c>
      <c r="E3089" t="n">
        <v>2022</v>
      </c>
      <c r="H3089" t="n">
        <v>4</v>
      </c>
      <c r="I3089" t="n">
        <v>680</v>
      </c>
      <c r="J3089" t="inlineStr">
        <is>
          <t>Y</t>
        </is>
      </c>
      <c r="K3089" t="inlineStr">
        <is>
          <t>maldivesexperts.com</t>
        </is>
      </c>
      <c r="L3089" t="inlineStr">
        <is>
          <t>dmc-agency</t>
        </is>
      </c>
      <c r="M3089" t="inlineStr">
        <is>
          <t>https://www.maldivesexperts.com/uploads/resorts/e89bfa9988523a35d42c99f97850d4b8.pdf</t>
        </is>
      </c>
      <c r="N3089" t="inlineStr">
        <is>
          <t>https://www.maldivesexperts.com/uploads/resorts/e89bfa9988523a35d42c99f97850d4b8.pdf</t>
        </is>
      </c>
      <c r="O3089" t="inlineStr">
        <is>
          <t>e42007ce5d7adc3e2abefaaa6a2a1579ea1845fc09f397a7a45216ca7a41b979</t>
        </is>
      </c>
      <c r="P3089" t="inlineStr">
        <is>
          <t>library/163_adaaran-prestige-vadoo/spa_menu/2022_e89bfa9988523a35d42c99f97850d4b8.pdf</t>
        </is>
      </c>
      <c r="R3089" t="inlineStr">
        <is>
          <t>outdated</t>
        </is>
      </c>
      <c r="S3089" t="inlineStr">
        <is>
          <t>Y</t>
        </is>
      </c>
      <c r="T3089" t="inlineStr">
        <is>
          <t>needs-review</t>
        </is>
      </c>
      <c r="U3089" t="inlineStr">
        <is>
          <t>2026-10-04</t>
        </is>
      </c>
      <c r="V3089" t="inlineStr">
        <is>
          <t>ambiguous match [163, 102]</t>
        </is>
      </c>
    </row>
    <row r="3090">
      <c r="A3090" t="n">
        <v>163</v>
      </c>
      <c r="B3090" t="inlineStr">
        <is>
          <t>Adaaran Prestige Vadoo</t>
        </is>
      </c>
      <c r="C3090" t="inlineStr">
        <is>
          <t>dining_menu</t>
        </is>
      </c>
      <c r="D3090" t="inlineStr">
        <is>
          <t>2025_document.pdf</t>
        </is>
      </c>
      <c r="E3090" t="n">
        <v>2025</v>
      </c>
      <c r="H3090" t="n">
        <v>7</v>
      </c>
      <c r="I3090" t="n">
        <v>864</v>
      </c>
      <c r="J3090" t="inlineStr">
        <is>
          <t>Y</t>
        </is>
      </c>
      <c r="K3090" t="inlineStr">
        <is>
          <t>adaaran.com</t>
        </is>
      </c>
      <c r="L3090" t="inlineStr">
        <is>
          <t>official</t>
        </is>
      </c>
      <c r="M3090" t="inlineStr">
        <is>
          <t>https://www.adaaran.com/prestigevadoo/view-download/?id=apv-mand-spa</t>
        </is>
      </c>
      <c r="N3090" t="inlineStr">
        <is>
          <t>https://www.adaaran.com/prestigevadoo/view-download/?id=apv-mand-spa</t>
        </is>
      </c>
      <c r="O3090" t="inlineStr">
        <is>
          <t>cb94fcd08f554ca482d966ebf35831c7555f8996c7edc3bfed00c3ff5466e5c3</t>
        </is>
      </c>
      <c r="P3090" t="inlineStr">
        <is>
          <t>library/163_adaaran-prestige-vadoo/dining_menu/2025_document.pdf</t>
        </is>
      </c>
      <c r="R3090" t="inlineStr">
        <is>
          <t>current</t>
        </is>
      </c>
      <c r="S3090" t="inlineStr">
        <is>
          <t>Y</t>
        </is>
      </c>
      <c r="T3090" t="inlineStr">
        <is>
          <t>matched</t>
        </is>
      </c>
      <c r="U3090" t="inlineStr">
        <is>
          <t>2026-10-04</t>
        </is>
      </c>
      <c r="V3090" t="inlineStr"/>
    </row>
    <row r="3091">
      <c r="A3091" t="n">
        <v>163</v>
      </c>
      <c r="B3091" t="inlineStr">
        <is>
          <t>Adaaran Prestige Vadoo</t>
        </is>
      </c>
      <c r="C3091" t="inlineStr">
        <is>
          <t>dive_prices</t>
        </is>
      </c>
      <c r="D3091" t="inlineStr">
        <is>
          <t>2026_document.pdf</t>
        </is>
      </c>
      <c r="E3091" t="n">
        <v>2026</v>
      </c>
      <c r="H3091" t="n">
        <v>2</v>
      </c>
      <c r="I3091" t="n">
        <v>230</v>
      </c>
      <c r="J3091" t="inlineStr">
        <is>
          <t>Y</t>
        </is>
      </c>
      <c r="K3091" t="inlineStr">
        <is>
          <t>adaaran.com</t>
        </is>
      </c>
      <c r="L3091" t="inlineStr">
        <is>
          <t>official</t>
        </is>
      </c>
      <c r="M3091" t="inlineStr">
        <is>
          <t>https://www.adaaran.com/prestigevadoo/view-download/?id=dive01</t>
        </is>
      </c>
      <c r="N3091" t="inlineStr">
        <is>
          <t>https://www.adaaran.com/prestigevadoo/view-download/?id=dive01</t>
        </is>
      </c>
      <c r="O3091" t="inlineStr">
        <is>
          <t>781f1533dd7afa793fa2f78553984145c6148e280a32fbbe25ce79ec2110b4fe</t>
        </is>
      </c>
      <c r="P3091" t="inlineStr">
        <is>
          <t>library/163_adaaran-prestige-vadoo/dive_prices/2026_document.pdf</t>
        </is>
      </c>
      <c r="R3091" t="inlineStr">
        <is>
          <t>current</t>
        </is>
      </c>
      <c r="S3091" t="inlineStr">
        <is>
          <t>Y</t>
        </is>
      </c>
      <c r="T3091" t="inlineStr">
        <is>
          <t>matched</t>
        </is>
      </c>
      <c r="U3091" t="inlineStr">
        <is>
          <t>2026-10-04</t>
        </is>
      </c>
      <c r="V3091" t="inlineStr"/>
    </row>
    <row r="3092">
      <c r="A3092" t="n">
        <v>163</v>
      </c>
      <c r="B3092" t="inlineStr">
        <is>
          <t>Adaaran Prestige Vadoo</t>
        </is>
      </c>
      <c r="C3092" t="inlineStr">
        <is>
          <t>dive_prices</t>
        </is>
      </c>
      <c r="D3092" t="inlineStr">
        <is>
          <t>2026_ca8826ae_document.pdf</t>
        </is>
      </c>
      <c r="E3092" t="n">
        <v>2026</v>
      </c>
      <c r="H3092" t="n">
        <v>1</v>
      </c>
      <c r="I3092" t="n">
        <v>160</v>
      </c>
      <c r="J3092" t="inlineStr">
        <is>
          <t>Y</t>
        </is>
      </c>
      <c r="K3092" t="inlineStr">
        <is>
          <t>adaaran.com</t>
        </is>
      </c>
      <c r="L3092" t="inlineStr">
        <is>
          <t>official</t>
        </is>
      </c>
      <c r="M3092" t="inlineStr">
        <is>
          <t>https://www.adaaran.com/prestigevadoo/view-download/?id=excusion1</t>
        </is>
      </c>
      <c r="N3092" t="inlineStr">
        <is>
          <t>https://www.adaaran.com/prestigevadoo/view-download/?id=excusion1</t>
        </is>
      </c>
      <c r="O3092" t="inlineStr">
        <is>
          <t>ca8826aef5605258621eec01b2c8450c3a6d2463e6944dea5978f08eae18b1db</t>
        </is>
      </c>
      <c r="P3092" t="inlineStr">
        <is>
          <t>library/163_adaaran-prestige-vadoo/dive_prices/2026_ca8826ae_document.pdf</t>
        </is>
      </c>
      <c r="R3092" t="inlineStr">
        <is>
          <t>current</t>
        </is>
      </c>
      <c r="S3092" t="inlineStr">
        <is>
          <t>N</t>
        </is>
      </c>
      <c r="T3092" t="inlineStr">
        <is>
          <t>matched</t>
        </is>
      </c>
      <c r="U3092" t="inlineStr">
        <is>
          <t>2026-10-04</t>
        </is>
      </c>
      <c r="V3092" t="inlineStr"/>
    </row>
    <row r="3093">
      <c r="A3093" t="n">
        <v>163</v>
      </c>
      <c r="B3093" t="inlineStr">
        <is>
          <t>Adaaran Prestige Vadoo</t>
        </is>
      </c>
      <c r="C3093" t="inlineStr">
        <is>
          <t>dive_prices</t>
        </is>
      </c>
      <c r="D3093" t="inlineStr">
        <is>
          <t>2026_f0409122_document.pdf</t>
        </is>
      </c>
      <c r="E3093" t="n">
        <v>2026</v>
      </c>
      <c r="H3093" t="n">
        <v>1</v>
      </c>
      <c r="I3093" t="n">
        <v>254</v>
      </c>
      <c r="J3093" t="inlineStr">
        <is>
          <t>Y</t>
        </is>
      </c>
      <c r="K3093" t="inlineStr">
        <is>
          <t>adaaran.com</t>
        </is>
      </c>
      <c r="L3093" t="inlineStr">
        <is>
          <t>official</t>
        </is>
      </c>
      <c r="M3093" t="inlineStr">
        <is>
          <t>https://www.adaaran.com/prestigevadoo/view-download/?id=2026_ws-price-l</t>
        </is>
      </c>
      <c r="N3093" t="inlineStr">
        <is>
          <t>https://www.adaaran.com/prestigevadoo/view-download/?id=2026_ws-price-l</t>
        </is>
      </c>
      <c r="O3093" t="inlineStr">
        <is>
          <t>f0409122796a9de4590b5566152a5f86dd16ef90552efe39fb27f92c10686531</t>
        </is>
      </c>
      <c r="P3093" t="inlineStr">
        <is>
          <t>library/163_adaaran-prestige-vadoo/dive_prices/2026_f0409122_document.pdf</t>
        </is>
      </c>
      <c r="R3093" t="inlineStr">
        <is>
          <t>current</t>
        </is>
      </c>
      <c r="S3093" t="inlineStr">
        <is>
          <t>N</t>
        </is>
      </c>
      <c r="T3093" t="inlineStr">
        <is>
          <t>matched</t>
        </is>
      </c>
      <c r="U3093" t="inlineStr">
        <is>
          <t>2026-10-04</t>
        </is>
      </c>
      <c r="V3093" t="inlineStr"/>
    </row>
    <row r="3094">
      <c r="A3094" t="n">
        <v>163</v>
      </c>
      <c r="B3094" t="inlineStr">
        <is>
          <t>Adaaran Prestige Vadoo</t>
        </is>
      </c>
      <c r="C3094" t="inlineStr">
        <is>
          <t>dive_prices</t>
        </is>
      </c>
      <c r="D3094" t="inlineStr">
        <is>
          <t>2025_document.pdf</t>
        </is>
      </c>
      <c r="E3094" t="n">
        <v>2025</v>
      </c>
      <c r="H3094" t="n">
        <v>1</v>
      </c>
      <c r="I3094" t="n">
        <v>183</v>
      </c>
      <c r="J3094" t="inlineStr">
        <is>
          <t>Y</t>
        </is>
      </c>
      <c r="K3094" t="inlineStr">
        <is>
          <t>adaaran.com</t>
        </is>
      </c>
      <c r="L3094" t="inlineStr">
        <is>
          <t>official</t>
        </is>
      </c>
      <c r="M3094" t="inlineStr">
        <is>
          <t>https://www.adaaran.com/prestigevadoo/view-download/?id=gst_pre-book</t>
        </is>
      </c>
      <c r="N3094" t="inlineStr">
        <is>
          <t>https://www.adaaran.com/prestigevadoo/view-download/?id=gst_pre-book | https://www.adaaran.com/prestigevadoo/view-download/?id=menupre01</t>
        </is>
      </c>
      <c r="O3094" t="inlineStr">
        <is>
          <t>1c317f04c182fbb7e438d8efd739ff7147f0b516cba201af5ffb72c8a34c12b1</t>
        </is>
      </c>
      <c r="P3094" t="inlineStr">
        <is>
          <t>library/163_adaaran-prestige-vadoo/dive_prices/2025_document.pdf</t>
        </is>
      </c>
      <c r="R3094" t="inlineStr">
        <is>
          <t>current</t>
        </is>
      </c>
      <c r="S3094" t="inlineStr">
        <is>
          <t>N</t>
        </is>
      </c>
      <c r="T3094" t="inlineStr">
        <is>
          <t>needs-review</t>
        </is>
      </c>
      <c r="U3094" t="inlineStr">
        <is>
          <t>2026-10-04</t>
        </is>
      </c>
      <c r="V3094" t="inlineStr">
        <is>
          <t>ambiguous match [163, 3]</t>
        </is>
      </c>
    </row>
    <row r="3095">
      <c r="A3095" t="n">
        <v>3</v>
      </c>
      <c r="B3095" t="inlineStr">
        <is>
          <t>Adaaran Select Hudhuranfushi</t>
        </is>
      </c>
      <c r="C3095" t="inlineStr">
        <is>
          <t>dive_prices</t>
        </is>
      </c>
      <c r="D3095" t="inlineStr">
        <is>
          <t>2025_document.pdf</t>
        </is>
      </c>
      <c r="E3095" t="n">
        <v>2025</v>
      </c>
      <c r="H3095" t="n">
        <v>1</v>
      </c>
      <c r="I3095" t="n">
        <v>183</v>
      </c>
      <c r="J3095" t="inlineStr">
        <is>
          <t>Y</t>
        </is>
      </c>
      <c r="K3095" t="inlineStr">
        <is>
          <t>adaaran.com</t>
        </is>
      </c>
      <c r="L3095" t="inlineStr">
        <is>
          <t>official</t>
        </is>
      </c>
      <c r="M3095" t="inlineStr">
        <is>
          <t>https://www.adaaran.com/prestigevadoo/view-download/?id=gst_pre-book</t>
        </is>
      </c>
      <c r="N3095" t="inlineStr">
        <is>
          <t>https://www.adaaran.com/prestigevadoo/view-download/?id=gst_pre-book | https://www.adaaran.com/prestigevadoo/view-download/?id=menupre01</t>
        </is>
      </c>
      <c r="O3095" t="inlineStr">
        <is>
          <t>1c317f04c182fbb7e438d8efd739ff7147f0b516cba201af5ffb72c8a34c12b1</t>
        </is>
      </c>
      <c r="P3095" t="inlineStr">
        <is>
          <t>library/163_adaaran-prestige-vadoo/dive_prices/2025_document.pdf</t>
        </is>
      </c>
      <c r="R3095" t="inlineStr">
        <is>
          <t>current</t>
        </is>
      </c>
      <c r="S3095" t="inlineStr">
        <is>
          <t>N</t>
        </is>
      </c>
      <c r="T3095" t="inlineStr">
        <is>
          <t>needs-review</t>
        </is>
      </c>
      <c r="U3095" t="inlineStr">
        <is>
          <t>2026-10-04</t>
        </is>
      </c>
      <c r="V3095" t="inlineStr">
        <is>
          <t>ambiguous match [163, 3]</t>
        </is>
      </c>
    </row>
    <row r="3096">
      <c r="A3096" t="n">
        <v>163</v>
      </c>
      <c r="B3096" t="inlineStr">
        <is>
          <t>Adaaran Prestige Vadoo</t>
        </is>
      </c>
      <c r="C3096" t="inlineStr">
        <is>
          <t>dive_prices</t>
        </is>
      </c>
      <c r="D3096" t="inlineStr">
        <is>
          <t>2025_2b8c1be2_document.pdf</t>
        </is>
      </c>
      <c r="E3096" t="n">
        <v>2025</v>
      </c>
      <c r="H3096" t="n">
        <v>2</v>
      </c>
      <c r="I3096" t="n">
        <v>224</v>
      </c>
      <c r="J3096" t="inlineStr">
        <is>
          <t>Y</t>
        </is>
      </c>
      <c r="K3096" t="inlineStr">
        <is>
          <t>adaaran.com</t>
        </is>
      </c>
      <c r="L3096" t="inlineStr">
        <is>
          <t>official</t>
        </is>
      </c>
      <c r="M3096" t="inlineStr">
        <is>
          <t>https://www.adaaran.com/prestigevadoo/view-download/?id=on_price_lst</t>
        </is>
      </c>
      <c r="N3096" t="inlineStr">
        <is>
          <t>https://www.adaaran.com/prestigevadoo/view-download/?id=on_price_lst</t>
        </is>
      </c>
      <c r="O3096" t="inlineStr">
        <is>
          <t>2b8c1be22cc18b285c5c818cec4fbdd5e57c33ddd3e00ff369d267611a84c6f1</t>
        </is>
      </c>
      <c r="P3096" t="inlineStr">
        <is>
          <t>library/163_adaaran-prestige-vadoo/dive_prices/2025_2b8c1be2_document.pdf</t>
        </is>
      </c>
      <c r="R3096" t="inlineStr">
        <is>
          <t>current</t>
        </is>
      </c>
      <c r="S3096" t="inlineStr">
        <is>
          <t>N</t>
        </is>
      </c>
      <c r="T3096" t="inlineStr">
        <is>
          <t>matched</t>
        </is>
      </c>
      <c r="U3096" t="inlineStr">
        <is>
          <t>2026-10-04</t>
        </is>
      </c>
      <c r="V3096" t="inlineStr"/>
    </row>
    <row r="3097">
      <c r="A3097" t="n">
        <v>163</v>
      </c>
      <c r="B3097" t="inlineStr">
        <is>
          <t>Adaaran Prestige Vadoo</t>
        </is>
      </c>
      <c r="C3097" t="inlineStr">
        <is>
          <t>all_inclusive</t>
        </is>
      </c>
      <c r="D3097" t="inlineStr">
        <is>
          <t>2026_document.pdf</t>
        </is>
      </c>
      <c r="E3097" t="n">
        <v>2026</v>
      </c>
      <c r="H3097" t="n">
        <v>10</v>
      </c>
      <c r="I3097" t="n">
        <v>1706</v>
      </c>
      <c r="J3097" t="inlineStr">
        <is>
          <t>Y</t>
        </is>
      </c>
      <c r="K3097" t="inlineStr">
        <is>
          <t>adaaran.com</t>
        </is>
      </c>
      <c r="L3097" t="inlineStr">
        <is>
          <t>official</t>
        </is>
      </c>
      <c r="M3097" t="inlineStr">
        <is>
          <t>https://www.adaaran.com/prestigevadoo/view-download/?id=adaaran-prestig</t>
        </is>
      </c>
      <c r="N3097" t="inlineStr">
        <is>
          <t>https://www.adaaran.com/prestigevadoo/view-download/?id=adaaran-prestig</t>
        </is>
      </c>
      <c r="O3097" t="inlineStr">
        <is>
          <t>79d0478d575faa28bb3585e8152d79ce1dab71c778353935ccd5ee0234739bd2</t>
        </is>
      </c>
      <c r="P3097" t="inlineStr">
        <is>
          <t>library/163_adaaran-prestige-vadoo/all_inclusive/2026_document.pdf</t>
        </is>
      </c>
      <c r="R3097" t="inlineStr">
        <is>
          <t>current</t>
        </is>
      </c>
      <c r="S3097" t="inlineStr">
        <is>
          <t>Y</t>
        </is>
      </c>
      <c r="T3097" t="inlineStr">
        <is>
          <t>matched</t>
        </is>
      </c>
      <c r="U3097" t="inlineStr">
        <is>
          <t>2026-10-04</t>
        </is>
      </c>
      <c r="V3097" t="inlineStr"/>
    </row>
    <row r="3098">
      <c r="A3098" t="n">
        <v>163</v>
      </c>
      <c r="B3098" t="inlineStr">
        <is>
          <t>Adaaran Prestige Vadoo</t>
        </is>
      </c>
      <c r="C3098" t="inlineStr">
        <is>
          <t>sustainability</t>
        </is>
      </c>
      <c r="D3098" t="inlineStr">
        <is>
          <t>2025_Sustainabilty-Report-APV-2025-26_compressed.pdf</t>
        </is>
      </c>
      <c r="E3098" t="n">
        <v>2025</v>
      </c>
      <c r="H3098" t="n">
        <v>21</v>
      </c>
      <c r="I3098" t="n">
        <v>2057</v>
      </c>
      <c r="J3098" t="inlineStr">
        <is>
          <t>Y</t>
        </is>
      </c>
      <c r="K3098" t="inlineStr">
        <is>
          <t>adaaran.com</t>
        </is>
      </c>
      <c r="L3098" t="inlineStr">
        <is>
          <t>official</t>
        </is>
      </c>
      <c r="M3098" t="inlineStr">
        <is>
          <t>https://adaaran.eme-devops.com/2026/05/Sustainabilty-Report-APV-2025-26_compressed.pdf</t>
        </is>
      </c>
      <c r="N3098" t="inlineStr">
        <is>
          <t>https://adaaran.eme-devops.com/2026/05/Sustainabilty-Report-APV-2025-26_compressed.pdf</t>
        </is>
      </c>
      <c r="O3098" t="inlineStr">
        <is>
          <t>d3bfd9878e80ae4c8ee5ae57401863aaac2bd4d35ad3f45d5f799928d5fbbf3b</t>
        </is>
      </c>
      <c r="P3098" t="inlineStr">
        <is>
          <t>library/163_adaaran-prestige-vadoo/sustainability/2025_Sustainabilty-Report-APV-2025-26_compressed.pdf</t>
        </is>
      </c>
      <c r="R3098" t="inlineStr">
        <is>
          <t>current</t>
        </is>
      </c>
      <c r="S3098" t="inlineStr">
        <is>
          <t>Y</t>
        </is>
      </c>
      <c r="T3098" t="inlineStr">
        <is>
          <t>matched</t>
        </is>
      </c>
      <c r="U3098" t="inlineStr">
        <is>
          <t>2026-10-04</t>
        </is>
      </c>
      <c r="V3098" t="inlineStr"/>
    </row>
    <row r="3099">
      <c r="A3099" t="n">
        <v>163</v>
      </c>
      <c r="B3099" t="inlineStr">
        <is>
          <t>Adaaran Prestige Vadoo</t>
        </is>
      </c>
      <c r="C3099" t="inlineStr">
        <is>
          <t>sustainability</t>
        </is>
      </c>
      <c r="D3099" t="inlineStr">
        <is>
          <t>2024_Adaaran-Prestige-Vadoo-_-Sustainability-Report-20242025.pdf</t>
        </is>
      </c>
      <c r="E3099" t="n">
        <v>2024</v>
      </c>
      <c r="H3099" t="n">
        <v>19</v>
      </c>
      <c r="I3099" t="n">
        <v>2980</v>
      </c>
      <c r="J3099" t="inlineStr">
        <is>
          <t>Y</t>
        </is>
      </c>
      <c r="K3099" t="inlineStr">
        <is>
          <t>adaaran.com</t>
        </is>
      </c>
      <c r="L3099" t="inlineStr">
        <is>
          <t>official</t>
        </is>
      </c>
      <c r="M3099" t="inlineStr">
        <is>
          <t>https://adaaran.eme-devops.com/2025/08/Adaaran-Prestige-Vadoo-%E2%80%93-Sustainability-Report-20242025.pdf</t>
        </is>
      </c>
      <c r="N3099" t="inlineStr">
        <is>
          <t>https://adaaran.eme-devops.com/2025/08/Adaaran-Prestige-Vadoo-%E2%80%93-Sustainability-Report-20242025.pdf</t>
        </is>
      </c>
      <c r="O3099" t="inlineStr">
        <is>
          <t>42f2348038408ebed202c6e362ade2125747d3ecdcf48c91078b0204b7e8a473</t>
        </is>
      </c>
      <c r="P3099" t="inlineStr">
        <is>
          <t>library/163_adaaran-prestige-vadoo/sustainability/2024_Adaaran-Prestige-Vadoo-_-Sustainability-Report-20242025.pdf</t>
        </is>
      </c>
      <c r="R3099" t="inlineStr">
        <is>
          <t>outdated</t>
        </is>
      </c>
      <c r="S3099" t="inlineStr">
        <is>
          <t>N</t>
        </is>
      </c>
      <c r="T3099" t="inlineStr">
        <is>
          <t>matched</t>
        </is>
      </c>
      <c r="U3099" t="inlineStr">
        <is>
          <t>2026-10-04</t>
        </is>
      </c>
      <c r="V3099" t="inlineStr"/>
    </row>
    <row r="3100">
      <c r="A3100" t="n">
        <v>163</v>
      </c>
      <c r="B3100" t="inlineStr">
        <is>
          <t>Adaaran Prestige Vadoo</t>
        </is>
      </c>
      <c r="C3100" t="inlineStr">
        <is>
          <t>sustainability</t>
        </is>
      </c>
      <c r="D3100" t="inlineStr">
        <is>
          <t>2023_Adaaran-Prestige-Vadoo-Sustainability-Report-2023-24.pdf</t>
        </is>
      </c>
      <c r="E3100" t="n">
        <v>2023</v>
      </c>
      <c r="H3100" t="n">
        <v>16</v>
      </c>
      <c r="I3100" t="n">
        <v>2292</v>
      </c>
      <c r="J3100" t="inlineStr">
        <is>
          <t>Y</t>
        </is>
      </c>
      <c r="K3100" t="inlineStr">
        <is>
          <t>adaaran.com</t>
        </is>
      </c>
      <c r="L3100" t="inlineStr">
        <is>
          <t>official</t>
        </is>
      </c>
      <c r="M3100" t="inlineStr">
        <is>
          <t>https://adaaran.eme-devops.com/2025/08/Adaaran-Prestige-Vadoo-Sustainability-Report-2023-24.pdf</t>
        </is>
      </c>
      <c r="N3100" t="inlineStr">
        <is>
          <t>https://adaaran.eme-devops.com/2025/08/Adaaran-Prestige-Vadoo-Sustainability-Report-2023-24.pdf</t>
        </is>
      </c>
      <c r="O3100" t="inlineStr">
        <is>
          <t>1a3591724065ff4b8b83d8e6e234e3c5eae21855cc060991d4abd3d9a548af8b</t>
        </is>
      </c>
      <c r="P3100" t="inlineStr">
        <is>
          <t>library/163_adaaran-prestige-vadoo/sustainability/2023_Adaaran-Prestige-Vadoo-Sustainability-Report-2023-24.pdf</t>
        </is>
      </c>
      <c r="R3100" t="inlineStr">
        <is>
          <t>outdated</t>
        </is>
      </c>
      <c r="S3100" t="inlineStr">
        <is>
          <t>N</t>
        </is>
      </c>
      <c r="T3100" t="inlineStr">
        <is>
          <t>matched</t>
        </is>
      </c>
      <c r="U3100" t="inlineStr">
        <is>
          <t>2026-10-04</t>
        </is>
      </c>
      <c r="V3100" t="inlineStr"/>
    </row>
    <row r="3101">
      <c r="A3101" t="n">
        <v>163</v>
      </c>
      <c r="B3101" t="inlineStr">
        <is>
          <t>Adaaran Prestige Vadoo</t>
        </is>
      </c>
      <c r="C3101" t="inlineStr">
        <is>
          <t>sustainability</t>
        </is>
      </c>
      <c r="D3101" t="inlineStr">
        <is>
          <t>2022_Adaaran-Prestige-Vadoo-Sustainability-Report-2022-23.pdf</t>
        </is>
      </c>
      <c r="E3101" t="n">
        <v>2022</v>
      </c>
      <c r="H3101" t="n">
        <v>16</v>
      </c>
      <c r="I3101" t="n">
        <v>4062</v>
      </c>
      <c r="J3101" t="inlineStr">
        <is>
          <t>Y</t>
        </is>
      </c>
      <c r="K3101" t="inlineStr">
        <is>
          <t>adaaran.com</t>
        </is>
      </c>
      <c r="L3101" t="inlineStr">
        <is>
          <t>official</t>
        </is>
      </c>
      <c r="M3101" t="inlineStr">
        <is>
          <t>https://adaaran.eme-devops.com/2025/08/Adaaran-Prestige-Vadoo-Sustainability-Report-2022-23.pdf</t>
        </is>
      </c>
      <c r="N3101" t="inlineStr">
        <is>
          <t>https://adaaran.eme-devops.com/2025/08/Adaaran-Prestige-Vadoo-Sustainability-Report-2022-23.pdf</t>
        </is>
      </c>
      <c r="O3101" t="inlineStr">
        <is>
          <t>ca950cf98e698ec2e180670be0a31e71be3545a650f89489ea14962ca7fd0f98</t>
        </is>
      </c>
      <c r="P3101" t="inlineStr">
        <is>
          <t>library/163_adaaran-prestige-vadoo/sustainability/2022_Adaaran-Prestige-Vadoo-Sustainability-Report-2022-23.pdf</t>
        </is>
      </c>
      <c r="R3101" t="inlineStr">
        <is>
          <t>outdated</t>
        </is>
      </c>
      <c r="S3101" t="inlineStr">
        <is>
          <t>N</t>
        </is>
      </c>
      <c r="T3101" t="inlineStr">
        <is>
          <t>matched</t>
        </is>
      </c>
      <c r="U3101" t="inlineStr">
        <is>
          <t>2026-10-04</t>
        </is>
      </c>
      <c r="V3101" t="inlineStr"/>
    </row>
    <row r="3102">
      <c r="A3102" t="n">
        <v>163</v>
      </c>
      <c r="B3102" t="inlineStr">
        <is>
          <t>Adaaran Prestige Vadoo</t>
        </is>
      </c>
      <c r="C3102" t="inlineStr">
        <is>
          <t>sustainability</t>
        </is>
      </c>
      <c r="D3102" t="inlineStr">
        <is>
          <t>2021_Adaaran-Prestige-Vadoo-Sustainability-Report-2021-22.pdf</t>
        </is>
      </c>
      <c r="E3102" t="n">
        <v>2021</v>
      </c>
      <c r="H3102" t="n">
        <v>18</v>
      </c>
      <c r="I3102" t="n">
        <v>4923</v>
      </c>
      <c r="J3102" t="inlineStr">
        <is>
          <t>Y</t>
        </is>
      </c>
      <c r="K3102" t="inlineStr">
        <is>
          <t>adaaran.com</t>
        </is>
      </c>
      <c r="L3102" t="inlineStr">
        <is>
          <t>official</t>
        </is>
      </c>
      <c r="M3102" t="inlineStr">
        <is>
          <t>https://adaaran.eme-devops.com/2025/08/Adaaran-Prestige-Vadoo-Sustainability-Report-2021-22.pdf</t>
        </is>
      </c>
      <c r="N3102" t="inlineStr">
        <is>
          <t>https://adaaran.eme-devops.com/2025/08/Adaaran-Prestige-Vadoo-Sustainability-Report-2021-22.pdf</t>
        </is>
      </c>
      <c r="O3102" t="inlineStr">
        <is>
          <t>9936a7b21e8bd9fcf264a8e22b6a0b2e2c949f82c2fa7e68ac3669e92771ffae</t>
        </is>
      </c>
      <c r="P3102" t="inlineStr">
        <is>
          <t>library/163_adaaran-prestige-vadoo/sustainability/2021_Adaaran-Prestige-Vadoo-Sustainability-Report-2021-22.pdf</t>
        </is>
      </c>
      <c r="R3102" t="inlineStr">
        <is>
          <t>outdated</t>
        </is>
      </c>
      <c r="S3102" t="inlineStr">
        <is>
          <t>N</t>
        </is>
      </c>
      <c r="T3102" t="inlineStr">
        <is>
          <t>matched</t>
        </is>
      </c>
      <c r="U3102" t="inlineStr">
        <is>
          <t>2026-10-04</t>
        </is>
      </c>
      <c r="V3102" t="inlineStr"/>
    </row>
    <row r="3103">
      <c r="A3103" t="n">
        <v>163</v>
      </c>
      <c r="B3103" t="inlineStr">
        <is>
          <t>Adaaran Prestige Vadoo</t>
        </is>
      </c>
      <c r="C3103" t="inlineStr">
        <is>
          <t>sustainability</t>
        </is>
      </c>
      <c r="D3103" t="inlineStr">
        <is>
          <t>2019_Adaaran-Prestige-Vadoo-Sustainability-Report-2019-20-21.pdf</t>
        </is>
      </c>
      <c r="E3103" t="n">
        <v>2019</v>
      </c>
      <c r="H3103" t="n">
        <v>16</v>
      </c>
      <c r="I3103" t="n">
        <v>3724</v>
      </c>
      <c r="J3103" t="inlineStr">
        <is>
          <t>N</t>
        </is>
      </c>
      <c r="K3103" t="inlineStr">
        <is>
          <t>adaaran.com</t>
        </is>
      </c>
      <c r="L3103" t="inlineStr">
        <is>
          <t>official</t>
        </is>
      </c>
      <c r="M3103" t="inlineStr">
        <is>
          <t>https://adaaran.eme-devops.com/2025/08/Adaaran-Prestige-Vadoo-Sustainability-Report-2019-20-21.pdf</t>
        </is>
      </c>
      <c r="N3103" t="inlineStr">
        <is>
          <t>https://adaaran.eme-devops.com/2025/08/Adaaran-Prestige-Vadoo-Sustainability-Report-2019-20-21.pdf</t>
        </is>
      </c>
      <c r="O3103" t="inlineStr">
        <is>
          <t>592507131e46d8412ae8194301ceb311e91ff1006ad1d80cc9ded64a9a113cce</t>
        </is>
      </c>
      <c r="P3103" t="inlineStr">
        <is>
          <t>library/163_adaaran-prestige-vadoo/sustainability/2019_Adaaran-Prestige-Vadoo-Sustainability-Report-2019-20-21.pdf</t>
        </is>
      </c>
      <c r="R3103" t="inlineStr">
        <is>
          <t>outdated</t>
        </is>
      </c>
      <c r="S3103" t="inlineStr">
        <is>
          <t>N</t>
        </is>
      </c>
      <c r="T3103" t="inlineStr">
        <is>
          <t>matched</t>
        </is>
      </c>
      <c r="U3103" t="inlineStr">
        <is>
          <t>2026-10-04</t>
        </is>
      </c>
      <c r="V3103" t="inlineStr"/>
    </row>
    <row r="3104">
      <c r="A3104" t="n">
        <v>164</v>
      </c>
      <c r="B3104" t="inlineStr">
        <is>
          <t>Baros Maldives</t>
        </is>
      </c>
      <c r="C3104" t="inlineStr">
        <is>
          <t>factsheet</t>
        </is>
      </c>
      <c r="D3104" t="inlineStr">
        <is>
          <t>2026_Baros.pdf</t>
        </is>
      </c>
      <c r="E3104" t="n">
        <v>2026</v>
      </c>
      <c r="H3104" t="n">
        <v>6</v>
      </c>
      <c r="I3104" t="n">
        <v>7660</v>
      </c>
      <c r="J3104" t="inlineStr">
        <is>
          <t>Y</t>
        </is>
      </c>
      <c r="K3104" t="inlineStr">
        <is>
          <t>awesomegetawaymaldives.com</t>
        </is>
      </c>
      <c r="L3104" t="inlineStr">
        <is>
          <t>dmc-agency</t>
        </is>
      </c>
      <c r="M3104" t="inlineStr">
        <is>
          <t>https://awesomegetawaymaldives.com/wp-content/uploads/2026/03/Baros.pdf</t>
        </is>
      </c>
      <c r="N3104" t="inlineStr">
        <is>
          <t>https://awesomegetawaymaldives.com/wp-content/uploads/2026/03/Baros.pdf | https://awesomegetawaymaldives.com/wp-content/uploads/2026/03/Baros-Factsheet.pdf</t>
        </is>
      </c>
      <c r="O3104" t="inlineStr">
        <is>
          <t>74411c269142a6c89eeed1bcaf3cf380a9410e72c70ad7ff97109b1602b2add2</t>
        </is>
      </c>
      <c r="P3104" t="inlineStr">
        <is>
          <t>library/164_baros-maldives/factsheet/2026_Baros.pdf</t>
        </is>
      </c>
      <c r="R3104" t="inlineStr">
        <is>
          <t>current</t>
        </is>
      </c>
      <c r="S3104" t="inlineStr">
        <is>
          <t>N</t>
        </is>
      </c>
      <c r="T3104" t="inlineStr">
        <is>
          <t>matched</t>
        </is>
      </c>
      <c r="U3104" t="inlineStr">
        <is>
          <t>2026-10-04</t>
        </is>
      </c>
      <c r="V3104" t="inlineStr"/>
    </row>
    <row r="3105">
      <c r="A3105" t="n">
        <v>164</v>
      </c>
      <c r="B3105" t="inlineStr">
        <is>
          <t>Baros Maldives</t>
        </is>
      </c>
      <c r="C3105" t="inlineStr">
        <is>
          <t>factsheet</t>
        </is>
      </c>
      <c r="D3105" t="inlineStr">
        <is>
          <t>2026_Baros-Factsheet-June-2026.pdf</t>
        </is>
      </c>
      <c r="E3105" t="n">
        <v>2026</v>
      </c>
      <c r="H3105" t="n">
        <v>8</v>
      </c>
      <c r="I3105" t="n">
        <v>2605</v>
      </c>
      <c r="J3105" t="inlineStr">
        <is>
          <t>Y</t>
        </is>
      </c>
      <c r="K3105" t="inlineStr">
        <is>
          <t>baros.com</t>
        </is>
      </c>
      <c r="L3105" t="inlineStr">
        <is>
          <t>official</t>
        </is>
      </c>
      <c r="M3105" t="inlineStr">
        <is>
          <t>https://www.baros.com/wp-content/uploads/2026/06/Baros-Factsheet-June-2026.pdf</t>
        </is>
      </c>
      <c r="N3105" t="inlineStr">
        <is>
          <t>https://www.baros.com/wp-content/uploads/2026/06/Baros-Factsheet-June-2026.pdf</t>
        </is>
      </c>
      <c r="O3105" t="inlineStr">
        <is>
          <t>3f6b3b528472ff6424b1bc074bc0fe9113313d65f34600e6b2493bb150d228f6</t>
        </is>
      </c>
      <c r="P3105" t="inlineStr">
        <is>
          <t>library/164_baros-maldives/factsheet/2026_Baros-Factsheet-June-2026.pdf</t>
        </is>
      </c>
      <c r="R3105" t="inlineStr">
        <is>
          <t>current</t>
        </is>
      </c>
      <c r="S3105" t="inlineStr">
        <is>
          <t>Y</t>
        </is>
      </c>
      <c r="T3105" t="inlineStr">
        <is>
          <t>matched</t>
        </is>
      </c>
      <c r="U3105" t="inlineStr">
        <is>
          <t>2026-10-04</t>
        </is>
      </c>
      <c r="V3105" t="inlineStr"/>
    </row>
    <row r="3106">
      <c r="A3106" t="n">
        <v>164</v>
      </c>
      <c r="B3106" t="inlineStr">
        <is>
          <t>Baros Maldives</t>
        </is>
      </c>
      <c r="C3106" t="inlineStr">
        <is>
          <t>factsheet</t>
        </is>
      </c>
      <c r="D3106" t="inlineStr">
        <is>
          <t>2022_Factsheet-Baros-Maldives.pdf</t>
        </is>
      </c>
      <c r="E3106" t="n">
        <v>2022</v>
      </c>
      <c r="H3106" t="n">
        <v>8</v>
      </c>
      <c r="I3106" t="n">
        <v>1757</v>
      </c>
      <c r="J3106" t="inlineStr">
        <is>
          <t>Y</t>
        </is>
      </c>
      <c r="K3106" t="inlineStr">
        <is>
          <t>neoscapesmaldives.com</t>
        </is>
      </c>
      <c r="L3106" t="inlineStr">
        <is>
          <t>dmc-agency</t>
        </is>
      </c>
      <c r="M3106" t="inlineStr">
        <is>
          <t>https://www.neoscapesmaldives.com/wp-content/uploads/Factsheet-Baros-Maldives.pdf</t>
        </is>
      </c>
      <c r="N3106" t="inlineStr">
        <is>
          <t>https://www.neoscapesmaldives.com/wp-content/uploads/Factsheet-Baros-Maldives.pdf</t>
        </is>
      </c>
      <c r="O3106" t="inlineStr">
        <is>
          <t>edb0616684f53c50c3a2ea0b72a1651aaf12e0047b97609807ef40e8faeaf82d</t>
        </is>
      </c>
      <c r="P3106" t="inlineStr">
        <is>
          <t>library/164_baros-maldives/factsheet/2022_Factsheet-Baros-Maldives.pdf</t>
        </is>
      </c>
      <c r="R3106" t="inlineStr">
        <is>
          <t>outdated</t>
        </is>
      </c>
      <c r="S3106" t="inlineStr">
        <is>
          <t>N</t>
        </is>
      </c>
      <c r="T3106" t="inlineStr">
        <is>
          <t>matched</t>
        </is>
      </c>
      <c r="U3106" t="inlineStr">
        <is>
          <t>2026-10-04</t>
        </is>
      </c>
      <c r="V3106" t="inlineStr"/>
    </row>
    <row r="3107">
      <c r="A3107" t="n">
        <v>164</v>
      </c>
      <c r="B3107" t="inlineStr">
        <is>
          <t>Baros Maldives</t>
        </is>
      </c>
      <c r="C3107" t="inlineStr">
        <is>
          <t>factsheet</t>
        </is>
      </c>
      <c r="D3107" t="inlineStr">
        <is>
          <t>2015_Baros-Factsheet.pdf</t>
        </is>
      </c>
      <c r="E3107" t="n">
        <v>2015</v>
      </c>
      <c r="H3107" t="n">
        <v>8</v>
      </c>
      <c r="I3107" t="n">
        <v>8721</v>
      </c>
      <c r="J3107" t="inlineStr">
        <is>
          <t>Y</t>
        </is>
      </c>
      <c r="K3107" t="inlineStr">
        <is>
          <t>baros.com</t>
        </is>
      </c>
      <c r="L3107" t="inlineStr">
        <is>
          <t>official</t>
        </is>
      </c>
      <c r="M3107" t="inlineStr">
        <is>
          <t>https://www.baros.com/wp-content/uploads/2025/04/Baros-Factsheet.pdf</t>
        </is>
      </c>
      <c r="N3107" t="inlineStr">
        <is>
          <t>https://www.baros.com/wp-content/uploads/2025/04/Baros-Factsheet.pdf</t>
        </is>
      </c>
      <c r="O3107" t="inlineStr">
        <is>
          <t>a4fbf4405fc9e32dd8537fa5dbdd79b2220d4cf853162a30cf8e2c3772f92492</t>
        </is>
      </c>
      <c r="P3107" t="inlineStr">
        <is>
          <t>library/164_baros-maldives/factsheet/2015_Baros-Factsheet.pdf</t>
        </is>
      </c>
      <c r="R3107" t="inlineStr">
        <is>
          <t>outdated</t>
        </is>
      </c>
      <c r="S3107" t="inlineStr">
        <is>
          <t>N</t>
        </is>
      </c>
      <c r="T3107" t="inlineStr">
        <is>
          <t>matched</t>
        </is>
      </c>
      <c r="U3107" t="inlineStr">
        <is>
          <t>2026-10-04</t>
        </is>
      </c>
      <c r="V3107" t="inlineStr"/>
    </row>
    <row r="3108">
      <c r="A3108" t="n">
        <v>164</v>
      </c>
      <c r="B3108" t="inlineStr">
        <is>
          <t>Baros Maldives</t>
        </is>
      </c>
      <c r="C3108" t="inlineStr">
        <is>
          <t>wedding</t>
        </is>
      </c>
      <c r="D3108" t="inlineStr">
        <is>
          <t>2026_Renewal-of-Vows-Baros-Maldives-2026.pdf</t>
        </is>
      </c>
      <c r="E3108" t="n">
        <v>2026</v>
      </c>
      <c r="H3108" t="n">
        <v>10</v>
      </c>
      <c r="I3108" t="n">
        <v>5002</v>
      </c>
      <c r="J3108" t="inlineStr">
        <is>
          <t>Y</t>
        </is>
      </c>
      <c r="K3108" t="inlineStr">
        <is>
          <t>baros.com</t>
        </is>
      </c>
      <c r="L3108" t="inlineStr">
        <is>
          <t>official</t>
        </is>
      </c>
      <c r="M3108" t="inlineStr">
        <is>
          <t>https://www.baros.com/wp-content/uploads/2026/04/Renewal-of-Vows-Baros-Maldives-2026.pdf</t>
        </is>
      </c>
      <c r="N3108" t="inlineStr">
        <is>
          <t>https://www.baros.com/wp-content/uploads/2026/04/Renewal-of-Vows-Baros-Maldives-2026.pdf</t>
        </is>
      </c>
      <c r="O3108" t="inlineStr">
        <is>
          <t>2770ae3067d78a0249cb0d9da05317f62efaffd1d8c875aa30042f2d7a8e5d8f</t>
        </is>
      </c>
      <c r="P3108" t="inlineStr">
        <is>
          <t>library/164_baros-maldives/wedding/2026_Renewal-of-Vows-Baros-Maldives-2026.pdf</t>
        </is>
      </c>
      <c r="R3108" t="inlineStr">
        <is>
          <t>current</t>
        </is>
      </c>
      <c r="S3108" t="inlineStr">
        <is>
          <t>Y</t>
        </is>
      </c>
      <c r="T3108" t="inlineStr">
        <is>
          <t>matched</t>
        </is>
      </c>
      <c r="U3108" t="inlineStr">
        <is>
          <t>2026-10-04</t>
        </is>
      </c>
      <c r="V3108" t="inlineStr"/>
    </row>
    <row r="3109">
      <c r="A3109" t="n">
        <v>164</v>
      </c>
      <c r="B3109" t="inlineStr">
        <is>
          <t>Baros Maldives</t>
        </is>
      </c>
      <c r="C3109" t="inlineStr">
        <is>
          <t>wedding</t>
        </is>
      </c>
      <c r="D3109" t="inlineStr">
        <is>
          <t>2021_Renewal-of-vows-2021.pdf.pdf</t>
        </is>
      </c>
      <c r="E3109" t="n">
        <v>2021</v>
      </c>
      <c r="H3109" t="n">
        <v>5</v>
      </c>
      <c r="I3109" t="n">
        <v>3393</v>
      </c>
      <c r="J3109" t="inlineStr">
        <is>
          <t>Y</t>
        </is>
      </c>
      <c r="K3109" t="inlineStr">
        <is>
          <t>baros.com</t>
        </is>
      </c>
      <c r="L3109" t="inlineStr">
        <is>
          <t>official</t>
        </is>
      </c>
      <c r="M3109" t="inlineStr">
        <is>
          <t>https://www.baros.com/wp-content/uploads/2021/08/Renewal-of-vows-2021.pdf.pdf</t>
        </is>
      </c>
      <c r="N3109" t="inlineStr">
        <is>
          <t>https://www.baros.com/wp-content/uploads/2021/08/Renewal-of-vows-2021.pdf.pdf</t>
        </is>
      </c>
      <c r="O3109" t="inlineStr">
        <is>
          <t>b222f63f160c45c8f857fbbfdc624c72f5795538352366ec7ca22e61effe0d93</t>
        </is>
      </c>
      <c r="P3109" t="inlineStr">
        <is>
          <t>library/164_baros-maldives/wedding/2021_Renewal-of-vows-2021.pdf.pdf</t>
        </is>
      </c>
      <c r="R3109" t="inlineStr">
        <is>
          <t>outdated</t>
        </is>
      </c>
      <c r="S3109" t="inlineStr">
        <is>
          <t>N</t>
        </is>
      </c>
      <c r="T3109" t="inlineStr">
        <is>
          <t>matched</t>
        </is>
      </c>
      <c r="U3109" t="inlineStr">
        <is>
          <t>2026-10-04</t>
        </is>
      </c>
      <c r="V3109" t="inlineStr"/>
    </row>
    <row r="3110">
      <c r="A3110" t="n">
        <v>164</v>
      </c>
      <c r="B3110" t="inlineStr">
        <is>
          <t>Baros Maldives</t>
        </is>
      </c>
      <c r="C3110" t="inlineStr">
        <is>
          <t>map</t>
        </is>
      </c>
      <c r="D3110" t="inlineStr">
        <is>
          <t>2024_5-Watersports-Map_A4.pdf</t>
        </is>
      </c>
      <c r="E3110" t="n">
        <v>2024</v>
      </c>
      <c r="H3110" t="n">
        <v>1</v>
      </c>
      <c r="I3110" t="n">
        <v>2312</v>
      </c>
      <c r="J3110" t="inlineStr">
        <is>
          <t>Y</t>
        </is>
      </c>
      <c r="K3110" t="inlineStr">
        <is>
          <t>baros.com</t>
        </is>
      </c>
      <c r="L3110" t="inlineStr">
        <is>
          <t>official</t>
        </is>
      </c>
      <c r="M3110" t="inlineStr">
        <is>
          <t>https://www.baros.com/wp-content/uploads/2026/02/5-Watersports-Map_A4.pdf</t>
        </is>
      </c>
      <c r="N3110" t="inlineStr">
        <is>
          <t>https://www.baros.com/wp-content/uploads/2026/02/5-Watersports-Map_A4.pdf</t>
        </is>
      </c>
      <c r="O3110" t="inlineStr">
        <is>
          <t>b3af74198a763d2d983824e97987a4c4b8c79bcb7ae66de27808e4f93bb3188b</t>
        </is>
      </c>
      <c r="P3110" t="inlineStr">
        <is>
          <t>library/164_baros-maldives/map/2024_5-Watersports-Map_A4.pdf</t>
        </is>
      </c>
      <c r="R3110" t="inlineStr">
        <is>
          <t>outdated</t>
        </is>
      </c>
      <c r="S3110" t="inlineStr">
        <is>
          <t>Y</t>
        </is>
      </c>
      <c r="T3110" t="inlineStr">
        <is>
          <t>matched</t>
        </is>
      </c>
      <c r="U3110" t="inlineStr">
        <is>
          <t>2026-10-04</t>
        </is>
      </c>
      <c r="V3110" t="inlineStr"/>
    </row>
    <row r="3111">
      <c r="A3111" t="n">
        <v>164</v>
      </c>
      <c r="B3111" t="inlineStr">
        <is>
          <t>Baros Maldives</t>
        </is>
      </c>
      <c r="C3111" t="inlineStr">
        <is>
          <t>map</t>
        </is>
      </c>
      <c r="D3111" t="inlineStr">
        <is>
          <t>2024_Baros-Island-Map-Oct2024-compressed.pdf</t>
        </is>
      </c>
      <c r="E3111" t="n">
        <v>2024</v>
      </c>
      <c r="H3111" t="n">
        <v>1</v>
      </c>
      <c r="I3111" t="n">
        <v>8727</v>
      </c>
      <c r="J3111" t="inlineStr">
        <is>
          <t>Y</t>
        </is>
      </c>
      <c r="K3111" t="inlineStr">
        <is>
          <t>baros.com</t>
        </is>
      </c>
      <c r="L3111" t="inlineStr">
        <is>
          <t>official</t>
        </is>
      </c>
      <c r="M3111" t="inlineStr">
        <is>
          <t>https://www.baros.com/wp-content/uploads/2024/10/Baros-Island-Map-Oct2024-compressed.pdf</t>
        </is>
      </c>
      <c r="N3111" t="inlineStr">
        <is>
          <t>https://www.baros.com/wp-content/uploads/2024/10/Baros-Island-Map-Oct2024-compressed.pdf</t>
        </is>
      </c>
      <c r="O3111" t="inlineStr">
        <is>
          <t>13463cf18b3a6ca47a0e1237ab9b2e02726f2696be6be93e00f4ed2b9a9f8a98</t>
        </is>
      </c>
      <c r="P3111" t="inlineStr">
        <is>
          <t>library/164_baros-maldives/map/2024_Baros-Island-Map-Oct2024-compressed.pdf</t>
        </is>
      </c>
      <c r="R3111" t="inlineStr">
        <is>
          <t>outdated</t>
        </is>
      </c>
      <c r="S3111" t="inlineStr">
        <is>
          <t>N</t>
        </is>
      </c>
      <c r="T3111" t="inlineStr">
        <is>
          <t>matched</t>
        </is>
      </c>
      <c r="U3111" t="inlineStr">
        <is>
          <t>2026-10-04</t>
        </is>
      </c>
      <c r="V3111" t="inlineStr"/>
    </row>
    <row r="3112">
      <c r="A3112" t="n">
        <v>164</v>
      </c>
      <c r="B3112" t="inlineStr">
        <is>
          <t>Baros Maldives</t>
        </is>
      </c>
      <c r="C3112" t="inlineStr">
        <is>
          <t>map</t>
        </is>
      </c>
      <c r="D3112" t="inlineStr">
        <is>
          <t>2022_Resort-Map-Baros-Maldives.pdf</t>
        </is>
      </c>
      <c r="E3112" t="n">
        <v>2022</v>
      </c>
      <c r="H3112" t="n">
        <v>1</v>
      </c>
      <c r="I3112" t="n">
        <v>127</v>
      </c>
      <c r="J3112" t="inlineStr">
        <is>
          <t>N</t>
        </is>
      </c>
      <c r="K3112" t="inlineStr">
        <is>
          <t>neoscapesmaldives.com</t>
        </is>
      </c>
      <c r="L3112" t="inlineStr">
        <is>
          <t>dmc-agency</t>
        </is>
      </c>
      <c r="M3112" t="inlineStr">
        <is>
          <t>https://www.neoscapesmaldives.com/wp-content/uploads/Resort-Map-Baros-Maldives.pdf</t>
        </is>
      </c>
      <c r="N3112" t="inlineStr">
        <is>
          <t>https://www.neoscapesmaldives.com/wp-content/uploads/Resort-Map-Baros-Maldives.pdf</t>
        </is>
      </c>
      <c r="O3112" t="inlineStr">
        <is>
          <t>9be45d273b3f1b76847b108a463a995384009a63eff1951c3b963d9b4c7108a8</t>
        </is>
      </c>
      <c r="P3112" t="inlineStr">
        <is>
          <t>library/164_baros-maldives/map/2022_Resort-Map-Baros-Maldives.pdf</t>
        </is>
      </c>
      <c r="R3112" t="inlineStr">
        <is>
          <t>outdated</t>
        </is>
      </c>
      <c r="S3112" t="inlineStr">
        <is>
          <t>N</t>
        </is>
      </c>
      <c r="T3112" t="inlineStr">
        <is>
          <t>matched</t>
        </is>
      </c>
      <c r="U3112" t="inlineStr">
        <is>
          <t>2026-10-04</t>
        </is>
      </c>
      <c r="V3112" t="inlineStr"/>
    </row>
    <row r="3113">
      <c r="A3113" t="n">
        <v>164</v>
      </c>
      <c r="B3113" t="inlineStr">
        <is>
          <t>Baros Maldives</t>
        </is>
      </c>
      <c r="C3113" t="inlineStr">
        <is>
          <t>dive_map</t>
        </is>
      </c>
      <c r="D3113" t="inlineStr">
        <is>
          <t>2018_080411_BAROS_WEBSITE_DIVE-SITES_V02.pdf</t>
        </is>
      </c>
      <c r="E3113" t="n">
        <v>2018</v>
      </c>
      <c r="H3113" t="n">
        <v>27</v>
      </c>
      <c r="I3113" t="n">
        <v>1429</v>
      </c>
      <c r="J3113" t="inlineStr">
        <is>
          <t>Y</t>
        </is>
      </c>
      <c r="K3113" t="inlineStr">
        <is>
          <t>baros.com</t>
        </is>
      </c>
      <c r="L3113" t="inlineStr">
        <is>
          <t>official</t>
        </is>
      </c>
      <c r="M3113" t="inlineStr">
        <is>
          <t>https://www.baros.com/wp-content/uploads/2021/05/080411_BAROS_WEBSITE_DIVE-SITES_V02.pdf</t>
        </is>
      </c>
      <c r="N3113" t="inlineStr">
        <is>
          <t>https://www.baros.com/wp-content/uploads/2021/05/080411_BAROS_WEBSITE_DIVE-SITES_V02.pdf</t>
        </is>
      </c>
      <c r="O3113" t="inlineStr">
        <is>
          <t>afdb0e946ed1612052c114864e1e8d0a8c5d9072f6d6c68a12a41d2dd0f4143a</t>
        </is>
      </c>
      <c r="P3113" t="inlineStr">
        <is>
          <t>library/164_baros-maldives/dive_map/2018_080411_BAROS_WEBSITE_DIVE-SITES_V02.pdf</t>
        </is>
      </c>
      <c r="R3113" t="inlineStr">
        <is>
          <t>outdated</t>
        </is>
      </c>
      <c r="S3113" t="inlineStr">
        <is>
          <t>Y</t>
        </is>
      </c>
      <c r="T3113" t="inlineStr">
        <is>
          <t>matched</t>
        </is>
      </c>
      <c r="U3113" t="inlineStr">
        <is>
          <t>2026-10-04</t>
        </is>
      </c>
      <c r="V3113" t="inlineStr"/>
    </row>
    <row r="3114">
      <c r="A3114" t="n">
        <v>164</v>
      </c>
      <c r="B3114" t="inlineStr">
        <is>
          <t>Baros Maldives</t>
        </is>
      </c>
      <c r="C3114" t="inlineStr">
        <is>
          <t>spa_menu</t>
        </is>
      </c>
      <c r="D3114" t="inlineStr">
        <is>
          <t>2026_Serenity-Spa-Menu-Digital.pdf</t>
        </is>
      </c>
      <c r="E3114" t="n">
        <v>2026</v>
      </c>
      <c r="H3114" t="n">
        <v>24</v>
      </c>
      <c r="I3114" t="n">
        <v>2985</v>
      </c>
      <c r="J3114" t="inlineStr">
        <is>
          <t>Y</t>
        </is>
      </c>
      <c r="K3114" t="inlineStr">
        <is>
          <t>baros.com</t>
        </is>
      </c>
      <c r="L3114" t="inlineStr">
        <is>
          <t>official</t>
        </is>
      </c>
      <c r="M3114" t="inlineStr">
        <is>
          <t>https://www.baros.com/wp-content/uploads/2026/02/Serenity-Spa-Menu-Digital.pdf</t>
        </is>
      </c>
      <c r="N3114" t="inlineStr">
        <is>
          <t>https://www.baros.com/wp-content/uploads/2026/02/Serenity-Spa-Menu-Digital.pdf</t>
        </is>
      </c>
      <c r="O3114" t="inlineStr">
        <is>
          <t>773f29a011f91a67c2154fdb3e11974dffb917995c7743c2f30763f9e39d130d</t>
        </is>
      </c>
      <c r="P3114" t="inlineStr">
        <is>
          <t>library/164_baros-maldives/spa_menu/2026_Serenity-Spa-Menu-Digital.pdf</t>
        </is>
      </c>
      <c r="R3114" t="inlineStr">
        <is>
          <t>current</t>
        </is>
      </c>
      <c r="S3114" t="inlineStr">
        <is>
          <t>Y</t>
        </is>
      </c>
      <c r="T3114" t="inlineStr">
        <is>
          <t>matched</t>
        </is>
      </c>
      <c r="U3114" t="inlineStr">
        <is>
          <t>2026-10-04</t>
        </is>
      </c>
      <c r="V3114" t="inlineStr"/>
    </row>
    <row r="3115">
      <c r="A3115" t="n">
        <v>164</v>
      </c>
      <c r="B3115" t="inlineStr">
        <is>
          <t>Baros Maldives</t>
        </is>
      </c>
      <c r="C3115" t="inlineStr">
        <is>
          <t>spa_menu</t>
        </is>
      </c>
      <c r="D3115" t="inlineStr">
        <is>
          <t>2026_Spa-Menu-Price-List-2026.pdf</t>
        </is>
      </c>
      <c r="E3115" t="n">
        <v>2026</v>
      </c>
      <c r="H3115" t="n">
        <v>2</v>
      </c>
      <c r="I3115" t="n">
        <v>199</v>
      </c>
      <c r="J3115" t="inlineStr">
        <is>
          <t>Y</t>
        </is>
      </c>
      <c r="K3115" t="inlineStr">
        <is>
          <t>baros.com</t>
        </is>
      </c>
      <c r="L3115" t="inlineStr">
        <is>
          <t>official</t>
        </is>
      </c>
      <c r="M3115" t="inlineStr">
        <is>
          <t>https://www.baros.com/wp-content/uploads/2026/02/Spa-Menu-Price-List-2026.pdf</t>
        </is>
      </c>
      <c r="N3115" t="inlineStr">
        <is>
          <t>https://www.baros.com/wp-content/uploads/2026/02/Spa-Menu-Price-List-2026.pdf</t>
        </is>
      </c>
      <c r="O3115" t="inlineStr">
        <is>
          <t>e63037d574c8aff935013e84c986f6074bcdd2ee44d1a8f847149437cd8e471f</t>
        </is>
      </c>
      <c r="P3115" t="inlineStr">
        <is>
          <t>library/164_baros-maldives/spa_menu/2026_Spa-Menu-Price-List-2026.pdf</t>
        </is>
      </c>
      <c r="R3115" t="inlineStr">
        <is>
          <t>current</t>
        </is>
      </c>
      <c r="S3115" t="inlineStr">
        <is>
          <t>N</t>
        </is>
      </c>
      <c r="T3115" t="inlineStr">
        <is>
          <t>matched</t>
        </is>
      </c>
      <c r="U3115" t="inlineStr">
        <is>
          <t>2026-10-04</t>
        </is>
      </c>
      <c r="V3115" t="inlineStr"/>
    </row>
    <row r="3116">
      <c r="A3116" t="n">
        <v>164</v>
      </c>
      <c r="B3116" t="inlineStr">
        <is>
          <t>Baros Maldives</t>
        </is>
      </c>
      <c r="C3116" t="inlineStr">
        <is>
          <t>spa_menu</t>
        </is>
      </c>
      <c r="D3116" t="inlineStr">
        <is>
          <t>2025_Weekly-Wellness-Schedule-Serenity-Spa.pdf</t>
        </is>
      </c>
      <c r="E3116" t="n">
        <v>2025</v>
      </c>
      <c r="H3116" t="n">
        <v>1</v>
      </c>
      <c r="I3116" t="n">
        <v>137</v>
      </c>
      <c r="J3116" t="inlineStr">
        <is>
          <t>Y</t>
        </is>
      </c>
      <c r="K3116" t="inlineStr">
        <is>
          <t>baros.com</t>
        </is>
      </c>
      <c r="L3116" t="inlineStr">
        <is>
          <t>official</t>
        </is>
      </c>
      <c r="M3116" t="inlineStr">
        <is>
          <t>https://www.baros.com/wp-content/uploads/2026/02/Weekly-Wellness-Schedule-Serenity-Spa.pdf</t>
        </is>
      </c>
      <c r="N3116" t="inlineStr">
        <is>
          <t>https://www.baros.com/wp-content/uploads/2026/02/Weekly-Wellness-Schedule-Serenity-Spa.pdf</t>
        </is>
      </c>
      <c r="O3116" t="inlineStr">
        <is>
          <t>199943ab740fe056334b8b26521825ddce7a7edaca9cbbbab68336e63346ac1a</t>
        </is>
      </c>
      <c r="P3116" t="inlineStr">
        <is>
          <t>library/164_baros-maldives/spa_menu/2025_Weekly-Wellness-Schedule-Serenity-Spa.pdf</t>
        </is>
      </c>
      <c r="R3116" t="inlineStr">
        <is>
          <t>current</t>
        </is>
      </c>
      <c r="S3116" t="inlineStr">
        <is>
          <t>N</t>
        </is>
      </c>
      <c r="T3116" t="inlineStr">
        <is>
          <t>matched</t>
        </is>
      </c>
      <c r="U3116" t="inlineStr">
        <is>
          <t>2026-10-04</t>
        </is>
      </c>
      <c r="V3116" t="inlineStr"/>
    </row>
    <row r="3117">
      <c r="A3117" t="n">
        <v>164</v>
      </c>
      <c r="B3117" t="inlineStr">
        <is>
          <t>Baros Maldives</t>
        </is>
      </c>
      <c r="C3117" t="inlineStr">
        <is>
          <t>spa_menu</t>
        </is>
      </c>
      <c r="D3117" t="inlineStr">
        <is>
          <t>2025_Spa-Pricelist-High-Season.pdf</t>
        </is>
      </c>
      <c r="E3117" t="n">
        <v>2025</v>
      </c>
      <c r="H3117" t="n">
        <v>2</v>
      </c>
      <c r="I3117" t="n">
        <v>419</v>
      </c>
      <c r="J3117" t="inlineStr">
        <is>
          <t>Y</t>
        </is>
      </c>
      <c r="K3117" t="inlineStr">
        <is>
          <t>baros.com</t>
        </is>
      </c>
      <c r="L3117" t="inlineStr">
        <is>
          <t>official</t>
        </is>
      </c>
      <c r="M3117" t="inlineStr">
        <is>
          <t>https://www.baros.com/wp-content/uploads/2025/12/Spa-Pricelist-High-Season.pdf</t>
        </is>
      </c>
      <c r="N3117" t="inlineStr">
        <is>
          <t>https://www.baros.com/wp-content/uploads/2025/12/Spa-Pricelist-High-Season.pdf</t>
        </is>
      </c>
      <c r="O3117" t="inlineStr">
        <is>
          <t>0d04f9e54859f32898918f3894b7c38a34ad0950047e9fe8c28f403ce2bce94b</t>
        </is>
      </c>
      <c r="P3117" t="inlineStr">
        <is>
          <t>library/164_baros-maldives/spa_menu/2025_Spa-Pricelist-High-Season.pdf</t>
        </is>
      </c>
      <c r="R3117" t="inlineStr">
        <is>
          <t>current</t>
        </is>
      </c>
      <c r="S3117" t="inlineStr">
        <is>
          <t>N</t>
        </is>
      </c>
      <c r="T3117" t="inlineStr">
        <is>
          <t>matched</t>
        </is>
      </c>
      <c r="U3117" t="inlineStr">
        <is>
          <t>2026-10-04</t>
        </is>
      </c>
      <c r="V3117" t="inlineStr"/>
    </row>
    <row r="3118">
      <c r="A3118" t="n">
        <v>164</v>
      </c>
      <c r="B3118" t="inlineStr">
        <is>
          <t>Baros Maldives</t>
        </is>
      </c>
      <c r="C3118" t="inlineStr">
        <is>
          <t>spa_menu</t>
        </is>
      </c>
      <c r="D3118" t="inlineStr">
        <is>
          <t>2025_Serenity-Spa-Weekly-Wellness-Schedule.pdf</t>
        </is>
      </c>
      <c r="E3118" t="n">
        <v>2025</v>
      </c>
      <c r="H3118" t="n">
        <v>1</v>
      </c>
      <c r="I3118" t="n">
        <v>201</v>
      </c>
      <c r="J3118" t="inlineStr">
        <is>
          <t>Y</t>
        </is>
      </c>
      <c r="K3118" t="inlineStr">
        <is>
          <t>baros.com</t>
        </is>
      </c>
      <c r="L3118" t="inlineStr">
        <is>
          <t>official</t>
        </is>
      </c>
      <c r="M3118" t="inlineStr">
        <is>
          <t>https://www.baros.com/wp-content/uploads/2025/11/Serenity-Spa-Weekly-Wellness-Schedule.pdf</t>
        </is>
      </c>
      <c r="N3118" t="inlineStr">
        <is>
          <t>https://www.baros.com/wp-content/uploads/2025/11/Serenity-Spa-Weekly-Wellness-Schedule.pdf</t>
        </is>
      </c>
      <c r="O3118" t="inlineStr">
        <is>
          <t>91374cd12422e6f8cfbc3892117fd90e0c4f6bd6a658074ea3ed6c79cf7d443f</t>
        </is>
      </c>
      <c r="P3118" t="inlineStr">
        <is>
          <t>library/164_baros-maldives/spa_menu/2025_Serenity-Spa-Weekly-Wellness-Schedule.pdf</t>
        </is>
      </c>
      <c r="R3118" t="inlineStr">
        <is>
          <t>current</t>
        </is>
      </c>
      <c r="S3118" t="inlineStr">
        <is>
          <t>N</t>
        </is>
      </c>
      <c r="T3118" t="inlineStr">
        <is>
          <t>matched</t>
        </is>
      </c>
      <c r="U3118" t="inlineStr">
        <is>
          <t>2026-10-04</t>
        </is>
      </c>
      <c r="V3118" t="inlineStr"/>
    </row>
    <row r="3119">
      <c r="A3119" t="n">
        <v>164</v>
      </c>
      <c r="B3119" t="inlineStr">
        <is>
          <t>Baros Maldives</t>
        </is>
      </c>
      <c r="C3119" t="inlineStr">
        <is>
          <t>spa_menu</t>
        </is>
      </c>
      <c r="D3119" t="inlineStr">
        <is>
          <t>2025_Serenity-Spa-Menu.pdf</t>
        </is>
      </c>
      <c r="E3119" t="n">
        <v>2025</v>
      </c>
      <c r="H3119" t="n">
        <v>24</v>
      </c>
      <c r="I3119" t="n">
        <v>6718</v>
      </c>
      <c r="J3119" t="inlineStr">
        <is>
          <t>Y</t>
        </is>
      </c>
      <c r="K3119" t="inlineStr">
        <is>
          <t>baros.com</t>
        </is>
      </c>
      <c r="L3119" t="inlineStr">
        <is>
          <t>official</t>
        </is>
      </c>
      <c r="M3119" t="inlineStr">
        <is>
          <t>https://www.baros.com/wp-content/uploads/2025/12/Serenity-Spa-Menu.pdf</t>
        </is>
      </c>
      <c r="N3119" t="inlineStr">
        <is>
          <t>https://www.baros.com/wp-content/uploads/2025/12/Serenity-Spa-Menu.pdf</t>
        </is>
      </c>
      <c r="O3119" t="inlineStr">
        <is>
          <t>c4cf19833263a8825fd843c3bf3ddcdd07e3414e10f8caf8778bb8adedd9ffb2</t>
        </is>
      </c>
      <c r="P3119" t="inlineStr">
        <is>
          <t>library/164_baros-maldives/spa_menu/2025_Serenity-Spa-Menu.pdf</t>
        </is>
      </c>
      <c r="R3119" t="inlineStr">
        <is>
          <t>current</t>
        </is>
      </c>
      <c r="S3119" t="inlineStr">
        <is>
          <t>N</t>
        </is>
      </c>
      <c r="T3119" t="inlineStr">
        <is>
          <t>matched</t>
        </is>
      </c>
      <c r="U3119" t="inlineStr">
        <is>
          <t>2026-10-04</t>
        </is>
      </c>
      <c r="V3119" t="inlineStr"/>
    </row>
    <row r="3120">
      <c r="A3120" t="n">
        <v>164</v>
      </c>
      <c r="B3120" t="inlineStr">
        <is>
          <t>Baros Maldives</t>
        </is>
      </c>
      <c r="C3120" t="inlineStr">
        <is>
          <t>spa_menu</t>
        </is>
      </c>
      <c r="D3120" t="inlineStr">
        <is>
          <t>2015_Baros-Spa-Price-List-Updated.pdf</t>
        </is>
      </c>
      <c r="E3120" t="n">
        <v>2015</v>
      </c>
      <c r="H3120" t="n">
        <v>2</v>
      </c>
      <c r="I3120" t="n">
        <v>54</v>
      </c>
      <c r="J3120" t="inlineStr">
        <is>
          <t>Y</t>
        </is>
      </c>
      <c r="K3120" t="inlineStr">
        <is>
          <t>baros.com</t>
        </is>
      </c>
      <c r="L3120" t="inlineStr">
        <is>
          <t>official</t>
        </is>
      </c>
      <c r="M3120" t="inlineStr">
        <is>
          <t>https://www.baros.com/wp-content/uploads/2025/07/Baros-Spa-Price-List-Updated.pdf</t>
        </is>
      </c>
      <c r="N3120" t="inlineStr">
        <is>
          <t>https://www.baros.com/wp-content/uploads/2025/07/Baros-Spa-Price-List-Updated.pdf</t>
        </is>
      </c>
      <c r="O3120" t="inlineStr">
        <is>
          <t>52b0a9246e89a442e5210a29171b8b22d060c3d48d6ebdde291694e4de344a34</t>
        </is>
      </c>
      <c r="P3120" t="inlineStr">
        <is>
          <t>library/164_baros-maldives/spa_menu/2015_Baros-Spa-Price-List-Updated.pdf</t>
        </is>
      </c>
      <c r="R3120" t="inlineStr">
        <is>
          <t>outdated</t>
        </is>
      </c>
      <c r="S3120" t="inlineStr">
        <is>
          <t>N</t>
        </is>
      </c>
      <c r="T3120" t="inlineStr">
        <is>
          <t>matched</t>
        </is>
      </c>
      <c r="U3120" t="inlineStr">
        <is>
          <t>2026-10-04</t>
        </is>
      </c>
      <c r="V3120" t="inlineStr"/>
    </row>
    <row r="3121">
      <c r="A3121" t="n">
        <v>164</v>
      </c>
      <c r="B3121" t="inlineStr">
        <is>
          <t>Baros Maldives</t>
        </is>
      </c>
      <c r="C3121" t="inlineStr">
        <is>
          <t>spa_menu</t>
        </is>
      </c>
      <c r="D3121" t="inlineStr">
        <is>
          <t>2015_180330_Baros_SpaBrochure_Preview.pdf</t>
        </is>
      </c>
      <c r="E3121" t="n">
        <v>2015</v>
      </c>
      <c r="H3121" t="n">
        <v>20</v>
      </c>
      <c r="I3121" t="n">
        <v>1410</v>
      </c>
      <c r="J3121" t="inlineStr">
        <is>
          <t>Y</t>
        </is>
      </c>
      <c r="K3121" t="inlineStr">
        <is>
          <t>baros.com</t>
        </is>
      </c>
      <c r="L3121" t="inlineStr">
        <is>
          <t>official</t>
        </is>
      </c>
      <c r="M3121" t="inlineStr">
        <is>
          <t>https://www.baros.com/wp-content/uploads/2021/05/180330_Baros_SpaBrochure_Preview.pdf</t>
        </is>
      </c>
      <c r="N3121" t="inlineStr">
        <is>
          <t>https://www.baros.com/wp-content/uploads/2021/05/180330_Baros_SpaBrochure_Preview.pdf</t>
        </is>
      </c>
      <c r="O3121" t="inlineStr">
        <is>
          <t>caaba28cda0ddd1d7060103900c6ca30bde666196b01b632899ffb6551c34185</t>
        </is>
      </c>
      <c r="P3121" t="inlineStr">
        <is>
          <t>library/164_baros-maldives/spa_menu/2015_180330_Baros_SpaBrochure_Preview.pdf</t>
        </is>
      </c>
      <c r="R3121" t="inlineStr">
        <is>
          <t>outdated</t>
        </is>
      </c>
      <c r="S3121" t="inlineStr">
        <is>
          <t>N</t>
        </is>
      </c>
      <c r="T3121" t="inlineStr">
        <is>
          <t>matched</t>
        </is>
      </c>
      <c r="U3121" t="inlineStr">
        <is>
          <t>2026-10-04</t>
        </is>
      </c>
      <c r="V3121" t="inlineStr"/>
    </row>
    <row r="3122">
      <c r="A3122" t="n">
        <v>164</v>
      </c>
      <c r="B3122" t="inlineStr">
        <is>
          <t>Baros Maldives</t>
        </is>
      </c>
      <c r="C3122" t="inlineStr">
        <is>
          <t>dining_menu</t>
        </is>
      </c>
      <c r="D3122" t="inlineStr">
        <is>
          <t>2025_LHL-cocktailmenu.pdf.pdf</t>
        </is>
      </c>
      <c r="E3122" t="n">
        <v>2025</v>
      </c>
      <c r="H3122" t="n">
        <v>7</v>
      </c>
      <c r="I3122" t="n">
        <v>479</v>
      </c>
      <c r="J3122" t="inlineStr">
        <is>
          <t>Y</t>
        </is>
      </c>
      <c r="K3122" t="inlineStr">
        <is>
          <t>baros.com</t>
        </is>
      </c>
      <c r="L3122" t="inlineStr">
        <is>
          <t>official</t>
        </is>
      </c>
      <c r="M3122" t="inlineStr">
        <is>
          <t>https://www.baros.com/wp-content/uploads/2025/12/LHL-cocktailmenu.pdf.pdf</t>
        </is>
      </c>
      <c r="N3122" t="inlineStr">
        <is>
          <t>https://www.baros.com/wp-content/uploads/2025/12/LHL-cocktailmenu.pdf.pdf</t>
        </is>
      </c>
      <c r="O3122" t="inlineStr">
        <is>
          <t>cc44c21eb7cfbc4d79fdd199d1202ce444f087efa066b56baa9a308451d309bc</t>
        </is>
      </c>
      <c r="P3122" t="inlineStr">
        <is>
          <t>library/164_baros-maldives/dining_menu/2025_LHL-cocktailmenu.pdf.pdf</t>
        </is>
      </c>
      <c r="R3122" t="inlineStr">
        <is>
          <t>current</t>
        </is>
      </c>
      <c r="S3122" t="inlineStr">
        <is>
          <t>N</t>
        </is>
      </c>
      <c r="T3122" t="inlineStr">
        <is>
          <t>matched</t>
        </is>
      </c>
      <c r="U3122" t="inlineStr">
        <is>
          <t>2026-10-04</t>
        </is>
      </c>
      <c r="V3122" t="inlineStr"/>
    </row>
    <row r="3123">
      <c r="A3123" t="n">
        <v>164</v>
      </c>
      <c r="B3123" t="inlineStr">
        <is>
          <t>Baros Maldives</t>
        </is>
      </c>
      <c r="C3123" t="inlineStr">
        <is>
          <t>dining_menu</t>
        </is>
      </c>
      <c r="D3123" t="inlineStr">
        <is>
          <t>2025_DD-Menus.pdf</t>
        </is>
      </c>
      <c r="E3123" t="n">
        <v>2025</v>
      </c>
      <c r="H3123" t="n">
        <v>6</v>
      </c>
      <c r="I3123" t="n">
        <v>185</v>
      </c>
      <c r="J3123" t="inlineStr">
        <is>
          <t>Y</t>
        </is>
      </c>
      <c r="K3123" t="inlineStr">
        <is>
          <t>baros.com</t>
        </is>
      </c>
      <c r="L3123" t="inlineStr">
        <is>
          <t>official</t>
        </is>
      </c>
      <c r="M3123" t="inlineStr">
        <is>
          <t>https://www.baros.com/wp-content/uploads/2025/07/DD-Menus.pdf</t>
        </is>
      </c>
      <c r="N3123" t="inlineStr">
        <is>
          <t>https://www.baros.com/wp-content/uploads/2025/07/DD-Menus.pdf</t>
        </is>
      </c>
      <c r="O3123" t="inlineStr">
        <is>
          <t>56daafb8f01f21163a932f7b07cfe253532d7bea01aa5950ff67c04c327d6a6a</t>
        </is>
      </c>
      <c r="P3123" t="inlineStr">
        <is>
          <t>library/164_baros-maldives/dining_menu/2025_DD-Menus.pdf</t>
        </is>
      </c>
      <c r="R3123" t="inlineStr">
        <is>
          <t>current</t>
        </is>
      </c>
      <c r="S3123" t="inlineStr">
        <is>
          <t>N</t>
        </is>
      </c>
      <c r="T3123" t="inlineStr">
        <is>
          <t>matched</t>
        </is>
      </c>
      <c r="U3123" t="inlineStr">
        <is>
          <t>2026-10-04</t>
        </is>
      </c>
      <c r="V3123" t="inlineStr"/>
    </row>
    <row r="3124">
      <c r="A3124" t="n">
        <v>164</v>
      </c>
      <c r="B3124" t="inlineStr">
        <is>
          <t>Baros Maldives</t>
        </is>
      </c>
      <c r="C3124" t="inlineStr">
        <is>
          <t>dining_menu</t>
        </is>
      </c>
      <c r="D3124" t="inlineStr">
        <is>
          <t>2025_IVD-MENU-JUNE-2025.pdf</t>
        </is>
      </c>
      <c r="E3124" t="n">
        <v>2025</v>
      </c>
      <c r="H3124" t="n">
        <v>11</v>
      </c>
      <c r="I3124" t="n">
        <v>810</v>
      </c>
      <c r="J3124" t="inlineStr">
        <is>
          <t>Y</t>
        </is>
      </c>
      <c r="K3124" t="inlineStr">
        <is>
          <t>baros.com</t>
        </is>
      </c>
      <c r="L3124" t="inlineStr">
        <is>
          <t>official</t>
        </is>
      </c>
      <c r="M3124" t="inlineStr">
        <is>
          <t>https://www.baros.com/wp-content/uploads/2025/07/IVD-MENU-JUNE-2025.pdf</t>
        </is>
      </c>
      <c r="N3124" t="inlineStr">
        <is>
          <t>https://www.baros.com/wp-content/uploads/2025/07/IVD-MENU-JUNE-2025.pdf</t>
        </is>
      </c>
      <c r="O3124" t="inlineStr">
        <is>
          <t>04cb2808dfc15210f7ebac70a3841774d927c11e9779dd4717fae2412dd5fd97</t>
        </is>
      </c>
      <c r="P3124" t="inlineStr">
        <is>
          <t>library/164_baros-maldives/dining_menu/2025_IVD-MENU-JUNE-2025.pdf</t>
        </is>
      </c>
      <c r="R3124" t="inlineStr">
        <is>
          <t>current</t>
        </is>
      </c>
      <c r="S3124" t="inlineStr">
        <is>
          <t>Y</t>
        </is>
      </c>
      <c r="T3124" t="inlineStr">
        <is>
          <t>matched</t>
        </is>
      </c>
      <c r="U3124" t="inlineStr">
        <is>
          <t>2026-10-04</t>
        </is>
      </c>
      <c r="V3124" t="inlineStr"/>
    </row>
    <row r="3125">
      <c r="A3125" t="n">
        <v>164</v>
      </c>
      <c r="B3125" t="inlineStr">
        <is>
          <t>Baros Maldives</t>
        </is>
      </c>
      <c r="C3125" t="inlineStr">
        <is>
          <t>dining_menu</t>
        </is>
      </c>
      <c r="D3125" t="inlineStr">
        <is>
          <t>2025_Sails-Lunch-New-June-2025.pdf</t>
        </is>
      </c>
      <c r="E3125" t="n">
        <v>2025</v>
      </c>
      <c r="H3125" t="n">
        <v>3</v>
      </c>
      <c r="I3125" t="n">
        <v>249</v>
      </c>
      <c r="J3125" t="inlineStr">
        <is>
          <t>Y</t>
        </is>
      </c>
      <c r="K3125" t="inlineStr">
        <is>
          <t>baros.com</t>
        </is>
      </c>
      <c r="L3125" t="inlineStr">
        <is>
          <t>official</t>
        </is>
      </c>
      <c r="M3125" t="inlineStr">
        <is>
          <t>https://www.baros.com/wp-content/uploads/2025/07/Sails-Lunch-New-June-2025.pdf</t>
        </is>
      </c>
      <c r="N3125" t="inlineStr">
        <is>
          <t>https://www.baros.com/wp-content/uploads/2025/07/Sails-Lunch-New-June-2025.pdf</t>
        </is>
      </c>
      <c r="O3125" t="inlineStr">
        <is>
          <t>f32d1f61e9d707903886151452b74a3e08415cccfff34baf43fd0fe27954fd66</t>
        </is>
      </c>
      <c r="P3125" t="inlineStr">
        <is>
          <t>library/164_baros-maldives/dining_menu/2025_Sails-Lunch-New-June-2025.pdf</t>
        </is>
      </c>
      <c r="R3125" t="inlineStr">
        <is>
          <t>current</t>
        </is>
      </c>
      <c r="S3125" t="inlineStr">
        <is>
          <t>N</t>
        </is>
      </c>
      <c r="T3125" t="inlineStr">
        <is>
          <t>matched</t>
        </is>
      </c>
      <c r="U3125" t="inlineStr">
        <is>
          <t>2026-10-04</t>
        </is>
      </c>
      <c r="V3125" t="inlineStr"/>
    </row>
    <row r="3126">
      <c r="A3126" t="n">
        <v>164</v>
      </c>
      <c r="B3126" t="inlineStr">
        <is>
          <t>Baros Maldives</t>
        </is>
      </c>
      <c r="C3126" t="inlineStr">
        <is>
          <t>dining_menu</t>
        </is>
      </c>
      <c r="D3126" t="inlineStr">
        <is>
          <t>2025_LHL-JUNE-2025.pdf</t>
        </is>
      </c>
      <c r="E3126" t="n">
        <v>2025</v>
      </c>
      <c r="H3126" t="n">
        <v>10</v>
      </c>
      <c r="I3126" t="n">
        <v>134</v>
      </c>
      <c r="J3126" t="inlineStr">
        <is>
          <t>Y</t>
        </is>
      </c>
      <c r="K3126" t="inlineStr">
        <is>
          <t>baros.com</t>
        </is>
      </c>
      <c r="L3126" t="inlineStr">
        <is>
          <t>official</t>
        </is>
      </c>
      <c r="M3126" t="inlineStr">
        <is>
          <t>https://www.baros.com/wp-content/uploads/2025/07/LHL-JUNE-2025.pdf</t>
        </is>
      </c>
      <c r="N3126" t="inlineStr">
        <is>
          <t>https://www.baros.com/wp-content/uploads/2025/07/LHL-JUNE-2025.pdf</t>
        </is>
      </c>
      <c r="O3126" t="inlineStr">
        <is>
          <t>922529c71cc72840125746b8bb83ecc14a17a99ded6634a0635c9c69cf8285ba</t>
        </is>
      </c>
      <c r="P3126" t="inlineStr">
        <is>
          <t>library/164_baros-maldives/dining_menu/2025_LHL-JUNE-2025.pdf</t>
        </is>
      </c>
      <c r="R3126" t="inlineStr">
        <is>
          <t>current</t>
        </is>
      </c>
      <c r="S3126" t="inlineStr">
        <is>
          <t>N</t>
        </is>
      </c>
      <c r="T3126" t="inlineStr">
        <is>
          <t>matched</t>
        </is>
      </c>
      <c r="U3126" t="inlineStr">
        <is>
          <t>2026-10-04</t>
        </is>
      </c>
      <c r="V3126" t="inlineStr"/>
    </row>
    <row r="3127">
      <c r="A3127" t="n">
        <v>164</v>
      </c>
      <c r="B3127" t="inlineStr">
        <is>
          <t>Baros Maldives</t>
        </is>
      </c>
      <c r="C3127" t="inlineStr">
        <is>
          <t>dining_menu</t>
        </is>
      </c>
      <c r="D3127" t="inlineStr">
        <is>
          <t>2025_LIGHTHOUSE-Gourmet-Tribute.pdf</t>
        </is>
      </c>
      <c r="E3127" t="n">
        <v>2025</v>
      </c>
      <c r="H3127" t="n">
        <v>1</v>
      </c>
      <c r="I3127" t="n">
        <v>67</v>
      </c>
      <c r="J3127" t="inlineStr">
        <is>
          <t>Y</t>
        </is>
      </c>
      <c r="K3127" t="inlineStr">
        <is>
          <t>baros.com</t>
        </is>
      </c>
      <c r="L3127" t="inlineStr">
        <is>
          <t>official</t>
        </is>
      </c>
      <c r="M3127" t="inlineStr">
        <is>
          <t>https://www.baros.com/wp-content/uploads/2025/07/LIGHTHOUSE-Gourmet-Tribute.pdf</t>
        </is>
      </c>
      <c r="N3127" t="inlineStr">
        <is>
          <t>https://www.baros.com/wp-content/uploads/2025/07/LIGHTHOUSE-Gourmet-Tribute.pdf</t>
        </is>
      </c>
      <c r="O3127" t="inlineStr">
        <is>
          <t>4e5ceab1521c51a52cd02768617571e9ed1d91a228561e515097763be75a7e8e</t>
        </is>
      </c>
      <c r="P3127" t="inlineStr">
        <is>
          <t>library/164_baros-maldives/dining_menu/2025_LIGHTHOUSE-Gourmet-Tribute.pdf</t>
        </is>
      </c>
      <c r="R3127" t="inlineStr">
        <is>
          <t>current</t>
        </is>
      </c>
      <c r="S3127" t="inlineStr">
        <is>
          <t>N</t>
        </is>
      </c>
      <c r="T3127" t="inlineStr">
        <is>
          <t>matched</t>
        </is>
      </c>
      <c r="U3127" t="inlineStr">
        <is>
          <t>2026-10-04</t>
        </is>
      </c>
      <c r="V3127" t="inlineStr"/>
    </row>
    <row r="3128">
      <c r="A3128" t="n">
        <v>164</v>
      </c>
      <c r="B3128" t="inlineStr">
        <is>
          <t>Baros Maldives</t>
        </is>
      </c>
      <c r="C3128" t="inlineStr">
        <is>
          <t>dining_menu</t>
        </is>
      </c>
      <c r="D3128" t="inlineStr">
        <is>
          <t>2025_LIGHTHOUSE-Ocean-Degustation-Dinner-JUNE-2025.pdf</t>
        </is>
      </c>
      <c r="E3128" t="n">
        <v>2025</v>
      </c>
      <c r="H3128" t="n">
        <v>1</v>
      </c>
      <c r="I3128" t="n">
        <v>73</v>
      </c>
      <c r="J3128" t="inlineStr">
        <is>
          <t>Y</t>
        </is>
      </c>
      <c r="K3128" t="inlineStr">
        <is>
          <t>baros.com</t>
        </is>
      </c>
      <c r="L3128" t="inlineStr">
        <is>
          <t>official</t>
        </is>
      </c>
      <c r="M3128" t="inlineStr">
        <is>
          <t>https://www.baros.com/wp-content/uploads/2025/07/LIGHTHOUSE-Ocean-Degustation-Dinner-JUNE-2025.pdf</t>
        </is>
      </c>
      <c r="N3128" t="inlineStr">
        <is>
          <t>https://www.baros.com/wp-content/uploads/2025/07/LIGHTHOUSE-Ocean-Degustation-Dinner-JUNE-2025.pdf</t>
        </is>
      </c>
      <c r="O3128" t="inlineStr">
        <is>
          <t>b7cd6d3238e7aa1d4430188ef43d0ac2f1ed05b678429b1517b133dcf2a4a59a</t>
        </is>
      </c>
      <c r="P3128" t="inlineStr">
        <is>
          <t>library/164_baros-maldives/dining_menu/2025_LIGHTHOUSE-Ocean-Degustation-Dinner-JUNE-2025.pdf</t>
        </is>
      </c>
      <c r="R3128" t="inlineStr">
        <is>
          <t>current</t>
        </is>
      </c>
      <c r="S3128" t="inlineStr">
        <is>
          <t>N</t>
        </is>
      </c>
      <c r="T3128" t="inlineStr">
        <is>
          <t>matched</t>
        </is>
      </c>
      <c r="U3128" t="inlineStr">
        <is>
          <t>2026-10-04</t>
        </is>
      </c>
      <c r="V3128" t="inlineStr"/>
    </row>
    <row r="3129">
      <c r="A3129" t="n">
        <v>164</v>
      </c>
      <c r="B3129" t="inlineStr">
        <is>
          <t>Baros Maldives</t>
        </is>
      </c>
      <c r="C3129" t="inlineStr">
        <is>
          <t>dining_menu</t>
        </is>
      </c>
      <c r="D3129" t="inlineStr">
        <is>
          <t>2025_LIGHTHOUSE-Degustation-Dinner-JUNE-2025.pdf</t>
        </is>
      </c>
      <c r="E3129" t="n">
        <v>2025</v>
      </c>
      <c r="H3129" t="n">
        <v>3</v>
      </c>
      <c r="I3129" t="n">
        <v>83</v>
      </c>
      <c r="J3129" t="inlineStr">
        <is>
          <t>Y</t>
        </is>
      </c>
      <c r="K3129" t="inlineStr">
        <is>
          <t>baros.com</t>
        </is>
      </c>
      <c r="L3129" t="inlineStr">
        <is>
          <t>official</t>
        </is>
      </c>
      <c r="M3129" t="inlineStr">
        <is>
          <t>https://www.baros.com/wp-content/uploads/2025/07/LIGHTHOUSE-Degustation-Dinner-JUNE-2025.pdf</t>
        </is>
      </c>
      <c r="N3129" t="inlineStr">
        <is>
          <t>https://www.baros.com/wp-content/uploads/2025/07/LIGHTHOUSE-Degustation-Dinner-JUNE-2025.pdf</t>
        </is>
      </c>
      <c r="O3129" t="inlineStr">
        <is>
          <t>742a64f16b5f723b83194ceb8d9cff52673599bfb838058c5822daf96b833eba</t>
        </is>
      </c>
      <c r="P3129" t="inlineStr">
        <is>
          <t>library/164_baros-maldives/dining_menu/2025_LIGHTHOUSE-Degustation-Dinner-JUNE-2025.pdf</t>
        </is>
      </c>
      <c r="R3129" t="inlineStr">
        <is>
          <t>current</t>
        </is>
      </c>
      <c r="S3129" t="inlineStr">
        <is>
          <t>N</t>
        </is>
      </c>
      <c r="T3129" t="inlineStr">
        <is>
          <t>matched</t>
        </is>
      </c>
      <c r="U3129" t="inlineStr">
        <is>
          <t>2026-10-04</t>
        </is>
      </c>
      <c r="V3129" t="inlineStr"/>
    </row>
    <row r="3130">
      <c r="A3130" t="n">
        <v>164</v>
      </c>
      <c r="B3130" t="inlineStr">
        <is>
          <t>Baros Maldives</t>
        </is>
      </c>
      <c r="C3130" t="inlineStr">
        <is>
          <t>dining_menu</t>
        </is>
      </c>
      <c r="D3130" t="inlineStr">
        <is>
          <t>2025_A-La-Carte_-Lighthouse-JUNE-2025.pdf</t>
        </is>
      </c>
      <c r="E3130" t="n">
        <v>2025</v>
      </c>
      <c r="H3130" t="n">
        <v>6</v>
      </c>
      <c r="I3130" t="n">
        <v>91</v>
      </c>
      <c r="J3130" t="inlineStr">
        <is>
          <t>Y</t>
        </is>
      </c>
      <c r="K3130" t="inlineStr">
        <is>
          <t>baros.com</t>
        </is>
      </c>
      <c r="L3130" t="inlineStr">
        <is>
          <t>official</t>
        </is>
      </c>
      <c r="M3130" t="inlineStr">
        <is>
          <t>https://www.baros.com/wp-content/uploads/2025/07/A-La-Carte_-Lighthouse-JUNE-2025.pdf</t>
        </is>
      </c>
      <c r="N3130" t="inlineStr">
        <is>
          <t>https://www.baros.com/wp-content/uploads/2025/07/A-La-Carte_-Lighthouse-JUNE-2025.pdf</t>
        </is>
      </c>
      <c r="O3130" t="inlineStr">
        <is>
          <t>677133caf7a1b479ba005bbe11dda01646fdd1183d00811c0ede60b5d912e441</t>
        </is>
      </c>
      <c r="P3130" t="inlineStr">
        <is>
          <t>library/164_baros-maldives/dining_menu/2025_A-La-Carte_-Lighthouse-JUNE-2025.pdf</t>
        </is>
      </c>
      <c r="R3130" t="inlineStr">
        <is>
          <t>current</t>
        </is>
      </c>
      <c r="S3130" t="inlineStr">
        <is>
          <t>N</t>
        </is>
      </c>
      <c r="T3130" t="inlineStr">
        <is>
          <t>matched</t>
        </is>
      </c>
      <c r="U3130" t="inlineStr">
        <is>
          <t>2026-10-04</t>
        </is>
      </c>
      <c r="V3130" t="inlineStr"/>
    </row>
    <row r="3131">
      <c r="A3131" t="n">
        <v>164</v>
      </c>
      <c r="B3131" t="inlineStr">
        <is>
          <t>Baros Maldives</t>
        </is>
      </c>
      <c r="C3131" t="inlineStr">
        <is>
          <t>dining_menu</t>
        </is>
      </c>
      <c r="D3131" t="inlineStr">
        <is>
          <t>2025_CayenneMenu-JUNE-2025.pdf</t>
        </is>
      </c>
      <c r="E3131" t="n">
        <v>2025</v>
      </c>
      <c r="H3131" t="n">
        <v>2</v>
      </c>
      <c r="I3131" t="n">
        <v>135</v>
      </c>
      <c r="J3131" t="inlineStr">
        <is>
          <t>Y</t>
        </is>
      </c>
      <c r="K3131" t="inlineStr">
        <is>
          <t>baros.com</t>
        </is>
      </c>
      <c r="L3131" t="inlineStr">
        <is>
          <t>official</t>
        </is>
      </c>
      <c r="M3131" t="inlineStr">
        <is>
          <t>https://www.baros.com/wp-content/uploads/2025/07/CayenneMenu-JUNE-2025.pdf</t>
        </is>
      </c>
      <c r="N3131" t="inlineStr">
        <is>
          <t>https://www.baros.com/wp-content/uploads/2025/07/CayenneMenu-JUNE-2025.pdf</t>
        </is>
      </c>
      <c r="O3131" t="inlineStr">
        <is>
          <t>2bd001bc57a63b0630717d9d4e718be755cd3fb364b0cefa0e152bc19ac56fdc</t>
        </is>
      </c>
      <c r="P3131" t="inlineStr">
        <is>
          <t>library/164_baros-maldives/dining_menu/2025_CayenneMenu-JUNE-2025.pdf</t>
        </is>
      </c>
      <c r="R3131" t="inlineStr">
        <is>
          <t>current</t>
        </is>
      </c>
      <c r="S3131" t="inlineStr">
        <is>
          <t>N</t>
        </is>
      </c>
      <c r="T3131" t="inlineStr">
        <is>
          <t>matched</t>
        </is>
      </c>
      <c r="U3131" t="inlineStr">
        <is>
          <t>2026-10-04</t>
        </is>
      </c>
      <c r="V3131" t="inlineStr"/>
    </row>
    <row r="3132">
      <c r="A3132" t="n">
        <v>164</v>
      </c>
      <c r="B3132" t="inlineStr">
        <is>
          <t>Baros Maldives</t>
        </is>
      </c>
      <c r="C3132" t="inlineStr">
        <is>
          <t>dining_menu</t>
        </is>
      </c>
      <c r="D3132" t="inlineStr">
        <is>
          <t>2025_Cayenne-Dessert-JUNE-2025.pdf</t>
        </is>
      </c>
      <c r="E3132" t="n">
        <v>2025</v>
      </c>
      <c r="H3132" t="n">
        <v>1</v>
      </c>
      <c r="I3132" t="n">
        <v>1154</v>
      </c>
      <c r="J3132" t="inlineStr">
        <is>
          <t>Y</t>
        </is>
      </c>
      <c r="K3132" t="inlineStr">
        <is>
          <t>baros.com</t>
        </is>
      </c>
      <c r="L3132" t="inlineStr">
        <is>
          <t>official</t>
        </is>
      </c>
      <c r="M3132" t="inlineStr">
        <is>
          <t>https://www.baros.com/wp-content/uploads/2025/07/Cayenne-Dessert-JUNE-2025.pdf</t>
        </is>
      </c>
      <c r="N3132" t="inlineStr">
        <is>
          <t>https://www.baros.com/wp-content/uploads/2025/07/Cayenne-Dessert-JUNE-2025.pdf</t>
        </is>
      </c>
      <c r="O3132" t="inlineStr">
        <is>
          <t>d8ca6689dc2d03b3445f595fff76bb843985408471a4537683632176f31e7869</t>
        </is>
      </c>
      <c r="P3132" t="inlineStr">
        <is>
          <t>library/164_baros-maldives/dining_menu/2025_Cayenne-Dessert-JUNE-2025.pdf</t>
        </is>
      </c>
      <c r="R3132" t="inlineStr">
        <is>
          <t>current</t>
        </is>
      </c>
      <c r="S3132" t="inlineStr">
        <is>
          <t>N</t>
        </is>
      </c>
      <c r="T3132" t="inlineStr">
        <is>
          <t>matched</t>
        </is>
      </c>
      <c r="U3132" t="inlineStr">
        <is>
          <t>2026-10-04</t>
        </is>
      </c>
      <c r="V3132" t="inlineStr"/>
    </row>
    <row r="3133">
      <c r="A3133" t="n">
        <v>164</v>
      </c>
      <c r="B3133" t="inlineStr">
        <is>
          <t>Baros Maldives</t>
        </is>
      </c>
      <c r="C3133" t="inlineStr">
        <is>
          <t>dining_menu</t>
        </is>
      </c>
      <c r="D3133" t="inlineStr">
        <is>
          <t>2025_Cayenne-Teppanyaki-JUNE-2025.pdf</t>
        </is>
      </c>
      <c r="E3133" t="n">
        <v>2025</v>
      </c>
      <c r="H3133" t="n">
        <v>4</v>
      </c>
      <c r="I3133" t="n">
        <v>70</v>
      </c>
      <c r="J3133" t="inlineStr">
        <is>
          <t>Y</t>
        </is>
      </c>
      <c r="K3133" t="inlineStr">
        <is>
          <t>baros.com</t>
        </is>
      </c>
      <c r="L3133" t="inlineStr">
        <is>
          <t>official</t>
        </is>
      </c>
      <c r="M3133" t="inlineStr">
        <is>
          <t>https://www.baros.com/wp-content/uploads/2025/07/Cayenne-Teppanyaki-JUNE-2025.pdf</t>
        </is>
      </c>
      <c r="N3133" t="inlineStr">
        <is>
          <t>https://www.baros.com/wp-content/uploads/2025/07/Cayenne-Teppanyaki-JUNE-2025.pdf</t>
        </is>
      </c>
      <c r="O3133" t="inlineStr">
        <is>
          <t>1b921f26deb0db9b77b9f798376094a3f2864732fba42f5a6b258ea52e30b74c</t>
        </is>
      </c>
      <c r="P3133" t="inlineStr">
        <is>
          <t>library/164_baros-maldives/dining_menu/2025_Cayenne-Teppanyaki-JUNE-2025.pdf</t>
        </is>
      </c>
      <c r="R3133" t="inlineStr">
        <is>
          <t>current</t>
        </is>
      </c>
      <c r="S3133" t="inlineStr">
        <is>
          <t>N</t>
        </is>
      </c>
      <c r="T3133" t="inlineStr">
        <is>
          <t>matched</t>
        </is>
      </c>
      <c r="U3133" t="inlineStr">
        <is>
          <t>2026-10-04</t>
        </is>
      </c>
      <c r="V3133" t="inlineStr"/>
    </row>
    <row r="3134">
      <c r="A3134" t="n">
        <v>164</v>
      </c>
      <c r="B3134" t="inlineStr">
        <is>
          <t>Baros Maldives</t>
        </is>
      </c>
      <c r="C3134" t="inlineStr">
        <is>
          <t>dining_menu</t>
        </is>
      </c>
      <c r="D3134" t="inlineStr">
        <is>
          <t>2025_LIME-BB-DINNER-MENU-JUNE-2025.pdf</t>
        </is>
      </c>
      <c r="E3134" t="n">
        <v>2025</v>
      </c>
      <c r="H3134" t="n">
        <v>5</v>
      </c>
      <c r="I3134" t="n">
        <v>85</v>
      </c>
      <c r="J3134" t="inlineStr">
        <is>
          <t>Y</t>
        </is>
      </c>
      <c r="K3134" t="inlineStr">
        <is>
          <t>baros.com</t>
        </is>
      </c>
      <c r="L3134" t="inlineStr">
        <is>
          <t>official</t>
        </is>
      </c>
      <c r="M3134" t="inlineStr">
        <is>
          <t>https://www.baros.com/wp-content/uploads/2025/07/LIME-BB-DINNER-MENU-JUNE-2025.pdf</t>
        </is>
      </c>
      <c r="N3134" t="inlineStr">
        <is>
          <t>https://www.baros.com/wp-content/uploads/2025/07/LIME-BB-DINNER-MENU-JUNE-2025.pdf</t>
        </is>
      </c>
      <c r="O3134" t="inlineStr">
        <is>
          <t>d6262d1538d932948fe013a35d640c3d152aa55bffab34c0c441062cfdaef3ac</t>
        </is>
      </c>
      <c r="P3134" t="inlineStr">
        <is>
          <t>library/164_baros-maldives/dining_menu/2025_LIME-BB-DINNER-MENU-JUNE-2025.pdf</t>
        </is>
      </c>
      <c r="R3134" t="inlineStr">
        <is>
          <t>current</t>
        </is>
      </c>
      <c r="S3134" t="inlineStr">
        <is>
          <t>N</t>
        </is>
      </c>
      <c r="T3134" t="inlineStr">
        <is>
          <t>matched</t>
        </is>
      </c>
      <c r="U3134" t="inlineStr">
        <is>
          <t>2026-10-04</t>
        </is>
      </c>
      <c r="V3134" t="inlineStr"/>
    </row>
    <row r="3135">
      <c r="A3135" t="n">
        <v>164</v>
      </c>
      <c r="B3135" t="inlineStr">
        <is>
          <t>Baros Maldives</t>
        </is>
      </c>
      <c r="C3135" t="inlineStr">
        <is>
          <t>dining_menu</t>
        </is>
      </c>
      <c r="D3135" t="inlineStr">
        <is>
          <t>2025_LIME-Lunch-Menu-JUNE-2025.pdf</t>
        </is>
      </c>
      <c r="E3135" t="n">
        <v>2025</v>
      </c>
      <c r="H3135" t="n">
        <v>5</v>
      </c>
      <c r="I3135" t="n">
        <v>81</v>
      </c>
      <c r="J3135" t="inlineStr">
        <is>
          <t>Y</t>
        </is>
      </c>
      <c r="K3135" t="inlineStr">
        <is>
          <t>baros.com</t>
        </is>
      </c>
      <c r="L3135" t="inlineStr">
        <is>
          <t>official</t>
        </is>
      </c>
      <c r="M3135" t="inlineStr">
        <is>
          <t>https://www.baros.com/wp-content/uploads/2025/07/LIME-Lunch-Menu-JUNE-2025.pdf</t>
        </is>
      </c>
      <c r="N3135" t="inlineStr">
        <is>
          <t>https://www.baros.com/wp-content/uploads/2025/07/LIME-Lunch-Menu-JUNE-2025.pdf</t>
        </is>
      </c>
      <c r="O3135" t="inlineStr">
        <is>
          <t>d3171eb317bdf6cc05863d5c007f332047911859a724d8dd2636db0b908105cd</t>
        </is>
      </c>
      <c r="P3135" t="inlineStr">
        <is>
          <t>library/164_baros-maldives/dining_menu/2025_LIME-Lunch-Menu-JUNE-2025.pdf</t>
        </is>
      </c>
      <c r="R3135" t="inlineStr">
        <is>
          <t>current</t>
        </is>
      </c>
      <c r="S3135" t="inlineStr">
        <is>
          <t>N</t>
        </is>
      </c>
      <c r="T3135" t="inlineStr">
        <is>
          <t>matched</t>
        </is>
      </c>
      <c r="U3135" t="inlineStr">
        <is>
          <t>2026-10-04</t>
        </is>
      </c>
      <c r="V3135" t="inlineStr"/>
    </row>
    <row r="3136">
      <c r="A3136" t="n">
        <v>164</v>
      </c>
      <c r="B3136" t="inlineStr">
        <is>
          <t>Baros Maldives</t>
        </is>
      </c>
      <c r="C3136" t="inlineStr">
        <is>
          <t>dining_menu</t>
        </is>
      </c>
      <c r="D3136" t="inlineStr">
        <is>
          <t>2025_CayenneMenu_Feb2025.pdf</t>
        </is>
      </c>
      <c r="E3136" t="n">
        <v>2025</v>
      </c>
      <c r="H3136" t="n">
        <v>2</v>
      </c>
      <c r="I3136" t="n">
        <v>141</v>
      </c>
      <c r="J3136" t="inlineStr">
        <is>
          <t>Y</t>
        </is>
      </c>
      <c r="K3136" t="inlineStr">
        <is>
          <t>baros.com</t>
        </is>
      </c>
      <c r="L3136" t="inlineStr">
        <is>
          <t>official</t>
        </is>
      </c>
      <c r="M3136" t="inlineStr">
        <is>
          <t>https://www.baros.com/wp-content/uploads/2025/02/CayenneMenu_Feb2025.pdf</t>
        </is>
      </c>
      <c r="N3136" t="inlineStr">
        <is>
          <t>https://www.baros.com/wp-content/uploads/2025/02/CayenneMenu_Feb2025.pdf</t>
        </is>
      </c>
      <c r="O3136" t="inlineStr">
        <is>
          <t>fec880886b862ee655050a2ed50274f438baeb45372af013263b85c4e1e2ff6d</t>
        </is>
      </c>
      <c r="P3136" t="inlineStr">
        <is>
          <t>library/164_baros-maldives/dining_menu/2025_CayenneMenu_Feb2025.pdf</t>
        </is>
      </c>
      <c r="R3136" t="inlineStr">
        <is>
          <t>current</t>
        </is>
      </c>
      <c r="S3136" t="inlineStr">
        <is>
          <t>N</t>
        </is>
      </c>
      <c r="T3136" t="inlineStr">
        <is>
          <t>matched</t>
        </is>
      </c>
      <c r="U3136" t="inlineStr">
        <is>
          <t>2026-10-04</t>
        </is>
      </c>
      <c r="V3136" t="inlineStr"/>
    </row>
    <row r="3137">
      <c r="A3137" t="n">
        <v>164</v>
      </c>
      <c r="B3137" t="inlineStr">
        <is>
          <t>Baros Maldives</t>
        </is>
      </c>
      <c r="C3137" t="inlineStr">
        <is>
          <t>dining_menu</t>
        </is>
      </c>
      <c r="D3137" t="inlineStr">
        <is>
          <t>2024_WINELIST-UPDATED-ON-DECEMBER-03rd-2024.pdf</t>
        </is>
      </c>
      <c r="E3137" t="n">
        <v>2024</v>
      </c>
      <c r="H3137" t="n">
        <v>12</v>
      </c>
      <c r="I3137" t="n">
        <v>245</v>
      </c>
      <c r="J3137" t="inlineStr">
        <is>
          <t>Y</t>
        </is>
      </c>
      <c r="K3137" t="inlineStr">
        <is>
          <t>baros.com</t>
        </is>
      </c>
      <c r="L3137" t="inlineStr">
        <is>
          <t>official</t>
        </is>
      </c>
      <c r="M3137" t="inlineStr">
        <is>
          <t>https://www.baros.com/wp-content/uploads/2024/12/WINELIST-UPDATED-ON-DECEMBER-03rd-2024.pdf</t>
        </is>
      </c>
      <c r="N3137" t="inlineStr">
        <is>
          <t>https://www.baros.com/wp-content/uploads/2024/12/WINELIST-UPDATED-ON-DECEMBER-03rd-2024.pdf</t>
        </is>
      </c>
      <c r="O3137" t="inlineStr">
        <is>
          <t>2d5eb9f49e80fea0b5776100164e5b574c1b44e6150aa9a6910469f8aef2b55f</t>
        </is>
      </c>
      <c r="P3137" t="inlineStr">
        <is>
          <t>library/164_baros-maldives/dining_menu/2024_WINELIST-UPDATED-ON-DECEMBER-03rd-2024.pdf</t>
        </is>
      </c>
      <c r="R3137" t="inlineStr">
        <is>
          <t>outdated</t>
        </is>
      </c>
      <c r="S3137" t="inlineStr">
        <is>
          <t>N</t>
        </is>
      </c>
      <c r="T3137" t="inlineStr">
        <is>
          <t>matched</t>
        </is>
      </c>
      <c r="U3137" t="inlineStr">
        <is>
          <t>2026-10-04</t>
        </is>
      </c>
      <c r="V3137" t="inlineStr"/>
    </row>
    <row r="3138">
      <c r="A3138" t="n">
        <v>164</v>
      </c>
      <c r="B3138" t="inlineStr">
        <is>
          <t>Baros Maldives</t>
        </is>
      </c>
      <c r="C3138" t="inlineStr">
        <is>
          <t>dining_menu</t>
        </is>
      </c>
      <c r="D3138" t="inlineStr">
        <is>
          <t>2024_Gourmet-tribute_special-menu_-2024_30-Oct-updated.pdf</t>
        </is>
      </c>
      <c r="E3138" t="n">
        <v>2024</v>
      </c>
      <c r="H3138" t="n">
        <v>1</v>
      </c>
      <c r="I3138" t="n">
        <v>59</v>
      </c>
      <c r="J3138" t="inlineStr">
        <is>
          <t>Y</t>
        </is>
      </c>
      <c r="K3138" t="inlineStr">
        <is>
          <t>baros.com</t>
        </is>
      </c>
      <c r="L3138" t="inlineStr">
        <is>
          <t>official</t>
        </is>
      </c>
      <c r="M3138" t="inlineStr">
        <is>
          <t>https://www.baros.com/wp-content/uploads/2024/10/Gourmet-tribute_special-menu_-2024_30-Oct-updated.pdf</t>
        </is>
      </c>
      <c r="N3138" t="inlineStr">
        <is>
          <t>https://www.baros.com/wp-content/uploads/2024/10/Gourmet-tribute_special-menu_-2024_30-Oct-updated.pdf</t>
        </is>
      </c>
      <c r="O3138" t="inlineStr">
        <is>
          <t>34fe480962731b8e3b6c6f6fc019789abedab94a1d7ffa3b7ca969717d313bf8</t>
        </is>
      </c>
      <c r="P3138" t="inlineStr">
        <is>
          <t>library/164_baros-maldives/dining_menu/2024_Gourmet-tribute_special-menu_-2024_30-Oct-updated.pdf</t>
        </is>
      </c>
      <c r="R3138" t="inlineStr">
        <is>
          <t>outdated</t>
        </is>
      </c>
      <c r="S3138" t="inlineStr">
        <is>
          <t>N</t>
        </is>
      </c>
      <c r="T3138" t="inlineStr">
        <is>
          <t>matched</t>
        </is>
      </c>
      <c r="U3138" t="inlineStr">
        <is>
          <t>2026-10-04</t>
        </is>
      </c>
      <c r="V3138" t="inlineStr"/>
    </row>
    <row r="3139">
      <c r="A3139" t="n">
        <v>164</v>
      </c>
      <c r="B3139" t="inlineStr">
        <is>
          <t>Baros Maldives</t>
        </is>
      </c>
      <c r="C3139" t="inlineStr">
        <is>
          <t>dining_menu</t>
        </is>
      </c>
      <c r="D3139" t="inlineStr">
        <is>
          <t>2024_OceanDegustation-Dinner-2024_30-Oct-updated.pdf</t>
        </is>
      </c>
      <c r="E3139" t="n">
        <v>2024</v>
      </c>
      <c r="H3139" t="n">
        <v>1</v>
      </c>
      <c r="I3139" t="n">
        <v>65</v>
      </c>
      <c r="J3139" t="inlineStr">
        <is>
          <t>Y</t>
        </is>
      </c>
      <c r="K3139" t="inlineStr">
        <is>
          <t>baros.com</t>
        </is>
      </c>
      <c r="L3139" t="inlineStr">
        <is>
          <t>official</t>
        </is>
      </c>
      <c r="M3139" t="inlineStr">
        <is>
          <t>https://www.baros.com/wp-content/uploads/2024/10/OceanDegustation-Dinner-2024_30-Oct-updated.pdf</t>
        </is>
      </c>
      <c r="N3139" t="inlineStr">
        <is>
          <t>https://www.baros.com/wp-content/uploads/2024/10/OceanDegustation-Dinner-2024_30-Oct-updated.pdf</t>
        </is>
      </c>
      <c r="O3139" t="inlineStr">
        <is>
          <t>a274128ba59f3378e08f71baef131f0251ff6edff1cfa754c8985bc97aec069a</t>
        </is>
      </c>
      <c r="P3139" t="inlineStr">
        <is>
          <t>library/164_baros-maldives/dining_menu/2024_OceanDegustation-Dinner-2024_30-Oct-updated.pdf</t>
        </is>
      </c>
      <c r="R3139" t="inlineStr">
        <is>
          <t>outdated</t>
        </is>
      </c>
      <c r="S3139" t="inlineStr">
        <is>
          <t>N</t>
        </is>
      </c>
      <c r="T3139" t="inlineStr">
        <is>
          <t>matched</t>
        </is>
      </c>
      <c r="U3139" t="inlineStr">
        <is>
          <t>2026-10-04</t>
        </is>
      </c>
      <c r="V3139" t="inlineStr"/>
    </row>
    <row r="3140">
      <c r="A3140" t="n">
        <v>164</v>
      </c>
      <c r="B3140" t="inlineStr">
        <is>
          <t>Baros Maldives</t>
        </is>
      </c>
      <c r="C3140" t="inlineStr">
        <is>
          <t>dining_menu</t>
        </is>
      </c>
      <c r="D3140" t="inlineStr">
        <is>
          <t>2024_Lighthouse-Degustation-Dinner-2024_30-Oct-updated.pdf</t>
        </is>
      </c>
      <c r="E3140" t="n">
        <v>2024</v>
      </c>
      <c r="H3140" t="n">
        <v>1</v>
      </c>
      <c r="I3140" t="n">
        <v>64</v>
      </c>
      <c r="J3140" t="inlineStr">
        <is>
          <t>Y</t>
        </is>
      </c>
      <c r="K3140" t="inlineStr">
        <is>
          <t>baros.com</t>
        </is>
      </c>
      <c r="L3140" t="inlineStr">
        <is>
          <t>official</t>
        </is>
      </c>
      <c r="M3140" t="inlineStr">
        <is>
          <t>https://www.baros.com/wp-content/uploads/2024/10/Lighthouse-Degustation-Dinner-2024_30-Oct-updated.pdf</t>
        </is>
      </c>
      <c r="N3140" t="inlineStr">
        <is>
          <t>https://www.baros.com/wp-content/uploads/2024/10/Lighthouse-Degustation-Dinner-2024_30-Oct-updated.pdf</t>
        </is>
      </c>
      <c r="O3140" t="inlineStr">
        <is>
          <t>60a82905676eed5c96d2f4503a7739a09805ce73ed887562f05d93359b00df83</t>
        </is>
      </c>
      <c r="P3140" t="inlineStr">
        <is>
          <t>library/164_baros-maldives/dining_menu/2024_Lighthouse-Degustation-Dinner-2024_30-Oct-updated.pdf</t>
        </is>
      </c>
      <c r="R3140" t="inlineStr">
        <is>
          <t>outdated</t>
        </is>
      </c>
      <c r="S3140" t="inlineStr">
        <is>
          <t>N</t>
        </is>
      </c>
      <c r="T3140" t="inlineStr">
        <is>
          <t>matched</t>
        </is>
      </c>
      <c r="U3140" t="inlineStr">
        <is>
          <t>2026-10-04</t>
        </is>
      </c>
      <c r="V3140" t="inlineStr"/>
    </row>
    <row r="3141">
      <c r="A3141" t="n">
        <v>164</v>
      </c>
      <c r="B3141" t="inlineStr">
        <is>
          <t>Baros Maldives</t>
        </is>
      </c>
      <c r="C3141" t="inlineStr">
        <is>
          <t>dining_menu</t>
        </is>
      </c>
      <c r="D3141" t="inlineStr">
        <is>
          <t>2024_CayenneMenu_Oct2024.pdf</t>
        </is>
      </c>
      <c r="E3141" t="n">
        <v>2024</v>
      </c>
      <c r="H3141" t="n">
        <v>2</v>
      </c>
      <c r="I3141" t="n">
        <v>131</v>
      </c>
      <c r="J3141" t="inlineStr">
        <is>
          <t>Y</t>
        </is>
      </c>
      <c r="K3141" t="inlineStr">
        <is>
          <t>baros.com</t>
        </is>
      </c>
      <c r="L3141" t="inlineStr">
        <is>
          <t>official</t>
        </is>
      </c>
      <c r="M3141" t="inlineStr">
        <is>
          <t>https://www.baros.com/wp-content/uploads/2024/10/CayenneMenu_Oct2024.pdf</t>
        </is>
      </c>
      <c r="N3141" t="inlineStr">
        <is>
          <t>https://www.baros.com/wp-content/uploads/2024/10/CayenneMenu_Oct2024.pdf</t>
        </is>
      </c>
      <c r="O3141" t="inlineStr">
        <is>
          <t>691bef9b1bf4925b44de1a619aa60665a0c9ec23a38d87343d7eeb0011361186</t>
        </is>
      </c>
      <c r="P3141" t="inlineStr">
        <is>
          <t>library/164_baros-maldives/dining_menu/2024_CayenneMenu_Oct2024.pdf</t>
        </is>
      </c>
      <c r="R3141" t="inlineStr">
        <is>
          <t>outdated</t>
        </is>
      </c>
      <c r="S3141" t="inlineStr">
        <is>
          <t>N</t>
        </is>
      </c>
      <c r="T3141" t="inlineStr">
        <is>
          <t>matched</t>
        </is>
      </c>
      <c r="U3141" t="inlineStr">
        <is>
          <t>2026-10-04</t>
        </is>
      </c>
      <c r="V3141" t="inlineStr"/>
    </row>
    <row r="3142">
      <c r="A3142" t="n">
        <v>164</v>
      </c>
      <c r="B3142" t="inlineStr">
        <is>
          <t>Baros Maldives</t>
        </is>
      </c>
      <c r="C3142" t="inlineStr">
        <is>
          <t>dining_menu</t>
        </is>
      </c>
      <c r="D3142" t="inlineStr">
        <is>
          <t>2024_A-La-Carte_-Lighthouse-2024-Oct.pdf</t>
        </is>
      </c>
      <c r="E3142" t="n">
        <v>2024</v>
      </c>
      <c r="H3142" t="n">
        <v>6</v>
      </c>
      <c r="I3142" t="n">
        <v>88</v>
      </c>
      <c r="J3142" t="inlineStr">
        <is>
          <t>Y</t>
        </is>
      </c>
      <c r="K3142" t="inlineStr">
        <is>
          <t>baros.com</t>
        </is>
      </c>
      <c r="L3142" t="inlineStr">
        <is>
          <t>official</t>
        </is>
      </c>
      <c r="M3142" t="inlineStr">
        <is>
          <t>https://www.baros.com/wp-content/uploads/2024/10/A-La-Carte_-Lighthouse-2024-Oct.pdf</t>
        </is>
      </c>
      <c r="N3142" t="inlineStr">
        <is>
          <t>https://www.baros.com/wp-content/uploads/2024/10/A-La-Carte_-Lighthouse-2024-Oct.pdf</t>
        </is>
      </c>
      <c r="O3142" t="inlineStr">
        <is>
          <t>381a3ba1146d878c2f6efd060ac12a39476fe785b64a1037c16051028256e6d2</t>
        </is>
      </c>
      <c r="P3142" t="inlineStr">
        <is>
          <t>library/164_baros-maldives/dining_menu/2024_A-La-Carte_-Lighthouse-2024-Oct.pdf</t>
        </is>
      </c>
      <c r="R3142" t="inlineStr">
        <is>
          <t>outdated</t>
        </is>
      </c>
      <c r="S3142" t="inlineStr">
        <is>
          <t>N</t>
        </is>
      </c>
      <c r="T3142" t="inlineStr">
        <is>
          <t>matched</t>
        </is>
      </c>
      <c r="U3142" t="inlineStr">
        <is>
          <t>2026-10-04</t>
        </is>
      </c>
      <c r="V3142" t="inlineStr"/>
    </row>
    <row r="3143">
      <c r="A3143" t="n">
        <v>164</v>
      </c>
      <c r="B3143" t="inlineStr">
        <is>
          <t>Baros Maldives</t>
        </is>
      </c>
      <c r="C3143" t="inlineStr">
        <is>
          <t>dining_menu</t>
        </is>
      </c>
      <c r="D3143" t="inlineStr">
        <is>
          <t>2024_Degustation-Dinner-2024-Oct.pdf</t>
        </is>
      </c>
      <c r="E3143" t="n">
        <v>2024</v>
      </c>
      <c r="H3143" t="n">
        <v>3</v>
      </c>
      <c r="I3143" t="n">
        <v>86</v>
      </c>
      <c r="J3143" t="inlineStr">
        <is>
          <t>Y</t>
        </is>
      </c>
      <c r="K3143" t="inlineStr">
        <is>
          <t>baros.com</t>
        </is>
      </c>
      <c r="L3143" t="inlineStr">
        <is>
          <t>official</t>
        </is>
      </c>
      <c r="M3143" t="inlineStr">
        <is>
          <t>https://www.baros.com/wp-content/uploads/2024/10/Degustation-Dinner-2024-Oct.pdf</t>
        </is>
      </c>
      <c r="N3143" t="inlineStr">
        <is>
          <t>https://www.baros.com/wp-content/uploads/2024/10/Degustation-Dinner-2024-Oct.pdf</t>
        </is>
      </c>
      <c r="O3143" t="inlineStr">
        <is>
          <t>60315282a678e44ac1220984009bc6bb297b7fde296f1df424a67e2bfe15581f</t>
        </is>
      </c>
      <c r="P3143" t="inlineStr">
        <is>
          <t>library/164_baros-maldives/dining_menu/2024_Degustation-Dinner-2024-Oct.pdf</t>
        </is>
      </c>
      <c r="R3143" t="inlineStr">
        <is>
          <t>outdated</t>
        </is>
      </c>
      <c r="S3143" t="inlineStr">
        <is>
          <t>N</t>
        </is>
      </c>
      <c r="T3143" t="inlineStr">
        <is>
          <t>matched</t>
        </is>
      </c>
      <c r="U3143" t="inlineStr">
        <is>
          <t>2026-10-04</t>
        </is>
      </c>
      <c r="V3143" t="inlineStr"/>
    </row>
    <row r="3144">
      <c r="A3144" t="n">
        <v>164</v>
      </c>
      <c r="B3144" t="inlineStr">
        <is>
          <t>Baros Maldives</t>
        </is>
      </c>
      <c r="C3144" t="inlineStr">
        <is>
          <t>dining_menu</t>
        </is>
      </c>
      <c r="D3144" t="inlineStr">
        <is>
          <t>2024_IVD-MENU-FINAL-OCTOBER-2024.pdf</t>
        </is>
      </c>
      <c r="E3144" t="n">
        <v>2024</v>
      </c>
      <c r="H3144" t="n">
        <v>17</v>
      </c>
      <c r="I3144" t="n">
        <v>160</v>
      </c>
      <c r="J3144" t="inlineStr">
        <is>
          <t>Y</t>
        </is>
      </c>
      <c r="K3144" t="inlineStr">
        <is>
          <t>baros.com</t>
        </is>
      </c>
      <c r="L3144" t="inlineStr">
        <is>
          <t>official</t>
        </is>
      </c>
      <c r="M3144" t="inlineStr">
        <is>
          <t>https://www.baros.com/wp-content/uploads/2024/10/IVD-MENU-FINAL-OCTOBER-2024.pdf</t>
        </is>
      </c>
      <c r="N3144" t="inlineStr">
        <is>
          <t>https://www.baros.com/wp-content/uploads/2024/10/IVD-MENU-FINAL-OCTOBER-2024.pdf</t>
        </is>
      </c>
      <c r="O3144" t="inlineStr">
        <is>
          <t>a2d7f92a7035993c72e9bd6fedf305eb238031b605dd30e7df005abf2cc1df3c</t>
        </is>
      </c>
      <c r="P3144" t="inlineStr">
        <is>
          <t>library/164_baros-maldives/dining_menu/2024_IVD-MENU-FINAL-OCTOBER-2024.pdf</t>
        </is>
      </c>
      <c r="R3144" t="inlineStr">
        <is>
          <t>outdated</t>
        </is>
      </c>
      <c r="S3144" t="inlineStr">
        <is>
          <t>N</t>
        </is>
      </c>
      <c r="T3144" t="inlineStr">
        <is>
          <t>matched</t>
        </is>
      </c>
      <c r="U3144" t="inlineStr">
        <is>
          <t>2026-10-04</t>
        </is>
      </c>
      <c r="V3144" t="inlineStr"/>
    </row>
    <row r="3145">
      <c r="A3145" t="n">
        <v>164</v>
      </c>
      <c r="B3145" t="inlineStr">
        <is>
          <t>Baros Maldives</t>
        </is>
      </c>
      <c r="C3145" t="inlineStr">
        <is>
          <t>dining_menu</t>
        </is>
      </c>
      <c r="D3145" t="inlineStr">
        <is>
          <t>2024_LIME-BB-DINNER-MENU_-Oct-2024.pdf</t>
        </is>
      </c>
      <c r="E3145" t="n">
        <v>2024</v>
      </c>
      <c r="H3145" t="n">
        <v>5</v>
      </c>
      <c r="I3145" t="n">
        <v>85</v>
      </c>
      <c r="J3145" t="inlineStr">
        <is>
          <t>Y</t>
        </is>
      </c>
      <c r="K3145" t="inlineStr">
        <is>
          <t>baros.com</t>
        </is>
      </c>
      <c r="L3145" t="inlineStr">
        <is>
          <t>official</t>
        </is>
      </c>
      <c r="M3145" t="inlineStr">
        <is>
          <t>https://www.baros.com/wp-content/uploads/2024/10/LIME-BB-DINNER-MENU_-Oct-2024.pdf</t>
        </is>
      </c>
      <c r="N3145" t="inlineStr">
        <is>
          <t>https://www.baros.com/wp-content/uploads/2024/10/LIME-BB-DINNER-MENU_-Oct-2024.pdf</t>
        </is>
      </c>
      <c r="O3145" t="inlineStr">
        <is>
          <t>fdedb588b1347c5427d50ded96701c9d4ecfcea107fdc8ca9ed3b64a56764ac7</t>
        </is>
      </c>
      <c r="P3145" t="inlineStr">
        <is>
          <t>library/164_baros-maldives/dining_menu/2024_LIME-BB-DINNER-MENU_-Oct-2024.pdf</t>
        </is>
      </c>
      <c r="R3145" t="inlineStr">
        <is>
          <t>outdated</t>
        </is>
      </c>
      <c r="S3145" t="inlineStr">
        <is>
          <t>N</t>
        </is>
      </c>
      <c r="T3145" t="inlineStr">
        <is>
          <t>matched</t>
        </is>
      </c>
      <c r="U3145" t="inlineStr">
        <is>
          <t>2026-10-04</t>
        </is>
      </c>
      <c r="V3145" t="inlineStr"/>
    </row>
    <row r="3146">
      <c r="A3146" t="n">
        <v>164</v>
      </c>
      <c r="B3146" t="inlineStr">
        <is>
          <t>Baros Maldives</t>
        </is>
      </c>
      <c r="C3146" t="inlineStr">
        <is>
          <t>dining_menu</t>
        </is>
      </c>
      <c r="D3146" t="inlineStr">
        <is>
          <t>2024_Sails-Bar-New-Price-OCT-2024.pdf</t>
        </is>
      </c>
      <c r="E3146" t="n">
        <v>2024</v>
      </c>
      <c r="H3146" t="n">
        <v>3</v>
      </c>
      <c r="I3146" t="n">
        <v>64</v>
      </c>
      <c r="J3146" t="inlineStr">
        <is>
          <t>Y</t>
        </is>
      </c>
      <c r="K3146" t="inlineStr">
        <is>
          <t>baros.com</t>
        </is>
      </c>
      <c r="L3146" t="inlineStr">
        <is>
          <t>official</t>
        </is>
      </c>
      <c r="M3146" t="inlineStr">
        <is>
          <t>https://www.baros.com/wp-content/uploads/2024/10/Sails-Bar-New-Price-OCT-2024.pdf</t>
        </is>
      </c>
      <c r="N3146" t="inlineStr">
        <is>
          <t>https://www.baros.com/wp-content/uploads/2024/10/Sails-Bar-New-Price-OCT-2024.pdf</t>
        </is>
      </c>
      <c r="O3146" t="inlineStr">
        <is>
          <t>8f864214d833cc8e96c2653d7034ee38c430beb7b1e9d45bcfd604934e71af81</t>
        </is>
      </c>
      <c r="P3146" t="inlineStr">
        <is>
          <t>library/164_baros-maldives/dining_menu/2024_Sails-Bar-New-Price-OCT-2024.pdf</t>
        </is>
      </c>
      <c r="R3146" t="inlineStr">
        <is>
          <t>outdated</t>
        </is>
      </c>
      <c r="S3146" t="inlineStr">
        <is>
          <t>N</t>
        </is>
      </c>
      <c r="T3146" t="inlineStr">
        <is>
          <t>matched</t>
        </is>
      </c>
      <c r="U3146" t="inlineStr">
        <is>
          <t>2026-10-04</t>
        </is>
      </c>
      <c r="V3146" t="inlineStr"/>
    </row>
    <row r="3147">
      <c r="A3147" t="n">
        <v>164</v>
      </c>
      <c r="B3147" t="inlineStr">
        <is>
          <t>Baros Maldives</t>
        </is>
      </c>
      <c r="C3147" t="inlineStr">
        <is>
          <t>dining_menu</t>
        </is>
      </c>
      <c r="D3147" t="inlineStr">
        <is>
          <t>2024_LIME-Lunch-Menu-2024-oct.pdf</t>
        </is>
      </c>
      <c r="E3147" t="n">
        <v>2024</v>
      </c>
      <c r="H3147" t="n">
        <v>5</v>
      </c>
      <c r="I3147" t="n">
        <v>89</v>
      </c>
      <c r="J3147" t="inlineStr">
        <is>
          <t>Y</t>
        </is>
      </c>
      <c r="K3147" t="inlineStr">
        <is>
          <t>baros.com</t>
        </is>
      </c>
      <c r="L3147" t="inlineStr">
        <is>
          <t>official</t>
        </is>
      </c>
      <c r="M3147" t="inlineStr">
        <is>
          <t>https://www.baros.com/wp-content/uploads/2024/10/LIME-Lunch-Menu-2024-oct.pdf</t>
        </is>
      </c>
      <c r="N3147" t="inlineStr">
        <is>
          <t>https://www.baros.com/wp-content/uploads/2024/10/LIME-Lunch-Menu-2024-oct.pdf</t>
        </is>
      </c>
      <c r="O3147" t="inlineStr">
        <is>
          <t>86f90f7324b1caf6c2e76f83f9192ddd0815f300c962949f785612c6ad496907</t>
        </is>
      </c>
      <c r="P3147" t="inlineStr">
        <is>
          <t>library/164_baros-maldives/dining_menu/2024_LIME-Lunch-Menu-2024-oct.pdf</t>
        </is>
      </c>
      <c r="R3147" t="inlineStr">
        <is>
          <t>outdated</t>
        </is>
      </c>
      <c r="S3147" t="inlineStr">
        <is>
          <t>N</t>
        </is>
      </c>
      <c r="T3147" t="inlineStr">
        <is>
          <t>matched</t>
        </is>
      </c>
      <c r="U3147" t="inlineStr">
        <is>
          <t>2026-10-04</t>
        </is>
      </c>
      <c r="V3147" t="inlineStr"/>
    </row>
    <row r="3148">
      <c r="A3148" t="n">
        <v>164</v>
      </c>
      <c r="B3148" t="inlineStr">
        <is>
          <t>Baros Maldives</t>
        </is>
      </c>
      <c r="C3148" t="inlineStr">
        <is>
          <t>dining_menu</t>
        </is>
      </c>
      <c r="D3148" t="inlineStr">
        <is>
          <t>2024_A-La-Carte_-Lighthouse-2024.pdf</t>
        </is>
      </c>
      <c r="E3148" t="n">
        <v>2024</v>
      </c>
      <c r="H3148" t="n">
        <v>6</v>
      </c>
      <c r="I3148" t="n">
        <v>87</v>
      </c>
      <c r="J3148" t="inlineStr">
        <is>
          <t>Y</t>
        </is>
      </c>
      <c r="K3148" t="inlineStr">
        <is>
          <t>baros.com</t>
        </is>
      </c>
      <c r="L3148" t="inlineStr">
        <is>
          <t>official</t>
        </is>
      </c>
      <c r="M3148" t="inlineStr">
        <is>
          <t>https://www.baros.com/wp-content/uploads/2024/09/A-La-Carte_-Lighthouse-2024.pdf</t>
        </is>
      </c>
      <c r="N3148" t="inlineStr">
        <is>
          <t>https://www.baros.com/wp-content/uploads/2024/09/A-La-Carte_-Lighthouse-2024.pdf</t>
        </is>
      </c>
      <c r="O3148" t="inlineStr">
        <is>
          <t>b26e017a539919e3c564f6e6bad201976c6c3b7740210c17cf28556fb6a0797d</t>
        </is>
      </c>
      <c r="P3148" t="inlineStr">
        <is>
          <t>library/164_baros-maldives/dining_menu/2024_A-La-Carte_-Lighthouse-2024.pdf</t>
        </is>
      </c>
      <c r="R3148" t="inlineStr">
        <is>
          <t>outdated</t>
        </is>
      </c>
      <c r="S3148" t="inlineStr">
        <is>
          <t>N</t>
        </is>
      </c>
      <c r="T3148" t="inlineStr">
        <is>
          <t>matched</t>
        </is>
      </c>
      <c r="U3148" t="inlineStr">
        <is>
          <t>2026-10-04</t>
        </is>
      </c>
      <c r="V3148" t="inlineStr"/>
    </row>
    <row r="3149">
      <c r="A3149" t="n">
        <v>164</v>
      </c>
      <c r="B3149" t="inlineStr">
        <is>
          <t>Baros Maldives</t>
        </is>
      </c>
      <c r="C3149" t="inlineStr">
        <is>
          <t>dining_menu</t>
        </is>
      </c>
      <c r="D3149" t="inlineStr">
        <is>
          <t>2024_CayenneMenu_Updated.pdf</t>
        </is>
      </c>
      <c r="E3149" t="n">
        <v>2024</v>
      </c>
      <c r="H3149" t="n">
        <v>2</v>
      </c>
      <c r="I3149" t="n">
        <v>1433</v>
      </c>
      <c r="J3149" t="inlineStr">
        <is>
          <t>Y</t>
        </is>
      </c>
      <c r="K3149" t="inlineStr">
        <is>
          <t>baros.com</t>
        </is>
      </c>
      <c r="L3149" t="inlineStr">
        <is>
          <t>official</t>
        </is>
      </c>
      <c r="M3149" t="inlineStr">
        <is>
          <t>https://www.baros.com/wp-content/uploads/2024/09/CayenneMenu_Updated.pdf</t>
        </is>
      </c>
      <c r="N3149" t="inlineStr">
        <is>
          <t>https://www.baros.com/wp-content/uploads/2024/09/CayenneMenu_Updated.pdf</t>
        </is>
      </c>
      <c r="O3149" t="inlineStr">
        <is>
          <t>04f26a7a307846badad441d94c36e137749e4e545fcff38a3ff134542b1ecc27</t>
        </is>
      </c>
      <c r="P3149" t="inlineStr">
        <is>
          <t>library/164_baros-maldives/dining_menu/2024_CayenneMenu_Updated.pdf</t>
        </is>
      </c>
      <c r="R3149" t="inlineStr">
        <is>
          <t>outdated</t>
        </is>
      </c>
      <c r="S3149" t="inlineStr">
        <is>
          <t>N</t>
        </is>
      </c>
      <c r="T3149" t="inlineStr">
        <is>
          <t>matched</t>
        </is>
      </c>
      <c r="U3149" t="inlineStr">
        <is>
          <t>2026-10-04</t>
        </is>
      </c>
      <c r="V3149" t="inlineStr"/>
    </row>
    <row r="3150">
      <c r="A3150" t="n">
        <v>164</v>
      </c>
      <c r="B3150" t="inlineStr">
        <is>
          <t>Baros Maldives</t>
        </is>
      </c>
      <c r="C3150" t="inlineStr">
        <is>
          <t>dining_menu</t>
        </is>
      </c>
      <c r="D3150" t="inlineStr">
        <is>
          <t>2024_IVD-MENU-FINAL-2024.pdf</t>
        </is>
      </c>
      <c r="E3150" t="n">
        <v>2024</v>
      </c>
      <c r="H3150" t="n">
        <v>17</v>
      </c>
      <c r="I3150" t="n">
        <v>160</v>
      </c>
      <c r="J3150" t="inlineStr">
        <is>
          <t>Y</t>
        </is>
      </c>
      <c r="K3150" t="inlineStr">
        <is>
          <t>baros.com</t>
        </is>
      </c>
      <c r="L3150" t="inlineStr">
        <is>
          <t>official</t>
        </is>
      </c>
      <c r="M3150" t="inlineStr">
        <is>
          <t>https://www.baros.com/wp-content/uploads/2024/09/IVD-MENU-FINAL-2024.pdf</t>
        </is>
      </c>
      <c r="N3150" t="inlineStr">
        <is>
          <t>https://www.baros.com/wp-content/uploads/2024/09/IVD-MENU-FINAL-2024.pdf</t>
        </is>
      </c>
      <c r="O3150" t="inlineStr">
        <is>
          <t>e204c21b651e0e52892517f31cc3fbe8475d16c56409dc9e93b3e664a87a709a</t>
        </is>
      </c>
      <c r="P3150" t="inlineStr">
        <is>
          <t>library/164_baros-maldives/dining_menu/2024_IVD-MENU-FINAL-2024.pdf</t>
        </is>
      </c>
      <c r="R3150" t="inlineStr">
        <is>
          <t>outdated</t>
        </is>
      </c>
      <c r="S3150" t="inlineStr">
        <is>
          <t>N</t>
        </is>
      </c>
      <c r="T3150" t="inlineStr">
        <is>
          <t>matched</t>
        </is>
      </c>
      <c r="U3150" t="inlineStr">
        <is>
          <t>2026-10-04</t>
        </is>
      </c>
      <c r="V3150" t="inlineStr"/>
    </row>
    <row r="3151">
      <c r="A3151" t="n">
        <v>164</v>
      </c>
      <c r="B3151" t="inlineStr">
        <is>
          <t>Baros Maldives</t>
        </is>
      </c>
      <c r="C3151" t="inlineStr">
        <is>
          <t>dining_menu</t>
        </is>
      </c>
      <c r="D3151" t="inlineStr">
        <is>
          <t>2024_LIME-BB-DINNER-MENU_.pdf</t>
        </is>
      </c>
      <c r="E3151" t="n">
        <v>2024</v>
      </c>
      <c r="H3151" t="n">
        <v>5</v>
      </c>
      <c r="I3151" t="n">
        <v>85</v>
      </c>
      <c r="J3151" t="inlineStr">
        <is>
          <t>Y</t>
        </is>
      </c>
      <c r="K3151" t="inlineStr">
        <is>
          <t>baros.com</t>
        </is>
      </c>
      <c r="L3151" t="inlineStr">
        <is>
          <t>official</t>
        </is>
      </c>
      <c r="M3151" t="inlineStr">
        <is>
          <t>https://www.baros.com/wp-content/uploads/2024/09/LIME-BB-DINNER-MENU_.pdf</t>
        </is>
      </c>
      <c r="N3151" t="inlineStr">
        <is>
          <t>https://www.baros.com/wp-content/uploads/2024/09/LIME-BB-DINNER-MENU_.pdf</t>
        </is>
      </c>
      <c r="O3151" t="inlineStr">
        <is>
          <t>e6511c1727f2919420d5c9cf87191a0d05ef4d3b721722e2271a674a785c4106</t>
        </is>
      </c>
      <c r="P3151" t="inlineStr">
        <is>
          <t>library/164_baros-maldives/dining_menu/2024_LIME-BB-DINNER-MENU_.pdf</t>
        </is>
      </c>
      <c r="R3151" t="inlineStr">
        <is>
          <t>outdated</t>
        </is>
      </c>
      <c r="S3151" t="inlineStr">
        <is>
          <t>N</t>
        </is>
      </c>
      <c r="T3151" t="inlineStr">
        <is>
          <t>matched</t>
        </is>
      </c>
      <c r="U3151" t="inlineStr">
        <is>
          <t>2026-10-04</t>
        </is>
      </c>
      <c r="V3151" t="inlineStr"/>
    </row>
    <row r="3152">
      <c r="A3152" t="n">
        <v>164</v>
      </c>
      <c r="B3152" t="inlineStr">
        <is>
          <t>Baros Maldives</t>
        </is>
      </c>
      <c r="C3152" t="inlineStr">
        <is>
          <t>dining_menu</t>
        </is>
      </c>
      <c r="D3152" t="inlineStr">
        <is>
          <t>2024_LIME-Lunch-Menu-2024.pdf</t>
        </is>
      </c>
      <c r="E3152" t="n">
        <v>2024</v>
      </c>
      <c r="H3152" t="n">
        <v>5</v>
      </c>
      <c r="I3152" t="n">
        <v>89</v>
      </c>
      <c r="J3152" t="inlineStr">
        <is>
          <t>Y</t>
        </is>
      </c>
      <c r="K3152" t="inlineStr">
        <is>
          <t>baros.com</t>
        </is>
      </c>
      <c r="L3152" t="inlineStr">
        <is>
          <t>official</t>
        </is>
      </c>
      <c r="M3152" t="inlineStr">
        <is>
          <t>https://www.baros.com/wp-content/uploads/2024/09/LIME-Lunch-Menu-2024.pdf</t>
        </is>
      </c>
      <c r="N3152" t="inlineStr">
        <is>
          <t>https://www.baros.com/wp-content/uploads/2024/09/LIME-Lunch-Menu-2024.pdf</t>
        </is>
      </c>
      <c r="O3152" t="inlineStr">
        <is>
          <t>cd8c129298ffa03508f46f57e8a57ab627ded211f7728161cec163bfdb60df1d</t>
        </is>
      </c>
      <c r="P3152" t="inlineStr">
        <is>
          <t>library/164_baros-maldives/dining_menu/2024_LIME-Lunch-Menu-2024.pdf</t>
        </is>
      </c>
      <c r="R3152" t="inlineStr">
        <is>
          <t>outdated</t>
        </is>
      </c>
      <c r="S3152" t="inlineStr">
        <is>
          <t>N</t>
        </is>
      </c>
      <c r="T3152" t="inlineStr">
        <is>
          <t>matched</t>
        </is>
      </c>
      <c r="U3152" t="inlineStr">
        <is>
          <t>2026-10-04</t>
        </is>
      </c>
      <c r="V3152" t="inlineStr"/>
    </row>
    <row r="3153">
      <c r="A3153" t="n">
        <v>164</v>
      </c>
      <c r="B3153" t="inlineStr">
        <is>
          <t>Baros Maldives</t>
        </is>
      </c>
      <c r="C3153" t="inlineStr">
        <is>
          <t>dining_menu</t>
        </is>
      </c>
      <c r="D3153" t="inlineStr">
        <is>
          <t>2024_Jang-Kanlayanee-Menu.pdf</t>
        </is>
      </c>
      <c r="E3153" t="n">
        <v>2024</v>
      </c>
      <c r="H3153" t="n">
        <v>4</v>
      </c>
      <c r="I3153" t="n">
        <v>1004</v>
      </c>
      <c r="J3153" t="inlineStr">
        <is>
          <t>Y</t>
        </is>
      </c>
      <c r="K3153" t="inlineStr">
        <is>
          <t>baros.com</t>
        </is>
      </c>
      <c r="L3153" t="inlineStr">
        <is>
          <t>official</t>
        </is>
      </c>
      <c r="M3153" t="inlineStr">
        <is>
          <t>https://www.baros.com/wp-content/uploads/2024/07/Jang-Kanlayanee-Menu.pdf</t>
        </is>
      </c>
      <c r="N3153" t="inlineStr">
        <is>
          <t>https://www.baros.com/wp-content/uploads/2024/07/Jang-Kanlayanee-Menu.pdf</t>
        </is>
      </c>
      <c r="O3153" t="inlineStr">
        <is>
          <t>199992d1c57bd7218743601efe558c9b6cca5b0f7159cc36ddc282c0b234e83d</t>
        </is>
      </c>
      <c r="P3153" t="inlineStr">
        <is>
          <t>library/164_baros-maldives/dining_menu/2024_Jang-Kanlayanee-Menu.pdf</t>
        </is>
      </c>
      <c r="R3153" t="inlineStr">
        <is>
          <t>outdated</t>
        </is>
      </c>
      <c r="S3153" t="inlineStr">
        <is>
          <t>N</t>
        </is>
      </c>
      <c r="T3153" t="inlineStr">
        <is>
          <t>matched</t>
        </is>
      </c>
      <c r="U3153" t="inlineStr">
        <is>
          <t>2026-10-04</t>
        </is>
      </c>
      <c r="V3153" t="inlineStr"/>
    </row>
    <row r="3154">
      <c r="A3154" t="n">
        <v>164</v>
      </c>
      <c r="B3154" t="inlineStr">
        <is>
          <t>Baros Maldives</t>
        </is>
      </c>
      <c r="C3154" t="inlineStr">
        <is>
          <t>dining_menu</t>
        </is>
      </c>
      <c r="D3154" t="inlineStr">
        <is>
          <t>2022_LIME-Breakfast.pdf</t>
        </is>
      </c>
      <c r="E3154" t="n">
        <v>2022</v>
      </c>
      <c r="H3154" t="n">
        <v>2</v>
      </c>
      <c r="I3154" t="n">
        <v>82</v>
      </c>
      <c r="J3154" t="inlineStr">
        <is>
          <t>Y</t>
        </is>
      </c>
      <c r="K3154" t="inlineStr">
        <is>
          <t>baros.com</t>
        </is>
      </c>
      <c r="L3154" t="inlineStr">
        <is>
          <t>official</t>
        </is>
      </c>
      <c r="M3154" t="inlineStr">
        <is>
          <t>https://www.baros.com/wp-content/uploads/2025/07/LIME-Breakfast.pdf</t>
        </is>
      </c>
      <c r="N3154" t="inlineStr">
        <is>
          <t>https://www.baros.com/wp-content/uploads/2025/07/LIME-Breakfast.pdf</t>
        </is>
      </c>
      <c r="O3154" t="inlineStr">
        <is>
          <t>4691ed4a3b1396b91a2bb9af5ba6ecec3e87833e150ed86fea1bcf017826064b</t>
        </is>
      </c>
      <c r="P3154" t="inlineStr">
        <is>
          <t>library/164_baros-maldives/dining_menu/2022_LIME-Breakfast.pdf</t>
        </is>
      </c>
      <c r="R3154" t="inlineStr">
        <is>
          <t>outdated</t>
        </is>
      </c>
      <c r="S3154" t="inlineStr">
        <is>
          <t>N</t>
        </is>
      </c>
      <c r="T3154" t="inlineStr">
        <is>
          <t>matched</t>
        </is>
      </c>
      <c r="U3154" t="inlineStr">
        <is>
          <t>2026-10-04</t>
        </is>
      </c>
      <c r="V3154" t="inlineStr"/>
    </row>
    <row r="3155">
      <c r="A3155" t="n">
        <v>164</v>
      </c>
      <c r="B3155" t="inlineStr">
        <is>
          <t>Baros Maldives</t>
        </is>
      </c>
      <c r="C3155" t="inlineStr">
        <is>
          <t>dive_prices</t>
        </is>
      </c>
      <c r="D3155" t="inlineStr">
        <is>
          <t>2026_Frequently-Asked-Questions-FAQ.pdf</t>
        </is>
      </c>
      <c r="E3155" t="n">
        <v>2026</v>
      </c>
      <c r="H3155" t="n">
        <v>3</v>
      </c>
      <c r="I3155" t="n">
        <v>414</v>
      </c>
      <c r="J3155" t="inlineStr">
        <is>
          <t>Y</t>
        </is>
      </c>
      <c r="K3155" t="inlineStr">
        <is>
          <t>baros.com</t>
        </is>
      </c>
      <c r="L3155" t="inlineStr">
        <is>
          <t>official</t>
        </is>
      </c>
      <c r="M3155" t="inlineStr">
        <is>
          <t>https://www.baros.com/wp-content/uploads/2026/02/Frequently-Asked-Questions-FAQ.pdf</t>
        </is>
      </c>
      <c r="N3155" t="inlineStr">
        <is>
          <t>https://www.baros.com/wp-content/uploads/2026/02/Frequently-Asked-Questions-FAQ.pdf</t>
        </is>
      </c>
      <c r="O3155" t="inlineStr">
        <is>
          <t>119148216db8b839f15872d7e84c9eecd0e1785db4494bc67687bbe2563ff5ef</t>
        </is>
      </c>
      <c r="P3155" t="inlineStr">
        <is>
          <t>library/164_baros-maldives/dive_prices/2026_Frequently-Asked-Questions-FAQ.pdf</t>
        </is>
      </c>
      <c r="R3155" t="inlineStr">
        <is>
          <t>current</t>
        </is>
      </c>
      <c r="S3155" t="inlineStr">
        <is>
          <t>Y</t>
        </is>
      </c>
      <c r="T3155" t="inlineStr">
        <is>
          <t>matched</t>
        </is>
      </c>
      <c r="U3155" t="inlineStr">
        <is>
          <t>2026-10-04</t>
        </is>
      </c>
      <c r="V3155" t="inlineStr"/>
    </row>
    <row r="3156">
      <c r="A3156" t="n">
        <v>164</v>
      </c>
      <c r="B3156" t="inlineStr">
        <is>
          <t>Baros Maldives</t>
        </is>
      </c>
      <c r="C3156" t="inlineStr">
        <is>
          <t>dive_prices</t>
        </is>
      </c>
      <c r="D3156" t="inlineStr">
        <is>
          <t>2025_Price-Lists.pdf</t>
        </is>
      </c>
      <c r="E3156" t="n">
        <v>2025</v>
      </c>
      <c r="H3156" t="n">
        <v>7</v>
      </c>
      <c r="I3156" t="n">
        <v>1233</v>
      </c>
      <c r="J3156" t="inlineStr">
        <is>
          <t>Y</t>
        </is>
      </c>
      <c r="K3156" t="inlineStr">
        <is>
          <t>baros.com</t>
        </is>
      </c>
      <c r="L3156" t="inlineStr">
        <is>
          <t>official</t>
        </is>
      </c>
      <c r="M3156" t="inlineStr">
        <is>
          <t>https://www.baros.com/wp-content/uploads/2026/02/Price-Lists.pdf</t>
        </is>
      </c>
      <c r="N3156" t="inlineStr">
        <is>
          <t>https://www.baros.com/wp-content/uploads/2026/02/Price-Lists.pdf</t>
        </is>
      </c>
      <c r="O3156" t="inlineStr">
        <is>
          <t>bb3bde988e7d70def19f3c19ef6abf5e2681e515c2fbb65ad211076ff1201fa1</t>
        </is>
      </c>
      <c r="P3156" t="inlineStr">
        <is>
          <t>library/164_baros-maldives/dive_prices/2025_Price-Lists.pdf</t>
        </is>
      </c>
      <c r="R3156" t="inlineStr">
        <is>
          <t>current</t>
        </is>
      </c>
      <c r="S3156" t="inlineStr">
        <is>
          <t>N</t>
        </is>
      </c>
      <c r="T3156" t="inlineStr">
        <is>
          <t>matched</t>
        </is>
      </c>
      <c r="U3156" t="inlineStr">
        <is>
          <t>2026-10-04</t>
        </is>
      </c>
      <c r="V3156" t="inlineStr"/>
    </row>
    <row r="3157">
      <c r="A3157" t="n">
        <v>164</v>
      </c>
      <c r="B3157" t="inlineStr">
        <is>
          <t>Baros Maldives</t>
        </is>
      </c>
      <c r="C3157" t="inlineStr">
        <is>
          <t>dive_prices</t>
        </is>
      </c>
      <c r="D3157" t="inlineStr">
        <is>
          <t>2025_RENTALS-.pdf</t>
        </is>
      </c>
      <c r="E3157" t="n">
        <v>2025</v>
      </c>
      <c r="H3157" t="n">
        <v>1</v>
      </c>
      <c r="I3157" t="n">
        <v>224</v>
      </c>
      <c r="J3157" t="inlineStr">
        <is>
          <t>Y</t>
        </is>
      </c>
      <c r="K3157" t="inlineStr">
        <is>
          <t>baros.com</t>
        </is>
      </c>
      <c r="L3157" t="inlineStr">
        <is>
          <t>official</t>
        </is>
      </c>
      <c r="M3157" t="inlineStr">
        <is>
          <t>https://www.baros.com/wp-content/uploads/2025/07/RENTALS-.pdf</t>
        </is>
      </c>
      <c r="N3157" t="inlineStr">
        <is>
          <t>https://www.baros.com/wp-content/uploads/2025/07/RENTALS-.pdf</t>
        </is>
      </c>
      <c r="O3157" t="inlineStr">
        <is>
          <t>677b4b98e40548e73a4d2dc1cf7e33a339a67ecafd7cbd3bf4d7002505989202</t>
        </is>
      </c>
      <c r="P3157" t="inlineStr">
        <is>
          <t>library/164_baros-maldives/dive_prices/2025_RENTALS-.pdf</t>
        </is>
      </c>
      <c r="R3157" t="inlineStr">
        <is>
          <t>current</t>
        </is>
      </c>
      <c r="S3157" t="inlineStr">
        <is>
          <t>N</t>
        </is>
      </c>
      <c r="T3157" t="inlineStr">
        <is>
          <t>matched</t>
        </is>
      </c>
      <c r="U3157" t="inlineStr">
        <is>
          <t>2026-10-04</t>
        </is>
      </c>
      <c r="V3157" t="inlineStr"/>
    </row>
    <row r="3158">
      <c r="A3158" t="n">
        <v>164</v>
      </c>
      <c r="B3158" t="inlineStr">
        <is>
          <t>Baros Maldives</t>
        </is>
      </c>
      <c r="C3158" t="inlineStr">
        <is>
          <t>dive_prices</t>
        </is>
      </c>
      <c r="D3158" t="inlineStr">
        <is>
          <t>2025_Diving-by-Design.pdf</t>
        </is>
      </c>
      <c r="E3158" t="n">
        <v>2025</v>
      </c>
      <c r="H3158" t="n">
        <v>2</v>
      </c>
      <c r="I3158" t="n">
        <v>446</v>
      </c>
      <c r="J3158" t="inlineStr">
        <is>
          <t>Y</t>
        </is>
      </c>
      <c r="K3158" t="inlineStr">
        <is>
          <t>baros.com</t>
        </is>
      </c>
      <c r="L3158" t="inlineStr">
        <is>
          <t>official</t>
        </is>
      </c>
      <c r="M3158" t="inlineStr">
        <is>
          <t>https://www.baros.com/wp-content/uploads/2025/07/Diving-by-Design.pdf</t>
        </is>
      </c>
      <c r="N3158" t="inlineStr">
        <is>
          <t>https://www.baros.com/wp-content/uploads/2025/07/Diving-by-Design.pdf</t>
        </is>
      </c>
      <c r="O3158" t="inlineStr">
        <is>
          <t>a17060595227c462c7bbb423dc502693494247713cfc6eb203074e06cbdd2323</t>
        </is>
      </c>
      <c r="P3158" t="inlineStr">
        <is>
          <t>library/164_baros-maldives/dive_prices/2025_Diving-by-Design.pdf</t>
        </is>
      </c>
      <c r="R3158" t="inlineStr">
        <is>
          <t>current</t>
        </is>
      </c>
      <c r="S3158" t="inlineStr">
        <is>
          <t>N</t>
        </is>
      </c>
      <c r="T3158" t="inlineStr">
        <is>
          <t>matched</t>
        </is>
      </c>
      <c r="U3158" t="inlineStr">
        <is>
          <t>2026-10-04</t>
        </is>
      </c>
      <c r="V3158" t="inlineStr"/>
    </row>
    <row r="3159">
      <c r="A3159" t="n">
        <v>164</v>
      </c>
      <c r="B3159" t="inlineStr">
        <is>
          <t>Baros Maldives</t>
        </is>
      </c>
      <c r="C3159" t="inlineStr">
        <is>
          <t>dive_prices</t>
        </is>
      </c>
      <c r="D3159" t="inlineStr">
        <is>
          <t>2025_CERTIFIED-DIVERS-NEW.pdf</t>
        </is>
      </c>
      <c r="E3159" t="n">
        <v>2025</v>
      </c>
      <c r="H3159" t="n">
        <v>1</v>
      </c>
      <c r="I3159" t="n">
        <v>244</v>
      </c>
      <c r="J3159" t="inlineStr">
        <is>
          <t>Y</t>
        </is>
      </c>
      <c r="K3159" t="inlineStr">
        <is>
          <t>baros.com</t>
        </is>
      </c>
      <c r="L3159" t="inlineStr">
        <is>
          <t>official</t>
        </is>
      </c>
      <c r="M3159" t="inlineStr">
        <is>
          <t>https://www.baros.com/wp-content/uploads/2025/07/CERTIFIED-DIVERS-NEW.pdf</t>
        </is>
      </c>
      <c r="N3159" t="inlineStr">
        <is>
          <t>https://www.baros.com/wp-content/uploads/2025/07/CERTIFIED-DIVERS-NEW.pdf</t>
        </is>
      </c>
      <c r="O3159" t="inlineStr">
        <is>
          <t>000d534b5190a3118fbc137e2842f011b0f7596d7b9310105c94d4892af3480d</t>
        </is>
      </c>
      <c r="P3159" t="inlineStr">
        <is>
          <t>library/164_baros-maldives/dive_prices/2025_CERTIFIED-DIVERS-NEW.pdf</t>
        </is>
      </c>
      <c r="R3159" t="inlineStr">
        <is>
          <t>current</t>
        </is>
      </c>
      <c r="S3159" t="inlineStr">
        <is>
          <t>N</t>
        </is>
      </c>
      <c r="T3159" t="inlineStr">
        <is>
          <t>matched</t>
        </is>
      </c>
      <c r="U3159" t="inlineStr">
        <is>
          <t>2026-10-04</t>
        </is>
      </c>
      <c r="V3159" t="inlineStr"/>
    </row>
    <row r="3160">
      <c r="A3160" t="n">
        <v>164</v>
      </c>
      <c r="B3160" t="inlineStr">
        <is>
          <t>Baros Maldives</t>
        </is>
      </c>
      <c r="C3160" t="inlineStr">
        <is>
          <t>dive_prices</t>
        </is>
      </c>
      <c r="D3160" t="inlineStr">
        <is>
          <t>2025_Dive-Courses-1.pdf</t>
        </is>
      </c>
      <c r="E3160" t="n">
        <v>2025</v>
      </c>
      <c r="H3160" t="n">
        <v>1</v>
      </c>
      <c r="I3160" t="n">
        <v>241</v>
      </c>
      <c r="J3160" t="inlineStr">
        <is>
          <t>Y</t>
        </is>
      </c>
      <c r="K3160" t="inlineStr">
        <is>
          <t>baros.com</t>
        </is>
      </c>
      <c r="L3160" t="inlineStr">
        <is>
          <t>official</t>
        </is>
      </c>
      <c r="M3160" t="inlineStr">
        <is>
          <t>https://www.baros.com/wp-content/uploads/2025/07/Dive-Courses-1.pdf</t>
        </is>
      </c>
      <c r="N3160" t="inlineStr">
        <is>
          <t>https://www.baros.com/wp-content/uploads/2025/07/Dive-Courses-1.pdf | https://www.baros.com/wp-content/uploads/2025/07/Dive-Courses.pdf</t>
        </is>
      </c>
      <c r="O3160" t="inlineStr">
        <is>
          <t>6f00bcac908d4970e085d872624a01330e8cb41915fac2ed1603f7e4482ea8d9</t>
        </is>
      </c>
      <c r="P3160" t="inlineStr">
        <is>
          <t>library/164_baros-maldives/dive_prices/2025_Dive-Courses-1.pdf</t>
        </is>
      </c>
      <c r="R3160" t="inlineStr">
        <is>
          <t>current</t>
        </is>
      </c>
      <c r="S3160" t="inlineStr">
        <is>
          <t>N</t>
        </is>
      </c>
      <c r="T3160" t="inlineStr">
        <is>
          <t>matched</t>
        </is>
      </c>
      <c r="U3160" t="inlineStr">
        <is>
          <t>2026-10-04</t>
        </is>
      </c>
      <c r="V3160" t="inlineStr"/>
    </row>
    <row r="3161">
      <c r="A3161" t="n">
        <v>164</v>
      </c>
      <c r="B3161" t="inlineStr">
        <is>
          <t>Baros Maldives</t>
        </is>
      </c>
      <c r="C3161" t="inlineStr">
        <is>
          <t>dive_prices</t>
        </is>
      </c>
      <c r="D3161" t="inlineStr">
        <is>
          <t>2025_Marine-weekly-schedule_updated-price.pdf</t>
        </is>
      </c>
      <c r="E3161" t="n">
        <v>2025</v>
      </c>
      <c r="H3161" t="n">
        <v>2</v>
      </c>
      <c r="I3161" t="n">
        <v>266</v>
      </c>
      <c r="J3161" t="inlineStr">
        <is>
          <t>Y</t>
        </is>
      </c>
      <c r="K3161" t="inlineStr">
        <is>
          <t>baros.com</t>
        </is>
      </c>
      <c r="L3161" t="inlineStr">
        <is>
          <t>official</t>
        </is>
      </c>
      <c r="M3161" t="inlineStr">
        <is>
          <t>https://www.baros.com/wp-content/uploads/2025/07/Marine-weekly-schedule_updated-price.pdf</t>
        </is>
      </c>
      <c r="N3161" t="inlineStr">
        <is>
          <t>https://www.baros.com/wp-content/uploads/2025/07/Marine-weekly-schedule_updated-price.pdf</t>
        </is>
      </c>
      <c r="O3161" t="inlineStr">
        <is>
          <t>afbd8d530db0146f6396f0090fe29469451c53d5bf5e16b16e5a15253cf2b323</t>
        </is>
      </c>
      <c r="P3161" t="inlineStr">
        <is>
          <t>library/164_baros-maldives/dive_prices/2025_Marine-weekly-schedule_updated-price.pdf</t>
        </is>
      </c>
      <c r="R3161" t="inlineStr">
        <is>
          <t>current</t>
        </is>
      </c>
      <c r="S3161" t="inlineStr">
        <is>
          <t>N</t>
        </is>
      </c>
      <c r="T3161" t="inlineStr">
        <is>
          <t>matched</t>
        </is>
      </c>
      <c r="U3161" t="inlineStr">
        <is>
          <t>2026-10-04</t>
        </is>
      </c>
      <c r="V3161" t="inlineStr"/>
    </row>
    <row r="3162">
      <c r="A3162" t="n">
        <v>164</v>
      </c>
      <c r="B3162" t="inlineStr">
        <is>
          <t>Baros Maldives</t>
        </is>
      </c>
      <c r="C3162" t="inlineStr">
        <is>
          <t>dive_prices</t>
        </is>
      </c>
      <c r="D3162" t="inlineStr">
        <is>
          <t>2025_WATER-SPORTS-NEW.pdf</t>
        </is>
      </c>
      <c r="E3162" t="n">
        <v>2025</v>
      </c>
      <c r="H3162" t="n">
        <v>1</v>
      </c>
      <c r="I3162" t="n">
        <v>240</v>
      </c>
      <c r="J3162" t="inlineStr">
        <is>
          <t>Y</t>
        </is>
      </c>
      <c r="K3162" t="inlineStr">
        <is>
          <t>baros.com</t>
        </is>
      </c>
      <c r="L3162" t="inlineStr">
        <is>
          <t>official</t>
        </is>
      </c>
      <c r="M3162" t="inlineStr">
        <is>
          <t>https://www.baros.com/wp-content/uploads/2025/07/WATER-SPORTS-NEW.pdf</t>
        </is>
      </c>
      <c r="N3162" t="inlineStr">
        <is>
          <t>https://www.baros.com/wp-content/uploads/2025/07/WATER-SPORTS-NEW.pdf</t>
        </is>
      </c>
      <c r="O3162" t="inlineStr">
        <is>
          <t>6de14ebfa1fad374ce91bf67e45254d46808bb4aeb3624f0a8ccca038a9504bf</t>
        </is>
      </c>
      <c r="P3162" t="inlineStr">
        <is>
          <t>library/164_baros-maldives/dive_prices/2025_WATER-SPORTS-NEW.pdf</t>
        </is>
      </c>
      <c r="R3162" t="inlineStr">
        <is>
          <t>current</t>
        </is>
      </c>
      <c r="S3162" t="inlineStr">
        <is>
          <t>N</t>
        </is>
      </c>
      <c r="T3162" t="inlineStr">
        <is>
          <t>matched</t>
        </is>
      </c>
      <c r="U3162" t="inlineStr">
        <is>
          <t>2026-10-04</t>
        </is>
      </c>
      <c r="V3162" t="inlineStr"/>
    </row>
    <row r="3163">
      <c r="A3163" t="n">
        <v>164</v>
      </c>
      <c r="B3163" t="inlineStr">
        <is>
          <t>Baros Maldives</t>
        </is>
      </c>
      <c r="C3163" t="inlineStr">
        <is>
          <t>dive_prices</t>
        </is>
      </c>
      <c r="D3163" t="inlineStr">
        <is>
          <t>2024_3-House-Reef-Dive_A4.pdf</t>
        </is>
      </c>
      <c r="E3163" t="n">
        <v>2024</v>
      </c>
      <c r="H3163" t="n">
        <v>1</v>
      </c>
      <c r="I3163" t="n">
        <v>924</v>
      </c>
      <c r="J3163" t="inlineStr">
        <is>
          <t>Y</t>
        </is>
      </c>
      <c r="K3163" t="inlineStr">
        <is>
          <t>baros.com</t>
        </is>
      </c>
      <c r="L3163" t="inlineStr">
        <is>
          <t>official</t>
        </is>
      </c>
      <c r="M3163" t="inlineStr">
        <is>
          <t>https://www.baros.com/wp-content/uploads/2026/02/3-House-Reef-Dive_A4.pdf</t>
        </is>
      </c>
      <c r="N3163" t="inlineStr">
        <is>
          <t>https://www.baros.com/wp-content/uploads/2026/02/3-House-Reef-Dive_A4.pdf</t>
        </is>
      </c>
      <c r="O3163" t="inlineStr">
        <is>
          <t>52ab6e16af76e36b440b2ca0c3c315f91940bfc7eb6b38296c2c85e999d8d7c3</t>
        </is>
      </c>
      <c r="P3163" t="inlineStr">
        <is>
          <t>library/164_baros-maldives/dive_prices/2024_3-House-Reef-Dive_A4.pdf</t>
        </is>
      </c>
      <c r="R3163" t="inlineStr">
        <is>
          <t>outdated</t>
        </is>
      </c>
      <c r="S3163" t="inlineStr">
        <is>
          <t>N</t>
        </is>
      </c>
      <c r="T3163" t="inlineStr">
        <is>
          <t>matched</t>
        </is>
      </c>
      <c r="U3163" t="inlineStr">
        <is>
          <t>2026-10-04</t>
        </is>
      </c>
      <c r="V3163" t="inlineStr"/>
    </row>
    <row r="3164">
      <c r="A3164" t="n">
        <v>164</v>
      </c>
      <c r="B3164" t="inlineStr">
        <is>
          <t>Baros Maldives</t>
        </is>
      </c>
      <c r="C3164" t="inlineStr">
        <is>
          <t>dive_prices</t>
        </is>
      </c>
      <c r="D3164" t="inlineStr">
        <is>
          <t>2024_Marine-Centre-Weekly_Dec2024Uodated.pdf</t>
        </is>
      </c>
      <c r="E3164" t="n">
        <v>2024</v>
      </c>
      <c r="H3164" t="n">
        <v>2</v>
      </c>
      <c r="I3164" t="n">
        <v>403</v>
      </c>
      <c r="J3164" t="inlineStr">
        <is>
          <t>Y</t>
        </is>
      </c>
      <c r="K3164" t="inlineStr">
        <is>
          <t>baros.com</t>
        </is>
      </c>
      <c r="L3164" t="inlineStr">
        <is>
          <t>official</t>
        </is>
      </c>
      <c r="M3164" t="inlineStr">
        <is>
          <t>https://www.baros.com/wp-content/uploads/2024/12/Marine-Centre-Weekly_Dec2024Uodated.pdf</t>
        </is>
      </c>
      <c r="N3164" t="inlineStr">
        <is>
          <t>https://www.baros.com/wp-content/uploads/2024/12/Marine-Centre-Weekly_Dec2024Uodated.pdf</t>
        </is>
      </c>
      <c r="O3164" t="inlineStr">
        <is>
          <t>14ee837180e525d1647341b72154e498dcefc4fcf1141a4bfc995b6695e9d2b1</t>
        </is>
      </c>
      <c r="P3164" t="inlineStr">
        <is>
          <t>library/164_baros-maldives/dive_prices/2024_Marine-Centre-Weekly_Dec2024Uodated.pdf</t>
        </is>
      </c>
      <c r="R3164" t="inlineStr">
        <is>
          <t>outdated</t>
        </is>
      </c>
      <c r="S3164" t="inlineStr">
        <is>
          <t>N</t>
        </is>
      </c>
      <c r="T3164" t="inlineStr">
        <is>
          <t>matched</t>
        </is>
      </c>
      <c r="U3164" t="inlineStr">
        <is>
          <t>2026-10-04</t>
        </is>
      </c>
      <c r="V3164" t="inlineStr"/>
    </row>
    <row r="3165">
      <c r="A3165" t="n">
        <v>164</v>
      </c>
      <c r="B3165" t="inlineStr">
        <is>
          <t>Baros Maldives</t>
        </is>
      </c>
      <c r="C3165" t="inlineStr">
        <is>
          <t>dive_prices</t>
        </is>
      </c>
      <c r="D3165" t="inlineStr">
        <is>
          <t>2024_Dive-Prices-for-Certified-Divers-Dec2024.pdf</t>
        </is>
      </c>
      <c r="E3165" t="n">
        <v>2024</v>
      </c>
      <c r="H3165" t="n">
        <v>1</v>
      </c>
      <c r="I3165" t="n">
        <v>222</v>
      </c>
      <c r="J3165" t="inlineStr">
        <is>
          <t>Y</t>
        </is>
      </c>
      <c r="K3165" t="inlineStr">
        <is>
          <t>baros.com</t>
        </is>
      </c>
      <c r="L3165" t="inlineStr">
        <is>
          <t>official</t>
        </is>
      </c>
      <c r="M3165" t="inlineStr">
        <is>
          <t>https://www.baros.com/wp-content/uploads/2024/12/Dive-Prices-for-Certified-Divers-Dec2024.pdf</t>
        </is>
      </c>
      <c r="N3165" t="inlineStr">
        <is>
          <t>https://www.baros.com/wp-content/uploads/2024/12/Dive-Prices-for-Certified-Divers-Dec2024.pdf</t>
        </is>
      </c>
      <c r="O3165" t="inlineStr">
        <is>
          <t>e58b7290a36d302b994ff7899dd9f8245945ee43612bf0cfe1f5cab722490caa</t>
        </is>
      </c>
      <c r="P3165" t="inlineStr">
        <is>
          <t>library/164_baros-maldives/dive_prices/2024_Dive-Prices-for-Certified-Divers-Dec2024.pdf</t>
        </is>
      </c>
      <c r="R3165" t="inlineStr">
        <is>
          <t>outdated</t>
        </is>
      </c>
      <c r="S3165" t="inlineStr">
        <is>
          <t>N</t>
        </is>
      </c>
      <c r="T3165" t="inlineStr">
        <is>
          <t>matched</t>
        </is>
      </c>
      <c r="U3165" t="inlineStr">
        <is>
          <t>2026-10-04</t>
        </is>
      </c>
      <c r="V3165" t="inlineStr"/>
    </row>
    <row r="3166">
      <c r="A3166" t="n">
        <v>164</v>
      </c>
      <c r="B3166" t="inlineStr">
        <is>
          <t>Baros Maldives</t>
        </is>
      </c>
      <c r="C3166" t="inlineStr">
        <is>
          <t>dive_prices</t>
        </is>
      </c>
      <c r="D3166" t="inlineStr">
        <is>
          <t>2024_Marine-Centre-Weekly-Dec2024.pdf</t>
        </is>
      </c>
      <c r="E3166" t="n">
        <v>2024</v>
      </c>
      <c r="H3166" t="n">
        <v>2</v>
      </c>
      <c r="I3166" t="n">
        <v>403</v>
      </c>
      <c r="J3166" t="inlineStr">
        <is>
          <t>Y</t>
        </is>
      </c>
      <c r="K3166" t="inlineStr">
        <is>
          <t>baros.com</t>
        </is>
      </c>
      <c r="L3166" t="inlineStr">
        <is>
          <t>official</t>
        </is>
      </c>
      <c r="M3166" t="inlineStr">
        <is>
          <t>https://www.baros.com/wp-content/uploads/2024/12/Marine-Centre-Weekly-Dec2024.pdf</t>
        </is>
      </c>
      <c r="N3166" t="inlineStr">
        <is>
          <t>https://www.baros.com/wp-content/uploads/2024/12/Marine-Centre-Weekly-Dec2024.pdf</t>
        </is>
      </c>
      <c r="O3166" t="inlineStr">
        <is>
          <t>4b9d9c0415c5af9b2bb93011d6b8f7d808b1720025482f17b55f48b7020d8129</t>
        </is>
      </c>
      <c r="P3166" t="inlineStr">
        <is>
          <t>library/164_baros-maldives/dive_prices/2024_Marine-Centre-Weekly-Dec2024.pdf</t>
        </is>
      </c>
      <c r="R3166" t="inlineStr">
        <is>
          <t>outdated</t>
        </is>
      </c>
      <c r="S3166" t="inlineStr">
        <is>
          <t>N</t>
        </is>
      </c>
      <c r="T3166" t="inlineStr">
        <is>
          <t>matched</t>
        </is>
      </c>
      <c r="U3166" t="inlineStr">
        <is>
          <t>2026-10-04</t>
        </is>
      </c>
      <c r="V3166" t="inlineStr"/>
    </row>
    <row r="3167">
      <c r="A3167" t="n">
        <v>164</v>
      </c>
      <c r="B3167" t="inlineStr">
        <is>
          <t>Baros Maldives</t>
        </is>
      </c>
      <c r="C3167" t="inlineStr">
        <is>
          <t>dive_prices</t>
        </is>
      </c>
      <c r="D3167" t="inlineStr">
        <is>
          <t>2024_Dive-Prices-for-Dive-Courses-Dec2024.pdf</t>
        </is>
      </c>
      <c r="E3167" t="n">
        <v>2024</v>
      </c>
      <c r="H3167" t="n">
        <v>1</v>
      </c>
      <c r="I3167" t="n">
        <v>333</v>
      </c>
      <c r="J3167" t="inlineStr">
        <is>
          <t>Y</t>
        </is>
      </c>
      <c r="K3167" t="inlineStr">
        <is>
          <t>baros.com</t>
        </is>
      </c>
      <c r="L3167" t="inlineStr">
        <is>
          <t>official</t>
        </is>
      </c>
      <c r="M3167" t="inlineStr">
        <is>
          <t>https://www.baros.com/wp-content/uploads/2024/12/Dive-Prices-for-Dive-Courses-Dec2024.pdf</t>
        </is>
      </c>
      <c r="N3167" t="inlineStr">
        <is>
          <t>https://www.baros.com/wp-content/uploads/2024/12/Dive-Prices-for-Dive-Courses-Dec2024.pdf</t>
        </is>
      </c>
      <c r="O3167" t="inlineStr">
        <is>
          <t>e240a1e7aee7d1cb54862c9497aee6f151bf60911c3fe8ecd3bcb7fc48bb27da</t>
        </is>
      </c>
      <c r="P3167" t="inlineStr">
        <is>
          <t>library/164_baros-maldives/dive_prices/2024_Dive-Prices-for-Dive-Courses-Dec2024.pdf</t>
        </is>
      </c>
      <c r="R3167" t="inlineStr">
        <is>
          <t>outdated</t>
        </is>
      </c>
      <c r="S3167" t="inlineStr">
        <is>
          <t>N</t>
        </is>
      </c>
      <c r="T3167" t="inlineStr">
        <is>
          <t>matched</t>
        </is>
      </c>
      <c r="U3167" t="inlineStr">
        <is>
          <t>2026-10-04</t>
        </is>
      </c>
      <c r="V3167" t="inlineStr"/>
    </row>
    <row r="3168">
      <c r="A3168" t="n">
        <v>164</v>
      </c>
      <c r="B3168" t="inlineStr">
        <is>
          <t>Baros Maldives</t>
        </is>
      </c>
      <c r="C3168" t="inlineStr">
        <is>
          <t>dive_prices</t>
        </is>
      </c>
      <c r="D3168" t="inlineStr">
        <is>
          <t>2024_Diving-by-Design-Dec2024.pdf</t>
        </is>
      </c>
      <c r="E3168" t="n">
        <v>2024</v>
      </c>
      <c r="H3168" t="n">
        <v>1</v>
      </c>
      <c r="I3168" t="n">
        <v>197</v>
      </c>
      <c r="J3168" t="inlineStr">
        <is>
          <t>Y</t>
        </is>
      </c>
      <c r="K3168" t="inlineStr">
        <is>
          <t>baros.com</t>
        </is>
      </c>
      <c r="L3168" t="inlineStr">
        <is>
          <t>official</t>
        </is>
      </c>
      <c r="M3168" t="inlineStr">
        <is>
          <t>https://www.baros.com/wp-content/uploads/2024/12/Diving-by-Design-Dec2024.pdf</t>
        </is>
      </c>
      <c r="N3168" t="inlineStr">
        <is>
          <t>https://www.baros.com/wp-content/uploads/2024/12/Diving-by-Design-Dec2024.pdf</t>
        </is>
      </c>
      <c r="O3168" t="inlineStr">
        <is>
          <t>fd1987e1bd637da2225e336986c93a5d268a0416c919314daaa2ff440538bc93</t>
        </is>
      </c>
      <c r="P3168" t="inlineStr">
        <is>
          <t>library/164_baros-maldives/dive_prices/2024_Diving-by-Design-Dec2024.pdf</t>
        </is>
      </c>
      <c r="R3168" t="inlineStr">
        <is>
          <t>outdated</t>
        </is>
      </c>
      <c r="S3168" t="inlineStr">
        <is>
          <t>N</t>
        </is>
      </c>
      <c r="T3168" t="inlineStr">
        <is>
          <t>matched</t>
        </is>
      </c>
      <c r="U3168" t="inlineStr">
        <is>
          <t>2026-10-04</t>
        </is>
      </c>
      <c r="V3168" t="inlineStr"/>
    </row>
    <row r="3169">
      <c r="A3169" t="n">
        <v>164</v>
      </c>
      <c r="B3169" t="inlineStr">
        <is>
          <t>Baros Maldives</t>
        </is>
      </c>
      <c r="C3169" t="inlineStr">
        <is>
          <t>dive_prices</t>
        </is>
      </c>
      <c r="D3169" t="inlineStr">
        <is>
          <t>2024_Eco-Dive-Brochure.pdf</t>
        </is>
      </c>
      <c r="E3169" t="n">
        <v>2024</v>
      </c>
      <c r="H3169" t="n">
        <v>1</v>
      </c>
      <c r="I3169" t="n">
        <v>3096</v>
      </c>
      <c r="J3169" t="inlineStr">
        <is>
          <t>Y</t>
        </is>
      </c>
      <c r="K3169" t="inlineStr">
        <is>
          <t>baros.com</t>
        </is>
      </c>
      <c r="L3169" t="inlineStr">
        <is>
          <t>official</t>
        </is>
      </c>
      <c r="M3169" t="inlineStr">
        <is>
          <t>https://www.baros.com/wp-content/uploads/2024/03/Eco-Dive-Brochure.pdf</t>
        </is>
      </c>
      <c r="N3169" t="inlineStr">
        <is>
          <t>https://www.baros.com/wp-content/uploads/2024/03/Eco-Dive-Brochure.pdf</t>
        </is>
      </c>
      <c r="O3169" t="inlineStr">
        <is>
          <t>e87135a25eb30db98ec24b6400d15b226f6b075ee9ceecf47eeb3ccf4c0d7451</t>
        </is>
      </c>
      <c r="P3169" t="inlineStr">
        <is>
          <t>library/164_baros-maldives/dive_prices/2024_Eco-Dive-Brochure.pdf</t>
        </is>
      </c>
      <c r="R3169" t="inlineStr">
        <is>
          <t>outdated</t>
        </is>
      </c>
      <c r="S3169" t="inlineStr">
        <is>
          <t>N</t>
        </is>
      </c>
      <c r="T3169" t="inlineStr">
        <is>
          <t>matched</t>
        </is>
      </c>
      <c r="U3169" t="inlineStr">
        <is>
          <t>2026-10-04</t>
        </is>
      </c>
      <c r="V3169" t="inlineStr"/>
    </row>
    <row r="3170">
      <c r="A3170" t="n">
        <v>164</v>
      </c>
      <c r="B3170" t="inlineStr">
        <is>
          <t>Baros Maldives</t>
        </is>
      </c>
      <c r="C3170" t="inlineStr">
        <is>
          <t>dive_prices</t>
        </is>
      </c>
      <c r="D3170" t="inlineStr">
        <is>
          <t>2015_Dive_Brochure_digital.pdf</t>
        </is>
      </c>
      <c r="E3170" t="n">
        <v>2015</v>
      </c>
      <c r="H3170" t="n">
        <v>24</v>
      </c>
      <c r="I3170" t="n">
        <v>3482</v>
      </c>
      <c r="J3170" t="inlineStr">
        <is>
          <t>Y</t>
        </is>
      </c>
      <c r="K3170" t="inlineStr">
        <is>
          <t>baros.com</t>
        </is>
      </c>
      <c r="L3170" t="inlineStr">
        <is>
          <t>official</t>
        </is>
      </c>
      <c r="M3170" t="inlineStr">
        <is>
          <t>https://www.baros.com/wp-content/uploads/2026/02/Dive_Brochure_digital.pdf</t>
        </is>
      </c>
      <c r="N3170" t="inlineStr">
        <is>
          <t>https://www.baros.com/wp-content/uploads/2026/02/Dive_Brochure_digital.pdf | https://www.baros.com/wp-content/uploads/2025/02/Dive_BrochureV1.4Digi.pdf</t>
        </is>
      </c>
      <c r="O3170" t="inlineStr">
        <is>
          <t>524037291083c95b100aab8586510172983a4f91db061e4aae8eeeaf27bd6ee3</t>
        </is>
      </c>
      <c r="P3170" t="inlineStr">
        <is>
          <t>library/164_baros-maldives/dive_prices/2015_Dive_Brochure_digital.pdf</t>
        </is>
      </c>
      <c r="R3170" t="inlineStr">
        <is>
          <t>outdated</t>
        </is>
      </c>
      <c r="S3170" t="inlineStr">
        <is>
          <t>N</t>
        </is>
      </c>
      <c r="T3170" t="inlineStr">
        <is>
          <t>matched</t>
        </is>
      </c>
      <c r="U3170" t="inlineStr">
        <is>
          <t>2026-10-04</t>
        </is>
      </c>
      <c r="V3170" t="inlineStr"/>
    </row>
    <row r="3171">
      <c r="A3171" t="n">
        <v>164</v>
      </c>
      <c r="B3171" t="inlineStr">
        <is>
          <t>Baros Maldives</t>
        </is>
      </c>
      <c r="C3171" t="inlineStr">
        <is>
          <t>excursions</t>
        </is>
      </c>
      <c r="D3171" t="inlineStr">
        <is>
          <t>2026_Eid-Al-Fitr-at-Baros.pdf</t>
        </is>
      </c>
      <c r="E3171" t="n">
        <v>2026</v>
      </c>
      <c r="H3171" t="n">
        <v>9</v>
      </c>
      <c r="I3171" t="n">
        <v>1917</v>
      </c>
      <c r="J3171" t="inlineStr">
        <is>
          <t>Y</t>
        </is>
      </c>
      <c r="K3171" t="inlineStr">
        <is>
          <t>letsgomaldives.com</t>
        </is>
      </c>
      <c r="L3171" t="inlineStr">
        <is>
          <t>dmc-agency</t>
        </is>
      </c>
      <c r="M3171" t="inlineStr">
        <is>
          <t>https://letsgomaldives.com/wp-content/uploads/2026/03/Eid-Al-Fitr-at-Baros.pdf</t>
        </is>
      </c>
      <c r="N3171" t="inlineStr">
        <is>
          <t>https://letsgomaldives.com/wp-content/uploads/2026/03/Eid-Al-Fitr-at-Baros.pdf</t>
        </is>
      </c>
      <c r="O3171" t="inlineStr">
        <is>
          <t>42e16f7d81f939ec0b1a6a64c7a81195e6112cf69f91c59425d2e6d6d47569c9</t>
        </is>
      </c>
      <c r="P3171" t="inlineStr">
        <is>
          <t>library/164_baros-maldives/excursions/2026_Eid-Al-Fitr-at-Baros.pdf</t>
        </is>
      </c>
      <c r="R3171" t="inlineStr">
        <is>
          <t>current</t>
        </is>
      </c>
      <c r="S3171" t="inlineStr">
        <is>
          <t>N</t>
        </is>
      </c>
      <c r="T3171" t="inlineStr">
        <is>
          <t>matched</t>
        </is>
      </c>
      <c r="U3171" t="inlineStr">
        <is>
          <t>2026-10-04</t>
        </is>
      </c>
      <c r="V3171" t="inlineStr"/>
    </row>
    <row r="3172">
      <c r="A3172" t="n">
        <v>164</v>
      </c>
      <c r="B3172" t="inlineStr">
        <is>
          <t>Baros Maldives</t>
        </is>
      </c>
      <c r="C3172" t="inlineStr">
        <is>
          <t>excursions</t>
        </is>
      </c>
      <c r="D3172" t="inlineStr">
        <is>
          <t>2026_f7065ab7_Eid-Al-Fitr-at-Baros.pdf</t>
        </is>
      </c>
      <c r="E3172" t="n">
        <v>2026</v>
      </c>
      <c r="H3172" t="n">
        <v>9</v>
      </c>
      <c r="I3172" t="n">
        <v>316</v>
      </c>
      <c r="J3172" t="inlineStr">
        <is>
          <t>Y</t>
        </is>
      </c>
      <c r="K3172" t="inlineStr">
        <is>
          <t>baros.com</t>
        </is>
      </c>
      <c r="L3172" t="inlineStr">
        <is>
          <t>official</t>
        </is>
      </c>
      <c r="M3172" t="inlineStr">
        <is>
          <t>https://www.baros.com/wp-content/uploads/2026/02/Eid-Al-Fitr-at-Baros.pdf</t>
        </is>
      </c>
      <c r="N3172" t="inlineStr">
        <is>
          <t>https://www.baros.com/wp-content/uploads/2026/02/Eid-Al-Fitr-at-Baros.pdf</t>
        </is>
      </c>
      <c r="O3172" t="inlineStr">
        <is>
          <t>f7065ab710e51c176f4ec0b61f99e74de203e5843a6e6ae8c8893706499c2ea5</t>
        </is>
      </c>
      <c r="P3172" t="inlineStr">
        <is>
          <t>library/164_baros-maldives/excursions/2026_f7065ab7_Eid-Al-Fitr-at-Baros.pdf</t>
        </is>
      </c>
      <c r="R3172" t="inlineStr">
        <is>
          <t>current</t>
        </is>
      </c>
      <c r="S3172" t="inlineStr">
        <is>
          <t>Y</t>
        </is>
      </c>
      <c r="T3172" t="inlineStr">
        <is>
          <t>matched</t>
        </is>
      </c>
      <c r="U3172" t="inlineStr">
        <is>
          <t>2026-10-04</t>
        </is>
      </c>
      <c r="V3172" t="inlineStr"/>
    </row>
    <row r="3173">
      <c r="A3173" t="n">
        <v>164</v>
      </c>
      <c r="B3173" t="inlineStr">
        <is>
          <t>Baros Maldives</t>
        </is>
      </c>
      <c r="C3173" t="inlineStr">
        <is>
          <t>excursions</t>
        </is>
      </c>
      <c r="D3173" t="inlineStr">
        <is>
          <t>2025_BAROS_Nooma_Excursions_updated.pdf</t>
        </is>
      </c>
      <c r="E3173" t="n">
        <v>2025</v>
      </c>
      <c r="H3173" t="n">
        <v>3</v>
      </c>
      <c r="I3173" t="n">
        <v>1529</v>
      </c>
      <c r="J3173" t="inlineStr">
        <is>
          <t>Y</t>
        </is>
      </c>
      <c r="K3173" t="inlineStr">
        <is>
          <t>baros.com</t>
        </is>
      </c>
      <c r="L3173" t="inlineStr">
        <is>
          <t>official</t>
        </is>
      </c>
      <c r="M3173" t="inlineStr">
        <is>
          <t>https://www.baros.com/wp-content/uploads/2025/07/BAROS_Nooma_Excursions_updated.pdf</t>
        </is>
      </c>
      <c r="N3173" t="inlineStr">
        <is>
          <t>https://www.baros.com/wp-content/uploads/2025/07/BAROS_Nooma_Excursions_updated.pdf</t>
        </is>
      </c>
      <c r="O3173" t="inlineStr">
        <is>
          <t>4e26eb80b1fbde849819d305b8cea22e69b220e5e96259c9b76a5df2aacf70ee</t>
        </is>
      </c>
      <c r="P3173" t="inlineStr">
        <is>
          <t>library/164_baros-maldives/excursions/2025_BAROS_Nooma_Excursions_updated.pdf</t>
        </is>
      </c>
      <c r="R3173" t="inlineStr">
        <is>
          <t>current</t>
        </is>
      </c>
      <c r="S3173" t="inlineStr">
        <is>
          <t>N</t>
        </is>
      </c>
      <c r="T3173" t="inlineStr">
        <is>
          <t>matched</t>
        </is>
      </c>
      <c r="U3173" t="inlineStr">
        <is>
          <t>2026-10-04</t>
        </is>
      </c>
      <c r="V3173" t="inlineStr"/>
    </row>
    <row r="3174">
      <c r="A3174" t="n">
        <v>164</v>
      </c>
      <c r="B3174" t="inlineStr">
        <is>
          <t>Baros Maldives</t>
        </is>
      </c>
      <c r="C3174" t="inlineStr">
        <is>
          <t>excursions</t>
        </is>
      </c>
      <c r="D3174" t="inlineStr">
        <is>
          <t>2025_Private-Excursions_updated.pdf.pdf.pdf</t>
        </is>
      </c>
      <c r="E3174" t="n">
        <v>2025</v>
      </c>
      <c r="H3174" t="n">
        <v>3</v>
      </c>
      <c r="I3174" t="n">
        <v>488</v>
      </c>
      <c r="J3174" t="inlineStr">
        <is>
          <t>Y</t>
        </is>
      </c>
      <c r="K3174" t="inlineStr">
        <is>
          <t>baros.com</t>
        </is>
      </c>
      <c r="L3174" t="inlineStr">
        <is>
          <t>official</t>
        </is>
      </c>
      <c r="M3174" t="inlineStr">
        <is>
          <t>https://www.baros.com/wp-content/uploads/2025/07/Private-Excursions_updated.pdf.pdf.pdf</t>
        </is>
      </c>
      <c r="N3174" t="inlineStr">
        <is>
          <t>https://www.baros.com/wp-content/uploads/2025/07/Private-Excursions_updated.pdf.pdf.pdf</t>
        </is>
      </c>
      <c r="O3174" t="inlineStr">
        <is>
          <t>fd4215b0d4bfe941782c284169f7f53b66d9992b2264d9107a46260f080ff1f0</t>
        </is>
      </c>
      <c r="P3174" t="inlineStr">
        <is>
          <t>library/164_baros-maldives/excursions/2025_Private-Excursions_updated.pdf.pdf.pdf</t>
        </is>
      </c>
      <c r="R3174" t="inlineStr">
        <is>
          <t>current</t>
        </is>
      </c>
      <c r="S3174" t="inlineStr">
        <is>
          <t>N</t>
        </is>
      </c>
      <c r="T3174" t="inlineStr">
        <is>
          <t>matched</t>
        </is>
      </c>
      <c r="U3174" t="inlineStr">
        <is>
          <t>2026-10-04</t>
        </is>
      </c>
      <c r="V3174" t="inlineStr"/>
    </row>
    <row r="3175">
      <c r="A3175" t="n">
        <v>164</v>
      </c>
      <c r="B3175" t="inlineStr">
        <is>
          <t>Baros Maldives</t>
        </is>
      </c>
      <c r="C3175" t="inlineStr">
        <is>
          <t>excursions</t>
        </is>
      </c>
      <c r="D3175" t="inlineStr">
        <is>
          <t>2024_Weekly-Excursions-Dec2024.pdf</t>
        </is>
      </c>
      <c r="E3175" t="n">
        <v>2024</v>
      </c>
      <c r="H3175" t="n">
        <v>1</v>
      </c>
      <c r="I3175" t="n">
        <v>75</v>
      </c>
      <c r="J3175" t="inlineStr">
        <is>
          <t>Y</t>
        </is>
      </c>
      <c r="K3175" t="inlineStr">
        <is>
          <t>baros.com</t>
        </is>
      </c>
      <c r="L3175" t="inlineStr">
        <is>
          <t>official</t>
        </is>
      </c>
      <c r="M3175" t="inlineStr">
        <is>
          <t>https://www.baros.com/wp-content/uploads/2024/12/Weekly-Excursions-Dec2024.pdf</t>
        </is>
      </c>
      <c r="N3175" t="inlineStr">
        <is>
          <t>https://www.baros.com/wp-content/uploads/2024/12/Weekly-Excursions-Dec2024.pdf</t>
        </is>
      </c>
      <c r="O3175" t="inlineStr">
        <is>
          <t>b251eec400ba51ad1e9b31ff936c18ceceed0aca6d35ccefef72dd598ed7cb4e</t>
        </is>
      </c>
      <c r="P3175" t="inlineStr">
        <is>
          <t>library/164_baros-maldives/excursions/2024_Weekly-Excursions-Dec2024.pdf</t>
        </is>
      </c>
      <c r="R3175" t="inlineStr">
        <is>
          <t>outdated</t>
        </is>
      </c>
      <c r="S3175" t="inlineStr">
        <is>
          <t>N</t>
        </is>
      </c>
      <c r="T3175" t="inlineStr">
        <is>
          <t>matched</t>
        </is>
      </c>
      <c r="U3175" t="inlineStr">
        <is>
          <t>2026-10-04</t>
        </is>
      </c>
      <c r="V3175" t="inlineStr"/>
    </row>
    <row r="3176">
      <c r="A3176" t="n">
        <v>164</v>
      </c>
      <c r="B3176" t="inlineStr">
        <is>
          <t>Baros Maldives</t>
        </is>
      </c>
      <c r="C3176" t="inlineStr">
        <is>
          <t>excursions</t>
        </is>
      </c>
      <c r="D3176" t="inlineStr">
        <is>
          <t>2018_180228_BAROS_PrivateExcursions.pdf</t>
        </is>
      </c>
      <c r="E3176" t="n">
        <v>2018</v>
      </c>
      <c r="H3176" t="n">
        <v>3</v>
      </c>
      <c r="I3176" t="n">
        <v>830</v>
      </c>
      <c r="J3176" t="inlineStr">
        <is>
          <t>Y</t>
        </is>
      </c>
      <c r="K3176" t="inlineStr">
        <is>
          <t>baros.com</t>
        </is>
      </c>
      <c r="L3176" t="inlineStr">
        <is>
          <t>official</t>
        </is>
      </c>
      <c r="M3176" t="inlineStr">
        <is>
          <t>https://www.baros.com/wp-content/uploads/2021/05/180228_BAROS_PrivateExcursions.pdf</t>
        </is>
      </c>
      <c r="N3176" t="inlineStr">
        <is>
          <t>https://www.baros.com/wp-content/uploads/2021/05/180228_BAROS_PrivateExcursions.pdf</t>
        </is>
      </c>
      <c r="O3176" t="inlineStr">
        <is>
          <t>b4f512cff44471b2eac26eccc14f8754dca19a9fadb8f6223e22e550dd0a4ad1</t>
        </is>
      </c>
      <c r="P3176" t="inlineStr">
        <is>
          <t>library/164_baros-maldives/excursions/2018_180228_BAROS_PrivateExcursions.pdf</t>
        </is>
      </c>
      <c r="R3176" t="inlineStr">
        <is>
          <t>outdated</t>
        </is>
      </c>
      <c r="S3176" t="inlineStr">
        <is>
          <t>N</t>
        </is>
      </c>
      <c r="T3176" t="inlineStr">
        <is>
          <t>matched</t>
        </is>
      </c>
      <c r="U3176" t="inlineStr">
        <is>
          <t>2026-10-05</t>
        </is>
      </c>
      <c r="V3176" t="inlineStr"/>
    </row>
    <row r="3177">
      <c r="A3177" t="n">
        <v>164</v>
      </c>
      <c r="B3177" t="inlineStr">
        <is>
          <t>Baros Maldives</t>
        </is>
      </c>
      <c r="C3177" t="inlineStr">
        <is>
          <t>excursions</t>
        </is>
      </c>
      <c r="D3177" t="inlineStr">
        <is>
          <t>2018_180228_BAROS_NoomaExcursions.pdf</t>
        </is>
      </c>
      <c r="E3177" t="n">
        <v>2018</v>
      </c>
      <c r="H3177" t="n">
        <v>3</v>
      </c>
      <c r="I3177" t="n">
        <v>545</v>
      </c>
      <c r="J3177" t="inlineStr">
        <is>
          <t>Y</t>
        </is>
      </c>
      <c r="K3177" t="inlineStr">
        <is>
          <t>baros.com</t>
        </is>
      </c>
      <c r="L3177" t="inlineStr">
        <is>
          <t>official</t>
        </is>
      </c>
      <c r="M3177" t="inlineStr">
        <is>
          <t>https://www.baros.com/wp-content/uploads/2021/05/180228_BAROS_NoomaExcursions.pdf</t>
        </is>
      </c>
      <c r="N3177" t="inlineStr">
        <is>
          <t>https://www.baros.com/wp-content/uploads/2021/05/180228_BAROS_NoomaExcursions.pdf</t>
        </is>
      </c>
      <c r="O3177" t="inlineStr">
        <is>
          <t>81cec39fe5298d296a470055f6b6b2ce8ddc6d48a2a246fb649adae0898fa07a</t>
        </is>
      </c>
      <c r="P3177" t="inlineStr">
        <is>
          <t>library/164_baros-maldives/excursions/2018_180228_BAROS_NoomaExcursions.pdf</t>
        </is>
      </c>
      <c r="R3177" t="inlineStr">
        <is>
          <t>outdated</t>
        </is>
      </c>
      <c r="S3177" t="inlineStr">
        <is>
          <t>N</t>
        </is>
      </c>
      <c r="T3177" t="inlineStr">
        <is>
          <t>matched</t>
        </is>
      </c>
      <c r="U3177" t="inlineStr">
        <is>
          <t>2026-10-05</t>
        </is>
      </c>
      <c r="V3177" t="inlineStr"/>
    </row>
    <row r="3178">
      <c r="A3178" t="n">
        <v>164</v>
      </c>
      <c r="B3178" t="inlineStr">
        <is>
          <t>Baros Maldives</t>
        </is>
      </c>
      <c r="C3178" t="inlineStr">
        <is>
          <t>excursions</t>
        </is>
      </c>
      <c r="D3178" t="inlineStr">
        <is>
          <t>2015_Weekly-excursions-updated.pdf</t>
        </is>
      </c>
      <c r="E3178" t="n">
        <v>2015</v>
      </c>
      <c r="H3178" t="n">
        <v>1</v>
      </c>
      <c r="I3178" t="n">
        <v>175</v>
      </c>
      <c r="J3178" t="inlineStr">
        <is>
          <t>Y</t>
        </is>
      </c>
      <c r="K3178" t="inlineStr">
        <is>
          <t>baros.com</t>
        </is>
      </c>
      <c r="L3178" t="inlineStr">
        <is>
          <t>official</t>
        </is>
      </c>
      <c r="M3178" t="inlineStr">
        <is>
          <t>https://www.baros.com/wp-content/uploads/2025/07/Weekly-excursions-updated.pdf</t>
        </is>
      </c>
      <c r="N3178" t="inlineStr">
        <is>
          <t>https://www.baros.com/wp-content/uploads/2025/07/Weekly-excursions-updated.pdf</t>
        </is>
      </c>
      <c r="O3178" t="inlineStr">
        <is>
          <t>a66cd7f6737441dc186f39d206e1a9676dbd3cc4091c862ecfe6db5372127e19</t>
        </is>
      </c>
      <c r="P3178" t="inlineStr">
        <is>
          <t>library/164_baros-maldives/excursions/2015_Weekly-excursions-updated.pdf</t>
        </is>
      </c>
      <c r="R3178" t="inlineStr">
        <is>
          <t>outdated</t>
        </is>
      </c>
      <c r="S3178" t="inlineStr">
        <is>
          <t>N</t>
        </is>
      </c>
      <c r="T3178" t="inlineStr">
        <is>
          <t>matched</t>
        </is>
      </c>
      <c r="U3178" t="inlineStr">
        <is>
          <t>2026-10-04</t>
        </is>
      </c>
      <c r="V3178" t="inlineStr"/>
    </row>
    <row r="3179">
      <c r="A3179" t="n">
        <v>164</v>
      </c>
      <c r="B3179" t="inlineStr">
        <is>
          <t>Baros Maldives</t>
        </is>
      </c>
      <c r="C3179" t="inlineStr">
        <is>
          <t>all_inclusive</t>
        </is>
      </c>
      <c r="D3179" t="inlineStr">
        <is>
          <t>2027_BarosFestiveOffer.pdf</t>
        </is>
      </c>
      <c r="E3179" t="n">
        <v>2027</v>
      </c>
      <c r="H3179" t="n">
        <v>21</v>
      </c>
      <c r="I3179" t="n">
        <v>4261</v>
      </c>
      <c r="J3179" t="inlineStr">
        <is>
          <t>Y</t>
        </is>
      </c>
      <c r="K3179" t="inlineStr">
        <is>
          <t>baros.com</t>
        </is>
      </c>
      <c r="L3179" t="inlineStr">
        <is>
          <t>official</t>
        </is>
      </c>
      <c r="M3179" t="inlineStr">
        <is>
          <t>https://www.baros.com/wp-content/uploads/2026/09/BarosFestiveOffer.pdf</t>
        </is>
      </c>
      <c r="N3179" t="inlineStr">
        <is>
          <t>https://www.baros.com/wp-content/uploads/2026/09/BarosFestiveOffer.pdf</t>
        </is>
      </c>
      <c r="O3179" t="inlineStr">
        <is>
          <t>513890eb5240d85bb71089ffff07a0c8a57e60db4ca618c9dbc2346888af719e</t>
        </is>
      </c>
      <c r="P3179" t="inlineStr">
        <is>
          <t>library/164_baros-maldives/all_inclusive/2027_BarosFestiveOffer.pdf</t>
        </is>
      </c>
      <c r="R3179" t="inlineStr">
        <is>
          <t>current</t>
        </is>
      </c>
      <c r="S3179" t="inlineStr">
        <is>
          <t>Y</t>
        </is>
      </c>
      <c r="T3179" t="inlineStr">
        <is>
          <t>matched</t>
        </is>
      </c>
      <c r="U3179" t="inlineStr">
        <is>
          <t>2026-10-04</t>
        </is>
      </c>
      <c r="V3179" t="inlineStr"/>
    </row>
    <row r="3180">
      <c r="A3180" t="n">
        <v>164</v>
      </c>
      <c r="B3180" t="inlineStr">
        <is>
          <t>Baros Maldives</t>
        </is>
      </c>
      <c r="C3180" t="inlineStr">
        <is>
          <t>sustainability</t>
        </is>
      </c>
      <c r="D3180" t="inlineStr">
        <is>
          <t>2016_PRESS-RELEASE_Coral-Preservation.pdf</t>
        </is>
      </c>
      <c r="E3180" t="n">
        <v>2016</v>
      </c>
      <c r="H3180" t="n">
        <v>2</v>
      </c>
      <c r="I3180" t="n">
        <v>619</v>
      </c>
      <c r="J3180" t="inlineStr">
        <is>
          <t>Y</t>
        </is>
      </c>
      <c r="K3180" t="inlineStr">
        <is>
          <t>baros.com</t>
        </is>
      </c>
      <c r="L3180" t="inlineStr">
        <is>
          <t>official</t>
        </is>
      </c>
      <c r="M3180" t="inlineStr">
        <is>
          <t>https://www.baros.com/wp-content/uploads/2024/07/PRESS-RELEASE_Coral-Preservation.pdf</t>
        </is>
      </c>
      <c r="N3180" t="inlineStr">
        <is>
          <t>https://www.baros.com/wp-content/uploads/2024/07/PRESS-RELEASE_Coral-Preservation.pdf</t>
        </is>
      </c>
      <c r="O3180" t="inlineStr">
        <is>
          <t>e60b114d27997c1441e5e3d0ced81681232951103a19ad06309fa7e64baab8ab</t>
        </is>
      </c>
      <c r="P3180" t="inlineStr">
        <is>
          <t>library/164_baros-maldives/sustainability/2016_PRESS-RELEASE_Coral-Preservation.pdf</t>
        </is>
      </c>
      <c r="R3180" t="inlineStr">
        <is>
          <t>outdated</t>
        </is>
      </c>
      <c r="S3180" t="inlineStr">
        <is>
          <t>Y</t>
        </is>
      </c>
      <c r="T3180" t="inlineStr">
        <is>
          <t>matched</t>
        </is>
      </c>
      <c r="U3180" t="inlineStr">
        <is>
          <t>2026-10-04</t>
        </is>
      </c>
      <c r="V3180" t="inlineStr"/>
    </row>
    <row r="3181">
      <c r="A3181" t="n">
        <v>164</v>
      </c>
      <c r="B3181" t="inlineStr">
        <is>
          <t>Baros Maldives</t>
        </is>
      </c>
      <c r="C3181" t="inlineStr">
        <is>
          <t>calendar</t>
        </is>
      </c>
      <c r="D3181" t="inlineStr">
        <is>
          <t>2026_Easter_Brochure_digital.pdf</t>
        </is>
      </c>
      <c r="E3181" t="n">
        <v>2026</v>
      </c>
      <c r="H3181" t="n">
        <v>12</v>
      </c>
      <c r="I3181" t="n">
        <v>15428</v>
      </c>
      <c r="J3181" t="inlineStr">
        <is>
          <t>Y</t>
        </is>
      </c>
      <c r="K3181" t="inlineStr">
        <is>
          <t>letsgomaldives.com</t>
        </is>
      </c>
      <c r="L3181" t="inlineStr">
        <is>
          <t>dmc-agency</t>
        </is>
      </c>
      <c r="M3181" t="inlineStr">
        <is>
          <t>https://letsgomaldives.com/wp-content/uploads/2026/03/Easter_Brochure_digital.pdf</t>
        </is>
      </c>
      <c r="N3181" t="inlineStr">
        <is>
          <t>https://letsgomaldives.com/wp-content/uploads/2026/03/Easter_Brochure_digital.pdf | https://letsgomaldives.com/wp-content/uploads/2026/02/Easter_Brochure_digital.pdf</t>
        </is>
      </c>
      <c r="O3181" t="inlineStr">
        <is>
          <t>a25c917777f1b63d1d48096b52addba7d0a862f4a00ba80a6d17134c0ea99745</t>
        </is>
      </c>
      <c r="P3181" t="inlineStr">
        <is>
          <t>library/164_baros-maldives/calendar/2026_Easter_Brochure_digital.pdf</t>
        </is>
      </c>
      <c r="R3181" t="inlineStr">
        <is>
          <t>current</t>
        </is>
      </c>
      <c r="S3181" t="inlineStr">
        <is>
          <t>N</t>
        </is>
      </c>
      <c r="T3181" t="inlineStr">
        <is>
          <t>matched</t>
        </is>
      </c>
      <c r="U3181" t="inlineStr">
        <is>
          <t>2026-10-04</t>
        </is>
      </c>
      <c r="V3181" t="inlineStr"/>
    </row>
    <row r="3182">
      <c r="A3182" t="n">
        <v>164</v>
      </c>
      <c r="B3182" t="inlineStr">
        <is>
          <t>Baros Maldives</t>
        </is>
      </c>
      <c r="C3182" t="inlineStr">
        <is>
          <t>calendar</t>
        </is>
      </c>
      <c r="D3182" t="inlineStr">
        <is>
          <t>2026_Baros_Events-Calendar-2026.pdf</t>
        </is>
      </c>
      <c r="E3182" t="n">
        <v>2026</v>
      </c>
      <c r="H3182" t="n">
        <v>11</v>
      </c>
      <c r="I3182" t="n">
        <v>1009</v>
      </c>
      <c r="J3182" t="inlineStr">
        <is>
          <t>Y</t>
        </is>
      </c>
      <c r="K3182" t="inlineStr">
        <is>
          <t>baros.com</t>
        </is>
      </c>
      <c r="L3182" t="inlineStr">
        <is>
          <t>official</t>
        </is>
      </c>
      <c r="M3182" t="inlineStr">
        <is>
          <t>https://www.baros.com/wp-content/uploads/2026/05/Baros_Events-Calendar-2026.pdf</t>
        </is>
      </c>
      <c r="N3182" t="inlineStr">
        <is>
          <t>https://www.baros.com/wp-content/uploads/2026/05/Baros_Events-Calendar-2026.pdf</t>
        </is>
      </c>
      <c r="O3182" t="inlineStr">
        <is>
          <t>1ae9063c103456fb8e405e7f61d288fb0504a82f71a8f2fbf123566b7ebba217</t>
        </is>
      </c>
      <c r="P3182" t="inlineStr">
        <is>
          <t>library/164_baros-maldives/calendar/2026_Baros_Events-Calendar-2026.pdf</t>
        </is>
      </c>
      <c r="R3182" t="inlineStr">
        <is>
          <t>current</t>
        </is>
      </c>
      <c r="S3182" t="inlineStr">
        <is>
          <t>Y</t>
        </is>
      </c>
      <c r="T3182" t="inlineStr">
        <is>
          <t>matched</t>
        </is>
      </c>
      <c r="U3182" t="inlineStr">
        <is>
          <t>2026-10-04</t>
        </is>
      </c>
      <c r="V3182" t="inlineStr"/>
    </row>
    <row r="3183">
      <c r="A3183" t="n">
        <v>164</v>
      </c>
      <c r="B3183" t="inlineStr">
        <is>
          <t>Baros Maldives</t>
        </is>
      </c>
      <c r="C3183" t="inlineStr">
        <is>
          <t>calendar</t>
        </is>
      </c>
      <c r="D3183" t="inlineStr">
        <is>
          <t>2026_6fd54566_Baros_Events-Calendar-2026.pdf</t>
        </is>
      </c>
      <c r="E3183" t="n">
        <v>2026</v>
      </c>
      <c r="H3183" t="n">
        <v>11</v>
      </c>
      <c r="I3183" t="n">
        <v>2182</v>
      </c>
      <c r="J3183" t="inlineStr">
        <is>
          <t>Y</t>
        </is>
      </c>
      <c r="K3183" t="inlineStr">
        <is>
          <t>baros.com</t>
        </is>
      </c>
      <c r="L3183" t="inlineStr">
        <is>
          <t>official</t>
        </is>
      </c>
      <c r="M3183" t="inlineStr">
        <is>
          <t>https://www.baros.com/wp-content/uploads/2026/04/Baros_Events-Calendar-2026.pdf</t>
        </is>
      </c>
      <c r="N3183" t="inlineStr">
        <is>
          <t>https://www.baros.com/wp-content/uploads/2026/04/Baros_Events-Calendar-2026.pdf</t>
        </is>
      </c>
      <c r="O3183" t="inlineStr">
        <is>
          <t>6fd545664fba571080a063e0a559636fd40554e646e20ded9cf361d982eb68e3</t>
        </is>
      </c>
      <c r="P3183" t="inlineStr">
        <is>
          <t>library/164_baros-maldives/calendar/2026_6fd54566_Baros_Events-Calendar-2026.pdf</t>
        </is>
      </c>
      <c r="R3183" t="inlineStr">
        <is>
          <t>current</t>
        </is>
      </c>
      <c r="S3183" t="inlineStr">
        <is>
          <t>N</t>
        </is>
      </c>
      <c r="T3183" t="inlineStr">
        <is>
          <t>matched</t>
        </is>
      </c>
      <c r="U3183" t="inlineStr">
        <is>
          <t>2026-10-04</t>
        </is>
      </c>
      <c r="V3183" t="inlineStr"/>
    </row>
    <row r="3184">
      <c r="A3184" t="n">
        <v>164</v>
      </c>
      <c r="B3184" t="inlineStr">
        <is>
          <t>Baros Maldives</t>
        </is>
      </c>
      <c r="C3184" t="inlineStr">
        <is>
          <t>brochure</t>
        </is>
      </c>
      <c r="D3184" t="inlineStr">
        <is>
          <t>2026_Eid-Al-Adha-brochure-2026.pdf</t>
        </is>
      </c>
      <c r="E3184" t="n">
        <v>2026</v>
      </c>
      <c r="H3184" t="n">
        <v>8</v>
      </c>
      <c r="I3184" t="n">
        <v>5903</v>
      </c>
      <c r="J3184" t="inlineStr">
        <is>
          <t>Y</t>
        </is>
      </c>
      <c r="K3184" t="inlineStr">
        <is>
          <t>baros.com</t>
        </is>
      </c>
      <c r="L3184" t="inlineStr">
        <is>
          <t>official</t>
        </is>
      </c>
      <c r="M3184" t="inlineStr">
        <is>
          <t>https://www.baros.com/wp-content/uploads/2026/03/Eid-Al-Adha-brochure-2026.pdf</t>
        </is>
      </c>
      <c r="N3184" t="inlineStr">
        <is>
          <t>https://www.baros.com/wp-content/uploads/2026/03/Eid-Al-Adha-brochure-2026.pdf</t>
        </is>
      </c>
      <c r="O3184" t="inlineStr">
        <is>
          <t>e2141e1efffc8d6fc2818b9cb3618f40d390fdfd1ab4c994ed0faa4db4db2736</t>
        </is>
      </c>
      <c r="P3184" t="inlineStr">
        <is>
          <t>library/164_baros-maldives/brochure/2026_Eid-Al-Adha-brochure-2026.pdf</t>
        </is>
      </c>
      <c r="R3184" t="inlineStr">
        <is>
          <t>current</t>
        </is>
      </c>
      <c r="S3184" t="inlineStr">
        <is>
          <t>Y</t>
        </is>
      </c>
      <c r="T3184" t="inlineStr">
        <is>
          <t>matched</t>
        </is>
      </c>
      <c r="U3184" t="inlineStr">
        <is>
          <t>2026-10-04</t>
        </is>
      </c>
      <c r="V3184" t="inlineStr"/>
    </row>
    <row r="3185">
      <c r="A3185" t="n">
        <v>164</v>
      </c>
      <c r="B3185" t="inlineStr">
        <is>
          <t>Baros Maldives</t>
        </is>
      </c>
      <c r="C3185" t="inlineStr">
        <is>
          <t>brochure</t>
        </is>
      </c>
      <c r="D3185" t="inlineStr">
        <is>
          <t>2024_Valentines-Day-Brochure-Digital-4.pdf</t>
        </is>
      </c>
      <c r="E3185" t="n">
        <v>2024</v>
      </c>
      <c r="H3185" t="n">
        <v>8</v>
      </c>
      <c r="I3185" t="n">
        <v>6065</v>
      </c>
      <c r="J3185" t="inlineStr">
        <is>
          <t>Y</t>
        </is>
      </c>
      <c r="K3185" t="inlineStr">
        <is>
          <t>baros.com</t>
        </is>
      </c>
      <c r="L3185" t="inlineStr">
        <is>
          <t>official</t>
        </is>
      </c>
      <c r="M3185" t="inlineStr">
        <is>
          <t>https://www.baros.com/wp-content/uploads/2025/07/Valentines-Day-Brochure-Digital-4.pdf</t>
        </is>
      </c>
      <c r="N3185" t="inlineStr">
        <is>
          <t>https://www.baros.com/wp-content/uploads/2025/07/Valentines-Day-Brochure-Digital-4.pdf</t>
        </is>
      </c>
      <c r="O3185" t="inlineStr">
        <is>
          <t>bf1d8aab048a6f46e111deb504cc21f72feb9ec1eafddc4bc7d30d78a7b60d10</t>
        </is>
      </c>
      <c r="P3185" t="inlineStr">
        <is>
          <t>library/164_baros-maldives/brochure/2024_Valentines-Day-Brochure-Digital-4.pdf</t>
        </is>
      </c>
      <c r="R3185" t="inlineStr">
        <is>
          <t>outdated</t>
        </is>
      </c>
      <c r="S3185" t="inlineStr">
        <is>
          <t>N</t>
        </is>
      </c>
      <c r="T3185" t="inlineStr">
        <is>
          <t>matched</t>
        </is>
      </c>
      <c r="U3185" t="inlineStr">
        <is>
          <t>2026-10-04</t>
        </is>
      </c>
      <c r="V3185" t="inlineStr"/>
    </row>
    <row r="3186">
      <c r="A3186" t="n">
        <v>164</v>
      </c>
      <c r="B3186" t="inlineStr">
        <is>
          <t>Baros Maldives</t>
        </is>
      </c>
      <c r="C3186" t="inlineStr">
        <is>
          <t>brochure</t>
        </is>
      </c>
      <c r="D3186" t="inlineStr">
        <is>
          <t>2022_Baros-Valentines-day-brochure-2022-final.pdf</t>
        </is>
      </c>
      <c r="E3186" t="n">
        <v>2022</v>
      </c>
      <c r="H3186" t="n">
        <v>9</v>
      </c>
      <c r="I3186" t="n">
        <v>5724</v>
      </c>
      <c r="J3186" t="inlineStr">
        <is>
          <t>Y</t>
        </is>
      </c>
      <c r="K3186" t="inlineStr">
        <is>
          <t>baros.com</t>
        </is>
      </c>
      <c r="L3186" t="inlineStr">
        <is>
          <t>official</t>
        </is>
      </c>
      <c r="M3186" t="inlineStr">
        <is>
          <t>https://www.baros.com/wp-content/uploads/2022/02/Baros-Valentines-day-brochure-2022-final.pdf</t>
        </is>
      </c>
      <c r="N3186" t="inlineStr">
        <is>
          <t>https://www.baros.com/wp-content/uploads/2022/02/Baros-Valentines-day-brochure-2022-final.pdf</t>
        </is>
      </c>
      <c r="O3186" t="inlineStr">
        <is>
          <t>1315b00a44e82d8bfec6cd90be5242d194ceb5d56e389fe44ea481aad4168b06</t>
        </is>
      </c>
      <c r="P3186" t="inlineStr">
        <is>
          <t>library/164_baros-maldives/brochure/2022_Baros-Valentines-day-brochure-2022-final.pdf</t>
        </is>
      </c>
      <c r="R3186" t="inlineStr">
        <is>
          <t>outdated</t>
        </is>
      </c>
      <c r="S3186" t="inlineStr">
        <is>
          <t>N</t>
        </is>
      </c>
      <c r="T3186" t="inlineStr">
        <is>
          <t>matched</t>
        </is>
      </c>
      <c r="U3186" t="inlineStr">
        <is>
          <t>2026-10-04</t>
        </is>
      </c>
      <c r="V3186" t="inlineStr"/>
    </row>
    <row r="3187">
      <c r="A3187" t="n">
        <v>164</v>
      </c>
      <c r="B3187" t="inlineStr">
        <is>
          <t>Baros Maldives</t>
        </is>
      </c>
      <c r="C3187" t="inlineStr">
        <is>
          <t>press_kit</t>
        </is>
      </c>
      <c r="D3187" t="inlineStr">
        <is>
          <t>2024_Press-Release-A-Splendid-Summer-at-Baros.pdf</t>
        </is>
      </c>
      <c r="E3187" t="n">
        <v>2024</v>
      </c>
      <c r="H3187" t="n">
        <v>2</v>
      </c>
      <c r="I3187" t="n">
        <v>717</v>
      </c>
      <c r="J3187" t="inlineStr">
        <is>
          <t>Y</t>
        </is>
      </c>
      <c r="K3187" t="inlineStr">
        <is>
          <t>baros.com</t>
        </is>
      </c>
      <c r="L3187" t="inlineStr">
        <is>
          <t>official</t>
        </is>
      </c>
      <c r="M3187" t="inlineStr">
        <is>
          <t>https://www.baros.com/wp-content/uploads/2024/07/Press-Release-A-Splendid-Summer-at-Baros.pdf</t>
        </is>
      </c>
      <c r="N3187" t="inlineStr">
        <is>
          <t>https://www.baros.com/wp-content/uploads/2024/07/Press-Release-A-Splendid-Summer-at-Baros.pdf</t>
        </is>
      </c>
      <c r="O3187" t="inlineStr">
        <is>
          <t>1f3eb9e95e04cf1b200b9016945b59acb3da23e9804f74fd8e638033f194642a</t>
        </is>
      </c>
      <c r="P3187" t="inlineStr">
        <is>
          <t>library/164_baros-maldives/press_kit/2024_Press-Release-A-Splendid-Summer-at-Baros.pdf</t>
        </is>
      </c>
      <c r="R3187" t="inlineStr">
        <is>
          <t>outdated</t>
        </is>
      </c>
      <c r="S3187" t="inlineStr">
        <is>
          <t>Y</t>
        </is>
      </c>
      <c r="T3187" t="inlineStr">
        <is>
          <t>matched</t>
        </is>
      </c>
      <c r="U3187" t="inlineStr">
        <is>
          <t>2026-10-04</t>
        </is>
      </c>
      <c r="V3187" t="inlineStr"/>
    </row>
    <row r="3188">
      <c r="A3188" t="n">
        <v>164</v>
      </c>
      <c r="B3188" t="inlineStr">
        <is>
          <t>Baros Maldives</t>
        </is>
      </c>
      <c r="C3188" t="inlineStr">
        <is>
          <t>press_kit</t>
        </is>
      </c>
      <c r="D3188" t="inlineStr">
        <is>
          <t>2024_Press-Release-Eid-Al-Adha.pdf</t>
        </is>
      </c>
      <c r="E3188" t="n">
        <v>2024</v>
      </c>
      <c r="H3188" t="n">
        <v>2</v>
      </c>
      <c r="I3188" t="n">
        <v>708</v>
      </c>
      <c r="J3188" t="inlineStr">
        <is>
          <t>Y</t>
        </is>
      </c>
      <c r="K3188" t="inlineStr">
        <is>
          <t>baros.com</t>
        </is>
      </c>
      <c r="L3188" t="inlineStr">
        <is>
          <t>official</t>
        </is>
      </c>
      <c r="M3188" t="inlineStr">
        <is>
          <t>https://www.baros.com/wp-content/uploads/2024/07/Press-Release-Eid-Al-Adha.pdf</t>
        </is>
      </c>
      <c r="N3188" t="inlineStr">
        <is>
          <t>https://www.baros.com/wp-content/uploads/2024/07/Press-Release-Eid-Al-Adha.pdf</t>
        </is>
      </c>
      <c r="O3188" t="inlineStr">
        <is>
          <t>98d1c7d5c99a3920e5df42f1469631697d883a7308053629a196034eff2af955</t>
        </is>
      </c>
      <c r="P3188" t="inlineStr">
        <is>
          <t>library/164_baros-maldives/press_kit/2024_Press-Release-Eid-Al-Adha.pdf</t>
        </is>
      </c>
      <c r="R3188" t="inlineStr">
        <is>
          <t>outdated</t>
        </is>
      </c>
      <c r="S3188" t="inlineStr">
        <is>
          <t>N</t>
        </is>
      </c>
      <c r="T3188" t="inlineStr">
        <is>
          <t>matched</t>
        </is>
      </c>
      <c r="U3188" t="inlineStr">
        <is>
          <t>2026-10-04</t>
        </is>
      </c>
      <c r="V3188" t="inlineStr"/>
    </row>
    <row r="3189">
      <c r="A3189" t="n">
        <v>164</v>
      </c>
      <c r="B3189" t="inlineStr">
        <is>
          <t>Baros Maldives</t>
        </is>
      </c>
      <c r="C3189" t="inlineStr">
        <is>
          <t>other</t>
        </is>
      </c>
      <c r="D3189" t="inlineStr">
        <is>
          <t>2025_LIGHTHOUSE-DESSERT-JUNE-2025.pdf</t>
        </is>
      </c>
      <c r="E3189" t="n">
        <v>2025</v>
      </c>
      <c r="H3189" t="n">
        <v>1</v>
      </c>
      <c r="I3189" t="n">
        <v>49</v>
      </c>
      <c r="J3189" t="inlineStr">
        <is>
          <t>Y</t>
        </is>
      </c>
      <c r="K3189" t="inlineStr">
        <is>
          <t>baros.com</t>
        </is>
      </c>
      <c r="L3189" t="inlineStr">
        <is>
          <t>official</t>
        </is>
      </c>
      <c r="M3189" t="inlineStr">
        <is>
          <t>https://www.baros.com/wp-content/uploads/2025/07/LIGHTHOUSE-DESSERT-JUNE-2025.pdf</t>
        </is>
      </c>
      <c r="N3189" t="inlineStr">
        <is>
          <t>https://www.baros.com/wp-content/uploads/2025/07/LIGHTHOUSE-DESSERT-JUNE-2025.pdf</t>
        </is>
      </c>
      <c r="O3189" t="inlineStr">
        <is>
          <t>eb234915313ddc106646500ca51e4e42ce8a0485c50ca5006378fadc3fae7c56</t>
        </is>
      </c>
      <c r="P3189" t="inlineStr">
        <is>
          <t>library/164_baros-maldives/other/2025_LIGHTHOUSE-DESSERT-JUNE-2025.pdf</t>
        </is>
      </c>
      <c r="R3189" t="inlineStr">
        <is>
          <t>current</t>
        </is>
      </c>
      <c r="S3189" t="inlineStr">
        <is>
          <t>N</t>
        </is>
      </c>
      <c r="T3189" t="inlineStr">
        <is>
          <t>matched</t>
        </is>
      </c>
      <c r="U3189" t="inlineStr">
        <is>
          <t>2026-10-04</t>
        </is>
      </c>
      <c r="V3189" t="inlineStr"/>
    </row>
    <row r="3190">
      <c r="A3190" t="n">
        <v>164</v>
      </c>
      <c r="B3190" t="inlineStr">
        <is>
          <t>Baros Maldives</t>
        </is>
      </c>
      <c r="C3190" t="inlineStr">
        <is>
          <t>other</t>
        </is>
      </c>
      <c r="D3190" t="inlineStr">
        <is>
          <t>2025_LIME-Dessert-JUNE-2025.pdf</t>
        </is>
      </c>
      <c r="E3190" t="n">
        <v>2025</v>
      </c>
      <c r="H3190" t="n">
        <v>3</v>
      </c>
      <c r="I3190" t="n">
        <v>95</v>
      </c>
      <c r="J3190" t="inlineStr">
        <is>
          <t>Y</t>
        </is>
      </c>
      <c r="K3190" t="inlineStr">
        <is>
          <t>baros.com</t>
        </is>
      </c>
      <c r="L3190" t="inlineStr">
        <is>
          <t>official</t>
        </is>
      </c>
      <c r="M3190" t="inlineStr">
        <is>
          <t>https://www.baros.com/wp-content/uploads/2025/07/LIME-Dessert-JUNE-2025.pdf</t>
        </is>
      </c>
      <c r="N3190" t="inlineStr">
        <is>
          <t>https://www.baros.com/wp-content/uploads/2025/07/LIME-Dessert-JUNE-2025.pdf</t>
        </is>
      </c>
      <c r="O3190" t="inlineStr">
        <is>
          <t>df5f0bed8c78ea9e1d8ed07037e2daef20c5617925435a779dadcfe8c6457bca</t>
        </is>
      </c>
      <c r="P3190" t="inlineStr">
        <is>
          <t>library/164_baros-maldives/other/2025_LIME-Dessert-JUNE-2025.pdf</t>
        </is>
      </c>
      <c r="R3190" t="inlineStr">
        <is>
          <t>current</t>
        </is>
      </c>
      <c r="S3190" t="inlineStr">
        <is>
          <t>Y</t>
        </is>
      </c>
      <c r="T3190" t="inlineStr">
        <is>
          <t>matched</t>
        </is>
      </c>
      <c r="U3190" t="inlineStr">
        <is>
          <t>2026-10-04</t>
        </is>
      </c>
      <c r="V3190" t="inlineStr"/>
    </row>
    <row r="3191">
      <c r="A3191" t="n">
        <v>164</v>
      </c>
      <c r="B3191" t="inlineStr">
        <is>
          <t>Baros Maldives</t>
        </is>
      </c>
      <c r="C3191" t="inlineStr">
        <is>
          <t>other</t>
        </is>
      </c>
      <c r="D3191" t="inlineStr">
        <is>
          <t>2024_LIME-Dessert-oct-2024.pdf</t>
        </is>
      </c>
      <c r="E3191" t="n">
        <v>2024</v>
      </c>
      <c r="H3191" t="n">
        <v>3</v>
      </c>
      <c r="I3191" t="n">
        <v>95</v>
      </c>
      <c r="J3191" t="inlineStr">
        <is>
          <t>Y</t>
        </is>
      </c>
      <c r="K3191" t="inlineStr">
        <is>
          <t>baros.com</t>
        </is>
      </c>
      <c r="L3191" t="inlineStr">
        <is>
          <t>official</t>
        </is>
      </c>
      <c r="M3191" t="inlineStr">
        <is>
          <t>https://www.baros.com/wp-content/uploads/2025/04/LIME-Dessert-oct-2024.pdf</t>
        </is>
      </c>
      <c r="N3191" t="inlineStr">
        <is>
          <t>https://www.baros.com/wp-content/uploads/2025/04/LIME-Dessert-oct-2024.pdf | https://www.baros.com/wp-content/uploads/2024/10/LIME-Dessert-oct-2024.pdf</t>
        </is>
      </c>
      <c r="O3191" t="inlineStr">
        <is>
          <t>58af30a509663c730441ed7bf793bd6e0d28244921d6b91e47c8f21f8eef61ea</t>
        </is>
      </c>
      <c r="P3191" t="inlineStr">
        <is>
          <t>library/164_baros-maldives/other/2024_LIME-Dessert-oct-2024.pdf</t>
        </is>
      </c>
      <c r="R3191" t="inlineStr">
        <is>
          <t>outdated</t>
        </is>
      </c>
      <c r="S3191" t="inlineStr">
        <is>
          <t>N</t>
        </is>
      </c>
      <c r="T3191" t="inlineStr">
        <is>
          <t>matched</t>
        </is>
      </c>
      <c r="U3191" t="inlineStr">
        <is>
          <t>2026-10-04</t>
        </is>
      </c>
      <c r="V3191" t="inlineStr"/>
    </row>
    <row r="3192">
      <c r="A3192" t="n">
        <v>164</v>
      </c>
      <c r="B3192" t="inlineStr">
        <is>
          <t>Baros Maldives</t>
        </is>
      </c>
      <c r="C3192" t="inlineStr">
        <is>
          <t>other</t>
        </is>
      </c>
      <c r="D3192" t="inlineStr">
        <is>
          <t>2024_LH-Dessert-2024-Oct.pdf</t>
        </is>
      </c>
      <c r="E3192" t="n">
        <v>2024</v>
      </c>
      <c r="H3192" t="n">
        <v>1</v>
      </c>
      <c r="I3192" t="n">
        <v>53</v>
      </c>
      <c r="J3192" t="inlineStr">
        <is>
          <t>Y</t>
        </is>
      </c>
      <c r="K3192" t="inlineStr">
        <is>
          <t>baros.com</t>
        </is>
      </c>
      <c r="L3192" t="inlineStr">
        <is>
          <t>official</t>
        </is>
      </c>
      <c r="M3192" t="inlineStr">
        <is>
          <t>https://www.baros.com/wp-content/uploads/2024/10/LH-Dessert-2024-Oct.pdf</t>
        </is>
      </c>
      <c r="N3192" t="inlineStr">
        <is>
          <t>https://www.baros.com/wp-content/uploads/2024/10/LH-Dessert-2024-Oct.pdf</t>
        </is>
      </c>
      <c r="O3192" t="inlineStr">
        <is>
          <t>7135a66228a18e3b5955125c714c295f67d2f4300891ffa0e1175760659e6079</t>
        </is>
      </c>
      <c r="P3192" t="inlineStr">
        <is>
          <t>library/164_baros-maldives/other/2024_LH-Dessert-2024-Oct.pdf</t>
        </is>
      </c>
      <c r="R3192" t="inlineStr">
        <is>
          <t>outdated</t>
        </is>
      </c>
      <c r="S3192" t="inlineStr">
        <is>
          <t>N</t>
        </is>
      </c>
      <c r="T3192" t="inlineStr">
        <is>
          <t>matched</t>
        </is>
      </c>
      <c r="U3192" t="inlineStr">
        <is>
          <t>2026-10-04</t>
        </is>
      </c>
      <c r="V3192" t="inlineStr"/>
    </row>
    <row r="3193">
      <c r="A3193" t="n">
        <v>164</v>
      </c>
      <c r="B3193" t="inlineStr">
        <is>
          <t>Baros Maldives</t>
        </is>
      </c>
      <c r="C3193" t="inlineStr">
        <is>
          <t>other</t>
        </is>
      </c>
      <c r="D3193" t="inlineStr">
        <is>
          <t>2024_LH-Dessert-2024.pdf</t>
        </is>
      </c>
      <c r="E3193" t="n">
        <v>2024</v>
      </c>
      <c r="H3193" t="n">
        <v>1</v>
      </c>
      <c r="I3193" t="n">
        <v>53</v>
      </c>
      <c r="J3193" t="inlineStr">
        <is>
          <t>Y</t>
        </is>
      </c>
      <c r="K3193" t="inlineStr">
        <is>
          <t>baros.com</t>
        </is>
      </c>
      <c r="L3193" t="inlineStr">
        <is>
          <t>official</t>
        </is>
      </c>
      <c r="M3193" t="inlineStr">
        <is>
          <t>https://www.baros.com/wp-content/uploads/2024/09/LH-Dessert-2024.pdf</t>
        </is>
      </c>
      <c r="N3193" t="inlineStr">
        <is>
          <t>https://www.baros.com/wp-content/uploads/2024/09/LH-Dessert-2024.pdf</t>
        </is>
      </c>
      <c r="O3193" t="inlineStr">
        <is>
          <t>be2c428f5b700ac896cb217d50bd94b5eb7b806ad01fe345de36839ff4cfcf26</t>
        </is>
      </c>
      <c r="P3193" t="inlineStr">
        <is>
          <t>library/164_baros-maldives/other/2024_LH-Dessert-2024.pdf</t>
        </is>
      </c>
      <c r="R3193" t="inlineStr">
        <is>
          <t>outdated</t>
        </is>
      </c>
      <c r="S3193" t="inlineStr">
        <is>
          <t>N</t>
        </is>
      </c>
      <c r="T3193" t="inlineStr">
        <is>
          <t>matched</t>
        </is>
      </c>
      <c r="U3193" t="inlineStr">
        <is>
          <t>2026-10-04</t>
        </is>
      </c>
      <c r="V3193" t="inlineStr"/>
    </row>
    <row r="3194">
      <c r="A3194" t="n">
        <v>164</v>
      </c>
      <c r="B3194" t="inlineStr">
        <is>
          <t>Baros Maldives</t>
        </is>
      </c>
      <c r="C3194" t="inlineStr">
        <is>
          <t>other</t>
        </is>
      </c>
      <c r="D3194" t="inlineStr">
        <is>
          <t>2024_LIME-Dessert-.pdf</t>
        </is>
      </c>
      <c r="E3194" t="n">
        <v>2024</v>
      </c>
      <c r="H3194" t="n">
        <v>3</v>
      </c>
      <c r="I3194" t="n">
        <v>95</v>
      </c>
      <c r="J3194" t="inlineStr">
        <is>
          <t>Y</t>
        </is>
      </c>
      <c r="K3194" t="inlineStr">
        <is>
          <t>baros.com</t>
        </is>
      </c>
      <c r="L3194" t="inlineStr">
        <is>
          <t>official</t>
        </is>
      </c>
      <c r="M3194" t="inlineStr">
        <is>
          <t>https://www.baros.com/wp-content/uploads/2024/09/LIME-Dessert-.pdf</t>
        </is>
      </c>
      <c r="N3194" t="inlineStr">
        <is>
          <t>https://www.baros.com/wp-content/uploads/2024/09/LIME-Dessert-.pdf</t>
        </is>
      </c>
      <c r="O3194" t="inlineStr">
        <is>
          <t>47dac40e18ac3f711b8ce76767a7ed1767c69ebdd7e16dd5b633c8cabbf72718</t>
        </is>
      </c>
      <c r="P3194" t="inlineStr">
        <is>
          <t>library/164_baros-maldives/other/2024_LIME-Dessert-.pdf</t>
        </is>
      </c>
      <c r="R3194" t="inlineStr">
        <is>
          <t>outdated</t>
        </is>
      </c>
      <c r="S3194" t="inlineStr">
        <is>
          <t>N</t>
        </is>
      </c>
      <c r="T3194" t="inlineStr">
        <is>
          <t>matched</t>
        </is>
      </c>
      <c r="U3194" t="inlineStr">
        <is>
          <t>2026-10-04</t>
        </is>
      </c>
      <c r="V3194" t="inlineStr"/>
    </row>
    <row r="3195">
      <c r="A3195" t="n">
        <v>165</v>
      </c>
      <c r="B3195" t="inlineStr">
        <is>
          <t>Velassaru Maldives</t>
        </is>
      </c>
      <c r="C3195" t="inlineStr">
        <is>
          <t>factsheet</t>
        </is>
      </c>
      <c r="D3195" t="inlineStr">
        <is>
          <t>2026_Niva-Velassaru_Factsheet.pdf</t>
        </is>
      </c>
      <c r="E3195" t="n">
        <v>2026</v>
      </c>
      <c r="H3195" t="n">
        <v>10</v>
      </c>
      <c r="I3195" t="n">
        <v>6496</v>
      </c>
      <c r="J3195" t="inlineStr">
        <is>
          <t>Y</t>
        </is>
      </c>
      <c r="K3195" t="inlineStr">
        <is>
          <t>velassaru.com</t>
        </is>
      </c>
      <c r="L3195" t="inlineStr">
        <is>
          <t>official</t>
        </is>
      </c>
      <c r="M3195" t="inlineStr">
        <is>
          <t>https://www.nivavelassaru.com/wp-content/uploads/2026/01/Niva-Velassaru_Factsheet.pdf</t>
        </is>
      </c>
      <c r="N3195" t="inlineStr">
        <is>
          <t>https://www.nivavelassaru.com/wp-content/uploads/2026/01/Niva-Velassaru_Factsheet.pdf</t>
        </is>
      </c>
      <c r="O3195" t="inlineStr">
        <is>
          <t>3a8e3f7cf790493c9a92d512d957d2d9a114f9638d1b484d6d30f056e8a7f3f3</t>
        </is>
      </c>
      <c r="P3195" t="inlineStr">
        <is>
          <t>library/165_velassaru-maldives/factsheet/2026_Niva-Velassaru_Factsheet.pdf</t>
        </is>
      </c>
      <c r="R3195" t="inlineStr">
        <is>
          <t>current</t>
        </is>
      </c>
      <c r="S3195" t="inlineStr">
        <is>
          <t>Y</t>
        </is>
      </c>
      <c r="T3195" t="inlineStr">
        <is>
          <t>matched</t>
        </is>
      </c>
      <c r="U3195" t="inlineStr">
        <is>
          <t>2026-10-04</t>
        </is>
      </c>
      <c r="V3195" t="inlineStr"/>
    </row>
    <row r="3196">
      <c r="A3196" t="n">
        <v>165</v>
      </c>
      <c r="B3196" t="inlineStr">
        <is>
          <t>Velassaru Maldives</t>
        </is>
      </c>
      <c r="C3196" t="inlineStr">
        <is>
          <t>factsheet</t>
        </is>
      </c>
      <c r="D3196" t="inlineStr">
        <is>
          <t>2026_Niva-Velassaru-Meal-Plan-Factsheet.pdf</t>
        </is>
      </c>
      <c r="E3196" t="n">
        <v>2026</v>
      </c>
      <c r="H3196" t="n">
        <v>1</v>
      </c>
      <c r="I3196" t="n">
        <v>1544</v>
      </c>
      <c r="J3196" t="inlineStr">
        <is>
          <t>Y</t>
        </is>
      </c>
      <c r="K3196" t="inlineStr">
        <is>
          <t>velassaru.com</t>
        </is>
      </c>
      <c r="L3196" t="inlineStr">
        <is>
          <t>official</t>
        </is>
      </c>
      <c r="M3196" t="inlineStr">
        <is>
          <t>https://www.nivavelassaru.com/wp-content/uploads/2026/08/Niva-Velassaru-Meal-Plan-Factsheet.pdf</t>
        </is>
      </c>
      <c r="N3196" t="inlineStr">
        <is>
          <t>https://www.nivavelassaru.com/wp-content/uploads/2026/08/Niva-Velassaru-Meal-Plan-Factsheet.pdf</t>
        </is>
      </c>
      <c r="O3196" t="inlineStr">
        <is>
          <t>2a0db988001aa771b36a4477e4f73cb18516eeaf9854387344c46724aba29e0f</t>
        </is>
      </c>
      <c r="P3196" t="inlineStr">
        <is>
          <t>library/165_velassaru-maldives/factsheet/2026_Niva-Velassaru-Meal-Plan-Factsheet.pdf</t>
        </is>
      </c>
      <c r="R3196" t="inlineStr">
        <is>
          <t>current</t>
        </is>
      </c>
      <c r="S3196" t="inlineStr">
        <is>
          <t>N</t>
        </is>
      </c>
      <c r="T3196" t="inlineStr">
        <is>
          <t>matched</t>
        </is>
      </c>
      <c r="U3196" t="inlineStr">
        <is>
          <t>2026-10-04</t>
        </is>
      </c>
      <c r="V3196" t="inlineStr"/>
    </row>
    <row r="3197">
      <c r="A3197" t="n">
        <v>165</v>
      </c>
      <c r="B3197" t="inlineStr">
        <is>
          <t>Velassaru Maldives</t>
        </is>
      </c>
      <c r="C3197" t="inlineStr">
        <is>
          <t>factsheet</t>
        </is>
      </c>
      <c r="D3197" t="inlineStr">
        <is>
          <t>2026_Niva-Velassaru-Maldives_Fact-Sheet.pdf</t>
        </is>
      </c>
      <c r="E3197" t="n">
        <v>2026</v>
      </c>
      <c r="H3197" t="n">
        <v>10</v>
      </c>
      <c r="I3197" t="n">
        <v>6182</v>
      </c>
      <c r="J3197" t="inlineStr">
        <is>
          <t>Y</t>
        </is>
      </c>
      <c r="K3197" t="inlineStr">
        <is>
          <t>velassaru.com</t>
        </is>
      </c>
      <c r="L3197" t="inlineStr">
        <is>
          <t>official</t>
        </is>
      </c>
      <c r="M3197" t="inlineStr">
        <is>
          <t>https://www.nivavelassaru.com/wp-content/uploads/2026/01/Niva-Velassaru-Maldives_Fact-Sheet.pdf</t>
        </is>
      </c>
      <c r="N3197" t="inlineStr">
        <is>
          <t>https://www.nivavelassaru.com/wp-content/uploads/2026/01/Niva-Velassaru-Maldives_Fact-Sheet.pdf</t>
        </is>
      </c>
      <c r="O3197" t="inlineStr">
        <is>
          <t>2fecb97958f87433a8700b29c86c5aedf53936771a790fba9084eaf56320e1a9</t>
        </is>
      </c>
      <c r="P3197" t="inlineStr">
        <is>
          <t>library/165_velassaru-maldives/factsheet/2026_Niva-Velassaru-Maldives_Fact-Sheet.pdf</t>
        </is>
      </c>
      <c r="R3197" t="inlineStr">
        <is>
          <t>current</t>
        </is>
      </c>
      <c r="S3197" t="inlineStr">
        <is>
          <t>N</t>
        </is>
      </c>
      <c r="T3197" t="inlineStr">
        <is>
          <t>matched</t>
        </is>
      </c>
      <c r="U3197" t="inlineStr">
        <is>
          <t>2026-10-04</t>
        </is>
      </c>
      <c r="V3197" t="inlineStr"/>
    </row>
    <row r="3198">
      <c r="A3198" t="n">
        <v>165</v>
      </c>
      <c r="B3198" t="inlineStr">
        <is>
          <t>Velassaru Maldives</t>
        </is>
      </c>
      <c r="C3198" t="inlineStr">
        <is>
          <t>factsheet</t>
        </is>
      </c>
      <c r="D3198" t="inlineStr">
        <is>
          <t>2026_Excursions-Fact-Sheet-January-15-NIVA-LR.pdf</t>
        </is>
      </c>
      <c r="E3198" t="n">
        <v>2026</v>
      </c>
      <c r="H3198" t="n">
        <v>4</v>
      </c>
      <c r="I3198" t="n">
        <v>371</v>
      </c>
      <c r="J3198" t="inlineStr">
        <is>
          <t>Y</t>
        </is>
      </c>
      <c r="K3198" t="inlineStr">
        <is>
          <t>velassaru.com</t>
        </is>
      </c>
      <c r="L3198" t="inlineStr">
        <is>
          <t>official</t>
        </is>
      </c>
      <c r="M3198" t="inlineStr">
        <is>
          <t>https://www.nivavelassaru.com/wp-content/uploads/2026/01/Excursions-Fact-Sheet-January-15-NIVA-LR.pdf</t>
        </is>
      </c>
      <c r="N3198" t="inlineStr">
        <is>
          <t>https://www.nivavelassaru.com/wp-content/uploads/2026/01/Excursions-Fact-Sheet-January-15-NIVA-LR.pdf | https://www.nivavelassaru.com/wp-content/uploads/2026/01/Excursions-Fact-Sheet-January-15LR.pdf | https://www.nivavelassaru.com/wp-content/uploads/2026/01/Excursions-Fact-Sheet-January-15-LR.pdf | https://www.nivakurumba.com/wp-content/uploads/2026/01/Excursions-Fact-Sheet-January-15-NIVA-LR.pdf | https://www.nivakurumba.com/wp-content/uploads/2026/01/Excursions-Fact-Sheet-January-15LR.pdf | https://www.nivakurumba.com/wp-content/uploads/2026/01/Excursions-Fact-Sheet-January-15-LR.pdf</t>
        </is>
      </c>
      <c r="O3198" t="inlineStr">
        <is>
          <t>2e5bde12b5ee026080b6050f0564b0de938dd1d04b06d9b2f75d6884e6b15ab6</t>
        </is>
      </c>
      <c r="P3198" t="inlineStr">
        <is>
          <t>library/165_velassaru-maldives/factsheet/2026_Excursions-Fact-Sheet-January-15-NIVA-LR.pdf</t>
        </is>
      </c>
      <c r="R3198" t="inlineStr">
        <is>
          <t>current</t>
        </is>
      </c>
      <c r="S3198" t="inlineStr">
        <is>
          <t>N</t>
        </is>
      </c>
      <c r="T3198" t="inlineStr">
        <is>
          <t>matched</t>
        </is>
      </c>
      <c r="U3198" t="inlineStr">
        <is>
          <t>2026-10-04</t>
        </is>
      </c>
      <c r="V3198" t="inlineStr"/>
    </row>
    <row r="3199">
      <c r="A3199" t="n">
        <v>165</v>
      </c>
      <c r="B3199" t="inlineStr">
        <is>
          <t>Velassaru Maldives</t>
        </is>
      </c>
      <c r="C3199" t="inlineStr">
        <is>
          <t>factsheet</t>
        </is>
      </c>
      <c r="D3199" t="inlineStr">
        <is>
          <t>2026_972c149d_Niva-Velassaru_Factsheet.pdf</t>
        </is>
      </c>
      <c r="E3199" t="n">
        <v>2026</v>
      </c>
      <c r="H3199" t="n">
        <v>10</v>
      </c>
      <c r="I3199" t="n">
        <v>4526</v>
      </c>
      <c r="J3199" t="inlineStr">
        <is>
          <t>Y</t>
        </is>
      </c>
      <c r="K3199" t="inlineStr">
        <is>
          <t>kurumba.com</t>
        </is>
      </c>
      <c r="L3199" t="inlineStr">
        <is>
          <t>official</t>
        </is>
      </c>
      <c r="M3199" t="inlineStr">
        <is>
          <t>https://www.nivakurumba.com/wp-content/uploads/2026/02/Niva-Velassaru_Factsheet.pdf</t>
        </is>
      </c>
      <c r="N3199" t="inlineStr">
        <is>
          <t>https://www.nivakurumba.com/wp-content/uploads/2026/02/Niva-Velassaru_Factsheet.pdf</t>
        </is>
      </c>
      <c r="O3199" t="inlineStr">
        <is>
          <t>972c149d76f469928f8d7d1e5a109796701f512f40d27003b5b0540c80146c06</t>
        </is>
      </c>
      <c r="P3199" t="inlineStr">
        <is>
          <t>library/165_velassaru-maldives/factsheet/2026_972c149d_Niva-Velassaru_Factsheet.pdf</t>
        </is>
      </c>
      <c r="R3199" t="inlineStr">
        <is>
          <t>current</t>
        </is>
      </c>
      <c r="S3199" t="inlineStr">
        <is>
          <t>N</t>
        </is>
      </c>
      <c r="T3199" t="inlineStr">
        <is>
          <t>needs-review</t>
        </is>
      </c>
      <c r="U3199" t="inlineStr">
        <is>
          <t>2026-10-04</t>
        </is>
      </c>
      <c r="V3199" t="inlineStr">
        <is>
          <t>ambiguous match [165, 173]</t>
        </is>
      </c>
    </row>
    <row r="3200">
      <c r="A3200" t="n">
        <v>173</v>
      </c>
      <c r="B3200" t="inlineStr">
        <is>
          <t>Kurumba Maldives</t>
        </is>
      </c>
      <c r="C3200" t="inlineStr">
        <is>
          <t>factsheet</t>
        </is>
      </c>
      <c r="D3200" t="inlineStr">
        <is>
          <t>2026_972c149d_Niva-Velassaru_Factsheet.pdf</t>
        </is>
      </c>
      <c r="E3200" t="n">
        <v>2026</v>
      </c>
      <c r="H3200" t="n">
        <v>10</v>
      </c>
      <c r="I3200" t="n">
        <v>4526</v>
      </c>
      <c r="J3200" t="inlineStr">
        <is>
          <t>Y</t>
        </is>
      </c>
      <c r="K3200" t="inlineStr">
        <is>
          <t>kurumba.com</t>
        </is>
      </c>
      <c r="L3200" t="inlineStr">
        <is>
          <t>official</t>
        </is>
      </c>
      <c r="M3200" t="inlineStr">
        <is>
          <t>https://www.nivakurumba.com/wp-content/uploads/2026/02/Niva-Velassaru_Factsheet.pdf</t>
        </is>
      </c>
      <c r="N3200" t="inlineStr">
        <is>
          <t>https://www.nivakurumba.com/wp-content/uploads/2026/02/Niva-Velassaru_Factsheet.pdf</t>
        </is>
      </c>
      <c r="O3200" t="inlineStr">
        <is>
          <t>972c149d76f469928f8d7d1e5a109796701f512f40d27003b5b0540c80146c06</t>
        </is>
      </c>
      <c r="P3200" t="inlineStr">
        <is>
          <t>library/165_velassaru-maldives/factsheet/2026_972c149d_Niva-Velassaru_Factsheet.pdf</t>
        </is>
      </c>
      <c r="R3200" t="inlineStr">
        <is>
          <t>current</t>
        </is>
      </c>
      <c r="S3200" t="inlineStr">
        <is>
          <t>N</t>
        </is>
      </c>
      <c r="T3200" t="inlineStr">
        <is>
          <t>needs-review</t>
        </is>
      </c>
      <c r="U3200" t="inlineStr">
        <is>
          <t>2026-10-04</t>
        </is>
      </c>
      <c r="V3200" t="inlineStr">
        <is>
          <t>ambiguous match [165, 173]</t>
        </is>
      </c>
    </row>
    <row r="3201">
      <c r="A3201" t="n">
        <v>165</v>
      </c>
      <c r="B3201" t="inlineStr">
        <is>
          <t>Velassaru Maldives</t>
        </is>
      </c>
      <c r="C3201" t="inlineStr">
        <is>
          <t>factsheet</t>
        </is>
      </c>
      <c r="D3201" t="inlineStr">
        <is>
          <t>2025_Dhigali-Factsheet-2025_EN_compressed-1.pdf</t>
        </is>
      </c>
      <c r="E3201" t="n">
        <v>2025</v>
      </c>
      <c r="H3201" t="n">
        <v>9</v>
      </c>
      <c r="I3201" t="n">
        <v>4175</v>
      </c>
      <c r="J3201" t="inlineStr">
        <is>
          <t>Y</t>
        </is>
      </c>
      <c r="K3201" t="inlineStr">
        <is>
          <t>velassaru.com</t>
        </is>
      </c>
      <c r="L3201" t="inlineStr">
        <is>
          <t>official</t>
        </is>
      </c>
      <c r="M3201" t="inlineStr">
        <is>
          <t>https://www.nivavelassaru.com/wp-content/uploads/2026/01/Dhigali-Factsheet-2025_EN_compressed-1.pdf</t>
        </is>
      </c>
      <c r="N3201" t="inlineStr">
        <is>
          <t>https://www.nivavelassaru.com/wp-content/uploads/2026/01/Dhigali-Factsheet-2025_EN_compressed-1.pdf | https://www.nivavelassaru.com/wp-content/uploads/2026/01/Dhigali-Factsheet-2025_EN_compressed.pdf | https://www.nivakurumba.com/wp-content/uploads/2026/01/Dhigali-Factsheet-2025_EN_compressed-1.pdf | https://www.nivakurumba.com/wp-content/uploads/2026/01/Dhigali-Factsheet-2025_EN_compressed.pdf</t>
        </is>
      </c>
      <c r="O3201" t="inlineStr">
        <is>
          <t>7c99580a1af0d830c1290a8c731ff095fa4b147629b7213444791fabe46296ff</t>
        </is>
      </c>
      <c r="P3201" t="inlineStr">
        <is>
          <t>library/165_velassaru-maldives/factsheet/2025_Dhigali-Factsheet-2025_EN_compressed-1.pdf</t>
        </is>
      </c>
      <c r="R3201" t="inlineStr">
        <is>
          <t>current</t>
        </is>
      </c>
      <c r="S3201" t="inlineStr">
        <is>
          <t>N</t>
        </is>
      </c>
      <c r="T3201" t="inlineStr">
        <is>
          <t>matched</t>
        </is>
      </c>
      <c r="U3201" t="inlineStr">
        <is>
          <t>2026-10-04</t>
        </is>
      </c>
      <c r="V3201" t="inlineStr"/>
    </row>
    <row r="3202">
      <c r="A3202" t="n">
        <v>165</v>
      </c>
      <c r="B3202" t="inlineStr">
        <is>
          <t>Velassaru Maldives</t>
        </is>
      </c>
      <c r="C3202" t="inlineStr">
        <is>
          <t>factsheet</t>
        </is>
      </c>
      <c r="D3202" t="inlineStr">
        <is>
          <t>2025_Dhigali-Factsheet-2025-RU_compressed.pdf</t>
        </is>
      </c>
      <c r="E3202" t="n">
        <v>2025</v>
      </c>
      <c r="H3202" t="n">
        <v>9</v>
      </c>
      <c r="I3202" t="n">
        <v>4188</v>
      </c>
      <c r="J3202" t="inlineStr">
        <is>
          <t>Y</t>
        </is>
      </c>
      <c r="K3202" t="inlineStr">
        <is>
          <t>velassaru.com</t>
        </is>
      </c>
      <c r="L3202" t="inlineStr">
        <is>
          <t>official</t>
        </is>
      </c>
      <c r="M3202" t="inlineStr">
        <is>
          <t>https://www.nivavelassaru.com/wp-content/uploads/2026/01/Dhigali-Factsheet-2025-RU_compressed.pdf</t>
        </is>
      </c>
      <c r="N3202" t="inlineStr">
        <is>
          <t>https://www.nivavelassaru.com/wp-content/uploads/2026/01/Dhigali-Factsheet-2025-RU_compressed.pdf | https://www.nivakurumba.com/wp-content/uploads/2026/01/Dhigali-Factsheet-2025-RU_compressed.pdf</t>
        </is>
      </c>
      <c r="O3202" t="inlineStr">
        <is>
          <t>5a318822870d53484da9166ae466ae1fa561e69aa33311ebcf37344cf18d5b2d</t>
        </is>
      </c>
      <c r="P3202" t="inlineStr">
        <is>
          <t>library/165_velassaru-maldives/factsheet/2025_Dhigali-Factsheet-2025-RU_compressed.pdf</t>
        </is>
      </c>
      <c r="R3202" t="inlineStr">
        <is>
          <t>current</t>
        </is>
      </c>
      <c r="S3202" t="inlineStr">
        <is>
          <t>N</t>
        </is>
      </c>
      <c r="T3202" t="inlineStr">
        <is>
          <t>matched</t>
        </is>
      </c>
      <c r="U3202" t="inlineStr">
        <is>
          <t>2026-10-04</t>
        </is>
      </c>
      <c r="V3202" t="inlineStr"/>
    </row>
    <row r="3203">
      <c r="A3203" t="n">
        <v>165</v>
      </c>
      <c r="B3203" t="inlineStr">
        <is>
          <t>Velassaru Maldives</t>
        </is>
      </c>
      <c r="C3203" t="inlineStr">
        <is>
          <t>factsheet</t>
        </is>
      </c>
      <c r="D3203" t="inlineStr">
        <is>
          <t>2015_velasaru_resort_factsheet_rdc.pdf</t>
        </is>
      </c>
      <c r="E3203" t="n">
        <v>2015</v>
      </c>
      <c r="H3203" t="n">
        <v>6</v>
      </c>
      <c r="I3203" t="n">
        <v>2193</v>
      </c>
      <c r="J3203" t="inlineStr">
        <is>
          <t>Y</t>
        </is>
      </c>
      <c r="K3203" t="inlineStr">
        <is>
          <t>neoscapesmaldives.com</t>
        </is>
      </c>
      <c r="L3203" t="inlineStr">
        <is>
          <t>dmc-agency</t>
        </is>
      </c>
      <c r="M3203" t="inlineStr">
        <is>
          <t>https://www.neoscapesmaldives.com/wp-content/uploads/velasaru_resort_factsheet_rdc.pdf</t>
        </is>
      </c>
      <c r="N3203" t="inlineStr">
        <is>
          <t>https://www.neoscapesmaldives.com/wp-content/uploads/velasaru_resort_factsheet_rdc.pdf</t>
        </is>
      </c>
      <c r="O3203" t="inlineStr">
        <is>
          <t>8c947b6e3b36b70b092fc63906fca51ddeb8c2d2b10d91b6d9665b4e5d5a140d</t>
        </is>
      </c>
      <c r="P3203" t="inlineStr">
        <is>
          <t>library/165_velassaru-maldives/factsheet/2015_velasaru_resort_factsheet_rdc.pdf</t>
        </is>
      </c>
      <c r="R3203" t="inlineStr">
        <is>
          <t>outdated</t>
        </is>
      </c>
      <c r="S3203" t="inlineStr">
        <is>
          <t>N</t>
        </is>
      </c>
      <c r="T3203" t="inlineStr">
        <is>
          <t>matched</t>
        </is>
      </c>
      <c r="U3203" t="inlineStr">
        <is>
          <t>2026-10-04</t>
        </is>
      </c>
      <c r="V3203" t="inlineStr"/>
    </row>
    <row r="3204">
      <c r="A3204" t="n">
        <v>165</v>
      </c>
      <c r="B3204" t="inlineStr">
        <is>
          <t>Velassaru Maldives</t>
        </is>
      </c>
      <c r="C3204" t="inlineStr">
        <is>
          <t>wedding</t>
        </is>
      </c>
      <c r="D3204" t="inlineStr">
        <is>
          <t>2026_Renewal-of-Vows.pdf</t>
        </is>
      </c>
      <c r="E3204" t="n">
        <v>2026</v>
      </c>
      <c r="H3204" t="n">
        <v>6</v>
      </c>
      <c r="I3204" t="n">
        <v>4176</v>
      </c>
      <c r="J3204" t="inlineStr">
        <is>
          <t>Y</t>
        </is>
      </c>
      <c r="K3204" t="inlineStr">
        <is>
          <t>velassaru.com</t>
        </is>
      </c>
      <c r="L3204" t="inlineStr">
        <is>
          <t>official</t>
        </is>
      </c>
      <c r="M3204" t="inlineStr">
        <is>
          <t>https://www.nivavelassaru.com/wp-content/uploads/2026/05/Renewal-of-Vows.pdf</t>
        </is>
      </c>
      <c r="N3204" t="inlineStr">
        <is>
          <t>https://www.nivavelassaru.com/wp-content/uploads/2026/05/Renewal-of-Vows.pdf | https://www.nivavelassaru.com/wp-content/uploads/2026/01/Renewal-of-Vows.pdf | https://www.nivahotelsandresorts.com/wp-content/uploads/2026/05/Renewal-of-Vows.pdf</t>
        </is>
      </c>
      <c r="O3204" t="inlineStr">
        <is>
          <t>70090bf2840daca30b671ff1571ae9bf2418e91c4f90cf6ec236cbb4e034f46c</t>
        </is>
      </c>
      <c r="P3204" t="inlineStr">
        <is>
          <t>library/165_velassaru-maldives/wedding/2026_Renewal-of-Vows.pdf</t>
        </is>
      </c>
      <c r="R3204" t="inlineStr">
        <is>
          <t>current</t>
        </is>
      </c>
      <c r="S3204" t="inlineStr">
        <is>
          <t>Y</t>
        </is>
      </c>
      <c r="T3204" t="inlineStr">
        <is>
          <t>matched</t>
        </is>
      </c>
      <c r="U3204" t="inlineStr">
        <is>
          <t>2026-10-04</t>
        </is>
      </c>
      <c r="V3204" t="inlineStr"/>
    </row>
    <row r="3205">
      <c r="A3205" t="n">
        <v>165</v>
      </c>
      <c r="B3205" t="inlineStr">
        <is>
          <t>Velassaru Maldives</t>
        </is>
      </c>
      <c r="C3205" t="inlineStr">
        <is>
          <t>map</t>
        </is>
      </c>
      <c r="D3205" t="inlineStr">
        <is>
          <t>2026_Niva-Velassaru-Maldives-Resort-Map-.pdf</t>
        </is>
      </c>
      <c r="E3205" t="n">
        <v>2026</v>
      </c>
      <c r="H3205" t="n">
        <v>1</v>
      </c>
      <c r="I3205" t="n">
        <v>600</v>
      </c>
      <c r="J3205" t="inlineStr">
        <is>
          <t>Y</t>
        </is>
      </c>
      <c r="K3205" t="inlineStr">
        <is>
          <t>velassaru.com</t>
        </is>
      </c>
      <c r="L3205" t="inlineStr">
        <is>
          <t>official</t>
        </is>
      </c>
      <c r="M3205" t="inlineStr">
        <is>
          <t>https://www.nivavelassaru.com/wp-content/uploads/2026/04/Niva-Velassaru-Maldives-Resort-Map-.pdf</t>
        </is>
      </c>
      <c r="N3205" t="inlineStr">
        <is>
          <t>https://www.nivavelassaru.com/wp-content/uploads/2026/04/Niva-Velassaru-Maldives-Resort-Map-.pdf</t>
        </is>
      </c>
      <c r="O3205" t="inlineStr">
        <is>
          <t>1b70de6ac73743502eed4039fe58a33f2b3b37539d5034f937813982d525be4d</t>
        </is>
      </c>
      <c r="P3205" t="inlineStr">
        <is>
          <t>library/165_velassaru-maldives/map/2026_Niva-Velassaru-Maldives-Resort-Map-.pdf</t>
        </is>
      </c>
      <c r="R3205" t="inlineStr">
        <is>
          <t>current</t>
        </is>
      </c>
      <c r="S3205" t="inlineStr">
        <is>
          <t>N</t>
        </is>
      </c>
      <c r="T3205" t="inlineStr">
        <is>
          <t>matched</t>
        </is>
      </c>
      <c r="U3205" t="inlineStr">
        <is>
          <t>2026-10-04</t>
        </is>
      </c>
      <c r="V3205" t="inlineStr"/>
    </row>
    <row r="3206">
      <c r="A3206" t="n">
        <v>165</v>
      </c>
      <c r="B3206" t="inlineStr">
        <is>
          <t>Velassaru Maldives</t>
        </is>
      </c>
      <c r="C3206" t="inlineStr">
        <is>
          <t>map</t>
        </is>
      </c>
      <c r="D3206" t="inlineStr">
        <is>
          <t>2026_NivaVelGenMap.pdf</t>
        </is>
      </c>
      <c r="E3206" t="n">
        <v>2026</v>
      </c>
      <c r="H3206" t="n">
        <v>1</v>
      </c>
      <c r="I3206" t="n">
        <v>381</v>
      </c>
      <c r="J3206" t="inlineStr">
        <is>
          <t>Y</t>
        </is>
      </c>
      <c r="K3206" t="inlineStr">
        <is>
          <t>velassaru.com</t>
        </is>
      </c>
      <c r="L3206" t="inlineStr">
        <is>
          <t>official</t>
        </is>
      </c>
      <c r="M3206" t="inlineStr">
        <is>
          <t>https://www.nivavelassaru.com/wp-content/uploads/2026/01/NivaVelGenMap.pdf</t>
        </is>
      </c>
      <c r="N3206" t="inlineStr">
        <is>
          <t>https://www.nivavelassaru.com/wp-content/uploads/2026/01/NivaVelGenMap.pdf | https://www.nivakurumba.com/wp-content/uploads/2026/01/NivaVelGenMap.pdf</t>
        </is>
      </c>
      <c r="O3206" t="inlineStr">
        <is>
          <t>2d7ed5c36471703ed24ad8c471d7dfdc46dd62b5de5006667e60cf9ffd0a8b92</t>
        </is>
      </c>
      <c r="P3206" t="inlineStr">
        <is>
          <t>library/165_velassaru-maldives/map/2026_NivaVelGenMap.pdf</t>
        </is>
      </c>
      <c r="R3206" t="inlineStr">
        <is>
          <t>current</t>
        </is>
      </c>
      <c r="S3206" t="inlineStr">
        <is>
          <t>N</t>
        </is>
      </c>
      <c r="T3206" t="inlineStr">
        <is>
          <t>matched</t>
        </is>
      </c>
      <c r="U3206" t="inlineStr">
        <is>
          <t>2026-10-04</t>
        </is>
      </c>
      <c r="V3206" t="inlineStr"/>
    </row>
    <row r="3207">
      <c r="A3207" t="n">
        <v>165</v>
      </c>
      <c r="B3207" t="inlineStr">
        <is>
          <t>Velassaru Maldives</t>
        </is>
      </c>
      <c r="C3207" t="inlineStr">
        <is>
          <t>map</t>
        </is>
      </c>
      <c r="D3207" t="inlineStr">
        <is>
          <t>2026_Dhigali-New-Mapy-NIVA-Logo.pdf</t>
        </is>
      </c>
      <c r="E3207" t="n">
        <v>2026</v>
      </c>
      <c r="H3207" t="n">
        <v>1</v>
      </c>
      <c r="I3207" t="n">
        <v>12691</v>
      </c>
      <c r="J3207" t="inlineStr">
        <is>
          <t>Y</t>
        </is>
      </c>
      <c r="K3207" t="inlineStr">
        <is>
          <t>velassaru.com</t>
        </is>
      </c>
      <c r="L3207" t="inlineStr">
        <is>
          <t>official</t>
        </is>
      </c>
      <c r="M3207" t="inlineStr">
        <is>
          <t>https://www.nivavelassaru.com/wp-content/uploads/2025/09/Dhigali-New-Mapy-NIVA-Logo.pdf</t>
        </is>
      </c>
      <c r="N3207" t="inlineStr">
        <is>
          <t>https://www.nivavelassaru.com/wp-content/uploads/2025/09/Dhigali-New-Mapy-NIVA-Logo.pdf | https://www.nivakurumba.com/wp-content/uploads/2025/09/Dhigali-New-Mapy-NIVA-Logo.pdf</t>
        </is>
      </c>
      <c r="O3207" t="inlineStr">
        <is>
          <t>e1ee1da4ffe10e676eb917e315fedeceecc35937b847005607502abdef84ca92</t>
        </is>
      </c>
      <c r="P3207" t="inlineStr">
        <is>
          <t>library/165_velassaru-maldives/map/2026_Dhigali-New-Mapy-NIVA-Logo.pdf</t>
        </is>
      </c>
      <c r="R3207" t="inlineStr">
        <is>
          <t>current</t>
        </is>
      </c>
      <c r="S3207" t="inlineStr">
        <is>
          <t>N</t>
        </is>
      </c>
      <c r="T3207" t="inlineStr">
        <is>
          <t>matched</t>
        </is>
      </c>
      <c r="U3207" t="inlineStr">
        <is>
          <t>2026-10-04</t>
        </is>
      </c>
      <c r="V3207" t="inlineStr"/>
    </row>
    <row r="3208">
      <c r="A3208" t="n">
        <v>165</v>
      </c>
      <c r="B3208" t="inlineStr">
        <is>
          <t>Velassaru Maldives</t>
        </is>
      </c>
      <c r="C3208" t="inlineStr">
        <is>
          <t>map</t>
        </is>
      </c>
      <c r="D3208" t="inlineStr">
        <is>
          <t>2026_Sustainability-Management-Plan.pdf</t>
        </is>
      </c>
      <c r="E3208" t="n">
        <v>2026</v>
      </c>
      <c r="H3208" t="n">
        <v>9</v>
      </c>
      <c r="I3208" t="n">
        <v>2439</v>
      </c>
      <c r="J3208" t="inlineStr">
        <is>
          <t>N</t>
        </is>
      </c>
      <c r="K3208" t="inlineStr">
        <is>
          <t>velassaru.com</t>
        </is>
      </c>
      <c r="L3208" t="inlineStr">
        <is>
          <t>official</t>
        </is>
      </c>
      <c r="M3208" t="inlineStr">
        <is>
          <t>https://www.nivavelassaru.com/wp-content/uploads/2026/01/Sustainability-Management-Plan.pdf</t>
        </is>
      </c>
      <c r="N3208" t="inlineStr">
        <is>
          <t>https://www.nivavelassaru.com/wp-content/uploads/2026/01/Sustainability-Management-Plan.pdf | https://www.nivakurumba.com/wp-content/uploads/2026/01/Sustainability-Management-Plan.pdf</t>
        </is>
      </c>
      <c r="O3208" t="inlineStr">
        <is>
          <t>0f51bd4aceb0ab791add5b05d43424f8dec301554e6c659ea270fdafe0567aed</t>
        </is>
      </c>
      <c r="P3208" t="inlineStr">
        <is>
          <t>library/165_velassaru-maldives/map/2026_Sustainability-Management-Plan.pdf</t>
        </is>
      </c>
      <c r="R3208" t="inlineStr">
        <is>
          <t>current</t>
        </is>
      </c>
      <c r="S3208" t="inlineStr">
        <is>
          <t>Y</t>
        </is>
      </c>
      <c r="T3208" t="inlineStr">
        <is>
          <t>matched</t>
        </is>
      </c>
      <c r="U3208" t="inlineStr">
        <is>
          <t>2026-10-04</t>
        </is>
      </c>
      <c r="V3208" t="inlineStr"/>
    </row>
    <row r="3209">
      <c r="A3209" t="n">
        <v>165</v>
      </c>
      <c r="B3209" t="inlineStr">
        <is>
          <t>Velassaru Maldives</t>
        </is>
      </c>
      <c r="C3209" t="inlineStr">
        <is>
          <t>map</t>
        </is>
      </c>
      <c r="D3209" t="inlineStr">
        <is>
          <t>2026_Pollution-Management-Plan.pdf</t>
        </is>
      </c>
      <c r="E3209" t="n">
        <v>2026</v>
      </c>
      <c r="H3209" t="n">
        <v>3</v>
      </c>
      <c r="I3209" t="n">
        <v>657</v>
      </c>
      <c r="J3209" t="inlineStr">
        <is>
          <t>N</t>
        </is>
      </c>
      <c r="K3209" t="inlineStr">
        <is>
          <t>velassaru.com</t>
        </is>
      </c>
      <c r="L3209" t="inlineStr">
        <is>
          <t>official</t>
        </is>
      </c>
      <c r="M3209" t="inlineStr">
        <is>
          <t>https://www.nivavelassaru.com/wp-content/uploads/2026/01/Pollution-Management-Plan.pdf</t>
        </is>
      </c>
      <c r="N3209" t="inlineStr">
        <is>
          <t>https://www.nivavelassaru.com/wp-content/uploads/2026/01/Pollution-Management-Plan.pdf | https://www.nivakurumba.com/wp-content/uploads/2026/01/Pollution-Management-Plan.pdf</t>
        </is>
      </c>
      <c r="O3209" t="inlineStr">
        <is>
          <t>d6caf911d2768780b3f2c27f6a451973ac76088c4141f2c1eef91c352ddcb66b</t>
        </is>
      </c>
      <c r="P3209" t="inlineStr">
        <is>
          <t>library/165_velassaru-maldives/map/2026_Pollution-Management-Plan.pdf</t>
        </is>
      </c>
      <c r="R3209" t="inlineStr">
        <is>
          <t>current</t>
        </is>
      </c>
      <c r="S3209" t="inlineStr">
        <is>
          <t>N</t>
        </is>
      </c>
      <c r="T3209" t="inlineStr">
        <is>
          <t>matched</t>
        </is>
      </c>
      <c r="U3209" t="inlineStr">
        <is>
          <t>2026-10-04</t>
        </is>
      </c>
      <c r="V3209" t="inlineStr"/>
    </row>
    <row r="3210">
      <c r="A3210" t="n">
        <v>165</v>
      </c>
      <c r="B3210" t="inlineStr">
        <is>
          <t>Velassaru Maldives</t>
        </is>
      </c>
      <c r="C3210" t="inlineStr">
        <is>
          <t>dive_map</t>
        </is>
      </c>
      <c r="D3210" t="inlineStr">
        <is>
          <t>2019_Velassaru_Resort__Snorkeling_Map.pdf</t>
        </is>
      </c>
      <c r="E3210" t="n">
        <v>2019</v>
      </c>
      <c r="H3210" t="n">
        <v>1</v>
      </c>
      <c r="I3210" t="n">
        <v>490</v>
      </c>
      <c r="J3210" t="inlineStr">
        <is>
          <t>Y</t>
        </is>
      </c>
      <c r="K3210" t="inlineStr">
        <is>
          <t>neoscapesmaldives.com</t>
        </is>
      </c>
      <c r="L3210" t="inlineStr">
        <is>
          <t>dmc-agency</t>
        </is>
      </c>
      <c r="M3210" t="inlineStr">
        <is>
          <t>https://www.neoscapesmaldives.com/wp-content/uploads/Velassaru_Resort__Snorkeling_Map.pdf</t>
        </is>
      </c>
      <c r="N3210" t="inlineStr">
        <is>
          <t>https://www.neoscapesmaldives.com/wp-content/uploads/Velassaru_Resort__Snorkeling_Map.pdf</t>
        </is>
      </c>
      <c r="O3210" t="inlineStr">
        <is>
          <t>b405f99de864afdc3bdc1d203ad43439aee582913c321220b78107bbe585b1b8</t>
        </is>
      </c>
      <c r="P3210" t="inlineStr">
        <is>
          <t>library/165_velassaru-maldives/dive_map/2019_Velassaru_Resort__Snorkeling_Map.pdf</t>
        </is>
      </c>
      <c r="R3210" t="inlineStr">
        <is>
          <t>outdated</t>
        </is>
      </c>
      <c r="S3210" t="inlineStr">
        <is>
          <t>Y</t>
        </is>
      </c>
      <c r="T3210" t="inlineStr">
        <is>
          <t>matched</t>
        </is>
      </c>
      <c r="U3210" t="inlineStr">
        <is>
          <t>2026-10-04</t>
        </is>
      </c>
      <c r="V3210" t="inlineStr"/>
    </row>
    <row r="3211">
      <c r="A3211" t="n">
        <v>165</v>
      </c>
      <c r="B3211" t="inlineStr">
        <is>
          <t>Velassaru Maldives</t>
        </is>
      </c>
      <c r="C3211" t="inlineStr">
        <is>
          <t>spa_menu</t>
        </is>
      </c>
      <c r="D3211" t="inlineStr">
        <is>
          <t>2026_LIMEWellbeing_Niva-Velassaru-.pdf</t>
        </is>
      </c>
      <c r="E3211" t="n">
        <v>2026</v>
      </c>
      <c r="H3211" t="n">
        <v>23</v>
      </c>
      <c r="I3211" t="n">
        <v>2688</v>
      </c>
      <c r="J3211" t="inlineStr">
        <is>
          <t>Y</t>
        </is>
      </c>
      <c r="K3211" t="inlineStr">
        <is>
          <t>velassaru.com</t>
        </is>
      </c>
      <c r="L3211" t="inlineStr">
        <is>
          <t>official</t>
        </is>
      </c>
      <c r="M3211" t="inlineStr">
        <is>
          <t>https://www.nivavelassaru.com/wp-content/uploads/2026/02/LIMEWellbeing_Niva-Velassaru-.pdf</t>
        </is>
      </c>
      <c r="N3211" t="inlineStr">
        <is>
          <t>https://www.nivavelassaru.com/wp-content/uploads/2026/02/LIMEWellbeing_Niva-Velassaru-.pdf | https://www.nivakurumba.com/wp-content/uploads/2026/02/LIMEWellbeing_Niva-Velassaru-.pdf</t>
        </is>
      </c>
      <c r="O3211" t="inlineStr">
        <is>
          <t>76f9dd9eaa8e91d08df549c8b5c7c7936e0270c6ad1b259d3c6e657d159aa29d</t>
        </is>
      </c>
      <c r="P3211" t="inlineStr">
        <is>
          <t>library/165_velassaru-maldives/spa_menu/2026_LIMEWellbeing_Niva-Velassaru-.pdf</t>
        </is>
      </c>
      <c r="R3211" t="inlineStr">
        <is>
          <t>current</t>
        </is>
      </c>
      <c r="S3211" t="inlineStr">
        <is>
          <t>Y</t>
        </is>
      </c>
      <c r="T3211" t="inlineStr">
        <is>
          <t>matched</t>
        </is>
      </c>
      <c r="U3211" t="inlineStr">
        <is>
          <t>2026-10-04</t>
        </is>
      </c>
      <c r="V3211" t="inlineStr"/>
    </row>
    <row r="3212">
      <c r="A3212" t="n">
        <v>165</v>
      </c>
      <c r="B3212" t="inlineStr">
        <is>
          <t>Velassaru Maldives</t>
        </is>
      </c>
      <c r="C3212" t="inlineStr">
        <is>
          <t>spa_menu</t>
        </is>
      </c>
      <c r="D3212" t="inlineStr">
        <is>
          <t>2026_Yoga-Menu-LR.pdf</t>
        </is>
      </c>
      <c r="E3212" t="n">
        <v>2026</v>
      </c>
      <c r="H3212" t="n">
        <v>1</v>
      </c>
      <c r="I3212" t="n">
        <v>617</v>
      </c>
      <c r="J3212" t="inlineStr">
        <is>
          <t>Y</t>
        </is>
      </c>
      <c r="K3212" t="inlineStr">
        <is>
          <t>velassaru.com</t>
        </is>
      </c>
      <c r="L3212" t="inlineStr">
        <is>
          <t>official</t>
        </is>
      </c>
      <c r="M3212" t="inlineStr">
        <is>
          <t>https://www.nivavelassaru.com/wp-content/uploads/2025/09/Yoga-Menu-LR.pdf</t>
        </is>
      </c>
      <c r="N3212" t="inlineStr">
        <is>
          <t>https://www.nivavelassaru.com/wp-content/uploads/2025/09/Yoga-Menu-LR.pdf | https://www.nivakurumba.com/wp-content/uploads/2025/09/Yoga-Menu-LR.pdf</t>
        </is>
      </c>
      <c r="O3212" t="inlineStr">
        <is>
          <t>9a28cc2c8ee4f9f747882fdb6428917cddcc69b8266c159d114ffc9e5b2c6350</t>
        </is>
      </c>
      <c r="P3212" t="inlineStr">
        <is>
          <t>library/165_velassaru-maldives/spa_menu/2026_Yoga-Menu-LR.pdf</t>
        </is>
      </c>
      <c r="R3212" t="inlineStr">
        <is>
          <t>current</t>
        </is>
      </c>
      <c r="S3212" t="inlineStr">
        <is>
          <t>N</t>
        </is>
      </c>
      <c r="T3212" t="inlineStr">
        <is>
          <t>matched</t>
        </is>
      </c>
      <c r="U3212" t="inlineStr">
        <is>
          <t>2026-10-04</t>
        </is>
      </c>
      <c r="V3212" t="inlineStr"/>
    </row>
    <row r="3213">
      <c r="A3213" t="n">
        <v>165</v>
      </c>
      <c r="B3213" t="inlineStr">
        <is>
          <t>Velassaru Maldives</t>
        </is>
      </c>
      <c r="C3213" t="inlineStr">
        <is>
          <t>dining_menu</t>
        </is>
      </c>
      <c r="D3213" t="inlineStr">
        <is>
          <t>2026_LIMESpaMenuWeb89.pdf</t>
        </is>
      </c>
      <c r="E3213" t="n">
        <v>2026</v>
      </c>
      <c r="H3213" t="n">
        <v>23</v>
      </c>
      <c r="I3213" t="n">
        <v>2689</v>
      </c>
      <c r="J3213" t="inlineStr">
        <is>
          <t>Y</t>
        </is>
      </c>
      <c r="K3213" t="inlineStr">
        <is>
          <t>velassaru.com</t>
        </is>
      </c>
      <c r="L3213" t="inlineStr">
        <is>
          <t>official</t>
        </is>
      </c>
      <c r="M3213" t="inlineStr">
        <is>
          <t>https://www.nivavelassaru.com/wp-content/uploads/2026/03/LIMESpaMenuWeb89.pdf</t>
        </is>
      </c>
      <c r="N3213" t="inlineStr">
        <is>
          <t>https://www.nivavelassaru.com/wp-content/uploads/2026/03/LIMESpaMenuWeb89.pdf | https://www.nivavelassaru.com/wp-content/uploads/2026/03/LIMESpaMenuWeb.pdf</t>
        </is>
      </c>
      <c r="O3213" t="inlineStr">
        <is>
          <t>d59cfddda8845fe3eb16bfe7f65f8436bb7d7c9f2b52fed8e014d89e74510a4c</t>
        </is>
      </c>
      <c r="P3213" t="inlineStr">
        <is>
          <t>library/165_velassaru-maldives/dining_menu/2026_LIMESpaMenuWeb89.pdf</t>
        </is>
      </c>
      <c r="R3213" t="inlineStr">
        <is>
          <t>current</t>
        </is>
      </c>
      <c r="S3213" t="inlineStr">
        <is>
          <t>Y</t>
        </is>
      </c>
      <c r="T3213" t="inlineStr">
        <is>
          <t>matched</t>
        </is>
      </c>
      <c r="U3213" t="inlineStr">
        <is>
          <t>2026-10-04</t>
        </is>
      </c>
      <c r="V3213" t="inlineStr"/>
    </row>
    <row r="3214">
      <c r="A3214" t="n">
        <v>165</v>
      </c>
      <c r="B3214" t="inlineStr">
        <is>
          <t>Velassaru Maldives</t>
        </is>
      </c>
      <c r="C3214" t="inlineStr">
        <is>
          <t>dining_menu</t>
        </is>
      </c>
      <c r="D3214" t="inlineStr">
        <is>
          <t>2026_Shisha-Menu-Web-2.pdf</t>
        </is>
      </c>
      <c r="E3214" t="n">
        <v>2026</v>
      </c>
      <c r="H3214" t="n">
        <v>1</v>
      </c>
      <c r="I3214" t="n">
        <v>473</v>
      </c>
      <c r="J3214" t="inlineStr">
        <is>
          <t>Y</t>
        </is>
      </c>
      <c r="K3214" t="inlineStr">
        <is>
          <t>velassaru.com</t>
        </is>
      </c>
      <c r="L3214" t="inlineStr">
        <is>
          <t>official</t>
        </is>
      </c>
      <c r="M3214" t="inlineStr">
        <is>
          <t>https://www.nivavelassaru.com/wp-content/uploads/2025/09/Shisha-Menu-Web-2.pdf</t>
        </is>
      </c>
      <c r="N3214" t="inlineStr">
        <is>
          <t>https://www.nivavelassaru.com/wp-content/uploads/2025/09/Shisha-Menu-Web-2.pdf | https://www.nivavelassaru.com/wp-content/uploads/2025/09/Shisha-Menu-Web.pdf | https://www.nivakurumba.com/wp-content/uploads/2025/09/Shisha-Menu-Web-2.pdf | https://www.nivakurumba.com/wp-content/uploads/2025/09/Shisha-Menu-Web.pdf</t>
        </is>
      </c>
      <c r="O3214" t="inlineStr">
        <is>
          <t>bdcd961a108faf7bcc0d5191aab7198dd5d5f47127fa7094cf6a520b0cae5be3</t>
        </is>
      </c>
      <c r="P3214" t="inlineStr">
        <is>
          <t>library/165_velassaru-maldives/dining_menu/2026_Shisha-Menu-Web-2.pdf</t>
        </is>
      </c>
      <c r="R3214" t="inlineStr">
        <is>
          <t>current</t>
        </is>
      </c>
      <c r="S3214" t="inlineStr">
        <is>
          <t>N</t>
        </is>
      </c>
      <c r="T3214" t="inlineStr">
        <is>
          <t>matched</t>
        </is>
      </c>
      <c r="U3214" t="inlineStr">
        <is>
          <t>2026-10-04</t>
        </is>
      </c>
      <c r="V3214" t="inlineStr"/>
    </row>
    <row r="3215">
      <c r="A3215" t="n">
        <v>165</v>
      </c>
      <c r="B3215" t="inlineStr">
        <is>
          <t>Velassaru Maldives</t>
        </is>
      </c>
      <c r="C3215" t="inlineStr">
        <is>
          <t>dining_menu</t>
        </is>
      </c>
      <c r="D3215" t="inlineStr">
        <is>
          <t>2026_Cigar-Menu.pdf</t>
        </is>
      </c>
      <c r="E3215" t="n">
        <v>2026</v>
      </c>
      <c r="H3215" t="n">
        <v>1</v>
      </c>
      <c r="I3215" t="n">
        <v>111</v>
      </c>
      <c r="J3215" t="inlineStr">
        <is>
          <t>Y</t>
        </is>
      </c>
      <c r="K3215" t="inlineStr">
        <is>
          <t>velassaru.com</t>
        </is>
      </c>
      <c r="L3215" t="inlineStr">
        <is>
          <t>official</t>
        </is>
      </c>
      <c r="M3215" t="inlineStr">
        <is>
          <t>https://www.nivavelassaru.com/wp-content/uploads/2025/09/Cigar-Menu.pdf</t>
        </is>
      </c>
      <c r="N3215" t="inlineStr">
        <is>
          <t>https://www.nivavelassaru.com/wp-content/uploads/2025/09/Cigar-Menu.pdf | https://www.nivakurumba.com/wp-content/uploads/2025/09/Cigar-Menu.pdf</t>
        </is>
      </c>
      <c r="O3215" t="inlineStr">
        <is>
          <t>1527309b082b4c449ab2c794131c400ca303228bd275a64a4725675ac2c806de</t>
        </is>
      </c>
      <c r="P3215" t="inlineStr">
        <is>
          <t>library/165_velassaru-maldives/dining_menu/2026_Cigar-Menu.pdf</t>
        </is>
      </c>
      <c r="R3215" t="inlineStr">
        <is>
          <t>current</t>
        </is>
      </c>
      <c r="S3215" t="inlineStr">
        <is>
          <t>N</t>
        </is>
      </c>
      <c r="T3215" t="inlineStr">
        <is>
          <t>matched</t>
        </is>
      </c>
      <c r="U3215" t="inlineStr">
        <is>
          <t>2026-10-04</t>
        </is>
      </c>
      <c r="V3215" t="inlineStr"/>
    </row>
    <row r="3216">
      <c r="A3216" t="n">
        <v>165</v>
      </c>
      <c r="B3216" t="inlineStr">
        <is>
          <t>Velassaru Maldives</t>
        </is>
      </c>
      <c r="C3216" t="inlineStr">
        <is>
          <t>dining_menu</t>
        </is>
      </c>
      <c r="D3216" t="inlineStr">
        <is>
          <t>2026_Beverage-Menu-Beach-Bar-1.pdf</t>
        </is>
      </c>
      <c r="E3216" t="n">
        <v>2026</v>
      </c>
      <c r="H3216" t="n">
        <v>6</v>
      </c>
      <c r="I3216" t="n">
        <v>203</v>
      </c>
      <c r="J3216" t="inlineStr">
        <is>
          <t>Y</t>
        </is>
      </c>
      <c r="K3216" t="inlineStr">
        <is>
          <t>velassaru.com</t>
        </is>
      </c>
      <c r="L3216" t="inlineStr">
        <is>
          <t>official</t>
        </is>
      </c>
      <c r="M3216" t="inlineStr">
        <is>
          <t>https://www.nivavelassaru.com/wp-content/uploads/2025/09/Beverage-Menu-Beach-Bar-1.pdf</t>
        </is>
      </c>
      <c r="N3216" t="inlineStr">
        <is>
          <t>https://www.nivavelassaru.com/wp-content/uploads/2025/09/Beverage-Menu-Beach-Bar-1.pdf | https://www.nivakurumba.com/wp-content/uploads/2025/09/Beverage-Menu-Beach-Bar-1.pdf</t>
        </is>
      </c>
      <c r="O3216" t="inlineStr">
        <is>
          <t>a454e78be0f7a2ee636ae55ace6eb4d742d5cd836343d39e34a15ac57741eb7e</t>
        </is>
      </c>
      <c r="P3216" t="inlineStr">
        <is>
          <t>library/165_velassaru-maldives/dining_menu/2026_Beverage-Menu-Beach-Bar-1.pdf</t>
        </is>
      </c>
      <c r="R3216" t="inlineStr">
        <is>
          <t>current</t>
        </is>
      </c>
      <c r="S3216" t="inlineStr">
        <is>
          <t>N</t>
        </is>
      </c>
      <c r="T3216" t="inlineStr">
        <is>
          <t>matched</t>
        </is>
      </c>
      <c r="U3216" t="inlineStr">
        <is>
          <t>2026-10-04</t>
        </is>
      </c>
      <c r="V3216" t="inlineStr"/>
    </row>
    <row r="3217">
      <c r="A3217" t="n">
        <v>165</v>
      </c>
      <c r="B3217" t="inlineStr">
        <is>
          <t>Velassaru Maldives</t>
        </is>
      </c>
      <c r="C3217" t="inlineStr">
        <is>
          <t>dining_menu</t>
        </is>
      </c>
      <c r="D3217" t="inlineStr">
        <is>
          <t>2026_Beverage-Menu-East-Bar.pdf</t>
        </is>
      </c>
      <c r="E3217" t="n">
        <v>2026</v>
      </c>
      <c r="H3217" t="n">
        <v>8</v>
      </c>
      <c r="I3217" t="n">
        <v>271</v>
      </c>
      <c r="J3217" t="inlineStr">
        <is>
          <t>Y</t>
        </is>
      </c>
      <c r="K3217" t="inlineStr">
        <is>
          <t>velassaru.com</t>
        </is>
      </c>
      <c r="L3217" t="inlineStr">
        <is>
          <t>official</t>
        </is>
      </c>
      <c r="M3217" t="inlineStr">
        <is>
          <t>https://www.nivavelassaru.com/wp-content/uploads/2025/09/Beverage-Menu-East-Bar.pdf</t>
        </is>
      </c>
      <c r="N3217" t="inlineStr">
        <is>
          <t>https://www.nivavelassaru.com/wp-content/uploads/2025/09/Beverage-Menu-East-Bar.pdf | https://www.nivakurumba.com/wp-content/uploads/2025/09/Beverage-Menu-East-Bar.pdf</t>
        </is>
      </c>
      <c r="O3217" t="inlineStr">
        <is>
          <t>7fa63548265f83ae57179f274a6f2bb26392901fc844f9acf3e6b6bad272c68c</t>
        </is>
      </c>
      <c r="P3217" t="inlineStr">
        <is>
          <t>library/165_velassaru-maldives/dining_menu/2026_Beverage-Menu-East-Bar.pdf</t>
        </is>
      </c>
      <c r="R3217" t="inlineStr">
        <is>
          <t>current</t>
        </is>
      </c>
      <c r="S3217" t="inlineStr">
        <is>
          <t>N</t>
        </is>
      </c>
      <c r="T3217" t="inlineStr">
        <is>
          <t>matched</t>
        </is>
      </c>
      <c r="U3217" t="inlineStr">
        <is>
          <t>2026-10-04</t>
        </is>
      </c>
      <c r="V3217" t="inlineStr"/>
    </row>
    <row r="3218">
      <c r="A3218" t="n">
        <v>165</v>
      </c>
      <c r="B3218" t="inlineStr">
        <is>
          <t>Velassaru Maldives</t>
        </is>
      </c>
      <c r="C3218" t="inlineStr">
        <is>
          <t>dining_menu</t>
        </is>
      </c>
      <c r="D3218" t="inlineStr">
        <is>
          <t>2026_Beverage-Menu-Haali-Bar.pdf</t>
        </is>
      </c>
      <c r="E3218" t="n">
        <v>2026</v>
      </c>
      <c r="H3218" t="n">
        <v>7</v>
      </c>
      <c r="I3218" t="n">
        <v>234</v>
      </c>
      <c r="J3218" t="inlineStr">
        <is>
          <t>Y</t>
        </is>
      </c>
      <c r="K3218" t="inlineStr">
        <is>
          <t>velassaru.com</t>
        </is>
      </c>
      <c r="L3218" t="inlineStr">
        <is>
          <t>official</t>
        </is>
      </c>
      <c r="M3218" t="inlineStr">
        <is>
          <t>https://www.nivavelassaru.com/wp-content/uploads/2025/09/Beverage-Menu-Haali-Bar.pdf</t>
        </is>
      </c>
      <c r="N3218" t="inlineStr">
        <is>
          <t>https://www.nivavelassaru.com/wp-content/uploads/2025/09/Beverage-Menu-Haali-Bar.pdf | https://www.nivakurumba.com/wp-content/uploads/2025/09/Beverage-Menu-Haali-Bar.pdf</t>
        </is>
      </c>
      <c r="O3218" t="inlineStr">
        <is>
          <t>b6f5a8872fffdf3be4800dca02801622883e16ac522fc903bbf81b9d2184caa9</t>
        </is>
      </c>
      <c r="P3218" t="inlineStr">
        <is>
          <t>library/165_velassaru-maldives/dining_menu/2026_Beverage-Menu-Haali-Bar.pdf</t>
        </is>
      </c>
      <c r="R3218" t="inlineStr">
        <is>
          <t>current</t>
        </is>
      </c>
      <c r="S3218" t="inlineStr">
        <is>
          <t>N</t>
        </is>
      </c>
      <c r="T3218" t="inlineStr">
        <is>
          <t>matched</t>
        </is>
      </c>
      <c r="U3218" t="inlineStr">
        <is>
          <t>2026-10-04</t>
        </is>
      </c>
      <c r="V3218" t="inlineStr"/>
    </row>
    <row r="3219">
      <c r="A3219" t="n">
        <v>165</v>
      </c>
      <c r="B3219" t="inlineStr">
        <is>
          <t>Velassaru Maldives</t>
        </is>
      </c>
      <c r="C3219" t="inlineStr">
        <is>
          <t>dining_menu</t>
        </is>
      </c>
      <c r="D3219" t="inlineStr">
        <is>
          <t>2026_Jade-Dinner-Menu_Web.pdf</t>
        </is>
      </c>
      <c r="E3219" t="n">
        <v>2026</v>
      </c>
      <c r="H3219" t="n">
        <v>4</v>
      </c>
      <c r="I3219" t="n">
        <v>497</v>
      </c>
      <c r="J3219" t="inlineStr">
        <is>
          <t>Y</t>
        </is>
      </c>
      <c r="K3219" t="inlineStr">
        <is>
          <t>velassaru.com</t>
        </is>
      </c>
      <c r="L3219" t="inlineStr">
        <is>
          <t>official</t>
        </is>
      </c>
      <c r="M3219" t="inlineStr">
        <is>
          <t>https://www.nivavelassaru.com/wp-content/uploads/2025/09/Jade-Dinner-Menu_Web.pdf</t>
        </is>
      </c>
      <c r="N3219" t="inlineStr">
        <is>
          <t>https://www.nivavelassaru.com/wp-content/uploads/2025/09/Jade-Dinner-Menu_Web.pdf | https://www.nivakurumba.com/wp-content/uploads/2025/09/Jade-Dinner-Menu_Web.pdf</t>
        </is>
      </c>
      <c r="O3219" t="inlineStr">
        <is>
          <t>9f633aaf20df7e0106a10eaf38d8e36cea954a4ec312ac33928a68dd47adad1d</t>
        </is>
      </c>
      <c r="P3219" t="inlineStr">
        <is>
          <t>library/165_velassaru-maldives/dining_menu/2026_Jade-Dinner-Menu_Web.pdf</t>
        </is>
      </c>
      <c r="R3219" t="inlineStr">
        <is>
          <t>current</t>
        </is>
      </c>
      <c r="S3219" t="inlineStr">
        <is>
          <t>N</t>
        </is>
      </c>
      <c r="T3219" t="inlineStr">
        <is>
          <t>matched</t>
        </is>
      </c>
      <c r="U3219" t="inlineStr">
        <is>
          <t>2026-10-04</t>
        </is>
      </c>
      <c r="V3219" t="inlineStr"/>
    </row>
    <row r="3220">
      <c r="A3220" t="n">
        <v>165</v>
      </c>
      <c r="B3220" t="inlineStr">
        <is>
          <t>Velassaru Maldives</t>
        </is>
      </c>
      <c r="C3220" t="inlineStr">
        <is>
          <t>dining_menu</t>
        </is>
      </c>
      <c r="D3220" t="inlineStr">
        <is>
          <t>2026_Faru-Dinner-Menu.pdf</t>
        </is>
      </c>
      <c r="E3220" t="n">
        <v>2026</v>
      </c>
      <c r="H3220" t="n">
        <v>2</v>
      </c>
      <c r="I3220" t="n">
        <v>244</v>
      </c>
      <c r="J3220" t="inlineStr">
        <is>
          <t>Y</t>
        </is>
      </c>
      <c r="K3220" t="inlineStr">
        <is>
          <t>velassaru.com</t>
        </is>
      </c>
      <c r="L3220" t="inlineStr">
        <is>
          <t>official</t>
        </is>
      </c>
      <c r="M3220" t="inlineStr">
        <is>
          <t>https://www.nivavelassaru.com/wp-content/uploads/2025/09/Faru-Dinner-Menu.pdf</t>
        </is>
      </c>
      <c r="N3220" t="inlineStr">
        <is>
          <t>https://www.nivavelassaru.com/wp-content/uploads/2025/09/Faru-Dinner-Menu.pdf | https://www.nivakurumba.com/wp-content/uploads/2025/09/Faru-Dinner-Menu.pdf</t>
        </is>
      </c>
      <c r="O3220" t="inlineStr">
        <is>
          <t>a79f6b10ea5522269791873169682a17a6597c3d9ac447a2bfd61d262dead91e</t>
        </is>
      </c>
      <c r="P3220" t="inlineStr">
        <is>
          <t>library/165_velassaru-maldives/dining_menu/2026_Faru-Dinner-Menu.pdf</t>
        </is>
      </c>
      <c r="R3220" t="inlineStr">
        <is>
          <t>current</t>
        </is>
      </c>
      <c r="S3220" t="inlineStr">
        <is>
          <t>N</t>
        </is>
      </c>
      <c r="T3220" t="inlineStr">
        <is>
          <t>matched</t>
        </is>
      </c>
      <c r="U3220" t="inlineStr">
        <is>
          <t>2026-10-04</t>
        </is>
      </c>
      <c r="V3220" t="inlineStr"/>
    </row>
    <row r="3221">
      <c r="A3221" t="n">
        <v>165</v>
      </c>
      <c r="B3221" t="inlineStr">
        <is>
          <t>Velassaru Maldives</t>
        </is>
      </c>
      <c r="C3221" t="inlineStr">
        <is>
          <t>dining_menu</t>
        </is>
      </c>
      <c r="D3221" t="inlineStr">
        <is>
          <t>2026_Faru-Lunch-Menu.pdf</t>
        </is>
      </c>
      <c r="E3221" t="n">
        <v>2026</v>
      </c>
      <c r="H3221" t="n">
        <v>3</v>
      </c>
      <c r="I3221" t="n">
        <v>239</v>
      </c>
      <c r="J3221" t="inlineStr">
        <is>
          <t>Y</t>
        </is>
      </c>
      <c r="K3221" t="inlineStr">
        <is>
          <t>velassaru.com</t>
        </is>
      </c>
      <c r="L3221" t="inlineStr">
        <is>
          <t>official</t>
        </is>
      </c>
      <c r="M3221" t="inlineStr">
        <is>
          <t>https://www.nivavelassaru.com/wp-content/uploads/2025/09/Faru-Lunch-Menu.pdf</t>
        </is>
      </c>
      <c r="N3221" t="inlineStr">
        <is>
          <t>https://www.nivavelassaru.com/wp-content/uploads/2025/09/Faru-Lunch-Menu.pdf | https://www.nivakurumba.com/wp-content/uploads/2025/09/Faru-Lunch-Menu.pdf</t>
        </is>
      </c>
      <c r="O3221" t="inlineStr">
        <is>
          <t>7b28c502aaa107987ed6e1c2a36bcf827f552b3c8dbd75d59309c453957b9cc3</t>
        </is>
      </c>
      <c r="P3221" t="inlineStr">
        <is>
          <t>library/165_velassaru-maldives/dining_menu/2026_Faru-Lunch-Menu.pdf</t>
        </is>
      </c>
      <c r="R3221" t="inlineStr">
        <is>
          <t>current</t>
        </is>
      </c>
      <c r="S3221" t="inlineStr">
        <is>
          <t>N</t>
        </is>
      </c>
      <c r="T3221" t="inlineStr">
        <is>
          <t>matched</t>
        </is>
      </c>
      <c r="U3221" t="inlineStr">
        <is>
          <t>2026-10-04</t>
        </is>
      </c>
      <c r="V3221" t="inlineStr"/>
    </row>
    <row r="3222">
      <c r="A3222" t="n">
        <v>165</v>
      </c>
      <c r="B3222" t="inlineStr">
        <is>
          <t>Velassaru Maldives</t>
        </is>
      </c>
      <c r="C3222" t="inlineStr">
        <is>
          <t>dining_menu</t>
        </is>
      </c>
      <c r="D3222" t="inlineStr">
        <is>
          <t>2026_NIVA-Beach-Menu_15Jan26.pdf</t>
        </is>
      </c>
      <c r="E3222" t="n">
        <v>2026</v>
      </c>
      <c r="H3222" t="n">
        <v>1</v>
      </c>
      <c r="I3222" t="n">
        <v>87</v>
      </c>
      <c r="J3222" t="inlineStr">
        <is>
          <t>Y</t>
        </is>
      </c>
      <c r="K3222" t="inlineStr">
        <is>
          <t>velassaru.com</t>
        </is>
      </c>
      <c r="L3222" t="inlineStr">
        <is>
          <t>official</t>
        </is>
      </c>
      <c r="M3222" t="inlineStr">
        <is>
          <t>https://www.nivavelassaru.com/wp-content/uploads/2025/09/NIVA-Beach-Menu_15Jan26.pdf</t>
        </is>
      </c>
      <c r="N3222" t="inlineStr">
        <is>
          <t>https://www.nivavelassaru.com/wp-content/uploads/2025/09/NIVA-Beach-Menu_15Jan26.pdf | https://www.nivakurumba.com/wp-content/uploads/2025/09/NIVA-Beach-Menu_15Jan26.pdf</t>
        </is>
      </c>
      <c r="O3222" t="inlineStr">
        <is>
          <t>1e11fb0490c327d34d5dba453e14e132640e1f0908382b8b5b91b4fc5fb4dd4e</t>
        </is>
      </c>
      <c r="P3222" t="inlineStr">
        <is>
          <t>library/165_velassaru-maldives/dining_menu/2026_NIVA-Beach-Menu_15Jan26.pdf</t>
        </is>
      </c>
      <c r="R3222" t="inlineStr">
        <is>
          <t>current</t>
        </is>
      </c>
      <c r="S3222" t="inlineStr">
        <is>
          <t>N</t>
        </is>
      </c>
      <c r="T3222" t="inlineStr">
        <is>
          <t>matched</t>
        </is>
      </c>
      <c r="U3222" t="inlineStr">
        <is>
          <t>2026-10-04</t>
        </is>
      </c>
      <c r="V3222" t="inlineStr"/>
    </row>
    <row r="3223">
      <c r="A3223" t="n">
        <v>165</v>
      </c>
      <c r="B3223" t="inlineStr">
        <is>
          <t>Velassaru Maldives</t>
        </is>
      </c>
      <c r="C3223" t="inlineStr">
        <is>
          <t>dining_menu</t>
        </is>
      </c>
      <c r="D3223" t="inlineStr">
        <is>
          <t>2026_Cafe-Print-Menu.pdf</t>
        </is>
      </c>
      <c r="E3223" t="n">
        <v>2026</v>
      </c>
      <c r="H3223" t="n">
        <v>1</v>
      </c>
      <c r="I3223" t="n">
        <v>91</v>
      </c>
      <c r="J3223" t="inlineStr">
        <is>
          <t>Y</t>
        </is>
      </c>
      <c r="K3223" t="inlineStr">
        <is>
          <t>velassaru.com</t>
        </is>
      </c>
      <c r="L3223" t="inlineStr">
        <is>
          <t>official</t>
        </is>
      </c>
      <c r="M3223" t="inlineStr">
        <is>
          <t>https://www.nivavelassaru.com/wp-content/uploads/2025/09/Cafe-Print-Menu.pdf</t>
        </is>
      </c>
      <c r="N3223" t="inlineStr">
        <is>
          <t>https://www.nivavelassaru.com/wp-content/uploads/2025/09/Cafe-Print-Menu.pdf | https://www.nivakurumba.com/wp-content/uploads/2025/09/Cafe-Print-Menu.pdf</t>
        </is>
      </c>
      <c r="O3223" t="inlineStr">
        <is>
          <t>912e6179790e36f73988c50e8df1842c8d8e33a86c5d0fbfd740f41d3ee7bbc2</t>
        </is>
      </c>
      <c r="P3223" t="inlineStr">
        <is>
          <t>library/165_velassaru-maldives/dining_menu/2026_Cafe-Print-Menu.pdf</t>
        </is>
      </c>
      <c r="R3223" t="inlineStr">
        <is>
          <t>current</t>
        </is>
      </c>
      <c r="S3223" t="inlineStr">
        <is>
          <t>N</t>
        </is>
      </c>
      <c r="T3223" t="inlineStr">
        <is>
          <t>matched</t>
        </is>
      </c>
      <c r="U3223" t="inlineStr">
        <is>
          <t>2026-10-04</t>
        </is>
      </c>
      <c r="V3223" t="inlineStr"/>
    </row>
    <row r="3224">
      <c r="A3224" t="n">
        <v>165</v>
      </c>
      <c r="B3224" t="inlineStr">
        <is>
          <t>Velassaru Maldives</t>
        </is>
      </c>
      <c r="C3224" t="inlineStr">
        <is>
          <t>dining_menu</t>
        </is>
      </c>
      <c r="D3224" t="inlineStr">
        <is>
          <t>2025_Etesian-Menu.pdf</t>
        </is>
      </c>
      <c r="E3224" t="n">
        <v>2025</v>
      </c>
      <c r="H3224" t="n">
        <v>2</v>
      </c>
      <c r="I3224" t="n">
        <v>143</v>
      </c>
      <c r="J3224" t="inlineStr">
        <is>
          <t>Y</t>
        </is>
      </c>
      <c r="K3224" t="inlineStr">
        <is>
          <t>velassaru.com</t>
        </is>
      </c>
      <c r="L3224" t="inlineStr">
        <is>
          <t>official</t>
        </is>
      </c>
      <c r="M3224" t="inlineStr">
        <is>
          <t>https://www.nivavelassaru.com/wp-content/uploads/2025/09/Etesian-Menu.pdf</t>
        </is>
      </c>
      <c r="N3224" t="inlineStr">
        <is>
          <t>https://www.nivavelassaru.com/wp-content/uploads/2025/09/Etesian-Menu.pdf | https://www.nivakurumba.com/wp-content/uploads/2025/09/Etesian-Menu.pdf</t>
        </is>
      </c>
      <c r="O3224" t="inlineStr">
        <is>
          <t>8b19f0ff8c0a3edac2bdd9f7d4153e0c24b8588ddf7afde3a75b49ad2b11aa6d</t>
        </is>
      </c>
      <c r="P3224" t="inlineStr">
        <is>
          <t>library/165_velassaru-maldives/dining_menu/2025_Etesian-Menu.pdf</t>
        </is>
      </c>
      <c r="R3224" t="inlineStr">
        <is>
          <t>current</t>
        </is>
      </c>
      <c r="S3224" t="inlineStr">
        <is>
          <t>N</t>
        </is>
      </c>
      <c r="T3224" t="inlineStr">
        <is>
          <t>matched</t>
        </is>
      </c>
      <c r="U3224" t="inlineStr">
        <is>
          <t>2026-10-04</t>
        </is>
      </c>
      <c r="V3224" t="inlineStr"/>
    </row>
    <row r="3225">
      <c r="A3225" t="n">
        <v>165</v>
      </c>
      <c r="B3225" t="inlineStr">
        <is>
          <t>Velassaru Maldives</t>
        </is>
      </c>
      <c r="C3225" t="inlineStr">
        <is>
          <t>dining_menu</t>
        </is>
      </c>
      <c r="D3225" t="inlineStr">
        <is>
          <t>2025_Etesian-Beverage-Menu-.pdf</t>
        </is>
      </c>
      <c r="E3225" t="n">
        <v>2025</v>
      </c>
      <c r="H3225" t="n">
        <v>10</v>
      </c>
      <c r="I3225" t="n">
        <v>171</v>
      </c>
      <c r="J3225" t="inlineStr">
        <is>
          <t>Y</t>
        </is>
      </c>
      <c r="K3225" t="inlineStr">
        <is>
          <t>velassaru.com</t>
        </is>
      </c>
      <c r="L3225" t="inlineStr">
        <is>
          <t>official</t>
        </is>
      </c>
      <c r="M3225" t="inlineStr">
        <is>
          <t>https://www.nivavelassaru.com/wp-content/uploads/2025/09/Etesian-Beverage-Menu-.pdf</t>
        </is>
      </c>
      <c r="N3225" t="inlineStr">
        <is>
          <t>https://www.nivavelassaru.com/wp-content/uploads/2025/09/Etesian-Beverage-Menu-.pdf | https://www.nivakurumba.com/wp-content/uploads/2025/09/Etesian-Beverage-Menu-.pdf</t>
        </is>
      </c>
      <c r="O3225" t="inlineStr">
        <is>
          <t>29b2b6f07c83de4733766041a127984af16cc0a511b82e8a803ccfcf48655275</t>
        </is>
      </c>
      <c r="P3225" t="inlineStr">
        <is>
          <t>library/165_velassaru-maldives/dining_menu/2025_Etesian-Beverage-Menu-.pdf</t>
        </is>
      </c>
      <c r="R3225" t="inlineStr">
        <is>
          <t>current</t>
        </is>
      </c>
      <c r="S3225" t="inlineStr">
        <is>
          <t>N</t>
        </is>
      </c>
      <c r="T3225" t="inlineStr">
        <is>
          <t>matched</t>
        </is>
      </c>
      <c r="U3225" t="inlineStr">
        <is>
          <t>2026-10-04</t>
        </is>
      </c>
      <c r="V3225" t="inlineStr"/>
    </row>
    <row r="3226">
      <c r="A3226" t="n">
        <v>165</v>
      </c>
      <c r="B3226" t="inlineStr">
        <is>
          <t>Velassaru Maldives</t>
        </is>
      </c>
      <c r="C3226" t="inlineStr">
        <is>
          <t>dining_menu</t>
        </is>
      </c>
      <c r="D3226" t="inlineStr">
        <is>
          <t>2025_Turquoise-Menu-Food-Only.pdf</t>
        </is>
      </c>
      <c r="E3226" t="n">
        <v>2025</v>
      </c>
      <c r="H3226" t="n">
        <v>8</v>
      </c>
      <c r="I3226" t="n">
        <v>882</v>
      </c>
      <c r="J3226" t="inlineStr">
        <is>
          <t>Y</t>
        </is>
      </c>
      <c r="K3226" t="inlineStr">
        <is>
          <t>velassaru.com</t>
        </is>
      </c>
      <c r="L3226" t="inlineStr">
        <is>
          <t>official</t>
        </is>
      </c>
      <c r="M3226" t="inlineStr">
        <is>
          <t>https://www.nivavelassaru.com/wp-content/uploads/2025/09/Turquoise-Menu-Food-Only.pdf</t>
        </is>
      </c>
      <c r="N3226" t="inlineStr">
        <is>
          <t>https://www.nivavelassaru.com/wp-content/uploads/2025/09/Turquoise-Menu-Food-Only.pdf | https://www.nivakurumba.com/wp-content/uploads/2025/09/Turquoise-Menu-Food-Only.pdf</t>
        </is>
      </c>
      <c r="O3226" t="inlineStr">
        <is>
          <t>ec674e7c0359e27b2a2e72a9eb6f76c5a89650b10cf6e46bf2eccecf2ec35393</t>
        </is>
      </c>
      <c r="P3226" t="inlineStr">
        <is>
          <t>library/165_velassaru-maldives/dining_menu/2025_Turquoise-Menu-Food-Only.pdf</t>
        </is>
      </c>
      <c r="R3226" t="inlineStr">
        <is>
          <t>current</t>
        </is>
      </c>
      <c r="S3226" t="inlineStr">
        <is>
          <t>N</t>
        </is>
      </c>
      <c r="T3226" t="inlineStr">
        <is>
          <t>matched</t>
        </is>
      </c>
      <c r="U3226" t="inlineStr">
        <is>
          <t>2026-10-04</t>
        </is>
      </c>
      <c r="V3226" t="inlineStr"/>
    </row>
    <row r="3227">
      <c r="A3227" t="n">
        <v>165</v>
      </c>
      <c r="B3227" t="inlineStr">
        <is>
          <t>Velassaru Maldives</t>
        </is>
      </c>
      <c r="C3227" t="inlineStr">
        <is>
          <t>dining_menu</t>
        </is>
      </c>
      <c r="D3227" t="inlineStr">
        <is>
          <t>2025_Sand-Menu-Food.pdf</t>
        </is>
      </c>
      <c r="E3227" t="n">
        <v>2025</v>
      </c>
      <c r="H3227" t="n">
        <v>4</v>
      </c>
      <c r="I3227" t="n">
        <v>144</v>
      </c>
      <c r="J3227" t="inlineStr">
        <is>
          <t>Y</t>
        </is>
      </c>
      <c r="K3227" t="inlineStr">
        <is>
          <t>velassaru.com</t>
        </is>
      </c>
      <c r="L3227" t="inlineStr">
        <is>
          <t>official</t>
        </is>
      </c>
      <c r="M3227" t="inlineStr">
        <is>
          <t>https://www.nivavelassaru.com/wp-content/uploads/2025/09/Sand-Menu-Food.pdf</t>
        </is>
      </c>
      <c r="N3227" t="inlineStr">
        <is>
          <t>https://www.nivavelassaru.com/wp-content/uploads/2025/09/Sand-Menu-Food.pdf | https://www.nivakurumba.com/wp-content/uploads/2025/09/Sand-Menu-Food.pdf</t>
        </is>
      </c>
      <c r="O3227" t="inlineStr">
        <is>
          <t>ce3e00c70ab417b6166932e1d9bb2b5b06727813c974997fd04405a5908af0fc</t>
        </is>
      </c>
      <c r="P3227" t="inlineStr">
        <is>
          <t>library/165_velassaru-maldives/dining_menu/2025_Sand-Menu-Food.pdf</t>
        </is>
      </c>
      <c r="R3227" t="inlineStr">
        <is>
          <t>current</t>
        </is>
      </c>
      <c r="S3227" t="inlineStr">
        <is>
          <t>N</t>
        </is>
      </c>
      <c r="T3227" t="inlineStr">
        <is>
          <t>matched</t>
        </is>
      </c>
      <c r="U3227" t="inlineStr">
        <is>
          <t>2026-10-04</t>
        </is>
      </c>
      <c r="V3227" t="inlineStr"/>
    </row>
    <row r="3228">
      <c r="A3228" t="n">
        <v>165</v>
      </c>
      <c r="B3228" t="inlineStr">
        <is>
          <t>Velassaru Maldives</t>
        </is>
      </c>
      <c r="C3228" t="inlineStr">
        <is>
          <t>dining_menu</t>
        </is>
      </c>
      <c r="D3228" t="inlineStr">
        <is>
          <t>2025_Sand-Kids-Menu.pdf</t>
        </is>
      </c>
      <c r="E3228" t="n">
        <v>2025</v>
      </c>
      <c r="H3228" t="n">
        <v>1</v>
      </c>
      <c r="I3228" t="n">
        <v>91</v>
      </c>
      <c r="J3228" t="inlineStr">
        <is>
          <t>Y</t>
        </is>
      </c>
      <c r="K3228" t="inlineStr">
        <is>
          <t>velassaru.com</t>
        </is>
      </c>
      <c r="L3228" t="inlineStr">
        <is>
          <t>official</t>
        </is>
      </c>
      <c r="M3228" t="inlineStr">
        <is>
          <t>https://www.nivavelassaru.com/wp-content/uploads/2025/09/Sand-Kids-Menu.pdf</t>
        </is>
      </c>
      <c r="N3228" t="inlineStr">
        <is>
          <t>https://www.nivavelassaru.com/wp-content/uploads/2025/09/Sand-Kids-Menu.pdf | https://www.nivakurumba.com/wp-content/uploads/2025/09/Sand-Kids-Menu.pdf</t>
        </is>
      </c>
      <c r="O3228" t="inlineStr">
        <is>
          <t>100a890af890b43bbd919acb359cb4977ef07f2abc19d1efa10d8ee0ceb972fc</t>
        </is>
      </c>
      <c r="P3228" t="inlineStr">
        <is>
          <t>library/165_velassaru-maldives/dining_menu/2025_Sand-Kids-Menu.pdf</t>
        </is>
      </c>
      <c r="R3228" t="inlineStr">
        <is>
          <t>current</t>
        </is>
      </c>
      <c r="S3228" t="inlineStr">
        <is>
          <t>N</t>
        </is>
      </c>
      <c r="T3228" t="inlineStr">
        <is>
          <t>matched</t>
        </is>
      </c>
      <c r="U3228" t="inlineStr">
        <is>
          <t>2026-10-04</t>
        </is>
      </c>
      <c r="V3228" t="inlineStr"/>
    </row>
    <row r="3229">
      <c r="A3229" t="n">
        <v>165</v>
      </c>
      <c r="B3229" t="inlineStr">
        <is>
          <t>Velassaru Maldives</t>
        </is>
      </c>
      <c r="C3229" t="inlineStr">
        <is>
          <t>dining_menu</t>
        </is>
      </c>
      <c r="D3229" t="inlineStr">
        <is>
          <t>2025_TEPPANYAKI-OMAKASE-WILD-AND-FARM-MENU.pdf</t>
        </is>
      </c>
      <c r="E3229" t="n">
        <v>2025</v>
      </c>
      <c r="H3229" t="n">
        <v>1</v>
      </c>
      <c r="I3229" t="n">
        <v>581</v>
      </c>
      <c r="J3229" t="inlineStr">
        <is>
          <t>Y</t>
        </is>
      </c>
      <c r="K3229" t="inlineStr">
        <is>
          <t>velassaru.com</t>
        </is>
      </c>
      <c r="L3229" t="inlineStr">
        <is>
          <t>official</t>
        </is>
      </c>
      <c r="M3229" t="inlineStr">
        <is>
          <t>https://www.nivavelassaru.com/wp-content/uploads/2025/09/TEPPANYAKI-OMAKASE-WILD-AND-FARM-MENU.pdf</t>
        </is>
      </c>
      <c r="N3229" t="inlineStr">
        <is>
          <t>https://www.nivavelassaru.com/wp-content/uploads/2025/09/TEPPANYAKI-OMAKASE-WILD-AND-FARM-MENU.pdf | https://www.nivakurumba.com/wp-content/uploads/2025/09/TEPPANYAKI-OMAKASE-WILD-AND-FARM-MENU.pdf</t>
        </is>
      </c>
      <c r="O3229" t="inlineStr">
        <is>
          <t>a16fc91282041a7af3d5b413e853616cec8c5682595ce83715a4ede9040834d5</t>
        </is>
      </c>
      <c r="P3229" t="inlineStr">
        <is>
          <t>library/165_velassaru-maldives/dining_menu/2025_TEPPANYAKI-OMAKASE-WILD-AND-FARM-MENU.pdf</t>
        </is>
      </c>
      <c r="R3229" t="inlineStr">
        <is>
          <t>current</t>
        </is>
      </c>
      <c r="S3229" t="inlineStr">
        <is>
          <t>N</t>
        </is>
      </c>
      <c r="T3229" t="inlineStr">
        <is>
          <t>matched</t>
        </is>
      </c>
      <c r="U3229" t="inlineStr">
        <is>
          <t>2026-10-04</t>
        </is>
      </c>
      <c r="V3229" t="inlineStr"/>
    </row>
    <row r="3230">
      <c r="A3230" t="n">
        <v>165</v>
      </c>
      <c r="B3230" t="inlineStr">
        <is>
          <t>Velassaru Maldives</t>
        </is>
      </c>
      <c r="C3230" t="inlineStr">
        <is>
          <t>dining_menu</t>
        </is>
      </c>
      <c r="D3230" t="inlineStr">
        <is>
          <t>2025_SAKURA-DINNER.pdf</t>
        </is>
      </c>
      <c r="E3230" t="n">
        <v>2025</v>
      </c>
      <c r="H3230" t="n">
        <v>4</v>
      </c>
      <c r="I3230" t="n">
        <v>1313</v>
      </c>
      <c r="J3230" t="inlineStr">
        <is>
          <t>Y</t>
        </is>
      </c>
      <c r="K3230" t="inlineStr">
        <is>
          <t>velassaru.com</t>
        </is>
      </c>
      <c r="L3230" t="inlineStr">
        <is>
          <t>official</t>
        </is>
      </c>
      <c r="M3230" t="inlineStr">
        <is>
          <t>https://www.nivavelassaru.com/wp-content/uploads/2025/09/SAKURA-DINNER.pdf</t>
        </is>
      </c>
      <c r="N3230" t="inlineStr">
        <is>
          <t>https://www.nivavelassaru.com/wp-content/uploads/2025/09/SAKURA-DINNER.pdf | https://www.nivakurumba.com/wp-content/uploads/2025/09/SAKURA-DINNER.pdf</t>
        </is>
      </c>
      <c r="O3230" t="inlineStr">
        <is>
          <t>a5ca1f72132f05b0e75ff719b58666d099c0550704536339130353f3885f0d0a</t>
        </is>
      </c>
      <c r="P3230" t="inlineStr">
        <is>
          <t>library/165_velassaru-maldives/dining_menu/2025_SAKURA-DINNER.pdf</t>
        </is>
      </c>
      <c r="R3230" t="inlineStr">
        <is>
          <t>current</t>
        </is>
      </c>
      <c r="S3230" t="inlineStr">
        <is>
          <t>N</t>
        </is>
      </c>
      <c r="T3230" t="inlineStr">
        <is>
          <t>matched</t>
        </is>
      </c>
      <c r="U3230" t="inlineStr">
        <is>
          <t>2026-10-04</t>
        </is>
      </c>
      <c r="V3230" t="inlineStr"/>
    </row>
    <row r="3231">
      <c r="A3231" t="n">
        <v>165</v>
      </c>
      <c r="B3231" t="inlineStr">
        <is>
          <t>Velassaru Maldives</t>
        </is>
      </c>
      <c r="C3231" t="inlineStr">
        <is>
          <t>dining_menu</t>
        </is>
      </c>
      <c r="D3231" t="inlineStr">
        <is>
          <t>2025_Portobello-dinner-menu.pdf</t>
        </is>
      </c>
      <c r="E3231" t="n">
        <v>2025</v>
      </c>
      <c r="H3231" t="n">
        <v>3</v>
      </c>
      <c r="I3231" t="n">
        <v>229</v>
      </c>
      <c r="J3231" t="inlineStr">
        <is>
          <t>Y</t>
        </is>
      </c>
      <c r="K3231" t="inlineStr">
        <is>
          <t>velassaru.com</t>
        </is>
      </c>
      <c r="L3231" t="inlineStr">
        <is>
          <t>official</t>
        </is>
      </c>
      <c r="M3231" t="inlineStr">
        <is>
          <t>https://www.nivavelassaru.com/wp-content/uploads/2025/09/Portobello-dinner-menu.pdf</t>
        </is>
      </c>
      <c r="N3231" t="inlineStr">
        <is>
          <t>https://www.nivavelassaru.com/wp-content/uploads/2025/09/Portobello-dinner-menu.pdf | https://www.nivakurumba.com/wp-content/uploads/2025/09/Portobello-dinner-menu.pdf</t>
        </is>
      </c>
      <c r="O3231" t="inlineStr">
        <is>
          <t>1916d56a2b436677d3178d0cef21c7eeb4f575ccd2913bd93b2a404b41949df4</t>
        </is>
      </c>
      <c r="P3231" t="inlineStr">
        <is>
          <t>library/165_velassaru-maldives/dining_menu/2025_Portobello-dinner-menu.pdf</t>
        </is>
      </c>
      <c r="R3231" t="inlineStr">
        <is>
          <t>current</t>
        </is>
      </c>
      <c r="S3231" t="inlineStr">
        <is>
          <t>N</t>
        </is>
      </c>
      <c r="T3231" t="inlineStr">
        <is>
          <t>matched</t>
        </is>
      </c>
      <c r="U3231" t="inlineStr">
        <is>
          <t>2026-10-04</t>
        </is>
      </c>
      <c r="V3231" t="inlineStr"/>
    </row>
    <row r="3232">
      <c r="A3232" t="n">
        <v>165</v>
      </c>
      <c r="B3232" t="inlineStr">
        <is>
          <t>Velassaru Maldives</t>
        </is>
      </c>
      <c r="C3232" t="inlineStr">
        <is>
          <t>dining_menu</t>
        </is>
      </c>
      <c r="D3232" t="inlineStr">
        <is>
          <t>2024_Signature-Cocktail-Menu-fen-bar.pdf</t>
        </is>
      </c>
      <c r="E3232" t="n">
        <v>2024</v>
      </c>
      <c r="H3232" t="n">
        <v>16</v>
      </c>
      <c r="I3232" t="n">
        <v>242</v>
      </c>
      <c r="J3232" t="inlineStr">
        <is>
          <t>Y</t>
        </is>
      </c>
      <c r="K3232" t="inlineStr">
        <is>
          <t>velassaru.com</t>
        </is>
      </c>
      <c r="L3232" t="inlineStr">
        <is>
          <t>official</t>
        </is>
      </c>
      <c r="M3232" t="inlineStr">
        <is>
          <t>https://www.nivavelassaru.com/wp-content/uploads/2025/09/Signature-Cocktail-Menu-fen-bar.pdf</t>
        </is>
      </c>
      <c r="N3232" t="inlineStr">
        <is>
          <t>https://www.nivavelassaru.com/wp-content/uploads/2025/09/Signature-Cocktail-Menu-fen-bar.pdf | https://www.nivakurumba.com/wp-content/uploads/2025/09/Signature-Cocktail-Menu-fen-bar.pdf</t>
        </is>
      </c>
      <c r="O3232" t="inlineStr">
        <is>
          <t>131e3b303a39da36a5f5c0449aee0620e5ccaa8987d902ef385d7a10e03c904e</t>
        </is>
      </c>
      <c r="P3232" t="inlineStr">
        <is>
          <t>library/165_velassaru-maldives/dining_menu/2024_Signature-Cocktail-Menu-fen-bar.pdf</t>
        </is>
      </c>
      <c r="R3232" t="inlineStr">
        <is>
          <t>outdated</t>
        </is>
      </c>
      <c r="S3232" t="inlineStr">
        <is>
          <t>N</t>
        </is>
      </c>
      <c r="T3232" t="inlineStr">
        <is>
          <t>matched</t>
        </is>
      </c>
      <c r="U3232" t="inlineStr">
        <is>
          <t>2026-10-04</t>
        </is>
      </c>
      <c r="V3232" t="inlineStr"/>
    </row>
    <row r="3233">
      <c r="A3233" t="n">
        <v>165</v>
      </c>
      <c r="B3233" t="inlineStr">
        <is>
          <t>Velassaru Maldives</t>
        </is>
      </c>
      <c r="C3233" t="inlineStr">
        <is>
          <t>dining_menu</t>
        </is>
      </c>
      <c r="D3233" t="inlineStr">
        <is>
          <t>2024_TURQUOISE-BEVERAGE-MENU.pdf</t>
        </is>
      </c>
      <c r="E3233" t="n">
        <v>2024</v>
      </c>
      <c r="H3233" t="n">
        <v>7</v>
      </c>
      <c r="I3233" t="n">
        <v>213</v>
      </c>
      <c r="J3233" t="inlineStr">
        <is>
          <t>Y</t>
        </is>
      </c>
      <c r="K3233" t="inlineStr">
        <is>
          <t>velassaru.com</t>
        </is>
      </c>
      <c r="L3233" t="inlineStr">
        <is>
          <t>official</t>
        </is>
      </c>
      <c r="M3233" t="inlineStr">
        <is>
          <t>https://www.nivavelassaru.com/wp-content/uploads/2025/09/TURQUOISE-BEVERAGE-MENU.pdf</t>
        </is>
      </c>
      <c r="N3233" t="inlineStr">
        <is>
          <t>https://www.nivavelassaru.com/wp-content/uploads/2025/09/TURQUOISE-BEVERAGE-MENU.pdf | https://www.nivakurumba.com/wp-content/uploads/2025/09/TURQUOISE-BEVERAGE-MENU.pdf</t>
        </is>
      </c>
      <c r="O3233" t="inlineStr">
        <is>
          <t>15d3e78f04d4f87fa0b656a7aa5edacd05a443c3cd0b783b15fb355dbca6b451</t>
        </is>
      </c>
      <c r="P3233" t="inlineStr">
        <is>
          <t>library/165_velassaru-maldives/dining_menu/2024_TURQUOISE-BEVERAGE-MENU.pdf</t>
        </is>
      </c>
      <c r="R3233" t="inlineStr">
        <is>
          <t>outdated</t>
        </is>
      </c>
      <c r="S3233" t="inlineStr">
        <is>
          <t>N</t>
        </is>
      </c>
      <c r="T3233" t="inlineStr">
        <is>
          <t>matched</t>
        </is>
      </c>
      <c r="U3233" t="inlineStr">
        <is>
          <t>2026-10-04</t>
        </is>
      </c>
      <c r="V3233" t="inlineStr"/>
    </row>
    <row r="3234">
      <c r="A3234" t="n">
        <v>165</v>
      </c>
      <c r="B3234" t="inlineStr">
        <is>
          <t>Velassaru Maldives</t>
        </is>
      </c>
      <c r="C3234" t="inlineStr">
        <is>
          <t>dining_menu</t>
        </is>
      </c>
      <c r="D3234" t="inlineStr">
        <is>
          <t>2024_Vela-Beverage-Menu-.pdf</t>
        </is>
      </c>
      <c r="E3234" t="n">
        <v>2024</v>
      </c>
      <c r="H3234" t="n">
        <v>12</v>
      </c>
      <c r="I3234" t="n">
        <v>210</v>
      </c>
      <c r="J3234" t="inlineStr">
        <is>
          <t>Y</t>
        </is>
      </c>
      <c r="K3234" t="inlineStr">
        <is>
          <t>velassaru.com</t>
        </is>
      </c>
      <c r="L3234" t="inlineStr">
        <is>
          <t>official</t>
        </is>
      </c>
      <c r="M3234" t="inlineStr">
        <is>
          <t>https://www.nivavelassaru.com/wp-content/uploads/2025/09/Vela-Beverage-Menu-.pdf</t>
        </is>
      </c>
      <c r="N3234" t="inlineStr">
        <is>
          <t>https://www.nivavelassaru.com/wp-content/uploads/2025/09/Vela-Beverage-Menu-.pdf | https://www.nivakurumba.com/wp-content/uploads/2025/09/Vela-Beverage-Menu-.pdf</t>
        </is>
      </c>
      <c r="O3234" t="inlineStr">
        <is>
          <t>47b831df339f8848901173c0373081401216f2b3075a3465cf30eb24a6b80db6</t>
        </is>
      </c>
      <c r="P3234" t="inlineStr">
        <is>
          <t>library/165_velassaru-maldives/dining_menu/2024_Vela-Beverage-Menu-.pdf</t>
        </is>
      </c>
      <c r="R3234" t="inlineStr">
        <is>
          <t>outdated</t>
        </is>
      </c>
      <c r="S3234" t="inlineStr">
        <is>
          <t>N</t>
        </is>
      </c>
      <c r="T3234" t="inlineStr">
        <is>
          <t>matched</t>
        </is>
      </c>
      <c r="U3234" t="inlineStr">
        <is>
          <t>2026-10-04</t>
        </is>
      </c>
      <c r="V3234" t="inlineStr"/>
    </row>
    <row r="3235">
      <c r="A3235" t="n">
        <v>165</v>
      </c>
      <c r="B3235" t="inlineStr">
        <is>
          <t>Velassaru Maldives</t>
        </is>
      </c>
      <c r="C3235" t="inlineStr">
        <is>
          <t>dining_menu</t>
        </is>
      </c>
      <c r="D3235" t="inlineStr">
        <is>
          <t>2024_Sand-Beverage-Menu-.pdf</t>
        </is>
      </c>
      <c r="E3235" t="n">
        <v>2024</v>
      </c>
      <c r="H3235" t="n">
        <v>18</v>
      </c>
      <c r="I3235" t="n">
        <v>223</v>
      </c>
      <c r="J3235" t="inlineStr">
        <is>
          <t>Y</t>
        </is>
      </c>
      <c r="K3235" t="inlineStr">
        <is>
          <t>velassaru.com</t>
        </is>
      </c>
      <c r="L3235" t="inlineStr">
        <is>
          <t>official</t>
        </is>
      </c>
      <c r="M3235" t="inlineStr">
        <is>
          <t>https://www.nivavelassaru.com/wp-content/uploads/2025/09/Sand-Beverage-Menu-.pdf</t>
        </is>
      </c>
      <c r="N3235" t="inlineStr">
        <is>
          <t>https://www.nivavelassaru.com/wp-content/uploads/2025/09/Sand-Beverage-Menu-.pdf | https://www.nivakurumba.com/wp-content/uploads/2025/09/Sand-Beverage-Menu-.pdf</t>
        </is>
      </c>
      <c r="O3235" t="inlineStr">
        <is>
          <t>6a186c218859c2b55091276339e31a89fb3fb623fcfbb9f88fb9d24823e76889</t>
        </is>
      </c>
      <c r="P3235" t="inlineStr">
        <is>
          <t>library/165_velassaru-maldives/dining_menu/2024_Sand-Beverage-Menu-.pdf</t>
        </is>
      </c>
      <c r="R3235" t="inlineStr">
        <is>
          <t>outdated</t>
        </is>
      </c>
      <c r="S3235" t="inlineStr">
        <is>
          <t>N</t>
        </is>
      </c>
      <c r="T3235" t="inlineStr">
        <is>
          <t>matched</t>
        </is>
      </c>
      <c r="U3235" t="inlineStr">
        <is>
          <t>2026-10-04</t>
        </is>
      </c>
      <c r="V3235" t="inlineStr"/>
    </row>
    <row r="3236">
      <c r="A3236" t="n">
        <v>165</v>
      </c>
      <c r="B3236" t="inlineStr">
        <is>
          <t>Velassaru Maldives</t>
        </is>
      </c>
      <c r="C3236" t="inlineStr">
        <is>
          <t>dining_menu</t>
        </is>
      </c>
      <c r="D3236" t="inlineStr">
        <is>
          <t>2024_Portobello-kids-menu-.pdf</t>
        </is>
      </c>
      <c r="E3236" t="n">
        <v>2024</v>
      </c>
      <c r="H3236" t="n">
        <v>2</v>
      </c>
      <c r="I3236" t="n">
        <v>1915</v>
      </c>
      <c r="J3236" t="inlineStr">
        <is>
          <t>Y</t>
        </is>
      </c>
      <c r="K3236" t="inlineStr">
        <is>
          <t>velassaru.com</t>
        </is>
      </c>
      <c r="L3236" t="inlineStr">
        <is>
          <t>official</t>
        </is>
      </c>
      <c r="M3236" t="inlineStr">
        <is>
          <t>https://www.nivavelassaru.com/wp-content/uploads/2025/09/Portobello-kids-menu-.pdf</t>
        </is>
      </c>
      <c r="N3236" t="inlineStr">
        <is>
          <t>https://www.nivavelassaru.com/wp-content/uploads/2025/09/Portobello-kids-menu-.pdf | https://www.nivakurumba.com/wp-content/uploads/2025/09/Portobello-kids-menu-.pdf</t>
        </is>
      </c>
      <c r="O3236" t="inlineStr">
        <is>
          <t>ddee6e0c03cde3daddaf66b49b489e2b39cabc5d83bce4289799248651197b04</t>
        </is>
      </c>
      <c r="P3236" t="inlineStr">
        <is>
          <t>library/165_velassaru-maldives/dining_menu/2024_Portobello-kids-menu-.pdf</t>
        </is>
      </c>
      <c r="R3236" t="inlineStr">
        <is>
          <t>outdated</t>
        </is>
      </c>
      <c r="S3236" t="inlineStr">
        <is>
          <t>N</t>
        </is>
      </c>
      <c r="T3236" t="inlineStr">
        <is>
          <t>matched</t>
        </is>
      </c>
      <c r="U3236" t="inlineStr">
        <is>
          <t>2026-10-04</t>
        </is>
      </c>
      <c r="V3236" t="inlineStr"/>
    </row>
    <row r="3237">
      <c r="A3237" t="n">
        <v>165</v>
      </c>
      <c r="B3237" t="inlineStr">
        <is>
          <t>Velassaru Maldives</t>
        </is>
      </c>
      <c r="C3237" t="inlineStr">
        <is>
          <t>dining_menu</t>
        </is>
      </c>
      <c r="D3237" t="inlineStr">
        <is>
          <t>2024_LOBRIZAN-BEVERAGE-MENU.pdf</t>
        </is>
      </c>
      <c r="E3237" t="n">
        <v>2024</v>
      </c>
      <c r="H3237" t="n">
        <v>1</v>
      </c>
      <c r="I3237" t="n">
        <v>836</v>
      </c>
      <c r="J3237" t="inlineStr">
        <is>
          <t>Y</t>
        </is>
      </c>
      <c r="K3237" t="inlineStr">
        <is>
          <t>velassaru.com</t>
        </is>
      </c>
      <c r="L3237" t="inlineStr">
        <is>
          <t>official</t>
        </is>
      </c>
      <c r="M3237" t="inlineStr">
        <is>
          <t>https://www.nivavelassaru.com/wp-content/uploads/2025/09/LOBRIZAN-BEVERAGE-MENU.pdf</t>
        </is>
      </c>
      <c r="N3237" t="inlineStr">
        <is>
          <t>https://www.nivavelassaru.com/wp-content/uploads/2025/09/LOBRIZAN-BEVERAGE-MENU.pdf | https://www.nivakurumba.com/wp-content/uploads/2025/09/LOBRIZAN-BEVERAGE-MENU.pdf</t>
        </is>
      </c>
      <c r="O3237" t="inlineStr">
        <is>
          <t>97be311b12acb130a060850c51879ae3e0e28a423a63f6a47b04229e90e4b5b5</t>
        </is>
      </c>
      <c r="P3237" t="inlineStr">
        <is>
          <t>library/165_velassaru-maldives/dining_menu/2024_LOBRIZAN-BEVERAGE-MENU.pdf</t>
        </is>
      </c>
      <c r="R3237" t="inlineStr">
        <is>
          <t>outdated</t>
        </is>
      </c>
      <c r="S3237" t="inlineStr">
        <is>
          <t>N</t>
        </is>
      </c>
      <c r="T3237" t="inlineStr">
        <is>
          <t>matched</t>
        </is>
      </c>
      <c r="U3237" t="inlineStr">
        <is>
          <t>2026-10-04</t>
        </is>
      </c>
      <c r="V3237" t="inlineStr"/>
    </row>
    <row r="3238">
      <c r="A3238" t="n">
        <v>165</v>
      </c>
      <c r="B3238" t="inlineStr">
        <is>
          <t>Velassaru Maldives</t>
        </is>
      </c>
      <c r="C3238" t="inlineStr">
        <is>
          <t>dining_menu</t>
        </is>
      </c>
      <c r="D3238" t="inlineStr">
        <is>
          <t>2024_GRANN-KAZZ-WINELIST.pdf</t>
        </is>
      </c>
      <c r="E3238" t="n">
        <v>2024</v>
      </c>
      <c r="H3238" t="n">
        <v>1</v>
      </c>
      <c r="I3238" t="n">
        <v>2764</v>
      </c>
      <c r="J3238" t="inlineStr">
        <is>
          <t>Y</t>
        </is>
      </c>
      <c r="K3238" t="inlineStr">
        <is>
          <t>velassaru.com</t>
        </is>
      </c>
      <c r="L3238" t="inlineStr">
        <is>
          <t>official</t>
        </is>
      </c>
      <c r="M3238" t="inlineStr">
        <is>
          <t>https://www.nivavelassaru.com/wp-content/uploads/2025/09/GRANN-KAZZ-WINELIST.pdf</t>
        </is>
      </c>
      <c r="N3238" t="inlineStr">
        <is>
          <t>https://www.nivavelassaru.com/wp-content/uploads/2025/09/GRANN-KAZZ-WINELIST.pdf | https://www.nivakurumba.com/wp-content/uploads/2025/09/GRANN-KAZZ-WINELIST.pdf</t>
        </is>
      </c>
      <c r="O3238" t="inlineStr">
        <is>
          <t>2fa0fc3f49b386b9562ea394830390ec6ad89c14a8b0c365ddcbb569396895f3</t>
        </is>
      </c>
      <c r="P3238" t="inlineStr">
        <is>
          <t>library/165_velassaru-maldives/dining_menu/2024_GRANN-KAZZ-WINELIST.pdf</t>
        </is>
      </c>
      <c r="R3238" t="inlineStr">
        <is>
          <t>outdated</t>
        </is>
      </c>
      <c r="S3238" t="inlineStr">
        <is>
          <t>N</t>
        </is>
      </c>
      <c r="T3238" t="inlineStr">
        <is>
          <t>matched</t>
        </is>
      </c>
      <c r="U3238" t="inlineStr">
        <is>
          <t>2026-10-04</t>
        </is>
      </c>
      <c r="V3238" t="inlineStr"/>
    </row>
    <row r="3239">
      <c r="A3239" t="n">
        <v>165</v>
      </c>
      <c r="B3239" t="inlineStr">
        <is>
          <t>Velassaru Maldives</t>
        </is>
      </c>
      <c r="C3239" t="inlineStr">
        <is>
          <t>dining_menu</t>
        </is>
      </c>
      <c r="D3239" t="inlineStr">
        <is>
          <t>2024_ARIA-BURGER-MENU.pdf</t>
        </is>
      </c>
      <c r="E3239" t="n">
        <v>2024</v>
      </c>
      <c r="H3239" t="n">
        <v>1</v>
      </c>
      <c r="I3239" t="n">
        <v>64</v>
      </c>
      <c r="J3239" t="inlineStr">
        <is>
          <t>Y</t>
        </is>
      </c>
      <c r="K3239" t="inlineStr">
        <is>
          <t>velassaru.com</t>
        </is>
      </c>
      <c r="L3239" t="inlineStr">
        <is>
          <t>official</t>
        </is>
      </c>
      <c r="M3239" t="inlineStr">
        <is>
          <t>https://www.nivavelassaru.com/wp-content/uploads/2025/09/ARIA-BURGER-MENU.pdf</t>
        </is>
      </c>
      <c r="N3239" t="inlineStr">
        <is>
          <t>https://www.nivavelassaru.com/wp-content/uploads/2025/09/ARIA-BURGER-MENU.pdf | https://www.nivakurumba.com/wp-content/uploads/2025/09/ARIA-BURGER-MENU.pdf</t>
        </is>
      </c>
      <c r="O3239" t="inlineStr">
        <is>
          <t>32323834ca1ac31c946506796670c1c340d842237391630c8e19973a193eca92</t>
        </is>
      </c>
      <c r="P3239" t="inlineStr">
        <is>
          <t>library/165_velassaru-maldives/dining_menu/2024_ARIA-BURGER-MENU.pdf</t>
        </is>
      </c>
      <c r="R3239" t="inlineStr">
        <is>
          <t>outdated</t>
        </is>
      </c>
      <c r="S3239" t="inlineStr">
        <is>
          <t>N</t>
        </is>
      </c>
      <c r="T3239" t="inlineStr">
        <is>
          <t>matched</t>
        </is>
      </c>
      <c r="U3239" t="inlineStr">
        <is>
          <t>2026-10-04</t>
        </is>
      </c>
      <c r="V3239" t="inlineStr"/>
    </row>
    <row r="3240">
      <c r="A3240" t="n">
        <v>165</v>
      </c>
      <c r="B3240" t="inlineStr">
        <is>
          <t>Velassaru Maldives</t>
        </is>
      </c>
      <c r="C3240" t="inlineStr">
        <is>
          <t>dining_menu</t>
        </is>
      </c>
      <c r="D3240" t="inlineStr">
        <is>
          <t>2024_ARIA-.pdf</t>
        </is>
      </c>
      <c r="E3240" t="n">
        <v>2024</v>
      </c>
      <c r="H3240" t="n">
        <v>1</v>
      </c>
      <c r="I3240" t="n">
        <v>758</v>
      </c>
      <c r="J3240" t="inlineStr">
        <is>
          <t>Y</t>
        </is>
      </c>
      <c r="K3240" t="inlineStr">
        <is>
          <t>velassaru.com</t>
        </is>
      </c>
      <c r="L3240" t="inlineStr">
        <is>
          <t>official</t>
        </is>
      </c>
      <c r="M3240" t="inlineStr">
        <is>
          <t>https://www.nivavelassaru.com/wp-content/uploads/2025/09/ARIA-.pdf</t>
        </is>
      </c>
      <c r="N3240" t="inlineStr">
        <is>
          <t>https://www.nivavelassaru.com/wp-content/uploads/2025/09/ARIA-.pdf | https://www.nivakurumba.com/wp-content/uploads/2025/09/ARIA-.pdf</t>
        </is>
      </c>
      <c r="O3240" t="inlineStr">
        <is>
          <t>9c837c13dcf5be970776c59e8baaa9f2234166633152e2cd4cac9cf7d5c1e330</t>
        </is>
      </c>
      <c r="P3240" t="inlineStr">
        <is>
          <t>library/165_velassaru-maldives/dining_menu/2024_ARIA-.pdf</t>
        </is>
      </c>
      <c r="R3240" t="inlineStr">
        <is>
          <t>outdated</t>
        </is>
      </c>
      <c r="S3240" t="inlineStr">
        <is>
          <t>N</t>
        </is>
      </c>
      <c r="T3240" t="inlineStr">
        <is>
          <t>matched</t>
        </is>
      </c>
      <c r="U3240" t="inlineStr">
        <is>
          <t>2026-10-04</t>
        </is>
      </c>
      <c r="V3240" t="inlineStr"/>
    </row>
    <row r="3241">
      <c r="A3241" t="n">
        <v>165</v>
      </c>
      <c r="B3241" t="inlineStr">
        <is>
          <t>Velassaru Maldives</t>
        </is>
      </c>
      <c r="C3241" t="inlineStr">
        <is>
          <t>dining_menu</t>
        </is>
      </c>
      <c r="D3241" t="inlineStr">
        <is>
          <t>2022_SORA-MENU-A-LA-CARTE-SET-.pdf</t>
        </is>
      </c>
      <c r="E3241" t="n">
        <v>2022</v>
      </c>
      <c r="H3241" t="n">
        <v>23</v>
      </c>
      <c r="I3241" t="n">
        <v>4204</v>
      </c>
      <c r="J3241" t="inlineStr">
        <is>
          <t>Y</t>
        </is>
      </c>
      <c r="K3241" t="inlineStr">
        <is>
          <t>velassaru.com</t>
        </is>
      </c>
      <c r="L3241" t="inlineStr">
        <is>
          <t>official</t>
        </is>
      </c>
      <c r="M3241" t="inlineStr">
        <is>
          <t>https://www.nivavelassaru.com/wp-content/uploads/2025/09/SORA-MENU-A-LA-CARTE-SET-.pdf</t>
        </is>
      </c>
      <c r="N3241" t="inlineStr">
        <is>
          <t>https://www.nivavelassaru.com/wp-content/uploads/2025/09/SORA-MENU-A-LA-CARTE-SET-.pdf | https://www.nivakurumba.com/wp-content/uploads/2025/09/SORA-MENU-A-LA-CARTE-SET-.pdf</t>
        </is>
      </c>
      <c r="O3241" t="inlineStr">
        <is>
          <t>4cc1bf91850d30a2a41663fbd3f10ef96d8dd5b2bcea3a8fb1975c9162ad6b19</t>
        </is>
      </c>
      <c r="P3241" t="inlineStr">
        <is>
          <t>library/165_velassaru-maldives/dining_menu/2022_SORA-MENU-A-LA-CARTE-SET-.pdf</t>
        </is>
      </c>
      <c r="R3241" t="inlineStr">
        <is>
          <t>outdated</t>
        </is>
      </c>
      <c r="S3241" t="inlineStr">
        <is>
          <t>N</t>
        </is>
      </c>
      <c r="T3241" t="inlineStr">
        <is>
          <t>matched</t>
        </is>
      </c>
      <c r="U3241" t="inlineStr">
        <is>
          <t>2026-10-04</t>
        </is>
      </c>
      <c r="V3241" t="inlineStr"/>
    </row>
    <row r="3242">
      <c r="A3242" t="n">
        <v>165</v>
      </c>
      <c r="B3242" t="inlineStr">
        <is>
          <t>Velassaru Maldives</t>
        </is>
      </c>
      <c r="C3242" t="inlineStr">
        <is>
          <t>dining_menu</t>
        </is>
      </c>
      <c r="D3242" t="inlineStr">
        <is>
          <t>2021_Chill-Bar-Menu.pdf</t>
        </is>
      </c>
      <c r="E3242" t="n">
        <v>2021</v>
      </c>
      <c r="H3242" t="n">
        <v>15</v>
      </c>
      <c r="I3242" t="n">
        <v>254</v>
      </c>
      <c r="J3242" t="inlineStr">
        <is>
          <t>Y</t>
        </is>
      </c>
      <c r="K3242" t="inlineStr">
        <is>
          <t>velassaru.com</t>
        </is>
      </c>
      <c r="L3242" t="inlineStr">
        <is>
          <t>official</t>
        </is>
      </c>
      <c r="M3242" t="inlineStr">
        <is>
          <t>https://www.nivavelassaru.com/wp-content/uploads/2025/09/Chill-Bar-Menu.pdf</t>
        </is>
      </c>
      <c r="N3242" t="inlineStr">
        <is>
          <t>https://www.nivavelassaru.com/wp-content/uploads/2025/09/Chill-Bar-Menu.pdf | https://www.nivakurumba.com/wp-content/uploads/2025/09/Chill-Bar-Menu.pdf</t>
        </is>
      </c>
      <c r="O3242" t="inlineStr">
        <is>
          <t>2b6c3ce8d65341f7dc6b8a58f7c37a095b150b58bcf873677762fbb9fe633416</t>
        </is>
      </c>
      <c r="P3242" t="inlineStr">
        <is>
          <t>library/165_velassaru-maldives/dining_menu/2021_Chill-Bar-Menu.pdf</t>
        </is>
      </c>
      <c r="R3242" t="inlineStr">
        <is>
          <t>outdated</t>
        </is>
      </c>
      <c r="S3242" t="inlineStr">
        <is>
          <t>N</t>
        </is>
      </c>
      <c r="T3242" t="inlineStr">
        <is>
          <t>matched</t>
        </is>
      </c>
      <c r="U3242" t="inlineStr">
        <is>
          <t>2026-10-04</t>
        </is>
      </c>
      <c r="V3242" t="inlineStr"/>
    </row>
    <row r="3243">
      <c r="A3243" t="n">
        <v>165</v>
      </c>
      <c r="B3243" t="inlineStr">
        <is>
          <t>Velassaru Maldives</t>
        </is>
      </c>
      <c r="C3243" t="inlineStr">
        <is>
          <t>dining_menu</t>
        </is>
      </c>
      <c r="D3243" t="inlineStr">
        <is>
          <t>2021_Wine-List-East-Bar.pdf</t>
        </is>
      </c>
      <c r="E3243" t="n">
        <v>2021</v>
      </c>
      <c r="H3243" t="n">
        <v>3</v>
      </c>
      <c r="I3243" t="n">
        <v>843</v>
      </c>
      <c r="J3243" t="inlineStr">
        <is>
          <t>Y</t>
        </is>
      </c>
      <c r="K3243" t="inlineStr">
        <is>
          <t>velassaru.com</t>
        </is>
      </c>
      <c r="L3243" t="inlineStr">
        <is>
          <t>official</t>
        </is>
      </c>
      <c r="M3243" t="inlineStr">
        <is>
          <t>https://www.nivavelassaru.com/wp-content/uploads/2025/09/Wine-List-East-Bar.pdf</t>
        </is>
      </c>
      <c r="N3243" t="inlineStr">
        <is>
          <t>https://www.nivavelassaru.com/wp-content/uploads/2025/09/Wine-List-East-Bar.pdf | https://www.nivakurumba.com/wp-content/uploads/2025/09/Wine-List-East-Bar.pdf</t>
        </is>
      </c>
      <c r="O3243" t="inlineStr">
        <is>
          <t>c7128a1a556e59b0f8584d0e2c1b57ba23ecf159dbf3b49f480192a2dc5a295d</t>
        </is>
      </c>
      <c r="P3243" t="inlineStr">
        <is>
          <t>library/165_velassaru-maldives/dining_menu/2021_Wine-List-East-Bar.pdf</t>
        </is>
      </c>
      <c r="R3243" t="inlineStr">
        <is>
          <t>outdated</t>
        </is>
      </c>
      <c r="S3243" t="inlineStr">
        <is>
          <t>N</t>
        </is>
      </c>
      <c r="T3243" t="inlineStr">
        <is>
          <t>matched</t>
        </is>
      </c>
      <c r="U3243" t="inlineStr">
        <is>
          <t>2026-10-04</t>
        </is>
      </c>
      <c r="V3243" t="inlineStr"/>
    </row>
    <row r="3244">
      <c r="A3244" t="n">
        <v>165</v>
      </c>
      <c r="B3244" t="inlineStr">
        <is>
          <t>Velassaru Maldives</t>
        </is>
      </c>
      <c r="C3244" t="inlineStr">
        <is>
          <t>dining_menu</t>
        </is>
      </c>
      <c r="D3244" t="inlineStr">
        <is>
          <t>2021_Wine-List-Haali.pdf</t>
        </is>
      </c>
      <c r="E3244" t="n">
        <v>2021</v>
      </c>
      <c r="H3244" t="n">
        <v>3</v>
      </c>
      <c r="I3244" t="n">
        <v>840</v>
      </c>
      <c r="J3244" t="inlineStr">
        <is>
          <t>Y</t>
        </is>
      </c>
      <c r="K3244" t="inlineStr">
        <is>
          <t>velassaru.com</t>
        </is>
      </c>
      <c r="L3244" t="inlineStr">
        <is>
          <t>official</t>
        </is>
      </c>
      <c r="M3244" t="inlineStr">
        <is>
          <t>https://www.nivavelassaru.com/wp-content/uploads/2025/09/Wine-List-Haali.pdf</t>
        </is>
      </c>
      <c r="N3244" t="inlineStr">
        <is>
          <t>https://www.nivavelassaru.com/wp-content/uploads/2025/09/Wine-List-Haali.pdf | https://www.nivakurumba.com/wp-content/uploads/2025/09/Wine-List-Haali.pdf</t>
        </is>
      </c>
      <c r="O3244" t="inlineStr">
        <is>
          <t>9e55b8898b23ba30541f743fb4a565ec30d4b30c22771dab48ec0588ab1f55f3</t>
        </is>
      </c>
      <c r="P3244" t="inlineStr">
        <is>
          <t>library/165_velassaru-maldives/dining_menu/2021_Wine-List-Haali.pdf</t>
        </is>
      </c>
      <c r="R3244" t="inlineStr">
        <is>
          <t>outdated</t>
        </is>
      </c>
      <c r="S3244" t="inlineStr">
        <is>
          <t>N</t>
        </is>
      </c>
      <c r="T3244" t="inlineStr">
        <is>
          <t>matched</t>
        </is>
      </c>
      <c r="U3244" t="inlineStr">
        <is>
          <t>2026-10-04</t>
        </is>
      </c>
      <c r="V3244" t="inlineStr"/>
    </row>
    <row r="3245">
      <c r="A3245" t="n">
        <v>165</v>
      </c>
      <c r="B3245" t="inlineStr">
        <is>
          <t>Velassaru Maldives</t>
        </is>
      </c>
      <c r="C3245" t="inlineStr">
        <is>
          <t>dining_menu</t>
        </is>
      </c>
      <c r="D3245" t="inlineStr">
        <is>
          <t>2021_Wine-List-Jade.pdf</t>
        </is>
      </c>
      <c r="E3245" t="n">
        <v>2021</v>
      </c>
      <c r="H3245" t="n">
        <v>3</v>
      </c>
      <c r="I3245" t="n">
        <v>843</v>
      </c>
      <c r="J3245" t="inlineStr">
        <is>
          <t>Y</t>
        </is>
      </c>
      <c r="K3245" t="inlineStr">
        <is>
          <t>velassaru.com</t>
        </is>
      </c>
      <c r="L3245" t="inlineStr">
        <is>
          <t>official</t>
        </is>
      </c>
      <c r="M3245" t="inlineStr">
        <is>
          <t>https://www.nivavelassaru.com/wp-content/uploads/2025/09/Wine-List-Jade.pdf</t>
        </is>
      </c>
      <c r="N3245" t="inlineStr">
        <is>
          <t>https://www.nivavelassaru.com/wp-content/uploads/2025/09/Wine-List-Jade.pdf | https://www.nivakurumba.com/wp-content/uploads/2025/09/Wine-List-Jade.pdf</t>
        </is>
      </c>
      <c r="O3245" t="inlineStr">
        <is>
          <t>b79565d0d464a04bce919e633c4e71556aed492187fec77a70a28560261c4f6f</t>
        </is>
      </c>
      <c r="P3245" t="inlineStr">
        <is>
          <t>library/165_velassaru-maldives/dining_menu/2021_Wine-List-Jade.pdf</t>
        </is>
      </c>
      <c r="R3245" t="inlineStr">
        <is>
          <t>outdated</t>
        </is>
      </c>
      <c r="S3245" t="inlineStr">
        <is>
          <t>N</t>
        </is>
      </c>
      <c r="T3245" t="inlineStr">
        <is>
          <t>matched</t>
        </is>
      </c>
      <c r="U3245" t="inlineStr">
        <is>
          <t>2026-10-04</t>
        </is>
      </c>
      <c r="V3245" t="inlineStr"/>
    </row>
    <row r="3246">
      <c r="A3246" t="n">
        <v>165</v>
      </c>
      <c r="B3246" t="inlineStr">
        <is>
          <t>Velassaru Maldives</t>
        </is>
      </c>
      <c r="C3246" t="inlineStr">
        <is>
          <t>dining_menu</t>
        </is>
      </c>
      <c r="D3246" t="inlineStr">
        <is>
          <t>2021_Wine-List-Capers.pdf</t>
        </is>
      </c>
      <c r="E3246" t="n">
        <v>2021</v>
      </c>
      <c r="H3246" t="n">
        <v>3</v>
      </c>
      <c r="I3246" t="n">
        <v>841</v>
      </c>
      <c r="J3246" t="inlineStr">
        <is>
          <t>Y</t>
        </is>
      </c>
      <c r="K3246" t="inlineStr">
        <is>
          <t>velassaru.com</t>
        </is>
      </c>
      <c r="L3246" t="inlineStr">
        <is>
          <t>official</t>
        </is>
      </c>
      <c r="M3246" t="inlineStr">
        <is>
          <t>https://www.nivavelassaru.com/wp-content/uploads/2025/09/Wine-List-Capers.pdf</t>
        </is>
      </c>
      <c r="N3246" t="inlineStr">
        <is>
          <t>https://www.nivavelassaru.com/wp-content/uploads/2025/09/Wine-List-Capers.pdf | https://www.nivakurumba.com/wp-content/uploads/2025/09/Wine-List-Capers.pdf</t>
        </is>
      </c>
      <c r="O3246" t="inlineStr">
        <is>
          <t>614b7d025cbe5a4a8a47227a70fb918fbf66374158f3462b2cfef382464a023f</t>
        </is>
      </c>
      <c r="P3246" t="inlineStr">
        <is>
          <t>library/165_velassaru-maldives/dining_menu/2021_Wine-List-Capers.pdf</t>
        </is>
      </c>
      <c r="R3246" t="inlineStr">
        <is>
          <t>outdated</t>
        </is>
      </c>
      <c r="S3246" t="inlineStr">
        <is>
          <t>N</t>
        </is>
      </c>
      <c r="T3246" t="inlineStr">
        <is>
          <t>matched</t>
        </is>
      </c>
      <c r="U3246" t="inlineStr">
        <is>
          <t>2026-10-04</t>
        </is>
      </c>
      <c r="V3246" t="inlineStr"/>
    </row>
    <row r="3247">
      <c r="A3247" t="n">
        <v>165</v>
      </c>
      <c r="B3247" t="inlineStr">
        <is>
          <t>Velassaru Maldives</t>
        </is>
      </c>
      <c r="C3247" t="inlineStr">
        <is>
          <t>dining_menu</t>
        </is>
      </c>
      <c r="D3247" t="inlineStr">
        <is>
          <t>2021_Wine-List-Faru.pdf</t>
        </is>
      </c>
      <c r="E3247" t="n">
        <v>2021</v>
      </c>
      <c r="H3247" t="n">
        <v>3</v>
      </c>
      <c r="I3247" t="n">
        <v>1203</v>
      </c>
      <c r="J3247" t="inlineStr">
        <is>
          <t>Y</t>
        </is>
      </c>
      <c r="K3247" t="inlineStr">
        <is>
          <t>velassaru.com</t>
        </is>
      </c>
      <c r="L3247" t="inlineStr">
        <is>
          <t>official</t>
        </is>
      </c>
      <c r="M3247" t="inlineStr">
        <is>
          <t>https://www.nivavelassaru.com/wp-content/uploads/2025/09/Wine-List-Faru.pdf</t>
        </is>
      </c>
      <c r="N3247" t="inlineStr">
        <is>
          <t>https://www.nivavelassaru.com/wp-content/uploads/2025/09/Wine-List-Faru.pdf | https://www.nivakurumba.com/wp-content/uploads/2025/09/Wine-List-Faru.pdf</t>
        </is>
      </c>
      <c r="O3247" t="inlineStr">
        <is>
          <t>a7daf8c536f08222aca3e2495d9e2a858e2e421761df86ea593778824430e2b0</t>
        </is>
      </c>
      <c r="P3247" t="inlineStr">
        <is>
          <t>library/165_velassaru-maldives/dining_menu/2021_Wine-List-Faru.pdf</t>
        </is>
      </c>
      <c r="R3247" t="inlineStr">
        <is>
          <t>outdated</t>
        </is>
      </c>
      <c r="S3247" t="inlineStr">
        <is>
          <t>N</t>
        </is>
      </c>
      <c r="T3247" t="inlineStr">
        <is>
          <t>matched</t>
        </is>
      </c>
      <c r="U3247" t="inlineStr">
        <is>
          <t>2026-10-04</t>
        </is>
      </c>
      <c r="V3247" t="inlineStr"/>
    </row>
    <row r="3248">
      <c r="A3248" t="n">
        <v>165</v>
      </c>
      <c r="B3248" t="inlineStr">
        <is>
          <t>Velassaru Maldives</t>
        </is>
      </c>
      <c r="C3248" t="inlineStr">
        <is>
          <t>dining_menu</t>
        </is>
      </c>
      <c r="D3248" t="inlineStr">
        <is>
          <t>2020_Velassaru-Master-Beverage-Menu.pdf</t>
        </is>
      </c>
      <c r="E3248" t="n">
        <v>2020</v>
      </c>
      <c r="H3248" t="n">
        <v>24</v>
      </c>
      <c r="I3248" t="n">
        <v>781</v>
      </c>
      <c r="J3248" t="inlineStr">
        <is>
          <t>Y</t>
        </is>
      </c>
      <c r="K3248" t="inlineStr">
        <is>
          <t>velassaru.com</t>
        </is>
      </c>
      <c r="L3248" t="inlineStr">
        <is>
          <t>official</t>
        </is>
      </c>
      <c r="M3248" t="inlineStr">
        <is>
          <t>https://www.nivavelassaru.com/wp-content/uploads/2025/09/Velassaru-Master-Beverage-Menu.pdf</t>
        </is>
      </c>
      <c r="N3248" t="inlineStr">
        <is>
          <t>https://www.nivavelassaru.com/wp-content/uploads/2025/09/Velassaru-Master-Beverage-Menu.pdf | https://www.nivakurumba.com/wp-content/uploads/2025/09/Velassaru-Master-Beverage-Menu.pdf</t>
        </is>
      </c>
      <c r="O3248" t="inlineStr">
        <is>
          <t>a1e9cb4da84bf79235d549eca9df444d43af9f800c8c8365581c30a5146f090d</t>
        </is>
      </c>
      <c r="P3248" t="inlineStr">
        <is>
          <t>library/165_velassaru-maldives/dining_menu/2020_Velassaru-Master-Beverage-Menu.pdf</t>
        </is>
      </c>
      <c r="R3248" t="inlineStr">
        <is>
          <t>outdated</t>
        </is>
      </c>
      <c r="S3248" t="inlineStr">
        <is>
          <t>N</t>
        </is>
      </c>
      <c r="T3248" t="inlineStr">
        <is>
          <t>matched</t>
        </is>
      </c>
      <c r="U3248" t="inlineStr">
        <is>
          <t>2026-10-04</t>
        </is>
      </c>
      <c r="V3248" t="inlineStr"/>
    </row>
    <row r="3249">
      <c r="A3249" t="n">
        <v>165</v>
      </c>
      <c r="B3249" t="inlineStr">
        <is>
          <t>Velassaru Maldives</t>
        </is>
      </c>
      <c r="C3249" t="inlineStr">
        <is>
          <t>dive_prices</t>
        </is>
      </c>
      <c r="D3249" t="inlineStr">
        <is>
          <t>2026_Velassaru-Snorkel-Guide-online.pdf</t>
        </is>
      </c>
      <c r="E3249" t="n">
        <v>2026</v>
      </c>
      <c r="H3249" t="n">
        <v>1</v>
      </c>
      <c r="I3249" t="n">
        <v>848</v>
      </c>
      <c r="J3249" t="inlineStr">
        <is>
          <t>Y</t>
        </is>
      </c>
      <c r="K3249" t="inlineStr">
        <is>
          <t>velassaru.com</t>
        </is>
      </c>
      <c r="L3249" t="inlineStr">
        <is>
          <t>official</t>
        </is>
      </c>
      <c r="M3249" t="inlineStr">
        <is>
          <t>https://www.nivavelassaru.com/wp-content/uploads/2026/01/Velassaru-Snorkel-Guide-online.pdf</t>
        </is>
      </c>
      <c r="N3249" t="inlineStr">
        <is>
          <t>https://www.nivavelassaru.com/wp-content/uploads/2026/01/Velassaru-Snorkel-Guide-online.pdf | https://www.nivakurumba.com/wp-content/uploads/2026/01/Velassaru-Snorkel-Guide-online.pdf | https://www.nivahotelsandresorts.com/wp-content/uploads/2026/05/Velassaru-Snorkel-Guide-online.pdf</t>
        </is>
      </c>
      <c r="O3249" t="inlineStr">
        <is>
          <t>ea3be80664c1953c576271d2d64d22b23da5eb9e55c484c3647b67d8fadd92f2</t>
        </is>
      </c>
      <c r="P3249" t="inlineStr">
        <is>
          <t>library/165_velassaru-maldives/dive_prices/2026_Velassaru-Snorkel-Guide-online.pdf</t>
        </is>
      </c>
      <c r="R3249" t="inlineStr">
        <is>
          <t>current</t>
        </is>
      </c>
      <c r="S3249" t="inlineStr">
        <is>
          <t>N</t>
        </is>
      </c>
      <c r="T3249" t="inlineStr">
        <is>
          <t>matched</t>
        </is>
      </c>
      <c r="U3249" t="inlineStr">
        <is>
          <t>2026-10-04</t>
        </is>
      </c>
      <c r="V3249" t="inlineStr"/>
    </row>
    <row r="3250">
      <c r="A3250" t="n">
        <v>165</v>
      </c>
      <c r="B3250" t="inlineStr">
        <is>
          <t>Velassaru Maldives</t>
        </is>
      </c>
      <c r="C3250" t="inlineStr">
        <is>
          <t>dive_prices</t>
        </is>
      </c>
      <c r="D3250" t="inlineStr">
        <is>
          <t>2026_Watersports-Pricelist-January-15-NIVA-LR.pdf</t>
        </is>
      </c>
      <c r="E3250" t="n">
        <v>2026</v>
      </c>
      <c r="H3250" t="n">
        <v>2</v>
      </c>
      <c r="I3250" t="n">
        <v>285</v>
      </c>
      <c r="J3250" t="inlineStr">
        <is>
          <t>Y</t>
        </is>
      </c>
      <c r="K3250" t="inlineStr">
        <is>
          <t>velassaru.com</t>
        </is>
      </c>
      <c r="L3250" t="inlineStr">
        <is>
          <t>official</t>
        </is>
      </c>
      <c r="M3250" t="inlineStr">
        <is>
          <t>https://www.nivavelassaru.com/wp-content/uploads/2026/01/Watersports-Pricelist-January-15-NIVA-LR.pdf</t>
        </is>
      </c>
      <c r="N3250" t="inlineStr">
        <is>
          <t>https://www.nivavelassaru.com/wp-content/uploads/2026/01/Watersports-Pricelist-January-15-NIVA-LR.pdf | https://www.nivakurumba.com/wp-content/uploads/2026/01/Watersports-Pricelist-January-15-NIVA-LR.pdf</t>
        </is>
      </c>
      <c r="O3250" t="inlineStr">
        <is>
          <t>00e23bc26de213b38866048b685e9dfc19146d3990b6724ac64d9f1acc695bbb</t>
        </is>
      </c>
      <c r="P3250" t="inlineStr">
        <is>
          <t>library/165_velassaru-maldives/dive_prices/2026_Watersports-Pricelist-January-15-NIVA-LR.pdf</t>
        </is>
      </c>
      <c r="R3250" t="inlineStr">
        <is>
          <t>current</t>
        </is>
      </c>
      <c r="S3250" t="inlineStr">
        <is>
          <t>N</t>
        </is>
      </c>
      <c r="T3250" t="inlineStr">
        <is>
          <t>matched</t>
        </is>
      </c>
      <c r="U3250" t="inlineStr">
        <is>
          <t>2026-10-04</t>
        </is>
      </c>
      <c r="V3250" t="inlineStr"/>
    </row>
    <row r="3251">
      <c r="A3251" t="n">
        <v>165</v>
      </c>
      <c r="B3251" t="inlineStr">
        <is>
          <t>Velassaru Maldives</t>
        </is>
      </c>
      <c r="C3251" t="inlineStr">
        <is>
          <t>dive_prices</t>
        </is>
      </c>
      <c r="D3251" t="inlineStr">
        <is>
          <t>2026_Snorkeling-Pricelist-January-15-NIVA-LR.pdf</t>
        </is>
      </c>
      <c r="E3251" t="n">
        <v>2026</v>
      </c>
      <c r="H3251" t="n">
        <v>2</v>
      </c>
      <c r="I3251" t="n">
        <v>607</v>
      </c>
      <c r="J3251" t="inlineStr">
        <is>
          <t>Y</t>
        </is>
      </c>
      <c r="K3251" t="inlineStr">
        <is>
          <t>velassaru.com</t>
        </is>
      </c>
      <c r="L3251" t="inlineStr">
        <is>
          <t>official</t>
        </is>
      </c>
      <c r="M3251" t="inlineStr">
        <is>
          <t>https://www.nivavelassaru.com/wp-content/uploads/2026/01/Snorkeling-Pricelist-January-15-NIVA-LR.pdf</t>
        </is>
      </c>
      <c r="N3251" t="inlineStr">
        <is>
          <t>https://www.nivavelassaru.com/wp-content/uploads/2026/01/Snorkeling-Pricelist-January-15-NIVA-LR.pdf | https://www.nivakurumba.com/wp-content/uploads/2026/01/Snorkeling-Pricelist-January-15-NIVA-LR.pdf</t>
        </is>
      </c>
      <c r="O3251" t="inlineStr">
        <is>
          <t>fb42ef49f83c3e76bd07309c0ea7d820587216547d783291735e9dc4714a6a9c</t>
        </is>
      </c>
      <c r="P3251" t="inlineStr">
        <is>
          <t>library/165_velassaru-maldives/dive_prices/2026_Snorkeling-Pricelist-January-15-NIVA-LR.pdf</t>
        </is>
      </c>
      <c r="R3251" t="inlineStr">
        <is>
          <t>current</t>
        </is>
      </c>
      <c r="S3251" t="inlineStr">
        <is>
          <t>N</t>
        </is>
      </c>
      <c r="T3251" t="inlineStr">
        <is>
          <t>matched</t>
        </is>
      </c>
      <c r="U3251" t="inlineStr">
        <is>
          <t>2026-10-04</t>
        </is>
      </c>
      <c r="V3251" t="inlineStr"/>
    </row>
    <row r="3252">
      <c r="A3252" t="n">
        <v>165</v>
      </c>
      <c r="B3252" t="inlineStr">
        <is>
          <t>Velassaru Maldives</t>
        </is>
      </c>
      <c r="C3252" t="inlineStr">
        <is>
          <t>dive_prices</t>
        </is>
      </c>
      <c r="D3252" t="inlineStr">
        <is>
          <t>2026_Bio-Diversity.pdf</t>
        </is>
      </c>
      <c r="E3252" t="n">
        <v>2026</v>
      </c>
      <c r="H3252" t="n">
        <v>3</v>
      </c>
      <c r="I3252" t="n">
        <v>651</v>
      </c>
      <c r="J3252" t="inlineStr">
        <is>
          <t>N</t>
        </is>
      </c>
      <c r="K3252" t="inlineStr">
        <is>
          <t>velassaru.com</t>
        </is>
      </c>
      <c r="L3252" t="inlineStr">
        <is>
          <t>official</t>
        </is>
      </c>
      <c r="M3252" t="inlineStr">
        <is>
          <t>https://www.nivavelassaru.com/wp-content/uploads/2026/01/Bio-Diversity.pdf</t>
        </is>
      </c>
      <c r="N3252" t="inlineStr">
        <is>
          <t>https://www.nivavelassaru.com/wp-content/uploads/2026/01/Bio-Diversity.pdf | https://www.nivakurumba.com/wp-content/uploads/2026/01/Bio-Diversity.pdf</t>
        </is>
      </c>
      <c r="O3252" t="inlineStr">
        <is>
          <t>0f1ec9c494f59cd04afa0ebfe149c7cd3232e49b5f5a4653868fd7095759d13f</t>
        </is>
      </c>
      <c r="P3252" t="inlineStr">
        <is>
          <t>library/165_velassaru-maldives/dive_prices/2026_Bio-Diversity.pdf</t>
        </is>
      </c>
      <c r="R3252" t="inlineStr">
        <is>
          <t>current</t>
        </is>
      </c>
      <c r="S3252" t="inlineStr">
        <is>
          <t>Y</t>
        </is>
      </c>
      <c r="T3252" t="inlineStr">
        <is>
          <t>matched</t>
        </is>
      </c>
      <c r="U3252" t="inlineStr">
        <is>
          <t>2026-10-04</t>
        </is>
      </c>
      <c r="V3252" t="inlineStr"/>
    </row>
    <row r="3253">
      <c r="A3253" t="n">
        <v>165</v>
      </c>
      <c r="B3253" t="inlineStr">
        <is>
          <t>Velassaru Maldives</t>
        </is>
      </c>
      <c r="C3253" t="inlineStr">
        <is>
          <t>kids</t>
        </is>
      </c>
      <c r="D3253" t="inlineStr">
        <is>
          <t>2026_Kids-Club-Program-2026.pdf</t>
        </is>
      </c>
      <c r="E3253" t="n">
        <v>2026</v>
      </c>
      <c r="H3253" t="n">
        <v>9</v>
      </c>
      <c r="I3253" t="n">
        <v>4171</v>
      </c>
      <c r="J3253" t="inlineStr">
        <is>
          <t>Y</t>
        </is>
      </c>
      <c r="K3253" t="inlineStr">
        <is>
          <t>velassaru.com</t>
        </is>
      </c>
      <c r="L3253" t="inlineStr">
        <is>
          <t>official</t>
        </is>
      </c>
      <c r="M3253" t="inlineStr">
        <is>
          <t>https://www.nivavelassaru.com/wp-content/uploads/2026/01/Kids-Club-Program-2026.pdf</t>
        </is>
      </c>
      <c r="N3253" t="inlineStr">
        <is>
          <t>https://www.nivavelassaru.com/wp-content/uploads/2026/01/Kids-Club-Program-2026.pdf | https://www.nivakurumba.com/wp-content/uploads/2026/01/Kids-Club-Program-2026.pdf</t>
        </is>
      </c>
      <c r="O3253" t="inlineStr">
        <is>
          <t>23523c5d1421236a6dbfc2ef1ff9d92c9aa20c7b01bcdc4fa7f52f2736452d37</t>
        </is>
      </c>
      <c r="P3253" t="inlineStr">
        <is>
          <t>library/165_velassaru-maldives/kids/2026_Kids-Club-Program-2026.pdf</t>
        </is>
      </c>
      <c r="R3253" t="inlineStr">
        <is>
          <t>current</t>
        </is>
      </c>
      <c r="S3253" t="inlineStr">
        <is>
          <t>Y</t>
        </is>
      </c>
      <c r="T3253" t="inlineStr">
        <is>
          <t>matched</t>
        </is>
      </c>
      <c r="U3253" t="inlineStr">
        <is>
          <t>2026-10-04</t>
        </is>
      </c>
      <c r="V3253" t="inlineStr"/>
    </row>
    <row r="3254">
      <c r="A3254" t="n">
        <v>165</v>
      </c>
      <c r="B3254" t="inlineStr">
        <is>
          <t>Velassaru Maldives</t>
        </is>
      </c>
      <c r="C3254" t="inlineStr">
        <is>
          <t>sustainability</t>
        </is>
      </c>
      <c r="D3254" t="inlineStr">
        <is>
          <t>2026_Green_Team_Policy.pdf</t>
        </is>
      </c>
      <c r="E3254" t="n">
        <v>2026</v>
      </c>
      <c r="H3254" t="n">
        <v>3</v>
      </c>
      <c r="I3254" t="n">
        <v>589</v>
      </c>
      <c r="J3254" t="inlineStr">
        <is>
          <t>N</t>
        </is>
      </c>
      <c r="K3254" t="inlineStr">
        <is>
          <t>velassaru.com</t>
        </is>
      </c>
      <c r="L3254" t="inlineStr">
        <is>
          <t>official</t>
        </is>
      </c>
      <c r="M3254" t="inlineStr">
        <is>
          <t>https://www.nivavelassaru.com/wp-content/uploads/2026/01/Green_Team_Policy.pdf</t>
        </is>
      </c>
      <c r="N3254" t="inlineStr">
        <is>
          <t>https://www.nivavelassaru.com/wp-content/uploads/2026/01/Green_Team_Policy.pdf | https://www.nivakurumba.com/wp-content/uploads/2026/01/Green_Team_Policy.pdf</t>
        </is>
      </c>
      <c r="O3254" t="inlineStr">
        <is>
          <t>e6ae87a563ba2027bcd2434e41f978a70095a4aaa09a597543284fdd80e26da2</t>
        </is>
      </c>
      <c r="P3254" t="inlineStr">
        <is>
          <t>library/165_velassaru-maldives/sustainability/2026_Green_Team_Policy.pdf</t>
        </is>
      </c>
      <c r="R3254" t="inlineStr">
        <is>
          <t>current</t>
        </is>
      </c>
      <c r="S3254" t="inlineStr">
        <is>
          <t>Y</t>
        </is>
      </c>
      <c r="T3254" t="inlineStr">
        <is>
          <t>matched</t>
        </is>
      </c>
      <c r="U3254" t="inlineStr">
        <is>
          <t>2026-10-04</t>
        </is>
      </c>
      <c r="V3254" t="inlineStr"/>
    </row>
    <row r="3255">
      <c r="A3255" t="n">
        <v>165</v>
      </c>
      <c r="B3255" t="inlineStr">
        <is>
          <t>Velassaru Maldives</t>
        </is>
      </c>
      <c r="C3255" t="inlineStr">
        <is>
          <t>sustainability</t>
        </is>
      </c>
      <c r="D3255" t="inlineStr">
        <is>
          <t>2026_Environment-policy.pdf</t>
        </is>
      </c>
      <c r="E3255" t="n">
        <v>2026</v>
      </c>
      <c r="H3255" t="n">
        <v>3</v>
      </c>
      <c r="I3255" t="n">
        <v>659</v>
      </c>
      <c r="J3255" t="inlineStr">
        <is>
          <t>N</t>
        </is>
      </c>
      <c r="K3255" t="inlineStr">
        <is>
          <t>velassaru.com</t>
        </is>
      </c>
      <c r="L3255" t="inlineStr">
        <is>
          <t>official</t>
        </is>
      </c>
      <c r="M3255" t="inlineStr">
        <is>
          <t>https://www.nivavelassaru.com/wp-content/uploads/2026/01/Environment-policy.pdf</t>
        </is>
      </c>
      <c r="N3255" t="inlineStr">
        <is>
          <t>https://www.nivavelassaru.com/wp-content/uploads/2026/01/Environment-policy.pdf | https://www.nivakurumba.com/wp-content/uploads/2026/01/Environment-policy.pdf</t>
        </is>
      </c>
      <c r="O3255" t="inlineStr">
        <is>
          <t>2039b2918858a37f4fe13ff11f2a997a6ca555dde79bd3f20bb267710726a8ac</t>
        </is>
      </c>
      <c r="P3255" t="inlineStr">
        <is>
          <t>library/165_velassaru-maldives/sustainability/2026_Environment-policy.pdf</t>
        </is>
      </c>
      <c r="R3255" t="inlineStr">
        <is>
          <t>current</t>
        </is>
      </c>
      <c r="S3255" t="inlineStr">
        <is>
          <t>N</t>
        </is>
      </c>
      <c r="T3255" t="inlineStr">
        <is>
          <t>matched</t>
        </is>
      </c>
      <c r="U3255" t="inlineStr">
        <is>
          <t>2026-10-04</t>
        </is>
      </c>
      <c r="V3255" t="inlineStr"/>
    </row>
    <row r="3256">
      <c r="A3256" t="n">
        <v>165</v>
      </c>
      <c r="B3256" t="inlineStr">
        <is>
          <t>Velassaru Maldives</t>
        </is>
      </c>
      <c r="C3256" t="inlineStr">
        <is>
          <t>calendar</t>
        </is>
      </c>
      <c r="D3256" t="inlineStr">
        <is>
          <t>2026_Niva-Velassaru_Festive-2026_web.pdf</t>
        </is>
      </c>
      <c r="E3256" t="n">
        <v>2026</v>
      </c>
      <c r="H3256" t="n">
        <v>39</v>
      </c>
      <c r="I3256" t="n">
        <v>5460</v>
      </c>
      <c r="J3256" t="inlineStr">
        <is>
          <t>Y</t>
        </is>
      </c>
      <c r="K3256" t="inlineStr">
        <is>
          <t>velassaru.com</t>
        </is>
      </c>
      <c r="L3256" t="inlineStr">
        <is>
          <t>official</t>
        </is>
      </c>
      <c r="M3256" t="inlineStr">
        <is>
          <t>https://www.nivavelassaru.com/wp-content/uploads/2026/09/Niva-Velassaru_Festive-2026_web.pdf</t>
        </is>
      </c>
      <c r="N3256" t="inlineStr">
        <is>
          <t>https://www.nivavelassaru.com/wp-content/uploads/2026/09/Niva-Velassaru_Festive-2026_web.pdf</t>
        </is>
      </c>
      <c r="O3256" t="inlineStr">
        <is>
          <t>ecfc77a610c762992704c96fd3417c247b2d2b499376d7d02e0cf854a452ce4d</t>
        </is>
      </c>
      <c r="P3256" t="inlineStr">
        <is>
          <t>library/165_velassaru-maldives/calendar/2026_Niva-Velassaru_Festive-2026_web.pdf</t>
        </is>
      </c>
      <c r="R3256" t="inlineStr">
        <is>
          <t>current</t>
        </is>
      </c>
      <c r="S3256" t="inlineStr">
        <is>
          <t>Y</t>
        </is>
      </c>
      <c r="T3256" t="inlineStr">
        <is>
          <t>matched</t>
        </is>
      </c>
      <c r="U3256" t="inlineStr">
        <is>
          <t>2026-10-04</t>
        </is>
      </c>
      <c r="V3256" t="inlineStr"/>
    </row>
    <row r="3257">
      <c r="A3257" t="n">
        <v>165</v>
      </c>
      <c r="B3257" t="inlineStr">
        <is>
          <t>Velassaru Maldives</t>
        </is>
      </c>
      <c r="C3257" t="inlineStr">
        <is>
          <t>calendar</t>
        </is>
      </c>
      <c r="D3257" t="inlineStr">
        <is>
          <t>2026_Niva-Velassaru_Festive-2026_web_updated.pdf</t>
        </is>
      </c>
      <c r="E3257" t="n">
        <v>2026</v>
      </c>
      <c r="H3257" t="n">
        <v>39</v>
      </c>
      <c r="I3257" t="n">
        <v>2298</v>
      </c>
      <c r="J3257" t="inlineStr">
        <is>
          <t>Y</t>
        </is>
      </c>
      <c r="K3257" t="inlineStr">
        <is>
          <t>velassaru.com</t>
        </is>
      </c>
      <c r="L3257" t="inlineStr">
        <is>
          <t>official</t>
        </is>
      </c>
      <c r="M3257" t="inlineStr">
        <is>
          <t>https://www.nivavelassaru.com/wp-content/uploads/2026/09/Niva-Velassaru_Festive-2026_web_updated.pdf</t>
        </is>
      </c>
      <c r="N3257" t="inlineStr">
        <is>
          <t>https://www.nivavelassaru.com/wp-content/uploads/2026/09/Niva-Velassaru_Festive-2026_web_updated.pdf</t>
        </is>
      </c>
      <c r="O3257" t="inlineStr">
        <is>
          <t>7be2034a795fa2338826204bcf482222ee9b1e7c5373dfd8d332ef07189503f1</t>
        </is>
      </c>
      <c r="P3257" t="inlineStr">
        <is>
          <t>library/165_velassaru-maldives/calendar/2026_Niva-Velassaru_Festive-2026_web_updated.pdf</t>
        </is>
      </c>
      <c r="R3257" t="inlineStr">
        <is>
          <t>current</t>
        </is>
      </c>
      <c r="S3257" t="inlineStr">
        <is>
          <t>N</t>
        </is>
      </c>
      <c r="T3257" t="inlineStr">
        <is>
          <t>matched</t>
        </is>
      </c>
      <c r="U3257" t="inlineStr">
        <is>
          <t>2026-10-04</t>
        </is>
      </c>
      <c r="V3257" t="inlineStr"/>
    </row>
    <row r="3258">
      <c r="A3258" t="n">
        <v>165</v>
      </c>
      <c r="B3258" t="inlineStr">
        <is>
          <t>Velassaru Maldives</t>
        </is>
      </c>
      <c r="C3258" t="inlineStr">
        <is>
          <t>calendar</t>
        </is>
      </c>
      <c r="D3258" t="inlineStr">
        <is>
          <t>2026_Niva-Velassaru-Events-Calendar-2026.pdf</t>
        </is>
      </c>
      <c r="E3258" t="n">
        <v>2026</v>
      </c>
      <c r="H3258" t="n">
        <v>11</v>
      </c>
      <c r="I3258" t="n">
        <v>2048</v>
      </c>
      <c r="J3258" t="inlineStr">
        <is>
          <t>Y</t>
        </is>
      </c>
      <c r="K3258" t="inlineStr">
        <is>
          <t>velassaru.com</t>
        </is>
      </c>
      <c r="L3258" t="inlineStr">
        <is>
          <t>official</t>
        </is>
      </c>
      <c r="M3258" t="inlineStr">
        <is>
          <t>https://www.nivavelassaru.com/wp-content/uploads/2026/03/Niva-Velassaru-Events-Calendar-2026.pdf</t>
        </is>
      </c>
      <c r="N3258" t="inlineStr">
        <is>
          <t>https://www.nivavelassaru.com/wp-content/uploads/2026/03/Niva-Velassaru-Events-Calendar-2026.pdf</t>
        </is>
      </c>
      <c r="O3258" t="inlineStr">
        <is>
          <t>b5e9f7fad77dffc0288e2d77de81b9ba1bb95056c38519a71df7c45027eace05</t>
        </is>
      </c>
      <c r="P3258" t="inlineStr">
        <is>
          <t>library/165_velassaru-maldives/calendar/2026_Niva-Velassaru-Events-Calendar-2026.pdf</t>
        </is>
      </c>
      <c r="R3258" t="inlineStr">
        <is>
          <t>current</t>
        </is>
      </c>
      <c r="S3258" t="inlineStr">
        <is>
          <t>N</t>
        </is>
      </c>
      <c r="T3258" t="inlineStr">
        <is>
          <t>matched</t>
        </is>
      </c>
      <c r="U3258" t="inlineStr">
        <is>
          <t>2026-10-04</t>
        </is>
      </c>
      <c r="V3258" t="inlineStr"/>
    </row>
    <row r="3259">
      <c r="A3259" t="n">
        <v>165</v>
      </c>
      <c r="B3259" t="inlineStr">
        <is>
          <t>Velassaru Maldives</t>
        </is>
      </c>
      <c r="C3259" t="inlineStr">
        <is>
          <t>brochure</t>
        </is>
      </c>
      <c r="D3259" t="inlineStr">
        <is>
          <t>2026_Untitled-presentation-4.pdf</t>
        </is>
      </c>
      <c r="E3259" t="n">
        <v>2026</v>
      </c>
      <c r="H3259" t="n">
        <v>1</v>
      </c>
      <c r="I3259" t="n">
        <v>153</v>
      </c>
      <c r="J3259" t="inlineStr">
        <is>
          <t>Y</t>
        </is>
      </c>
      <c r="K3259" t="inlineStr">
        <is>
          <t>velassaru.com</t>
        </is>
      </c>
      <c r="L3259" t="inlineStr">
        <is>
          <t>official</t>
        </is>
      </c>
      <c r="M3259" t="inlineStr">
        <is>
          <t>https://www.nivavelassaru.com/wp-content/uploads/2025/09/Untitled-presentation-4.pdf</t>
        </is>
      </c>
      <c r="N3259" t="inlineStr">
        <is>
          <t>https://www.nivavelassaru.com/wp-content/uploads/2025/09/Untitled-presentation-4.pdf | https://www.nivakurumba.com/wp-content/uploads/2025/09/Untitled-presentation-4.pdf</t>
        </is>
      </c>
      <c r="O3259" t="inlineStr">
        <is>
          <t>0f60d8bbeb92fb7a0dcfc863fd1db705852b9fd03c1e4ac356c9589a7578eb0f</t>
        </is>
      </c>
      <c r="P3259" t="inlineStr">
        <is>
          <t>library/165_velassaru-maldives/brochure/2026_Untitled-presentation-4.pdf</t>
        </is>
      </c>
      <c r="R3259" t="inlineStr">
        <is>
          <t>current</t>
        </is>
      </c>
      <c r="S3259" t="inlineStr">
        <is>
          <t>Y</t>
        </is>
      </c>
      <c r="T3259" t="inlineStr">
        <is>
          <t>matched</t>
        </is>
      </c>
      <c r="U3259" t="inlineStr">
        <is>
          <t>2026-10-04</t>
        </is>
      </c>
      <c r="V3259" t="inlineStr"/>
    </row>
    <row r="3260">
      <c r="A3260" t="n">
        <v>165</v>
      </c>
      <c r="B3260" t="inlineStr">
        <is>
          <t>Velassaru Maldives</t>
        </is>
      </c>
      <c r="C3260" t="inlineStr">
        <is>
          <t>other</t>
        </is>
      </c>
      <c r="D3260" t="inlineStr">
        <is>
          <t>2026_Waste_Management.pdf</t>
        </is>
      </c>
      <c r="E3260" t="n">
        <v>2026</v>
      </c>
      <c r="H3260" t="n">
        <v>2</v>
      </c>
      <c r="I3260" t="n">
        <v>467</v>
      </c>
      <c r="J3260" t="inlineStr">
        <is>
          <t>N</t>
        </is>
      </c>
      <c r="K3260" t="inlineStr">
        <is>
          <t>velassaru.com</t>
        </is>
      </c>
      <c r="L3260" t="inlineStr">
        <is>
          <t>official</t>
        </is>
      </c>
      <c r="M3260" t="inlineStr">
        <is>
          <t>https://www.nivavelassaru.com/wp-content/uploads/2026/01/Waste_Management.pdf</t>
        </is>
      </c>
      <c r="N3260" t="inlineStr">
        <is>
          <t>https://www.nivavelassaru.com/wp-content/uploads/2026/01/Waste_Management.pdf | https://www.nivakurumba.com/wp-content/uploads/2026/01/Waste_Management.pdf</t>
        </is>
      </c>
      <c r="O3260" t="inlineStr">
        <is>
          <t>6f0c47a4251c448ff1769bcb74609d276a7c9ab81c3f3c0018cd3feb8a8f2bcf</t>
        </is>
      </c>
      <c r="P3260" t="inlineStr">
        <is>
          <t>library/165_velassaru-maldives/other/2026_Waste_Management.pdf</t>
        </is>
      </c>
      <c r="R3260" t="inlineStr">
        <is>
          <t>current</t>
        </is>
      </c>
      <c r="S3260" t="inlineStr">
        <is>
          <t>Y</t>
        </is>
      </c>
      <c r="T3260" t="inlineStr">
        <is>
          <t>matched</t>
        </is>
      </c>
      <c r="U3260" t="inlineStr">
        <is>
          <t>2026-10-04</t>
        </is>
      </c>
      <c r="V3260" t="inlineStr"/>
    </row>
    <row r="3261">
      <c r="A3261" t="n">
        <v>166</v>
      </c>
      <c r="B3261" t="inlineStr">
        <is>
          <t>Kuramathi Maldives</t>
        </is>
      </c>
      <c r="C3261" t="inlineStr">
        <is>
          <t>factsheet</t>
        </is>
      </c>
      <c r="D3261" t="inlineStr">
        <is>
          <t>2026_Kuramathi-Fact-Sheet.pdf</t>
        </is>
      </c>
      <c r="E3261" t="n">
        <v>2026</v>
      </c>
      <c r="H3261" t="n">
        <v>12</v>
      </c>
      <c r="I3261" t="n">
        <v>6892</v>
      </c>
      <c r="J3261" t="inlineStr">
        <is>
          <t>Y</t>
        </is>
      </c>
      <c r="K3261" t="inlineStr">
        <is>
          <t>kurumba.com</t>
        </is>
      </c>
      <c r="L3261" t="inlineStr">
        <is>
          <t>official</t>
        </is>
      </c>
      <c r="M3261" t="inlineStr">
        <is>
          <t>https://www.nivakurumba.com/wp-content/uploads/2026/02/Kuramathi-Fact-Sheet.pdf</t>
        </is>
      </c>
      <c r="N3261" t="inlineStr">
        <is>
          <t>https://www.nivakurumba.com/wp-content/uploads/2026/02/Kuramathi-Fact-Sheet.pdf</t>
        </is>
      </c>
      <c r="O3261" t="inlineStr">
        <is>
          <t>7414441ec5806646a90d724797026c7b94c12a82637670cf174a9dd0de158f0b</t>
        </is>
      </c>
      <c r="P3261" t="inlineStr">
        <is>
          <t>library/166_kuramathi-maldives/factsheet/2026_Kuramathi-Fact-Sheet.pdf</t>
        </is>
      </c>
      <c r="R3261" t="inlineStr">
        <is>
          <t>current</t>
        </is>
      </c>
      <c r="S3261" t="inlineStr">
        <is>
          <t>Y</t>
        </is>
      </c>
      <c r="T3261" t="inlineStr">
        <is>
          <t>needs-review</t>
        </is>
      </c>
      <c r="U3261" t="inlineStr">
        <is>
          <t>2026-10-04</t>
        </is>
      </c>
      <c r="V3261" t="inlineStr">
        <is>
          <t>ambiguous match [166, 173]</t>
        </is>
      </c>
    </row>
    <row r="3262">
      <c r="A3262" t="n">
        <v>173</v>
      </c>
      <c r="B3262" t="inlineStr">
        <is>
          <t>Kurumba Maldives</t>
        </is>
      </c>
      <c r="C3262" t="inlineStr">
        <is>
          <t>factsheet</t>
        </is>
      </c>
      <c r="D3262" t="inlineStr">
        <is>
          <t>2026_Kuramathi-Fact-Sheet.pdf</t>
        </is>
      </c>
      <c r="E3262" t="n">
        <v>2026</v>
      </c>
      <c r="H3262" t="n">
        <v>12</v>
      </c>
      <c r="I3262" t="n">
        <v>6892</v>
      </c>
      <c r="J3262" t="inlineStr">
        <is>
          <t>Y</t>
        </is>
      </c>
      <c r="K3262" t="inlineStr">
        <is>
          <t>kurumba.com</t>
        </is>
      </c>
      <c r="L3262" t="inlineStr">
        <is>
          <t>official</t>
        </is>
      </c>
      <c r="M3262" t="inlineStr">
        <is>
          <t>https://www.nivakurumba.com/wp-content/uploads/2026/02/Kuramathi-Fact-Sheet.pdf</t>
        </is>
      </c>
      <c r="N3262" t="inlineStr">
        <is>
          <t>https://www.nivakurumba.com/wp-content/uploads/2026/02/Kuramathi-Fact-Sheet.pdf</t>
        </is>
      </c>
      <c r="O3262" t="inlineStr">
        <is>
          <t>7414441ec5806646a90d724797026c7b94c12a82637670cf174a9dd0de158f0b</t>
        </is>
      </c>
      <c r="P3262" t="inlineStr">
        <is>
          <t>library/166_kuramathi-maldives/factsheet/2026_Kuramathi-Fact-Sheet.pdf</t>
        </is>
      </c>
      <c r="R3262" t="inlineStr">
        <is>
          <t>current</t>
        </is>
      </c>
      <c r="S3262" t="inlineStr">
        <is>
          <t>Y</t>
        </is>
      </c>
      <c r="T3262" t="inlineStr">
        <is>
          <t>needs-review</t>
        </is>
      </c>
      <c r="U3262" t="inlineStr">
        <is>
          <t>2026-10-04</t>
        </is>
      </c>
      <c r="V3262" t="inlineStr">
        <is>
          <t>ambiguous match [166, 173]</t>
        </is>
      </c>
    </row>
    <row r="3263">
      <c r="A3263" t="n">
        <v>166</v>
      </c>
      <c r="B3263" t="inlineStr">
        <is>
          <t>Kuramathi Maldives</t>
        </is>
      </c>
      <c r="C3263" t="inlineStr">
        <is>
          <t>factsheet</t>
        </is>
      </c>
      <c r="D3263" t="inlineStr">
        <is>
          <t>2019_Factsheet-Kuramathi-Maldives.pdf</t>
        </is>
      </c>
      <c r="E3263" t="n">
        <v>2019</v>
      </c>
      <c r="H3263" t="n">
        <v>8</v>
      </c>
      <c r="I3263" t="n">
        <v>2913</v>
      </c>
      <c r="J3263" t="inlineStr">
        <is>
          <t>Y</t>
        </is>
      </c>
      <c r="K3263" t="inlineStr">
        <is>
          <t>neoscapesmaldives.com</t>
        </is>
      </c>
      <c r="L3263" t="inlineStr">
        <is>
          <t>dmc-agency</t>
        </is>
      </c>
      <c r="M3263" t="inlineStr">
        <is>
          <t>https://www.neoscapesmaldives.com/wp-content/uploads/Factsheet-Kuramathi-Maldives.pdf</t>
        </is>
      </c>
      <c r="N3263" t="inlineStr">
        <is>
          <t>https://www.neoscapesmaldives.com/wp-content/uploads/Factsheet-Kuramathi-Maldives.pdf</t>
        </is>
      </c>
      <c r="O3263" t="inlineStr">
        <is>
          <t>cb548e25cfc841f705da5aa845f504735cad56a0c1d3137f5697a9528524fcc8</t>
        </is>
      </c>
      <c r="P3263" t="inlineStr">
        <is>
          <t>library/166_kuramathi-maldives/factsheet/2019_Factsheet-Kuramathi-Maldives.pdf</t>
        </is>
      </c>
      <c r="R3263" t="inlineStr">
        <is>
          <t>outdated</t>
        </is>
      </c>
      <c r="S3263" t="inlineStr">
        <is>
          <t>N</t>
        </is>
      </c>
      <c r="T3263" t="inlineStr">
        <is>
          <t>matched</t>
        </is>
      </c>
      <c r="U3263" t="inlineStr">
        <is>
          <t>2026-10-04</t>
        </is>
      </c>
      <c r="V3263" t="inlineStr"/>
    </row>
    <row r="3264">
      <c r="A3264" t="n">
        <v>166</v>
      </c>
      <c r="B3264" t="inlineStr">
        <is>
          <t>Kuramathi Maldives</t>
        </is>
      </c>
      <c r="C3264" t="inlineStr">
        <is>
          <t>wedding</t>
        </is>
      </c>
      <c r="D3264" t="inlineStr">
        <is>
          <t>2026_Renewal-of-Vows-Niva-Kuramathi.pdf</t>
        </is>
      </c>
      <c r="E3264" t="n">
        <v>2026</v>
      </c>
      <c r="H3264" t="n">
        <v>3</v>
      </c>
      <c r="I3264" t="n">
        <v>3325</v>
      </c>
      <c r="J3264" t="inlineStr">
        <is>
          <t>Y</t>
        </is>
      </c>
      <c r="K3264" t="inlineStr">
        <is>
          <t>nivaresorts.com</t>
        </is>
      </c>
      <c r="L3264" t="inlineStr">
        <is>
          <t>official</t>
        </is>
      </c>
      <c r="M3264" t="inlineStr">
        <is>
          <t>https://www.nivahotelsandresorts.com/wp-content/uploads/2026/05/Renewal-of-Vows-Niva-Kuramathi.pdf</t>
        </is>
      </c>
      <c r="N3264" t="inlineStr">
        <is>
          <t>https://www.nivahotelsandresorts.com/wp-content/uploads/2026/05/Renewal-of-Vows-Niva-Kuramathi.pdf</t>
        </is>
      </c>
      <c r="O3264" t="inlineStr">
        <is>
          <t>1192f855b334ec3c15493ea01f1ed56156e55a14eef66421f1bb0bf353994f78</t>
        </is>
      </c>
      <c r="P3264" t="inlineStr">
        <is>
          <t>library/166_kuramathi-maldives/wedding/2026_Renewal-of-Vows-Niva-Kuramathi.pdf</t>
        </is>
      </c>
      <c r="R3264" t="inlineStr">
        <is>
          <t>current</t>
        </is>
      </c>
      <c r="S3264" t="inlineStr">
        <is>
          <t>Y</t>
        </is>
      </c>
      <c r="T3264" t="inlineStr">
        <is>
          <t>matched</t>
        </is>
      </c>
      <c r="U3264" t="inlineStr">
        <is>
          <t>2026-10-05</t>
        </is>
      </c>
      <c r="V3264" t="inlineStr"/>
    </row>
    <row r="3265">
      <c r="A3265" t="n">
        <v>166</v>
      </c>
      <c r="B3265" t="inlineStr">
        <is>
          <t>Kuramathi Maldives</t>
        </is>
      </c>
      <c r="C3265" t="inlineStr">
        <is>
          <t>map</t>
        </is>
      </c>
      <c r="D3265" t="inlineStr">
        <is>
          <t>2019_Map-Kuramathi-Maldives.pdf</t>
        </is>
      </c>
      <c r="E3265" t="n">
        <v>2019</v>
      </c>
      <c r="H3265" t="n">
        <v>1</v>
      </c>
      <c r="I3265" t="n">
        <v>616</v>
      </c>
      <c r="J3265" t="inlineStr">
        <is>
          <t>N</t>
        </is>
      </c>
      <c r="K3265" t="inlineStr">
        <is>
          <t>neoscapesmaldives.com</t>
        </is>
      </c>
      <c r="L3265" t="inlineStr">
        <is>
          <t>dmc-agency</t>
        </is>
      </c>
      <c r="M3265" t="inlineStr">
        <is>
          <t>https://www.neoscapesmaldives.com/wp-content/uploads/Map-Kuramathi-Maldives.pdf</t>
        </is>
      </c>
      <c r="N3265" t="inlineStr">
        <is>
          <t>https://www.neoscapesmaldives.com/wp-content/uploads/Map-Kuramathi-Maldives.pdf</t>
        </is>
      </c>
      <c r="O3265" t="inlineStr">
        <is>
          <t>481838ccc965131ac463060448738934f72592299a286298a050c5f35cf63896</t>
        </is>
      </c>
      <c r="P3265" t="inlineStr">
        <is>
          <t>library/166_kuramathi-maldives/map/2019_Map-Kuramathi-Maldives.pdf</t>
        </is>
      </c>
      <c r="R3265" t="inlineStr">
        <is>
          <t>outdated</t>
        </is>
      </c>
      <c r="S3265" t="inlineStr">
        <is>
          <t>Y</t>
        </is>
      </c>
      <c r="T3265" t="inlineStr">
        <is>
          <t>matched</t>
        </is>
      </c>
      <c r="U3265" t="inlineStr">
        <is>
          <t>2026-10-04</t>
        </is>
      </c>
      <c r="V3265" t="inlineStr"/>
    </row>
    <row r="3266">
      <c r="A3266" t="n">
        <v>166</v>
      </c>
      <c r="B3266" t="inlineStr">
        <is>
          <t>Kuramathi Maldives</t>
        </is>
      </c>
      <c r="C3266" t="inlineStr">
        <is>
          <t>dining_menu</t>
        </is>
      </c>
      <c r="D3266" t="inlineStr">
        <is>
          <t>2026_Palm-Dinner-Menu-2.pdf</t>
        </is>
      </c>
      <c r="E3266" t="n">
        <v>2026</v>
      </c>
      <c r="H3266" t="n">
        <v>6</v>
      </c>
      <c r="I3266" t="n">
        <v>309</v>
      </c>
      <c r="J3266" t="inlineStr">
        <is>
          <t>Y</t>
        </is>
      </c>
      <c r="K3266" t="inlineStr">
        <is>
          <t>nivaresorts.com</t>
        </is>
      </c>
      <c r="L3266" t="inlineStr">
        <is>
          <t>official</t>
        </is>
      </c>
      <c r="M3266" t="inlineStr">
        <is>
          <t>https://www.nivahotelsandresorts.com/wp-content/uploads/2026/06/Palm-Dinner-Menu-2.pdf</t>
        </is>
      </c>
      <c r="N3266" t="inlineStr">
        <is>
          <t>https://www.nivahotelsandresorts.com/wp-content/uploads/2026/06/Palm-Dinner-Menu-2.pdf</t>
        </is>
      </c>
      <c r="O3266" t="inlineStr">
        <is>
          <t>683db4ab8faf528e6a2dd824a3e9251fd26f993fdbd3fba0803d32b26cad1df5</t>
        </is>
      </c>
      <c r="P3266" t="inlineStr">
        <is>
          <t>library/166_kuramathi-maldives/dining_menu/2026_Palm-Dinner-Menu-2.pdf</t>
        </is>
      </c>
      <c r="R3266" t="inlineStr">
        <is>
          <t>current</t>
        </is>
      </c>
      <c r="S3266" t="inlineStr">
        <is>
          <t>Y</t>
        </is>
      </c>
      <c r="T3266" t="inlineStr">
        <is>
          <t>matched</t>
        </is>
      </c>
      <c r="U3266" t="inlineStr">
        <is>
          <t>2026-10-05</t>
        </is>
      </c>
      <c r="V3266" t="inlineStr"/>
    </row>
    <row r="3267">
      <c r="A3267" t="n">
        <v>166</v>
      </c>
      <c r="B3267" t="inlineStr">
        <is>
          <t>Kuramathi Maldives</t>
        </is>
      </c>
      <c r="C3267" t="inlineStr">
        <is>
          <t>dining_menu</t>
        </is>
      </c>
      <c r="D3267" t="inlineStr">
        <is>
          <t>2026_Palm-Lunch-Menu-2.pdf</t>
        </is>
      </c>
      <c r="E3267" t="n">
        <v>2026</v>
      </c>
      <c r="H3267" t="n">
        <v>2</v>
      </c>
      <c r="I3267" t="n">
        <v>260</v>
      </c>
      <c r="J3267" t="inlineStr">
        <is>
          <t>Y</t>
        </is>
      </c>
      <c r="K3267" t="inlineStr">
        <is>
          <t>nivaresorts.com</t>
        </is>
      </c>
      <c r="L3267" t="inlineStr">
        <is>
          <t>official</t>
        </is>
      </c>
      <c r="M3267" t="inlineStr">
        <is>
          <t>https://www.nivahotelsandresorts.com/wp-content/uploads/2026/06/Palm-Lunch-Menu-2.pdf</t>
        </is>
      </c>
      <c r="N3267" t="inlineStr">
        <is>
          <t>https://www.nivahotelsandresorts.com/wp-content/uploads/2026/06/Palm-Lunch-Menu-2.pdf</t>
        </is>
      </c>
      <c r="O3267" t="inlineStr">
        <is>
          <t>7347a8a1dec699fc9c486ed5ddf24def7002bbaacb1226d0e4fd0df213b20ada</t>
        </is>
      </c>
      <c r="P3267" t="inlineStr">
        <is>
          <t>library/166_kuramathi-maldives/dining_menu/2026_Palm-Lunch-Menu-2.pdf</t>
        </is>
      </c>
      <c r="R3267" t="inlineStr">
        <is>
          <t>current</t>
        </is>
      </c>
      <c r="S3267" t="inlineStr">
        <is>
          <t>N</t>
        </is>
      </c>
      <c r="T3267" t="inlineStr">
        <is>
          <t>matched</t>
        </is>
      </c>
      <c r="U3267" t="inlineStr">
        <is>
          <t>2026-10-05</t>
        </is>
      </c>
      <c r="V3267" t="inlineStr"/>
    </row>
    <row r="3268">
      <c r="A3268" t="n">
        <v>166</v>
      </c>
      <c r="B3268" t="inlineStr">
        <is>
          <t>Kuramathi Maldives</t>
        </is>
      </c>
      <c r="C3268" t="inlineStr">
        <is>
          <t>kids</t>
        </is>
      </c>
      <c r="D3268" t="inlineStr">
        <is>
          <t>2026_Kids-Club-FAQ_English-June-2026.pdf</t>
        </is>
      </c>
      <c r="E3268" t="n">
        <v>2026</v>
      </c>
      <c r="H3268" t="n">
        <v>10</v>
      </c>
      <c r="I3268" t="n">
        <v>1440</v>
      </c>
      <c r="J3268" t="inlineStr">
        <is>
          <t>Y</t>
        </is>
      </c>
      <c r="K3268" t="inlineStr">
        <is>
          <t>nivaresorts.com</t>
        </is>
      </c>
      <c r="L3268" t="inlineStr">
        <is>
          <t>official</t>
        </is>
      </c>
      <c r="M3268" t="inlineStr">
        <is>
          <t>https://www.nivahotelsandresorts.com/wp-content/uploads/2026/06/Kids-Club-FAQ_English-June-2026.pdf</t>
        </is>
      </c>
      <c r="N3268" t="inlineStr">
        <is>
          <t>https://www.nivahotelsandresorts.com/wp-content/uploads/2026/06/Kids-Club-FAQ_English-June-2026.pdf</t>
        </is>
      </c>
      <c r="O3268" t="inlineStr">
        <is>
          <t>d26977f5394ee6d2b39dffb1a0ad7f38c486112ee4ce22061fcc4a8cbd2db0f4</t>
        </is>
      </c>
      <c r="P3268" t="inlineStr">
        <is>
          <t>library/166_kuramathi-maldives/kids/2026_Kids-Club-FAQ_English-June-2026.pdf</t>
        </is>
      </c>
      <c r="R3268" t="inlineStr">
        <is>
          <t>current</t>
        </is>
      </c>
      <c r="S3268" t="inlineStr">
        <is>
          <t>N</t>
        </is>
      </c>
      <c r="T3268" t="inlineStr">
        <is>
          <t>matched</t>
        </is>
      </c>
      <c r="U3268" t="inlineStr">
        <is>
          <t>2026-10-05</t>
        </is>
      </c>
      <c r="V3268" t="inlineStr"/>
    </row>
    <row r="3269">
      <c r="A3269" t="n">
        <v>166</v>
      </c>
      <c r="B3269" t="inlineStr">
        <is>
          <t>Kuramathi Maldives</t>
        </is>
      </c>
      <c r="C3269" t="inlineStr">
        <is>
          <t>kids</t>
        </is>
      </c>
      <c r="D3269" t="inlineStr">
        <is>
          <t>2026_Kids-Club-FAQ_English-March-2026.pdf</t>
        </is>
      </c>
      <c r="E3269" t="n">
        <v>2026</v>
      </c>
      <c r="H3269" t="n">
        <v>11</v>
      </c>
      <c r="I3269" t="n">
        <v>1414</v>
      </c>
      <c r="J3269" t="inlineStr">
        <is>
          <t>Y</t>
        </is>
      </c>
      <c r="K3269" t="inlineStr">
        <is>
          <t>nivaresorts.com</t>
        </is>
      </c>
      <c r="L3269" t="inlineStr">
        <is>
          <t>official</t>
        </is>
      </c>
      <c r="M3269" t="inlineStr">
        <is>
          <t>https://www.nivahotelsandresorts.com/wp-content/uploads/2026/05/Kids-Club-FAQ_English-March-2026.pdf</t>
        </is>
      </c>
      <c r="N3269" t="inlineStr">
        <is>
          <t>https://www.nivahotelsandresorts.com/wp-content/uploads/2026/05/Kids-Club-FAQ_English-March-2026.pdf</t>
        </is>
      </c>
      <c r="O3269" t="inlineStr">
        <is>
          <t>b7f36a7ee6dadcc1e3c8cf9ee54be64ef8cdbc312ef669c30241157391bb2836</t>
        </is>
      </c>
      <c r="P3269" t="inlineStr">
        <is>
          <t>library/166_kuramathi-maldives/kids/2026_Kids-Club-FAQ_English-March-2026.pdf</t>
        </is>
      </c>
      <c r="R3269" t="inlineStr">
        <is>
          <t>current</t>
        </is>
      </c>
      <c r="S3269" t="inlineStr">
        <is>
          <t>Y</t>
        </is>
      </c>
      <c r="T3269" t="inlineStr">
        <is>
          <t>matched</t>
        </is>
      </c>
      <c r="U3269" t="inlineStr">
        <is>
          <t>2026-10-05</t>
        </is>
      </c>
      <c r="V3269" t="inlineStr"/>
    </row>
    <row r="3270">
      <c r="A3270" t="n">
        <v>166</v>
      </c>
      <c r="B3270" t="inlineStr">
        <is>
          <t>Kuramathi Maldives</t>
        </is>
      </c>
      <c r="C3270" t="inlineStr">
        <is>
          <t>kids</t>
        </is>
      </c>
      <c r="D3270" t="inlineStr">
        <is>
          <t>2025_Bageecha-Kids-Club-Program-.pdf</t>
        </is>
      </c>
      <c r="E3270" t="n">
        <v>2025</v>
      </c>
      <c r="H3270" t="n">
        <v>2</v>
      </c>
      <c r="I3270" t="n">
        <v>2350</v>
      </c>
      <c r="J3270" t="inlineStr">
        <is>
          <t>Y</t>
        </is>
      </c>
      <c r="K3270" t="inlineStr">
        <is>
          <t>nivaresorts.com</t>
        </is>
      </c>
      <c r="L3270" t="inlineStr">
        <is>
          <t>official</t>
        </is>
      </c>
      <c r="M3270" t="inlineStr">
        <is>
          <t>https://www.nivahotelsandresorts.com/wp-content/uploads/2026/05/Bageecha-Kids-Club-Program-.pdf</t>
        </is>
      </c>
      <c r="N3270" t="inlineStr">
        <is>
          <t>https://www.nivahotelsandresorts.com/wp-content/uploads/2026/05/Bageecha-Kids-Club-Program-.pdf</t>
        </is>
      </c>
      <c r="O3270" t="inlineStr">
        <is>
          <t>12cbedf7c0b15e91fce73b21b8fe7e53fe33c0f7828b6732159c5640ea2b5ed7</t>
        </is>
      </c>
      <c r="P3270" t="inlineStr">
        <is>
          <t>library/166_kuramathi-maldives/kids/2025_Bageecha-Kids-Club-Program-.pdf</t>
        </is>
      </c>
      <c r="R3270" t="inlineStr">
        <is>
          <t>current</t>
        </is>
      </c>
      <c r="S3270" t="inlineStr">
        <is>
          <t>N</t>
        </is>
      </c>
      <c r="T3270" t="inlineStr">
        <is>
          <t>matched</t>
        </is>
      </c>
      <c r="U3270" t="inlineStr">
        <is>
          <t>2026-10-05</t>
        </is>
      </c>
      <c r="V3270" t="inlineStr"/>
    </row>
    <row r="3271">
      <c r="A3271" t="n">
        <v>166</v>
      </c>
      <c r="B3271" t="inlineStr">
        <is>
          <t>Kuramathi Maldives</t>
        </is>
      </c>
      <c r="C3271" t="inlineStr">
        <is>
          <t>calendar</t>
        </is>
      </c>
      <c r="D3271" t="inlineStr">
        <is>
          <t>2015_Easter-on-Niva-Kuramathi.pdf</t>
        </is>
      </c>
      <c r="E3271" t="n">
        <v>2015</v>
      </c>
      <c r="H3271" t="n">
        <v>10</v>
      </c>
      <c r="I3271" t="n">
        <v>4659</v>
      </c>
      <c r="J3271" t="inlineStr">
        <is>
          <t>Y</t>
        </is>
      </c>
      <c r="K3271" t="inlineStr">
        <is>
          <t>letsgomaldives.com</t>
        </is>
      </c>
      <c r="L3271" t="inlineStr">
        <is>
          <t>dmc-agency</t>
        </is>
      </c>
      <c r="M3271" t="inlineStr">
        <is>
          <t>https://letsgomaldives.com/wp-content/uploads/2026/02/Easter-on-Niva-Kuramathi.pdf</t>
        </is>
      </c>
      <c r="N3271" t="inlineStr">
        <is>
          <t>https://letsgomaldives.com/wp-content/uploads/2026/02/Easter-on-Niva-Kuramathi.pdf</t>
        </is>
      </c>
      <c r="O3271" t="inlineStr">
        <is>
          <t>725e29fd73b503cbf7ba42a83a6e4d23807ce21be04ffc686b592ba6511c1a44</t>
        </is>
      </c>
      <c r="P3271" t="inlineStr">
        <is>
          <t>library/166_kuramathi-maldives/calendar/2015_Easter-on-Niva-Kuramathi.pdf</t>
        </is>
      </c>
      <c r="R3271" t="inlineStr">
        <is>
          <t>outdated</t>
        </is>
      </c>
      <c r="S3271" t="inlineStr">
        <is>
          <t>Y</t>
        </is>
      </c>
      <c r="T3271" t="inlineStr">
        <is>
          <t>matched</t>
        </is>
      </c>
      <c r="U3271" t="inlineStr">
        <is>
          <t>2026-10-04</t>
        </is>
      </c>
      <c r="V3271" t="inlineStr"/>
    </row>
    <row r="3272">
      <c r="A3272" t="n">
        <v>166</v>
      </c>
      <c r="B3272" t="inlineStr">
        <is>
          <t>Kuramathi Maldives</t>
        </is>
      </c>
      <c r="C3272" t="inlineStr">
        <is>
          <t>press_kit</t>
        </is>
      </c>
      <c r="D3272" t="inlineStr">
        <is>
          <t>2027_Niva-Kuramathi-Football-Camp-Poster-2027.pdf</t>
        </is>
      </c>
      <c r="E3272" t="n">
        <v>2027</v>
      </c>
      <c r="H3272" t="n">
        <v>1</v>
      </c>
      <c r="I3272" t="n">
        <v>2316</v>
      </c>
      <c r="J3272" t="inlineStr">
        <is>
          <t>Y</t>
        </is>
      </c>
      <c r="K3272" t="inlineStr">
        <is>
          <t>nivaresorts.com</t>
        </is>
      </c>
      <c r="L3272" t="inlineStr">
        <is>
          <t>official</t>
        </is>
      </c>
      <c r="M3272" t="inlineStr">
        <is>
          <t>https://www.nivahotelsandresorts.com/wp-content/uploads/2026/08/Niva-Kuramathi-Football-Camp-Poster-2027.pdf</t>
        </is>
      </c>
      <c r="N3272" t="inlineStr">
        <is>
          <t>https://www.nivahotelsandresorts.com/wp-content/uploads/2026/08/Niva-Kuramathi-Football-Camp-Poster-2027.pdf | https://www.nivahotelsandresorts.com/wp-content/uploads/2026/07/Niva-Kuramathi-Football-Camp-Poster-2027-1.pdf</t>
        </is>
      </c>
      <c r="O3272" t="inlineStr">
        <is>
          <t>369274e8a16f01ebcd984c9dc81c7c871cd5daa2b0ea3ce14e277cfec92603ae</t>
        </is>
      </c>
      <c r="P3272" t="inlineStr">
        <is>
          <t>library/166_kuramathi-maldives/press_kit/2027_Niva-Kuramathi-Football-Camp-Poster-2027.pdf</t>
        </is>
      </c>
      <c r="R3272" t="inlineStr">
        <is>
          <t>current</t>
        </is>
      </c>
      <c r="S3272" t="inlineStr">
        <is>
          <t>Y</t>
        </is>
      </c>
      <c r="T3272" t="inlineStr">
        <is>
          <t>matched</t>
        </is>
      </c>
      <c r="U3272" t="inlineStr">
        <is>
          <t>2026-10-05</t>
        </is>
      </c>
      <c r="V3272" t="inlineStr"/>
    </row>
    <row r="3273">
      <c r="A3273" t="n">
        <v>166</v>
      </c>
      <c r="B3273" t="inlineStr">
        <is>
          <t>Kuramathi Maldives</t>
        </is>
      </c>
      <c r="C3273" t="inlineStr">
        <is>
          <t>press_kit</t>
        </is>
      </c>
      <c r="D3273" t="inlineStr">
        <is>
          <t>2027_1971278a_Niva-Kuramathi-Football-Camp-Poster-2027.pdf</t>
        </is>
      </c>
      <c r="E3273" t="n">
        <v>2027</v>
      </c>
      <c r="H3273" t="n">
        <v>1</v>
      </c>
      <c r="I3273" t="n">
        <v>2316</v>
      </c>
      <c r="J3273" t="inlineStr">
        <is>
          <t>Y</t>
        </is>
      </c>
      <c r="K3273" t="inlineStr">
        <is>
          <t>nivaresorts.com</t>
        </is>
      </c>
      <c r="L3273" t="inlineStr">
        <is>
          <t>official</t>
        </is>
      </c>
      <c r="M3273" t="inlineStr">
        <is>
          <t>https://www.nivahotelsandresorts.com/wp-content/uploads/2026/07/Niva-Kuramathi-Football-Camp-Poster-2027.pdf</t>
        </is>
      </c>
      <c r="N3273" t="inlineStr">
        <is>
          <t>https://www.nivahotelsandresorts.com/wp-content/uploads/2026/07/Niva-Kuramathi-Football-Camp-Poster-2027.pdf</t>
        </is>
      </c>
      <c r="O3273" t="inlineStr">
        <is>
          <t>1971278a1ca45ec3d422e62dd5721f3007d6ac3a5d6eec61f5f446b7ab1ef434</t>
        </is>
      </c>
      <c r="P3273" t="inlineStr">
        <is>
          <t>library/166_kuramathi-maldives/press_kit/2027_1971278a_Niva-Kuramathi-Football-Camp-Poster-2027.pdf</t>
        </is>
      </c>
      <c r="R3273" t="inlineStr">
        <is>
          <t>current</t>
        </is>
      </c>
      <c r="S3273" t="inlineStr">
        <is>
          <t>N</t>
        </is>
      </c>
      <c r="T3273" t="inlineStr">
        <is>
          <t>matched</t>
        </is>
      </c>
      <c r="U3273" t="inlineStr">
        <is>
          <t>2026-10-05</t>
        </is>
      </c>
      <c r="V3273" t="inlineStr"/>
    </row>
    <row r="3274">
      <c r="A3274" t="n">
        <v>166</v>
      </c>
      <c r="B3274" t="inlineStr">
        <is>
          <t>Kuramathi Maldives</t>
        </is>
      </c>
      <c r="C3274" t="inlineStr">
        <is>
          <t>press_kit</t>
        </is>
      </c>
      <c r="D3274" t="inlineStr">
        <is>
          <t>2027_Kuramathi-Football-Camp-Poster-2027-Final.pdf</t>
        </is>
      </c>
      <c r="E3274" t="n">
        <v>2027</v>
      </c>
      <c r="H3274" t="n">
        <v>1</v>
      </c>
      <c r="I3274" t="n">
        <v>2228</v>
      </c>
      <c r="J3274" t="inlineStr">
        <is>
          <t>Y</t>
        </is>
      </c>
      <c r="K3274" t="inlineStr">
        <is>
          <t>nivaresorts.com</t>
        </is>
      </c>
      <c r="L3274" t="inlineStr">
        <is>
          <t>official</t>
        </is>
      </c>
      <c r="M3274" t="inlineStr">
        <is>
          <t>https://www.nivahotelsandresorts.com/wp-content/uploads/2026/07/Kuramathi-Football-Camp-Poster-2027-Final.pdf</t>
        </is>
      </c>
      <c r="N3274" t="inlineStr">
        <is>
          <t>https://www.nivahotelsandresorts.com/wp-content/uploads/2026/07/Kuramathi-Football-Camp-Poster-2027-Final.pdf</t>
        </is>
      </c>
      <c r="O3274" t="inlineStr">
        <is>
          <t>8be9187886b6c59ba7edc1bd35f710205b72dff323d4619b8b6992ce09393884</t>
        </is>
      </c>
      <c r="P3274" t="inlineStr">
        <is>
          <t>library/166_kuramathi-maldives/press_kit/2027_Kuramathi-Football-Camp-Poster-2027-Final.pdf</t>
        </is>
      </c>
      <c r="R3274" t="inlineStr">
        <is>
          <t>current</t>
        </is>
      </c>
      <c r="S3274" t="inlineStr">
        <is>
          <t>N</t>
        </is>
      </c>
      <c r="T3274" t="inlineStr">
        <is>
          <t>matched</t>
        </is>
      </c>
      <c r="U3274" t="inlineStr">
        <is>
          <t>2026-10-05</t>
        </is>
      </c>
      <c r="V3274" t="inlineStr"/>
    </row>
    <row r="3275">
      <c r="A3275" t="n">
        <v>166</v>
      </c>
      <c r="B3275" t="inlineStr">
        <is>
          <t>Kuramathi Maldives</t>
        </is>
      </c>
      <c r="C3275" t="inlineStr">
        <is>
          <t>press_kit</t>
        </is>
      </c>
      <c r="D3275" t="inlineStr">
        <is>
          <t>2026_Kuramathi-Sarah-Smart-collab-poster.pdf</t>
        </is>
      </c>
      <c r="E3275" t="n">
        <v>2026</v>
      </c>
      <c r="H3275" t="n">
        <v>1</v>
      </c>
      <c r="I3275" t="n">
        <v>1105</v>
      </c>
      <c r="J3275" t="inlineStr">
        <is>
          <t>Y</t>
        </is>
      </c>
      <c r="K3275" t="inlineStr">
        <is>
          <t>nivaresorts.com</t>
        </is>
      </c>
      <c r="L3275" t="inlineStr">
        <is>
          <t>official</t>
        </is>
      </c>
      <c r="M3275" t="inlineStr">
        <is>
          <t>https://www.nivahotelsandresorts.com/wp-content/uploads/2026/04/Kuramathi-Sarah-Smart-collab-poster.pdf</t>
        </is>
      </c>
      <c r="N3275" t="inlineStr">
        <is>
          <t>https://www.nivahotelsandresorts.com/wp-content/uploads/2026/04/Kuramathi-Sarah-Smart-collab-poster.pdf</t>
        </is>
      </c>
      <c r="O3275" t="inlineStr">
        <is>
          <t>be181de2877279f66737f182754874a91b77d8891a23461d3d0b5d72cdc129cb</t>
        </is>
      </c>
      <c r="P3275" t="inlineStr">
        <is>
          <t>library/166_kuramathi-maldives/press_kit/2026_Kuramathi-Sarah-Smart-collab-poster.pdf</t>
        </is>
      </c>
      <c r="R3275" t="inlineStr">
        <is>
          <t>current</t>
        </is>
      </c>
      <c r="S3275" t="inlineStr">
        <is>
          <t>N</t>
        </is>
      </c>
      <c r="T3275" t="inlineStr">
        <is>
          <t>matched</t>
        </is>
      </c>
      <c r="U3275" t="inlineStr">
        <is>
          <t>2026-10-05</t>
        </is>
      </c>
      <c r="V3275" t="inlineStr"/>
    </row>
    <row r="3276">
      <c r="A3276" t="n">
        <v>166</v>
      </c>
      <c r="B3276" t="inlineStr">
        <is>
          <t>Kuramathi Maldives</t>
        </is>
      </c>
      <c r="C3276" t="inlineStr">
        <is>
          <t>other</t>
        </is>
      </c>
      <c r="D3276" t="inlineStr">
        <is>
          <t>2026_Kuramathi-Football-Camp-Poster-2026-web.pdf</t>
        </is>
      </c>
      <c r="E3276" t="n">
        <v>2026</v>
      </c>
      <c r="H3276" t="n">
        <v>1</v>
      </c>
      <c r="I3276" t="n">
        <v>596</v>
      </c>
      <c r="J3276" t="inlineStr">
        <is>
          <t>Y</t>
        </is>
      </c>
      <c r="K3276" t="inlineStr">
        <is>
          <t>nivaresorts.com</t>
        </is>
      </c>
      <c r="L3276" t="inlineStr">
        <is>
          <t>official</t>
        </is>
      </c>
      <c r="M3276" t="inlineStr">
        <is>
          <t>https://www.nivahotelsandresorts.com/wp-content/uploads/2026/04/Kuramathi-Football-Camp-Poster-2026-web.pdf</t>
        </is>
      </c>
      <c r="N3276" t="inlineStr">
        <is>
          <t>https://www.nivahotelsandresorts.com/wp-content/uploads/2026/04/Kuramathi-Football-Camp-Poster-2026-web.pdf</t>
        </is>
      </c>
      <c r="O3276" t="inlineStr">
        <is>
          <t>ec012afd1e35b83fef1a53475e4a637d94eb609fa823fd5d3abb17fab773a061</t>
        </is>
      </c>
      <c r="P3276" t="inlineStr">
        <is>
          <t>library/166_kuramathi-maldives/other/2026_Kuramathi-Football-Camp-Poster-2026-web.pdf</t>
        </is>
      </c>
      <c r="R3276" t="inlineStr">
        <is>
          <t>current</t>
        </is>
      </c>
      <c r="S3276" t="inlineStr">
        <is>
          <t>Y</t>
        </is>
      </c>
      <c r="T3276" t="inlineStr">
        <is>
          <t>matched</t>
        </is>
      </c>
      <c r="U3276" t="inlineStr">
        <is>
          <t>2026-10-05</t>
        </is>
      </c>
      <c r="V3276" t="inlineStr"/>
    </row>
    <row r="3277">
      <c r="A3277" t="n">
        <v>166</v>
      </c>
      <c r="B3277" t="inlineStr">
        <is>
          <t>Kuramathi Maldives</t>
        </is>
      </c>
      <c r="C3277" t="inlineStr">
        <is>
          <t>other</t>
        </is>
      </c>
      <c r="D3277" t="inlineStr">
        <is>
          <t>2025_KURAMATHI_-voyagemagazine.pdf</t>
        </is>
      </c>
      <c r="E3277" t="n">
        <v>2025</v>
      </c>
      <c r="H3277" t="n">
        <v>1</v>
      </c>
      <c r="I3277" t="n">
        <v>1050</v>
      </c>
      <c r="J3277" t="inlineStr">
        <is>
          <t>N</t>
        </is>
      </c>
      <c r="K3277" t="inlineStr">
        <is>
          <t>nivaresorts.com</t>
        </is>
      </c>
      <c r="L3277" t="inlineStr">
        <is>
          <t>official</t>
        </is>
      </c>
      <c r="M3277" t="inlineStr">
        <is>
          <t>https://www.nivahotelsandresorts.com/wp-content/uploads/2026/07/KURAMATHI_-voyagemagazine.pdf</t>
        </is>
      </c>
      <c r="N3277" t="inlineStr">
        <is>
          <t>https://www.nivahotelsandresorts.com/wp-content/uploads/2026/07/KURAMATHI_-voyagemagazine.pdf</t>
        </is>
      </c>
      <c r="O3277" t="inlineStr">
        <is>
          <t>1f9610127b79930598994b022c1522deb2021254b82201aeaaefca655072851e</t>
        </is>
      </c>
      <c r="P3277" t="inlineStr">
        <is>
          <t>library/166_kuramathi-maldives/other/2025_KURAMATHI_-voyagemagazine.pdf</t>
        </is>
      </c>
      <c r="R3277" t="inlineStr">
        <is>
          <t>current</t>
        </is>
      </c>
      <c r="S3277" t="inlineStr">
        <is>
          <t>N</t>
        </is>
      </c>
      <c r="T3277" t="inlineStr">
        <is>
          <t>matched</t>
        </is>
      </c>
      <c r="U3277" t="inlineStr">
        <is>
          <t>2026-10-05</t>
        </is>
      </c>
      <c r="V3277" t="inlineStr"/>
    </row>
    <row r="3278">
      <c r="A3278" t="n">
        <v>167</v>
      </c>
      <c r="B3278" t="inlineStr">
        <is>
          <t>Milaidhoo Island Maldives</t>
        </is>
      </c>
      <c r="C3278" t="inlineStr">
        <is>
          <t>wedding</t>
        </is>
      </c>
      <c r="D3278" t="inlineStr">
        <is>
          <t>2026_Greg-Finck-to-Host-Exclusive-Photography-Workshop-at-Milaidhoo-Maldives.pdf</t>
        </is>
      </c>
      <c r="E3278" t="n">
        <v>2026</v>
      </c>
      <c r="H3278" t="n">
        <v>2</v>
      </c>
      <c r="I3278" t="n">
        <v>146</v>
      </c>
      <c r="J3278" t="inlineStr">
        <is>
          <t>Y</t>
        </is>
      </c>
      <c r="K3278" t="inlineStr">
        <is>
          <t>milaidhoo.com</t>
        </is>
      </c>
      <c r="L3278" t="inlineStr">
        <is>
          <t>official</t>
        </is>
      </c>
      <c r="M3278" t="inlineStr">
        <is>
          <t>https://d1l3wviaauwkfu.cloudfront.net/2026/03/Greg-Finck-to-Host-Exclusive-Photography-Workshop-at-Milaidhoo-Maldives.pdf</t>
        </is>
      </c>
      <c r="N3278" t="inlineStr">
        <is>
          <t>https://d1l3wviaauwkfu.cloudfront.net/2026/03/Greg-Finck-to-Host-Exclusive-Photography-Workshop-at-Milaidhoo-Maldives.pdf</t>
        </is>
      </c>
      <c r="O3278" t="inlineStr">
        <is>
          <t>f96f7d9a789935395f021e1c383130ff1f329e079ca5d3e07012731c331028be</t>
        </is>
      </c>
      <c r="P3278" t="inlineStr">
        <is>
          <t>library/167_milaidhoo-island-maldives/wedding/2026_Greg-Finck-to-Host-Exclusive-Photography-Workshop-at-Milaidhoo-Maldives.pdf</t>
        </is>
      </c>
      <c r="R3278" t="inlineStr">
        <is>
          <t>current</t>
        </is>
      </c>
      <c r="S3278" t="inlineStr">
        <is>
          <t>Y</t>
        </is>
      </c>
      <c r="T3278" t="inlineStr">
        <is>
          <t>matched</t>
        </is>
      </c>
      <c r="U3278" t="inlineStr">
        <is>
          <t>2026-10-04</t>
        </is>
      </c>
      <c r="V3278" t="inlineStr"/>
    </row>
    <row r="3279">
      <c r="A3279" t="n">
        <v>167</v>
      </c>
      <c r="B3279" t="inlineStr">
        <is>
          <t>Milaidhoo Island Maldives</t>
        </is>
      </c>
      <c r="C3279" t="inlineStr">
        <is>
          <t>destination_dining</t>
        </is>
      </c>
      <c r="D3279" t="inlineStr">
        <is>
          <t>2025_Destination-Dining-2025.pdf</t>
        </is>
      </c>
      <c r="E3279" t="n">
        <v>2025</v>
      </c>
      <c r="H3279" t="n">
        <v>7</v>
      </c>
      <c r="I3279" t="n">
        <v>550</v>
      </c>
      <c r="J3279" t="inlineStr">
        <is>
          <t>N</t>
        </is>
      </c>
      <c r="K3279" t="inlineStr">
        <is>
          <t>milaidhoo.com</t>
        </is>
      </c>
      <c r="L3279" t="inlineStr">
        <is>
          <t>official</t>
        </is>
      </c>
      <c r="M3279" t="inlineStr">
        <is>
          <t>https://d1l3wviaauwkfu.cloudfront.net/2025/07/Destination-Dining-2025.pdf</t>
        </is>
      </c>
      <c r="N3279" t="inlineStr">
        <is>
          <t>https://d1l3wviaauwkfu.cloudfront.net/2025/07/Destination-Dining-2025.pdf</t>
        </is>
      </c>
      <c r="O3279" t="inlineStr">
        <is>
          <t>b9dfc7e248cbc2e522d04dbac8390abf680471d25b6e9a26a02a5fb877ced9ff</t>
        </is>
      </c>
      <c r="P3279" t="inlineStr">
        <is>
          <t>library/167_milaidhoo-island-maldives/destination_dining/2025_Destination-Dining-2025.pdf</t>
        </is>
      </c>
      <c r="R3279" t="inlineStr">
        <is>
          <t>current</t>
        </is>
      </c>
      <c r="S3279" t="inlineStr">
        <is>
          <t>Y</t>
        </is>
      </c>
      <c r="T3279" t="inlineStr">
        <is>
          <t>needs-review</t>
        </is>
      </c>
      <c r="U3279" t="inlineStr">
        <is>
          <t>2026-10-04</t>
        </is>
      </c>
      <c r="V3279" t="inlineStr">
        <is>
          <t>ambiguous match [167]</t>
        </is>
      </c>
    </row>
    <row r="3280">
      <c r="A3280" t="n">
        <v>167</v>
      </c>
      <c r="B3280" t="inlineStr">
        <is>
          <t>Milaidhoo Island Maldives</t>
        </is>
      </c>
      <c r="C3280" t="inlineStr">
        <is>
          <t>map</t>
        </is>
      </c>
      <c r="D3280" t="inlineStr">
        <is>
          <t>2026_Compass-Gourmet-Plan.pdf</t>
        </is>
      </c>
      <c r="E3280" t="n">
        <v>2026</v>
      </c>
      <c r="H3280" t="n">
        <v>5</v>
      </c>
      <c r="I3280" t="n">
        <v>447</v>
      </c>
      <c r="J3280" t="inlineStr">
        <is>
          <t>Y</t>
        </is>
      </c>
      <c r="K3280" t="inlineStr">
        <is>
          <t>milaidhoo.com</t>
        </is>
      </c>
      <c r="L3280" t="inlineStr">
        <is>
          <t>official</t>
        </is>
      </c>
      <c r="M3280" t="inlineStr">
        <is>
          <t>https://d1l3wviaauwkfu.cloudfront.net/2026/04/Compass-Gourmet-Plan.pdf</t>
        </is>
      </c>
      <c r="N3280" t="inlineStr">
        <is>
          <t>https://d1l3wviaauwkfu.cloudfront.net/2026/04/Compass-Gourmet-Plan.pdf</t>
        </is>
      </c>
      <c r="O3280" t="inlineStr">
        <is>
          <t>4b39c7344f881132a1fe755c9166a9decdc060a83536ccce8d68f49a7c6e5fdb</t>
        </is>
      </c>
      <c r="P3280" t="inlineStr">
        <is>
          <t>library/167_milaidhoo-island-maldives/map/2026_Compass-Gourmet-Plan.pdf</t>
        </is>
      </c>
      <c r="R3280" t="inlineStr">
        <is>
          <t>current</t>
        </is>
      </c>
      <c r="S3280" t="inlineStr">
        <is>
          <t>Y</t>
        </is>
      </c>
      <c r="T3280" t="inlineStr">
        <is>
          <t>matched</t>
        </is>
      </c>
      <c r="U3280" t="inlineStr">
        <is>
          <t>2026-10-04</t>
        </is>
      </c>
      <c r="V3280" t="inlineStr"/>
    </row>
    <row r="3281">
      <c r="A3281" t="n">
        <v>167</v>
      </c>
      <c r="B3281" t="inlineStr">
        <is>
          <t>Milaidhoo Island Maldives</t>
        </is>
      </c>
      <c r="C3281" t="inlineStr">
        <is>
          <t>map</t>
        </is>
      </c>
      <c r="D3281" t="inlineStr">
        <is>
          <t>2026_Ocean-Gourmet-Plan-26.pdf</t>
        </is>
      </c>
      <c r="E3281" t="n">
        <v>2026</v>
      </c>
      <c r="H3281" t="n">
        <v>5</v>
      </c>
      <c r="I3281" t="n">
        <v>229</v>
      </c>
      <c r="J3281" t="inlineStr">
        <is>
          <t>Y</t>
        </is>
      </c>
      <c r="K3281" t="inlineStr">
        <is>
          <t>milaidhoo.com</t>
        </is>
      </c>
      <c r="L3281" t="inlineStr">
        <is>
          <t>official</t>
        </is>
      </c>
      <c r="M3281" t="inlineStr">
        <is>
          <t>https://d1l3wviaauwkfu.cloudfront.net/2026/04/Ocean-Gourmet-Plan-26.pdf</t>
        </is>
      </c>
      <c r="N3281" t="inlineStr">
        <is>
          <t>https://d1l3wviaauwkfu.cloudfront.net/2026/04/Ocean-Gourmet-Plan-26.pdf</t>
        </is>
      </c>
      <c r="O3281" t="inlineStr">
        <is>
          <t>2d5aa58199753989cfb5df928f18b613b37f1dd31a4153fbf83971518908af49</t>
        </is>
      </c>
      <c r="P3281" t="inlineStr">
        <is>
          <t>library/167_milaidhoo-island-maldives/map/2026_Ocean-Gourmet-Plan-26.pdf</t>
        </is>
      </c>
      <c r="R3281" t="inlineStr">
        <is>
          <t>current</t>
        </is>
      </c>
      <c r="S3281" t="inlineStr">
        <is>
          <t>N</t>
        </is>
      </c>
      <c r="T3281" t="inlineStr">
        <is>
          <t>matched</t>
        </is>
      </c>
      <c r="U3281" t="inlineStr">
        <is>
          <t>2026-10-04</t>
        </is>
      </c>
      <c r="V3281" t="inlineStr"/>
    </row>
    <row r="3282">
      <c r="A3282" t="n">
        <v>167</v>
      </c>
      <c r="B3282" t="inlineStr">
        <is>
          <t>Milaidhoo Island Maldives</t>
        </is>
      </c>
      <c r="C3282" t="inlineStr">
        <is>
          <t>map</t>
        </is>
      </c>
      <c r="D3282" t="inlineStr">
        <is>
          <t>2026_Azure-Gourmet-Plan-2026.pdf</t>
        </is>
      </c>
      <c r="E3282" t="n">
        <v>2026</v>
      </c>
      <c r="H3282" t="n">
        <v>5</v>
      </c>
      <c r="I3282" t="n">
        <v>4406</v>
      </c>
      <c r="J3282" t="inlineStr">
        <is>
          <t>Y</t>
        </is>
      </c>
      <c r="K3282" t="inlineStr">
        <is>
          <t>milaidhoo.com</t>
        </is>
      </c>
      <c r="L3282" t="inlineStr">
        <is>
          <t>official</t>
        </is>
      </c>
      <c r="M3282" t="inlineStr">
        <is>
          <t>https://d1l3wviaauwkfu.cloudfront.net/2026/04/Azure-Gourmet-Plan-2026.pdf</t>
        </is>
      </c>
      <c r="N3282" t="inlineStr">
        <is>
          <t>https://d1l3wviaauwkfu.cloudfront.net/2026/04/Azure-Gourmet-Plan-2026.pdf</t>
        </is>
      </c>
      <c r="O3282" t="inlineStr">
        <is>
          <t>4ad7140a254a7c4f0ab403770027af4b4ff5f268e3852c542adae6abada9add2</t>
        </is>
      </c>
      <c r="P3282" t="inlineStr">
        <is>
          <t>library/167_milaidhoo-island-maldives/map/2026_Azure-Gourmet-Plan-2026.pdf</t>
        </is>
      </c>
      <c r="R3282" t="inlineStr">
        <is>
          <t>current</t>
        </is>
      </c>
      <c r="S3282" t="inlineStr">
        <is>
          <t>N</t>
        </is>
      </c>
      <c r="T3282" t="inlineStr">
        <is>
          <t>matched</t>
        </is>
      </c>
      <c r="U3282" t="inlineStr">
        <is>
          <t>2026-10-04</t>
        </is>
      </c>
      <c r="V3282" t="inlineStr"/>
    </row>
    <row r="3283">
      <c r="A3283" t="n">
        <v>167</v>
      </c>
      <c r="B3283" t="inlineStr">
        <is>
          <t>Milaidhoo Island Maldives</t>
        </is>
      </c>
      <c r="C3283" t="inlineStr">
        <is>
          <t>map</t>
        </is>
      </c>
      <c r="D3283" t="inlineStr">
        <is>
          <t>2025_Shoreline-Gourmet-Plan.pdf</t>
        </is>
      </c>
      <c r="E3283" t="n">
        <v>2025</v>
      </c>
      <c r="H3283" t="n">
        <v>3</v>
      </c>
      <c r="I3283" t="n">
        <v>150</v>
      </c>
      <c r="J3283" t="inlineStr">
        <is>
          <t>Y</t>
        </is>
      </c>
      <c r="K3283" t="inlineStr">
        <is>
          <t>milaidhoo.com</t>
        </is>
      </c>
      <c r="L3283" t="inlineStr">
        <is>
          <t>official</t>
        </is>
      </c>
      <c r="M3283" t="inlineStr">
        <is>
          <t>https://d1l3wviaauwkfu.cloudfront.net/2026/04/Shoreline-Gourmet-Plan.pdf</t>
        </is>
      </c>
      <c r="N3283" t="inlineStr">
        <is>
          <t>https://d1l3wviaauwkfu.cloudfront.net/2026/04/Shoreline-Gourmet-Plan.pdf</t>
        </is>
      </c>
      <c r="O3283" t="inlineStr">
        <is>
          <t>d60dd44b2231798dee582ddc1e3a54d3657dea2b80529ff4756aacdf275a473c</t>
        </is>
      </c>
      <c r="P3283" t="inlineStr">
        <is>
          <t>library/167_milaidhoo-island-maldives/map/2025_Shoreline-Gourmet-Plan.pdf</t>
        </is>
      </c>
      <c r="R3283" t="inlineStr">
        <is>
          <t>current</t>
        </is>
      </c>
      <c r="S3283" t="inlineStr">
        <is>
          <t>N</t>
        </is>
      </c>
      <c r="T3283" t="inlineStr">
        <is>
          <t>matched</t>
        </is>
      </c>
      <c r="U3283" t="inlineStr">
        <is>
          <t>2026-10-04</t>
        </is>
      </c>
      <c r="V3283" t="inlineStr"/>
    </row>
    <row r="3284">
      <c r="A3284" t="n">
        <v>167</v>
      </c>
      <c r="B3284" t="inlineStr">
        <is>
          <t>Milaidhoo Island Maldives</t>
        </is>
      </c>
      <c r="C3284" t="inlineStr">
        <is>
          <t>map</t>
        </is>
      </c>
      <c r="D3284" t="inlineStr">
        <is>
          <t>2020_Island-Map-Milaidhoo-Island-Maldives.pdf</t>
        </is>
      </c>
      <c r="E3284" t="n">
        <v>2020</v>
      </c>
      <c r="H3284" t="n">
        <v>1</v>
      </c>
      <c r="I3284" t="n">
        <v>844</v>
      </c>
      <c r="J3284" t="inlineStr">
        <is>
          <t>N</t>
        </is>
      </c>
      <c r="K3284" t="inlineStr">
        <is>
          <t>neoscapesmaldives.com</t>
        </is>
      </c>
      <c r="L3284" t="inlineStr">
        <is>
          <t>dmc-agency</t>
        </is>
      </c>
      <c r="M3284" t="inlineStr">
        <is>
          <t>https://www.neoscapesmaldives.com/wp-content/uploads/Island-Map-Milaidhoo-Island-Maldives.pdf</t>
        </is>
      </c>
      <c r="N3284" t="inlineStr">
        <is>
          <t>https://www.neoscapesmaldives.com/wp-content/uploads/Island-Map-Milaidhoo-Island-Maldives.pdf</t>
        </is>
      </c>
      <c r="O3284" t="inlineStr">
        <is>
          <t>9af009a0bf4da4605392629f6a9e3d8f0398fd722bda81b57204692b97117590</t>
        </is>
      </c>
      <c r="P3284" t="inlineStr">
        <is>
          <t>library/167_milaidhoo-island-maldives/map/2020_Island-Map-Milaidhoo-Island-Maldives.pdf</t>
        </is>
      </c>
      <c r="R3284" t="inlineStr">
        <is>
          <t>outdated</t>
        </is>
      </c>
      <c r="S3284" t="inlineStr">
        <is>
          <t>N</t>
        </is>
      </c>
      <c r="T3284" t="inlineStr">
        <is>
          <t>matched</t>
        </is>
      </c>
      <c r="U3284" t="inlineStr">
        <is>
          <t>2026-10-04</t>
        </is>
      </c>
      <c r="V3284" t="inlineStr"/>
    </row>
    <row r="3285">
      <c r="A3285" t="n">
        <v>167</v>
      </c>
      <c r="B3285" t="inlineStr">
        <is>
          <t>Milaidhoo Island Maldives</t>
        </is>
      </c>
      <c r="C3285" t="inlineStr">
        <is>
          <t>spa_menu</t>
        </is>
      </c>
      <c r="D3285" t="inlineStr">
        <is>
          <t>2026_Dr-Lim-14-20-September-Pamphlet-2.pdf</t>
        </is>
      </c>
      <c r="E3285" t="n">
        <v>2026</v>
      </c>
      <c r="H3285" t="n">
        <v>5</v>
      </c>
      <c r="I3285" t="n">
        <v>2289</v>
      </c>
      <c r="J3285" t="inlineStr">
        <is>
          <t>Y</t>
        </is>
      </c>
      <c r="K3285" t="inlineStr">
        <is>
          <t>milaidhoo.com</t>
        </is>
      </c>
      <c r="L3285" t="inlineStr">
        <is>
          <t>official</t>
        </is>
      </c>
      <c r="M3285" t="inlineStr">
        <is>
          <t>https://d1l3wviaauwkfu.cloudfront.net/2026/08/Dr-Lim-14-20-September-Pamphlet-2.pdf</t>
        </is>
      </c>
      <c r="N3285" t="inlineStr">
        <is>
          <t>https://d1l3wviaauwkfu.cloudfront.net/2026/08/Dr-Lim-14-20-September-Pamphlet-2.pdf</t>
        </is>
      </c>
      <c r="O3285" t="inlineStr">
        <is>
          <t>6344fd13d68f6b89a689eacd6cfd098d503a33eb8edc9748516db9b0c8be441b</t>
        </is>
      </c>
      <c r="P3285" t="inlineStr">
        <is>
          <t>library/167_milaidhoo-island-maldives/spa_menu/2026_Dr-Lim-14-20-September-Pamphlet-2.pdf</t>
        </is>
      </c>
      <c r="R3285" t="inlineStr">
        <is>
          <t>current</t>
        </is>
      </c>
      <c r="S3285" t="inlineStr">
        <is>
          <t>Y</t>
        </is>
      </c>
      <c r="T3285" t="inlineStr">
        <is>
          <t>matched</t>
        </is>
      </c>
      <c r="U3285" t="inlineStr">
        <is>
          <t>2026-10-04</t>
        </is>
      </c>
      <c r="V3285" t="inlineStr"/>
    </row>
    <row r="3286">
      <c r="A3286" t="n">
        <v>167</v>
      </c>
      <c r="B3286" t="inlineStr">
        <is>
          <t>Milaidhoo Island Maldives</t>
        </is>
      </c>
      <c r="C3286" t="inlineStr">
        <is>
          <t>spa_menu</t>
        </is>
      </c>
      <c r="D3286" t="inlineStr">
        <is>
          <t>2026_Global-Wellness-Day-2026.pdf</t>
        </is>
      </c>
      <c r="E3286" t="n">
        <v>2026</v>
      </c>
      <c r="H3286" t="n">
        <v>1</v>
      </c>
      <c r="I3286" t="n">
        <v>264</v>
      </c>
      <c r="J3286" t="inlineStr">
        <is>
          <t>Y</t>
        </is>
      </c>
      <c r="K3286" t="inlineStr">
        <is>
          <t>milaidhoo.com</t>
        </is>
      </c>
      <c r="L3286" t="inlineStr">
        <is>
          <t>official</t>
        </is>
      </c>
      <c r="M3286" t="inlineStr">
        <is>
          <t>https://d1l3wviaauwkfu.cloudfront.net/2026/05/Global-Wellness-Day-2026.pdf</t>
        </is>
      </c>
      <c r="N3286" t="inlineStr">
        <is>
          <t>https://d1l3wviaauwkfu.cloudfront.net/2026/05/Global-Wellness-Day-2026.pdf</t>
        </is>
      </c>
      <c r="O3286" t="inlineStr">
        <is>
          <t>01f3521f94a84c12e2d58965a685eb90703bb223aa1e351dfaf0487caa198b37</t>
        </is>
      </c>
      <c r="P3286" t="inlineStr">
        <is>
          <t>library/167_milaidhoo-island-maldives/spa_menu/2026_Global-Wellness-Day-2026.pdf</t>
        </is>
      </c>
      <c r="R3286" t="inlineStr">
        <is>
          <t>current</t>
        </is>
      </c>
      <c r="S3286" t="inlineStr">
        <is>
          <t>N</t>
        </is>
      </c>
      <c r="T3286" t="inlineStr">
        <is>
          <t>needs-review</t>
        </is>
      </c>
      <c r="U3286" t="inlineStr">
        <is>
          <t>2026-10-04</t>
        </is>
      </c>
      <c r="V3286" t="inlineStr">
        <is>
          <t>ambiguous match [167]</t>
        </is>
      </c>
    </row>
    <row r="3287">
      <c r="A3287" t="n">
        <v>167</v>
      </c>
      <c r="B3287" t="inlineStr">
        <is>
          <t>Milaidhoo Island Maldives</t>
        </is>
      </c>
      <c r="C3287" t="inlineStr">
        <is>
          <t>spa_menu</t>
        </is>
      </c>
      <c r="D3287" t="inlineStr">
        <is>
          <t>2026_Milaidhoo-Visiting-Practitioner-A4.pdf</t>
        </is>
      </c>
      <c r="E3287" t="n">
        <v>2026</v>
      </c>
      <c r="H3287" t="n">
        <v>1</v>
      </c>
      <c r="I3287" t="n">
        <v>3800</v>
      </c>
      <c r="J3287" t="inlineStr">
        <is>
          <t>Y</t>
        </is>
      </c>
      <c r="K3287" t="inlineStr">
        <is>
          <t>milaidhoo.com</t>
        </is>
      </c>
      <c r="L3287" t="inlineStr">
        <is>
          <t>official</t>
        </is>
      </c>
      <c r="M3287" t="inlineStr">
        <is>
          <t>https://d1l3wviaauwkfu.cloudfront.net/2026/03/Milaidhoo-Visiting-Practitioner-A4.pdf</t>
        </is>
      </c>
      <c r="N3287" t="inlineStr">
        <is>
          <t>https://d1l3wviaauwkfu.cloudfront.net/2026/03/Milaidhoo-Visiting-Practitioner-A4.pdf</t>
        </is>
      </c>
      <c r="O3287" t="inlineStr">
        <is>
          <t>6824465a01cf6d54b9538205bd8739591b06542cf639e7a64297ce9d5caa7aea</t>
        </is>
      </c>
      <c r="P3287" t="inlineStr">
        <is>
          <t>library/167_milaidhoo-island-maldives/spa_menu/2026_Milaidhoo-Visiting-Practitioner-A4.pdf</t>
        </is>
      </c>
      <c r="R3287" t="inlineStr">
        <is>
          <t>current</t>
        </is>
      </c>
      <c r="S3287" t="inlineStr">
        <is>
          <t>N</t>
        </is>
      </c>
      <c r="T3287" t="inlineStr">
        <is>
          <t>matched</t>
        </is>
      </c>
      <c r="U3287" t="inlineStr">
        <is>
          <t>2026-10-04</t>
        </is>
      </c>
      <c r="V3287" t="inlineStr"/>
    </row>
    <row r="3288">
      <c r="A3288" t="n">
        <v>167</v>
      </c>
      <c r="B3288" t="inlineStr">
        <is>
          <t>Milaidhoo Island Maldives</t>
        </is>
      </c>
      <c r="C3288" t="inlineStr">
        <is>
          <t>spa_menu</t>
        </is>
      </c>
      <c r="D3288" t="inlineStr">
        <is>
          <t>2026_Dr-Lim-Services.pdf</t>
        </is>
      </c>
      <c r="E3288" t="n">
        <v>2026</v>
      </c>
      <c r="H3288" t="n">
        <v>5</v>
      </c>
      <c r="I3288" t="n">
        <v>2272</v>
      </c>
      <c r="J3288" t="inlineStr">
        <is>
          <t>Y</t>
        </is>
      </c>
      <c r="K3288" t="inlineStr">
        <is>
          <t>milaidhoo.com</t>
        </is>
      </c>
      <c r="L3288" t="inlineStr">
        <is>
          <t>official</t>
        </is>
      </c>
      <c r="M3288" t="inlineStr">
        <is>
          <t>https://d1l3wviaauwkfu.cloudfront.net/2026/02/Dr-Lim-Services.pdf</t>
        </is>
      </c>
      <c r="N3288" t="inlineStr">
        <is>
          <t>https://d1l3wviaauwkfu.cloudfront.net/2026/02/Dr-Lim-Services.pdf</t>
        </is>
      </c>
      <c r="O3288" t="inlineStr">
        <is>
          <t>82424297f9cf48f75886bbeb8b43a6968a8129251a86f16a42e8df941a1ba191</t>
        </is>
      </c>
      <c r="P3288" t="inlineStr">
        <is>
          <t>library/167_milaidhoo-island-maldives/spa_menu/2026_Dr-Lim-Services.pdf</t>
        </is>
      </c>
      <c r="R3288" t="inlineStr">
        <is>
          <t>current</t>
        </is>
      </c>
      <c r="S3288" t="inlineStr">
        <is>
          <t>N</t>
        </is>
      </c>
      <c r="T3288" t="inlineStr">
        <is>
          <t>matched</t>
        </is>
      </c>
      <c r="U3288" t="inlineStr">
        <is>
          <t>2026-10-04</t>
        </is>
      </c>
      <c r="V3288" t="inlineStr"/>
    </row>
    <row r="3289">
      <c r="A3289" t="n">
        <v>167</v>
      </c>
      <c r="B3289" t="inlineStr">
        <is>
          <t>Milaidhoo Island Maldives</t>
        </is>
      </c>
      <c r="C3289" t="inlineStr">
        <is>
          <t>spa_menu</t>
        </is>
      </c>
      <c r="D3289" t="inlineStr">
        <is>
          <t>2026_MIL_PressRelease_Thai-Wellness-Practitioner-Naphat-Theechanthuek-11-30-April.pdf</t>
        </is>
      </c>
      <c r="E3289" t="n">
        <v>2026</v>
      </c>
      <c r="H3289" t="n">
        <v>2</v>
      </c>
      <c r="I3289" t="n">
        <v>315</v>
      </c>
      <c r="J3289" t="inlineStr">
        <is>
          <t>Y</t>
        </is>
      </c>
      <c r="K3289" t="inlineStr">
        <is>
          <t>milaidhoo.com</t>
        </is>
      </c>
      <c r="L3289" t="inlineStr">
        <is>
          <t>official</t>
        </is>
      </c>
      <c r="M3289" t="inlineStr">
        <is>
          <t>https://d1l3wviaauwkfu.cloudfront.net/2026/04/MIL_PressRelease_Thai-Wellness-Practitioner-Naphat-Theechanthuek-11-30-April.pdf</t>
        </is>
      </c>
      <c r="N3289" t="inlineStr">
        <is>
          <t>https://d1l3wviaauwkfu.cloudfront.net/2026/04/MIL_PressRelease_Thai-Wellness-Practitioner-Naphat-Theechanthuek-11-30-April.pdf</t>
        </is>
      </c>
      <c r="O3289" t="inlineStr">
        <is>
          <t>3187358acb459cf3a1a7dfad68f6523d69a083a35da7d433dce41fcfb07b8fa9</t>
        </is>
      </c>
      <c r="P3289" t="inlineStr">
        <is>
          <t>library/167_milaidhoo-island-maldives/spa_menu/2026_MIL_PressRelease_Thai-Wellness-Practitioner-Naphat-Theechanthuek-11-30-April.pdf</t>
        </is>
      </c>
      <c r="R3289" t="inlineStr">
        <is>
          <t>current</t>
        </is>
      </c>
      <c r="S3289" t="inlineStr">
        <is>
          <t>N</t>
        </is>
      </c>
      <c r="T3289" t="inlineStr">
        <is>
          <t>matched</t>
        </is>
      </c>
      <c r="U3289" t="inlineStr">
        <is>
          <t>2026-10-04</t>
        </is>
      </c>
      <c r="V3289" t="inlineStr"/>
    </row>
    <row r="3290">
      <c r="A3290" t="n">
        <v>167</v>
      </c>
      <c r="B3290" t="inlineStr">
        <is>
          <t>Milaidhoo Island Maldives</t>
        </is>
      </c>
      <c r="C3290" t="inlineStr">
        <is>
          <t>spa_menu</t>
        </is>
      </c>
      <c r="D3290" t="inlineStr">
        <is>
          <t>2025_SpaMenuweb.pdf</t>
        </is>
      </c>
      <c r="E3290" t="n">
        <v>2025</v>
      </c>
      <c r="H3290" t="n">
        <v>27</v>
      </c>
      <c r="I3290" t="n">
        <v>6047</v>
      </c>
      <c r="J3290" t="inlineStr">
        <is>
          <t>Y</t>
        </is>
      </c>
      <c r="K3290" t="inlineStr">
        <is>
          <t>milaidhoo.com</t>
        </is>
      </c>
      <c r="L3290" t="inlineStr">
        <is>
          <t>official</t>
        </is>
      </c>
      <c r="M3290" t="inlineStr">
        <is>
          <t>https://d1l3wviaauwkfu.cloudfront.net/2025/09/SpaMenuweb.pdf</t>
        </is>
      </c>
      <c r="N3290" t="inlineStr">
        <is>
          <t>https://d1l3wviaauwkfu.cloudfront.net/2025/09/SpaMenuweb.pdf</t>
        </is>
      </c>
      <c r="O3290" t="inlineStr">
        <is>
          <t>dfcd54843ebf62919e07ae42eaad8edd51969e1956f0e7c2f37e51c01bd43e70</t>
        </is>
      </c>
      <c r="P3290" t="inlineStr">
        <is>
          <t>library/167_milaidhoo-island-maldives/spa_menu/2025_SpaMenuweb.pdf</t>
        </is>
      </c>
      <c r="R3290" t="inlineStr">
        <is>
          <t>current</t>
        </is>
      </c>
      <c r="S3290" t="inlineStr">
        <is>
          <t>N</t>
        </is>
      </c>
      <c r="T3290" t="inlineStr">
        <is>
          <t>matched</t>
        </is>
      </c>
      <c r="U3290" t="inlineStr">
        <is>
          <t>2026-10-04</t>
        </is>
      </c>
      <c r="V3290" t="inlineStr"/>
    </row>
    <row r="3291">
      <c r="A3291" t="n">
        <v>167</v>
      </c>
      <c r="B3291" t="inlineStr">
        <is>
          <t>Milaidhoo Island Maldives</t>
        </is>
      </c>
      <c r="C3291" t="inlineStr">
        <is>
          <t>spa_menu</t>
        </is>
      </c>
      <c r="D3291" t="inlineStr">
        <is>
          <t>2025_TGRPoster-1.pdf</t>
        </is>
      </c>
      <c r="E3291" t="n">
        <v>2025</v>
      </c>
      <c r="H3291" t="n">
        <v>2</v>
      </c>
      <c r="I3291" t="n">
        <v>933</v>
      </c>
      <c r="J3291" t="inlineStr">
        <is>
          <t>Y</t>
        </is>
      </c>
      <c r="K3291" t="inlineStr">
        <is>
          <t>milaidhoo.com</t>
        </is>
      </c>
      <c r="L3291" t="inlineStr">
        <is>
          <t>official</t>
        </is>
      </c>
      <c r="M3291" t="inlineStr">
        <is>
          <t>https://d1l3wviaauwkfu.cloudfront.net/2025/09/TGRPoster-1.pdf</t>
        </is>
      </c>
      <c r="N3291" t="inlineStr">
        <is>
          <t>https://d1l3wviaauwkfu.cloudfront.net/2025/09/TGRPoster-1.pdf</t>
        </is>
      </c>
      <c r="O3291" t="inlineStr">
        <is>
          <t>17f9ee76fa1b6e304938331572e379020735126aadeea9473e10ba4dc903b789</t>
        </is>
      </c>
      <c r="P3291" t="inlineStr">
        <is>
          <t>library/167_milaidhoo-island-maldives/spa_menu/2025_TGRPoster-1.pdf</t>
        </is>
      </c>
      <c r="R3291" t="inlineStr">
        <is>
          <t>current</t>
        </is>
      </c>
      <c r="S3291" t="inlineStr">
        <is>
          <t>N</t>
        </is>
      </c>
      <c r="T3291" t="inlineStr">
        <is>
          <t>matched</t>
        </is>
      </c>
      <c r="U3291" t="inlineStr">
        <is>
          <t>2026-10-04</t>
        </is>
      </c>
      <c r="V3291" t="inlineStr"/>
    </row>
    <row r="3292">
      <c r="A3292" t="n">
        <v>167</v>
      </c>
      <c r="B3292" t="inlineStr">
        <is>
          <t>Milaidhoo Island Maldives</t>
        </is>
      </c>
      <c r="C3292" t="inlineStr">
        <is>
          <t>spa_menu</t>
        </is>
      </c>
      <c r="D3292" t="inlineStr">
        <is>
          <t>2025_TGRPoster.pdf</t>
        </is>
      </c>
      <c r="E3292" t="n">
        <v>2025</v>
      </c>
      <c r="H3292" t="n">
        <v>2</v>
      </c>
      <c r="I3292" t="n">
        <v>931</v>
      </c>
      <c r="J3292" t="inlineStr">
        <is>
          <t>Y</t>
        </is>
      </c>
      <c r="K3292" t="inlineStr">
        <is>
          <t>milaidhoo.com</t>
        </is>
      </c>
      <c r="L3292" t="inlineStr">
        <is>
          <t>official</t>
        </is>
      </c>
      <c r="M3292" t="inlineStr">
        <is>
          <t>https://d1l3wviaauwkfu.cloudfront.net/2025/09/TGRPoster.pdf</t>
        </is>
      </c>
      <c r="N3292" t="inlineStr">
        <is>
          <t>https://d1l3wviaauwkfu.cloudfront.net/2025/09/TGRPoster.pdf</t>
        </is>
      </c>
      <c r="O3292" t="inlineStr">
        <is>
          <t>eb4570f4ac8274531284b8b6e8be51fd793e96c7545ba2265c9e8f5edab352bc</t>
        </is>
      </c>
      <c r="P3292" t="inlineStr">
        <is>
          <t>library/167_milaidhoo-island-maldives/spa_menu/2025_TGRPoster.pdf</t>
        </is>
      </c>
      <c r="R3292" t="inlineStr">
        <is>
          <t>current</t>
        </is>
      </c>
      <c r="S3292" t="inlineStr">
        <is>
          <t>N</t>
        </is>
      </c>
      <c r="T3292" t="inlineStr">
        <is>
          <t>matched</t>
        </is>
      </c>
      <c r="U3292" t="inlineStr">
        <is>
          <t>2026-10-04</t>
        </is>
      </c>
      <c r="V3292" t="inlineStr"/>
    </row>
    <row r="3293">
      <c r="A3293" t="n">
        <v>167</v>
      </c>
      <c r="B3293" t="inlineStr">
        <is>
          <t>Milaidhoo Island Maldives</t>
        </is>
      </c>
      <c r="C3293" t="inlineStr">
        <is>
          <t>spa_menu</t>
        </is>
      </c>
      <c r="D3293" t="inlineStr">
        <is>
          <t>2025_Wellness-menu_July-2025.pdf</t>
        </is>
      </c>
      <c r="E3293" t="n">
        <v>2025</v>
      </c>
      <c r="H3293" t="n">
        <v>6</v>
      </c>
      <c r="I3293" t="n">
        <v>1542</v>
      </c>
      <c r="J3293" t="inlineStr">
        <is>
          <t>Y</t>
        </is>
      </c>
      <c r="K3293" t="inlineStr">
        <is>
          <t>milaidhoo.com</t>
        </is>
      </c>
      <c r="L3293" t="inlineStr">
        <is>
          <t>official</t>
        </is>
      </c>
      <c r="M3293" t="inlineStr">
        <is>
          <t>https://d1l3wviaauwkfu.cloudfront.net/2025/07/Wellness-menu_July-2025.pdf</t>
        </is>
      </c>
      <c r="N3293" t="inlineStr">
        <is>
          <t>https://d1l3wviaauwkfu.cloudfront.net/2025/07/Wellness-menu_July-2025.pdf</t>
        </is>
      </c>
      <c r="O3293" t="inlineStr">
        <is>
          <t>81a8bd6cc12a5ff1fef0d42931505a224b61adb8abec728b8476637e1544ede9</t>
        </is>
      </c>
      <c r="P3293" t="inlineStr">
        <is>
          <t>library/167_milaidhoo-island-maldives/spa_menu/2025_Wellness-menu_July-2025.pdf</t>
        </is>
      </c>
      <c r="R3293" t="inlineStr">
        <is>
          <t>current</t>
        </is>
      </c>
      <c r="S3293" t="inlineStr">
        <is>
          <t>N</t>
        </is>
      </c>
      <c r="T3293" t="inlineStr">
        <is>
          <t>matched</t>
        </is>
      </c>
      <c r="U3293" t="inlineStr">
        <is>
          <t>2026-10-04</t>
        </is>
      </c>
      <c r="V3293" t="inlineStr"/>
    </row>
    <row r="3294">
      <c r="A3294" t="n">
        <v>167</v>
      </c>
      <c r="B3294" t="inlineStr">
        <is>
          <t>Milaidhoo Island Maldives</t>
        </is>
      </c>
      <c r="C3294" t="inlineStr">
        <is>
          <t>spa_menu</t>
        </is>
      </c>
      <c r="D3294" t="inlineStr">
        <is>
          <t>2025_Serenity-Spa_2025Web.pdf</t>
        </is>
      </c>
      <c r="E3294" t="n">
        <v>2025</v>
      </c>
      <c r="H3294" t="n">
        <v>32</v>
      </c>
      <c r="I3294" t="n">
        <v>7546</v>
      </c>
      <c r="J3294" t="inlineStr">
        <is>
          <t>Y</t>
        </is>
      </c>
      <c r="K3294" t="inlineStr">
        <is>
          <t>milaidhoo.com</t>
        </is>
      </c>
      <c r="L3294" t="inlineStr">
        <is>
          <t>official</t>
        </is>
      </c>
      <c r="M3294" t="inlineStr">
        <is>
          <t>https://d1l3wviaauwkfu.cloudfront.net/2025/07/Serenity-Spa_2025Web.pdf</t>
        </is>
      </c>
      <c r="N3294" t="inlineStr">
        <is>
          <t>https://d1l3wviaauwkfu.cloudfront.net/2025/07/Serenity-Spa_2025Web.pdf</t>
        </is>
      </c>
      <c r="O3294" t="inlineStr">
        <is>
          <t>c29aed2e7267c2fe66c78f8cf8d5c9e05b4efc3fc3a4f7520fa84c3d90b7d443</t>
        </is>
      </c>
      <c r="P3294" t="inlineStr">
        <is>
          <t>library/167_milaidhoo-island-maldives/spa_menu/2025_Serenity-Spa_2025Web.pdf</t>
        </is>
      </c>
      <c r="R3294" t="inlineStr">
        <is>
          <t>current</t>
        </is>
      </c>
      <c r="S3294" t="inlineStr">
        <is>
          <t>N</t>
        </is>
      </c>
      <c r="T3294" t="inlineStr">
        <is>
          <t>needs-review</t>
        </is>
      </c>
      <c r="U3294" t="inlineStr">
        <is>
          <t>2026-10-04</t>
        </is>
      </c>
      <c r="V3294" t="inlineStr">
        <is>
          <t>ambiguous match [167]</t>
        </is>
      </c>
    </row>
    <row r="3295">
      <c r="A3295" t="n">
        <v>167</v>
      </c>
      <c r="B3295" t="inlineStr">
        <is>
          <t>Milaidhoo Island Maldives</t>
        </is>
      </c>
      <c r="C3295" t="inlineStr">
        <is>
          <t>dining_menu</t>
        </is>
      </c>
      <c r="D3295" t="inlineStr">
        <is>
          <t>2026_Digital_Wellbeing-Menu-2026-Jonathan.pdf</t>
        </is>
      </c>
      <c r="E3295" t="n">
        <v>2026</v>
      </c>
      <c r="H3295" t="n">
        <v>3</v>
      </c>
      <c r="I3295" t="n">
        <v>1063</v>
      </c>
      <c r="J3295" t="inlineStr">
        <is>
          <t>Y</t>
        </is>
      </c>
      <c r="K3295" t="inlineStr">
        <is>
          <t>milaidhoo.com</t>
        </is>
      </c>
      <c r="L3295" t="inlineStr">
        <is>
          <t>official</t>
        </is>
      </c>
      <c r="M3295" t="inlineStr">
        <is>
          <t>https://d1l3wviaauwkfu.cloudfront.net/2026/04/Digital_Wellbeing-Menu-2026-Jonathan.pdf</t>
        </is>
      </c>
      <c r="N3295" t="inlineStr">
        <is>
          <t>https://d1l3wviaauwkfu.cloudfront.net/2026/04/Digital_Wellbeing-Menu-2026-Jonathan.pdf</t>
        </is>
      </c>
      <c r="O3295" t="inlineStr">
        <is>
          <t>6f30aed45ede3b22e5521a294b43462d74f20a05a12dfda4a3e0efd360009575</t>
        </is>
      </c>
      <c r="P3295" t="inlineStr">
        <is>
          <t>library/167_milaidhoo-island-maldives/dining_menu/2026_Digital_Wellbeing-Menu-2026-Jonathan.pdf</t>
        </is>
      </c>
      <c r="R3295" t="inlineStr">
        <is>
          <t>current</t>
        </is>
      </c>
      <c r="S3295" t="inlineStr">
        <is>
          <t>N</t>
        </is>
      </c>
      <c r="T3295" t="inlineStr">
        <is>
          <t>matched</t>
        </is>
      </c>
      <c r="U3295" t="inlineStr">
        <is>
          <t>2026-10-04</t>
        </is>
      </c>
      <c r="V3295" t="inlineStr"/>
    </row>
    <row r="3296">
      <c r="A3296" t="n">
        <v>167</v>
      </c>
      <c r="B3296" t="inlineStr">
        <is>
          <t>Milaidhoo Island Maldives</t>
        </is>
      </c>
      <c r="C3296" t="inlineStr">
        <is>
          <t>dining_menu</t>
        </is>
      </c>
      <c r="D3296" t="inlineStr">
        <is>
          <t>2026_Digital_Wellbeing-Menu-2026.pdf</t>
        </is>
      </c>
      <c r="E3296" t="n">
        <v>2026</v>
      </c>
      <c r="H3296" t="n">
        <v>4</v>
      </c>
      <c r="I3296" t="n">
        <v>2435</v>
      </c>
      <c r="J3296" t="inlineStr">
        <is>
          <t>Y</t>
        </is>
      </c>
      <c r="K3296" t="inlineStr">
        <is>
          <t>milaidhoo.com</t>
        </is>
      </c>
      <c r="L3296" t="inlineStr">
        <is>
          <t>official</t>
        </is>
      </c>
      <c r="M3296" t="inlineStr">
        <is>
          <t>https://d1l3wviaauwkfu.cloudfront.net/2026/04/Digital_Wellbeing-Menu-2026.pdf</t>
        </is>
      </c>
      <c r="N3296" t="inlineStr">
        <is>
          <t>https://d1l3wviaauwkfu.cloudfront.net/2026/04/Digital_Wellbeing-Menu-2026.pdf</t>
        </is>
      </c>
      <c r="O3296" t="inlineStr">
        <is>
          <t>2f00f021945658653ef15f48486f440b2a7112f095aa6696269b8f8ff113a90b</t>
        </is>
      </c>
      <c r="P3296" t="inlineStr">
        <is>
          <t>library/167_milaidhoo-island-maldives/dining_menu/2026_Digital_Wellbeing-Menu-2026.pdf</t>
        </is>
      </c>
      <c r="R3296" t="inlineStr">
        <is>
          <t>current</t>
        </is>
      </c>
      <c r="S3296" t="inlineStr">
        <is>
          <t>N</t>
        </is>
      </c>
      <c r="T3296" t="inlineStr">
        <is>
          <t>matched</t>
        </is>
      </c>
      <c r="U3296" t="inlineStr">
        <is>
          <t>2026-10-04</t>
        </is>
      </c>
      <c r="V3296" t="inlineStr"/>
    </row>
    <row r="3297">
      <c r="A3297" t="n">
        <v>167</v>
      </c>
      <c r="B3297" t="inlineStr">
        <is>
          <t>Milaidhoo Island Maldives</t>
        </is>
      </c>
      <c r="C3297" t="inlineStr">
        <is>
          <t>dining_menu</t>
        </is>
      </c>
      <c r="D3297" t="inlineStr">
        <is>
          <t>2026_Batheli-Food-Menu-2026.pdf</t>
        </is>
      </c>
      <c r="E3297" t="n">
        <v>2026</v>
      </c>
      <c r="H3297" t="n">
        <v>4</v>
      </c>
      <c r="I3297" t="n">
        <v>1028</v>
      </c>
      <c r="J3297" t="inlineStr">
        <is>
          <t>Y</t>
        </is>
      </c>
      <c r="K3297" t="inlineStr">
        <is>
          <t>milaidhoo.com</t>
        </is>
      </c>
      <c r="L3297" t="inlineStr">
        <is>
          <t>official</t>
        </is>
      </c>
      <c r="M3297" t="inlineStr">
        <is>
          <t>https://d1l3wviaauwkfu.cloudfront.net/2026/04/Batheli-Food-Menu-2026.pdf</t>
        </is>
      </c>
      <c r="N3297" t="inlineStr">
        <is>
          <t>https://d1l3wviaauwkfu.cloudfront.net/2026/04/Batheli-Food-Menu-2026.pdf</t>
        </is>
      </c>
      <c r="O3297" t="inlineStr">
        <is>
          <t>35700a69934e0ac305008f8bcf5a861daad083917ccb0fa2f69585df7be6c19b</t>
        </is>
      </c>
      <c r="P3297" t="inlineStr">
        <is>
          <t>library/167_milaidhoo-island-maldives/dining_menu/2026_Batheli-Food-Menu-2026.pdf</t>
        </is>
      </c>
      <c r="R3297" t="inlineStr">
        <is>
          <t>current</t>
        </is>
      </c>
      <c r="S3297" t="inlineStr">
        <is>
          <t>N</t>
        </is>
      </c>
      <c r="T3297" t="inlineStr">
        <is>
          <t>needs-review</t>
        </is>
      </c>
      <c r="U3297" t="inlineStr">
        <is>
          <t>2026-10-04</t>
        </is>
      </c>
      <c r="V3297" t="inlineStr">
        <is>
          <t>ambiguous match [167]</t>
        </is>
      </c>
    </row>
    <row r="3298">
      <c r="A3298" t="n">
        <v>167</v>
      </c>
      <c r="B3298" t="inlineStr">
        <is>
          <t>Milaidhoo Island Maldives</t>
        </is>
      </c>
      <c r="C3298" t="inlineStr">
        <is>
          <t>dining_menu</t>
        </is>
      </c>
      <c r="D3298" t="inlineStr">
        <is>
          <t>2026_Compass-Lunch.pdf</t>
        </is>
      </c>
      <c r="E3298" t="n">
        <v>2026</v>
      </c>
      <c r="H3298" t="n">
        <v>3</v>
      </c>
      <c r="I3298" t="n">
        <v>296</v>
      </c>
      <c r="J3298" t="inlineStr">
        <is>
          <t>Y</t>
        </is>
      </c>
      <c r="K3298" t="inlineStr">
        <is>
          <t>milaidhoo.com</t>
        </is>
      </c>
      <c r="L3298" t="inlineStr">
        <is>
          <t>official</t>
        </is>
      </c>
      <c r="M3298" t="inlineStr">
        <is>
          <t>https://d1l3wviaauwkfu.cloudfront.net/2026/04/Compass-Lunch.pdf</t>
        </is>
      </c>
      <c r="N3298" t="inlineStr">
        <is>
          <t>https://d1l3wviaauwkfu.cloudfront.net/2026/04/Compass-Lunch.pdf</t>
        </is>
      </c>
      <c r="O3298" t="inlineStr">
        <is>
          <t>1e67fa413190fb9777916564037e8f34fec44a27ea1087dc0b092c2a5e683475</t>
        </is>
      </c>
      <c r="P3298" t="inlineStr">
        <is>
          <t>library/167_milaidhoo-island-maldives/dining_menu/2026_Compass-Lunch.pdf</t>
        </is>
      </c>
      <c r="R3298" t="inlineStr">
        <is>
          <t>current</t>
        </is>
      </c>
      <c r="S3298" t="inlineStr">
        <is>
          <t>N</t>
        </is>
      </c>
      <c r="T3298" t="inlineStr">
        <is>
          <t>needs-review</t>
        </is>
      </c>
      <c r="U3298" t="inlineStr">
        <is>
          <t>2026-10-04</t>
        </is>
      </c>
      <c r="V3298" t="inlineStr">
        <is>
          <t>ambiguous match [167]</t>
        </is>
      </c>
    </row>
    <row r="3299">
      <c r="A3299" t="n">
        <v>167</v>
      </c>
      <c r="B3299" t="inlineStr">
        <is>
          <t>Milaidhoo Island Maldives</t>
        </is>
      </c>
      <c r="C3299" t="inlineStr">
        <is>
          <t>dining_menu</t>
        </is>
      </c>
      <c r="D3299" t="inlineStr">
        <is>
          <t>2026_IVD-Food-2026.pdf</t>
        </is>
      </c>
      <c r="E3299" t="n">
        <v>2026</v>
      </c>
      <c r="H3299" t="n">
        <v>10</v>
      </c>
      <c r="I3299" t="n">
        <v>420</v>
      </c>
      <c r="J3299" t="inlineStr">
        <is>
          <t>Y</t>
        </is>
      </c>
      <c r="K3299" t="inlineStr">
        <is>
          <t>milaidhoo.com</t>
        </is>
      </c>
      <c r="L3299" t="inlineStr">
        <is>
          <t>official</t>
        </is>
      </c>
      <c r="M3299" t="inlineStr">
        <is>
          <t>https://d1l3wviaauwkfu.cloudfront.net/2026/04/IVD-Food-2026.pdf</t>
        </is>
      </c>
      <c r="N3299" t="inlineStr">
        <is>
          <t>https://d1l3wviaauwkfu.cloudfront.net/2026/04/IVD-Food-2026.pdf</t>
        </is>
      </c>
      <c r="O3299" t="inlineStr">
        <is>
          <t>47c97d80319877d89c809eede99385eb137aa86b77df02a2c878cf465689b0c9</t>
        </is>
      </c>
      <c r="P3299" t="inlineStr">
        <is>
          <t>library/167_milaidhoo-island-maldives/dining_menu/2026_IVD-Food-2026.pdf</t>
        </is>
      </c>
      <c r="R3299" t="inlineStr">
        <is>
          <t>current</t>
        </is>
      </c>
      <c r="S3299" t="inlineStr">
        <is>
          <t>Y</t>
        </is>
      </c>
      <c r="T3299" t="inlineStr">
        <is>
          <t>needs-review</t>
        </is>
      </c>
      <c r="U3299" t="inlineStr">
        <is>
          <t>2026-10-04</t>
        </is>
      </c>
      <c r="V3299" t="inlineStr">
        <is>
          <t>ambiguous match [167]</t>
        </is>
      </c>
    </row>
    <row r="3300">
      <c r="A3300" t="n">
        <v>167</v>
      </c>
      <c r="B3300" t="inlineStr">
        <is>
          <t>Milaidhoo Island Maldives</t>
        </is>
      </c>
      <c r="C3300" t="inlineStr">
        <is>
          <t>dining_menu</t>
        </is>
      </c>
      <c r="D3300" t="inlineStr">
        <is>
          <t>2026_Compass-Beverage.pdf</t>
        </is>
      </c>
      <c r="E3300" t="n">
        <v>2026</v>
      </c>
      <c r="H3300" t="n">
        <v>10</v>
      </c>
      <c r="I3300" t="n">
        <v>965</v>
      </c>
      <c r="J3300" t="inlineStr">
        <is>
          <t>Y</t>
        </is>
      </c>
      <c r="K3300" t="inlineStr">
        <is>
          <t>milaidhoo.com</t>
        </is>
      </c>
      <c r="L3300" t="inlineStr">
        <is>
          <t>official</t>
        </is>
      </c>
      <c r="M3300" t="inlineStr">
        <is>
          <t>https://d1l3wviaauwkfu.cloudfront.net/2026/04/Compass-Beverage.pdf</t>
        </is>
      </c>
      <c r="N3300" t="inlineStr">
        <is>
          <t>https://d1l3wviaauwkfu.cloudfront.net/2026/04/Compass-Beverage.pdf</t>
        </is>
      </c>
      <c r="O3300" t="inlineStr">
        <is>
          <t>bff076937df46e01a55e85d1d8f990c4dbb9dd68c357cf72699c98a5866dbcdc</t>
        </is>
      </c>
      <c r="P3300" t="inlineStr">
        <is>
          <t>library/167_milaidhoo-island-maldives/dining_menu/2026_Compass-Beverage.pdf</t>
        </is>
      </c>
      <c r="R3300" t="inlineStr">
        <is>
          <t>current</t>
        </is>
      </c>
      <c r="S3300" t="inlineStr">
        <is>
          <t>N</t>
        </is>
      </c>
      <c r="T3300" t="inlineStr">
        <is>
          <t>matched</t>
        </is>
      </c>
      <c r="U3300" t="inlineStr">
        <is>
          <t>2026-10-04</t>
        </is>
      </c>
      <c r="V3300" t="inlineStr"/>
    </row>
    <row r="3301">
      <c r="A3301" t="n">
        <v>167</v>
      </c>
      <c r="B3301" t="inlineStr">
        <is>
          <t>Milaidhoo Island Maldives</t>
        </is>
      </c>
      <c r="C3301" t="inlineStr">
        <is>
          <t>dining_menu</t>
        </is>
      </c>
      <c r="D3301" t="inlineStr">
        <is>
          <t>2026_Ocean-Dinner-26.pdf</t>
        </is>
      </c>
      <c r="E3301" t="n">
        <v>2026</v>
      </c>
      <c r="H3301" t="n">
        <v>5</v>
      </c>
      <c r="I3301" t="n">
        <v>297</v>
      </c>
      <c r="J3301" t="inlineStr">
        <is>
          <t>Y</t>
        </is>
      </c>
      <c r="K3301" t="inlineStr">
        <is>
          <t>milaidhoo.com</t>
        </is>
      </c>
      <c r="L3301" t="inlineStr">
        <is>
          <t>official</t>
        </is>
      </c>
      <c r="M3301" t="inlineStr">
        <is>
          <t>https://d1l3wviaauwkfu.cloudfront.net/2026/04/Ocean-Dinner-26.pdf</t>
        </is>
      </c>
      <c r="N3301" t="inlineStr">
        <is>
          <t>https://d1l3wviaauwkfu.cloudfront.net/2026/04/Ocean-Dinner-26.pdf</t>
        </is>
      </c>
      <c r="O3301" t="inlineStr">
        <is>
          <t>b9dc2685f34ebcfaf6b5d40910b9c063214142350244d746e371f651f4d11e4f</t>
        </is>
      </c>
      <c r="P3301" t="inlineStr">
        <is>
          <t>library/167_milaidhoo-island-maldives/dining_menu/2026_Ocean-Dinner-26.pdf</t>
        </is>
      </c>
      <c r="R3301" t="inlineStr">
        <is>
          <t>current</t>
        </is>
      </c>
      <c r="S3301" t="inlineStr">
        <is>
          <t>N</t>
        </is>
      </c>
      <c r="T3301" t="inlineStr">
        <is>
          <t>matched</t>
        </is>
      </c>
      <c r="U3301" t="inlineStr">
        <is>
          <t>2026-10-04</t>
        </is>
      </c>
      <c r="V3301" t="inlineStr"/>
    </row>
    <row r="3302">
      <c r="A3302" t="n">
        <v>167</v>
      </c>
      <c r="B3302" t="inlineStr">
        <is>
          <t>Milaidhoo Island Maldives</t>
        </is>
      </c>
      <c r="C3302" t="inlineStr">
        <is>
          <t>dining_menu</t>
        </is>
      </c>
      <c r="D3302" t="inlineStr">
        <is>
          <t>2026_Ocean-Dessert-26.pdf</t>
        </is>
      </c>
      <c r="E3302" t="n">
        <v>2026</v>
      </c>
      <c r="H3302" t="n">
        <v>1</v>
      </c>
      <c r="I3302" t="n">
        <v>70</v>
      </c>
      <c r="J3302" t="inlineStr">
        <is>
          <t>Y</t>
        </is>
      </c>
      <c r="K3302" t="inlineStr">
        <is>
          <t>milaidhoo.com</t>
        </is>
      </c>
      <c r="L3302" t="inlineStr">
        <is>
          <t>official</t>
        </is>
      </c>
      <c r="M3302" t="inlineStr">
        <is>
          <t>https://d1l3wviaauwkfu.cloudfront.net/2026/04/Ocean-Dessert-26.pdf</t>
        </is>
      </c>
      <c r="N3302" t="inlineStr">
        <is>
          <t>https://d1l3wviaauwkfu.cloudfront.net/2026/04/Ocean-Dessert-26.pdf</t>
        </is>
      </c>
      <c r="O3302" t="inlineStr">
        <is>
          <t>8bdff4f5e14ca0aede993adc394835e1c72231c0be4dffd3df8a1821a668d87e</t>
        </is>
      </c>
      <c r="P3302" t="inlineStr">
        <is>
          <t>library/167_milaidhoo-island-maldives/dining_menu/2026_Ocean-Dessert-26.pdf</t>
        </is>
      </c>
      <c r="R3302" t="inlineStr">
        <is>
          <t>current</t>
        </is>
      </c>
      <c r="S3302" t="inlineStr">
        <is>
          <t>N</t>
        </is>
      </c>
      <c r="T3302" t="inlineStr">
        <is>
          <t>matched</t>
        </is>
      </c>
      <c r="U3302" t="inlineStr">
        <is>
          <t>2026-10-04</t>
        </is>
      </c>
      <c r="V3302" t="inlineStr"/>
    </row>
    <row r="3303">
      <c r="A3303" t="n">
        <v>167</v>
      </c>
      <c r="B3303" t="inlineStr">
        <is>
          <t>Milaidhoo Island Maldives</t>
        </is>
      </c>
      <c r="C3303" t="inlineStr">
        <is>
          <t>dining_menu</t>
        </is>
      </c>
      <c r="D3303" t="inlineStr">
        <is>
          <t>2026_Ocean-Breakfast-26.pdf</t>
        </is>
      </c>
      <c r="E3303" t="n">
        <v>2026</v>
      </c>
      <c r="H3303" t="n">
        <v>2</v>
      </c>
      <c r="I3303" t="n">
        <v>119</v>
      </c>
      <c r="J3303" t="inlineStr">
        <is>
          <t>Y</t>
        </is>
      </c>
      <c r="K3303" t="inlineStr">
        <is>
          <t>milaidhoo.com</t>
        </is>
      </c>
      <c r="L3303" t="inlineStr">
        <is>
          <t>official</t>
        </is>
      </c>
      <c r="M3303" t="inlineStr">
        <is>
          <t>https://d1l3wviaauwkfu.cloudfront.net/2026/04/Ocean-Breakfast-26.pdf</t>
        </is>
      </c>
      <c r="N3303" t="inlineStr">
        <is>
          <t>https://d1l3wviaauwkfu.cloudfront.net/2026/04/Ocean-Breakfast-26.pdf</t>
        </is>
      </c>
      <c r="O3303" t="inlineStr">
        <is>
          <t>202d899625cab3261969531754e74cd1c540c5820f965b25dee15c3825d635cf</t>
        </is>
      </c>
      <c r="P3303" t="inlineStr">
        <is>
          <t>library/167_milaidhoo-island-maldives/dining_menu/2026_Ocean-Breakfast-26.pdf</t>
        </is>
      </c>
      <c r="R3303" t="inlineStr">
        <is>
          <t>current</t>
        </is>
      </c>
      <c r="S3303" t="inlineStr">
        <is>
          <t>N</t>
        </is>
      </c>
      <c r="T3303" t="inlineStr">
        <is>
          <t>needs-review</t>
        </is>
      </c>
      <c r="U3303" t="inlineStr">
        <is>
          <t>2026-10-04</t>
        </is>
      </c>
      <c r="V3303" t="inlineStr">
        <is>
          <t>ambiguous match [167]</t>
        </is>
      </c>
    </row>
    <row r="3304">
      <c r="A3304" t="n">
        <v>167</v>
      </c>
      <c r="B3304" t="inlineStr">
        <is>
          <t>Milaidhoo Island Maldives</t>
        </is>
      </c>
      <c r="C3304" t="inlineStr">
        <is>
          <t>dining_menu</t>
        </is>
      </c>
      <c r="D3304" t="inlineStr">
        <is>
          <t>2026_Ocean-Beverage-26.pdf</t>
        </is>
      </c>
      <c r="E3304" t="n">
        <v>2026</v>
      </c>
      <c r="H3304" t="n">
        <v>9</v>
      </c>
      <c r="I3304" t="n">
        <v>470</v>
      </c>
      <c r="J3304" t="inlineStr">
        <is>
          <t>Y</t>
        </is>
      </c>
      <c r="K3304" t="inlineStr">
        <is>
          <t>milaidhoo.com</t>
        </is>
      </c>
      <c r="L3304" t="inlineStr">
        <is>
          <t>official</t>
        </is>
      </c>
      <c r="M3304" t="inlineStr">
        <is>
          <t>https://d1l3wviaauwkfu.cloudfront.net/2026/04/Ocean-Beverage-26.pdf</t>
        </is>
      </c>
      <c r="N3304" t="inlineStr">
        <is>
          <t>https://d1l3wviaauwkfu.cloudfront.net/2026/04/Ocean-Beverage-26.pdf</t>
        </is>
      </c>
      <c r="O3304" t="inlineStr">
        <is>
          <t>c28c93f019689fb5ec6119193080478d21516e0f7c2b022d20d8c555d1453b41</t>
        </is>
      </c>
      <c r="P3304" t="inlineStr">
        <is>
          <t>library/167_milaidhoo-island-maldives/dining_menu/2026_Ocean-Beverage-26.pdf</t>
        </is>
      </c>
      <c r="R3304" t="inlineStr">
        <is>
          <t>current</t>
        </is>
      </c>
      <c r="S3304" t="inlineStr">
        <is>
          <t>N</t>
        </is>
      </c>
      <c r="T3304" t="inlineStr">
        <is>
          <t>matched</t>
        </is>
      </c>
      <c r="U3304" t="inlineStr">
        <is>
          <t>2026-10-04</t>
        </is>
      </c>
      <c r="V3304" t="inlineStr"/>
    </row>
    <row r="3305">
      <c r="A3305" t="n">
        <v>167</v>
      </c>
      <c r="B3305" t="inlineStr">
        <is>
          <t>Milaidhoo Island Maldives</t>
        </is>
      </c>
      <c r="C3305" t="inlineStr">
        <is>
          <t>dining_menu</t>
        </is>
      </c>
      <c r="D3305" t="inlineStr">
        <is>
          <t>2026_Azure-Food-2026.pdf</t>
        </is>
      </c>
      <c r="E3305" t="n">
        <v>2026</v>
      </c>
      <c r="H3305" t="n">
        <v>4</v>
      </c>
      <c r="I3305" t="n">
        <v>3580</v>
      </c>
      <c r="J3305" t="inlineStr">
        <is>
          <t>Y</t>
        </is>
      </c>
      <c r="K3305" t="inlineStr">
        <is>
          <t>milaidhoo.com</t>
        </is>
      </c>
      <c r="L3305" t="inlineStr">
        <is>
          <t>official</t>
        </is>
      </c>
      <c r="M3305" t="inlineStr">
        <is>
          <t>https://d1l3wviaauwkfu.cloudfront.net/2026/04/Azure-Food-2026.pdf</t>
        </is>
      </c>
      <c r="N3305" t="inlineStr">
        <is>
          <t>https://d1l3wviaauwkfu.cloudfront.net/2026/04/Azure-Food-2026.pdf</t>
        </is>
      </c>
      <c r="O3305" t="inlineStr">
        <is>
          <t>6180144348b32f691111d41477901e37785f4b666d10432ed5ac6bf2dd43446d</t>
        </is>
      </c>
      <c r="P3305" t="inlineStr">
        <is>
          <t>library/167_milaidhoo-island-maldives/dining_menu/2026_Azure-Food-2026.pdf</t>
        </is>
      </c>
      <c r="R3305" t="inlineStr">
        <is>
          <t>current</t>
        </is>
      </c>
      <c r="S3305" t="inlineStr">
        <is>
          <t>N</t>
        </is>
      </c>
      <c r="T3305" t="inlineStr">
        <is>
          <t>matched</t>
        </is>
      </c>
      <c r="U3305" t="inlineStr">
        <is>
          <t>2026-10-04</t>
        </is>
      </c>
      <c r="V3305" t="inlineStr"/>
    </row>
    <row r="3306">
      <c r="A3306" t="n">
        <v>167</v>
      </c>
      <c r="B3306" t="inlineStr">
        <is>
          <t>Milaidhoo Island Maldives</t>
        </is>
      </c>
      <c r="C3306" t="inlineStr">
        <is>
          <t>dining_menu</t>
        </is>
      </c>
      <c r="D3306" t="inlineStr">
        <is>
          <t>2026_Azure-Beverage-2026.pdf</t>
        </is>
      </c>
      <c r="E3306" t="n">
        <v>2026</v>
      </c>
      <c r="H3306" t="n">
        <v>4</v>
      </c>
      <c r="I3306" t="n">
        <v>3541</v>
      </c>
      <c r="J3306" t="inlineStr">
        <is>
          <t>Y</t>
        </is>
      </c>
      <c r="K3306" t="inlineStr">
        <is>
          <t>milaidhoo.com</t>
        </is>
      </c>
      <c r="L3306" t="inlineStr">
        <is>
          <t>official</t>
        </is>
      </c>
      <c r="M3306" t="inlineStr">
        <is>
          <t>https://d1l3wviaauwkfu.cloudfront.net/2026/04/Azure-Beverage-2026.pdf</t>
        </is>
      </c>
      <c r="N3306" t="inlineStr">
        <is>
          <t>https://d1l3wviaauwkfu.cloudfront.net/2026/04/Azure-Beverage-2026.pdf</t>
        </is>
      </c>
      <c r="O3306" t="inlineStr">
        <is>
          <t>a25b140ab82d1f7e43cb9447ebbf97b78a83ecc439f762fad180ad7f05301982</t>
        </is>
      </c>
      <c r="P3306" t="inlineStr">
        <is>
          <t>library/167_milaidhoo-island-maldives/dining_menu/2026_Azure-Beverage-2026.pdf</t>
        </is>
      </c>
      <c r="R3306" t="inlineStr">
        <is>
          <t>current</t>
        </is>
      </c>
      <c r="S3306" t="inlineStr">
        <is>
          <t>N</t>
        </is>
      </c>
      <c r="T3306" t="inlineStr">
        <is>
          <t>needs-review</t>
        </is>
      </c>
      <c r="U3306" t="inlineStr">
        <is>
          <t>2026-10-04</t>
        </is>
      </c>
      <c r="V3306" t="inlineStr">
        <is>
          <t>ambiguous match [167]</t>
        </is>
      </c>
    </row>
    <row r="3307">
      <c r="A3307" t="n">
        <v>167</v>
      </c>
      <c r="B3307" t="inlineStr">
        <is>
          <t>Milaidhoo Island Maldives</t>
        </is>
      </c>
      <c r="C3307" t="inlineStr">
        <is>
          <t>dining_menu</t>
        </is>
      </c>
      <c r="D3307" t="inlineStr">
        <is>
          <t>2026_Shoreline-Grill-Dessert.pdf</t>
        </is>
      </c>
      <c r="E3307" t="n">
        <v>2026</v>
      </c>
      <c r="H3307" t="n">
        <v>1</v>
      </c>
      <c r="I3307" t="n">
        <v>119</v>
      </c>
      <c r="J3307" t="inlineStr">
        <is>
          <t>Y</t>
        </is>
      </c>
      <c r="K3307" t="inlineStr">
        <is>
          <t>milaidhoo.com</t>
        </is>
      </c>
      <c r="L3307" t="inlineStr">
        <is>
          <t>official</t>
        </is>
      </c>
      <c r="M3307" t="inlineStr">
        <is>
          <t>https://d1l3wviaauwkfu.cloudfront.net/2026/04/Shoreline-Grill-Dessert.pdf</t>
        </is>
      </c>
      <c r="N3307" t="inlineStr">
        <is>
          <t>https://d1l3wviaauwkfu.cloudfront.net/2026/04/Shoreline-Grill-Dessert.pdf | https://d1l3wviaauwkfu.cloudfront.net/2026/01/Shoreline-Dessert-Menu-2025.pdf</t>
        </is>
      </c>
      <c r="O3307" t="inlineStr">
        <is>
          <t>bbc6e166e398ca91b1cd9f6c66092ce0e92e26bf48bbd6aa641e7bdd4d774214</t>
        </is>
      </c>
      <c r="P3307" t="inlineStr">
        <is>
          <t>library/167_milaidhoo-island-maldives/dining_menu/2026_Shoreline-Grill-Dessert.pdf</t>
        </is>
      </c>
      <c r="R3307" t="inlineStr">
        <is>
          <t>current</t>
        </is>
      </c>
      <c r="S3307" t="inlineStr">
        <is>
          <t>N</t>
        </is>
      </c>
      <c r="T3307" t="inlineStr">
        <is>
          <t>needs-review</t>
        </is>
      </c>
      <c r="U3307" t="inlineStr">
        <is>
          <t>2026-10-04</t>
        </is>
      </c>
      <c r="V3307" t="inlineStr">
        <is>
          <t>ambiguous match [167]</t>
        </is>
      </c>
    </row>
    <row r="3308">
      <c r="A3308" t="n">
        <v>167</v>
      </c>
      <c r="B3308" t="inlineStr">
        <is>
          <t>Milaidhoo Island Maldives</t>
        </is>
      </c>
      <c r="C3308" t="inlineStr">
        <is>
          <t>dining_menu</t>
        </is>
      </c>
      <c r="D3308" t="inlineStr">
        <is>
          <t>2026_Batheli-Beverage.pdf</t>
        </is>
      </c>
      <c r="E3308" t="n">
        <v>2026</v>
      </c>
      <c r="H3308" t="n">
        <v>10</v>
      </c>
      <c r="I3308" t="n">
        <v>1489</v>
      </c>
      <c r="J3308" t="inlineStr">
        <is>
          <t>Y</t>
        </is>
      </c>
      <c r="K3308" t="inlineStr">
        <is>
          <t>milaidhoo.com</t>
        </is>
      </c>
      <c r="L3308" t="inlineStr">
        <is>
          <t>official</t>
        </is>
      </c>
      <c r="M3308" t="inlineStr">
        <is>
          <t>https://d1l3wviaauwkfu.cloudfront.net/2026/04/Batheli-Beverage.pdf</t>
        </is>
      </c>
      <c r="N3308" t="inlineStr">
        <is>
          <t>https://d1l3wviaauwkfu.cloudfront.net/2026/04/Batheli-Beverage.pdf</t>
        </is>
      </c>
      <c r="O3308" t="inlineStr">
        <is>
          <t>d08a531cd2b9d56fc61d66dad9a12a191aa8ed120ef6d357ff3490da5cdebca9</t>
        </is>
      </c>
      <c r="P3308" t="inlineStr">
        <is>
          <t>library/167_milaidhoo-island-maldives/dining_menu/2026_Batheli-Beverage.pdf</t>
        </is>
      </c>
      <c r="R3308" t="inlineStr">
        <is>
          <t>current</t>
        </is>
      </c>
      <c r="S3308" t="inlineStr">
        <is>
          <t>N</t>
        </is>
      </c>
      <c r="T3308" t="inlineStr">
        <is>
          <t>needs-review</t>
        </is>
      </c>
      <c r="U3308" t="inlineStr">
        <is>
          <t>2026-10-04</t>
        </is>
      </c>
      <c r="V3308" t="inlineStr">
        <is>
          <t>ambiguous match [167]</t>
        </is>
      </c>
    </row>
    <row r="3309">
      <c r="A3309" t="n">
        <v>167</v>
      </c>
      <c r="B3309" t="inlineStr">
        <is>
          <t>Milaidhoo Island Maldives</t>
        </is>
      </c>
      <c r="C3309" t="inlineStr">
        <is>
          <t>dining_menu</t>
        </is>
      </c>
      <c r="D3309" t="inlineStr">
        <is>
          <t>2026_Mood-Dining_2026-2.pdf</t>
        </is>
      </c>
      <c r="E3309" t="n">
        <v>2026</v>
      </c>
      <c r="H3309" t="n">
        <v>6</v>
      </c>
      <c r="I3309" t="n">
        <v>562</v>
      </c>
      <c r="J3309" t="inlineStr">
        <is>
          <t>Y</t>
        </is>
      </c>
      <c r="K3309" t="inlineStr">
        <is>
          <t>milaidhoo.com</t>
        </is>
      </c>
      <c r="L3309" t="inlineStr">
        <is>
          <t>official</t>
        </is>
      </c>
      <c r="M3309" t="inlineStr">
        <is>
          <t>https://d1l3wviaauwkfu.cloudfront.net/2026/03/Mood-Dining_2026-2.pdf</t>
        </is>
      </c>
      <c r="N3309" t="inlineStr">
        <is>
          <t>https://d1l3wviaauwkfu.cloudfront.net/2026/03/Mood-Dining_2026-2.pdf</t>
        </is>
      </c>
      <c r="O3309" t="inlineStr">
        <is>
          <t>b1bfc5c9a21c3c2cf5cfd79000f5d343731cebc691dc2e6082729dbe367d4622</t>
        </is>
      </c>
      <c r="P3309" t="inlineStr">
        <is>
          <t>library/167_milaidhoo-island-maldives/dining_menu/2026_Mood-Dining_2026-2.pdf</t>
        </is>
      </c>
      <c r="R3309" t="inlineStr">
        <is>
          <t>current</t>
        </is>
      </c>
      <c r="S3309" t="inlineStr">
        <is>
          <t>N</t>
        </is>
      </c>
      <c r="T3309" t="inlineStr">
        <is>
          <t>matched</t>
        </is>
      </c>
      <c r="U3309" t="inlineStr">
        <is>
          <t>2026-10-04</t>
        </is>
      </c>
      <c r="V3309" t="inlineStr"/>
    </row>
    <row r="3310">
      <c r="A3310" t="n">
        <v>167</v>
      </c>
      <c r="B3310" t="inlineStr">
        <is>
          <t>Milaidhoo Island Maldives</t>
        </is>
      </c>
      <c r="C3310" t="inlineStr">
        <is>
          <t>dining_menu</t>
        </is>
      </c>
      <c r="D3310" t="inlineStr">
        <is>
          <t>2026_New-Batheli-Menu.pdf</t>
        </is>
      </c>
      <c r="E3310" t="n">
        <v>2026</v>
      </c>
      <c r="H3310" t="n">
        <v>5</v>
      </c>
      <c r="I3310" t="n">
        <v>384</v>
      </c>
      <c r="J3310" t="inlineStr">
        <is>
          <t>Y</t>
        </is>
      </c>
      <c r="K3310" t="inlineStr">
        <is>
          <t>milaidhoo.com</t>
        </is>
      </c>
      <c r="L3310" t="inlineStr">
        <is>
          <t>official</t>
        </is>
      </c>
      <c r="M3310" t="inlineStr">
        <is>
          <t>https://d1l3wviaauwkfu.cloudfront.net/2026/03/New-Batheli-Menu.pdf</t>
        </is>
      </c>
      <c r="N3310" t="inlineStr">
        <is>
          <t>https://d1l3wviaauwkfu.cloudfront.net/2026/03/New-Batheli-Menu.pdf</t>
        </is>
      </c>
      <c r="O3310" t="inlineStr">
        <is>
          <t>28bb25f59c8847724ac6fad6343b407368268e25702db2c274001aa2e756adfc</t>
        </is>
      </c>
      <c r="P3310" t="inlineStr">
        <is>
          <t>library/167_milaidhoo-island-maldives/dining_menu/2026_New-Batheli-Menu.pdf</t>
        </is>
      </c>
      <c r="R3310" t="inlineStr">
        <is>
          <t>current</t>
        </is>
      </c>
      <c r="S3310" t="inlineStr">
        <is>
          <t>N</t>
        </is>
      </c>
      <c r="T3310" t="inlineStr">
        <is>
          <t>needs-review</t>
        </is>
      </c>
      <c r="U3310" t="inlineStr">
        <is>
          <t>2026-10-04</t>
        </is>
      </c>
      <c r="V3310" t="inlineStr">
        <is>
          <t>ambiguous match [167]</t>
        </is>
      </c>
    </row>
    <row r="3311">
      <c r="A3311" t="n">
        <v>167</v>
      </c>
      <c r="B3311" t="inlineStr">
        <is>
          <t>Milaidhoo Island Maldives</t>
        </is>
      </c>
      <c r="C3311" t="inlineStr">
        <is>
          <t>dining_menu</t>
        </is>
      </c>
      <c r="D3311" t="inlineStr">
        <is>
          <t>2026_Four-Michelin-Star-Chef-Daniel-Galmiche-Brings-Contemporary-French-Excellence-to-Milaidhoo-Maldives.pdf</t>
        </is>
      </c>
      <c r="E3311" t="n">
        <v>2026</v>
      </c>
      <c r="H3311" t="n">
        <v>3</v>
      </c>
      <c r="I3311" t="n">
        <v>321</v>
      </c>
      <c r="J3311" t="inlineStr">
        <is>
          <t>Y</t>
        </is>
      </c>
      <c r="K3311" t="inlineStr">
        <is>
          <t>milaidhoo.com</t>
        </is>
      </c>
      <c r="L3311" t="inlineStr">
        <is>
          <t>official</t>
        </is>
      </c>
      <c r="M3311" t="inlineStr">
        <is>
          <t>https://d1l3wviaauwkfu.cloudfront.net/2026/08/Four-Michelin-Star-Chef-Daniel-Galmiche-Brings-Contemporary-French-Excellence-to-Milaidhoo-Maldives.pdf</t>
        </is>
      </c>
      <c r="N3311" t="inlineStr">
        <is>
          <t>https://d1l3wviaauwkfu.cloudfront.net/2026/08/Four-Michelin-Star-Chef-Daniel-Galmiche-Brings-Contemporary-French-Excellence-to-Milaidhoo-Maldives.pdf</t>
        </is>
      </c>
      <c r="O3311" t="inlineStr">
        <is>
          <t>b1eb2c24df1f1401307d0f0cef02193154a196940052a7b45e3cc50c2fc85e79</t>
        </is>
      </c>
      <c r="P3311" t="inlineStr">
        <is>
          <t>library/167_milaidhoo-island-maldives/dining_menu/2026_Four-Michelin-Star-Chef-Daniel-Galmiche-Brings-Contemporary-French-Excellence-to-Milaidhoo-Maldives.pdf</t>
        </is>
      </c>
      <c r="R3311" t="inlineStr">
        <is>
          <t>current</t>
        </is>
      </c>
      <c r="S3311" t="inlineStr">
        <is>
          <t>N</t>
        </is>
      </c>
      <c r="T3311" t="inlineStr">
        <is>
          <t>matched</t>
        </is>
      </c>
      <c r="U3311" t="inlineStr">
        <is>
          <t>2026-10-04</t>
        </is>
      </c>
      <c r="V3311" t="inlineStr"/>
    </row>
    <row r="3312">
      <c r="A3312" t="n">
        <v>167</v>
      </c>
      <c r="B3312" t="inlineStr">
        <is>
          <t>Milaidhoo Island Maldives</t>
        </is>
      </c>
      <c r="C3312" t="inlineStr">
        <is>
          <t>dining_menu</t>
        </is>
      </c>
      <c r="D3312" t="inlineStr">
        <is>
          <t>2025_Chef_s-Table-Menu.pdf</t>
        </is>
      </c>
      <c r="E3312" t="n">
        <v>2025</v>
      </c>
      <c r="H3312" t="n">
        <v>6</v>
      </c>
      <c r="I3312" t="n">
        <v>107</v>
      </c>
      <c r="J3312" t="inlineStr">
        <is>
          <t>Y</t>
        </is>
      </c>
      <c r="K3312" t="inlineStr">
        <is>
          <t>milaidhoo.com</t>
        </is>
      </c>
      <c r="L3312" t="inlineStr">
        <is>
          <t>official</t>
        </is>
      </c>
      <c r="M3312" t="inlineStr">
        <is>
          <t>https://d1l3wviaauwkfu.cloudfront.net/2026/04/Chef_s-Table-Menu.pdf</t>
        </is>
      </c>
      <c r="N3312" t="inlineStr">
        <is>
          <t>https://d1l3wviaauwkfu.cloudfront.net/2026/04/Chef_s-Table-Menu.pdf | https://d1l3wviaauwkfu.cloudfront.net/2026/01/Shoreline-Chef-Table-Menu-2025.pdf</t>
        </is>
      </c>
      <c r="O3312" t="inlineStr">
        <is>
          <t>d5b4bcd2d8659753a00bf2e9ef9e8e69d4136cd6bb616a7cd1691bd99e34f2d2</t>
        </is>
      </c>
      <c r="P3312" t="inlineStr">
        <is>
          <t>library/167_milaidhoo-island-maldives/dining_menu/2025_Chef_s-Table-Menu.pdf</t>
        </is>
      </c>
      <c r="R3312" t="inlineStr">
        <is>
          <t>current</t>
        </is>
      </c>
      <c r="S3312" t="inlineStr">
        <is>
          <t>N</t>
        </is>
      </c>
      <c r="T3312" t="inlineStr">
        <is>
          <t>needs-review</t>
        </is>
      </c>
      <c r="U3312" t="inlineStr">
        <is>
          <t>2026-10-04</t>
        </is>
      </c>
      <c r="V3312" t="inlineStr">
        <is>
          <t>ambiguous match [167]</t>
        </is>
      </c>
    </row>
    <row r="3313">
      <c r="A3313" t="n">
        <v>167</v>
      </c>
      <c r="B3313" t="inlineStr">
        <is>
          <t>Milaidhoo Island Maldives</t>
        </is>
      </c>
      <c r="C3313" t="inlineStr">
        <is>
          <t>dining_menu</t>
        </is>
      </c>
      <c r="D3313" t="inlineStr">
        <is>
          <t>2025_Compass-MGP-Beverage-List-2025-2.pdf</t>
        </is>
      </c>
      <c r="E3313" t="n">
        <v>2025</v>
      </c>
      <c r="H3313" t="n">
        <v>5</v>
      </c>
      <c r="I3313" t="n">
        <v>379</v>
      </c>
      <c r="J3313" t="inlineStr">
        <is>
          <t>Y</t>
        </is>
      </c>
      <c r="K3313" t="inlineStr">
        <is>
          <t>milaidhoo.com</t>
        </is>
      </c>
      <c r="L3313" t="inlineStr">
        <is>
          <t>official</t>
        </is>
      </c>
      <c r="M3313" t="inlineStr">
        <is>
          <t>https://d1l3wviaauwkfu.cloudfront.net/2026/01/Compass-MGP-Beverage-List-2025-2.pdf</t>
        </is>
      </c>
      <c r="N3313" t="inlineStr">
        <is>
          <t>https://d1l3wviaauwkfu.cloudfront.net/2026/01/Compass-MGP-Beverage-List-2025-2.pdf</t>
        </is>
      </c>
      <c r="O3313" t="inlineStr">
        <is>
          <t>f341953c0d2e85ccc6793f61bff195625f0c5b227bb01f5e4213148075bb8e8f</t>
        </is>
      </c>
      <c r="P3313" t="inlineStr">
        <is>
          <t>library/167_milaidhoo-island-maldives/dining_menu/2025_Compass-MGP-Beverage-List-2025-2.pdf</t>
        </is>
      </c>
      <c r="R3313" t="inlineStr">
        <is>
          <t>current</t>
        </is>
      </c>
      <c r="S3313" t="inlineStr">
        <is>
          <t>N</t>
        </is>
      </c>
      <c r="T3313" t="inlineStr">
        <is>
          <t>matched</t>
        </is>
      </c>
      <c r="U3313" t="inlineStr">
        <is>
          <t>2026-10-04</t>
        </is>
      </c>
      <c r="V3313" t="inlineStr"/>
    </row>
    <row r="3314">
      <c r="A3314" t="n">
        <v>167</v>
      </c>
      <c r="B3314" t="inlineStr">
        <is>
          <t>Milaidhoo Island Maldives</t>
        </is>
      </c>
      <c r="C3314" t="inlineStr">
        <is>
          <t>dining_menu</t>
        </is>
      </c>
      <c r="D3314" t="inlineStr">
        <is>
          <t>2025_IVD-Food-Menu-2025-2.pdf</t>
        </is>
      </c>
      <c r="E3314" t="n">
        <v>2025</v>
      </c>
      <c r="H3314" t="n">
        <v>10</v>
      </c>
      <c r="I3314" t="n">
        <v>358</v>
      </c>
      <c r="J3314" t="inlineStr">
        <is>
          <t>Y</t>
        </is>
      </c>
      <c r="K3314" t="inlineStr">
        <is>
          <t>milaidhoo.com</t>
        </is>
      </c>
      <c r="L3314" t="inlineStr">
        <is>
          <t>official</t>
        </is>
      </c>
      <c r="M3314" t="inlineStr">
        <is>
          <t>https://d1l3wviaauwkfu.cloudfront.net/2026/01/IVD-Food-Menu-2025-2.pdf</t>
        </is>
      </c>
      <c r="N3314" t="inlineStr">
        <is>
          <t>https://d1l3wviaauwkfu.cloudfront.net/2026/01/IVD-Food-Menu-2025-2.pdf</t>
        </is>
      </c>
      <c r="O3314" t="inlineStr">
        <is>
          <t>2bfb9f7798076f89804a1f058f3b4bca98acd34d942b5d194d04786458df944b</t>
        </is>
      </c>
      <c r="P3314" t="inlineStr">
        <is>
          <t>library/167_milaidhoo-island-maldives/dining_menu/2025_IVD-Food-Menu-2025-2.pdf</t>
        </is>
      </c>
      <c r="R3314" t="inlineStr">
        <is>
          <t>current</t>
        </is>
      </c>
      <c r="S3314" t="inlineStr">
        <is>
          <t>N</t>
        </is>
      </c>
      <c r="T3314" t="inlineStr">
        <is>
          <t>needs-review</t>
        </is>
      </c>
      <c r="U3314" t="inlineStr">
        <is>
          <t>2026-10-04</t>
        </is>
      </c>
      <c r="V3314" t="inlineStr">
        <is>
          <t>ambiguous match [167]</t>
        </is>
      </c>
    </row>
    <row r="3315">
      <c r="A3315" t="n">
        <v>167</v>
      </c>
      <c r="B3315" t="inlineStr">
        <is>
          <t>Milaidhoo Island Maldives</t>
        </is>
      </c>
      <c r="C3315" t="inlineStr">
        <is>
          <t>dining_menu</t>
        </is>
      </c>
      <c r="D3315" t="inlineStr">
        <is>
          <t>2025_Compass-Lunch-menu-2025-3.pdf</t>
        </is>
      </c>
      <c r="E3315" t="n">
        <v>2025</v>
      </c>
      <c r="H3315" t="n">
        <v>3</v>
      </c>
      <c r="I3315" t="n">
        <v>257</v>
      </c>
      <c r="J3315" t="inlineStr">
        <is>
          <t>Y</t>
        </is>
      </c>
      <c r="K3315" t="inlineStr">
        <is>
          <t>milaidhoo.com</t>
        </is>
      </c>
      <c r="L3315" t="inlineStr">
        <is>
          <t>official</t>
        </is>
      </c>
      <c r="M3315" t="inlineStr">
        <is>
          <t>https://d1l3wviaauwkfu.cloudfront.net/2026/01/Compass-Lunch-menu-2025-3.pdf</t>
        </is>
      </c>
      <c r="N3315" t="inlineStr">
        <is>
          <t>https://d1l3wviaauwkfu.cloudfront.net/2026/01/Compass-Lunch-menu-2025-3.pdf</t>
        </is>
      </c>
      <c r="O3315" t="inlineStr">
        <is>
          <t>5457da7eca5cc9814c4e64a083112dcd4b5e86171765aa44e45251b095b0b5ef</t>
        </is>
      </c>
      <c r="P3315" t="inlineStr">
        <is>
          <t>library/167_milaidhoo-island-maldives/dining_menu/2025_Compass-Lunch-menu-2025-3.pdf</t>
        </is>
      </c>
      <c r="R3315" t="inlineStr">
        <is>
          <t>current</t>
        </is>
      </c>
      <c r="S3315" t="inlineStr">
        <is>
          <t>N</t>
        </is>
      </c>
      <c r="T3315" t="inlineStr">
        <is>
          <t>needs-review</t>
        </is>
      </c>
      <c r="U3315" t="inlineStr">
        <is>
          <t>2026-10-04</t>
        </is>
      </c>
      <c r="V3315" t="inlineStr">
        <is>
          <t>ambiguous match [167]</t>
        </is>
      </c>
    </row>
    <row r="3316">
      <c r="A3316" t="n">
        <v>167</v>
      </c>
      <c r="B3316" t="inlineStr">
        <is>
          <t>Milaidhoo Island Maldives</t>
        </is>
      </c>
      <c r="C3316" t="inlineStr">
        <is>
          <t>dining_menu</t>
        </is>
      </c>
      <c r="D3316" t="inlineStr">
        <is>
          <t>2025_Ocean-Dinner-Menu-2025.pdf</t>
        </is>
      </c>
      <c r="E3316" t="n">
        <v>2025</v>
      </c>
      <c r="H3316" t="n">
        <v>5</v>
      </c>
      <c r="I3316" t="n">
        <v>243</v>
      </c>
      <c r="J3316" t="inlineStr">
        <is>
          <t>Y</t>
        </is>
      </c>
      <c r="K3316" t="inlineStr">
        <is>
          <t>milaidhoo.com</t>
        </is>
      </c>
      <c r="L3316" t="inlineStr">
        <is>
          <t>official</t>
        </is>
      </c>
      <c r="M3316" t="inlineStr">
        <is>
          <t>https://d1l3wviaauwkfu.cloudfront.net/2026/01/Ocean-Dinner-Menu-2025.pdf</t>
        </is>
      </c>
      <c r="N3316" t="inlineStr">
        <is>
          <t>https://d1l3wviaauwkfu.cloudfront.net/2026/01/Ocean-Dinner-Menu-2025.pdf</t>
        </is>
      </c>
      <c r="O3316" t="inlineStr">
        <is>
          <t>edd2fa5b8dbb24a1976f6221949a84f319b8c344778f4fa69f16d9c6aada02ad</t>
        </is>
      </c>
      <c r="P3316" t="inlineStr">
        <is>
          <t>library/167_milaidhoo-island-maldives/dining_menu/2025_Ocean-Dinner-Menu-2025.pdf</t>
        </is>
      </c>
      <c r="R3316" t="inlineStr">
        <is>
          <t>current</t>
        </is>
      </c>
      <c r="S3316" t="inlineStr">
        <is>
          <t>N</t>
        </is>
      </c>
      <c r="T3316" t="inlineStr">
        <is>
          <t>matched</t>
        </is>
      </c>
      <c r="U3316" t="inlineStr">
        <is>
          <t>2026-10-04</t>
        </is>
      </c>
      <c r="V3316" t="inlineStr"/>
    </row>
    <row r="3317">
      <c r="A3317" t="n">
        <v>167</v>
      </c>
      <c r="B3317" t="inlineStr">
        <is>
          <t>Milaidhoo Island Maldives</t>
        </is>
      </c>
      <c r="C3317" t="inlineStr">
        <is>
          <t>dining_menu</t>
        </is>
      </c>
      <c r="D3317" t="inlineStr">
        <is>
          <t>2025_Ocean-Dessert-Menu-2025.pdf</t>
        </is>
      </c>
      <c r="E3317" t="n">
        <v>2025</v>
      </c>
      <c r="H3317" t="n">
        <v>1</v>
      </c>
      <c r="I3317" t="n">
        <v>52</v>
      </c>
      <c r="J3317" t="inlineStr">
        <is>
          <t>Y</t>
        </is>
      </c>
      <c r="K3317" t="inlineStr">
        <is>
          <t>milaidhoo.com</t>
        </is>
      </c>
      <c r="L3317" t="inlineStr">
        <is>
          <t>official</t>
        </is>
      </c>
      <c r="M3317" t="inlineStr">
        <is>
          <t>https://d1l3wviaauwkfu.cloudfront.net/2026/01/Ocean-Dessert-Menu-2025.pdf</t>
        </is>
      </c>
      <c r="N3317" t="inlineStr">
        <is>
          <t>https://d1l3wviaauwkfu.cloudfront.net/2026/01/Ocean-Dessert-Menu-2025.pdf</t>
        </is>
      </c>
      <c r="O3317" t="inlineStr">
        <is>
          <t>1033cb99e871f261a8f32ad4fc61df1413585941f643714e3323daaeee7d78a9</t>
        </is>
      </c>
      <c r="P3317" t="inlineStr">
        <is>
          <t>library/167_milaidhoo-island-maldives/dining_menu/2025_Ocean-Dessert-Menu-2025.pdf</t>
        </is>
      </c>
      <c r="R3317" t="inlineStr">
        <is>
          <t>current</t>
        </is>
      </c>
      <c r="S3317" t="inlineStr">
        <is>
          <t>N</t>
        </is>
      </c>
      <c r="T3317" t="inlineStr">
        <is>
          <t>matched</t>
        </is>
      </c>
      <c r="U3317" t="inlineStr">
        <is>
          <t>2026-10-04</t>
        </is>
      </c>
      <c r="V3317" t="inlineStr"/>
    </row>
    <row r="3318">
      <c r="A3318" t="n">
        <v>167</v>
      </c>
      <c r="B3318" t="inlineStr">
        <is>
          <t>Milaidhoo Island Maldives</t>
        </is>
      </c>
      <c r="C3318" t="inlineStr">
        <is>
          <t>dining_menu</t>
        </is>
      </c>
      <c r="D3318" t="inlineStr">
        <is>
          <t>2025_Compass-Beverage-List-2025-3.pdf</t>
        </is>
      </c>
      <c r="E3318" t="n">
        <v>2025</v>
      </c>
      <c r="H3318" t="n">
        <v>10</v>
      </c>
      <c r="I3318" t="n">
        <v>822</v>
      </c>
      <c r="J3318" t="inlineStr">
        <is>
          <t>Y</t>
        </is>
      </c>
      <c r="K3318" t="inlineStr">
        <is>
          <t>milaidhoo.com</t>
        </is>
      </c>
      <c r="L3318" t="inlineStr">
        <is>
          <t>official</t>
        </is>
      </c>
      <c r="M3318" t="inlineStr">
        <is>
          <t>https://d1l3wviaauwkfu.cloudfront.net/2026/01/Compass-Beverage-List-2025-3.pdf</t>
        </is>
      </c>
      <c r="N3318" t="inlineStr">
        <is>
          <t>https://d1l3wviaauwkfu.cloudfront.net/2026/01/Compass-Beverage-List-2025-3.pdf</t>
        </is>
      </c>
      <c r="O3318" t="inlineStr">
        <is>
          <t>fbbb4658ed084b6ee605921f667dbd956e607323d7f4cb47952ea56fe71bf883</t>
        </is>
      </c>
      <c r="P3318" t="inlineStr">
        <is>
          <t>library/167_milaidhoo-island-maldives/dining_menu/2025_Compass-Beverage-List-2025-3.pdf</t>
        </is>
      </c>
      <c r="R3318" t="inlineStr">
        <is>
          <t>current</t>
        </is>
      </c>
      <c r="S3318" t="inlineStr">
        <is>
          <t>N</t>
        </is>
      </c>
      <c r="T3318" t="inlineStr">
        <is>
          <t>matched</t>
        </is>
      </c>
      <c r="U3318" t="inlineStr">
        <is>
          <t>2026-10-04</t>
        </is>
      </c>
      <c r="V3318" t="inlineStr"/>
    </row>
    <row r="3319">
      <c r="A3319" t="n">
        <v>167</v>
      </c>
      <c r="B3319" t="inlineStr">
        <is>
          <t>Milaidhoo Island Maldives</t>
        </is>
      </c>
      <c r="C3319" t="inlineStr">
        <is>
          <t>dining_menu</t>
        </is>
      </c>
      <c r="D3319" t="inlineStr">
        <is>
          <t>2025_Ocean-Breakfast-Menu-2025.pdf</t>
        </is>
      </c>
      <c r="E3319" t="n">
        <v>2025</v>
      </c>
      <c r="H3319" t="n">
        <v>2</v>
      </c>
      <c r="I3319" t="n">
        <v>98</v>
      </c>
      <c r="J3319" t="inlineStr">
        <is>
          <t>Y</t>
        </is>
      </c>
      <c r="K3319" t="inlineStr">
        <is>
          <t>milaidhoo.com</t>
        </is>
      </c>
      <c r="L3319" t="inlineStr">
        <is>
          <t>official</t>
        </is>
      </c>
      <c r="M3319" t="inlineStr">
        <is>
          <t>https://d1l3wviaauwkfu.cloudfront.net/2026/01/Ocean-Breakfast-Menu-2025.pdf</t>
        </is>
      </c>
      <c r="N3319" t="inlineStr">
        <is>
          <t>https://d1l3wviaauwkfu.cloudfront.net/2026/01/Ocean-Breakfast-Menu-2025.pdf</t>
        </is>
      </c>
      <c r="O3319" t="inlineStr">
        <is>
          <t>8cc56a800837b1d7304668ac250d5452a2456921a289b1deb1820439fdf046fb</t>
        </is>
      </c>
      <c r="P3319" t="inlineStr">
        <is>
          <t>library/167_milaidhoo-island-maldives/dining_menu/2025_Ocean-Breakfast-Menu-2025.pdf</t>
        </is>
      </c>
      <c r="R3319" t="inlineStr">
        <is>
          <t>current</t>
        </is>
      </c>
      <c r="S3319" t="inlineStr">
        <is>
          <t>N</t>
        </is>
      </c>
      <c r="T3319" t="inlineStr">
        <is>
          <t>needs-review</t>
        </is>
      </c>
      <c r="U3319" t="inlineStr">
        <is>
          <t>2026-10-04</t>
        </is>
      </c>
      <c r="V3319" t="inlineStr">
        <is>
          <t>ambiguous match [167]</t>
        </is>
      </c>
    </row>
    <row r="3320">
      <c r="A3320" t="n">
        <v>167</v>
      </c>
      <c r="B3320" t="inlineStr">
        <is>
          <t>Milaidhoo Island Maldives</t>
        </is>
      </c>
      <c r="C3320" t="inlineStr">
        <is>
          <t>dining_menu</t>
        </is>
      </c>
      <c r="D3320" t="inlineStr">
        <is>
          <t>2025_Ocean-Beverage-List-2025.pdf</t>
        </is>
      </c>
      <c r="E3320" t="n">
        <v>2025</v>
      </c>
      <c r="H3320" t="n">
        <v>9</v>
      </c>
      <c r="I3320" t="n">
        <v>387</v>
      </c>
      <c r="J3320" t="inlineStr">
        <is>
          <t>Y</t>
        </is>
      </c>
      <c r="K3320" t="inlineStr">
        <is>
          <t>milaidhoo.com</t>
        </is>
      </c>
      <c r="L3320" t="inlineStr">
        <is>
          <t>official</t>
        </is>
      </c>
      <c r="M3320" t="inlineStr">
        <is>
          <t>https://d1l3wviaauwkfu.cloudfront.net/2026/01/Ocean-Beverage-List-2025.pdf</t>
        </is>
      </c>
      <c r="N3320" t="inlineStr">
        <is>
          <t>https://d1l3wviaauwkfu.cloudfront.net/2026/01/Ocean-Beverage-List-2025.pdf</t>
        </is>
      </c>
      <c r="O3320" t="inlineStr">
        <is>
          <t>af72bc93ecd58fa9d931f37bacfcad75ef11950822535a272d30a4c98b522583</t>
        </is>
      </c>
      <c r="P3320" t="inlineStr">
        <is>
          <t>library/167_milaidhoo-island-maldives/dining_menu/2025_Ocean-Beverage-List-2025.pdf</t>
        </is>
      </c>
      <c r="R3320" t="inlineStr">
        <is>
          <t>current</t>
        </is>
      </c>
      <c r="S3320" t="inlineStr">
        <is>
          <t>N</t>
        </is>
      </c>
      <c r="T3320" t="inlineStr">
        <is>
          <t>matched</t>
        </is>
      </c>
      <c r="U3320" t="inlineStr">
        <is>
          <t>2026-10-04</t>
        </is>
      </c>
      <c r="V3320" t="inlineStr"/>
    </row>
    <row r="3321">
      <c r="A3321" t="n">
        <v>167</v>
      </c>
      <c r="B3321" t="inlineStr">
        <is>
          <t>Milaidhoo Island Maldives</t>
        </is>
      </c>
      <c r="C3321" t="inlineStr">
        <is>
          <t>dining_menu</t>
        </is>
      </c>
      <c r="D3321" t="inlineStr">
        <is>
          <t>2025_MGP-Ocean-Beverage-List-2025.pdf</t>
        </is>
      </c>
      <c r="E3321" t="n">
        <v>2025</v>
      </c>
      <c r="H3321" t="n">
        <v>5</v>
      </c>
      <c r="I3321" t="n">
        <v>190</v>
      </c>
      <c r="J3321" t="inlineStr">
        <is>
          <t>Y</t>
        </is>
      </c>
      <c r="K3321" t="inlineStr">
        <is>
          <t>milaidhoo.com</t>
        </is>
      </c>
      <c r="L3321" t="inlineStr">
        <is>
          <t>official</t>
        </is>
      </c>
      <c r="M3321" t="inlineStr">
        <is>
          <t>https://d1l3wviaauwkfu.cloudfront.net/2026/01/MGP-Ocean-Beverage-List-2025.pdf</t>
        </is>
      </c>
      <c r="N3321" t="inlineStr">
        <is>
          <t>https://d1l3wviaauwkfu.cloudfront.net/2026/01/MGP-Ocean-Beverage-List-2025.pdf</t>
        </is>
      </c>
      <c r="O3321" t="inlineStr">
        <is>
          <t>8551cc72f7797701a2892f68e2e25327d146ebff4e81316f4ddad45536b37fbb</t>
        </is>
      </c>
      <c r="P3321" t="inlineStr">
        <is>
          <t>library/167_milaidhoo-island-maldives/dining_menu/2025_MGP-Ocean-Beverage-List-2025.pdf</t>
        </is>
      </c>
      <c r="R3321" t="inlineStr">
        <is>
          <t>current</t>
        </is>
      </c>
      <c r="S3321" t="inlineStr">
        <is>
          <t>N</t>
        </is>
      </c>
      <c r="T3321" t="inlineStr">
        <is>
          <t>matched</t>
        </is>
      </c>
      <c r="U3321" t="inlineStr">
        <is>
          <t>2026-10-04</t>
        </is>
      </c>
      <c r="V3321" t="inlineStr"/>
    </row>
    <row r="3322">
      <c r="A3322" t="n">
        <v>167</v>
      </c>
      <c r="B3322" t="inlineStr">
        <is>
          <t>Milaidhoo Island Maldives</t>
        </is>
      </c>
      <c r="C3322" t="inlineStr">
        <is>
          <t>dining_menu</t>
        </is>
      </c>
      <c r="D3322" t="inlineStr">
        <is>
          <t>2025_Azure-Food-Menu-2025-2.pdf</t>
        </is>
      </c>
      <c r="E3322" t="n">
        <v>2025</v>
      </c>
      <c r="H3322" t="n">
        <v>4</v>
      </c>
      <c r="I3322" t="n">
        <v>3732</v>
      </c>
      <c r="J3322" t="inlineStr">
        <is>
          <t>Y</t>
        </is>
      </c>
      <c r="K3322" t="inlineStr">
        <is>
          <t>milaidhoo.com</t>
        </is>
      </c>
      <c r="L3322" t="inlineStr">
        <is>
          <t>official</t>
        </is>
      </c>
      <c r="M3322" t="inlineStr">
        <is>
          <t>https://d1l3wviaauwkfu.cloudfront.net/2026/01/Azure-Food-Menu-2025-2.pdf</t>
        </is>
      </c>
      <c r="N3322" t="inlineStr">
        <is>
          <t>https://d1l3wviaauwkfu.cloudfront.net/2026/01/Azure-Food-Menu-2025-2.pdf</t>
        </is>
      </c>
      <c r="O3322" t="inlineStr">
        <is>
          <t>312db9041865fa173d048ffe68b785aaf03331fd2d6b60879a173b1ab5a4383f</t>
        </is>
      </c>
      <c r="P3322" t="inlineStr">
        <is>
          <t>library/167_milaidhoo-island-maldives/dining_menu/2025_Azure-Food-Menu-2025-2.pdf</t>
        </is>
      </c>
      <c r="R3322" t="inlineStr">
        <is>
          <t>current</t>
        </is>
      </c>
      <c r="S3322" t="inlineStr">
        <is>
          <t>N</t>
        </is>
      </c>
      <c r="T3322" t="inlineStr">
        <is>
          <t>matched</t>
        </is>
      </c>
      <c r="U3322" t="inlineStr">
        <is>
          <t>2026-10-04</t>
        </is>
      </c>
      <c r="V3322" t="inlineStr"/>
    </row>
    <row r="3323">
      <c r="A3323" t="n">
        <v>167</v>
      </c>
      <c r="B3323" t="inlineStr">
        <is>
          <t>Milaidhoo Island Maldives</t>
        </is>
      </c>
      <c r="C3323" t="inlineStr">
        <is>
          <t>dining_menu</t>
        </is>
      </c>
      <c r="D3323" t="inlineStr">
        <is>
          <t>2025_Azure-MGP-Beverage-Menu-2025-2.pdf</t>
        </is>
      </c>
      <c r="E3323" t="n">
        <v>2025</v>
      </c>
      <c r="H3323" t="n">
        <v>5</v>
      </c>
      <c r="I3323" t="n">
        <v>4599</v>
      </c>
      <c r="J3323" t="inlineStr">
        <is>
          <t>Y</t>
        </is>
      </c>
      <c r="K3323" t="inlineStr">
        <is>
          <t>milaidhoo.com</t>
        </is>
      </c>
      <c r="L3323" t="inlineStr">
        <is>
          <t>official</t>
        </is>
      </c>
      <c r="M3323" t="inlineStr">
        <is>
          <t>https://d1l3wviaauwkfu.cloudfront.net/2026/01/Azure-MGP-Beverage-Menu-2025-2.pdf</t>
        </is>
      </c>
      <c r="N3323" t="inlineStr">
        <is>
          <t>https://d1l3wviaauwkfu.cloudfront.net/2026/01/Azure-MGP-Beverage-Menu-2025-2.pdf</t>
        </is>
      </c>
      <c r="O3323" t="inlineStr">
        <is>
          <t>a397ca97380a26851eeafae831da9fb797ba93d1788320d74392c3f4de9dbb44</t>
        </is>
      </c>
      <c r="P3323" t="inlineStr">
        <is>
          <t>library/167_milaidhoo-island-maldives/dining_menu/2025_Azure-MGP-Beverage-Menu-2025-2.pdf</t>
        </is>
      </c>
      <c r="R3323" t="inlineStr">
        <is>
          <t>current</t>
        </is>
      </c>
      <c r="S3323" t="inlineStr">
        <is>
          <t>N</t>
        </is>
      </c>
      <c r="T3323" t="inlineStr">
        <is>
          <t>matched</t>
        </is>
      </c>
      <c r="U3323" t="inlineStr">
        <is>
          <t>2026-10-04</t>
        </is>
      </c>
      <c r="V3323" t="inlineStr"/>
    </row>
    <row r="3324">
      <c r="A3324" t="n">
        <v>167</v>
      </c>
      <c r="B3324" t="inlineStr">
        <is>
          <t>Milaidhoo Island Maldives</t>
        </is>
      </c>
      <c r="C3324" t="inlineStr">
        <is>
          <t>dining_menu</t>
        </is>
      </c>
      <c r="D3324" t="inlineStr">
        <is>
          <t>2025_Shoreline-MGP-Beverage-Menu-2025.pdf</t>
        </is>
      </c>
      <c r="E3324" t="n">
        <v>2025</v>
      </c>
      <c r="H3324" t="n">
        <v>3</v>
      </c>
      <c r="I3324" t="n">
        <v>138</v>
      </c>
      <c r="J3324" t="inlineStr">
        <is>
          <t>Y</t>
        </is>
      </c>
      <c r="K3324" t="inlineStr">
        <is>
          <t>milaidhoo.com</t>
        </is>
      </c>
      <c r="L3324" t="inlineStr">
        <is>
          <t>official</t>
        </is>
      </c>
      <c r="M3324" t="inlineStr">
        <is>
          <t>https://d1l3wviaauwkfu.cloudfront.net/2026/01/Shoreline-MGP-Beverage-Menu-2025.pdf</t>
        </is>
      </c>
      <c r="N3324" t="inlineStr">
        <is>
          <t>https://d1l3wviaauwkfu.cloudfront.net/2026/01/Shoreline-MGP-Beverage-Menu-2025.pdf</t>
        </is>
      </c>
      <c r="O3324" t="inlineStr">
        <is>
          <t>ad355f10af3e101f9b602bec637e80a626b20eb35407e4abdec410a1928d3047</t>
        </is>
      </c>
      <c r="P3324" t="inlineStr">
        <is>
          <t>library/167_milaidhoo-island-maldives/dining_menu/2025_Shoreline-MGP-Beverage-Menu-2025.pdf</t>
        </is>
      </c>
      <c r="R3324" t="inlineStr">
        <is>
          <t>current</t>
        </is>
      </c>
      <c r="S3324" t="inlineStr">
        <is>
          <t>N</t>
        </is>
      </c>
      <c r="T3324" t="inlineStr">
        <is>
          <t>matched</t>
        </is>
      </c>
      <c r="U3324" t="inlineStr">
        <is>
          <t>2026-10-04</t>
        </is>
      </c>
      <c r="V3324" t="inlineStr"/>
    </row>
    <row r="3325">
      <c r="A3325" t="n">
        <v>167</v>
      </c>
      <c r="B3325" t="inlineStr">
        <is>
          <t>Milaidhoo Island Maldives</t>
        </is>
      </c>
      <c r="C3325" t="inlineStr">
        <is>
          <t>dining_menu</t>
        </is>
      </c>
      <c r="D3325" t="inlineStr">
        <is>
          <t>2025_Azure-Beverage-Menu-2025-2.pdf</t>
        </is>
      </c>
      <c r="E3325" t="n">
        <v>2025</v>
      </c>
      <c r="H3325" t="n">
        <v>4</v>
      </c>
      <c r="I3325" t="n">
        <v>3703</v>
      </c>
      <c r="J3325" t="inlineStr">
        <is>
          <t>Y</t>
        </is>
      </c>
      <c r="K3325" t="inlineStr">
        <is>
          <t>milaidhoo.com</t>
        </is>
      </c>
      <c r="L3325" t="inlineStr">
        <is>
          <t>official</t>
        </is>
      </c>
      <c r="M3325" t="inlineStr">
        <is>
          <t>https://d1l3wviaauwkfu.cloudfront.net/2026/01/Azure-Beverage-Menu-2025-2.pdf</t>
        </is>
      </c>
      <c r="N3325" t="inlineStr">
        <is>
          <t>https://d1l3wviaauwkfu.cloudfront.net/2026/01/Azure-Beverage-Menu-2025-2.pdf</t>
        </is>
      </c>
      <c r="O3325" t="inlineStr">
        <is>
          <t>2d4a1723ba6ce4fdce701c62b78655b77f8e7d7bd2f923e59af7befa374545a3</t>
        </is>
      </c>
      <c r="P3325" t="inlineStr">
        <is>
          <t>library/167_milaidhoo-island-maldives/dining_menu/2025_Azure-Beverage-Menu-2025-2.pdf</t>
        </is>
      </c>
      <c r="R3325" t="inlineStr">
        <is>
          <t>current</t>
        </is>
      </c>
      <c r="S3325" t="inlineStr">
        <is>
          <t>N</t>
        </is>
      </c>
      <c r="T3325" t="inlineStr">
        <is>
          <t>needs-review</t>
        </is>
      </c>
      <c r="U3325" t="inlineStr">
        <is>
          <t>2026-10-04</t>
        </is>
      </c>
      <c r="V3325" t="inlineStr">
        <is>
          <t>ambiguous match [167]</t>
        </is>
      </c>
    </row>
    <row r="3326">
      <c r="A3326" t="n">
        <v>167</v>
      </c>
      <c r="B3326" t="inlineStr">
        <is>
          <t>Milaidhoo Island Maldives</t>
        </is>
      </c>
      <c r="C3326" t="inlineStr">
        <is>
          <t>dining_menu</t>
        </is>
      </c>
      <c r="D3326" t="inlineStr">
        <is>
          <t>2025_Shoreline-Beverage-Menu-2025.pdf</t>
        </is>
      </c>
      <c r="E3326" t="n">
        <v>2025</v>
      </c>
      <c r="H3326" t="n">
        <v>6</v>
      </c>
      <c r="I3326" t="n">
        <v>320</v>
      </c>
      <c r="J3326" t="inlineStr">
        <is>
          <t>Y</t>
        </is>
      </c>
      <c r="K3326" t="inlineStr">
        <is>
          <t>milaidhoo.com</t>
        </is>
      </c>
      <c r="L3326" t="inlineStr">
        <is>
          <t>official</t>
        </is>
      </c>
      <c r="M3326" t="inlineStr">
        <is>
          <t>https://d1l3wviaauwkfu.cloudfront.net/2026/01/Shoreline-Beverage-Menu-2025.pdf</t>
        </is>
      </c>
      <c r="N3326" t="inlineStr">
        <is>
          <t>https://d1l3wviaauwkfu.cloudfront.net/2026/01/Shoreline-Beverage-Menu-2025.pdf</t>
        </is>
      </c>
      <c r="O3326" t="inlineStr">
        <is>
          <t>7649aeb10aeeef007057be8fc410adf7509f2ce4636f1ae3030d107b6d92436e</t>
        </is>
      </c>
      <c r="P3326" t="inlineStr">
        <is>
          <t>library/167_milaidhoo-island-maldives/dining_menu/2025_Shoreline-Beverage-Menu-2025.pdf</t>
        </is>
      </c>
      <c r="R3326" t="inlineStr">
        <is>
          <t>current</t>
        </is>
      </c>
      <c r="S3326" t="inlineStr">
        <is>
          <t>N</t>
        </is>
      </c>
      <c r="T3326" t="inlineStr">
        <is>
          <t>matched</t>
        </is>
      </c>
      <c r="U3326" t="inlineStr">
        <is>
          <t>2026-10-04</t>
        </is>
      </c>
      <c r="V3326" t="inlineStr"/>
    </row>
    <row r="3327">
      <c r="A3327" t="n">
        <v>167</v>
      </c>
      <c r="B3327" t="inlineStr">
        <is>
          <t>Milaidhoo Island Maldives</t>
        </is>
      </c>
      <c r="C3327" t="inlineStr">
        <is>
          <t>dining_menu</t>
        </is>
      </c>
      <c r="D3327" t="inlineStr">
        <is>
          <t>2025_BATHELI-BEVERAGE-2025.pdf</t>
        </is>
      </c>
      <c r="E3327" t="n">
        <v>2025</v>
      </c>
      <c r="H3327" t="n">
        <v>10</v>
      </c>
      <c r="I3327" t="n">
        <v>1600</v>
      </c>
      <c r="J3327" t="inlineStr">
        <is>
          <t>Y</t>
        </is>
      </c>
      <c r="K3327" t="inlineStr">
        <is>
          <t>milaidhoo.com</t>
        </is>
      </c>
      <c r="L3327" t="inlineStr">
        <is>
          <t>official</t>
        </is>
      </c>
      <c r="M3327" t="inlineStr">
        <is>
          <t>https://d1l3wviaauwkfu.cloudfront.net/2026/01/BATHELI-BEVERAGE-2025.pdf</t>
        </is>
      </c>
      <c r="N3327" t="inlineStr">
        <is>
          <t>https://d1l3wviaauwkfu.cloudfront.net/2026/01/BATHELI-BEVERAGE-2025.pdf</t>
        </is>
      </c>
      <c r="O3327" t="inlineStr">
        <is>
          <t>d2878cfebcd3f69d910a0ae1867788b7a7d7185712e1865300702d5dd34c75b4</t>
        </is>
      </c>
      <c r="P3327" t="inlineStr">
        <is>
          <t>library/167_milaidhoo-island-maldives/dining_menu/2025_BATHELI-BEVERAGE-2025.pdf</t>
        </is>
      </c>
      <c r="R3327" t="inlineStr">
        <is>
          <t>current</t>
        </is>
      </c>
      <c r="S3327" t="inlineStr">
        <is>
          <t>N</t>
        </is>
      </c>
      <c r="T3327" t="inlineStr">
        <is>
          <t>needs-review</t>
        </is>
      </c>
      <c r="U3327" t="inlineStr">
        <is>
          <t>2026-10-04</t>
        </is>
      </c>
      <c r="V3327" t="inlineStr">
        <is>
          <t>ambiguous match [167]</t>
        </is>
      </c>
    </row>
    <row r="3328">
      <c r="A3328" t="n">
        <v>167</v>
      </c>
      <c r="B3328" t="inlineStr">
        <is>
          <t>Milaidhoo Island Maldives</t>
        </is>
      </c>
      <c r="C3328" t="inlineStr">
        <is>
          <t>dining_menu</t>
        </is>
      </c>
      <c r="D3328" t="inlineStr">
        <is>
          <t>2025_Malaafaiy-Dinner-Menu-2025.pdf</t>
        </is>
      </c>
      <c r="E3328" t="n">
        <v>2025</v>
      </c>
      <c r="H3328" t="n">
        <v>1</v>
      </c>
      <c r="I3328" t="n">
        <v>220</v>
      </c>
      <c r="J3328" t="inlineStr">
        <is>
          <t>N</t>
        </is>
      </c>
      <c r="K3328" t="inlineStr">
        <is>
          <t>milaidhoo.com</t>
        </is>
      </c>
      <c r="L3328" t="inlineStr">
        <is>
          <t>official</t>
        </is>
      </c>
      <c r="M3328" t="inlineStr">
        <is>
          <t>https://d1l3wviaauwkfu.cloudfront.net/2026/01/Malaafaiy-Dinner-Menu-2025.pdf</t>
        </is>
      </c>
      <c r="N3328" t="inlineStr">
        <is>
          <t>https://d1l3wviaauwkfu.cloudfront.net/2026/01/Malaafaiy-Dinner-Menu-2025.pdf</t>
        </is>
      </c>
      <c r="O3328" t="inlineStr">
        <is>
          <t>f0acb0e6d3504c7168a6a958b4b8b8f7b9803b4088a21e8e964e62e93813922c</t>
        </is>
      </c>
      <c r="P3328" t="inlineStr">
        <is>
          <t>library/167_milaidhoo-island-maldives/dining_menu/2025_Malaafaiy-Dinner-Menu-2025.pdf</t>
        </is>
      </c>
      <c r="R3328" t="inlineStr">
        <is>
          <t>current</t>
        </is>
      </c>
      <c r="S3328" t="inlineStr">
        <is>
          <t>N</t>
        </is>
      </c>
      <c r="T3328" t="inlineStr">
        <is>
          <t>needs-review</t>
        </is>
      </c>
      <c r="U3328" t="inlineStr">
        <is>
          <t>2026-10-04</t>
        </is>
      </c>
      <c r="V3328" t="inlineStr">
        <is>
          <t>ambiguous match [167]</t>
        </is>
      </c>
    </row>
    <row r="3329">
      <c r="A3329" t="n">
        <v>167</v>
      </c>
      <c r="B3329" t="inlineStr">
        <is>
          <t>Milaidhoo Island Maldives</t>
        </is>
      </c>
      <c r="C3329" t="inlineStr">
        <is>
          <t>dining_menu</t>
        </is>
      </c>
      <c r="D3329" t="inlineStr">
        <is>
          <t>2025_Batheli-Vegetarian-Set-Menu-2025.pdf</t>
        </is>
      </c>
      <c r="E3329" t="n">
        <v>2025</v>
      </c>
      <c r="H3329" t="n">
        <v>2</v>
      </c>
      <c r="I3329" t="n">
        <v>236</v>
      </c>
      <c r="J3329" t="inlineStr">
        <is>
          <t>N</t>
        </is>
      </c>
      <c r="K3329" t="inlineStr">
        <is>
          <t>milaidhoo.com</t>
        </is>
      </c>
      <c r="L3329" t="inlineStr">
        <is>
          <t>official</t>
        </is>
      </c>
      <c r="M3329" t="inlineStr">
        <is>
          <t>https://d1l3wviaauwkfu.cloudfront.net/2026/01/Batheli-Vegetarian-Set-Menu-2025.pdf</t>
        </is>
      </c>
      <c r="N3329" t="inlineStr">
        <is>
          <t>https://d1l3wviaauwkfu.cloudfront.net/2026/01/Batheli-Vegetarian-Set-Menu-2025.pdf</t>
        </is>
      </c>
      <c r="O3329" t="inlineStr">
        <is>
          <t>5719dd5ef3f29864d08f72c99608a53f637e3950cd57fd8843d1ef4221130cea</t>
        </is>
      </c>
      <c r="P3329" t="inlineStr">
        <is>
          <t>library/167_milaidhoo-island-maldives/dining_menu/2025_Batheli-Vegetarian-Set-Menu-2025.pdf</t>
        </is>
      </c>
      <c r="R3329" t="inlineStr">
        <is>
          <t>current</t>
        </is>
      </c>
      <c r="S3329" t="inlineStr">
        <is>
          <t>N</t>
        </is>
      </c>
      <c r="T3329" t="inlineStr">
        <is>
          <t>needs-review</t>
        </is>
      </c>
      <c r="U3329" t="inlineStr">
        <is>
          <t>2026-10-04</t>
        </is>
      </c>
      <c r="V3329" t="inlineStr">
        <is>
          <t>ambiguous match [167]</t>
        </is>
      </c>
    </row>
    <row r="3330">
      <c r="A3330" t="n">
        <v>167</v>
      </c>
      <c r="B3330" t="inlineStr">
        <is>
          <t>Milaidhoo Island Maldives</t>
        </is>
      </c>
      <c r="C3330" t="inlineStr">
        <is>
          <t>dining_menu</t>
        </is>
      </c>
      <c r="D3330" t="inlineStr">
        <is>
          <t>2025_Batheli-Food-Menu-2025.pdf</t>
        </is>
      </c>
      <c r="E3330" t="n">
        <v>2025</v>
      </c>
      <c r="H3330" t="n">
        <v>4</v>
      </c>
      <c r="I3330" t="n">
        <v>658</v>
      </c>
      <c r="J3330" t="inlineStr">
        <is>
          <t>N</t>
        </is>
      </c>
      <c r="K3330" t="inlineStr">
        <is>
          <t>milaidhoo.com</t>
        </is>
      </c>
      <c r="L3330" t="inlineStr">
        <is>
          <t>official</t>
        </is>
      </c>
      <c r="M3330" t="inlineStr">
        <is>
          <t>https://d1l3wviaauwkfu.cloudfront.net/2026/01/Batheli-Food-Menu-2025.pdf</t>
        </is>
      </c>
      <c r="N3330" t="inlineStr">
        <is>
          <t>https://d1l3wviaauwkfu.cloudfront.net/2026/01/Batheli-Food-Menu-2025.pdf</t>
        </is>
      </c>
      <c r="O3330" t="inlineStr">
        <is>
          <t>311fce2f46b7a5e886ec314565b03aec1589c8a3c84cde25b9b5225a80de6ac7</t>
        </is>
      </c>
      <c r="P3330" t="inlineStr">
        <is>
          <t>library/167_milaidhoo-island-maldives/dining_menu/2025_Batheli-Food-Menu-2025.pdf</t>
        </is>
      </c>
      <c r="R3330" t="inlineStr">
        <is>
          <t>current</t>
        </is>
      </c>
      <c r="S3330" t="inlineStr">
        <is>
          <t>N</t>
        </is>
      </c>
      <c r="T3330" t="inlineStr">
        <is>
          <t>needs-review</t>
        </is>
      </c>
      <c r="U3330" t="inlineStr">
        <is>
          <t>2026-10-04</t>
        </is>
      </c>
      <c r="V3330" t="inlineStr">
        <is>
          <t>ambiguous match [167]</t>
        </is>
      </c>
    </row>
    <row r="3331">
      <c r="A3331" t="n">
        <v>167</v>
      </c>
      <c r="B3331" t="inlineStr">
        <is>
          <t>Milaidhoo Island Maldives</t>
        </is>
      </c>
      <c r="C3331" t="inlineStr">
        <is>
          <t>dining_menu</t>
        </is>
      </c>
      <c r="D3331" t="inlineStr">
        <is>
          <t>2025_7e17b1a4_Ocean-Beverage-List-2025.pdf</t>
        </is>
      </c>
      <c r="E3331" t="n">
        <v>2025</v>
      </c>
      <c r="H3331" t="n">
        <v>9</v>
      </c>
      <c r="I3331" t="n">
        <v>393</v>
      </c>
      <c r="J3331" t="inlineStr">
        <is>
          <t>Y</t>
        </is>
      </c>
      <c r="K3331" t="inlineStr">
        <is>
          <t>milaidhoo.com</t>
        </is>
      </c>
      <c r="L3331" t="inlineStr">
        <is>
          <t>official</t>
        </is>
      </c>
      <c r="M3331" t="inlineStr">
        <is>
          <t>https://d1l3wviaauwkfu.cloudfront.net/2025/12/Ocean-Beverage-List-2025.pdf</t>
        </is>
      </c>
      <c r="N3331" t="inlineStr">
        <is>
          <t>https://d1l3wviaauwkfu.cloudfront.net/2025/12/Ocean-Beverage-List-2025.pdf</t>
        </is>
      </c>
      <c r="O3331" t="inlineStr">
        <is>
          <t>7e17b1a41c0580beaca6097542d94cc6c6fc5f878e1f4667bf612a505c05a344</t>
        </is>
      </c>
      <c r="P3331" t="inlineStr">
        <is>
          <t>library/167_milaidhoo-island-maldives/dining_menu/2025_7e17b1a4_Ocean-Beverage-List-2025.pdf</t>
        </is>
      </c>
      <c r="R3331" t="inlineStr">
        <is>
          <t>current</t>
        </is>
      </c>
      <c r="S3331" t="inlineStr">
        <is>
          <t>N</t>
        </is>
      </c>
      <c r="T3331" t="inlineStr">
        <is>
          <t>matched</t>
        </is>
      </c>
      <c r="U3331" t="inlineStr">
        <is>
          <t>2026-10-04</t>
        </is>
      </c>
      <c r="V3331" t="inlineStr"/>
    </row>
    <row r="3332">
      <c r="A3332" t="n">
        <v>167</v>
      </c>
      <c r="B3332" t="inlineStr">
        <is>
          <t>Milaidhoo Island Maldives</t>
        </is>
      </c>
      <c r="C3332" t="inlineStr">
        <is>
          <t>dining_menu</t>
        </is>
      </c>
      <c r="D3332" t="inlineStr">
        <is>
          <t>2025_9733b81b_Compass-MGP-Beverage-List-2025-2.pdf</t>
        </is>
      </c>
      <c r="E3332" t="n">
        <v>2025</v>
      </c>
      <c r="H3332" t="n">
        <v>5</v>
      </c>
      <c r="I3332" t="n">
        <v>398</v>
      </c>
      <c r="J3332" t="inlineStr">
        <is>
          <t>Y</t>
        </is>
      </c>
      <c r="K3332" t="inlineStr">
        <is>
          <t>milaidhoo.com</t>
        </is>
      </c>
      <c r="L3332" t="inlineStr">
        <is>
          <t>official</t>
        </is>
      </c>
      <c r="M3332" t="inlineStr">
        <is>
          <t>https://d1l3wviaauwkfu.cloudfront.net/2025/12/Compass-MGP-Beverage-List-2025-2.pdf</t>
        </is>
      </c>
      <c r="N3332" t="inlineStr">
        <is>
          <t>https://d1l3wviaauwkfu.cloudfront.net/2025/12/Compass-MGP-Beverage-List-2025-2.pdf</t>
        </is>
      </c>
      <c r="O3332" t="inlineStr">
        <is>
          <t>9733b81bd1b4373caec5fcf0dba4aec656a622b5bfe535a7f6a9b6273771760d</t>
        </is>
      </c>
      <c r="P3332" t="inlineStr">
        <is>
          <t>library/167_milaidhoo-island-maldives/dining_menu/2025_9733b81b_Compass-MGP-Beverage-List-2025-2.pdf</t>
        </is>
      </c>
      <c r="R3332" t="inlineStr">
        <is>
          <t>current</t>
        </is>
      </c>
      <c r="S3332" t="inlineStr">
        <is>
          <t>N</t>
        </is>
      </c>
      <c r="T3332" t="inlineStr">
        <is>
          <t>matched</t>
        </is>
      </c>
      <c r="U3332" t="inlineStr">
        <is>
          <t>2026-10-04</t>
        </is>
      </c>
      <c r="V3332" t="inlineStr"/>
    </row>
    <row r="3333">
      <c r="A3333" t="n">
        <v>167</v>
      </c>
      <c r="B3333" t="inlineStr">
        <is>
          <t>Milaidhoo Island Maldives</t>
        </is>
      </c>
      <c r="C3333" t="inlineStr">
        <is>
          <t>dining_menu</t>
        </is>
      </c>
      <c r="D3333" t="inlineStr">
        <is>
          <t>2025_Compass-MGP-Beverage-List-2025.pdf</t>
        </is>
      </c>
      <c r="E3333" t="n">
        <v>2025</v>
      </c>
      <c r="H3333" t="n">
        <v>5</v>
      </c>
      <c r="I3333" t="n">
        <v>378</v>
      </c>
      <c r="J3333" t="inlineStr">
        <is>
          <t>Y</t>
        </is>
      </c>
      <c r="K3333" t="inlineStr">
        <is>
          <t>milaidhoo.com</t>
        </is>
      </c>
      <c r="L3333" t="inlineStr">
        <is>
          <t>official</t>
        </is>
      </c>
      <c r="M3333" t="inlineStr">
        <is>
          <t>https://d1l3wviaauwkfu.cloudfront.net/2025/11/Compass-MGP-Beverage-List-2025.pdf</t>
        </is>
      </c>
      <c r="N3333" t="inlineStr">
        <is>
          <t>https://d1l3wviaauwkfu.cloudfront.net/2025/11/Compass-MGP-Beverage-List-2025.pdf</t>
        </is>
      </c>
      <c r="O3333" t="inlineStr">
        <is>
          <t>a5fc974b4194e636052f20f2c86668dc5b2e9caef112c19a416a52fdae96792f</t>
        </is>
      </c>
      <c r="P3333" t="inlineStr">
        <is>
          <t>library/167_milaidhoo-island-maldives/dining_menu/2025_Compass-MGP-Beverage-List-2025.pdf</t>
        </is>
      </c>
      <c r="R3333" t="inlineStr">
        <is>
          <t>current</t>
        </is>
      </c>
      <c r="S3333" t="inlineStr">
        <is>
          <t>N</t>
        </is>
      </c>
      <c r="T3333" t="inlineStr">
        <is>
          <t>matched</t>
        </is>
      </c>
      <c r="U3333" t="inlineStr">
        <is>
          <t>2026-10-04</t>
        </is>
      </c>
      <c r="V3333" t="inlineStr"/>
    </row>
    <row r="3334">
      <c r="A3334" t="n">
        <v>167</v>
      </c>
      <c r="B3334" t="inlineStr">
        <is>
          <t>Milaidhoo Island Maldives</t>
        </is>
      </c>
      <c r="C3334" t="inlineStr">
        <is>
          <t>dining_menu</t>
        </is>
      </c>
      <c r="D3334" t="inlineStr">
        <is>
          <t>2025_Compass-Lunch-menu-2025-2.pdf</t>
        </is>
      </c>
      <c r="E3334" t="n">
        <v>2025</v>
      </c>
      <c r="H3334" t="n">
        <v>3</v>
      </c>
      <c r="I3334" t="n">
        <v>256</v>
      </c>
      <c r="J3334" t="inlineStr">
        <is>
          <t>Y</t>
        </is>
      </c>
      <c r="K3334" t="inlineStr">
        <is>
          <t>milaidhoo.com</t>
        </is>
      </c>
      <c r="L3334" t="inlineStr">
        <is>
          <t>official</t>
        </is>
      </c>
      <c r="M3334" t="inlineStr">
        <is>
          <t>https://d1l3wviaauwkfu.cloudfront.net/2025/11/Compass-Lunch-menu-2025-2.pdf</t>
        </is>
      </c>
      <c r="N3334" t="inlineStr">
        <is>
          <t>https://d1l3wviaauwkfu.cloudfront.net/2025/11/Compass-Lunch-menu-2025-2.pdf</t>
        </is>
      </c>
      <c r="O3334" t="inlineStr">
        <is>
          <t>9d6f1a62137dbd0f18924d316251083f20f26f4fd483502eb2f92d5cd6f2e7b5</t>
        </is>
      </c>
      <c r="P3334" t="inlineStr">
        <is>
          <t>library/167_milaidhoo-island-maldives/dining_menu/2025_Compass-Lunch-menu-2025-2.pdf</t>
        </is>
      </c>
      <c r="R3334" t="inlineStr">
        <is>
          <t>current</t>
        </is>
      </c>
      <c r="S3334" t="inlineStr">
        <is>
          <t>N</t>
        </is>
      </c>
      <c r="T3334" t="inlineStr">
        <is>
          <t>needs-review</t>
        </is>
      </c>
      <c r="U3334" t="inlineStr">
        <is>
          <t>2026-10-04</t>
        </is>
      </c>
      <c r="V3334" t="inlineStr">
        <is>
          <t>ambiguous match [167]</t>
        </is>
      </c>
    </row>
    <row r="3335">
      <c r="A3335" t="n">
        <v>167</v>
      </c>
      <c r="B3335" t="inlineStr">
        <is>
          <t>Milaidhoo Island Maldives</t>
        </is>
      </c>
      <c r="C3335" t="inlineStr">
        <is>
          <t>dining_menu</t>
        </is>
      </c>
      <c r="D3335" t="inlineStr">
        <is>
          <t>2025_Compass-Beverage-List-2025-2.pdf</t>
        </is>
      </c>
      <c r="E3335" t="n">
        <v>2025</v>
      </c>
      <c r="H3335" t="n">
        <v>10</v>
      </c>
      <c r="I3335" t="n">
        <v>815</v>
      </c>
      <c r="J3335" t="inlineStr">
        <is>
          <t>Y</t>
        </is>
      </c>
      <c r="K3335" t="inlineStr">
        <is>
          <t>milaidhoo.com</t>
        </is>
      </c>
      <c r="L3335" t="inlineStr">
        <is>
          <t>official</t>
        </is>
      </c>
      <c r="M3335" t="inlineStr">
        <is>
          <t>https://d1l3wviaauwkfu.cloudfront.net/2025/11/Compass-Beverage-List-2025-2.pdf</t>
        </is>
      </c>
      <c r="N3335" t="inlineStr">
        <is>
          <t>https://d1l3wviaauwkfu.cloudfront.net/2025/11/Compass-Beverage-List-2025-2.pdf</t>
        </is>
      </c>
      <c r="O3335" t="inlineStr">
        <is>
          <t>f57824854d5c1e36352a1ad05bc1a81b31770a092d5028588318083b579bb4a9</t>
        </is>
      </c>
      <c r="P3335" t="inlineStr">
        <is>
          <t>library/167_milaidhoo-island-maldives/dining_menu/2025_Compass-Beverage-List-2025-2.pdf</t>
        </is>
      </c>
      <c r="R3335" t="inlineStr">
        <is>
          <t>current</t>
        </is>
      </c>
      <c r="S3335" t="inlineStr">
        <is>
          <t>N</t>
        </is>
      </c>
      <c r="T3335" t="inlineStr">
        <is>
          <t>matched</t>
        </is>
      </c>
      <c r="U3335" t="inlineStr">
        <is>
          <t>2026-10-04</t>
        </is>
      </c>
      <c r="V3335" t="inlineStr"/>
    </row>
    <row r="3336">
      <c r="A3336" t="n">
        <v>167</v>
      </c>
      <c r="B3336" t="inlineStr">
        <is>
          <t>Milaidhoo Island Maldives</t>
        </is>
      </c>
      <c r="C3336" t="inlineStr">
        <is>
          <t>dining_menu</t>
        </is>
      </c>
      <c r="D3336" t="inlineStr">
        <is>
          <t>2025_Compass-Lunch-menu-2025-.pdf</t>
        </is>
      </c>
      <c r="E3336" t="n">
        <v>2025</v>
      </c>
      <c r="H3336" t="n">
        <v>3</v>
      </c>
      <c r="I3336" t="n">
        <v>255</v>
      </c>
      <c r="J3336" t="inlineStr">
        <is>
          <t>Y</t>
        </is>
      </c>
      <c r="K3336" t="inlineStr">
        <is>
          <t>milaidhoo.com</t>
        </is>
      </c>
      <c r="L3336" t="inlineStr">
        <is>
          <t>official</t>
        </is>
      </c>
      <c r="M3336" t="inlineStr">
        <is>
          <t>https://d1l3wviaauwkfu.cloudfront.net/2025/10/Compass-Lunch-menu-2025-.pdf</t>
        </is>
      </c>
      <c r="N3336" t="inlineStr">
        <is>
          <t>https://d1l3wviaauwkfu.cloudfront.net/2025/10/Compass-Lunch-menu-2025-.pdf</t>
        </is>
      </c>
      <c r="O3336" t="inlineStr">
        <is>
          <t>b0ebc4e28fac957f222a9200381464a45b1fbf135fa3c8aa46dcf32fb90c0da9</t>
        </is>
      </c>
      <c r="P3336" t="inlineStr">
        <is>
          <t>library/167_milaidhoo-island-maldives/dining_menu/2025_Compass-Lunch-menu-2025-.pdf</t>
        </is>
      </c>
      <c r="R3336" t="inlineStr">
        <is>
          <t>current</t>
        </is>
      </c>
      <c r="S3336" t="inlineStr">
        <is>
          <t>N</t>
        </is>
      </c>
      <c r="T3336" t="inlineStr">
        <is>
          <t>needs-review</t>
        </is>
      </c>
      <c r="U3336" t="inlineStr">
        <is>
          <t>2026-10-04</t>
        </is>
      </c>
      <c r="V3336" t="inlineStr">
        <is>
          <t>ambiguous match [167]</t>
        </is>
      </c>
    </row>
    <row r="3337">
      <c r="A3337" t="n">
        <v>167</v>
      </c>
      <c r="B3337" t="inlineStr">
        <is>
          <t>Milaidhoo Island Maldives</t>
        </is>
      </c>
      <c r="C3337" t="inlineStr">
        <is>
          <t>dining_menu</t>
        </is>
      </c>
      <c r="D3337" t="inlineStr">
        <is>
          <t>2025_Azure-MGP-Beverage-Menu-2025.pdf</t>
        </is>
      </c>
      <c r="E3337" t="n">
        <v>2025</v>
      </c>
      <c r="H3337" t="n">
        <v>5</v>
      </c>
      <c r="I3337" t="n">
        <v>4598</v>
      </c>
      <c r="J3337" t="inlineStr">
        <is>
          <t>Y</t>
        </is>
      </c>
      <c r="K3337" t="inlineStr">
        <is>
          <t>milaidhoo.com</t>
        </is>
      </c>
      <c r="L3337" t="inlineStr">
        <is>
          <t>official</t>
        </is>
      </c>
      <c r="M3337" t="inlineStr">
        <is>
          <t>https://d1l3wviaauwkfu.cloudfront.net/2025/10/Azure-MGP-Beverage-Menu-2025.pdf</t>
        </is>
      </c>
      <c r="N3337" t="inlineStr">
        <is>
          <t>https://d1l3wviaauwkfu.cloudfront.net/2025/10/Azure-MGP-Beverage-Menu-2025.pdf</t>
        </is>
      </c>
      <c r="O3337" t="inlineStr">
        <is>
          <t>30c064ca487941d361a1a8f48b799403f25d4054996a9857c58167f2b1ed204f</t>
        </is>
      </c>
      <c r="P3337" t="inlineStr">
        <is>
          <t>library/167_milaidhoo-island-maldives/dining_menu/2025_Azure-MGP-Beverage-Menu-2025.pdf</t>
        </is>
      </c>
      <c r="R3337" t="inlineStr">
        <is>
          <t>current</t>
        </is>
      </c>
      <c r="S3337" t="inlineStr">
        <is>
          <t>N</t>
        </is>
      </c>
      <c r="T3337" t="inlineStr">
        <is>
          <t>matched</t>
        </is>
      </c>
      <c r="U3337" t="inlineStr">
        <is>
          <t>2026-10-04</t>
        </is>
      </c>
      <c r="V3337" t="inlineStr"/>
    </row>
    <row r="3338">
      <c r="A3338" t="n">
        <v>167</v>
      </c>
      <c r="B3338" t="inlineStr">
        <is>
          <t>Milaidhoo Island Maldives</t>
        </is>
      </c>
      <c r="C3338" t="inlineStr">
        <is>
          <t>dining_menu</t>
        </is>
      </c>
      <c r="D3338" t="inlineStr">
        <is>
          <t>2025_Azure-Food-Menu-2025.pdf</t>
        </is>
      </c>
      <c r="E3338" t="n">
        <v>2025</v>
      </c>
      <c r="H3338" t="n">
        <v>4</v>
      </c>
      <c r="I3338" t="n">
        <v>3730</v>
      </c>
      <c r="J3338" t="inlineStr">
        <is>
          <t>Y</t>
        </is>
      </c>
      <c r="K3338" t="inlineStr">
        <is>
          <t>milaidhoo.com</t>
        </is>
      </c>
      <c r="L3338" t="inlineStr">
        <is>
          <t>official</t>
        </is>
      </c>
      <c r="M3338" t="inlineStr">
        <is>
          <t>https://d1l3wviaauwkfu.cloudfront.net/2025/10/Azure-Food-Menu-2025.pdf</t>
        </is>
      </c>
      <c r="N3338" t="inlineStr">
        <is>
          <t>https://d1l3wviaauwkfu.cloudfront.net/2025/10/Azure-Food-Menu-2025.pdf</t>
        </is>
      </c>
      <c r="O3338" t="inlineStr">
        <is>
          <t>c6d8281d6baa4a3260c41c28dbde5dc944edd198c7a0b54aac82478cb27a6051</t>
        </is>
      </c>
      <c r="P3338" t="inlineStr">
        <is>
          <t>library/167_milaidhoo-island-maldives/dining_menu/2025_Azure-Food-Menu-2025.pdf</t>
        </is>
      </c>
      <c r="R3338" t="inlineStr">
        <is>
          <t>current</t>
        </is>
      </c>
      <c r="S3338" t="inlineStr">
        <is>
          <t>N</t>
        </is>
      </c>
      <c r="T3338" t="inlineStr">
        <is>
          <t>matched</t>
        </is>
      </c>
      <c r="U3338" t="inlineStr">
        <is>
          <t>2026-10-04</t>
        </is>
      </c>
      <c r="V3338" t="inlineStr"/>
    </row>
    <row r="3339">
      <c r="A3339" t="n">
        <v>167</v>
      </c>
      <c r="B3339" t="inlineStr">
        <is>
          <t>Milaidhoo Island Maldives</t>
        </is>
      </c>
      <c r="C3339" t="inlineStr">
        <is>
          <t>dining_menu</t>
        </is>
      </c>
      <c r="D3339" t="inlineStr">
        <is>
          <t>2025_Azure-Beverage-Menu-2025.pdf</t>
        </is>
      </c>
      <c r="E3339" t="n">
        <v>2025</v>
      </c>
      <c r="H3339" t="n">
        <v>4</v>
      </c>
      <c r="I3339" t="n">
        <v>3669</v>
      </c>
      <c r="J3339" t="inlineStr">
        <is>
          <t>Y</t>
        </is>
      </c>
      <c r="K3339" t="inlineStr">
        <is>
          <t>milaidhoo.com</t>
        </is>
      </c>
      <c r="L3339" t="inlineStr">
        <is>
          <t>official</t>
        </is>
      </c>
      <c r="M3339" t="inlineStr">
        <is>
          <t>https://d1l3wviaauwkfu.cloudfront.net/2025/10/Azure-Beverage-Menu-2025.pdf</t>
        </is>
      </c>
      <c r="N3339" t="inlineStr">
        <is>
          <t>https://d1l3wviaauwkfu.cloudfront.net/2025/10/Azure-Beverage-Menu-2025.pdf</t>
        </is>
      </c>
      <c r="O3339" t="inlineStr">
        <is>
          <t>0a043e924ac370a5ead08acc5b2c1a3989b0acb12e7c9158235ebe27dd8c1151</t>
        </is>
      </c>
      <c r="P3339" t="inlineStr">
        <is>
          <t>library/167_milaidhoo-island-maldives/dining_menu/2025_Azure-Beverage-Menu-2025.pdf</t>
        </is>
      </c>
      <c r="R3339" t="inlineStr">
        <is>
          <t>current</t>
        </is>
      </c>
      <c r="S3339" t="inlineStr">
        <is>
          <t>N</t>
        </is>
      </c>
      <c r="T3339" t="inlineStr">
        <is>
          <t>needs-review</t>
        </is>
      </c>
      <c r="U3339" t="inlineStr">
        <is>
          <t>2026-10-04</t>
        </is>
      </c>
      <c r="V3339" t="inlineStr">
        <is>
          <t>ambiguous match [167]</t>
        </is>
      </c>
    </row>
    <row r="3340">
      <c r="A3340" t="n">
        <v>167</v>
      </c>
      <c r="B3340" t="inlineStr">
        <is>
          <t>Milaidhoo Island Maldives</t>
        </is>
      </c>
      <c r="C3340" t="inlineStr">
        <is>
          <t>dining_menu</t>
        </is>
      </c>
      <c r="D3340" t="inlineStr">
        <is>
          <t>2025_Shoreline-Dessert-Menu-2025.pdf</t>
        </is>
      </c>
      <c r="E3340" t="n">
        <v>2025</v>
      </c>
      <c r="H3340" t="n">
        <v>1</v>
      </c>
      <c r="I3340" t="n">
        <v>67</v>
      </c>
      <c r="J3340" t="inlineStr">
        <is>
          <t>Y</t>
        </is>
      </c>
      <c r="K3340" t="inlineStr">
        <is>
          <t>milaidhoo.com</t>
        </is>
      </c>
      <c r="L3340" t="inlineStr">
        <is>
          <t>official</t>
        </is>
      </c>
      <c r="M3340" t="inlineStr">
        <is>
          <t>https://d1l3wviaauwkfu.cloudfront.net/2025/07/Shoreline-Dessert-Menu-2025.pdf</t>
        </is>
      </c>
      <c r="N3340" t="inlineStr">
        <is>
          <t>https://d1l3wviaauwkfu.cloudfront.net/2025/07/Shoreline-Dessert-Menu-2025.pdf</t>
        </is>
      </c>
      <c r="O3340" t="inlineStr">
        <is>
          <t>05b7b6a8fcf59bce0274ec53347fa005ee1ef1f21e946027e26f879d5eae77da</t>
        </is>
      </c>
      <c r="P3340" t="inlineStr">
        <is>
          <t>library/167_milaidhoo-island-maldives/dining_menu/2025_Shoreline-Dessert-Menu-2025.pdf</t>
        </is>
      </c>
      <c r="R3340" t="inlineStr">
        <is>
          <t>current</t>
        </is>
      </c>
      <c r="S3340" t="inlineStr">
        <is>
          <t>N</t>
        </is>
      </c>
      <c r="T3340" t="inlineStr">
        <is>
          <t>needs-review</t>
        </is>
      </c>
      <c r="U3340" t="inlineStr">
        <is>
          <t>2026-10-04</t>
        </is>
      </c>
      <c r="V3340" t="inlineStr">
        <is>
          <t>ambiguous match [167]</t>
        </is>
      </c>
    </row>
    <row r="3341">
      <c r="A3341" t="n">
        <v>167</v>
      </c>
      <c r="B3341" t="inlineStr">
        <is>
          <t>Milaidhoo Island Maldives</t>
        </is>
      </c>
      <c r="C3341" t="inlineStr">
        <is>
          <t>dining_menu</t>
        </is>
      </c>
      <c r="D3341" t="inlineStr">
        <is>
          <t>2025_Compass-Beverage-List-2025-1.pdf</t>
        </is>
      </c>
      <c r="E3341" t="n">
        <v>2025</v>
      </c>
      <c r="H3341" t="n">
        <v>10</v>
      </c>
      <c r="I3341" t="n">
        <v>803</v>
      </c>
      <c r="J3341" t="inlineStr">
        <is>
          <t>Y</t>
        </is>
      </c>
      <c r="K3341" t="inlineStr">
        <is>
          <t>milaidhoo.com</t>
        </is>
      </c>
      <c r="L3341" t="inlineStr">
        <is>
          <t>official</t>
        </is>
      </c>
      <c r="M3341" t="inlineStr">
        <is>
          <t>https://d1l3wviaauwkfu.cloudfront.net/2025/07/Compass-Beverage-List-2025-1.pdf</t>
        </is>
      </c>
      <c r="N3341" t="inlineStr">
        <is>
          <t>https://d1l3wviaauwkfu.cloudfront.net/2025/07/Compass-Beverage-List-2025-1.pdf</t>
        </is>
      </c>
      <c r="O3341" t="inlineStr">
        <is>
          <t>f54945db6c86e07950fd7b6d3cc05fb77d1eb01e1122d05c965de6f3ed7c8023</t>
        </is>
      </c>
      <c r="P3341" t="inlineStr">
        <is>
          <t>library/167_milaidhoo-island-maldives/dining_menu/2025_Compass-Beverage-List-2025-1.pdf</t>
        </is>
      </c>
      <c r="R3341" t="inlineStr">
        <is>
          <t>current</t>
        </is>
      </c>
      <c r="S3341" t="inlineStr">
        <is>
          <t>N</t>
        </is>
      </c>
      <c r="T3341" t="inlineStr">
        <is>
          <t>matched</t>
        </is>
      </c>
      <c r="U3341" t="inlineStr">
        <is>
          <t>2026-10-04</t>
        </is>
      </c>
      <c r="V3341" t="inlineStr"/>
    </row>
    <row r="3342">
      <c r="A3342" t="n">
        <v>167</v>
      </c>
      <c r="B3342" t="inlineStr">
        <is>
          <t>Milaidhoo Island Maldives</t>
        </is>
      </c>
      <c r="C3342" t="inlineStr">
        <is>
          <t>dining_menu</t>
        </is>
      </c>
      <c r="D3342" t="inlineStr">
        <is>
          <t>2025_Compass-Lunch-menu-2025-1.pdf</t>
        </is>
      </c>
      <c r="E3342" t="n">
        <v>2025</v>
      </c>
      <c r="H3342" t="n">
        <v>6</v>
      </c>
      <c r="I3342" t="n">
        <v>500</v>
      </c>
      <c r="J3342" t="inlineStr">
        <is>
          <t>Y</t>
        </is>
      </c>
      <c r="K3342" t="inlineStr">
        <is>
          <t>milaidhoo.com</t>
        </is>
      </c>
      <c r="L3342" t="inlineStr">
        <is>
          <t>official</t>
        </is>
      </c>
      <c r="M3342" t="inlineStr">
        <is>
          <t>https://d1l3wviaauwkfu.cloudfront.net/2025/07/Compass-Lunch-menu-2025-1.pdf</t>
        </is>
      </c>
      <c r="N3342" t="inlineStr">
        <is>
          <t>https://d1l3wviaauwkfu.cloudfront.net/2025/07/Compass-Lunch-menu-2025-1.pdf | https://d1l3wviaauwkfu.cloudfront.net/2022/02/Compass-Lunch-menu-2025.pdf</t>
        </is>
      </c>
      <c r="O3342" t="inlineStr">
        <is>
          <t>817e5bfd8243138ff089415d78a215c40dae49a013816182563480992a7cad96</t>
        </is>
      </c>
      <c r="P3342" t="inlineStr">
        <is>
          <t>library/167_milaidhoo-island-maldives/dining_menu/2025_Compass-Lunch-menu-2025-1.pdf</t>
        </is>
      </c>
      <c r="R3342" t="inlineStr">
        <is>
          <t>current</t>
        </is>
      </c>
      <c r="S3342" t="inlineStr">
        <is>
          <t>N</t>
        </is>
      </c>
      <c r="T3342" t="inlineStr">
        <is>
          <t>matched</t>
        </is>
      </c>
      <c r="U3342" t="inlineStr">
        <is>
          <t>2026-10-04</t>
        </is>
      </c>
      <c r="V3342" t="inlineStr"/>
    </row>
    <row r="3343">
      <c r="A3343" t="n">
        <v>167</v>
      </c>
      <c r="B3343" t="inlineStr">
        <is>
          <t>Milaidhoo Island Maldives</t>
        </is>
      </c>
      <c r="C3343" t="inlineStr">
        <is>
          <t>dining_menu</t>
        </is>
      </c>
      <c r="D3343" t="inlineStr">
        <is>
          <t>2017_In-Villa-Dining-Menu.pdf</t>
        </is>
      </c>
      <c r="E3343" t="n">
        <v>2017</v>
      </c>
      <c r="H3343" t="n">
        <v>20</v>
      </c>
      <c r="I3343" t="n">
        <v>196</v>
      </c>
      <c r="J3343" t="inlineStr">
        <is>
          <t>Y</t>
        </is>
      </c>
      <c r="K3343" t="inlineStr">
        <is>
          <t>milaidhoo.com</t>
        </is>
      </c>
      <c r="L3343" t="inlineStr">
        <is>
          <t>official</t>
        </is>
      </c>
      <c r="M3343" t="inlineStr">
        <is>
          <t>https://d1l3wviaauwkfu.cloudfront.net/2019/09/In-Villa-Dining-Menu.pdf</t>
        </is>
      </c>
      <c r="N3343" t="inlineStr">
        <is>
          <t>https://d1l3wviaauwkfu.cloudfront.net/2019/09/In-Villa-Dining-Menu.pdf</t>
        </is>
      </c>
      <c r="O3343" t="inlineStr">
        <is>
          <t>6e7ae36f033b00fc8a1301990da575802902c1ba173900760c7d32ccdebe2781</t>
        </is>
      </c>
      <c r="P3343" t="inlineStr">
        <is>
          <t>library/167_milaidhoo-island-maldives/dining_menu/2017_In-Villa-Dining-Menu.pdf</t>
        </is>
      </c>
      <c r="R3343" t="inlineStr">
        <is>
          <t>outdated</t>
        </is>
      </c>
      <c r="S3343" t="inlineStr">
        <is>
          <t>N</t>
        </is>
      </c>
      <c r="T3343" t="inlineStr">
        <is>
          <t>needs-review</t>
        </is>
      </c>
      <c r="U3343" t="inlineStr">
        <is>
          <t>2026-10-04</t>
        </is>
      </c>
      <c r="V3343" t="inlineStr">
        <is>
          <t>ambiguous match [167]</t>
        </is>
      </c>
    </row>
    <row r="3344">
      <c r="A3344" t="n">
        <v>167</v>
      </c>
      <c r="B3344" t="inlineStr">
        <is>
          <t>Milaidhoo Island Maldives</t>
        </is>
      </c>
      <c r="C3344" t="inlineStr">
        <is>
          <t>dive_prices</t>
        </is>
      </c>
      <c r="D3344" t="inlineStr">
        <is>
          <t>2025_OceanStories_July-2025.pdf</t>
        </is>
      </c>
      <c r="E3344" t="n">
        <v>2025</v>
      </c>
      <c r="H3344" t="n">
        <v>11</v>
      </c>
      <c r="I3344" t="n">
        <v>3063</v>
      </c>
      <c r="J3344" t="inlineStr">
        <is>
          <t>Y</t>
        </is>
      </c>
      <c r="K3344" t="inlineStr">
        <is>
          <t>milaidhoo.com</t>
        </is>
      </c>
      <c r="L3344" t="inlineStr">
        <is>
          <t>official</t>
        </is>
      </c>
      <c r="M3344" t="inlineStr">
        <is>
          <t>https://d1l3wviaauwkfu.cloudfront.net/2019/01/OceanStories_July-2025.pdf</t>
        </is>
      </c>
      <c r="N3344" t="inlineStr">
        <is>
          <t>https://d1l3wviaauwkfu.cloudfront.net/2019/01/OceanStories_July-2025.pdf</t>
        </is>
      </c>
      <c r="O3344" t="inlineStr">
        <is>
          <t>50e69bc14db079a909b19886c74a6e6bc5bb913a29076a130d2a74f73219da1f</t>
        </is>
      </c>
      <c r="P3344" t="inlineStr">
        <is>
          <t>library/167_milaidhoo-island-maldives/dive_prices/2025_OceanStories_July-2025.pdf</t>
        </is>
      </c>
      <c r="R3344" t="inlineStr">
        <is>
          <t>current</t>
        </is>
      </c>
      <c r="S3344" t="inlineStr">
        <is>
          <t>Y</t>
        </is>
      </c>
      <c r="T3344" t="inlineStr">
        <is>
          <t>needs-review</t>
        </is>
      </c>
      <c r="U3344" t="inlineStr">
        <is>
          <t>2026-10-04</t>
        </is>
      </c>
      <c r="V3344" t="inlineStr">
        <is>
          <t>ambiguous match [167]</t>
        </is>
      </c>
    </row>
    <row r="3345">
      <c r="A3345" t="n">
        <v>167</v>
      </c>
      <c r="B3345" t="inlineStr">
        <is>
          <t>Milaidhoo Island Maldives</t>
        </is>
      </c>
      <c r="C3345" t="inlineStr">
        <is>
          <t>excursions</t>
        </is>
      </c>
      <c r="D3345" t="inlineStr">
        <is>
          <t>2025_Exploring-Adventures_July2025.pdf</t>
        </is>
      </c>
      <c r="E3345" t="n">
        <v>2025</v>
      </c>
      <c r="H3345" t="n">
        <v>12</v>
      </c>
      <c r="I3345" t="n">
        <v>6213</v>
      </c>
      <c r="J3345" t="inlineStr">
        <is>
          <t>Y</t>
        </is>
      </c>
      <c r="K3345" t="inlineStr">
        <is>
          <t>milaidhoo.com</t>
        </is>
      </c>
      <c r="L3345" t="inlineStr">
        <is>
          <t>official</t>
        </is>
      </c>
      <c r="M3345" t="inlineStr">
        <is>
          <t>https://d1l3wviaauwkfu.cloudfront.net/2025/07/Exploring-Adventures_July2025.pdf</t>
        </is>
      </c>
      <c r="N3345" t="inlineStr">
        <is>
          <t>https://d1l3wviaauwkfu.cloudfront.net/2025/07/Exploring-Adventures_July2025.pdf</t>
        </is>
      </c>
      <c r="O3345" t="inlineStr">
        <is>
          <t>ab41b72fb9ba6c2da8015d9c988202eb2542b02b297abb697d6dac6f863f15ea</t>
        </is>
      </c>
      <c r="P3345" t="inlineStr">
        <is>
          <t>library/167_milaidhoo-island-maldives/excursions/2025_Exploring-Adventures_July2025.pdf</t>
        </is>
      </c>
      <c r="R3345" t="inlineStr">
        <is>
          <t>current</t>
        </is>
      </c>
      <c r="S3345" t="inlineStr">
        <is>
          <t>Y</t>
        </is>
      </c>
      <c r="T3345" t="inlineStr">
        <is>
          <t>needs-review</t>
        </is>
      </c>
      <c r="U3345" t="inlineStr">
        <is>
          <t>2026-10-05</t>
        </is>
      </c>
      <c r="V3345" t="inlineStr">
        <is>
          <t>ambiguous match [167]</t>
        </is>
      </c>
    </row>
    <row r="3346">
      <c r="A3346" t="n">
        <v>167</v>
      </c>
      <c r="B3346" t="inlineStr">
        <is>
          <t>Milaidhoo Island Maldives</t>
        </is>
      </c>
      <c r="C3346" t="inlineStr">
        <is>
          <t>all_inclusive</t>
        </is>
      </c>
      <c r="D3346" t="inlineStr">
        <is>
          <t>2025_Janaury-Offer-3-Day-Detox.pdf</t>
        </is>
      </c>
      <c r="E3346" t="n">
        <v>2025</v>
      </c>
      <c r="H3346" t="n">
        <v>1</v>
      </c>
      <c r="I3346" t="n">
        <v>234</v>
      </c>
      <c r="J3346" t="inlineStr">
        <is>
          <t>Y</t>
        </is>
      </c>
      <c r="K3346" t="inlineStr">
        <is>
          <t>milaidhoo.com</t>
        </is>
      </c>
      <c r="L3346" t="inlineStr">
        <is>
          <t>official</t>
        </is>
      </c>
      <c r="M3346" t="inlineStr">
        <is>
          <t>https://d1l3wviaauwkfu.cloudfront.net/2026/01/Janaury-Offer-3-Day-Detox.pdf</t>
        </is>
      </c>
      <c r="N3346" t="inlineStr">
        <is>
          <t>https://d1l3wviaauwkfu.cloudfront.net/2026/01/Janaury-Offer-3-Day-Detox.pdf</t>
        </is>
      </c>
      <c r="O3346" t="inlineStr">
        <is>
          <t>11baf50482a003105e01369ed03133362eccb89a89349b4915669f07fcaa7b25</t>
        </is>
      </c>
      <c r="P3346" t="inlineStr">
        <is>
          <t>library/167_milaidhoo-island-maldives/all_inclusive/2025_Janaury-Offer-3-Day-Detox.pdf</t>
        </is>
      </c>
      <c r="R3346" t="inlineStr">
        <is>
          <t>current</t>
        </is>
      </c>
      <c r="S3346" t="inlineStr">
        <is>
          <t>Y</t>
        </is>
      </c>
      <c r="T3346" t="inlineStr">
        <is>
          <t>matched</t>
        </is>
      </c>
      <c r="U3346" t="inlineStr">
        <is>
          <t>2026-10-04</t>
        </is>
      </c>
      <c r="V3346" t="inlineStr"/>
    </row>
    <row r="3347">
      <c r="A3347" t="n">
        <v>167</v>
      </c>
      <c r="B3347" t="inlineStr">
        <is>
          <t>Milaidhoo Island Maldives</t>
        </is>
      </c>
      <c r="C3347" t="inlineStr">
        <is>
          <t>sustainability</t>
        </is>
      </c>
      <c r="D3347" t="inlineStr">
        <is>
          <t>2026_Our-Promise-in-Action.pdf</t>
        </is>
      </c>
      <c r="E3347" t="n">
        <v>2026</v>
      </c>
      <c r="H3347" t="n">
        <v>4</v>
      </c>
      <c r="I3347" t="n">
        <v>5333</v>
      </c>
      <c r="J3347" t="inlineStr">
        <is>
          <t>Y</t>
        </is>
      </c>
      <c r="K3347" t="inlineStr">
        <is>
          <t>milaidhoo.com</t>
        </is>
      </c>
      <c r="L3347" t="inlineStr">
        <is>
          <t>official</t>
        </is>
      </c>
      <c r="M3347" t="inlineStr">
        <is>
          <t>https://d1l3wviaauwkfu.cloudfront.net/2026/06/Our-Promise-in-Action.pdf</t>
        </is>
      </c>
      <c r="N3347" t="inlineStr">
        <is>
          <t>https://d1l3wviaauwkfu.cloudfront.net/2026/06/Our-Promise-in-Action.pdf</t>
        </is>
      </c>
      <c r="O3347" t="inlineStr">
        <is>
          <t>ae00fc62984608428fffc4b4d824812e41bf505a65676dab88be0a22643ff169</t>
        </is>
      </c>
      <c r="P3347" t="inlineStr">
        <is>
          <t>library/167_milaidhoo-island-maldives/sustainability/2026_Our-Promise-in-Action.pdf</t>
        </is>
      </c>
      <c r="R3347" t="inlineStr">
        <is>
          <t>current</t>
        </is>
      </c>
      <c r="S3347" t="inlineStr">
        <is>
          <t>Y</t>
        </is>
      </c>
      <c r="T3347" t="inlineStr">
        <is>
          <t>matched</t>
        </is>
      </c>
      <c r="U3347" t="inlineStr">
        <is>
          <t>2026-10-04</t>
        </is>
      </c>
      <c r="V3347" t="inlineStr"/>
    </row>
    <row r="3348">
      <c r="A3348" t="n">
        <v>167</v>
      </c>
      <c r="B3348" t="inlineStr">
        <is>
          <t>Milaidhoo Island Maldives</t>
        </is>
      </c>
      <c r="C3348" t="inlineStr">
        <is>
          <t>sustainability</t>
        </is>
      </c>
      <c r="D3348" t="inlineStr">
        <is>
          <t>2026_MIL_PressRelease_Milaidhoo-Maldives-Earns-VERIFIED_-Responsible-Hospitality-Badge-with-Forbes-Travel-Guide-2026-07-07.pd.pdf</t>
        </is>
      </c>
      <c r="E3348" t="n">
        <v>2026</v>
      </c>
      <c r="H3348" t="n">
        <v>2</v>
      </c>
      <c r="I3348" t="n">
        <v>316</v>
      </c>
      <c r="J3348" t="inlineStr">
        <is>
          <t>Y</t>
        </is>
      </c>
      <c r="K3348" t="inlineStr">
        <is>
          <t>milaidhoo.com</t>
        </is>
      </c>
      <c r="L3348" t="inlineStr">
        <is>
          <t>official</t>
        </is>
      </c>
      <c r="M3348" t="inlineStr">
        <is>
          <t>https://d1l3wviaauwkfu.cloudfront.net/2026/07/MIL_PressRelease_Milaidhoo-Maldives-Earns-VERIFIED%E2%84%A2-Responsible-Hospitality-Badge-with-Forbes-Travel-Guide-2026-07-07.pdf</t>
        </is>
      </c>
      <c r="N3348" t="inlineStr">
        <is>
          <t>https://d1l3wviaauwkfu.cloudfront.net/2026/07/MIL_PressRelease_Milaidhoo-Maldives-Earns-VERIFIED%E2%84%A2-Responsible-Hospitality-Badge-with-Forbes-Travel-Guide-2026-07-07.pdf</t>
        </is>
      </c>
      <c r="O3348" t="inlineStr">
        <is>
          <t>31b634ae0e573f5cfb4e86f99cc28035bff74cdcb4c64b89d53d48818eb548c4</t>
        </is>
      </c>
      <c r="P3348" t="inlineStr">
        <is>
          <t>library/167_milaidhoo-island-maldives/sustainability/2026_MIL_PressRelease_Milaidhoo-Maldives-Earns-VERIFIED_-Responsible-Hospitality-Badge-with-Forbes-Travel-Guide-2026-07-07.pd.pdf</t>
        </is>
      </c>
      <c r="R3348" t="inlineStr">
        <is>
          <t>current</t>
        </is>
      </c>
      <c r="S3348" t="inlineStr">
        <is>
          <t>N</t>
        </is>
      </c>
      <c r="T3348" t="inlineStr">
        <is>
          <t>matched</t>
        </is>
      </c>
      <c r="U3348" t="inlineStr">
        <is>
          <t>2026-10-04</t>
        </is>
      </c>
      <c r="V3348" t="inlineStr"/>
    </row>
    <row r="3349">
      <c r="A3349" t="n">
        <v>167</v>
      </c>
      <c r="B3349" t="inlineStr">
        <is>
          <t>Milaidhoo Island Maldives</t>
        </is>
      </c>
      <c r="C3349" t="inlineStr">
        <is>
          <t>calendar</t>
        </is>
      </c>
      <c r="D3349" t="inlineStr">
        <is>
          <t>2027_Milaidhoo-Maldives-Festive-Brochure.pdf</t>
        </is>
      </c>
      <c r="E3349" t="n">
        <v>2027</v>
      </c>
      <c r="H3349" t="n">
        <v>24</v>
      </c>
      <c r="I3349" t="n">
        <v>6295</v>
      </c>
      <c r="J3349" t="inlineStr">
        <is>
          <t>Y</t>
        </is>
      </c>
      <c r="K3349" t="inlineStr">
        <is>
          <t>letsgomaldives.com</t>
        </is>
      </c>
      <c r="L3349" t="inlineStr">
        <is>
          <t>dmc-agency</t>
        </is>
      </c>
      <c r="M3349" t="inlineStr">
        <is>
          <t>https://letsgomaldives.com/wp-content/uploads/2026/08/Milaidhoo-Maldives-Festive-Brochure.pdf</t>
        </is>
      </c>
      <c r="N3349" t="inlineStr">
        <is>
          <t>https://letsgomaldives.com/wp-content/uploads/2026/08/Milaidhoo-Maldives-Festive-Brochure.pdf</t>
        </is>
      </c>
      <c r="O3349" t="inlineStr">
        <is>
          <t>d889f5eb2bd01e858762c3ec1ae2f2725bb1e73c2b74efbca2cc1d8959668436</t>
        </is>
      </c>
      <c r="P3349" t="inlineStr">
        <is>
          <t>library/167_milaidhoo-island-maldives/calendar/2027_Milaidhoo-Maldives-Festive-Brochure.pdf</t>
        </is>
      </c>
      <c r="R3349" t="inlineStr">
        <is>
          <t>current</t>
        </is>
      </c>
      <c r="S3349" t="inlineStr">
        <is>
          <t>N</t>
        </is>
      </c>
      <c r="T3349" t="inlineStr">
        <is>
          <t>matched</t>
        </is>
      </c>
      <c r="U3349" t="inlineStr">
        <is>
          <t>2026-10-04</t>
        </is>
      </c>
      <c r="V3349" t="inlineStr"/>
    </row>
    <row r="3350">
      <c r="A3350" t="n">
        <v>167</v>
      </c>
      <c r="B3350" t="inlineStr">
        <is>
          <t>Milaidhoo Island Maldives</t>
        </is>
      </c>
      <c r="C3350" t="inlineStr">
        <is>
          <t>calendar</t>
        </is>
      </c>
      <c r="D3350" t="inlineStr">
        <is>
          <t>2027_Festive27-Digital_2.pdf</t>
        </is>
      </c>
      <c r="E3350" t="n">
        <v>2027</v>
      </c>
      <c r="H3350" t="n">
        <v>24</v>
      </c>
      <c r="I3350" t="n">
        <v>6312</v>
      </c>
      <c r="J3350" t="inlineStr">
        <is>
          <t>Y</t>
        </is>
      </c>
      <c r="K3350" t="inlineStr">
        <is>
          <t>milaidhoo.com</t>
        </is>
      </c>
      <c r="L3350" t="inlineStr">
        <is>
          <t>official</t>
        </is>
      </c>
      <c r="M3350" t="inlineStr">
        <is>
          <t>https://d1l3wviaauwkfu.cloudfront.net/2026/07/Festive27-Digital_2.pdf</t>
        </is>
      </c>
      <c r="N3350" t="inlineStr">
        <is>
          <t>https://d1l3wviaauwkfu.cloudfront.net/2026/07/Festive27-Digital_2.pdf</t>
        </is>
      </c>
      <c r="O3350" t="inlineStr">
        <is>
          <t>37ec900cde4ad04fc8ca653bba36b69dd306054d9f114bae2ae15b740cdea70b</t>
        </is>
      </c>
      <c r="P3350" t="inlineStr">
        <is>
          <t>library/167_milaidhoo-island-maldives/calendar/2027_Festive27-Digital_2.pdf</t>
        </is>
      </c>
      <c r="R3350" t="inlineStr">
        <is>
          <t>current</t>
        </is>
      </c>
      <c r="S3350" t="inlineStr">
        <is>
          <t>Y</t>
        </is>
      </c>
      <c r="T3350" t="inlineStr">
        <is>
          <t>matched</t>
        </is>
      </c>
      <c r="U3350" t="inlineStr">
        <is>
          <t>2026-10-04</t>
        </is>
      </c>
      <c r="V3350" t="inlineStr"/>
    </row>
    <row r="3351">
      <c r="A3351" t="n">
        <v>167</v>
      </c>
      <c r="B3351" t="inlineStr">
        <is>
          <t>Milaidhoo Island Maldives</t>
        </is>
      </c>
      <c r="C3351" t="inlineStr">
        <is>
          <t>calendar</t>
        </is>
      </c>
      <c r="D3351" t="inlineStr">
        <is>
          <t>2026_Easter-Brochure-2026.pdf</t>
        </is>
      </c>
      <c r="E3351" t="n">
        <v>2026</v>
      </c>
      <c r="H3351" t="n">
        <v>7</v>
      </c>
      <c r="I3351" t="n">
        <v>2509</v>
      </c>
      <c r="J3351" t="inlineStr">
        <is>
          <t>Y</t>
        </is>
      </c>
      <c r="K3351" t="inlineStr">
        <is>
          <t>letsgomaldives.com</t>
        </is>
      </c>
      <c r="L3351" t="inlineStr">
        <is>
          <t>dmc-agency</t>
        </is>
      </c>
      <c r="M3351" t="inlineStr">
        <is>
          <t>https://letsgomaldives.com/wp-content/uploads/2026/02/Easter-Brochure-2026.pdf</t>
        </is>
      </c>
      <c r="N3351" t="inlineStr">
        <is>
          <t>https://letsgomaldives.com/wp-content/uploads/2026/02/Easter-Brochure-2026.pdf</t>
        </is>
      </c>
      <c r="O3351" t="inlineStr">
        <is>
          <t>ce94eced86274fa2e23132772dfc6620ec0e0cb0a47473d13feb45bfae3a78c4</t>
        </is>
      </c>
      <c r="P3351" t="inlineStr">
        <is>
          <t>library/167_milaidhoo-island-maldives/calendar/2026_Easter-Brochure-2026.pdf</t>
        </is>
      </c>
      <c r="R3351" t="inlineStr">
        <is>
          <t>current</t>
        </is>
      </c>
      <c r="S3351" t="inlineStr">
        <is>
          <t>N</t>
        </is>
      </c>
      <c r="T3351" t="inlineStr">
        <is>
          <t>matched</t>
        </is>
      </c>
      <c r="U3351" t="inlineStr">
        <is>
          <t>2026-10-04</t>
        </is>
      </c>
      <c r="V3351" t="inlineStr"/>
    </row>
    <row r="3352">
      <c r="A3352" t="n">
        <v>167</v>
      </c>
      <c r="B3352" t="inlineStr">
        <is>
          <t>Milaidhoo Island Maldives</t>
        </is>
      </c>
      <c r="C3352" t="inlineStr">
        <is>
          <t>calendar</t>
        </is>
      </c>
      <c r="D3352" t="inlineStr">
        <is>
          <t>2026_Milaidhoo_Events-Calendar-2026.pdf</t>
        </is>
      </c>
      <c r="E3352" t="n">
        <v>2026</v>
      </c>
      <c r="H3352" t="n">
        <v>14</v>
      </c>
      <c r="I3352" t="n">
        <v>3238</v>
      </c>
      <c r="J3352" t="inlineStr">
        <is>
          <t>Y</t>
        </is>
      </c>
      <c r="K3352" t="inlineStr">
        <is>
          <t>milaidhoo.com</t>
        </is>
      </c>
      <c r="L3352" t="inlineStr">
        <is>
          <t>official</t>
        </is>
      </c>
      <c r="M3352" t="inlineStr">
        <is>
          <t>https://d1l3wviaauwkfu.cloudfront.net/2026/04/Milaidhoo_Events-Calendar-2026.pdf</t>
        </is>
      </c>
      <c r="N3352" t="inlineStr">
        <is>
          <t>https://d1l3wviaauwkfu.cloudfront.net/2026/04/Milaidhoo_Events-Calendar-2026.pdf</t>
        </is>
      </c>
      <c r="O3352" t="inlineStr">
        <is>
          <t>c1b70d9bdc0b42e5b486be465720207dbdea88cccae187f966ad16404d049dca</t>
        </is>
      </c>
      <c r="P3352" t="inlineStr">
        <is>
          <t>library/167_milaidhoo-island-maldives/calendar/2026_Milaidhoo_Events-Calendar-2026.pdf</t>
        </is>
      </c>
      <c r="R3352" t="inlineStr">
        <is>
          <t>current</t>
        </is>
      </c>
      <c r="S3352" t="inlineStr">
        <is>
          <t>N</t>
        </is>
      </c>
      <c r="T3352" t="inlineStr">
        <is>
          <t>matched</t>
        </is>
      </c>
      <c r="U3352" t="inlineStr">
        <is>
          <t>2026-10-04</t>
        </is>
      </c>
      <c r="V3352" t="inlineStr"/>
    </row>
    <row r="3353">
      <c r="A3353" t="n">
        <v>167</v>
      </c>
      <c r="B3353" t="inlineStr">
        <is>
          <t>Milaidhoo Island Maldives</t>
        </is>
      </c>
      <c r="C3353" t="inlineStr">
        <is>
          <t>calendar</t>
        </is>
      </c>
      <c r="D3353" t="inlineStr">
        <is>
          <t>2026_Easter_Brochure_Spread.pdf</t>
        </is>
      </c>
      <c r="E3353" t="n">
        <v>2026</v>
      </c>
      <c r="H3353" t="n">
        <v>7</v>
      </c>
      <c r="I3353" t="n">
        <v>600</v>
      </c>
      <c r="J3353" t="inlineStr">
        <is>
          <t>Y</t>
        </is>
      </c>
      <c r="K3353" t="inlineStr">
        <is>
          <t>milaidhoo.com</t>
        </is>
      </c>
      <c r="L3353" t="inlineStr">
        <is>
          <t>official</t>
        </is>
      </c>
      <c r="M3353" t="inlineStr">
        <is>
          <t>https://d1l3wviaauwkfu.cloudfront.net/2026/02/Easter_Brochure_Spread.pdf</t>
        </is>
      </c>
      <c r="N3353" t="inlineStr">
        <is>
          <t>https://d1l3wviaauwkfu.cloudfront.net/2026/02/Easter_Brochure_Spread.pdf</t>
        </is>
      </c>
      <c r="O3353" t="inlineStr">
        <is>
          <t>fa72ae38c937f13cffca2c1b6668bc1d44828491a7bff0c5d14520c66c4e3d14</t>
        </is>
      </c>
      <c r="P3353" t="inlineStr">
        <is>
          <t>library/167_milaidhoo-island-maldives/calendar/2026_Easter_Brochure_Spread.pdf</t>
        </is>
      </c>
      <c r="R3353" t="inlineStr">
        <is>
          <t>current</t>
        </is>
      </c>
      <c r="S3353" t="inlineStr">
        <is>
          <t>N</t>
        </is>
      </c>
      <c r="T3353" t="inlineStr">
        <is>
          <t>matched</t>
        </is>
      </c>
      <c r="U3353" t="inlineStr">
        <is>
          <t>2026-10-04</t>
        </is>
      </c>
      <c r="V3353" t="inlineStr"/>
    </row>
    <row r="3354">
      <c r="A3354" t="n">
        <v>167</v>
      </c>
      <c r="B3354" t="inlineStr">
        <is>
          <t>Milaidhoo Island Maldives</t>
        </is>
      </c>
      <c r="C3354" t="inlineStr">
        <is>
          <t>calendar</t>
        </is>
      </c>
      <c r="D3354" t="inlineStr">
        <is>
          <t>2026_Digital-File_Festive-Programme-2025-2026-_Final-1.pdf</t>
        </is>
      </c>
      <c r="E3354" t="n">
        <v>2026</v>
      </c>
      <c r="H3354" t="n">
        <v>55</v>
      </c>
      <c r="I3354" t="n">
        <v>9476</v>
      </c>
      <c r="J3354" t="inlineStr">
        <is>
          <t>Y</t>
        </is>
      </c>
      <c r="K3354" t="inlineStr">
        <is>
          <t>milaidhoo.com</t>
        </is>
      </c>
      <c r="L3354" t="inlineStr">
        <is>
          <t>official</t>
        </is>
      </c>
      <c r="M3354" t="inlineStr">
        <is>
          <t>https://d1l3wviaauwkfu.cloudfront.net/2025/07/Digital-File_Festive-Programme-2025-2026-_Final-1.pdf</t>
        </is>
      </c>
      <c r="N3354" t="inlineStr">
        <is>
          <t>https://d1l3wviaauwkfu.cloudfront.net/2025/07/Digital-File_Festive-Programme-2025-2026-_Final-1.pdf</t>
        </is>
      </c>
      <c r="O3354" t="inlineStr">
        <is>
          <t>e67f75bb04f271b28956101d8a826f4d091d329186f50b4984a3633d0680ae26</t>
        </is>
      </c>
      <c r="P3354" t="inlineStr">
        <is>
          <t>library/167_milaidhoo-island-maldives/calendar/2026_Digital-File_Festive-Programme-2025-2026-_Final-1.pdf</t>
        </is>
      </c>
      <c r="R3354" t="inlineStr">
        <is>
          <t>current</t>
        </is>
      </c>
      <c r="S3354" t="inlineStr">
        <is>
          <t>N</t>
        </is>
      </c>
      <c r="T3354" t="inlineStr">
        <is>
          <t>matched</t>
        </is>
      </c>
      <c r="U3354" t="inlineStr">
        <is>
          <t>2026-10-04</t>
        </is>
      </c>
      <c r="V3354" t="inlineStr"/>
    </row>
    <row r="3355">
      <c r="A3355" t="n">
        <v>167</v>
      </c>
      <c r="B3355" t="inlineStr">
        <is>
          <t>Milaidhoo Island Maldives</t>
        </is>
      </c>
      <c r="C3355" t="inlineStr">
        <is>
          <t>calendar</t>
        </is>
      </c>
      <c r="D3355" t="inlineStr">
        <is>
          <t>2025_MIL_PressRelease_Easter-Joy-Awaits.pdf</t>
        </is>
      </c>
      <c r="E3355" t="n">
        <v>2025</v>
      </c>
      <c r="H3355" t="n">
        <v>3</v>
      </c>
      <c r="I3355" t="n">
        <v>1304</v>
      </c>
      <c r="J3355" t="inlineStr">
        <is>
          <t>Y</t>
        </is>
      </c>
      <c r="K3355" t="inlineStr">
        <is>
          <t>milaidhoo.com</t>
        </is>
      </c>
      <c r="L3355" t="inlineStr">
        <is>
          <t>official</t>
        </is>
      </c>
      <c r="M3355" t="inlineStr">
        <is>
          <t>https://d1l3wviaauwkfu.cloudfront.net/2025/03/MIL_PressRelease_Easter-Joy-Awaits.pdf</t>
        </is>
      </c>
      <c r="N3355" t="inlineStr">
        <is>
          <t>https://d1l3wviaauwkfu.cloudfront.net/2025/03/MIL_PressRelease_Easter-Joy-Awaits.pdf</t>
        </is>
      </c>
      <c r="O3355" t="inlineStr">
        <is>
          <t>0f9b49af8c09e772d21c1b430aaa314baa05a34d33da1e25de0c096eb380f5e1</t>
        </is>
      </c>
      <c r="P3355" t="inlineStr">
        <is>
          <t>library/167_milaidhoo-island-maldives/calendar/2025_MIL_PressRelease_Easter-Joy-Awaits.pdf</t>
        </is>
      </c>
      <c r="R3355" t="inlineStr">
        <is>
          <t>current</t>
        </is>
      </c>
      <c r="S3355" t="inlineStr">
        <is>
          <t>N</t>
        </is>
      </c>
      <c r="T3355" t="inlineStr">
        <is>
          <t>matched</t>
        </is>
      </c>
      <c r="U3355" t="inlineStr">
        <is>
          <t>2026-10-04</t>
        </is>
      </c>
      <c r="V3355" t="inlineStr"/>
    </row>
    <row r="3356">
      <c r="A3356" t="n">
        <v>167</v>
      </c>
      <c r="B3356" t="inlineStr">
        <is>
          <t>Milaidhoo Island Maldives</t>
        </is>
      </c>
      <c r="C3356" t="inlineStr">
        <is>
          <t>calendar</t>
        </is>
      </c>
      <c r="D3356" t="inlineStr">
        <is>
          <t>2025_EasterbrochureWeb.pdf</t>
        </is>
      </c>
      <c r="E3356" t="n">
        <v>2025</v>
      </c>
      <c r="H3356" t="n">
        <v>12</v>
      </c>
      <c r="I3356" t="n">
        <v>1606</v>
      </c>
      <c r="J3356" t="inlineStr">
        <is>
          <t>N</t>
        </is>
      </c>
      <c r="K3356" t="inlineStr">
        <is>
          <t>milaidhoo.com</t>
        </is>
      </c>
      <c r="L3356" t="inlineStr">
        <is>
          <t>official</t>
        </is>
      </c>
      <c r="M3356" t="inlineStr">
        <is>
          <t>https://d1l3wviaauwkfu.cloudfront.net/2025/02/EasterbrochureWeb.pdf</t>
        </is>
      </c>
      <c r="N3356" t="inlineStr">
        <is>
          <t>https://d1l3wviaauwkfu.cloudfront.net/2025/02/EasterbrochureWeb.pdf</t>
        </is>
      </c>
      <c r="O3356" t="inlineStr">
        <is>
          <t>949aa1fd30039866f2fcefca9871a94372564c7c4c9d5816cb8617a17ca9ddcb</t>
        </is>
      </c>
      <c r="P3356" t="inlineStr">
        <is>
          <t>library/167_milaidhoo-island-maldives/calendar/2025_EasterbrochureWeb.pdf</t>
        </is>
      </c>
      <c r="R3356" t="inlineStr">
        <is>
          <t>current</t>
        </is>
      </c>
      <c r="S3356" t="inlineStr">
        <is>
          <t>N</t>
        </is>
      </c>
      <c r="T3356" t="inlineStr">
        <is>
          <t>needs-review</t>
        </is>
      </c>
      <c r="U3356" t="inlineStr">
        <is>
          <t>2026-10-04</t>
        </is>
      </c>
      <c r="V3356" t="inlineStr">
        <is>
          <t>ambiguous match [167]</t>
        </is>
      </c>
    </row>
    <row r="3357">
      <c r="A3357" t="n">
        <v>167</v>
      </c>
      <c r="B3357" t="inlineStr">
        <is>
          <t>Milaidhoo Island Maldives</t>
        </is>
      </c>
      <c r="C3357" t="inlineStr">
        <is>
          <t>brochure</t>
        </is>
      </c>
      <c r="D3357" t="inlineStr">
        <is>
          <t>2026_10th-anniversary-Brochure_DigitalPages-for-flipbook-1.pdf</t>
        </is>
      </c>
      <c r="E3357" t="n">
        <v>2026</v>
      </c>
      <c r="H3357" t="n">
        <v>30</v>
      </c>
      <c r="I3357" t="n">
        <v>9516</v>
      </c>
      <c r="J3357" t="inlineStr">
        <is>
          <t>Y</t>
        </is>
      </c>
      <c r="K3357" t="inlineStr">
        <is>
          <t>milaidhoo.com</t>
        </is>
      </c>
      <c r="L3357" t="inlineStr">
        <is>
          <t>official</t>
        </is>
      </c>
      <c r="M3357" t="inlineStr">
        <is>
          <t>https://d1l3wviaauwkfu.cloudfront.net/2026/05/10th-anniversary-Brochure_DigitalPages-for-flipbook-1.pdf</t>
        </is>
      </c>
      <c r="N3357" t="inlineStr">
        <is>
          <t>https://d1l3wviaauwkfu.cloudfront.net/2026/05/10th-anniversary-Brochure_DigitalPages-for-flipbook-1.pdf</t>
        </is>
      </c>
      <c r="O3357" t="inlineStr">
        <is>
          <t>77d688f07f2a39da9e170ac2c90192b143329766a16033e922c8a16bc48b5906</t>
        </is>
      </c>
      <c r="P3357" t="inlineStr">
        <is>
          <t>library/167_milaidhoo-island-maldives/brochure/2026_10th-anniversary-Brochure_DigitalPages-for-flipbook-1.pdf</t>
        </is>
      </c>
      <c r="R3357" t="inlineStr">
        <is>
          <t>current</t>
        </is>
      </c>
      <c r="S3357" t="inlineStr">
        <is>
          <t>Y</t>
        </is>
      </c>
      <c r="T3357" t="inlineStr">
        <is>
          <t>matched</t>
        </is>
      </c>
      <c r="U3357" t="inlineStr">
        <is>
          <t>2026-10-04</t>
        </is>
      </c>
      <c r="V3357" t="inlineStr"/>
    </row>
    <row r="3358">
      <c r="A3358" t="n">
        <v>167</v>
      </c>
      <c r="B3358" t="inlineStr">
        <is>
          <t>Milaidhoo Island Maldives</t>
        </is>
      </c>
      <c r="C3358" t="inlineStr">
        <is>
          <t>brochure</t>
        </is>
      </c>
      <c r="D3358" t="inlineStr">
        <is>
          <t>2026_Maldivian-Heritage-Degustation.pdf</t>
        </is>
      </c>
      <c r="E3358" t="n">
        <v>2026</v>
      </c>
      <c r="H3358" t="n">
        <v>1</v>
      </c>
      <c r="I3358" t="n">
        <v>336</v>
      </c>
      <c r="J3358" t="inlineStr">
        <is>
          <t>Y</t>
        </is>
      </c>
      <c r="K3358" t="inlineStr">
        <is>
          <t>milaidhoo.com</t>
        </is>
      </c>
      <c r="L3358" t="inlineStr">
        <is>
          <t>official</t>
        </is>
      </c>
      <c r="M3358" t="inlineStr">
        <is>
          <t>https://d1l3wviaauwkfu.cloudfront.net/2026/04/Maldivian-Heritage-Degustation.pdf</t>
        </is>
      </c>
      <c r="N3358" t="inlineStr">
        <is>
          <t>https://d1l3wviaauwkfu.cloudfront.net/2026/04/Maldivian-Heritage-Degustation.pdf</t>
        </is>
      </c>
      <c r="O3358" t="inlineStr">
        <is>
          <t>88c356713c1f1f0cbfbba3a77c52f5613efe16ac5513ff16bf1c80202191cdeb</t>
        </is>
      </c>
      <c r="P3358" t="inlineStr">
        <is>
          <t>library/167_milaidhoo-island-maldives/brochure/2026_Maldivian-Heritage-Degustation.pdf</t>
        </is>
      </c>
      <c r="R3358" t="inlineStr">
        <is>
          <t>current</t>
        </is>
      </c>
      <c r="S3358" t="inlineStr">
        <is>
          <t>N</t>
        </is>
      </c>
      <c r="T3358" t="inlineStr">
        <is>
          <t>needs-review</t>
        </is>
      </c>
      <c r="U3358" t="inlineStr">
        <is>
          <t>2026-10-04</t>
        </is>
      </c>
      <c r="V3358" t="inlineStr">
        <is>
          <t>ambiguous match [167]</t>
        </is>
      </c>
    </row>
    <row r="3359">
      <c r="A3359" t="n">
        <v>167</v>
      </c>
      <c r="B3359" t="inlineStr">
        <is>
          <t>Milaidhoo Island Maldives</t>
        </is>
      </c>
      <c r="C3359" t="inlineStr">
        <is>
          <t>brochure</t>
        </is>
      </c>
      <c r="D3359" t="inlineStr">
        <is>
          <t>2026_The-Story-of-Malaafaiy-2026.pdf</t>
        </is>
      </c>
      <c r="E3359" t="n">
        <v>2026</v>
      </c>
      <c r="H3359" t="n">
        <v>1</v>
      </c>
      <c r="I3359" t="n">
        <v>380</v>
      </c>
      <c r="J3359" t="inlineStr">
        <is>
          <t>Y</t>
        </is>
      </c>
      <c r="K3359" t="inlineStr">
        <is>
          <t>milaidhoo.com</t>
        </is>
      </c>
      <c r="L3359" t="inlineStr">
        <is>
          <t>official</t>
        </is>
      </c>
      <c r="M3359" t="inlineStr">
        <is>
          <t>https://d1l3wviaauwkfu.cloudfront.net/2026/04/The-Story-of-Malaafaiy-2026.pdf</t>
        </is>
      </c>
      <c r="N3359" t="inlineStr">
        <is>
          <t>https://d1l3wviaauwkfu.cloudfront.net/2026/04/The-Story-of-Malaafaiy-2026.pdf</t>
        </is>
      </c>
      <c r="O3359" t="inlineStr">
        <is>
          <t>857fc77d1f1ecb88ffc8c00dcb7f58466098e40d89c0db1f17747554dd5fc020</t>
        </is>
      </c>
      <c r="P3359" t="inlineStr">
        <is>
          <t>library/167_milaidhoo-island-maldives/brochure/2026_The-Story-of-Malaafaiy-2026.pdf</t>
        </is>
      </c>
      <c r="R3359" t="inlineStr">
        <is>
          <t>current</t>
        </is>
      </c>
      <c r="S3359" t="inlineStr">
        <is>
          <t>N</t>
        </is>
      </c>
      <c r="T3359" t="inlineStr">
        <is>
          <t>needs-review</t>
        </is>
      </c>
      <c r="U3359" t="inlineStr">
        <is>
          <t>2026-10-04</t>
        </is>
      </c>
      <c r="V3359" t="inlineStr">
        <is>
          <t>ambiguous match [167]</t>
        </is>
      </c>
    </row>
    <row r="3360">
      <c r="A3360" t="n">
        <v>167</v>
      </c>
      <c r="B3360" t="inlineStr">
        <is>
          <t>Milaidhoo Island Maldives</t>
        </is>
      </c>
      <c r="C3360" t="inlineStr">
        <is>
          <t>brochure</t>
        </is>
      </c>
      <c r="D3360" t="inlineStr">
        <is>
          <t>2026_Batheli-Food.pdf</t>
        </is>
      </c>
      <c r="E3360" t="n">
        <v>2026</v>
      </c>
      <c r="H3360" t="n">
        <v>6</v>
      </c>
      <c r="I3360" t="n">
        <v>1291</v>
      </c>
      <c r="J3360" t="inlineStr">
        <is>
          <t>Y</t>
        </is>
      </c>
      <c r="K3360" t="inlineStr">
        <is>
          <t>milaidhoo.com</t>
        </is>
      </c>
      <c r="L3360" t="inlineStr">
        <is>
          <t>official</t>
        </is>
      </c>
      <c r="M3360" t="inlineStr">
        <is>
          <t>https://d1l3wviaauwkfu.cloudfront.net/2026/04/Batheli-Food.pdf</t>
        </is>
      </c>
      <c r="N3360" t="inlineStr">
        <is>
          <t>https://d1l3wviaauwkfu.cloudfront.net/2026/04/Batheli-Food.pdf</t>
        </is>
      </c>
      <c r="O3360" t="inlineStr">
        <is>
          <t>dc45155289805de09af7687ce543099005410b17eafac6b4dd776d3e14f89160</t>
        </is>
      </c>
      <c r="P3360" t="inlineStr">
        <is>
          <t>library/167_milaidhoo-island-maldives/brochure/2026_Batheli-Food.pdf</t>
        </is>
      </c>
      <c r="R3360" t="inlineStr">
        <is>
          <t>current</t>
        </is>
      </c>
      <c r="S3360" t="inlineStr">
        <is>
          <t>N</t>
        </is>
      </c>
      <c r="T3360" t="inlineStr">
        <is>
          <t>needs-review</t>
        </is>
      </c>
      <c r="U3360" t="inlineStr">
        <is>
          <t>2026-10-04</t>
        </is>
      </c>
      <c r="V3360" t="inlineStr">
        <is>
          <t>ambiguous match [167]</t>
        </is>
      </c>
    </row>
    <row r="3361">
      <c r="A3361" t="n">
        <v>167</v>
      </c>
      <c r="B3361" t="inlineStr">
        <is>
          <t>Milaidhoo Island Maldives</t>
        </is>
      </c>
      <c r="C3361" t="inlineStr">
        <is>
          <t>brochure</t>
        </is>
      </c>
      <c r="D3361" t="inlineStr">
        <is>
          <t>2026_EidBrochure.pdf</t>
        </is>
      </c>
      <c r="E3361" t="n">
        <v>2026</v>
      </c>
      <c r="H3361" t="n">
        <v>11</v>
      </c>
      <c r="I3361" t="n">
        <v>1778</v>
      </c>
      <c r="J3361" t="inlineStr">
        <is>
          <t>N</t>
        </is>
      </c>
      <c r="K3361" t="inlineStr">
        <is>
          <t>milaidhoo.com</t>
        </is>
      </c>
      <c r="L3361" t="inlineStr">
        <is>
          <t>official</t>
        </is>
      </c>
      <c r="M3361" t="inlineStr">
        <is>
          <t>https://d1l3wviaauwkfu.cloudfront.net/2026/01/EidBrochure.pdf</t>
        </is>
      </c>
      <c r="N3361" t="inlineStr">
        <is>
          <t>https://d1l3wviaauwkfu.cloudfront.net/2026/01/EidBrochure.pdf</t>
        </is>
      </c>
      <c r="O3361" t="inlineStr">
        <is>
          <t>7fbe71a7e5a0cb4376d630d79d8ca20a648649cea38269d8b57e10ab4a9feb1e</t>
        </is>
      </c>
      <c r="P3361" t="inlineStr">
        <is>
          <t>library/167_milaidhoo-island-maldives/brochure/2026_EidBrochure.pdf</t>
        </is>
      </c>
      <c r="R3361" t="inlineStr">
        <is>
          <t>current</t>
        </is>
      </c>
      <c r="S3361" t="inlineStr">
        <is>
          <t>N</t>
        </is>
      </c>
      <c r="T3361" t="inlineStr">
        <is>
          <t>needs-review</t>
        </is>
      </c>
      <c r="U3361" t="inlineStr">
        <is>
          <t>2026-10-04</t>
        </is>
      </c>
      <c r="V3361" t="inlineStr">
        <is>
          <t>ambiguous match [167]</t>
        </is>
      </c>
    </row>
    <row r="3362">
      <c r="A3362" t="n">
        <v>167</v>
      </c>
      <c r="B3362" t="inlineStr">
        <is>
          <t>Milaidhoo Island Maldives</t>
        </is>
      </c>
      <c r="C3362" t="inlineStr">
        <is>
          <t>brochure</t>
        </is>
      </c>
      <c r="D3362" t="inlineStr">
        <is>
          <t>2026_Milaidhoo_Valentines-Brochure.pdf</t>
        </is>
      </c>
      <c r="E3362" t="n">
        <v>2026</v>
      </c>
      <c r="H3362" t="n">
        <v>9</v>
      </c>
      <c r="I3362" t="n">
        <v>3540</v>
      </c>
      <c r="J3362" t="inlineStr">
        <is>
          <t>Y</t>
        </is>
      </c>
      <c r="K3362" t="inlineStr">
        <is>
          <t>milaidhoo.com</t>
        </is>
      </c>
      <c r="L3362" t="inlineStr">
        <is>
          <t>official</t>
        </is>
      </c>
      <c r="M3362" t="inlineStr">
        <is>
          <t>https://d1l3wviaauwkfu.cloudfront.net/2025/12/Milaidhoo_Valentines-Brochure.pdf</t>
        </is>
      </c>
      <c r="N3362" t="inlineStr">
        <is>
          <t>https://d1l3wviaauwkfu.cloudfront.net/2025/12/Milaidhoo_Valentines-Brochure.pdf</t>
        </is>
      </c>
      <c r="O3362" t="inlineStr">
        <is>
          <t>9cc099e98bc481fef798a5920becf5e9d516a307ce72e1672e7308b5dde8dad4</t>
        </is>
      </c>
      <c r="P3362" t="inlineStr">
        <is>
          <t>library/167_milaidhoo-island-maldives/brochure/2026_Milaidhoo_Valentines-Brochure.pdf</t>
        </is>
      </c>
      <c r="R3362" t="inlineStr">
        <is>
          <t>current</t>
        </is>
      </c>
      <c r="S3362" t="inlineStr">
        <is>
          <t>N</t>
        </is>
      </c>
      <c r="T3362" t="inlineStr">
        <is>
          <t>matched</t>
        </is>
      </c>
      <c r="U3362" t="inlineStr">
        <is>
          <t>2026-10-04</t>
        </is>
      </c>
      <c r="V3362" t="inlineStr"/>
    </row>
    <row r="3363">
      <c r="A3363" t="n">
        <v>167</v>
      </c>
      <c r="B3363" t="inlineStr">
        <is>
          <t>Milaidhoo Island Maldives</t>
        </is>
      </c>
      <c r="C3363" t="inlineStr">
        <is>
          <t>brochure</t>
        </is>
      </c>
      <c r="D3363" t="inlineStr">
        <is>
          <t>2026_MIL_PressRelease_Tatler-Travel-Guide-2026.pdf</t>
        </is>
      </c>
      <c r="E3363" t="n">
        <v>2026</v>
      </c>
      <c r="H3363" t="n">
        <v>2</v>
      </c>
      <c r="I3363" t="n">
        <v>331</v>
      </c>
      <c r="J3363" t="inlineStr">
        <is>
          <t>Y</t>
        </is>
      </c>
      <c r="K3363" t="inlineStr">
        <is>
          <t>milaidhoo.com</t>
        </is>
      </c>
      <c r="L3363" t="inlineStr">
        <is>
          <t>official</t>
        </is>
      </c>
      <c r="M3363" t="inlineStr">
        <is>
          <t>https://d1l3wviaauwkfu.cloudfront.net/2026/03/MIL_PressRelease_Tatler-Travel-Guide-2026.pdf</t>
        </is>
      </c>
      <c r="N3363" t="inlineStr">
        <is>
          <t>https://d1l3wviaauwkfu.cloudfront.net/2026/03/MIL_PressRelease_Tatler-Travel-Guide-2026.pdf</t>
        </is>
      </c>
      <c r="O3363" t="inlineStr">
        <is>
          <t>38c84a20c14ae11ce4e1b048c29f9adfa605eb6be50fe699b26fae644a1733e9</t>
        </is>
      </c>
      <c r="P3363" t="inlineStr">
        <is>
          <t>library/167_milaidhoo-island-maldives/brochure/2026_MIL_PressRelease_Tatler-Travel-Guide-2026.pdf</t>
        </is>
      </c>
      <c r="R3363" t="inlineStr">
        <is>
          <t>current</t>
        </is>
      </c>
      <c r="S3363" t="inlineStr">
        <is>
          <t>N</t>
        </is>
      </c>
      <c r="T3363" t="inlineStr">
        <is>
          <t>matched</t>
        </is>
      </c>
      <c r="U3363" t="inlineStr">
        <is>
          <t>2026-10-04</t>
        </is>
      </c>
      <c r="V3363" t="inlineStr"/>
    </row>
    <row r="3364">
      <c r="A3364" t="n">
        <v>167</v>
      </c>
      <c r="B3364" t="inlineStr">
        <is>
          <t>Milaidhoo Island Maldives</t>
        </is>
      </c>
      <c r="C3364" t="inlineStr">
        <is>
          <t>press_kit</t>
        </is>
      </c>
      <c r="D3364" t="inlineStr">
        <is>
          <t>2026_MIL_PressRelease_International-Womens-Day-with-a-Culinary-Tribute.pdf</t>
        </is>
      </c>
      <c r="E3364" t="n">
        <v>2026</v>
      </c>
      <c r="H3364" t="n">
        <v>2</v>
      </c>
      <c r="I3364" t="n">
        <v>316</v>
      </c>
      <c r="J3364" t="inlineStr">
        <is>
          <t>Y</t>
        </is>
      </c>
      <c r="K3364" t="inlineStr">
        <is>
          <t>milaidhoo.com</t>
        </is>
      </c>
      <c r="L3364" t="inlineStr">
        <is>
          <t>official</t>
        </is>
      </c>
      <c r="M3364" t="inlineStr">
        <is>
          <t>https://d1l3wviaauwkfu.cloudfront.net/2026/02/MIL_PressRelease_International-Womens-Day-with-a-Culinary-Tribute.pdf</t>
        </is>
      </c>
      <c r="N3364" t="inlineStr">
        <is>
          <t>https://d1l3wviaauwkfu.cloudfront.net/2026/02/MIL_PressRelease_International-Womens-Day-with-a-Culinary-Tribute.pdf</t>
        </is>
      </c>
      <c r="O3364" t="inlineStr">
        <is>
          <t>f15c8e0a5dfc8e6a44163f972094dea1301760e14af5f611f3bd8446268ab6f9</t>
        </is>
      </c>
      <c r="P3364" t="inlineStr">
        <is>
          <t>library/167_milaidhoo-island-maldives/press_kit/2026_MIL_PressRelease_International-Womens-Day-with-a-Culinary-Tribute.pdf</t>
        </is>
      </c>
      <c r="R3364" t="inlineStr">
        <is>
          <t>current</t>
        </is>
      </c>
      <c r="S3364" t="inlineStr">
        <is>
          <t>Y</t>
        </is>
      </c>
      <c r="T3364" t="inlineStr">
        <is>
          <t>matched</t>
        </is>
      </c>
      <c r="U3364" t="inlineStr">
        <is>
          <t>2026-10-04</t>
        </is>
      </c>
      <c r="V3364" t="inlineStr"/>
    </row>
    <row r="3365">
      <c r="A3365" t="n">
        <v>167</v>
      </c>
      <c r="B3365" t="inlineStr">
        <is>
          <t>Milaidhoo Island Maldives</t>
        </is>
      </c>
      <c r="C3365" t="inlineStr">
        <is>
          <t>press_kit</t>
        </is>
      </c>
      <c r="D3365" t="inlineStr">
        <is>
          <t>2026_MIL_PressRelease_Mental-Health-Awareness-Month.pdf</t>
        </is>
      </c>
      <c r="E3365" t="n">
        <v>2026</v>
      </c>
      <c r="H3365" t="n">
        <v>2</v>
      </c>
      <c r="I3365" t="n">
        <v>149</v>
      </c>
      <c r="J3365" t="inlineStr">
        <is>
          <t>Y</t>
        </is>
      </c>
      <c r="K3365" t="inlineStr">
        <is>
          <t>milaidhoo.com</t>
        </is>
      </c>
      <c r="L3365" t="inlineStr">
        <is>
          <t>official</t>
        </is>
      </c>
      <c r="M3365" t="inlineStr">
        <is>
          <t>https://d1l3wviaauwkfu.cloudfront.net/2026/05/MIL_PressRelease_Mental-Health-Awareness-Month.pdf</t>
        </is>
      </c>
      <c r="N3365" t="inlineStr">
        <is>
          <t>https://d1l3wviaauwkfu.cloudfront.net/2026/05/MIL_PressRelease_Mental-Health-Awareness-Month.pdf</t>
        </is>
      </c>
      <c r="O3365" t="inlineStr">
        <is>
          <t>54b5f288a2d32ffc60b3b042a9bcab56607404f2fd7a8c7928119e187704cbbc</t>
        </is>
      </c>
      <c r="P3365" t="inlineStr">
        <is>
          <t>library/167_milaidhoo-island-maldives/press_kit/2026_MIL_PressRelease_Mental-Health-Awareness-Month.pdf</t>
        </is>
      </c>
      <c r="R3365" t="inlineStr">
        <is>
          <t>current</t>
        </is>
      </c>
      <c r="S3365" t="inlineStr">
        <is>
          <t>N</t>
        </is>
      </c>
      <c r="T3365" t="inlineStr">
        <is>
          <t>matched</t>
        </is>
      </c>
      <c r="U3365" t="inlineStr">
        <is>
          <t>2026-10-04</t>
        </is>
      </c>
      <c r="V3365" t="inlineStr"/>
    </row>
    <row r="3366">
      <c r="A3366" t="n">
        <v>167</v>
      </c>
      <c r="B3366" t="inlineStr">
        <is>
          <t>Milaidhoo Island Maldives</t>
        </is>
      </c>
      <c r="C3366" t="inlineStr">
        <is>
          <t>press_kit</t>
        </is>
      </c>
      <c r="D3366" t="inlineStr">
        <is>
          <t>2025_MIL_PressRelease_Winner-of-Excellence-in-Personalised-Hospitality-and-Service.pdf</t>
        </is>
      </c>
      <c r="E3366" t="n">
        <v>2025</v>
      </c>
      <c r="H3366" t="n">
        <v>2</v>
      </c>
      <c r="I3366" t="n">
        <v>1296</v>
      </c>
      <c r="J3366" t="inlineStr">
        <is>
          <t>Y</t>
        </is>
      </c>
      <c r="K3366" t="inlineStr">
        <is>
          <t>milaidhoo.com</t>
        </is>
      </c>
      <c r="L3366" t="inlineStr">
        <is>
          <t>official</t>
        </is>
      </c>
      <c r="M3366" t="inlineStr">
        <is>
          <t>https://d1l3wviaauwkfu.cloudfront.net/2025/03/MIL_PressRelease_Winner-of-Excellence-in-Personalised-Hospitality-and-Service.pdf</t>
        </is>
      </c>
      <c r="N3366" t="inlineStr">
        <is>
          <t>https://d1l3wviaauwkfu.cloudfront.net/2025/03/MIL_PressRelease_Winner-of-Excellence-in-Personalised-Hospitality-and-Service.pdf</t>
        </is>
      </c>
      <c r="O3366" t="inlineStr">
        <is>
          <t>1662bd51dff092380d6bcce6c05f8fdb47ba252e35e82436c1aa65a9d3febb53</t>
        </is>
      </c>
      <c r="P3366" t="inlineStr">
        <is>
          <t>library/167_milaidhoo-island-maldives/press_kit/2025_MIL_PressRelease_Winner-of-Excellence-in-Personalised-Hospitality-and-Service.pdf</t>
        </is>
      </c>
      <c r="R3366" t="inlineStr">
        <is>
          <t>current</t>
        </is>
      </c>
      <c r="S3366" t="inlineStr">
        <is>
          <t>N</t>
        </is>
      </c>
      <c r="T3366" t="inlineStr">
        <is>
          <t>matched</t>
        </is>
      </c>
      <c r="U3366" t="inlineStr">
        <is>
          <t>2026-10-04</t>
        </is>
      </c>
      <c r="V3366" t="inlineStr"/>
    </row>
    <row r="3367">
      <c r="A3367" t="n">
        <v>168</v>
      </c>
      <c r="B3367" t="inlineStr">
        <is>
          <t>You &amp; Me Maldives</t>
        </is>
      </c>
      <c r="C3367" t="inlineStr">
        <is>
          <t>factsheet</t>
        </is>
      </c>
      <c r="D3367" t="inlineStr">
        <is>
          <t>2026_GB-_-You-_-Me-Maldives-_-Fact-Sheet-2026.pdf</t>
        </is>
      </c>
      <c r="E3367" t="n">
        <v>2026</v>
      </c>
      <c r="H3367" t="n">
        <v>7</v>
      </c>
      <c r="I3367" t="n">
        <v>4764</v>
      </c>
      <c r="J3367" t="inlineStr">
        <is>
          <t>Y</t>
        </is>
      </c>
      <c r="K3367" t="inlineStr">
        <is>
          <t>neoscapesmaldives.com</t>
        </is>
      </c>
      <c r="L3367" t="inlineStr">
        <is>
          <t>dmc-agency</t>
        </is>
      </c>
      <c r="M3367" t="inlineStr">
        <is>
          <t>https://www.neoscapesmaldives.com/wp-content/uploads/GB-_-You-_-Me-Maldives-_-Fact-Sheet-2026.pdf</t>
        </is>
      </c>
      <c r="N3367" t="inlineStr">
        <is>
          <t>https://www.neoscapesmaldives.com/wp-content/uploads/GB-_-You-_-Me-Maldives-_-Fact-Sheet-2026.pdf</t>
        </is>
      </c>
      <c r="O3367" t="inlineStr">
        <is>
          <t>ffd0c1d5ffb2e5fad5bc5044660e00f1a5b9abe24419a846b08da917ca008de6</t>
        </is>
      </c>
      <c r="P3367" t="inlineStr">
        <is>
          <t>library/168_you-me-maldives/factsheet/2026_GB-_-You-_-Me-Maldives-_-Fact-Sheet-2026.pdf</t>
        </is>
      </c>
      <c r="R3367" t="inlineStr">
        <is>
          <t>current</t>
        </is>
      </c>
      <c r="S3367" t="inlineStr">
        <is>
          <t>Y</t>
        </is>
      </c>
      <c r="T3367" t="inlineStr">
        <is>
          <t>matched</t>
        </is>
      </c>
      <c r="U3367" t="inlineStr">
        <is>
          <t>2026-10-04</t>
        </is>
      </c>
      <c r="V3367" t="inlineStr"/>
    </row>
    <row r="3368">
      <c r="A3368" t="n">
        <v>168</v>
      </c>
      <c r="B3368" t="inlineStr">
        <is>
          <t>You &amp; Me Maldives</t>
        </is>
      </c>
      <c r="C3368" t="inlineStr">
        <is>
          <t>factsheet</t>
        </is>
      </c>
      <c r="D3368" t="inlineStr">
        <is>
          <t>2025_d8b687_64c56a9c0d504e2787963eef665a5351.pdf</t>
        </is>
      </c>
      <c r="E3368" t="n">
        <v>2025</v>
      </c>
      <c r="H3368" t="n">
        <v>7</v>
      </c>
      <c r="I3368" t="n">
        <v>986</v>
      </c>
      <c r="J3368" t="inlineStr">
        <is>
          <t>Y</t>
        </is>
      </c>
      <c r="K3368" t="inlineStr">
        <is>
          <t>youandmemaldives.com</t>
        </is>
      </c>
      <c r="L3368" t="inlineStr">
        <is>
          <t>official</t>
        </is>
      </c>
      <c r="M3368" t="inlineStr">
        <is>
          <t>https://www.youandmemaldives.com/_files/ugd/d8b687_64c56a9c0d504e2787963eef665a5351.pdf</t>
        </is>
      </c>
      <c r="N3368" t="inlineStr">
        <is>
          <t>https://www.youandmemaldives.com/_files/ugd/d8b687_64c56a9c0d504e2787963eef665a5351.pdf</t>
        </is>
      </c>
      <c r="O3368" t="inlineStr">
        <is>
          <t>3777c0717ead8c0923c318d10a2118b760608359c2a89aef5626016159118012</t>
        </is>
      </c>
      <c r="P3368" t="inlineStr">
        <is>
          <t>library/168_you-me-maldives/factsheet/2025_d8b687_64c56a9c0d504e2787963eef665a5351.pdf</t>
        </is>
      </c>
      <c r="R3368" t="inlineStr">
        <is>
          <t>current</t>
        </is>
      </c>
      <c r="S3368" t="inlineStr">
        <is>
          <t>N</t>
        </is>
      </c>
      <c r="T3368" t="inlineStr">
        <is>
          <t>matched</t>
        </is>
      </c>
      <c r="U3368" t="inlineStr">
        <is>
          <t>2026-10-04</t>
        </is>
      </c>
      <c r="V3368" t="inlineStr"/>
    </row>
    <row r="3369">
      <c r="A3369" t="n">
        <v>168</v>
      </c>
      <c r="B3369" t="inlineStr">
        <is>
          <t>You &amp; Me Maldives</t>
        </is>
      </c>
      <c r="C3369" t="inlineStr">
        <is>
          <t>wedding</t>
        </is>
      </c>
      <c r="D3369" t="inlineStr">
        <is>
          <t>2026_ad6cddf745cb8d5aca3c2e28c2beece656b9b68f.pdf</t>
        </is>
      </c>
      <c r="E3369" t="n">
        <v>2026</v>
      </c>
      <c r="H3369" t="n">
        <v>5</v>
      </c>
      <c r="I3369" t="n">
        <v>3058</v>
      </c>
      <c r="J3369" t="inlineStr">
        <is>
          <t>Y</t>
        </is>
      </c>
      <c r="K3369" t="inlineStr">
        <is>
          <t>heyzine.com</t>
        </is>
      </c>
      <c r="L3369" t="inlineStr">
        <is>
          <t>brand-cdn</t>
        </is>
      </c>
      <c r="M3369" t="inlineStr">
        <is>
          <t>https://cdnm.heyzine.com/files/uploaded/ad6cddf745cb8d5aca3c2e28c2beece656b9b68f.pdf</t>
        </is>
      </c>
      <c r="N3369" t="inlineStr">
        <is>
          <t>https://cdnm.heyzine.com/files/uploaded/ad6cddf745cb8d5aca3c2e28c2beece656b9b68f.pdf</t>
        </is>
      </c>
      <c r="O3369" t="inlineStr">
        <is>
          <t>3d39e3c3f89627e2fe497b325e5dffb05b9313074e04184f4d9c12241e1fd59d</t>
        </is>
      </c>
      <c r="P3369" t="inlineStr">
        <is>
          <t>library/168_you-me-maldives/wedding/2026_ad6cddf745cb8d5aca3c2e28c2beece656b9b68f.pdf</t>
        </is>
      </c>
      <c r="R3369" t="inlineStr">
        <is>
          <t>current</t>
        </is>
      </c>
      <c r="S3369" t="inlineStr">
        <is>
          <t>Y</t>
        </is>
      </c>
      <c r="T3369" t="inlineStr">
        <is>
          <t>matched</t>
        </is>
      </c>
      <c r="U3369" t="inlineStr">
        <is>
          <t>2026-10-05</t>
        </is>
      </c>
      <c r="V3369" t="inlineStr"/>
    </row>
    <row r="3370">
      <c r="A3370" t="n">
        <v>168</v>
      </c>
      <c r="B3370" t="inlineStr">
        <is>
          <t>You &amp; Me Maldives</t>
        </is>
      </c>
      <c r="C3370" t="inlineStr">
        <is>
          <t>map</t>
        </is>
      </c>
      <c r="D3370" t="inlineStr">
        <is>
          <t>2026_d2f08a94a4745c1adc132b27e299356e2d5ef63b.pdf</t>
        </is>
      </c>
      <c r="E3370" t="n">
        <v>2026</v>
      </c>
      <c r="H3370" t="n">
        <v>9</v>
      </c>
      <c r="I3370" t="n">
        <v>1876</v>
      </c>
      <c r="J3370" t="inlineStr">
        <is>
          <t>Y</t>
        </is>
      </c>
      <c r="K3370" t="inlineStr">
        <is>
          <t>heyzine.com</t>
        </is>
      </c>
      <c r="L3370" t="inlineStr">
        <is>
          <t>brand-cdn</t>
        </is>
      </c>
      <c r="M3370" t="inlineStr">
        <is>
          <t>https://cdnm.heyzine.com/flip-book/pdf/d2f08a94a4745c1adc132b27e299356e2d5ef63b.pdf</t>
        </is>
      </c>
      <c r="N3370" t="inlineStr">
        <is>
          <t>https://cdnm.heyzine.com/flip-book/pdf/d2f08a94a4745c1adc132b27e299356e2d5ef63b.pdf | https://cdnm.heyzine.com/files/uploaded/v3/d2f08a94a4745c1adc132b27e299356e2d5ef63b.pdf</t>
        </is>
      </c>
      <c r="O3370" t="inlineStr">
        <is>
          <t>cc3b842548d3d31087063f5289eb9c64ef2d261312a20e40fda29c1f86ec40cd</t>
        </is>
      </c>
      <c r="P3370" t="inlineStr">
        <is>
          <t>library/168_you-me-maldives/map/2026_d2f08a94a4745c1adc132b27e299356e2d5ef63b.pdf</t>
        </is>
      </c>
      <c r="R3370" t="inlineStr">
        <is>
          <t>current</t>
        </is>
      </c>
      <c r="S3370" t="inlineStr">
        <is>
          <t>Y</t>
        </is>
      </c>
      <c r="T3370" t="inlineStr">
        <is>
          <t>matched</t>
        </is>
      </c>
      <c r="U3370" t="inlineStr">
        <is>
          <t>2026-10-05</t>
        </is>
      </c>
      <c r="V3370" t="inlineStr"/>
    </row>
    <row r="3371">
      <c r="A3371" t="n">
        <v>168</v>
      </c>
      <c r="B3371" t="inlineStr">
        <is>
          <t>You &amp; Me Maldives</t>
        </is>
      </c>
      <c r="C3371" t="inlineStr">
        <is>
          <t>map</t>
        </is>
      </c>
      <c r="D3371" t="inlineStr">
        <is>
          <t>2025_You-Me-Maldives-_-Resort-Map.pdf</t>
        </is>
      </c>
      <c r="E3371" t="n">
        <v>2025</v>
      </c>
      <c r="H3371" t="n">
        <v>1</v>
      </c>
      <c r="I3371" t="n">
        <v>470</v>
      </c>
      <c r="J3371" t="inlineStr">
        <is>
          <t>N</t>
        </is>
      </c>
      <c r="K3371" t="inlineStr">
        <is>
          <t>neoscapesmaldives.com</t>
        </is>
      </c>
      <c r="L3371" t="inlineStr">
        <is>
          <t>dmc-agency</t>
        </is>
      </c>
      <c r="M3371" t="inlineStr">
        <is>
          <t>https://www.neoscapesmaldives.com/wp-content/uploads/You-Me-Maldives-_-Resort-Map.pdf</t>
        </is>
      </c>
      <c r="N3371" t="inlineStr">
        <is>
          <t>https://www.neoscapesmaldives.com/wp-content/uploads/You-Me-Maldives-_-Resort-Map.pdf</t>
        </is>
      </c>
      <c r="O3371" t="inlineStr">
        <is>
          <t>a1c75c48502080bf5798a40bdb0d3625490f665de6f9654439c96355dd742b18</t>
        </is>
      </c>
      <c r="P3371" t="inlineStr">
        <is>
          <t>library/168_you-me-maldives/map/2025_You-Me-Maldives-_-Resort-Map.pdf</t>
        </is>
      </c>
      <c r="R3371" t="inlineStr">
        <is>
          <t>current</t>
        </is>
      </c>
      <c r="S3371" t="inlineStr">
        <is>
          <t>N</t>
        </is>
      </c>
      <c r="T3371" t="inlineStr">
        <is>
          <t>matched</t>
        </is>
      </c>
      <c r="U3371" t="inlineStr">
        <is>
          <t>2026-10-04</t>
        </is>
      </c>
      <c r="V3371" t="inlineStr"/>
    </row>
    <row r="3372">
      <c r="A3372" t="n">
        <v>168</v>
      </c>
      <c r="B3372" t="inlineStr">
        <is>
          <t>You &amp; Me Maldives</t>
        </is>
      </c>
      <c r="C3372" t="inlineStr">
        <is>
          <t>spa_menu</t>
        </is>
      </c>
      <c r="D3372" t="inlineStr">
        <is>
          <t>2011_d8b687_f7f971d3bdbd43899c948277a932b172.pdf</t>
        </is>
      </c>
      <c r="E3372" t="n">
        <v>2011</v>
      </c>
      <c r="H3372" t="n">
        <v>10</v>
      </c>
      <c r="I3372" t="n">
        <v>1944</v>
      </c>
      <c r="J3372" t="inlineStr">
        <is>
          <t>Y</t>
        </is>
      </c>
      <c r="K3372" t="inlineStr">
        <is>
          <t>youandmemaldives.com</t>
        </is>
      </c>
      <c r="L3372" t="inlineStr">
        <is>
          <t>official</t>
        </is>
      </c>
      <c r="M3372" t="inlineStr">
        <is>
          <t>https://www.youandmemaldives.com/_files/ugd/d8b687_f7f971d3bdbd43899c948277a932b172.pdf</t>
        </is>
      </c>
      <c r="N3372" t="inlineStr">
        <is>
          <t>https://www.youandmemaldives.com/_files/ugd/d8b687_f7f971d3bdbd43899c948277a932b172.pdf</t>
        </is>
      </c>
      <c r="O3372" t="inlineStr">
        <is>
          <t>29ce5452d30e55f26bf0765a0a844ce0fdcd62eac8f4103dc14e2677e7f97900</t>
        </is>
      </c>
      <c r="P3372" t="inlineStr">
        <is>
          <t>library/168_you-me-maldives/spa_menu/2011_d8b687_f7f971d3bdbd43899c948277a932b172.pdf</t>
        </is>
      </c>
      <c r="R3372" t="inlineStr">
        <is>
          <t>outdated</t>
        </is>
      </c>
      <c r="S3372" t="inlineStr">
        <is>
          <t>Y</t>
        </is>
      </c>
      <c r="T3372" t="inlineStr">
        <is>
          <t>matched</t>
        </is>
      </c>
      <c r="U3372" t="inlineStr">
        <is>
          <t>2026-10-04</t>
        </is>
      </c>
      <c r="V3372" t="inlineStr"/>
    </row>
    <row r="3373">
      <c r="A3373" t="n">
        <v>168</v>
      </c>
      <c r="B3373" t="inlineStr">
        <is>
          <t>You &amp; Me Maldives</t>
        </is>
      </c>
      <c r="C3373" t="inlineStr">
        <is>
          <t>dive_prices</t>
        </is>
      </c>
      <c r="D3373" t="inlineStr">
        <is>
          <t>2025_5df5c124623a5fd8fc58bb0529806d378b131788.pdf</t>
        </is>
      </c>
      <c r="E3373" t="n">
        <v>2025</v>
      </c>
      <c r="H3373" t="n">
        <v>21</v>
      </c>
      <c r="I3373" t="n">
        <v>3295</v>
      </c>
      <c r="J3373" t="inlineStr">
        <is>
          <t>Y</t>
        </is>
      </c>
      <c r="K3373" t="inlineStr">
        <is>
          <t>heyzine.com</t>
        </is>
      </c>
      <c r="L3373" t="inlineStr">
        <is>
          <t>brand-cdn</t>
        </is>
      </c>
      <c r="M3373" t="inlineStr">
        <is>
          <t>https://cdnm.heyzine.com/files/uploaded/v3/5df5c124623a5fd8fc58bb0529806d378b131788.pdf</t>
        </is>
      </c>
      <c r="N3373" t="inlineStr">
        <is>
          <t>https://cdnm.heyzine.com/files/uploaded/v3/5df5c124623a5fd8fc58bb0529806d378b131788.pdf | https://cdnm.heyzine.com/flip-book/pdf/5df5c124623a5fd8fc58bb0529806d378b131788.pdf</t>
        </is>
      </c>
      <c r="O3373" t="inlineStr">
        <is>
          <t>56fa4a750237d55aba8074f8fa618b37fc6f79864ffcc486c011cd2196d129d2</t>
        </is>
      </c>
      <c r="P3373" t="inlineStr">
        <is>
          <t>library/168_you-me-maldives/dive_prices/2025_5df5c124623a5fd8fc58bb0529806d378b131788.pdf</t>
        </is>
      </c>
      <c r="R3373" t="inlineStr">
        <is>
          <t>current</t>
        </is>
      </c>
      <c r="S3373" t="inlineStr">
        <is>
          <t>Y</t>
        </is>
      </c>
      <c r="T3373" t="inlineStr">
        <is>
          <t>matched</t>
        </is>
      </c>
      <c r="U3373" t="inlineStr">
        <is>
          <t>2026-10-05</t>
        </is>
      </c>
      <c r="V3373" t="inlineStr"/>
    </row>
    <row r="3374">
      <c r="A3374" t="n">
        <v>168</v>
      </c>
      <c r="B3374" t="inlineStr">
        <is>
          <t>You &amp; Me Maldives</t>
        </is>
      </c>
      <c r="C3374" t="inlineStr">
        <is>
          <t>dive_prices</t>
        </is>
      </c>
      <c r="D3374" t="inlineStr">
        <is>
          <t>2025_bf63bf7363f2199bf7b09a0630546e91610b05bf.pdf</t>
        </is>
      </c>
      <c r="E3374" t="n">
        <v>2025</v>
      </c>
      <c r="H3374" t="n">
        <v>15</v>
      </c>
      <c r="I3374" t="n">
        <v>2737</v>
      </c>
      <c r="J3374" t="inlineStr">
        <is>
          <t>Y</t>
        </is>
      </c>
      <c r="K3374" t="inlineStr">
        <is>
          <t>heyzine.com</t>
        </is>
      </c>
      <c r="L3374" t="inlineStr">
        <is>
          <t>brand-cdn</t>
        </is>
      </c>
      <c r="M3374" t="inlineStr">
        <is>
          <t>https://cdnm.heyzine.com/files/uploaded/bf63bf7363f2199bf7b09a0630546e91610b05bf.pdf</t>
        </is>
      </c>
      <c r="N3374" t="inlineStr">
        <is>
          <t>https://cdnm.heyzine.com/files/uploaded/bf63bf7363f2199bf7b09a0630546e91610b05bf.pdf | https://cdnm.heyzine.com/flip-book/pdf/bf63bf7363f2199bf7b09a0630546e91610b05bf.pdf</t>
        </is>
      </c>
      <c r="O3374" t="inlineStr">
        <is>
          <t>9f77e6b35657d7654ffa1b9faf594d38beb62ba4c70e4a7e21bc754b08d1f550</t>
        </is>
      </c>
      <c r="P3374" t="inlineStr">
        <is>
          <t>library/168_you-me-maldives/dive_prices/2025_bf63bf7363f2199bf7b09a0630546e91610b05bf.pdf</t>
        </is>
      </c>
      <c r="R3374" t="inlineStr">
        <is>
          <t>current</t>
        </is>
      </c>
      <c r="S3374" t="inlineStr">
        <is>
          <t>N</t>
        </is>
      </c>
      <c r="T3374" t="inlineStr">
        <is>
          <t>matched</t>
        </is>
      </c>
      <c r="U3374" t="inlineStr">
        <is>
          <t>2026-10-05</t>
        </is>
      </c>
      <c r="V3374" t="inlineStr"/>
    </row>
    <row r="3375">
      <c r="A3375" t="n">
        <v>169</v>
      </c>
      <c r="B3375" t="inlineStr">
        <is>
          <t>Banyan Tree Maldives Vabbinfaru</t>
        </is>
      </c>
      <c r="C3375" t="inlineStr">
        <is>
          <t>factsheet</t>
        </is>
      </c>
      <c r="D3375" t="inlineStr">
        <is>
          <t>2025_Factsheet-Banyan-Tree-Vabbinfaru-compressed.pdf</t>
        </is>
      </c>
      <c r="E3375" t="n">
        <v>2025</v>
      </c>
      <c r="H3375" t="n">
        <v>6</v>
      </c>
      <c r="I3375" t="n">
        <v>1340</v>
      </c>
      <c r="J3375" t="inlineStr">
        <is>
          <t>Y</t>
        </is>
      </c>
      <c r="K3375" t="inlineStr">
        <is>
          <t>neoscapesmaldives.com</t>
        </is>
      </c>
      <c r="L3375" t="inlineStr">
        <is>
          <t>dmc-agency</t>
        </is>
      </c>
      <c r="M3375" t="inlineStr">
        <is>
          <t>https://www.neoscapesmaldives.com/wp-content/uploads/Factsheet-Banyan-Tree-Vabbinfaru-compressed.pdf</t>
        </is>
      </c>
      <c r="N3375" t="inlineStr">
        <is>
          <t>https://www.neoscapesmaldives.com/wp-content/uploads/Factsheet-Banyan-Tree-Vabbinfaru-compressed.pdf</t>
        </is>
      </c>
      <c r="O3375" t="inlineStr">
        <is>
          <t>47522d2729a0bbbe284ee5a4b60ec6a3160a342e1627d0bafdf3cac2c822246f</t>
        </is>
      </c>
      <c r="P3375" t="inlineStr">
        <is>
          <t>library/169_banyan-tree-maldives-vabbinfaru/factsheet/2025_Factsheet-Banyan-Tree-Vabbinfaru-compressed.pdf</t>
        </is>
      </c>
      <c r="R3375" t="inlineStr">
        <is>
          <t>current</t>
        </is>
      </c>
      <c r="S3375" t="inlineStr">
        <is>
          <t>Y</t>
        </is>
      </c>
      <c r="T3375" t="inlineStr">
        <is>
          <t>matched</t>
        </is>
      </c>
      <c r="U3375" t="inlineStr">
        <is>
          <t>2026-10-04</t>
        </is>
      </c>
      <c r="V3375" t="inlineStr"/>
    </row>
    <row r="3376">
      <c r="A3376" t="n">
        <v>169</v>
      </c>
      <c r="B3376" t="inlineStr">
        <is>
          <t>Banyan Tree Maldives Vabbinfaru</t>
        </is>
      </c>
      <c r="C3376" t="inlineStr">
        <is>
          <t>map</t>
        </is>
      </c>
      <c r="D3376" t="inlineStr">
        <is>
          <t>2024_BTMVMV-Resort-Map-5.0-1.pdf</t>
        </is>
      </c>
      <c r="E3376" t="n">
        <v>2024</v>
      </c>
      <c r="H3376" t="n">
        <v>1</v>
      </c>
      <c r="I3376" t="n">
        <v>2206</v>
      </c>
      <c r="J3376" t="inlineStr">
        <is>
          <t>Y</t>
        </is>
      </c>
      <c r="K3376" t="inlineStr">
        <is>
          <t>neoscapesmaldives.com</t>
        </is>
      </c>
      <c r="L3376" t="inlineStr">
        <is>
          <t>dmc-agency</t>
        </is>
      </c>
      <c r="M3376" t="inlineStr">
        <is>
          <t>https://www.neoscapesmaldives.com/wp-content/uploads/BTMVMV-Resort-Map-5.0-1.pdf</t>
        </is>
      </c>
      <c r="N3376" t="inlineStr">
        <is>
          <t>https://www.neoscapesmaldives.com/wp-content/uploads/BTMVMV-Resort-Map-5.0-1.pdf</t>
        </is>
      </c>
      <c r="O3376" t="inlineStr">
        <is>
          <t>cbea9f658b85c9dae64824dee9b00fde80f64e60b697e16cdafdb3119cf2cc16</t>
        </is>
      </c>
      <c r="P3376" t="inlineStr">
        <is>
          <t>library/169_banyan-tree-maldives-vabbinfaru/map/2024_BTMVMV-Resort-Map-5.0-1.pdf</t>
        </is>
      </c>
      <c r="R3376" t="inlineStr">
        <is>
          <t>outdated</t>
        </is>
      </c>
      <c r="S3376" t="inlineStr">
        <is>
          <t>Y</t>
        </is>
      </c>
      <c r="T3376" t="inlineStr">
        <is>
          <t>needs-review</t>
        </is>
      </c>
      <c r="U3376" t="inlineStr">
        <is>
          <t>2026-10-04</t>
        </is>
      </c>
      <c r="V3376" t="inlineStr">
        <is>
          <t>ambiguous match [169]</t>
        </is>
      </c>
    </row>
    <row r="3377">
      <c r="A3377" t="n">
        <v>169</v>
      </c>
      <c r="B3377" t="inlineStr">
        <is>
          <t>Banyan Tree Maldives Vabbinfaru</t>
        </is>
      </c>
      <c r="C3377" t="inlineStr">
        <is>
          <t>villa_plans</t>
        </is>
      </c>
      <c r="D3377" t="inlineStr">
        <is>
          <t>2024_Bt-Vabbinfaru-Beachfront-Pool-Villa.pdf</t>
        </is>
      </c>
      <c r="E3377" t="n">
        <v>2024</v>
      </c>
      <c r="H3377" t="n">
        <v>1</v>
      </c>
      <c r="I3377" t="n">
        <v>28197</v>
      </c>
      <c r="J3377" t="inlineStr">
        <is>
          <t>N</t>
        </is>
      </c>
      <c r="K3377" t="inlineStr">
        <is>
          <t>banyantree.com</t>
        </is>
      </c>
      <c r="L3377" t="inlineStr">
        <is>
          <t>official</t>
        </is>
      </c>
      <c r="M3377" t="inlineStr">
        <is>
          <t>https://www.banyantree.com/assets/2024-01/Bt-Vabbinfaru-Beachfront-Pool-Villa.pdf</t>
        </is>
      </c>
      <c r="N3377" t="inlineStr">
        <is>
          <t>https://www.banyantree.com/assets/2024-01/Bt-Vabbinfaru-Beachfront-Pool-Villa.pdf</t>
        </is>
      </c>
      <c r="O3377" t="inlineStr">
        <is>
          <t>5146257e4cd16a20ab9e2b0e817e332fea938b7229de13ae204598bebc14bacf</t>
        </is>
      </c>
      <c r="P3377" t="inlineStr">
        <is>
          <t>library/169_banyan-tree-maldives-vabbinfaru/villa_plans/2024_Bt-Vabbinfaru-Beachfront-Pool-Villa.pdf</t>
        </is>
      </c>
      <c r="R3377" t="inlineStr">
        <is>
          <t>outdated</t>
        </is>
      </c>
      <c r="S3377" t="inlineStr">
        <is>
          <t>Y</t>
        </is>
      </c>
      <c r="T3377" t="inlineStr">
        <is>
          <t>matched</t>
        </is>
      </c>
      <c r="U3377" t="inlineStr">
        <is>
          <t>2026-10-04</t>
        </is>
      </c>
      <c r="V3377" t="inlineStr"/>
    </row>
    <row r="3378">
      <c r="A3378" t="n">
        <v>169</v>
      </c>
      <c r="B3378" t="inlineStr">
        <is>
          <t>Banyan Tree Maldives Vabbinfaru</t>
        </is>
      </c>
      <c r="C3378" t="inlineStr">
        <is>
          <t>villa_plans</t>
        </is>
      </c>
      <c r="D3378" t="inlineStr">
        <is>
          <t>2024_Bt-Vabbinfaru-Wellbeing-Sanctuary-Pool-Villa.pdf</t>
        </is>
      </c>
      <c r="E3378" t="n">
        <v>2024</v>
      </c>
      <c r="H3378" t="n">
        <v>1</v>
      </c>
      <c r="I3378" t="n">
        <v>27185</v>
      </c>
      <c r="J3378" t="inlineStr">
        <is>
          <t>N</t>
        </is>
      </c>
      <c r="K3378" t="inlineStr">
        <is>
          <t>banyantree.com</t>
        </is>
      </c>
      <c r="L3378" t="inlineStr">
        <is>
          <t>official</t>
        </is>
      </c>
      <c r="M3378" t="inlineStr">
        <is>
          <t>https://www.banyantree.com/assets/2024-01/Bt-Vabbinfaru-Wellbeing-Sanctuary-Pool-Villa.pdf</t>
        </is>
      </c>
      <c r="N3378" t="inlineStr">
        <is>
          <t>https://www.banyantree.com/assets/2024-01/Bt-Vabbinfaru-Wellbeing-Sanctuary-Pool-Villa.pdf</t>
        </is>
      </c>
      <c r="O3378" t="inlineStr">
        <is>
          <t>4c63c96ea65976f486de8cf83e7f36393f396c2635b8a669df03488488cc9bca</t>
        </is>
      </c>
      <c r="P3378" t="inlineStr">
        <is>
          <t>library/169_banyan-tree-maldives-vabbinfaru/villa_plans/2024_Bt-Vabbinfaru-Wellbeing-Sanctuary-Pool-Villa.pdf</t>
        </is>
      </c>
      <c r="R3378" t="inlineStr">
        <is>
          <t>outdated</t>
        </is>
      </c>
      <c r="S3378" t="inlineStr">
        <is>
          <t>N</t>
        </is>
      </c>
      <c r="T3378" t="inlineStr">
        <is>
          <t>matched</t>
        </is>
      </c>
      <c r="U3378" t="inlineStr">
        <is>
          <t>2026-10-04</t>
        </is>
      </c>
      <c r="V3378" t="inlineStr"/>
    </row>
    <row r="3379">
      <c r="A3379" t="n">
        <v>169</v>
      </c>
      <c r="B3379" t="inlineStr">
        <is>
          <t>Banyan Tree Maldives Vabbinfaru</t>
        </is>
      </c>
      <c r="C3379" t="inlineStr">
        <is>
          <t>villa_plans</t>
        </is>
      </c>
      <c r="D3379" t="inlineStr">
        <is>
          <t>2024_Bt-Vabbinfaru-Oceanview-Pool-Villa.pdf</t>
        </is>
      </c>
      <c r="E3379" t="n">
        <v>2024</v>
      </c>
      <c r="H3379" t="n">
        <v>1</v>
      </c>
      <c r="I3379" t="n">
        <v>26688</v>
      </c>
      <c r="J3379" t="inlineStr">
        <is>
          <t>N</t>
        </is>
      </c>
      <c r="K3379" t="inlineStr">
        <is>
          <t>banyantree.com</t>
        </is>
      </c>
      <c r="L3379" t="inlineStr">
        <is>
          <t>official</t>
        </is>
      </c>
      <c r="M3379" t="inlineStr">
        <is>
          <t>https://www.banyantree.com/assets/2024-01/Bt-Vabbinfaru-Oceanview-Pool-Villa.pdf</t>
        </is>
      </c>
      <c r="N3379" t="inlineStr">
        <is>
          <t>https://www.banyantree.com/assets/2024-01/Bt-Vabbinfaru-Oceanview-Pool-Villa.pdf</t>
        </is>
      </c>
      <c r="O3379" t="inlineStr">
        <is>
          <t>bc2828769952f293043721417dbde8cbec048f30f93304989ab7b735df5e3977</t>
        </is>
      </c>
      <c r="P3379" t="inlineStr">
        <is>
          <t>library/169_banyan-tree-maldives-vabbinfaru/villa_plans/2024_Bt-Vabbinfaru-Oceanview-Pool-Villa.pdf</t>
        </is>
      </c>
      <c r="R3379" t="inlineStr">
        <is>
          <t>outdated</t>
        </is>
      </c>
      <c r="S3379" t="inlineStr">
        <is>
          <t>N</t>
        </is>
      </c>
      <c r="T3379" t="inlineStr">
        <is>
          <t>matched</t>
        </is>
      </c>
      <c r="U3379" t="inlineStr">
        <is>
          <t>2026-10-04</t>
        </is>
      </c>
      <c r="V3379" t="inlineStr"/>
    </row>
    <row r="3380">
      <c r="A3380" t="n">
        <v>169</v>
      </c>
      <c r="B3380" t="inlineStr">
        <is>
          <t>Banyan Tree Maldives Vabbinfaru</t>
        </is>
      </c>
      <c r="C3380" t="inlineStr">
        <is>
          <t>villa_plans</t>
        </is>
      </c>
      <c r="D3380" t="inlineStr">
        <is>
          <t>2024_Bt-Vabbinfaru-Grand-Beachfront-Pool-Villa.pdf</t>
        </is>
      </c>
      <c r="E3380" t="n">
        <v>2024</v>
      </c>
      <c r="H3380" t="n">
        <v>1</v>
      </c>
      <c r="I3380" t="n">
        <v>24151</v>
      </c>
      <c r="J3380" t="inlineStr">
        <is>
          <t>N</t>
        </is>
      </c>
      <c r="K3380" t="inlineStr">
        <is>
          <t>banyantree.com</t>
        </is>
      </c>
      <c r="L3380" t="inlineStr">
        <is>
          <t>official</t>
        </is>
      </c>
      <c r="M3380" t="inlineStr">
        <is>
          <t>https://www.banyantree.com/assets/2024-01/Bt-Vabbinfaru-Grand-Beachfront-Pool-Villa.pdf</t>
        </is>
      </c>
      <c r="N3380" t="inlineStr">
        <is>
          <t>https://www.banyantree.com/assets/2024-01/Bt-Vabbinfaru-Grand-Beachfront-Pool-Villa.pdf</t>
        </is>
      </c>
      <c r="O3380" t="inlineStr">
        <is>
          <t>4ab6df0eace41421fc61e9c2beb4091de8f3fbfb1aaff84f9446e6617a54f0d6</t>
        </is>
      </c>
      <c r="P3380" t="inlineStr">
        <is>
          <t>library/169_banyan-tree-maldives-vabbinfaru/villa_plans/2024_Bt-Vabbinfaru-Grand-Beachfront-Pool-Villa.pdf</t>
        </is>
      </c>
      <c r="R3380" t="inlineStr">
        <is>
          <t>outdated</t>
        </is>
      </c>
      <c r="S3380" t="inlineStr">
        <is>
          <t>N</t>
        </is>
      </c>
      <c r="T3380" t="inlineStr">
        <is>
          <t>matched</t>
        </is>
      </c>
      <c r="U3380" t="inlineStr">
        <is>
          <t>2026-10-04</t>
        </is>
      </c>
      <c r="V3380" t="inlineStr"/>
    </row>
    <row r="3381">
      <c r="A3381" t="n">
        <v>170</v>
      </c>
      <c r="B3381" t="inlineStr">
        <is>
          <t>Cocogiri Island Resort</t>
        </is>
      </c>
      <c r="C3381" t="inlineStr">
        <is>
          <t>factsheet</t>
        </is>
      </c>
      <c r="D3381" t="inlineStr">
        <is>
          <t>2025_COCOGIRI-ISLAND-FACTSHEET.pdf</t>
        </is>
      </c>
      <c r="E3381" t="n">
        <v>2025</v>
      </c>
      <c r="H3381" t="n">
        <v>32</v>
      </c>
      <c r="I3381" t="n">
        <v>14088</v>
      </c>
      <c r="J3381" t="inlineStr">
        <is>
          <t>N</t>
        </is>
      </c>
      <c r="K3381" t="inlineStr">
        <is>
          <t>cocogiri.com</t>
        </is>
      </c>
      <c r="L3381" t="inlineStr">
        <is>
          <t>official</t>
        </is>
      </c>
      <c r="M3381" t="inlineStr">
        <is>
          <t>https://cocogiri.com/wp-content/uploads/2025/04/COCOGIRI-ISLAND-FACTSHEET.pdf</t>
        </is>
      </c>
      <c r="N3381" t="inlineStr">
        <is>
          <t>https://cocogiri.com/wp-content/uploads/2025/04/COCOGIRI-ISLAND-FACTSHEET.pdf</t>
        </is>
      </c>
      <c r="O3381" t="inlineStr">
        <is>
          <t>378016a5b6a5c09975efe58b8aed970d4d9e18c91f20296bdb3534b66d153b2c</t>
        </is>
      </c>
      <c r="P3381" t="inlineStr">
        <is>
          <t>library/170_cocogiri-island-resort/factsheet/2025_COCOGIRI-ISLAND-FACTSHEET.pdf</t>
        </is>
      </c>
      <c r="R3381" t="inlineStr">
        <is>
          <t>current</t>
        </is>
      </c>
      <c r="S3381" t="inlineStr">
        <is>
          <t>Y</t>
        </is>
      </c>
      <c r="T3381" t="inlineStr">
        <is>
          <t>matched</t>
        </is>
      </c>
      <c r="U3381" t="inlineStr">
        <is>
          <t>2026-10-04</t>
        </is>
      </c>
      <c r="V3381" t="inlineStr"/>
    </row>
    <row r="3382">
      <c r="A3382" t="n">
        <v>170</v>
      </c>
      <c r="B3382" t="inlineStr">
        <is>
          <t>Cocogiri Island Resort</t>
        </is>
      </c>
      <c r="C3382" t="inlineStr">
        <is>
          <t>destination_dining</t>
        </is>
      </c>
      <c r="D3382" t="inlineStr">
        <is>
          <t>2024_Candlelight-Dining-Menu.pdf</t>
        </is>
      </c>
      <c r="E3382" t="n">
        <v>2024</v>
      </c>
      <c r="H3382" t="n">
        <v>8</v>
      </c>
      <c r="I3382" t="n">
        <v>3483</v>
      </c>
      <c r="J3382" t="inlineStr">
        <is>
          <t>Y</t>
        </is>
      </c>
      <c r="K3382" t="inlineStr">
        <is>
          <t>cocogiri.com</t>
        </is>
      </c>
      <c r="L3382" t="inlineStr">
        <is>
          <t>official</t>
        </is>
      </c>
      <c r="M3382" t="inlineStr">
        <is>
          <t>https://cocogiri.com/wp-content/uploads/2025/04/Candlelight-Dining-Menu.pdf</t>
        </is>
      </c>
      <c r="N3382" t="inlineStr">
        <is>
          <t>https://cocogiri.com/wp-content/uploads/2025/04/Candlelight-Dining-Menu.pdf</t>
        </is>
      </c>
      <c r="O3382" t="inlineStr">
        <is>
          <t>6d30ed98f3dc3b9e9b02267ddb26739cfdf02037bfa0de50b1559e7166eb8ecf</t>
        </is>
      </c>
      <c r="P3382" t="inlineStr">
        <is>
          <t>library/170_cocogiri-island-resort/destination_dining/2024_Candlelight-Dining-Menu.pdf</t>
        </is>
      </c>
      <c r="R3382" t="inlineStr">
        <is>
          <t>outdated</t>
        </is>
      </c>
      <c r="S3382" t="inlineStr">
        <is>
          <t>Y</t>
        </is>
      </c>
      <c r="T3382" t="inlineStr">
        <is>
          <t>matched</t>
        </is>
      </c>
      <c r="U3382" t="inlineStr">
        <is>
          <t>2026-10-04</t>
        </is>
      </c>
      <c r="V3382" t="inlineStr"/>
    </row>
    <row r="3383">
      <c r="A3383" t="n">
        <v>170</v>
      </c>
      <c r="B3383" t="inlineStr">
        <is>
          <t>Cocogiri Island Resort</t>
        </is>
      </c>
      <c r="C3383" t="inlineStr">
        <is>
          <t>map</t>
        </is>
      </c>
      <c r="D3383" t="inlineStr">
        <is>
          <t>2025_ALL-INCLUSIVE-MEAL-PLAN.pdf</t>
        </is>
      </c>
      <c r="E3383" t="n">
        <v>2025</v>
      </c>
      <c r="H3383" t="n">
        <v>1</v>
      </c>
      <c r="I3383" t="n">
        <v>1093</v>
      </c>
      <c r="J3383" t="inlineStr">
        <is>
          <t>Y</t>
        </is>
      </c>
      <c r="K3383" t="inlineStr">
        <is>
          <t>cocogiri.com</t>
        </is>
      </c>
      <c r="L3383" t="inlineStr">
        <is>
          <t>official</t>
        </is>
      </c>
      <c r="M3383" t="inlineStr">
        <is>
          <t>https://cocogiri.com/wp-content/uploads/2025/07/ALL-INCLUSIVE-MEAL-PLAN.pdf</t>
        </is>
      </c>
      <c r="N3383" t="inlineStr">
        <is>
          <t>https://cocogiri.com/wp-content/uploads/2025/07/ALL-INCLUSIVE-MEAL-PLAN.pdf</t>
        </is>
      </c>
      <c r="O3383" t="inlineStr">
        <is>
          <t>99f69cb2b6a954d680843c1c2f9b4c52d495dd075c292970f5f1ad17e2cc21ff</t>
        </is>
      </c>
      <c r="P3383" t="inlineStr">
        <is>
          <t>library/170_cocogiri-island-resort/map/2025_ALL-INCLUSIVE-MEAL-PLAN.pdf</t>
        </is>
      </c>
      <c r="R3383" t="inlineStr">
        <is>
          <t>current</t>
        </is>
      </c>
      <c r="S3383" t="inlineStr">
        <is>
          <t>Y</t>
        </is>
      </c>
      <c r="T3383" t="inlineStr">
        <is>
          <t>matched</t>
        </is>
      </c>
      <c r="U3383" t="inlineStr">
        <is>
          <t>2026-10-04</t>
        </is>
      </c>
      <c r="V3383" t="inlineStr"/>
    </row>
    <row r="3384">
      <c r="A3384" t="n">
        <v>170</v>
      </c>
      <c r="B3384" t="inlineStr">
        <is>
          <t>Cocogiri Island Resort</t>
        </is>
      </c>
      <c r="C3384" t="inlineStr">
        <is>
          <t>map</t>
        </is>
      </c>
      <c r="D3384" t="inlineStr">
        <is>
          <t>2023_AIL-MEAL-PLAN.pdf</t>
        </is>
      </c>
      <c r="E3384" t="n">
        <v>2023</v>
      </c>
      <c r="H3384" t="n">
        <v>1</v>
      </c>
      <c r="I3384" t="n">
        <v>497</v>
      </c>
      <c r="J3384" t="inlineStr">
        <is>
          <t>Y</t>
        </is>
      </c>
      <c r="K3384" t="inlineStr">
        <is>
          <t>cocogiri.com</t>
        </is>
      </c>
      <c r="L3384" t="inlineStr">
        <is>
          <t>official</t>
        </is>
      </c>
      <c r="M3384" t="inlineStr">
        <is>
          <t>https://cocogiri.com/wp-content/uploads/2025/05/AIL-MEAL-PLAN.pdf</t>
        </is>
      </c>
      <c r="N3384" t="inlineStr">
        <is>
          <t>https://cocogiri.com/wp-content/uploads/2025/05/AIL-MEAL-PLAN.pdf</t>
        </is>
      </c>
      <c r="O3384" t="inlineStr">
        <is>
          <t>430e2c9653caa5ccddd143253818bdcc3c58c428b178c868cf789db63fddc64f</t>
        </is>
      </c>
      <c r="P3384" t="inlineStr">
        <is>
          <t>library/170_cocogiri-island-resort/map/2023_AIL-MEAL-PLAN.pdf</t>
        </is>
      </c>
      <c r="R3384" t="inlineStr">
        <is>
          <t>outdated</t>
        </is>
      </c>
      <c r="S3384" t="inlineStr">
        <is>
          <t>N</t>
        </is>
      </c>
      <c r="T3384" t="inlineStr">
        <is>
          <t>matched</t>
        </is>
      </c>
      <c r="U3384" t="inlineStr">
        <is>
          <t>2026-10-04</t>
        </is>
      </c>
      <c r="V3384" t="inlineStr"/>
    </row>
    <row r="3385">
      <c r="A3385" t="n">
        <v>170</v>
      </c>
      <c r="B3385" t="inlineStr">
        <is>
          <t>Cocogiri Island Resort</t>
        </is>
      </c>
      <c r="C3385" t="inlineStr">
        <is>
          <t>spa_menu</t>
        </is>
      </c>
      <c r="D3385" t="inlineStr">
        <is>
          <t>2023_Spa-Menu.pdf</t>
        </is>
      </c>
      <c r="E3385" t="n">
        <v>2023</v>
      </c>
      <c r="H3385" t="n">
        <v>5</v>
      </c>
      <c r="I3385" t="n">
        <v>330</v>
      </c>
      <c r="J3385" t="inlineStr">
        <is>
          <t>Y</t>
        </is>
      </c>
      <c r="K3385" t="inlineStr">
        <is>
          <t>cocogiri.com</t>
        </is>
      </c>
      <c r="L3385" t="inlineStr">
        <is>
          <t>official</t>
        </is>
      </c>
      <c r="M3385" t="inlineStr">
        <is>
          <t>https://cocogiri.com/wp-content/uploads/2025/04/Spa-Menu.pdf</t>
        </is>
      </c>
      <c r="N3385" t="inlineStr">
        <is>
          <t>https://cocogiri.com/wp-content/uploads/2025/04/Spa-Menu.pdf</t>
        </is>
      </c>
      <c r="O3385" t="inlineStr">
        <is>
          <t>d672a0e5ee53b451be066d70fd36ba7309d764996a08bae46eb95b517de37b9b</t>
        </is>
      </c>
      <c r="P3385" t="inlineStr">
        <is>
          <t>library/170_cocogiri-island-resort/spa_menu/2023_Spa-Menu.pdf</t>
        </is>
      </c>
      <c r="R3385" t="inlineStr">
        <is>
          <t>outdated</t>
        </is>
      </c>
      <c r="S3385" t="inlineStr">
        <is>
          <t>Y</t>
        </is>
      </c>
      <c r="T3385" t="inlineStr">
        <is>
          <t>matched</t>
        </is>
      </c>
      <c r="U3385" t="inlineStr">
        <is>
          <t>2026-10-04</t>
        </is>
      </c>
      <c r="V3385" t="inlineStr"/>
    </row>
    <row r="3386">
      <c r="A3386" t="n">
        <v>170</v>
      </c>
      <c r="B3386" t="inlineStr">
        <is>
          <t>Cocogiri Island Resort</t>
        </is>
      </c>
      <c r="C3386" t="inlineStr">
        <is>
          <t>dining_menu</t>
        </is>
      </c>
      <c r="D3386" t="inlineStr">
        <is>
          <t>2023_WHITESANDS-MENU.pdf</t>
        </is>
      </c>
      <c r="E3386" t="n">
        <v>2023</v>
      </c>
      <c r="H3386" t="n">
        <v>8</v>
      </c>
      <c r="I3386" t="n">
        <v>240</v>
      </c>
      <c r="J3386" t="inlineStr">
        <is>
          <t>Y</t>
        </is>
      </c>
      <c r="K3386" t="inlineStr">
        <is>
          <t>cocogiri.com</t>
        </is>
      </c>
      <c r="L3386" t="inlineStr">
        <is>
          <t>official</t>
        </is>
      </c>
      <c r="M3386" t="inlineStr">
        <is>
          <t>https://cocogiri.com/wp-content/uploads/2025/04/WHITESANDS-MENU.pdf</t>
        </is>
      </c>
      <c r="N3386" t="inlineStr">
        <is>
          <t>https://cocogiri.com/wp-content/uploads/2025/04/WHITESANDS-MENU.pdf</t>
        </is>
      </c>
      <c r="O3386" t="inlineStr">
        <is>
          <t>b666eb86b344ac8bdeee360d9cd6e38e27eeb7d1c8059f44733aa3eb7102a56c</t>
        </is>
      </c>
      <c r="P3386" t="inlineStr">
        <is>
          <t>library/170_cocogiri-island-resort/dining_menu/2023_WHITESANDS-MENU.pdf</t>
        </is>
      </c>
      <c r="R3386" t="inlineStr">
        <is>
          <t>outdated</t>
        </is>
      </c>
      <c r="S3386" t="inlineStr">
        <is>
          <t>Y</t>
        </is>
      </c>
      <c r="T3386" t="inlineStr">
        <is>
          <t>matched</t>
        </is>
      </c>
      <c r="U3386" t="inlineStr">
        <is>
          <t>2026-10-04</t>
        </is>
      </c>
      <c r="V3386" t="inlineStr"/>
    </row>
    <row r="3387">
      <c r="A3387" t="n">
        <v>170</v>
      </c>
      <c r="B3387" t="inlineStr">
        <is>
          <t>Cocogiri Island Resort</t>
        </is>
      </c>
      <c r="C3387" t="inlineStr">
        <is>
          <t>dive_prices</t>
        </is>
      </c>
      <c r="D3387" t="inlineStr">
        <is>
          <t>2025_Dive-list-1-merged.pdf</t>
        </is>
      </c>
      <c r="E3387" t="n">
        <v>2025</v>
      </c>
      <c r="H3387" t="n">
        <v>2</v>
      </c>
      <c r="I3387" t="n">
        <v>992</v>
      </c>
      <c r="J3387" t="inlineStr">
        <is>
          <t>Y</t>
        </is>
      </c>
      <c r="K3387" t="inlineStr">
        <is>
          <t>cocogiri.com</t>
        </is>
      </c>
      <c r="L3387" t="inlineStr">
        <is>
          <t>official</t>
        </is>
      </c>
      <c r="M3387" t="inlineStr">
        <is>
          <t>https://cocogiri.com/wp-content/uploads/2025/04/Dive-list-1-merged.pdf</t>
        </is>
      </c>
      <c r="N3387" t="inlineStr">
        <is>
          <t>https://cocogiri.com/wp-content/uploads/2025/04/Dive-list-1-merged.pdf</t>
        </is>
      </c>
      <c r="O3387" t="inlineStr">
        <is>
          <t>3e510a6f17edec7430dddbef5b1954fe6327f1c179fd1cf92983c199b446ae97</t>
        </is>
      </c>
      <c r="P3387" t="inlineStr">
        <is>
          <t>library/170_cocogiri-island-resort/dive_prices/2025_Dive-list-1-merged.pdf</t>
        </is>
      </c>
      <c r="R3387" t="inlineStr">
        <is>
          <t>current</t>
        </is>
      </c>
      <c r="S3387" t="inlineStr">
        <is>
          <t>Y</t>
        </is>
      </c>
      <c r="T3387" t="inlineStr">
        <is>
          <t>matched</t>
        </is>
      </c>
      <c r="U3387" t="inlineStr">
        <is>
          <t>2026-10-04</t>
        </is>
      </c>
      <c r="V3387" t="inlineStr"/>
    </row>
    <row r="3388">
      <c r="A3388" t="n">
        <v>170</v>
      </c>
      <c r="B3388" t="inlineStr">
        <is>
          <t>Cocogiri Island Resort</t>
        </is>
      </c>
      <c r="C3388" t="inlineStr">
        <is>
          <t>dive_prices</t>
        </is>
      </c>
      <c r="D3388" t="inlineStr">
        <is>
          <t>2025_Dive-Course-2025.pdf</t>
        </is>
      </c>
      <c r="E3388" t="n">
        <v>2025</v>
      </c>
      <c r="H3388" t="n">
        <v>1</v>
      </c>
      <c r="I3388" t="n">
        <v>574</v>
      </c>
      <c r="J3388" t="inlineStr">
        <is>
          <t>Y</t>
        </is>
      </c>
      <c r="K3388" t="inlineStr">
        <is>
          <t>cocogiri.com</t>
        </is>
      </c>
      <c r="L3388" t="inlineStr">
        <is>
          <t>official</t>
        </is>
      </c>
      <c r="M3388" t="inlineStr">
        <is>
          <t>https://cocogiri.com/wp-content/uploads/2025/04/Dive-Course-2025.pdf</t>
        </is>
      </c>
      <c r="N3388" t="inlineStr">
        <is>
          <t>https://cocogiri.com/wp-content/uploads/2025/04/Dive-Course-2025.pdf</t>
        </is>
      </c>
      <c r="O3388" t="inlineStr">
        <is>
          <t>a33199dd7304cdc50c0dfca1fce1a1c0f3d0671922e594917087adfa890e98e2</t>
        </is>
      </c>
      <c r="P3388" t="inlineStr">
        <is>
          <t>library/170_cocogiri-island-resort/dive_prices/2025_Dive-Course-2025.pdf</t>
        </is>
      </c>
      <c r="R3388" t="inlineStr">
        <is>
          <t>current</t>
        </is>
      </c>
      <c r="S3388" t="inlineStr">
        <is>
          <t>N</t>
        </is>
      </c>
      <c r="T3388" t="inlineStr">
        <is>
          <t>matched</t>
        </is>
      </c>
      <c r="U3388" t="inlineStr">
        <is>
          <t>2026-10-04</t>
        </is>
      </c>
      <c r="V3388" t="inlineStr"/>
    </row>
    <row r="3389">
      <c r="A3389" t="n">
        <v>170</v>
      </c>
      <c r="B3389" t="inlineStr">
        <is>
          <t>Cocogiri Island Resort</t>
        </is>
      </c>
      <c r="C3389" t="inlineStr">
        <is>
          <t>dive_prices</t>
        </is>
      </c>
      <c r="D3389" t="inlineStr">
        <is>
          <t>2025_water-sports-2025.pdf</t>
        </is>
      </c>
      <c r="E3389" t="n">
        <v>2025</v>
      </c>
      <c r="H3389" t="n">
        <v>1</v>
      </c>
      <c r="I3389" t="n">
        <v>459</v>
      </c>
      <c r="J3389" t="inlineStr">
        <is>
          <t>Y</t>
        </is>
      </c>
      <c r="K3389" t="inlineStr">
        <is>
          <t>cocogiri.com</t>
        </is>
      </c>
      <c r="L3389" t="inlineStr">
        <is>
          <t>official</t>
        </is>
      </c>
      <c r="M3389" t="inlineStr">
        <is>
          <t>https://cocogiri.com/wp-content/uploads/2025/04/water-sports-2025.pdf</t>
        </is>
      </c>
      <c r="N3389" t="inlineStr">
        <is>
          <t>https://cocogiri.com/wp-content/uploads/2025/04/water-sports-2025.pdf</t>
        </is>
      </c>
      <c r="O3389" t="inlineStr">
        <is>
          <t>6aaa4f4008a2bfb50315a76fca46f8ea24ac6570d3c161dacefdd10ca6f82f59</t>
        </is>
      </c>
      <c r="P3389" t="inlineStr">
        <is>
          <t>library/170_cocogiri-island-resort/dive_prices/2025_water-sports-2025.pdf</t>
        </is>
      </c>
      <c r="R3389" t="inlineStr">
        <is>
          <t>current</t>
        </is>
      </c>
      <c r="S3389" t="inlineStr">
        <is>
          <t>N</t>
        </is>
      </c>
      <c r="T3389" t="inlineStr">
        <is>
          <t>matched</t>
        </is>
      </c>
      <c r="U3389" t="inlineStr">
        <is>
          <t>2026-10-04</t>
        </is>
      </c>
      <c r="V3389" t="inlineStr"/>
    </row>
    <row r="3390">
      <c r="A3390" t="n">
        <v>170</v>
      </c>
      <c r="B3390" t="inlineStr">
        <is>
          <t>Cocogiri Island Resort</t>
        </is>
      </c>
      <c r="C3390" t="inlineStr">
        <is>
          <t>dive_prices</t>
        </is>
      </c>
      <c r="D3390" t="inlineStr">
        <is>
          <t>2025_2025-Latest-excursions-price-list-1.pdf</t>
        </is>
      </c>
      <c r="E3390" t="n">
        <v>2025</v>
      </c>
      <c r="H3390" t="n">
        <v>1</v>
      </c>
      <c r="I3390" t="n">
        <v>220</v>
      </c>
      <c r="J3390" t="inlineStr">
        <is>
          <t>Y</t>
        </is>
      </c>
      <c r="K3390" t="inlineStr">
        <is>
          <t>cocogiri.com</t>
        </is>
      </c>
      <c r="L3390" t="inlineStr">
        <is>
          <t>official</t>
        </is>
      </c>
      <c r="M3390" t="inlineStr">
        <is>
          <t>https://cocogiri.com/wp-content/uploads/2025/04/2025-Latest-excursions-price-list-1.pdf</t>
        </is>
      </c>
      <c r="N3390" t="inlineStr">
        <is>
          <t>https://cocogiri.com/wp-content/uploads/2025/04/2025-Latest-excursions-price-list-1.pdf</t>
        </is>
      </c>
      <c r="O3390" t="inlineStr">
        <is>
          <t>23a6c00873e548b4efefa6dfa869f9caddec1518e29d0afc0a1050e853859423</t>
        </is>
      </c>
      <c r="P3390" t="inlineStr">
        <is>
          <t>library/170_cocogiri-island-resort/dive_prices/2025_2025-Latest-excursions-price-list-1.pdf</t>
        </is>
      </c>
      <c r="R3390" t="inlineStr">
        <is>
          <t>current</t>
        </is>
      </c>
      <c r="S3390" t="inlineStr">
        <is>
          <t>N</t>
        </is>
      </c>
      <c r="T3390" t="inlineStr">
        <is>
          <t>matched</t>
        </is>
      </c>
      <c r="U3390" t="inlineStr">
        <is>
          <t>2026-10-04</t>
        </is>
      </c>
      <c r="V3390" t="inlineStr"/>
    </row>
    <row r="3391">
      <c r="A3391" t="n">
        <v>170</v>
      </c>
      <c r="B3391" t="inlineStr">
        <is>
          <t>Cocogiri Island Resort</t>
        </is>
      </c>
      <c r="C3391" t="inlineStr">
        <is>
          <t>other</t>
        </is>
      </c>
      <c r="D3391" t="inlineStr">
        <is>
          <t>2023_AZURE-LAGOONA-SEPTEMBER-2023-2.pdf</t>
        </is>
      </c>
      <c r="E3391" t="n">
        <v>2023</v>
      </c>
      <c r="H3391" t="n">
        <v>8</v>
      </c>
      <c r="I3391" t="n">
        <v>467</v>
      </c>
      <c r="J3391" t="inlineStr">
        <is>
          <t>Y</t>
        </is>
      </c>
      <c r="K3391" t="inlineStr">
        <is>
          <t>cocogiri.com</t>
        </is>
      </c>
      <c r="L3391" t="inlineStr">
        <is>
          <t>official</t>
        </is>
      </c>
      <c r="M3391" t="inlineStr">
        <is>
          <t>https://cocogiri.com/wp-content/uploads/2025/04/AZURE-LAGOONA-SEPTEMBER-2023-2.pdf</t>
        </is>
      </c>
      <c r="N3391" t="inlineStr">
        <is>
          <t>https://cocogiri.com/wp-content/uploads/2025/04/AZURE-LAGOONA-SEPTEMBER-2023-2.pdf</t>
        </is>
      </c>
      <c r="O3391" t="inlineStr">
        <is>
          <t>ad1cccc6d60b222b19297c84dcd0b38478897140ef5076ac713e29aab77d7c09</t>
        </is>
      </c>
      <c r="P3391" t="inlineStr">
        <is>
          <t>library/170_cocogiri-island-resort/other/2023_AZURE-LAGOONA-SEPTEMBER-2023-2.pdf</t>
        </is>
      </c>
      <c r="R3391" t="inlineStr">
        <is>
          <t>outdated</t>
        </is>
      </c>
      <c r="S3391" t="inlineStr">
        <is>
          <t>Y</t>
        </is>
      </c>
      <c r="T3391" t="inlineStr">
        <is>
          <t>matched</t>
        </is>
      </c>
      <c r="U3391" t="inlineStr">
        <is>
          <t>2026-10-04</t>
        </is>
      </c>
      <c r="V3391" t="inlineStr"/>
    </row>
    <row r="3392">
      <c r="A3392" t="n">
        <v>171</v>
      </c>
      <c r="B3392" t="inlineStr">
        <is>
          <t>Velaa Private Island Maldives</t>
        </is>
      </c>
      <c r="C3392" t="inlineStr">
        <is>
          <t>factsheet</t>
        </is>
      </c>
      <c r="D3392" t="inlineStr">
        <is>
          <t>2019_Velaa-Private-Island-Fact-Sheet.pdf</t>
        </is>
      </c>
      <c r="E3392" t="n">
        <v>2019</v>
      </c>
      <c r="H3392" t="n">
        <v>11</v>
      </c>
      <c r="I3392" t="n">
        <v>436</v>
      </c>
      <c r="J3392" t="inlineStr">
        <is>
          <t>Y</t>
        </is>
      </c>
      <c r="K3392" t="inlineStr">
        <is>
          <t>neoscapesmaldives.com</t>
        </is>
      </c>
      <c r="L3392" t="inlineStr">
        <is>
          <t>dmc-agency</t>
        </is>
      </c>
      <c r="M3392" t="inlineStr">
        <is>
          <t>https://neoscapesmaldives.com/wp-content/uploads/Velaa-Private-Island-Fact-Sheet.pdf</t>
        </is>
      </c>
      <c r="N3392" t="inlineStr">
        <is>
          <t>https://neoscapesmaldives.com/wp-content/uploads/Velaa-Private-Island-Fact-Sheet.pdf</t>
        </is>
      </c>
      <c r="O3392" t="inlineStr">
        <is>
          <t>ca58c0f475b7b8b5f4214d6b18d1a7cbe184e3bd8aba390bcf459cbf1f75d5d3</t>
        </is>
      </c>
      <c r="P3392" t="inlineStr">
        <is>
          <t>library/171_velaa-private-island-maldives/factsheet/2019_Velaa-Private-Island-Fact-Sheet.pdf</t>
        </is>
      </c>
      <c r="R3392" t="inlineStr">
        <is>
          <t>outdated</t>
        </is>
      </c>
      <c r="S3392" t="inlineStr">
        <is>
          <t>Y</t>
        </is>
      </c>
      <c r="T3392" t="inlineStr">
        <is>
          <t>matched</t>
        </is>
      </c>
      <c r="U3392" t="inlineStr">
        <is>
          <t>2026-10-04</t>
        </is>
      </c>
      <c r="V3392" t="inlineStr"/>
    </row>
    <row r="3393">
      <c r="A3393" t="n">
        <v>171</v>
      </c>
      <c r="B3393" t="inlineStr">
        <is>
          <t>Velaa Private Island Maldives</t>
        </is>
      </c>
      <c r="C3393" t="inlineStr">
        <is>
          <t>map</t>
        </is>
      </c>
      <c r="D3393" t="inlineStr">
        <is>
          <t>2024_Dhawa-Resort-Map.pdf</t>
        </is>
      </c>
      <c r="E3393" t="n">
        <v>2024</v>
      </c>
      <c r="H3393" t="n">
        <v>1</v>
      </c>
      <c r="I3393" t="n">
        <v>3735</v>
      </c>
      <c r="J3393" t="inlineStr">
        <is>
          <t>Y</t>
        </is>
      </c>
      <c r="K3393" t="inlineStr">
        <is>
          <t>neoscapesmaldives.com</t>
        </is>
      </c>
      <c r="L3393" t="inlineStr">
        <is>
          <t>dmc-agency</t>
        </is>
      </c>
      <c r="M3393" t="inlineStr">
        <is>
          <t>https://www.neoscapesmaldives.com/wp-content/uploads/Dhawa-Resort-Map.pdf</t>
        </is>
      </c>
      <c r="N3393" t="inlineStr">
        <is>
          <t>https://www.neoscapesmaldives.com/wp-content/uploads/Dhawa-Resort-Map.pdf</t>
        </is>
      </c>
      <c r="O3393" t="inlineStr">
        <is>
          <t>8389d98df4d35066d3973adc70a7192e673ca04047951196320b9636388820d5</t>
        </is>
      </c>
      <c r="P3393" t="inlineStr">
        <is>
          <t>library/171_velaa-private-island-maldives/map/2024_Dhawa-Resort-Map.pdf</t>
        </is>
      </c>
      <c r="R3393" t="inlineStr">
        <is>
          <t>outdated</t>
        </is>
      </c>
      <c r="S3393" t="inlineStr">
        <is>
          <t>Y</t>
        </is>
      </c>
      <c r="T3393" t="inlineStr">
        <is>
          <t>matched</t>
        </is>
      </c>
      <c r="U3393" t="inlineStr">
        <is>
          <t>2026-10-04</t>
        </is>
      </c>
      <c r="V3393" t="inlineStr"/>
    </row>
    <row r="3394">
      <c r="A3394" t="n">
        <v>171</v>
      </c>
      <c r="B3394" t="inlineStr">
        <is>
          <t>Velaa Private Island Maldives</t>
        </is>
      </c>
      <c r="C3394" t="inlineStr">
        <is>
          <t>map</t>
        </is>
      </c>
      <c r="D3394" t="inlineStr">
        <is>
          <t>2020_Velaa-Private-Island-Map.pdf</t>
        </is>
      </c>
      <c r="E3394" t="n">
        <v>2020</v>
      </c>
      <c r="H3394" t="n">
        <v>1</v>
      </c>
      <c r="I3394" t="n">
        <v>69</v>
      </c>
      <c r="J3394" t="inlineStr">
        <is>
          <t>N</t>
        </is>
      </c>
      <c r="K3394" t="inlineStr">
        <is>
          <t>neoscapesmaldives.com</t>
        </is>
      </c>
      <c r="L3394" t="inlineStr">
        <is>
          <t>dmc-agency</t>
        </is>
      </c>
      <c r="M3394" t="inlineStr">
        <is>
          <t>https://www.neoscapesmaldives.com/wp-content/uploads/Velaa-Private-Island-Map.pdf</t>
        </is>
      </c>
      <c r="N3394" t="inlineStr">
        <is>
          <t>https://www.neoscapesmaldives.com/wp-content/uploads/Velaa-Private-Island-Map.pdf</t>
        </is>
      </c>
      <c r="O3394" t="inlineStr">
        <is>
          <t>5065bde0c30f252cd386004e79bf7e1ad1f6babed8e1efa4a16f80af01cc7c44</t>
        </is>
      </c>
      <c r="P3394" t="inlineStr">
        <is>
          <t>library/171_velaa-private-island-maldives/map/2020_Velaa-Private-Island-Map.pdf</t>
        </is>
      </c>
      <c r="R3394" t="inlineStr">
        <is>
          <t>outdated</t>
        </is>
      </c>
      <c r="S3394" t="inlineStr">
        <is>
          <t>N</t>
        </is>
      </c>
      <c r="T3394" t="inlineStr">
        <is>
          <t>matched</t>
        </is>
      </c>
      <c r="U3394" t="inlineStr">
        <is>
          <t>2026-10-04</t>
        </is>
      </c>
      <c r="V3394" t="inlineStr"/>
    </row>
    <row r="3395">
      <c r="A3395" t="n">
        <v>171</v>
      </c>
      <c r="B3395" t="inlineStr">
        <is>
          <t>Velaa Private Island Maldives</t>
        </is>
      </c>
      <c r="C3395" t="inlineStr">
        <is>
          <t>dining_menu</t>
        </is>
      </c>
      <c r="D3395" t="inlineStr">
        <is>
          <t>2022_P7OmVcMbnISlYoyJP0lcoPp3l4.pdf</t>
        </is>
      </c>
      <c r="E3395" t="n">
        <v>2022</v>
      </c>
      <c r="H3395" t="n">
        <v>44</v>
      </c>
      <c r="I3395" t="n">
        <v>9428</v>
      </c>
      <c r="J3395" t="inlineStr">
        <is>
          <t>Y</t>
        </is>
      </c>
      <c r="K3395" t="inlineStr">
        <is>
          <t>velaaprivateisland.com</t>
        </is>
      </c>
      <c r="L3395" t="inlineStr">
        <is>
          <t>official</t>
        </is>
      </c>
      <c r="M3395" t="inlineStr">
        <is>
          <t>https://framerusercontent.com/assets/P7OmVcMbnISlYoyJP0lcoPp3l4.pdf</t>
        </is>
      </c>
      <c r="N3395" t="inlineStr">
        <is>
          <t>https://framerusercontent.com/assets/P7OmVcMbnISlYoyJP0lcoPp3l4.pdf</t>
        </is>
      </c>
      <c r="O3395" t="inlineStr">
        <is>
          <t>db5fc9ff65df6c08e6006d88f83111b3a3337c5b37d64b1ac2b8b167551b0f4e</t>
        </is>
      </c>
      <c r="P3395" t="inlineStr">
        <is>
          <t>library/171_velaa-private-island-maldives/dining_menu/2022_P7OmVcMbnISlYoyJP0lcoPp3l4.pdf</t>
        </is>
      </c>
      <c r="R3395" t="inlineStr">
        <is>
          <t>outdated</t>
        </is>
      </c>
      <c r="S3395" t="inlineStr">
        <is>
          <t>Y</t>
        </is>
      </c>
      <c r="T3395" t="inlineStr">
        <is>
          <t>matched</t>
        </is>
      </c>
      <c r="U3395" t="inlineStr">
        <is>
          <t>2026-10-04</t>
        </is>
      </c>
      <c r="V3395" t="inlineStr"/>
    </row>
    <row r="3396">
      <c r="A3396" t="n">
        <v>171</v>
      </c>
      <c r="B3396" t="inlineStr">
        <is>
          <t>Velaa Private Island Maldives</t>
        </is>
      </c>
      <c r="C3396" t="inlineStr">
        <is>
          <t>dining_menu</t>
        </is>
      </c>
      <c r="D3396" t="inlineStr">
        <is>
          <t>2020_TaNG0Z8utzlgnVmymKDHXtdgNaE.pdf</t>
        </is>
      </c>
      <c r="E3396" t="n">
        <v>2020</v>
      </c>
      <c r="H3396" t="n">
        <v>38</v>
      </c>
      <c r="I3396" t="n">
        <v>2848</v>
      </c>
      <c r="J3396" t="inlineStr">
        <is>
          <t>Y</t>
        </is>
      </c>
      <c r="K3396" t="inlineStr">
        <is>
          <t>velaaprivateisland.com</t>
        </is>
      </c>
      <c r="L3396" t="inlineStr">
        <is>
          <t>official</t>
        </is>
      </c>
      <c r="M3396" t="inlineStr">
        <is>
          <t>https://framerusercontent.com/assets/TaNG0Z8utzlgnVmymKDHXtdgNaE.pdf</t>
        </is>
      </c>
      <c r="N3396" t="inlineStr">
        <is>
          <t>https://framerusercontent.com/assets/TaNG0Z8utzlgnVmymKDHXtdgNaE.pdf</t>
        </is>
      </c>
      <c r="O3396" t="inlineStr">
        <is>
          <t>b63e61267e671e0c34bcc64067473d181d5ed4d4ed3714e3318f47a14a391d4e</t>
        </is>
      </c>
      <c r="P3396" t="inlineStr">
        <is>
          <t>library/171_velaa-private-island-maldives/dining_menu/2020_TaNG0Z8utzlgnVmymKDHXtdgNaE.pdf</t>
        </is>
      </c>
      <c r="R3396" t="inlineStr">
        <is>
          <t>outdated</t>
        </is>
      </c>
      <c r="S3396" t="inlineStr">
        <is>
          <t>N</t>
        </is>
      </c>
      <c r="T3396" t="inlineStr">
        <is>
          <t>matched</t>
        </is>
      </c>
      <c r="U3396" t="inlineStr">
        <is>
          <t>2026-10-04</t>
        </is>
      </c>
      <c r="V3396" t="inlineStr"/>
    </row>
    <row r="3397">
      <c r="A3397" t="n">
        <v>171</v>
      </c>
      <c r="B3397" t="inlineStr">
        <is>
          <t>Velaa Private Island Maldives</t>
        </is>
      </c>
      <c r="C3397" t="inlineStr">
        <is>
          <t>excursions</t>
        </is>
      </c>
      <c r="D3397" t="inlineStr">
        <is>
          <t>2021_j5BOj8caTz28wM5HiM4TETfyfY.pdf</t>
        </is>
      </c>
      <c r="E3397" t="n">
        <v>2021</v>
      </c>
      <c r="H3397" t="n">
        <v>32</v>
      </c>
      <c r="I3397" t="n">
        <v>3156</v>
      </c>
      <c r="J3397" t="inlineStr">
        <is>
          <t>Y</t>
        </is>
      </c>
      <c r="K3397" t="inlineStr">
        <is>
          <t>velaaprivateisland.com</t>
        </is>
      </c>
      <c r="L3397" t="inlineStr">
        <is>
          <t>official</t>
        </is>
      </c>
      <c r="M3397" t="inlineStr">
        <is>
          <t>https://framerusercontent.com/assets/j5BOj8caTz28wM5HiM4TETfyfY.pdf</t>
        </is>
      </c>
      <c r="N3397" t="inlineStr">
        <is>
          <t>https://framerusercontent.com/assets/j5BOj8caTz28wM5HiM4TETfyfY.pdf</t>
        </is>
      </c>
      <c r="O3397" t="inlineStr">
        <is>
          <t>88eb8683c625d953f7136322228a0f50a88a65f49487b9a0fb7b11a7d45c98c5</t>
        </is>
      </c>
      <c r="P3397" t="inlineStr">
        <is>
          <t>library/171_velaa-private-island-maldives/excursions/2021_j5BOj8caTz28wM5HiM4TETfyfY.pdf</t>
        </is>
      </c>
      <c r="R3397" t="inlineStr">
        <is>
          <t>outdated</t>
        </is>
      </c>
      <c r="S3397" t="inlineStr">
        <is>
          <t>Y</t>
        </is>
      </c>
      <c r="T3397" t="inlineStr">
        <is>
          <t>matched</t>
        </is>
      </c>
      <c r="U3397" t="inlineStr">
        <is>
          <t>2026-10-04</t>
        </is>
      </c>
      <c r="V3397" t="inlineStr"/>
    </row>
    <row r="3398">
      <c r="A3398" t="n">
        <v>171</v>
      </c>
      <c r="B3398" t="inlineStr">
        <is>
          <t>Velaa Private Island Maldives</t>
        </is>
      </c>
      <c r="C3398" t="inlineStr">
        <is>
          <t>villa_plans</t>
        </is>
      </c>
      <c r="D3398" t="inlineStr">
        <is>
          <t>2026_jSy2lYRMjln85YMs362E4sJnqg.pdf</t>
        </is>
      </c>
      <c r="E3398" t="n">
        <v>2026</v>
      </c>
      <c r="H3398" t="n">
        <v>1</v>
      </c>
      <c r="I3398" t="n">
        <v>98</v>
      </c>
      <c r="J3398" t="inlineStr">
        <is>
          <t>Y</t>
        </is>
      </c>
      <c r="K3398" t="inlineStr">
        <is>
          <t>velaaprivateisland.com</t>
        </is>
      </c>
      <c r="L3398" t="inlineStr">
        <is>
          <t>official</t>
        </is>
      </c>
      <c r="M3398" t="inlineStr">
        <is>
          <t>https://framerusercontent.com/assets/jSy2lYRMjln85YMs362E4sJnqg.pdf</t>
        </is>
      </c>
      <c r="N3398" t="inlineStr">
        <is>
          <t>https://framerusercontent.com/assets/jSy2lYRMjln85YMs362E4sJnqg.pdf</t>
        </is>
      </c>
      <c r="O3398" t="inlineStr">
        <is>
          <t>d905f14a9b2868a8d258dfb5210232d95d9f62d39cad0f4bf54f1d9981b84fdc</t>
        </is>
      </c>
      <c r="P3398" t="inlineStr">
        <is>
          <t>library/171_velaa-private-island-maldives/villa_plans/2026_jSy2lYRMjln85YMs362E4sJnqg.pdf</t>
        </is>
      </c>
      <c r="R3398" t="inlineStr">
        <is>
          <t>current</t>
        </is>
      </c>
      <c r="S3398" t="inlineStr">
        <is>
          <t>Y</t>
        </is>
      </c>
      <c r="T3398" t="inlineStr">
        <is>
          <t>needs-review</t>
        </is>
      </c>
      <c r="U3398" t="inlineStr">
        <is>
          <t>2026-10-04</t>
        </is>
      </c>
      <c r="V3398" t="inlineStr">
        <is>
          <t>ambiguous match [171]</t>
        </is>
      </c>
    </row>
    <row r="3399">
      <c r="A3399" t="n">
        <v>171</v>
      </c>
      <c r="B3399" t="inlineStr">
        <is>
          <t>Velaa Private Island Maldives</t>
        </is>
      </c>
      <c r="C3399" t="inlineStr">
        <is>
          <t>villa_plans</t>
        </is>
      </c>
      <c r="D3399" t="inlineStr">
        <is>
          <t>2026_VxCezdyZu2hY2JicAbZe28jRM.pdf</t>
        </is>
      </c>
      <c r="E3399" t="n">
        <v>2026</v>
      </c>
      <c r="H3399" t="n">
        <v>1</v>
      </c>
      <c r="I3399" t="n">
        <v>150</v>
      </c>
      <c r="J3399" t="inlineStr">
        <is>
          <t>Y</t>
        </is>
      </c>
      <c r="K3399" t="inlineStr">
        <is>
          <t>velaaprivateisland.com</t>
        </is>
      </c>
      <c r="L3399" t="inlineStr">
        <is>
          <t>official</t>
        </is>
      </c>
      <c r="M3399" t="inlineStr">
        <is>
          <t>https://framerusercontent.com/assets/VxCezdyZu2hY2JicAbZe28jRM.pdf</t>
        </is>
      </c>
      <c r="N3399" t="inlineStr">
        <is>
          <t>https://framerusercontent.com/assets/VxCezdyZu2hY2JicAbZe28jRM.pdf</t>
        </is>
      </c>
      <c r="O3399" t="inlineStr">
        <is>
          <t>a8696981ee7de487c3307c43f444408fe5cf94b8b353fa2b85130c12ed846069</t>
        </is>
      </c>
      <c r="P3399" t="inlineStr">
        <is>
          <t>library/171_velaa-private-island-maldives/villa_plans/2026_VxCezdyZu2hY2JicAbZe28jRM.pdf</t>
        </is>
      </c>
      <c r="R3399" t="inlineStr">
        <is>
          <t>current</t>
        </is>
      </c>
      <c r="S3399" t="inlineStr">
        <is>
          <t>N</t>
        </is>
      </c>
      <c r="T3399" t="inlineStr">
        <is>
          <t>needs-review</t>
        </is>
      </c>
      <c r="U3399" t="inlineStr">
        <is>
          <t>2026-10-04</t>
        </is>
      </c>
      <c r="V3399" t="inlineStr">
        <is>
          <t>ambiguous match [171]</t>
        </is>
      </c>
    </row>
    <row r="3400">
      <c r="A3400" t="n">
        <v>171</v>
      </c>
      <c r="B3400" t="inlineStr">
        <is>
          <t>Velaa Private Island Maldives</t>
        </is>
      </c>
      <c r="C3400" t="inlineStr">
        <is>
          <t>villa_plans</t>
        </is>
      </c>
      <c r="D3400" t="inlineStr">
        <is>
          <t>2026_LffUg8UD6dc9VVW49P1vDASWYw.pdf</t>
        </is>
      </c>
      <c r="E3400" t="n">
        <v>2026</v>
      </c>
      <c r="H3400" t="n">
        <v>1</v>
      </c>
      <c r="I3400" t="n">
        <v>76</v>
      </c>
      <c r="J3400" t="inlineStr">
        <is>
          <t>Y</t>
        </is>
      </c>
      <c r="K3400" t="inlineStr">
        <is>
          <t>velaaprivateisland.com</t>
        </is>
      </c>
      <c r="L3400" t="inlineStr">
        <is>
          <t>official</t>
        </is>
      </c>
      <c r="M3400" t="inlineStr">
        <is>
          <t>https://framerusercontent.com/assets/LffUg8UD6dc9VVW49P1vDASWYw.pdf</t>
        </is>
      </c>
      <c r="N3400" t="inlineStr">
        <is>
          <t>https://framerusercontent.com/assets/LffUg8UD6dc9VVW49P1vDASWYw.pdf</t>
        </is>
      </c>
      <c r="O3400" t="inlineStr">
        <is>
          <t>d83ab5de5cf189e05342b211b1fe3b89f6753bfcd8976953ab0321d71625eb00</t>
        </is>
      </c>
      <c r="P3400" t="inlineStr">
        <is>
          <t>library/171_velaa-private-island-maldives/villa_plans/2026_LffUg8UD6dc9VVW49P1vDASWYw.pdf</t>
        </is>
      </c>
      <c r="R3400" t="inlineStr">
        <is>
          <t>current</t>
        </is>
      </c>
      <c r="S3400" t="inlineStr">
        <is>
          <t>N</t>
        </is>
      </c>
      <c r="T3400" t="inlineStr">
        <is>
          <t>needs-review</t>
        </is>
      </c>
      <c r="U3400" t="inlineStr">
        <is>
          <t>2026-10-04</t>
        </is>
      </c>
      <c r="V3400" t="inlineStr">
        <is>
          <t>ambiguous match [171]</t>
        </is>
      </c>
    </row>
    <row r="3401">
      <c r="A3401" t="n">
        <v>171</v>
      </c>
      <c r="B3401" t="inlineStr">
        <is>
          <t>Velaa Private Island Maldives</t>
        </is>
      </c>
      <c r="C3401" t="inlineStr">
        <is>
          <t>all_inclusive</t>
        </is>
      </c>
      <c r="D3401" t="inlineStr">
        <is>
          <t>2020_zaguu9sk.pdf</t>
        </is>
      </c>
      <c r="E3401" t="n">
        <v>2020</v>
      </c>
      <c r="H3401" t="n">
        <v>2</v>
      </c>
      <c r="I3401" t="n">
        <v>179</v>
      </c>
      <c r="J3401" t="inlineStr">
        <is>
          <t>Y</t>
        </is>
      </c>
      <c r="K3401" t="inlineStr">
        <is>
          <t>visitmaldives.com</t>
        </is>
      </c>
      <c r="L3401" t="inlineStr">
        <is>
          <t>dmc-agency</t>
        </is>
      </c>
      <c r="M3401" t="inlineStr">
        <is>
          <t>https://visitmaldives.s3.amazonaws.com/EongBdwM/zaguu9sk.pdf</t>
        </is>
      </c>
      <c r="N3401" t="inlineStr">
        <is>
          <t>https://visitmaldives.s3.amazonaws.com/EongBdwM/zaguu9sk.pdf</t>
        </is>
      </c>
      <c r="O3401" t="inlineStr">
        <is>
          <t>9807861251419ffd74f868bf1918d1a08fde2e5c2998ddab79641eda594aa00a</t>
        </is>
      </c>
      <c r="P3401" t="inlineStr">
        <is>
          <t>library/171_velaa-private-island-maldives/all_inclusive/2020_zaguu9sk.pdf</t>
        </is>
      </c>
      <c r="R3401" t="inlineStr">
        <is>
          <t>outdated</t>
        </is>
      </c>
      <c r="S3401" t="inlineStr">
        <is>
          <t>Y</t>
        </is>
      </c>
      <c r="T3401" t="inlineStr">
        <is>
          <t>matched</t>
        </is>
      </c>
      <c r="U3401" t="inlineStr">
        <is>
          <t>2026-10-04</t>
        </is>
      </c>
      <c r="V3401" t="inlineStr"/>
    </row>
    <row r="3402">
      <c r="A3402" t="n">
        <v>171</v>
      </c>
      <c r="B3402" t="inlineStr">
        <is>
          <t>Velaa Private Island Maldives</t>
        </is>
      </c>
      <c r="C3402" t="inlineStr">
        <is>
          <t>all_inclusive</t>
        </is>
      </c>
      <c r="D3402" t="inlineStr">
        <is>
          <t>2015_goGjqEjmqFpKZ51LupcgvvSmhVU.pdf</t>
        </is>
      </c>
      <c r="E3402" t="n">
        <v>2015</v>
      </c>
      <c r="H3402" t="n">
        <v>11</v>
      </c>
      <c r="I3402" t="n">
        <v>8001</v>
      </c>
      <c r="J3402" t="inlineStr">
        <is>
          <t>Y</t>
        </is>
      </c>
      <c r="K3402" t="inlineStr">
        <is>
          <t>velaaprivateisland.com</t>
        </is>
      </c>
      <c r="L3402" t="inlineStr">
        <is>
          <t>official</t>
        </is>
      </c>
      <c r="M3402" t="inlineStr">
        <is>
          <t>https://framerusercontent.com/assets/goGjqEjmqFpKZ51LupcgvvSmhVU.pdf</t>
        </is>
      </c>
      <c r="N3402" t="inlineStr">
        <is>
          <t>https://framerusercontent.com/assets/goGjqEjmqFpKZ51LupcgvvSmhVU.pdf</t>
        </is>
      </c>
      <c r="O3402" t="inlineStr">
        <is>
          <t>3ef930dabd427ee8c28acb0acc416f9269bd312741c799ee73309047e38b8f9d</t>
        </is>
      </c>
      <c r="P3402" t="inlineStr">
        <is>
          <t>library/171_velaa-private-island-maldives/all_inclusive/2015_goGjqEjmqFpKZ51LupcgvvSmhVU.pdf</t>
        </is>
      </c>
      <c r="R3402" t="inlineStr">
        <is>
          <t>outdated</t>
        </is>
      </c>
      <c r="S3402" t="inlineStr">
        <is>
          <t>N</t>
        </is>
      </c>
      <c r="T3402" t="inlineStr">
        <is>
          <t>matched</t>
        </is>
      </c>
      <c r="U3402" t="inlineStr">
        <is>
          <t>2026-10-04</t>
        </is>
      </c>
      <c r="V3402" t="inlineStr"/>
    </row>
    <row r="3403">
      <c r="A3403" t="n">
        <v>171</v>
      </c>
      <c r="B3403" t="inlineStr">
        <is>
          <t>Velaa Private Island Maldives</t>
        </is>
      </c>
      <c r="C3403" t="inlineStr">
        <is>
          <t>calendar</t>
        </is>
      </c>
      <c r="D3403" t="inlineStr">
        <is>
          <t>2023_iiMt0QlX9FKHzhJmO6mIrkCM.pdf</t>
        </is>
      </c>
      <c r="E3403" t="n">
        <v>2023</v>
      </c>
      <c r="H3403" t="n">
        <v>24</v>
      </c>
      <c r="I3403" t="n">
        <v>11594</v>
      </c>
      <c r="J3403" t="inlineStr">
        <is>
          <t>Y</t>
        </is>
      </c>
      <c r="K3403" t="inlineStr">
        <is>
          <t>velaaprivateisland.com</t>
        </is>
      </c>
      <c r="L3403" t="inlineStr">
        <is>
          <t>official</t>
        </is>
      </c>
      <c r="M3403" t="inlineStr">
        <is>
          <t>https://framerusercontent.com/assets/iiMt0QlX9FKHzhJmO6mIrkCM.pdf</t>
        </is>
      </c>
      <c r="N3403" t="inlineStr">
        <is>
          <t>https://framerusercontent.com/assets/iiMt0QlX9FKHzhJmO6mIrkCM.pdf</t>
        </is>
      </c>
      <c r="O3403" t="inlineStr">
        <is>
          <t>36dc33e4d98db55c1f0206934bab6390b176593236e8be048396bd6602d2a0ee</t>
        </is>
      </c>
      <c r="P3403" t="inlineStr">
        <is>
          <t>library/171_velaa-private-island-maldives/calendar/2023_iiMt0QlX9FKHzhJmO6mIrkCM.pdf</t>
        </is>
      </c>
      <c r="R3403" t="inlineStr">
        <is>
          <t>outdated</t>
        </is>
      </c>
      <c r="S3403" t="inlineStr">
        <is>
          <t>Y</t>
        </is>
      </c>
      <c r="T3403" t="inlineStr">
        <is>
          <t>matched</t>
        </is>
      </c>
      <c r="U3403" t="inlineStr">
        <is>
          <t>2026-10-04</t>
        </is>
      </c>
      <c r="V3403" t="inlineStr"/>
    </row>
    <row r="3404">
      <c r="A3404" t="n">
        <v>171</v>
      </c>
      <c r="B3404" t="inlineStr">
        <is>
          <t>Velaa Private Island Maldives</t>
        </is>
      </c>
      <c r="C3404" t="inlineStr">
        <is>
          <t>calendar</t>
        </is>
      </c>
      <c r="D3404" t="inlineStr">
        <is>
          <t>2022_NDdHLKWbKRWEGzFBd6OxEgn0obk.pdf</t>
        </is>
      </c>
      <c r="E3404" t="n">
        <v>2022</v>
      </c>
      <c r="H3404" t="n">
        <v>42</v>
      </c>
      <c r="I3404" t="n">
        <v>3394</v>
      </c>
      <c r="J3404" t="inlineStr">
        <is>
          <t>Y</t>
        </is>
      </c>
      <c r="K3404" t="inlineStr">
        <is>
          <t>velaaprivateisland.com</t>
        </is>
      </c>
      <c r="L3404" t="inlineStr">
        <is>
          <t>official</t>
        </is>
      </c>
      <c r="M3404" t="inlineStr">
        <is>
          <t>https://framerusercontent.com/assets/NDdHLKWbKRWEGzFBd6OxEgn0obk.pdf</t>
        </is>
      </c>
      <c r="N3404" t="inlineStr">
        <is>
          <t>https://framerusercontent.com/assets/NDdHLKWbKRWEGzFBd6OxEgn0obk.pdf</t>
        </is>
      </c>
      <c r="O3404" t="inlineStr">
        <is>
          <t>4c6ad2ef38be6298a579793e78df7e01cdfb7e64fc3162c40c122cafc3d5c506</t>
        </is>
      </c>
      <c r="P3404" t="inlineStr">
        <is>
          <t>library/171_velaa-private-island-maldives/calendar/2022_NDdHLKWbKRWEGzFBd6OxEgn0obk.pdf</t>
        </is>
      </c>
      <c r="R3404" t="inlineStr">
        <is>
          <t>outdated</t>
        </is>
      </c>
      <c r="S3404" t="inlineStr">
        <is>
          <t>N</t>
        </is>
      </c>
      <c r="T3404" t="inlineStr">
        <is>
          <t>matched</t>
        </is>
      </c>
      <c r="U3404" t="inlineStr">
        <is>
          <t>2026-10-04</t>
        </is>
      </c>
      <c r="V3404" t="inlineStr"/>
    </row>
    <row r="3405">
      <c r="A3405" t="n">
        <v>171</v>
      </c>
      <c r="B3405" t="inlineStr">
        <is>
          <t>Velaa Private Island Maldives</t>
        </is>
      </c>
      <c r="C3405" t="inlineStr">
        <is>
          <t>calendar</t>
        </is>
      </c>
      <c r="D3405" t="inlineStr">
        <is>
          <t>2021_JNc06e0YqLii9BRhJXSABRYBw.pdf</t>
        </is>
      </c>
      <c r="E3405" t="n">
        <v>2021</v>
      </c>
      <c r="H3405" t="n">
        <v>30</v>
      </c>
      <c r="I3405" t="n">
        <v>1845</v>
      </c>
      <c r="J3405" t="inlineStr">
        <is>
          <t>Y</t>
        </is>
      </c>
      <c r="K3405" t="inlineStr">
        <is>
          <t>velaaprivateisland.com</t>
        </is>
      </c>
      <c r="L3405" t="inlineStr">
        <is>
          <t>official</t>
        </is>
      </c>
      <c r="M3405" t="inlineStr">
        <is>
          <t>https://framerusercontent.com/assets/JNc06e0YqLii9BRhJXSABRYBw.pdf</t>
        </is>
      </c>
      <c r="N3405" t="inlineStr">
        <is>
          <t>https://framerusercontent.com/assets/JNc06e0YqLii9BRhJXSABRYBw.pdf</t>
        </is>
      </c>
      <c r="O3405" t="inlineStr">
        <is>
          <t>c56604e21d7dc99f0f353d6c3d21ff87ed0a69c5666ac5317c2060ba6fd62375</t>
        </is>
      </c>
      <c r="P3405" t="inlineStr">
        <is>
          <t>library/171_velaa-private-island-maldives/calendar/2021_JNc06e0YqLii9BRhJXSABRYBw.pdf</t>
        </is>
      </c>
      <c r="R3405" t="inlineStr">
        <is>
          <t>outdated</t>
        </is>
      </c>
      <c r="S3405" t="inlineStr">
        <is>
          <t>N</t>
        </is>
      </c>
      <c r="T3405" t="inlineStr">
        <is>
          <t>matched</t>
        </is>
      </c>
      <c r="U3405" t="inlineStr">
        <is>
          <t>2026-10-04</t>
        </is>
      </c>
      <c r="V3405" t="inlineStr"/>
    </row>
    <row r="3406">
      <c r="A3406" t="n">
        <v>171</v>
      </c>
      <c r="B3406" t="inlineStr">
        <is>
          <t>Velaa Private Island Maldives</t>
        </is>
      </c>
      <c r="C3406" t="inlineStr">
        <is>
          <t>calendar</t>
        </is>
      </c>
      <c r="D3406" t="inlineStr">
        <is>
          <t>2020_aWglb0iV22YexWaSZKez89SI.pdf</t>
        </is>
      </c>
      <c r="E3406" t="n">
        <v>2020</v>
      </c>
      <c r="H3406" t="n">
        <v>34</v>
      </c>
      <c r="I3406" t="n">
        <v>2569</v>
      </c>
      <c r="J3406" t="inlineStr">
        <is>
          <t>Y</t>
        </is>
      </c>
      <c r="K3406" t="inlineStr">
        <is>
          <t>velaaprivateisland.com</t>
        </is>
      </c>
      <c r="L3406" t="inlineStr">
        <is>
          <t>official</t>
        </is>
      </c>
      <c r="M3406" t="inlineStr">
        <is>
          <t>https://framerusercontent.com/assets/aWglb0iV22YexWaSZKez89SI.pdf</t>
        </is>
      </c>
      <c r="N3406" t="inlineStr">
        <is>
          <t>https://framerusercontent.com/assets/aWglb0iV22YexWaSZKez89SI.pdf</t>
        </is>
      </c>
      <c r="O3406" t="inlineStr">
        <is>
          <t>df0517a37c57c29d358ac35094fb957f18f3b0cdbfb9a6e24bbdde1bb485453d</t>
        </is>
      </c>
      <c r="P3406" t="inlineStr">
        <is>
          <t>library/171_velaa-private-island-maldives/calendar/2020_aWglb0iV22YexWaSZKez89SI.pdf</t>
        </is>
      </c>
      <c r="R3406" t="inlineStr">
        <is>
          <t>outdated</t>
        </is>
      </c>
      <c r="S3406" t="inlineStr">
        <is>
          <t>N</t>
        </is>
      </c>
      <c r="T3406" t="inlineStr">
        <is>
          <t>matched</t>
        </is>
      </c>
      <c r="U3406" t="inlineStr">
        <is>
          <t>2026-10-04</t>
        </is>
      </c>
      <c r="V3406" t="inlineStr"/>
    </row>
    <row r="3407">
      <c r="A3407" t="n">
        <v>171</v>
      </c>
      <c r="B3407" t="inlineStr">
        <is>
          <t>Velaa Private Island Maldives</t>
        </is>
      </c>
      <c r="C3407" t="inlineStr">
        <is>
          <t>brochure</t>
        </is>
      </c>
      <c r="D3407" t="inlineStr">
        <is>
          <t>2021_iq32vise.pdf</t>
        </is>
      </c>
      <c r="E3407" t="n">
        <v>2021</v>
      </c>
      <c r="H3407" t="n">
        <v>1</v>
      </c>
      <c r="I3407" t="n">
        <v>680</v>
      </c>
      <c r="J3407" t="inlineStr">
        <is>
          <t>Y</t>
        </is>
      </c>
      <c r="K3407" t="inlineStr">
        <is>
          <t>visitmaldives.com</t>
        </is>
      </c>
      <c r="L3407" t="inlineStr">
        <is>
          <t>dmc-agency</t>
        </is>
      </c>
      <c r="M3407" t="inlineStr">
        <is>
          <t>https://visitmaldives.s3.amazonaws.com/jo6xa9Yr/iq32vise.pdf</t>
        </is>
      </c>
      <c r="N3407" t="inlineStr">
        <is>
          <t>https://visitmaldives.s3.amazonaws.com/jo6xa9Yr/iq32vise.pdf</t>
        </is>
      </c>
      <c r="O3407" t="inlineStr">
        <is>
          <t>073313c205f69482eba8769380fc680ce34ade0adf5a82e51e93a73fa091fa6f</t>
        </is>
      </c>
      <c r="P3407" t="inlineStr">
        <is>
          <t>library/171_velaa-private-island-maldives/brochure/2021_iq32vise.pdf</t>
        </is>
      </c>
      <c r="R3407" t="inlineStr">
        <is>
          <t>outdated</t>
        </is>
      </c>
      <c r="S3407" t="inlineStr">
        <is>
          <t>Y</t>
        </is>
      </c>
      <c r="T3407" t="inlineStr">
        <is>
          <t>matched</t>
        </is>
      </c>
      <c r="U3407" t="inlineStr">
        <is>
          <t>2026-10-04</t>
        </is>
      </c>
      <c r="V3407" t="inlineStr"/>
    </row>
    <row r="3408">
      <c r="A3408" t="n">
        <v>171</v>
      </c>
      <c r="B3408" t="inlineStr">
        <is>
          <t>Velaa Private Island Maldives</t>
        </is>
      </c>
      <c r="C3408" t="inlineStr">
        <is>
          <t>brochure</t>
        </is>
      </c>
      <c r="D3408" t="inlineStr">
        <is>
          <t>2020_hiea87jy.pdf</t>
        </is>
      </c>
      <c r="E3408" t="n">
        <v>2020</v>
      </c>
      <c r="H3408" t="n">
        <v>1</v>
      </c>
      <c r="I3408" t="n">
        <v>442</v>
      </c>
      <c r="J3408" t="inlineStr">
        <is>
          <t>Y</t>
        </is>
      </c>
      <c r="K3408" t="inlineStr">
        <is>
          <t>visitmaldives.com</t>
        </is>
      </c>
      <c r="L3408" t="inlineStr">
        <is>
          <t>dmc-agency</t>
        </is>
      </c>
      <c r="M3408" t="inlineStr">
        <is>
          <t>https://visitmaldives.s3.amazonaws.com/xopOVZqv/hiea87jy.pdf</t>
        </is>
      </c>
      <c r="N3408" t="inlineStr">
        <is>
          <t>https://visitmaldives.s3.amazonaws.com/xopOVZqv/hiea87jy.pdf</t>
        </is>
      </c>
      <c r="O3408" t="inlineStr">
        <is>
          <t>5b103fa95612b1b0c5d842743eb4ab24327c7566dc775f689f6453f807c3b475</t>
        </is>
      </c>
      <c r="P3408" t="inlineStr">
        <is>
          <t>library/171_velaa-private-island-maldives/brochure/2020_hiea87jy.pdf</t>
        </is>
      </c>
      <c r="R3408" t="inlineStr">
        <is>
          <t>outdated</t>
        </is>
      </c>
      <c r="S3408" t="inlineStr">
        <is>
          <t>N</t>
        </is>
      </c>
      <c r="T3408" t="inlineStr">
        <is>
          <t>matched</t>
        </is>
      </c>
      <c r="U3408" t="inlineStr">
        <is>
          <t>2026-10-04</t>
        </is>
      </c>
      <c r="V3408" t="inlineStr"/>
    </row>
    <row r="3409">
      <c r="A3409" t="n">
        <v>171</v>
      </c>
      <c r="B3409" t="inlineStr">
        <is>
          <t>Velaa Private Island Maldives</t>
        </is>
      </c>
      <c r="C3409" t="inlineStr">
        <is>
          <t>other</t>
        </is>
      </c>
      <c r="D3409" t="inlineStr">
        <is>
          <t>2026_wTm4GfWEkWaMARuP2AsX6ydM.pdf</t>
        </is>
      </c>
      <c r="E3409" t="n">
        <v>2026</v>
      </c>
      <c r="H3409" t="n">
        <v>56</v>
      </c>
      <c r="I3409" t="n">
        <v>4998</v>
      </c>
      <c r="J3409" t="inlineStr">
        <is>
          <t>N</t>
        </is>
      </c>
      <c r="K3409" t="inlineStr">
        <is>
          <t>velaaprivateisland.com</t>
        </is>
      </c>
      <c r="L3409" t="inlineStr">
        <is>
          <t>official</t>
        </is>
      </c>
      <c r="M3409" t="inlineStr">
        <is>
          <t>https://framerusercontent.com/assets/wTm4GfWEkWaMARuP2AsX6ydM.pdf</t>
        </is>
      </c>
      <c r="N3409" t="inlineStr">
        <is>
          <t>https://framerusercontent.com/assets/wTm4GfWEkWaMARuP2AsX6ydM.pdf</t>
        </is>
      </c>
      <c r="O3409" t="inlineStr">
        <is>
          <t>31b33ba1b85ebd5285e8171a295f91367db8a1bd3b5c60293af0cb2340036fed</t>
        </is>
      </c>
      <c r="P3409" t="inlineStr">
        <is>
          <t>library/171_velaa-private-island-maldives/other/2026_wTm4GfWEkWaMARuP2AsX6ydM.pdf</t>
        </is>
      </c>
      <c r="R3409" t="inlineStr">
        <is>
          <t>current</t>
        </is>
      </c>
      <c r="S3409" t="inlineStr">
        <is>
          <t>N</t>
        </is>
      </c>
      <c r="T3409" t="inlineStr">
        <is>
          <t>matched</t>
        </is>
      </c>
      <c r="U3409" t="inlineStr">
        <is>
          <t>2026-10-04</t>
        </is>
      </c>
      <c r="V3409" t="inlineStr"/>
    </row>
    <row r="3410">
      <c r="A3410" t="n">
        <v>171</v>
      </c>
      <c r="B3410" t="inlineStr">
        <is>
          <t>Velaa Private Island Maldives</t>
        </is>
      </c>
      <c r="C3410" t="inlineStr">
        <is>
          <t>other</t>
        </is>
      </c>
      <c r="D3410" t="inlineStr">
        <is>
          <t>2026_hiqd3jmoicSBXAxEUIls0k3RaQ.pdf</t>
        </is>
      </c>
      <c r="E3410" t="n">
        <v>2026</v>
      </c>
      <c r="H3410" t="n">
        <v>52</v>
      </c>
      <c r="I3410" t="n">
        <v>5476</v>
      </c>
      <c r="J3410" t="inlineStr">
        <is>
          <t>N</t>
        </is>
      </c>
      <c r="K3410" t="inlineStr">
        <is>
          <t>velaaprivateisland.com</t>
        </is>
      </c>
      <c r="L3410" t="inlineStr">
        <is>
          <t>official</t>
        </is>
      </c>
      <c r="M3410" t="inlineStr">
        <is>
          <t>https://framerusercontent.com/assets/hiqd3jmoicSBXAxEUIls0k3RaQ.pdf</t>
        </is>
      </c>
      <c r="N3410" t="inlineStr">
        <is>
          <t>https://framerusercontent.com/assets/hiqd3jmoicSBXAxEUIls0k3RaQ.pdf</t>
        </is>
      </c>
      <c r="O3410" t="inlineStr">
        <is>
          <t>6849451c5bc836cd0530540e15d0e88d4ebbaaa6bf56b4c84f8aff232f8662b8</t>
        </is>
      </c>
      <c r="P3410" t="inlineStr">
        <is>
          <t>library/171_velaa-private-island-maldives/other/2026_hiqd3jmoicSBXAxEUIls0k3RaQ.pdf</t>
        </is>
      </c>
      <c r="R3410" t="inlineStr">
        <is>
          <t>current</t>
        </is>
      </c>
      <c r="S3410" t="inlineStr">
        <is>
          <t>N</t>
        </is>
      </c>
      <c r="T3410" t="inlineStr">
        <is>
          <t>matched</t>
        </is>
      </c>
      <c r="U3410" t="inlineStr">
        <is>
          <t>2026-10-04</t>
        </is>
      </c>
      <c r="V3410" t="inlineStr"/>
    </row>
    <row r="3411">
      <c r="A3411" t="n">
        <v>171</v>
      </c>
      <c r="B3411" t="inlineStr">
        <is>
          <t>Velaa Private Island Maldives</t>
        </is>
      </c>
      <c r="C3411" t="inlineStr">
        <is>
          <t>other</t>
        </is>
      </c>
      <c r="D3411" t="inlineStr">
        <is>
          <t>2026_NwKtbPQJWRkxss0QuSGF1rSBlQ.pdf</t>
        </is>
      </c>
      <c r="E3411" t="n">
        <v>2026</v>
      </c>
      <c r="H3411" t="n">
        <v>58</v>
      </c>
      <c r="I3411" t="n">
        <v>5923</v>
      </c>
      <c r="J3411" t="inlineStr">
        <is>
          <t>N</t>
        </is>
      </c>
      <c r="K3411" t="inlineStr">
        <is>
          <t>velaaprivateisland.com</t>
        </is>
      </c>
      <c r="L3411" t="inlineStr">
        <is>
          <t>official</t>
        </is>
      </c>
      <c r="M3411" t="inlineStr">
        <is>
          <t>https://framerusercontent.com/assets/NwKtbPQJWRkxss0QuSGF1rSBlQ.pdf</t>
        </is>
      </c>
      <c r="N3411" t="inlineStr">
        <is>
          <t>https://framerusercontent.com/assets/NwKtbPQJWRkxss0QuSGF1rSBlQ.pdf</t>
        </is>
      </c>
      <c r="O3411" t="inlineStr">
        <is>
          <t>ef60ce6ccf283735629fa322d4369ee0532bc9ce7a529351b84c5ac5d731ea84</t>
        </is>
      </c>
      <c r="P3411" t="inlineStr">
        <is>
          <t>library/171_velaa-private-island-maldives/other/2026_NwKtbPQJWRkxss0QuSGF1rSBlQ.pdf</t>
        </is>
      </c>
      <c r="R3411" t="inlineStr">
        <is>
          <t>current</t>
        </is>
      </c>
      <c r="S3411" t="inlineStr">
        <is>
          <t>N</t>
        </is>
      </c>
      <c r="T3411" t="inlineStr">
        <is>
          <t>matched</t>
        </is>
      </c>
      <c r="U3411" t="inlineStr">
        <is>
          <t>2026-10-04</t>
        </is>
      </c>
      <c r="V3411" t="inlineStr"/>
    </row>
    <row r="3412">
      <c r="A3412" t="n">
        <v>171</v>
      </c>
      <c r="B3412" t="inlineStr">
        <is>
          <t>Velaa Private Island Maldives</t>
        </is>
      </c>
      <c r="C3412" t="inlineStr">
        <is>
          <t>other</t>
        </is>
      </c>
      <c r="D3412" t="inlineStr">
        <is>
          <t>2026_mRFB8IDc2OHVJzzehtEBDgnL8g.pdf</t>
        </is>
      </c>
      <c r="E3412" t="n">
        <v>2026</v>
      </c>
      <c r="H3412" t="n">
        <v>44</v>
      </c>
      <c r="I3412" t="n">
        <v>5881</v>
      </c>
      <c r="J3412" t="inlineStr">
        <is>
          <t>N</t>
        </is>
      </c>
      <c r="K3412" t="inlineStr">
        <is>
          <t>velaaprivateisland.com</t>
        </is>
      </c>
      <c r="L3412" t="inlineStr">
        <is>
          <t>official</t>
        </is>
      </c>
      <c r="M3412" t="inlineStr">
        <is>
          <t>https://framerusercontent.com/assets/mRFB8IDc2OHVJzzehtEBDgnL8g.pdf</t>
        </is>
      </c>
      <c r="N3412" t="inlineStr">
        <is>
          <t>https://framerusercontent.com/assets/mRFB8IDc2OHVJzzehtEBDgnL8g.pdf</t>
        </is>
      </c>
      <c r="O3412" t="inlineStr">
        <is>
          <t>0b6faab6a5656cf165c6bb36ab8eb35f7d6fabf166c1fc95488dd4aaf3917101</t>
        </is>
      </c>
      <c r="P3412" t="inlineStr">
        <is>
          <t>library/171_velaa-private-island-maldives/other/2026_mRFB8IDc2OHVJzzehtEBDgnL8g.pdf</t>
        </is>
      </c>
      <c r="R3412" t="inlineStr">
        <is>
          <t>current</t>
        </is>
      </c>
      <c r="S3412" t="inlineStr">
        <is>
          <t>N</t>
        </is>
      </c>
      <c r="T3412" t="inlineStr">
        <is>
          <t>matched</t>
        </is>
      </c>
      <c r="U3412" t="inlineStr">
        <is>
          <t>2026-10-04</t>
        </is>
      </c>
      <c r="V3412" t="inlineStr"/>
    </row>
    <row r="3413">
      <c r="A3413" t="n">
        <v>171</v>
      </c>
      <c r="B3413" t="inlineStr">
        <is>
          <t>Velaa Private Island Maldives</t>
        </is>
      </c>
      <c r="C3413" t="inlineStr">
        <is>
          <t>other</t>
        </is>
      </c>
      <c r="D3413" t="inlineStr">
        <is>
          <t>2026_PkUbpebPiC4GXnDOnYFBX8izOY.pdf</t>
        </is>
      </c>
      <c r="E3413" t="n">
        <v>2026</v>
      </c>
      <c r="H3413" t="n">
        <v>56</v>
      </c>
      <c r="I3413" t="n">
        <v>9494</v>
      </c>
      <c r="J3413" t="inlineStr">
        <is>
          <t>N</t>
        </is>
      </c>
      <c r="K3413" t="inlineStr">
        <is>
          <t>velaaprivateisland.com</t>
        </is>
      </c>
      <c r="L3413" t="inlineStr">
        <is>
          <t>official</t>
        </is>
      </c>
      <c r="M3413" t="inlineStr">
        <is>
          <t>https://framerusercontent.com/assets/PkUbpebPiC4GXnDOnYFBX8izOY.pdf</t>
        </is>
      </c>
      <c r="N3413" t="inlineStr">
        <is>
          <t>https://framerusercontent.com/assets/PkUbpebPiC4GXnDOnYFBX8izOY.pdf</t>
        </is>
      </c>
      <c r="O3413" t="inlineStr">
        <is>
          <t>05f49b7e5b93c0e73e65d8473c02ecddc65d8da90122b47f4edd724393004535</t>
        </is>
      </c>
      <c r="P3413" t="inlineStr">
        <is>
          <t>library/171_velaa-private-island-maldives/other/2026_PkUbpebPiC4GXnDOnYFBX8izOY.pdf</t>
        </is>
      </c>
      <c r="R3413" t="inlineStr">
        <is>
          <t>current</t>
        </is>
      </c>
      <c r="S3413" t="inlineStr">
        <is>
          <t>N</t>
        </is>
      </c>
      <c r="T3413" t="inlineStr">
        <is>
          <t>matched</t>
        </is>
      </c>
      <c r="U3413" t="inlineStr">
        <is>
          <t>2026-10-04</t>
        </is>
      </c>
      <c r="V3413" t="inlineStr"/>
    </row>
    <row r="3414">
      <c r="A3414" t="n">
        <v>171</v>
      </c>
      <c r="B3414" t="inlineStr">
        <is>
          <t>Velaa Private Island Maldives</t>
        </is>
      </c>
      <c r="C3414" t="inlineStr">
        <is>
          <t>other</t>
        </is>
      </c>
      <c r="D3414" t="inlineStr">
        <is>
          <t>2026_FRUK6F5NKwBMzSIiG3nZKTBcZYY.pdf</t>
        </is>
      </c>
      <c r="E3414" t="n">
        <v>2026</v>
      </c>
      <c r="H3414" t="n">
        <v>44</v>
      </c>
      <c r="I3414" t="n">
        <v>6084</v>
      </c>
      <c r="J3414" t="inlineStr">
        <is>
          <t>N</t>
        </is>
      </c>
      <c r="K3414" t="inlineStr">
        <is>
          <t>velaaprivateisland.com</t>
        </is>
      </c>
      <c r="L3414" t="inlineStr">
        <is>
          <t>official</t>
        </is>
      </c>
      <c r="M3414" t="inlineStr">
        <is>
          <t>https://framerusercontent.com/assets/FRUK6F5NKwBMzSIiG3nZKTBcZYY.pdf</t>
        </is>
      </c>
      <c r="N3414" t="inlineStr">
        <is>
          <t>https://framerusercontent.com/assets/FRUK6F5NKwBMzSIiG3nZKTBcZYY.pdf</t>
        </is>
      </c>
      <c r="O3414" t="inlineStr">
        <is>
          <t>6b88545341361691c6df14fdf81dc0e763b80c7140b143f2907cf7adc45e17e3</t>
        </is>
      </c>
      <c r="P3414" t="inlineStr">
        <is>
          <t>library/171_velaa-private-island-maldives/other/2026_FRUK6F5NKwBMzSIiG3nZKTBcZYY.pdf</t>
        </is>
      </c>
      <c r="R3414" t="inlineStr">
        <is>
          <t>current</t>
        </is>
      </c>
      <c r="S3414" t="inlineStr">
        <is>
          <t>N</t>
        </is>
      </c>
      <c r="T3414" t="inlineStr">
        <is>
          <t>matched</t>
        </is>
      </c>
      <c r="U3414" t="inlineStr">
        <is>
          <t>2026-10-04</t>
        </is>
      </c>
      <c r="V3414" t="inlineStr"/>
    </row>
    <row r="3415">
      <c r="A3415" t="n">
        <v>171</v>
      </c>
      <c r="B3415" t="inlineStr">
        <is>
          <t>Velaa Private Island Maldives</t>
        </is>
      </c>
      <c r="C3415" t="inlineStr">
        <is>
          <t>other</t>
        </is>
      </c>
      <c r="D3415" t="inlineStr">
        <is>
          <t>2026_ZgprPmuaBFc8KJKj8cCyS9mPnA.pdf</t>
        </is>
      </c>
      <c r="E3415" t="n">
        <v>2026</v>
      </c>
      <c r="H3415" t="n">
        <v>60</v>
      </c>
      <c r="I3415" t="n">
        <v>7394</v>
      </c>
      <c r="J3415" t="inlineStr">
        <is>
          <t>N</t>
        </is>
      </c>
      <c r="K3415" t="inlineStr">
        <is>
          <t>velaaprivateisland.com</t>
        </is>
      </c>
      <c r="L3415" t="inlineStr">
        <is>
          <t>official</t>
        </is>
      </c>
      <c r="M3415" t="inlineStr">
        <is>
          <t>https://framerusercontent.com/assets/ZgprPmuaBFc8KJKj8cCyS9mPnA.pdf</t>
        </is>
      </c>
      <c r="N3415" t="inlineStr">
        <is>
          <t>https://framerusercontent.com/assets/ZgprPmuaBFc8KJKj8cCyS9mPnA.pdf</t>
        </is>
      </c>
      <c r="O3415" t="inlineStr">
        <is>
          <t>844fee86d5ce3efef6f8f9ee6d8fa9bf3fb6c2cacbf0f5ec5603c19d6cb70d33</t>
        </is>
      </c>
      <c r="P3415" t="inlineStr">
        <is>
          <t>library/171_velaa-private-island-maldives/other/2026_ZgprPmuaBFc8KJKj8cCyS9mPnA.pdf</t>
        </is>
      </c>
      <c r="R3415" t="inlineStr">
        <is>
          <t>current</t>
        </is>
      </c>
      <c r="S3415" t="inlineStr">
        <is>
          <t>N</t>
        </is>
      </c>
      <c r="T3415" t="inlineStr">
        <is>
          <t>matched</t>
        </is>
      </c>
      <c r="U3415" t="inlineStr">
        <is>
          <t>2026-10-04</t>
        </is>
      </c>
      <c r="V3415" t="inlineStr"/>
    </row>
    <row r="3416">
      <c r="A3416" t="n">
        <v>171</v>
      </c>
      <c r="B3416" t="inlineStr">
        <is>
          <t>Velaa Private Island Maldives</t>
        </is>
      </c>
      <c r="C3416" t="inlineStr">
        <is>
          <t>other</t>
        </is>
      </c>
      <c r="D3416" t="inlineStr">
        <is>
          <t>2026_IWXDbJO9s5eW9JFCBQtGbmvRrk.pdf</t>
        </is>
      </c>
      <c r="E3416" t="n">
        <v>2026</v>
      </c>
      <c r="H3416" t="n">
        <v>60</v>
      </c>
      <c r="I3416" t="n">
        <v>4757</v>
      </c>
      <c r="J3416" t="inlineStr">
        <is>
          <t>N</t>
        </is>
      </c>
      <c r="K3416" t="inlineStr">
        <is>
          <t>velaaprivateisland.com</t>
        </is>
      </c>
      <c r="L3416" t="inlineStr">
        <is>
          <t>official</t>
        </is>
      </c>
      <c r="M3416" t="inlineStr">
        <is>
          <t>https://framerusercontent.com/assets/IWXDbJO9s5eW9JFCBQtGbmvRrk.pdf</t>
        </is>
      </c>
      <c r="N3416" t="inlineStr">
        <is>
          <t>https://framerusercontent.com/assets/IWXDbJO9s5eW9JFCBQtGbmvRrk.pdf</t>
        </is>
      </c>
      <c r="O3416" t="inlineStr">
        <is>
          <t>992715e169e8935262154f7eebade784da18a780bf727028b732dc8461fdf01b</t>
        </is>
      </c>
      <c r="P3416" t="inlineStr">
        <is>
          <t>library/171_velaa-private-island-maldives/other/2026_IWXDbJO9s5eW9JFCBQtGbmvRrk.pdf</t>
        </is>
      </c>
      <c r="R3416" t="inlineStr">
        <is>
          <t>current</t>
        </is>
      </c>
      <c r="S3416" t="inlineStr">
        <is>
          <t>N</t>
        </is>
      </c>
      <c r="T3416" t="inlineStr">
        <is>
          <t>matched</t>
        </is>
      </c>
      <c r="U3416" t="inlineStr">
        <is>
          <t>2026-10-04</t>
        </is>
      </c>
      <c r="V3416" t="inlineStr"/>
    </row>
    <row r="3417">
      <c r="A3417" t="n">
        <v>171</v>
      </c>
      <c r="B3417" t="inlineStr">
        <is>
          <t>Velaa Private Island Maldives</t>
        </is>
      </c>
      <c r="C3417" t="inlineStr">
        <is>
          <t>other</t>
        </is>
      </c>
      <c r="D3417" t="inlineStr">
        <is>
          <t>2026_qMKluV4wxQOlQNsBBsGthQprJFc.pdf</t>
        </is>
      </c>
      <c r="E3417" t="n">
        <v>2026</v>
      </c>
      <c r="H3417" t="n">
        <v>64</v>
      </c>
      <c r="I3417" t="n">
        <v>12773</v>
      </c>
      <c r="J3417" t="inlineStr">
        <is>
          <t>N</t>
        </is>
      </c>
      <c r="K3417" t="inlineStr">
        <is>
          <t>velaaprivateisland.com</t>
        </is>
      </c>
      <c r="L3417" t="inlineStr">
        <is>
          <t>official</t>
        </is>
      </c>
      <c r="M3417" t="inlineStr">
        <is>
          <t>https://framerusercontent.com/assets/qMKluV4wxQOlQNsBBsGthQprJFc.pdf</t>
        </is>
      </c>
      <c r="N3417" t="inlineStr">
        <is>
          <t>https://framerusercontent.com/assets/qMKluV4wxQOlQNsBBsGthQprJFc.pdf</t>
        </is>
      </c>
      <c r="O3417" t="inlineStr">
        <is>
          <t>3a475649c7a1ce6baf34519c1191f1fa8971dedb954dbe7c91c03784da00aa95</t>
        </is>
      </c>
      <c r="P3417" t="inlineStr">
        <is>
          <t>library/171_velaa-private-island-maldives/other/2026_qMKluV4wxQOlQNsBBsGthQprJFc.pdf</t>
        </is>
      </c>
      <c r="R3417" t="inlineStr">
        <is>
          <t>current</t>
        </is>
      </c>
      <c r="S3417" t="inlineStr">
        <is>
          <t>Y</t>
        </is>
      </c>
      <c r="T3417" t="inlineStr">
        <is>
          <t>matched</t>
        </is>
      </c>
      <c r="U3417" t="inlineStr">
        <is>
          <t>2026-10-04</t>
        </is>
      </c>
      <c r="V3417" t="inlineStr"/>
    </row>
    <row r="3418">
      <c r="A3418" t="n">
        <v>171</v>
      </c>
      <c r="B3418" t="inlineStr">
        <is>
          <t>Velaa Private Island Maldives</t>
        </is>
      </c>
      <c r="C3418" t="inlineStr">
        <is>
          <t>other</t>
        </is>
      </c>
      <c r="D3418" t="inlineStr">
        <is>
          <t>2026_CQgeokNI2eP6M1Vh7mCHdGhc.pdf</t>
        </is>
      </c>
      <c r="E3418" t="n">
        <v>2026</v>
      </c>
      <c r="H3418" t="n">
        <v>48</v>
      </c>
      <c r="I3418" t="n">
        <v>3621</v>
      </c>
      <c r="J3418" t="inlineStr">
        <is>
          <t>N</t>
        </is>
      </c>
      <c r="K3418" t="inlineStr">
        <is>
          <t>velaaprivateisland.com</t>
        </is>
      </c>
      <c r="L3418" t="inlineStr">
        <is>
          <t>official</t>
        </is>
      </c>
      <c r="M3418" t="inlineStr">
        <is>
          <t>https://framerusercontent.com/assets/CQgeokNI2eP6M1Vh7mCHdGhc.pdf</t>
        </is>
      </c>
      <c r="N3418" t="inlineStr">
        <is>
          <t>https://framerusercontent.com/assets/CQgeokNI2eP6M1Vh7mCHdGhc.pdf</t>
        </is>
      </c>
      <c r="O3418" t="inlineStr">
        <is>
          <t>11f27bd80248b3186e2c493e1614113be3295e1fbe3cc2606c26fa1b53f12540</t>
        </is>
      </c>
      <c r="P3418" t="inlineStr">
        <is>
          <t>library/171_velaa-private-island-maldives/other/2026_CQgeokNI2eP6M1Vh7mCHdGhc.pdf</t>
        </is>
      </c>
      <c r="R3418" t="inlineStr">
        <is>
          <t>current</t>
        </is>
      </c>
      <c r="S3418" t="inlineStr">
        <is>
          <t>N</t>
        </is>
      </c>
      <c r="T3418" t="inlineStr">
        <is>
          <t>matched</t>
        </is>
      </c>
      <c r="U3418" t="inlineStr">
        <is>
          <t>2026-10-04</t>
        </is>
      </c>
      <c r="V3418" t="inlineStr"/>
    </row>
    <row r="3419">
      <c r="A3419" t="n">
        <v>171</v>
      </c>
      <c r="B3419" t="inlineStr">
        <is>
          <t>Velaa Private Island Maldives</t>
        </is>
      </c>
      <c r="C3419" t="inlineStr">
        <is>
          <t>other</t>
        </is>
      </c>
      <c r="D3419" t="inlineStr">
        <is>
          <t>2024_hzqeI23C7itDQvSpFO4vHXrasQ.pdf</t>
        </is>
      </c>
      <c r="E3419" t="n">
        <v>2024</v>
      </c>
      <c r="H3419" t="n">
        <v>40</v>
      </c>
      <c r="I3419" t="n">
        <v>8538</v>
      </c>
      <c r="J3419" t="inlineStr">
        <is>
          <t>Y</t>
        </is>
      </c>
      <c r="K3419" t="inlineStr">
        <is>
          <t>velaaprivateisland.com</t>
        </is>
      </c>
      <c r="L3419" t="inlineStr">
        <is>
          <t>official</t>
        </is>
      </c>
      <c r="M3419" t="inlineStr">
        <is>
          <t>https://framerusercontent.com/assets/hzqeI23C7itDQvSpFO4vHXrasQ.pdf</t>
        </is>
      </c>
      <c r="N3419" t="inlineStr">
        <is>
          <t>https://framerusercontent.com/assets/hzqeI23C7itDQvSpFO4vHXrasQ.pdf</t>
        </is>
      </c>
      <c r="O3419" t="inlineStr">
        <is>
          <t>e0d1a5a41ae7f13aec9a68cdfc1bbabb0fdc49774c1201be9ac97cd6675068a7</t>
        </is>
      </c>
      <c r="P3419" t="inlineStr">
        <is>
          <t>library/171_velaa-private-island-maldives/other/2024_hzqeI23C7itDQvSpFO4vHXrasQ.pdf</t>
        </is>
      </c>
      <c r="R3419" t="inlineStr">
        <is>
          <t>outdated</t>
        </is>
      </c>
      <c r="S3419" t="inlineStr">
        <is>
          <t>N</t>
        </is>
      </c>
      <c r="T3419" t="inlineStr">
        <is>
          <t>matched</t>
        </is>
      </c>
      <c r="U3419" t="inlineStr">
        <is>
          <t>2026-10-04</t>
        </is>
      </c>
      <c r="V3419" t="inlineStr"/>
    </row>
    <row r="3420">
      <c r="A3420" t="n">
        <v>171</v>
      </c>
      <c r="B3420" t="inlineStr">
        <is>
          <t>Velaa Private Island Maldives</t>
        </is>
      </c>
      <c r="C3420" t="inlineStr">
        <is>
          <t>other</t>
        </is>
      </c>
      <c r="D3420" t="inlineStr">
        <is>
          <t>2023_gBz7azUInC3RF5D5QtGOhvw1qg.pdf</t>
        </is>
      </c>
      <c r="E3420" t="n">
        <v>2023</v>
      </c>
      <c r="H3420" t="n">
        <v>52</v>
      </c>
      <c r="I3420" t="n">
        <v>12449</v>
      </c>
      <c r="J3420" t="inlineStr">
        <is>
          <t>Y</t>
        </is>
      </c>
      <c r="K3420" t="inlineStr">
        <is>
          <t>velaaprivateisland.com</t>
        </is>
      </c>
      <c r="L3420" t="inlineStr">
        <is>
          <t>official</t>
        </is>
      </c>
      <c r="M3420" t="inlineStr">
        <is>
          <t>https://framerusercontent.com/assets/gBz7azUInC3RF5D5QtGOhvw1qg.pdf</t>
        </is>
      </c>
      <c r="N3420" t="inlineStr">
        <is>
          <t>https://framerusercontent.com/assets/gBz7azUInC3RF5D5QtGOhvw1qg.pdf</t>
        </is>
      </c>
      <c r="O3420" t="inlineStr">
        <is>
          <t>85d8ff10190947072d51d3f4eac98176c8b8628b708644ddeaa6e6bcecaeb241</t>
        </is>
      </c>
      <c r="P3420" t="inlineStr">
        <is>
          <t>library/171_velaa-private-island-maldives/other/2023_gBz7azUInC3RF5D5QtGOhvw1qg.pdf</t>
        </is>
      </c>
      <c r="R3420" t="inlineStr">
        <is>
          <t>outdated</t>
        </is>
      </c>
      <c r="S3420" t="inlineStr">
        <is>
          <t>N</t>
        </is>
      </c>
      <c r="T3420" t="inlineStr">
        <is>
          <t>matched</t>
        </is>
      </c>
      <c r="U3420" t="inlineStr">
        <is>
          <t>2026-10-04</t>
        </is>
      </c>
      <c r="V3420" t="inlineStr"/>
    </row>
    <row r="3421">
      <c r="A3421" t="n">
        <v>171</v>
      </c>
      <c r="B3421" t="inlineStr">
        <is>
          <t>Velaa Private Island Maldives</t>
        </is>
      </c>
      <c r="C3421" t="inlineStr">
        <is>
          <t>other</t>
        </is>
      </c>
      <c r="D3421" t="inlineStr">
        <is>
          <t>2023_bwFmMFDuRvuzsfjCkVu8TNxiv6g.pdf</t>
        </is>
      </c>
      <c r="E3421" t="n">
        <v>2023</v>
      </c>
      <c r="H3421" t="n">
        <v>58</v>
      </c>
      <c r="I3421" t="n">
        <v>7255</v>
      </c>
      <c r="J3421" t="inlineStr">
        <is>
          <t>Y</t>
        </is>
      </c>
      <c r="K3421" t="inlineStr">
        <is>
          <t>velaaprivateisland.com</t>
        </is>
      </c>
      <c r="L3421" t="inlineStr">
        <is>
          <t>official</t>
        </is>
      </c>
      <c r="M3421" t="inlineStr">
        <is>
          <t>https://framerusercontent.com/assets/bwFmMFDuRvuzsfjCkVu8TNxiv6g.pdf</t>
        </is>
      </c>
      <c r="N3421" t="inlineStr">
        <is>
          <t>https://framerusercontent.com/assets/bwFmMFDuRvuzsfjCkVu8TNxiv6g.pdf</t>
        </is>
      </c>
      <c r="O3421" t="inlineStr">
        <is>
          <t>bf8a36687e72a207988f932e7fa9c197e6e39a050fd961704fa59cdd3c4e0e72</t>
        </is>
      </c>
      <c r="P3421" t="inlineStr">
        <is>
          <t>library/171_velaa-private-island-maldives/other/2023_bwFmMFDuRvuzsfjCkVu8TNxiv6g.pdf</t>
        </is>
      </c>
      <c r="R3421" t="inlineStr">
        <is>
          <t>outdated</t>
        </is>
      </c>
      <c r="S3421" t="inlineStr">
        <is>
          <t>N</t>
        </is>
      </c>
      <c r="T3421" t="inlineStr">
        <is>
          <t>matched</t>
        </is>
      </c>
      <c r="U3421" t="inlineStr">
        <is>
          <t>2026-10-04</t>
        </is>
      </c>
      <c r="V3421" t="inlineStr"/>
    </row>
    <row r="3422">
      <c r="A3422" t="n">
        <v>171</v>
      </c>
      <c r="B3422" t="inlineStr">
        <is>
          <t>Velaa Private Island Maldives</t>
        </is>
      </c>
      <c r="C3422" t="inlineStr">
        <is>
          <t>other</t>
        </is>
      </c>
      <c r="D3422" t="inlineStr">
        <is>
          <t>2022_jv01koIAt9AjqpUXa8k9N9EYgc.pdf</t>
        </is>
      </c>
      <c r="E3422" t="n">
        <v>2022</v>
      </c>
      <c r="H3422" t="n">
        <v>28</v>
      </c>
      <c r="I3422" t="n">
        <v>2148</v>
      </c>
      <c r="J3422" t="inlineStr">
        <is>
          <t>Y</t>
        </is>
      </c>
      <c r="K3422" t="inlineStr">
        <is>
          <t>velaaprivateisland.com</t>
        </is>
      </c>
      <c r="L3422" t="inlineStr">
        <is>
          <t>official</t>
        </is>
      </c>
      <c r="M3422" t="inlineStr">
        <is>
          <t>https://framerusercontent.com/assets/jv01koIAt9AjqpUXa8k9N9EYgc.pdf</t>
        </is>
      </c>
      <c r="N3422" t="inlineStr">
        <is>
          <t>https://framerusercontent.com/assets/jv01koIAt9AjqpUXa8k9N9EYgc.pdf</t>
        </is>
      </c>
      <c r="O3422" t="inlineStr">
        <is>
          <t>90415806dbd0583d7addf2d4254855085f86048cc0c299ccbab9f5e08cc56908</t>
        </is>
      </c>
      <c r="P3422" t="inlineStr">
        <is>
          <t>library/171_velaa-private-island-maldives/other/2022_jv01koIAt9AjqpUXa8k9N9EYgc.pdf</t>
        </is>
      </c>
      <c r="R3422" t="inlineStr">
        <is>
          <t>outdated</t>
        </is>
      </c>
      <c r="S3422" t="inlineStr">
        <is>
          <t>N</t>
        </is>
      </c>
      <c r="T3422" t="inlineStr">
        <is>
          <t>matched</t>
        </is>
      </c>
      <c r="U3422" t="inlineStr">
        <is>
          <t>2026-10-04</t>
        </is>
      </c>
      <c r="V3422" t="inlineStr"/>
    </row>
    <row r="3423">
      <c r="A3423" t="n">
        <v>171</v>
      </c>
      <c r="B3423" t="inlineStr">
        <is>
          <t>Velaa Private Island Maldives</t>
        </is>
      </c>
      <c r="C3423" t="inlineStr">
        <is>
          <t>other</t>
        </is>
      </c>
      <c r="D3423" t="inlineStr">
        <is>
          <t>2022_RrUPpqktv7JUfVRGhHDfCXaWn4.pdf</t>
        </is>
      </c>
      <c r="E3423" t="n">
        <v>2022</v>
      </c>
      <c r="H3423" t="n">
        <v>40</v>
      </c>
      <c r="I3423" t="n">
        <v>8559</v>
      </c>
      <c r="J3423" t="inlineStr">
        <is>
          <t>Y</t>
        </is>
      </c>
      <c r="K3423" t="inlineStr">
        <is>
          <t>velaaprivateisland.com</t>
        </is>
      </c>
      <c r="L3423" t="inlineStr">
        <is>
          <t>official</t>
        </is>
      </c>
      <c r="M3423" t="inlineStr">
        <is>
          <t>https://framerusercontent.com/assets/RrUPpqktv7JUfVRGhHDfCXaWn4.pdf</t>
        </is>
      </c>
      <c r="N3423" t="inlineStr">
        <is>
          <t>https://framerusercontent.com/assets/RrUPpqktv7JUfVRGhHDfCXaWn4.pdf</t>
        </is>
      </c>
      <c r="O3423" t="inlineStr">
        <is>
          <t>a5759b7890ca01d37563c99bd8574fa26365f857fd93f851e4a2a5ed3ac06414</t>
        </is>
      </c>
      <c r="P3423" t="inlineStr">
        <is>
          <t>library/171_velaa-private-island-maldives/other/2022_RrUPpqktv7JUfVRGhHDfCXaWn4.pdf</t>
        </is>
      </c>
      <c r="R3423" t="inlineStr">
        <is>
          <t>outdated</t>
        </is>
      </c>
      <c r="S3423" t="inlineStr">
        <is>
          <t>N</t>
        </is>
      </c>
      <c r="T3423" t="inlineStr">
        <is>
          <t>matched</t>
        </is>
      </c>
      <c r="U3423" t="inlineStr">
        <is>
          <t>2026-10-04</t>
        </is>
      </c>
      <c r="V3423" t="inlineStr"/>
    </row>
    <row r="3424">
      <c r="A3424" t="n">
        <v>171</v>
      </c>
      <c r="B3424" t="inlineStr">
        <is>
          <t>Velaa Private Island Maldives</t>
        </is>
      </c>
      <c r="C3424" t="inlineStr">
        <is>
          <t>other</t>
        </is>
      </c>
      <c r="D3424" t="inlineStr">
        <is>
          <t>2022_OeaABGJ1YPJv8DiHhdSTcdShc1s.pdf</t>
        </is>
      </c>
      <c r="E3424" t="n">
        <v>2022</v>
      </c>
      <c r="H3424" t="n">
        <v>38</v>
      </c>
      <c r="I3424" t="n">
        <v>4662</v>
      </c>
      <c r="J3424" t="inlineStr">
        <is>
          <t>Y</t>
        </is>
      </c>
      <c r="K3424" t="inlineStr">
        <is>
          <t>velaaprivateisland.com</t>
        </is>
      </c>
      <c r="L3424" t="inlineStr">
        <is>
          <t>official</t>
        </is>
      </c>
      <c r="M3424" t="inlineStr">
        <is>
          <t>https://framerusercontent.com/assets/OeaABGJ1YPJv8DiHhdSTcdShc1s.pdf</t>
        </is>
      </c>
      <c r="N3424" t="inlineStr">
        <is>
          <t>https://framerusercontent.com/assets/OeaABGJ1YPJv8DiHhdSTcdShc1s.pdf</t>
        </is>
      </c>
      <c r="O3424" t="inlineStr">
        <is>
          <t>db44bdc543742076c9a641f782403cdd1fadbc1988f635a51797592ffb047865</t>
        </is>
      </c>
      <c r="P3424" t="inlineStr">
        <is>
          <t>library/171_velaa-private-island-maldives/other/2022_OeaABGJ1YPJv8DiHhdSTcdShc1s.pdf</t>
        </is>
      </c>
      <c r="R3424" t="inlineStr">
        <is>
          <t>outdated</t>
        </is>
      </c>
      <c r="S3424" t="inlineStr">
        <is>
          <t>N</t>
        </is>
      </c>
      <c r="T3424" t="inlineStr">
        <is>
          <t>matched</t>
        </is>
      </c>
      <c r="U3424" t="inlineStr">
        <is>
          <t>2026-10-04</t>
        </is>
      </c>
      <c r="V3424" t="inlineStr"/>
    </row>
    <row r="3425">
      <c r="A3425" t="n">
        <v>171</v>
      </c>
      <c r="B3425" t="inlineStr">
        <is>
          <t>Velaa Private Island Maldives</t>
        </is>
      </c>
      <c r="C3425" t="inlineStr">
        <is>
          <t>other</t>
        </is>
      </c>
      <c r="D3425" t="inlineStr">
        <is>
          <t>2021_icbb1ehz.pdf</t>
        </is>
      </c>
      <c r="E3425" t="n">
        <v>2021</v>
      </c>
      <c r="H3425" t="n">
        <v>1</v>
      </c>
      <c r="I3425" t="n">
        <v>961</v>
      </c>
      <c r="J3425" t="inlineStr">
        <is>
          <t>Y</t>
        </is>
      </c>
      <c r="K3425" t="inlineStr">
        <is>
          <t>visitmaldives.com</t>
        </is>
      </c>
      <c r="L3425" t="inlineStr">
        <is>
          <t>dmc-agency</t>
        </is>
      </c>
      <c r="M3425" t="inlineStr">
        <is>
          <t>https://visitmaldives.s3.amazonaws.com/kobe3Mq8/icbb1ehz.pdf</t>
        </is>
      </c>
      <c r="N3425" t="inlineStr">
        <is>
          <t>https://visitmaldives.s3.amazonaws.com/kobe3Mq8/icbb1ehz.pdf</t>
        </is>
      </c>
      <c r="O3425" t="inlineStr">
        <is>
          <t>fd2d6639fe12dc33d32018c0a9470b20cac638d15a81464900dd6964ec6bcdc5</t>
        </is>
      </c>
      <c r="P3425" t="inlineStr">
        <is>
          <t>library/171_velaa-private-island-maldives/other/2021_icbb1ehz.pdf</t>
        </is>
      </c>
      <c r="R3425" t="inlineStr">
        <is>
          <t>outdated</t>
        </is>
      </c>
      <c r="S3425" t="inlineStr">
        <is>
          <t>N</t>
        </is>
      </c>
      <c r="T3425" t="inlineStr">
        <is>
          <t>matched</t>
        </is>
      </c>
      <c r="U3425" t="inlineStr">
        <is>
          <t>2026-10-04</t>
        </is>
      </c>
      <c r="V3425" t="inlineStr"/>
    </row>
    <row r="3426">
      <c r="A3426" t="n">
        <v>171</v>
      </c>
      <c r="B3426" t="inlineStr">
        <is>
          <t>Velaa Private Island Maldives</t>
        </is>
      </c>
      <c r="C3426" t="inlineStr">
        <is>
          <t>other</t>
        </is>
      </c>
      <c r="D3426" t="inlineStr">
        <is>
          <t>2020_efaxorai.pdf</t>
        </is>
      </c>
      <c r="E3426" t="n">
        <v>2020</v>
      </c>
      <c r="H3426" t="n">
        <v>1</v>
      </c>
      <c r="I3426" t="n">
        <v>528</v>
      </c>
      <c r="J3426" t="inlineStr">
        <is>
          <t>Y</t>
        </is>
      </c>
      <c r="K3426" t="inlineStr">
        <is>
          <t>visitmaldives.com</t>
        </is>
      </c>
      <c r="L3426" t="inlineStr">
        <is>
          <t>dmc-agency</t>
        </is>
      </c>
      <c r="M3426" t="inlineStr">
        <is>
          <t>https://visitmaldives.s3.amazonaws.com/QEoA7MY9/efaxorai.pdf</t>
        </is>
      </c>
      <c r="N3426" t="inlineStr">
        <is>
          <t>https://visitmaldives.s3.amazonaws.com/QEoA7MY9/efaxorai.pdf</t>
        </is>
      </c>
      <c r="O3426" t="inlineStr">
        <is>
          <t>c41e7caa74c50a51e14a12cd5024f063a9395fc6662cf5931f0efe3d7041885d</t>
        </is>
      </c>
      <c r="P3426" t="inlineStr">
        <is>
          <t>library/171_velaa-private-island-maldives/other/2020_efaxorai.pdf</t>
        </is>
      </c>
      <c r="R3426" t="inlineStr">
        <is>
          <t>outdated</t>
        </is>
      </c>
      <c r="S3426" t="inlineStr">
        <is>
          <t>N</t>
        </is>
      </c>
      <c r="T3426" t="inlineStr">
        <is>
          <t>matched</t>
        </is>
      </c>
      <c r="U3426" t="inlineStr">
        <is>
          <t>2026-10-04</t>
        </is>
      </c>
      <c r="V3426" t="inlineStr"/>
    </row>
    <row r="3427">
      <c r="A3427" t="n">
        <v>171</v>
      </c>
      <c r="B3427" t="inlineStr">
        <is>
          <t>Velaa Private Island Maldives</t>
        </is>
      </c>
      <c r="C3427" t="inlineStr">
        <is>
          <t>other</t>
        </is>
      </c>
      <c r="D3427" t="inlineStr">
        <is>
          <t>2020_oQz856LZRg0RvTMdIpNw4pc8.pdf</t>
        </is>
      </c>
      <c r="E3427" t="n">
        <v>2020</v>
      </c>
      <c r="H3427" t="n">
        <v>28</v>
      </c>
      <c r="I3427" t="n">
        <v>2329</v>
      </c>
      <c r="J3427" t="inlineStr">
        <is>
          <t>Y</t>
        </is>
      </c>
      <c r="K3427" t="inlineStr">
        <is>
          <t>velaaprivateisland.com</t>
        </is>
      </c>
      <c r="L3427" t="inlineStr">
        <is>
          <t>official</t>
        </is>
      </c>
      <c r="M3427" t="inlineStr">
        <is>
          <t>https://framerusercontent.com/assets/oQz856LZRg0RvTMdIpNw4pc8.pdf</t>
        </is>
      </c>
      <c r="N3427" t="inlineStr">
        <is>
          <t>https://framerusercontent.com/assets/oQz856LZRg0RvTMdIpNw4pc8.pdf</t>
        </is>
      </c>
      <c r="O3427" t="inlineStr">
        <is>
          <t>499feccb42c7bffefc833cfa87f5f0418383d2a308f0dccddc13861f6a3768eb</t>
        </is>
      </c>
      <c r="P3427" t="inlineStr">
        <is>
          <t>library/171_velaa-private-island-maldives/other/2020_oQz856LZRg0RvTMdIpNw4pc8.pdf</t>
        </is>
      </c>
      <c r="R3427" t="inlineStr">
        <is>
          <t>outdated</t>
        </is>
      </c>
      <c r="S3427" t="inlineStr">
        <is>
          <t>N</t>
        </is>
      </c>
      <c r="T3427" t="inlineStr">
        <is>
          <t>matched</t>
        </is>
      </c>
      <c r="U3427" t="inlineStr">
        <is>
          <t>2026-10-04</t>
        </is>
      </c>
      <c r="V3427" t="inlineStr"/>
    </row>
    <row r="3428">
      <c r="A3428" t="n">
        <v>171</v>
      </c>
      <c r="B3428" t="inlineStr">
        <is>
          <t>Velaa Private Island Maldives</t>
        </is>
      </c>
      <c r="C3428" t="inlineStr">
        <is>
          <t>obsolete</t>
        </is>
      </c>
      <c r="D3428" t="inlineStr">
        <is>
          <t>2022_6owf2plm.pdf</t>
        </is>
      </c>
      <c r="E3428" t="n">
        <v>2022</v>
      </c>
      <c r="H3428" t="n">
        <v>1</v>
      </c>
      <c r="I3428" t="n">
        <v>710</v>
      </c>
      <c r="J3428" t="inlineStr">
        <is>
          <t>Y</t>
        </is>
      </c>
      <c r="K3428" t="inlineStr">
        <is>
          <t>visitmaldives.com</t>
        </is>
      </c>
      <c r="L3428" t="inlineStr">
        <is>
          <t>dmc-agency</t>
        </is>
      </c>
      <c r="M3428" t="inlineStr">
        <is>
          <t>https://visitmaldives.s3.amazonaws.com/EoAX54q9/6owf2plm.pdf</t>
        </is>
      </c>
      <c r="N3428" t="inlineStr">
        <is>
          <t>https://visitmaldives.s3.amazonaws.com/EoAX54q9/6owf2plm.pdf</t>
        </is>
      </c>
      <c r="O3428" t="inlineStr">
        <is>
          <t>1e7cdc8a9b104465a5f5b21ca7bdd601008be734c37a08886db415455bf4d03c</t>
        </is>
      </c>
      <c r="P3428" t="inlineStr">
        <is>
          <t>library/171_velaa-private-island-maldives/obsolete/2022_6owf2plm.pdf</t>
        </is>
      </c>
      <c r="R3428" t="inlineStr">
        <is>
          <t>obsolete</t>
        </is>
      </c>
      <c r="S3428" t="inlineStr">
        <is>
          <t>N</t>
        </is>
      </c>
      <c r="T3428" t="inlineStr">
        <is>
          <t>matched</t>
        </is>
      </c>
      <c r="U3428" t="inlineStr">
        <is>
          <t>2026-10-04</t>
        </is>
      </c>
      <c r="V3428" t="inlineStr"/>
    </row>
    <row r="3429">
      <c r="A3429" t="n">
        <v>171</v>
      </c>
      <c r="B3429" t="inlineStr">
        <is>
          <t>Velaa Private Island Maldives</t>
        </is>
      </c>
      <c r="C3429" t="inlineStr">
        <is>
          <t>obsolete</t>
        </is>
      </c>
      <c r="D3429" t="inlineStr">
        <is>
          <t>2022_5sjzah4p.pdf</t>
        </is>
      </c>
      <c r="E3429" t="n">
        <v>2022</v>
      </c>
      <c r="H3429" t="n">
        <v>2</v>
      </c>
      <c r="I3429" t="n">
        <v>689</v>
      </c>
      <c r="J3429" t="inlineStr">
        <is>
          <t>Y</t>
        </is>
      </c>
      <c r="K3429" t="inlineStr">
        <is>
          <t>visitmaldives.com</t>
        </is>
      </c>
      <c r="L3429" t="inlineStr">
        <is>
          <t>dmc-agency</t>
        </is>
      </c>
      <c r="M3429" t="inlineStr">
        <is>
          <t>https://visitmaldives.s3.amazonaws.com/DqKGpAqO/5sjzah4p.pdf</t>
        </is>
      </c>
      <c r="N3429" t="inlineStr">
        <is>
          <t>https://visitmaldives.s3.amazonaws.com/DqKGpAqO/5sjzah4p.pdf</t>
        </is>
      </c>
      <c r="O3429" t="inlineStr">
        <is>
          <t>2a0b48388e70e6fe3784dde921a0a6c06754784a4917b5cb33b4f4733b12945b</t>
        </is>
      </c>
      <c r="P3429" t="inlineStr">
        <is>
          <t>library/171_velaa-private-island-maldives/obsolete/2022_5sjzah4p.pdf</t>
        </is>
      </c>
      <c r="R3429" t="inlineStr">
        <is>
          <t>obsolete</t>
        </is>
      </c>
      <c r="S3429" t="inlineStr">
        <is>
          <t>Y</t>
        </is>
      </c>
      <c r="T3429" t="inlineStr">
        <is>
          <t>matched</t>
        </is>
      </c>
      <c r="U3429" t="inlineStr">
        <is>
          <t>2026-10-04</t>
        </is>
      </c>
      <c r="V3429" t="inlineStr"/>
    </row>
    <row r="3430">
      <c r="A3430" t="n">
        <v>171</v>
      </c>
      <c r="B3430" t="inlineStr">
        <is>
          <t>Velaa Private Island Maldives</t>
        </is>
      </c>
      <c r="C3430" t="inlineStr">
        <is>
          <t>obsolete</t>
        </is>
      </c>
      <c r="D3430" t="inlineStr">
        <is>
          <t>2022_fze8kxkm.pdf</t>
        </is>
      </c>
      <c r="E3430" t="n">
        <v>2022</v>
      </c>
      <c r="H3430" t="n">
        <v>1</v>
      </c>
      <c r="I3430" t="n">
        <v>942</v>
      </c>
      <c r="J3430" t="inlineStr">
        <is>
          <t>Y</t>
        </is>
      </c>
      <c r="K3430" t="inlineStr">
        <is>
          <t>visitmaldives.com</t>
        </is>
      </c>
      <c r="L3430" t="inlineStr">
        <is>
          <t>dmc-agency</t>
        </is>
      </c>
      <c r="M3430" t="inlineStr">
        <is>
          <t>https://visitmaldives.s3.amazonaws.com/4w8KJzoK/fze8kxkm.pdf</t>
        </is>
      </c>
      <c r="N3430" t="inlineStr">
        <is>
          <t>https://visitmaldives.s3.amazonaws.com/4w8KJzoK/fze8kxkm.pdf</t>
        </is>
      </c>
      <c r="O3430" t="inlineStr">
        <is>
          <t>1f498fb877a96e1e514dfbeba3e94b6c6ce18489b8b2a5ce5a2ebfd1ccb3630e</t>
        </is>
      </c>
      <c r="P3430" t="inlineStr">
        <is>
          <t>library/171_velaa-private-island-maldives/obsolete/2022_fze8kxkm.pdf</t>
        </is>
      </c>
      <c r="R3430" t="inlineStr">
        <is>
          <t>obsolete</t>
        </is>
      </c>
      <c r="S3430" t="inlineStr">
        <is>
          <t>N</t>
        </is>
      </c>
      <c r="T3430" t="inlineStr">
        <is>
          <t>matched</t>
        </is>
      </c>
      <c r="U3430" t="inlineStr">
        <is>
          <t>2026-10-04</t>
        </is>
      </c>
      <c r="V3430" t="inlineStr"/>
    </row>
    <row r="3431">
      <c r="A3431" t="n">
        <v>171</v>
      </c>
      <c r="B3431" t="inlineStr">
        <is>
          <t>Velaa Private Island Maldives</t>
        </is>
      </c>
      <c r="C3431" t="inlineStr">
        <is>
          <t>obsolete</t>
        </is>
      </c>
      <c r="D3431" t="inlineStr">
        <is>
          <t>2022_y5fu6d75.pdf</t>
        </is>
      </c>
      <c r="E3431" t="n">
        <v>2022</v>
      </c>
      <c r="H3431" t="n">
        <v>2</v>
      </c>
      <c r="I3431" t="n">
        <v>1191</v>
      </c>
      <c r="J3431" t="inlineStr">
        <is>
          <t>Y</t>
        </is>
      </c>
      <c r="K3431" t="inlineStr">
        <is>
          <t>visitmaldives.com</t>
        </is>
      </c>
      <c r="L3431" t="inlineStr">
        <is>
          <t>dmc-agency</t>
        </is>
      </c>
      <c r="M3431" t="inlineStr">
        <is>
          <t>https://visitmaldives.s3.amazonaws.com/xopAmKwv/y5fu6d75.pdf</t>
        </is>
      </c>
      <c r="N3431" t="inlineStr">
        <is>
          <t>https://visitmaldives.s3.amazonaws.com/xopAmKwv/y5fu6d75.pdf</t>
        </is>
      </c>
      <c r="O3431" t="inlineStr">
        <is>
          <t>6ade429eb222d13976b782db1924ef5c4df3bdc98e1106c5c51de73d569312be</t>
        </is>
      </c>
      <c r="P3431" t="inlineStr">
        <is>
          <t>library/171_velaa-private-island-maldives/obsolete/2022_y5fu6d75.pdf</t>
        </is>
      </c>
      <c r="R3431" t="inlineStr">
        <is>
          <t>obsolete</t>
        </is>
      </c>
      <c r="S3431" t="inlineStr">
        <is>
          <t>N</t>
        </is>
      </c>
      <c r="T3431" t="inlineStr">
        <is>
          <t>matched</t>
        </is>
      </c>
      <c r="U3431" t="inlineStr">
        <is>
          <t>2026-10-04</t>
        </is>
      </c>
      <c r="V3431" t="inlineStr"/>
    </row>
    <row r="3432">
      <c r="A3432" t="n">
        <v>171</v>
      </c>
      <c r="B3432" t="inlineStr">
        <is>
          <t>Velaa Private Island Maldives</t>
        </is>
      </c>
      <c r="C3432" t="inlineStr">
        <is>
          <t>obsolete</t>
        </is>
      </c>
      <c r="D3432" t="inlineStr">
        <is>
          <t>2021_mbmal7jj.pdf</t>
        </is>
      </c>
      <c r="E3432" t="n">
        <v>2021</v>
      </c>
      <c r="H3432" t="n">
        <v>2</v>
      </c>
      <c r="I3432" t="n">
        <v>858</v>
      </c>
      <c r="J3432" t="inlineStr">
        <is>
          <t>Y</t>
        </is>
      </c>
      <c r="K3432" t="inlineStr">
        <is>
          <t>visitmaldives.com</t>
        </is>
      </c>
      <c r="L3432" t="inlineStr">
        <is>
          <t>dmc-agency</t>
        </is>
      </c>
      <c r="M3432" t="inlineStr">
        <is>
          <t>https://visitmaldives.s3.amazonaws.com/lwZ9xKoy/mbmal7jj.pdf</t>
        </is>
      </c>
      <c r="N3432" t="inlineStr">
        <is>
          <t>https://visitmaldives.s3.amazonaws.com/lwZ9xKoy/mbmal7jj.pdf</t>
        </is>
      </c>
      <c r="O3432" t="inlineStr">
        <is>
          <t>272036380d3b8dd4a3a402c119dcd42105e3ec6a97a3c02be448885ae37a3974</t>
        </is>
      </c>
      <c r="P3432" t="inlineStr">
        <is>
          <t>library/171_velaa-private-island-maldives/obsolete/2021_mbmal7jj.pdf</t>
        </is>
      </c>
      <c r="R3432" t="inlineStr">
        <is>
          <t>obsolete</t>
        </is>
      </c>
      <c r="S3432" t="inlineStr">
        <is>
          <t>N</t>
        </is>
      </c>
      <c r="T3432" t="inlineStr">
        <is>
          <t>matched</t>
        </is>
      </c>
      <c r="U3432" t="inlineStr">
        <is>
          <t>2026-10-04</t>
        </is>
      </c>
      <c r="V3432" t="inlineStr"/>
    </row>
    <row r="3433">
      <c r="A3433" t="n">
        <v>171</v>
      </c>
      <c r="B3433" t="inlineStr">
        <is>
          <t>Velaa Private Island Maldives</t>
        </is>
      </c>
      <c r="C3433" t="inlineStr">
        <is>
          <t>obsolete</t>
        </is>
      </c>
      <c r="D3433" t="inlineStr">
        <is>
          <t>2021_xvjijwm5.pdf</t>
        </is>
      </c>
      <c r="E3433" t="n">
        <v>2021</v>
      </c>
      <c r="H3433" t="n">
        <v>2</v>
      </c>
      <c r="I3433" t="n">
        <v>930</v>
      </c>
      <c r="J3433" t="inlineStr">
        <is>
          <t>Y</t>
        </is>
      </c>
      <c r="K3433" t="inlineStr">
        <is>
          <t>visitmaldives.com</t>
        </is>
      </c>
      <c r="L3433" t="inlineStr">
        <is>
          <t>dmc-agency</t>
        </is>
      </c>
      <c r="M3433" t="inlineStr">
        <is>
          <t>https://visitmaldives.s3.amazonaws.com/Vw9ZEWYv/xvjijwm5.pdf</t>
        </is>
      </c>
      <c r="N3433" t="inlineStr">
        <is>
          <t>https://visitmaldives.s3.amazonaws.com/Vw9ZEWYv/xvjijwm5.pdf</t>
        </is>
      </c>
      <c r="O3433" t="inlineStr">
        <is>
          <t>a1e109816430801558bd98eb782174e1edfa3060f803ab1d331757f4ba8940ae</t>
        </is>
      </c>
      <c r="P3433" t="inlineStr">
        <is>
          <t>library/171_velaa-private-island-maldives/obsolete/2021_xvjijwm5.pdf</t>
        </is>
      </c>
      <c r="R3433" t="inlineStr">
        <is>
          <t>obsolete</t>
        </is>
      </c>
      <c r="S3433" t="inlineStr">
        <is>
          <t>N</t>
        </is>
      </c>
      <c r="T3433" t="inlineStr">
        <is>
          <t>matched</t>
        </is>
      </c>
      <c r="U3433" t="inlineStr">
        <is>
          <t>2026-10-04</t>
        </is>
      </c>
      <c r="V3433" t="inlineStr"/>
    </row>
    <row r="3434">
      <c r="A3434" t="n">
        <v>171</v>
      </c>
      <c r="B3434" t="inlineStr">
        <is>
          <t>Velaa Private Island Maldives</t>
        </is>
      </c>
      <c r="C3434" t="inlineStr">
        <is>
          <t>obsolete</t>
        </is>
      </c>
      <c r="D3434" t="inlineStr">
        <is>
          <t>2021_zkofukx1.pdf</t>
        </is>
      </c>
      <c r="E3434" t="n">
        <v>2021</v>
      </c>
      <c r="H3434" t="n">
        <v>2</v>
      </c>
      <c r="I3434" t="n">
        <v>814</v>
      </c>
      <c r="J3434" t="inlineStr">
        <is>
          <t>Y</t>
        </is>
      </c>
      <c r="K3434" t="inlineStr">
        <is>
          <t>visitmaldives.com</t>
        </is>
      </c>
      <c r="L3434" t="inlineStr">
        <is>
          <t>dmc-agency</t>
        </is>
      </c>
      <c r="M3434" t="inlineStr">
        <is>
          <t>https://visitmaldives.s3.amazonaws.com/3qlkmyYX/zkofukx1.pdf</t>
        </is>
      </c>
      <c r="N3434" t="inlineStr">
        <is>
          <t>https://visitmaldives.s3.amazonaws.com/3qlkmyYX/zkofukx1.pdf</t>
        </is>
      </c>
      <c r="O3434" t="inlineStr">
        <is>
          <t>3b50c4cb475e26e183cabdc8ac4419bde045806eb5e125b06cedbc52cf4b84d5</t>
        </is>
      </c>
      <c r="P3434" t="inlineStr">
        <is>
          <t>library/171_velaa-private-island-maldives/obsolete/2021_zkofukx1.pdf</t>
        </is>
      </c>
      <c r="R3434" t="inlineStr">
        <is>
          <t>obsolete</t>
        </is>
      </c>
      <c r="S3434" t="inlineStr">
        <is>
          <t>N</t>
        </is>
      </c>
      <c r="T3434" t="inlineStr">
        <is>
          <t>matched</t>
        </is>
      </c>
      <c r="U3434" t="inlineStr">
        <is>
          <t>2026-10-04</t>
        </is>
      </c>
      <c r="V3434" t="inlineStr"/>
    </row>
    <row r="3435">
      <c r="A3435" t="n">
        <v>171</v>
      </c>
      <c r="B3435" t="inlineStr">
        <is>
          <t>Velaa Private Island Maldives</t>
        </is>
      </c>
      <c r="C3435" t="inlineStr">
        <is>
          <t>obsolete</t>
        </is>
      </c>
      <c r="D3435" t="inlineStr">
        <is>
          <t>2021_aokofkcb.pdf</t>
        </is>
      </c>
      <c r="E3435" t="n">
        <v>2021</v>
      </c>
      <c r="H3435" t="n">
        <v>1</v>
      </c>
      <c r="I3435" t="n">
        <v>1071</v>
      </c>
      <c r="J3435" t="inlineStr">
        <is>
          <t>Y</t>
        </is>
      </c>
      <c r="K3435" t="inlineStr">
        <is>
          <t>visitmaldives.com</t>
        </is>
      </c>
      <c r="L3435" t="inlineStr">
        <is>
          <t>dmc-agency</t>
        </is>
      </c>
      <c r="M3435" t="inlineStr">
        <is>
          <t>https://visitmaldives.s3.amazonaws.com/lwZxOzqy/aokofkcb.pdf</t>
        </is>
      </c>
      <c r="N3435" t="inlineStr">
        <is>
          <t>https://visitmaldives.s3.amazonaws.com/lwZxOzqy/aokofkcb.pdf</t>
        </is>
      </c>
      <c r="O3435" t="inlineStr">
        <is>
          <t>910f231592c8ad1283dfc803e1fc8fbae79c54d5bca365322508a488edebdfa3</t>
        </is>
      </c>
      <c r="P3435" t="inlineStr">
        <is>
          <t>library/171_velaa-private-island-maldives/obsolete/2021_aokofkcb.pdf</t>
        </is>
      </c>
      <c r="R3435" t="inlineStr">
        <is>
          <t>obsolete</t>
        </is>
      </c>
      <c r="S3435" t="inlineStr">
        <is>
          <t>N</t>
        </is>
      </c>
      <c r="T3435" t="inlineStr">
        <is>
          <t>matched</t>
        </is>
      </c>
      <c r="U3435" t="inlineStr">
        <is>
          <t>2026-10-04</t>
        </is>
      </c>
      <c r="V3435" t="inlineStr"/>
    </row>
    <row r="3436">
      <c r="A3436" t="n">
        <v>171</v>
      </c>
      <c r="B3436" t="inlineStr">
        <is>
          <t>Velaa Private Island Maldives</t>
        </is>
      </c>
      <c r="C3436" t="inlineStr">
        <is>
          <t>obsolete</t>
        </is>
      </c>
      <c r="D3436" t="inlineStr">
        <is>
          <t>2021_jaw8shhf.pdf</t>
        </is>
      </c>
      <c r="E3436" t="n">
        <v>2021</v>
      </c>
      <c r="H3436" t="n">
        <v>1</v>
      </c>
      <c r="I3436" t="n">
        <v>713</v>
      </c>
      <c r="J3436" t="inlineStr">
        <is>
          <t>Y</t>
        </is>
      </c>
      <c r="K3436" t="inlineStr">
        <is>
          <t>visitmaldives.com</t>
        </is>
      </c>
      <c r="L3436" t="inlineStr">
        <is>
          <t>dmc-agency</t>
        </is>
      </c>
      <c r="M3436" t="inlineStr">
        <is>
          <t>https://visitmaldives.s3.amazonaws.com/RwXeWDYW/jaw8shhf.pdf</t>
        </is>
      </c>
      <c r="N3436" t="inlineStr">
        <is>
          <t>https://visitmaldives.s3.amazonaws.com/RwXeWDYW/jaw8shhf.pdf</t>
        </is>
      </c>
      <c r="O3436" t="inlineStr">
        <is>
          <t>0cd9018abb0cbe780a90eb20800c67fd11d16309f56bd59f4c6066a5d5c5a0a1</t>
        </is>
      </c>
      <c r="P3436" t="inlineStr">
        <is>
          <t>library/171_velaa-private-island-maldives/obsolete/2021_jaw8shhf.pdf</t>
        </is>
      </c>
      <c r="R3436" t="inlineStr">
        <is>
          <t>obsolete</t>
        </is>
      </c>
      <c r="S3436" t="inlineStr">
        <is>
          <t>N</t>
        </is>
      </c>
      <c r="T3436" t="inlineStr">
        <is>
          <t>matched</t>
        </is>
      </c>
      <c r="U3436" t="inlineStr">
        <is>
          <t>2026-10-04</t>
        </is>
      </c>
      <c r="V3436" t="inlineStr"/>
    </row>
    <row r="3437">
      <c r="A3437" t="n">
        <v>171</v>
      </c>
      <c r="B3437" t="inlineStr">
        <is>
          <t>Velaa Private Island Maldives</t>
        </is>
      </c>
      <c r="C3437" t="inlineStr">
        <is>
          <t>obsolete</t>
        </is>
      </c>
      <c r="D3437" t="inlineStr">
        <is>
          <t>2021_n7r6kn3z.pdf</t>
        </is>
      </c>
      <c r="E3437" t="n">
        <v>2021</v>
      </c>
      <c r="H3437" t="n">
        <v>1</v>
      </c>
      <c r="I3437" t="n">
        <v>316</v>
      </c>
      <c r="J3437" t="inlineStr">
        <is>
          <t>Y</t>
        </is>
      </c>
      <c r="K3437" t="inlineStr">
        <is>
          <t>visitmaldives.com</t>
        </is>
      </c>
      <c r="L3437" t="inlineStr">
        <is>
          <t>dmc-agency</t>
        </is>
      </c>
      <c r="M3437" t="inlineStr">
        <is>
          <t>https://visitmaldives.s3.amazonaws.com/7wzxrkqW/n7r6kn3z.pdf</t>
        </is>
      </c>
      <c r="N3437" t="inlineStr">
        <is>
          <t>https://visitmaldives.s3.amazonaws.com/7wzxrkqW/n7r6kn3z.pdf</t>
        </is>
      </c>
      <c r="O3437" t="inlineStr">
        <is>
          <t>7f0d80a6b5b3403e27050117ba7b765b789b08a3b2dabdc84a8141bf13ea33f5</t>
        </is>
      </c>
      <c r="P3437" t="inlineStr">
        <is>
          <t>library/171_velaa-private-island-maldives/obsolete/2021_n7r6kn3z.pdf</t>
        </is>
      </c>
      <c r="R3437" t="inlineStr">
        <is>
          <t>obsolete</t>
        </is>
      </c>
      <c r="S3437" t="inlineStr">
        <is>
          <t>N</t>
        </is>
      </c>
      <c r="T3437" t="inlineStr">
        <is>
          <t>matched</t>
        </is>
      </c>
      <c r="U3437" t="inlineStr">
        <is>
          <t>2026-10-04</t>
        </is>
      </c>
      <c r="V3437" t="inlineStr"/>
    </row>
    <row r="3438">
      <c r="A3438" t="n">
        <v>171</v>
      </c>
      <c r="B3438" t="inlineStr">
        <is>
          <t>Velaa Private Island Maldives</t>
        </is>
      </c>
      <c r="C3438" t="inlineStr">
        <is>
          <t>obsolete</t>
        </is>
      </c>
      <c r="D3438" t="inlineStr">
        <is>
          <t>2021_t3yamnj0.pdf</t>
        </is>
      </c>
      <c r="E3438" t="n">
        <v>2021</v>
      </c>
      <c r="H3438" t="n">
        <v>1</v>
      </c>
      <c r="I3438" t="n">
        <v>472</v>
      </c>
      <c r="J3438" t="inlineStr">
        <is>
          <t>Y</t>
        </is>
      </c>
      <c r="K3438" t="inlineStr">
        <is>
          <t>visitmaldives.com</t>
        </is>
      </c>
      <c r="L3438" t="inlineStr">
        <is>
          <t>dmc-agency</t>
        </is>
      </c>
      <c r="M3438" t="inlineStr">
        <is>
          <t>https://visitmaldives.s3.amazonaws.com/VYxeRWqP/t3yamnj0.pdf</t>
        </is>
      </c>
      <c r="N3438" t="inlineStr">
        <is>
          <t>https://visitmaldives.s3.amazonaws.com/VYxeRWqP/t3yamnj0.pdf</t>
        </is>
      </c>
      <c r="O3438" t="inlineStr">
        <is>
          <t>2ea543492786d0579b20c0ccebc6b29b9bc803ab06f4903ed05dd618a41f9cf6</t>
        </is>
      </c>
      <c r="P3438" t="inlineStr">
        <is>
          <t>library/171_velaa-private-island-maldives/obsolete/2021_t3yamnj0.pdf</t>
        </is>
      </c>
      <c r="R3438" t="inlineStr">
        <is>
          <t>obsolete</t>
        </is>
      </c>
      <c r="S3438" t="inlineStr">
        <is>
          <t>N</t>
        </is>
      </c>
      <c r="T3438" t="inlineStr">
        <is>
          <t>matched</t>
        </is>
      </c>
      <c r="U3438" t="inlineStr">
        <is>
          <t>2026-10-04</t>
        </is>
      </c>
      <c r="V3438" t="inlineStr"/>
    </row>
    <row r="3439">
      <c r="A3439" t="n">
        <v>171</v>
      </c>
      <c r="B3439" t="inlineStr">
        <is>
          <t>Velaa Private Island Maldives</t>
        </is>
      </c>
      <c r="C3439" t="inlineStr">
        <is>
          <t>obsolete</t>
        </is>
      </c>
      <c r="D3439" t="inlineStr">
        <is>
          <t>2021_k0lbhjy4.pdf</t>
        </is>
      </c>
      <c r="E3439" t="n">
        <v>2021</v>
      </c>
      <c r="H3439" t="n">
        <v>2</v>
      </c>
      <c r="I3439" t="n">
        <v>931</v>
      </c>
      <c r="J3439" t="inlineStr">
        <is>
          <t>Y</t>
        </is>
      </c>
      <c r="K3439" t="inlineStr">
        <is>
          <t>visitmaldives.com</t>
        </is>
      </c>
      <c r="L3439" t="inlineStr">
        <is>
          <t>dmc-agency</t>
        </is>
      </c>
      <c r="M3439" t="inlineStr">
        <is>
          <t>https://visitmaldives.s3.amazonaws.com/QoQQ7Zov/k0lbhjy4.pdf</t>
        </is>
      </c>
      <c r="N3439" t="inlineStr">
        <is>
          <t>https://visitmaldives.s3.amazonaws.com/QoQQ7Zov/k0lbhjy4.pdf</t>
        </is>
      </c>
      <c r="O3439" t="inlineStr">
        <is>
          <t>35155b82dac28f116f9677aaa63a0fc82901c05108921409250f01330ac8ae66</t>
        </is>
      </c>
      <c r="P3439" t="inlineStr">
        <is>
          <t>library/171_velaa-private-island-maldives/obsolete/2021_k0lbhjy4.pdf</t>
        </is>
      </c>
      <c r="R3439" t="inlineStr">
        <is>
          <t>obsolete</t>
        </is>
      </c>
      <c r="S3439" t="inlineStr">
        <is>
          <t>N</t>
        </is>
      </c>
      <c r="T3439" t="inlineStr">
        <is>
          <t>matched</t>
        </is>
      </c>
      <c r="U3439" t="inlineStr">
        <is>
          <t>2026-10-04</t>
        </is>
      </c>
      <c r="V3439" t="inlineStr"/>
    </row>
    <row r="3440">
      <c r="A3440" t="n">
        <v>171</v>
      </c>
      <c r="B3440" t="inlineStr">
        <is>
          <t>Velaa Private Island Maldives</t>
        </is>
      </c>
      <c r="C3440" t="inlineStr">
        <is>
          <t>obsolete</t>
        </is>
      </c>
      <c r="D3440" t="inlineStr">
        <is>
          <t>2020_z1jfb8do.pdf</t>
        </is>
      </c>
      <c r="E3440" t="n">
        <v>2020</v>
      </c>
      <c r="H3440" t="n">
        <v>1</v>
      </c>
      <c r="I3440" t="n">
        <v>476</v>
      </c>
      <c r="J3440" t="inlineStr">
        <is>
          <t>Y</t>
        </is>
      </c>
      <c r="K3440" t="inlineStr">
        <is>
          <t>visitmaldives.com</t>
        </is>
      </c>
      <c r="L3440" t="inlineStr">
        <is>
          <t>dmc-agency</t>
        </is>
      </c>
      <c r="M3440" t="inlineStr">
        <is>
          <t>https://visitmaldives.s3.amazonaws.com/2ywDBLqN/z1jfb8do.pdf</t>
        </is>
      </c>
      <c r="N3440" t="inlineStr">
        <is>
          <t>https://visitmaldives.s3.amazonaws.com/2ywDBLqN/z1jfb8do.pdf</t>
        </is>
      </c>
      <c r="O3440" t="inlineStr">
        <is>
          <t>27b5e645ba4652408ca43a83e168fab2387ecf1681d380a48a87931eacfed347</t>
        </is>
      </c>
      <c r="P3440" t="inlineStr">
        <is>
          <t>library/171_velaa-private-island-maldives/obsolete/2020_z1jfb8do.pdf</t>
        </is>
      </c>
      <c r="R3440" t="inlineStr">
        <is>
          <t>obsolete</t>
        </is>
      </c>
      <c r="S3440" t="inlineStr">
        <is>
          <t>N</t>
        </is>
      </c>
      <c r="T3440" t="inlineStr">
        <is>
          <t>matched</t>
        </is>
      </c>
      <c r="U3440" t="inlineStr">
        <is>
          <t>2026-10-04</t>
        </is>
      </c>
      <c r="V3440" t="inlineStr"/>
    </row>
    <row r="3441">
      <c r="A3441" t="n">
        <v>171</v>
      </c>
      <c r="B3441" t="inlineStr">
        <is>
          <t>Velaa Private Island Maldives</t>
        </is>
      </c>
      <c r="C3441" t="inlineStr">
        <is>
          <t>obsolete</t>
        </is>
      </c>
      <c r="D3441" t="inlineStr">
        <is>
          <t>2020_p0gl5ctg.pdf</t>
        </is>
      </c>
      <c r="E3441" t="n">
        <v>2020</v>
      </c>
      <c r="H3441" t="n">
        <v>11</v>
      </c>
      <c r="I3441" t="n">
        <v>1271</v>
      </c>
      <c r="J3441" t="inlineStr">
        <is>
          <t>Y</t>
        </is>
      </c>
      <c r="K3441" t="inlineStr">
        <is>
          <t>visitmaldives.com</t>
        </is>
      </c>
      <c r="L3441" t="inlineStr">
        <is>
          <t>dmc-agency</t>
        </is>
      </c>
      <c r="M3441" t="inlineStr">
        <is>
          <t>https://visitmaldives.s3.amazonaws.com/xRwX7DoW/p0gl5ctg.pdf</t>
        </is>
      </c>
      <c r="N3441" t="inlineStr">
        <is>
          <t>https://visitmaldives.s3.amazonaws.com/xRwX7DoW/p0gl5ctg.pdf</t>
        </is>
      </c>
      <c r="O3441" t="inlineStr">
        <is>
          <t>4c7a5e262878e48bf843bd3315a8e61d0d8ee762d461ffc8730f9aaacc961b91</t>
        </is>
      </c>
      <c r="P3441" t="inlineStr">
        <is>
          <t>library/171_velaa-private-island-maldives/obsolete/2020_p0gl5ctg.pdf</t>
        </is>
      </c>
      <c r="R3441" t="inlineStr">
        <is>
          <t>obsolete</t>
        </is>
      </c>
      <c r="S3441" t="inlineStr">
        <is>
          <t>N</t>
        </is>
      </c>
      <c r="T3441" t="inlineStr">
        <is>
          <t>matched</t>
        </is>
      </c>
      <c r="U3441" t="inlineStr">
        <is>
          <t>2026-10-04</t>
        </is>
      </c>
      <c r="V3441" t="inlineStr"/>
    </row>
    <row r="3442">
      <c r="A3442" t="n">
        <v>171</v>
      </c>
      <c r="B3442" t="inlineStr">
        <is>
          <t>Velaa Private Island Maldives</t>
        </is>
      </c>
      <c r="C3442" t="inlineStr">
        <is>
          <t>obsolete</t>
        </is>
      </c>
      <c r="D3442" t="inlineStr">
        <is>
          <t>2020_my5tzqqo.pdf</t>
        </is>
      </c>
      <c r="E3442" t="n">
        <v>2020</v>
      </c>
      <c r="H3442" t="n">
        <v>1</v>
      </c>
      <c r="I3442" t="n">
        <v>398</v>
      </c>
      <c r="J3442" t="inlineStr">
        <is>
          <t>Y</t>
        </is>
      </c>
      <c r="K3442" t="inlineStr">
        <is>
          <t>visitmaldives.com</t>
        </is>
      </c>
      <c r="L3442" t="inlineStr">
        <is>
          <t>dmc-agency</t>
        </is>
      </c>
      <c r="M3442" t="inlineStr">
        <is>
          <t>https://visitmaldives.s3.amazonaws.com/1VYxGjwP/my5tzqqo.pdf</t>
        </is>
      </c>
      <c r="N3442" t="inlineStr">
        <is>
          <t>https://visitmaldives.s3.amazonaws.com/1VYxGjwP/my5tzqqo.pdf</t>
        </is>
      </c>
      <c r="O3442" t="inlineStr">
        <is>
          <t>aa2494e1cc79dc3473315e454bc1ecd4c0f240232f6402acc41cbb24f206aad7</t>
        </is>
      </c>
      <c r="P3442" t="inlineStr">
        <is>
          <t>library/171_velaa-private-island-maldives/obsolete/2020_my5tzqqo.pdf</t>
        </is>
      </c>
      <c r="R3442" t="inlineStr">
        <is>
          <t>obsolete</t>
        </is>
      </c>
      <c r="S3442" t="inlineStr">
        <is>
          <t>N</t>
        </is>
      </c>
      <c r="T3442" t="inlineStr">
        <is>
          <t>matched</t>
        </is>
      </c>
      <c r="U3442" t="inlineStr">
        <is>
          <t>2026-10-04</t>
        </is>
      </c>
      <c r="V3442" t="inlineStr"/>
    </row>
    <row r="3443">
      <c r="A3443" t="n">
        <v>172</v>
      </c>
      <c r="B3443" t="inlineStr">
        <is>
          <t>Mirihi Island Resort</t>
        </is>
      </c>
      <c r="C3443" t="inlineStr">
        <is>
          <t>factsheet</t>
        </is>
      </c>
      <c r="D3443" t="inlineStr">
        <is>
          <t>2017_mirihi_fact_sheet.pdf</t>
        </is>
      </c>
      <c r="E3443" t="n">
        <v>2017</v>
      </c>
      <c r="H3443" t="n">
        <v>4</v>
      </c>
      <c r="I3443" t="n">
        <v>1320</v>
      </c>
      <c r="J3443" t="inlineStr">
        <is>
          <t>N</t>
        </is>
      </c>
      <c r="K3443" t="inlineStr">
        <is>
          <t>sales.crownandchamparesorts.com</t>
        </is>
      </c>
      <c r="L3443" t="inlineStr">
        <is>
          <t>brand-cdn</t>
        </is>
      </c>
      <c r="M3443" t="inlineStr">
        <is>
          <t>https://sales.crownandchamparesorts.com/wp-content/uploads/2018/04/mirihi_fact_sheet.pdf</t>
        </is>
      </c>
      <c r="N3443" t="inlineStr">
        <is>
          <t>https://sales.crownandchamparesorts.com/wp-content/uploads/2018/04/mirihi_fact_sheet.pdf</t>
        </is>
      </c>
      <c r="O3443" t="inlineStr">
        <is>
          <t>184f3245eb4f5c4b81499add073d2dbdaed0953b6004163974f25ef6653a2e18</t>
        </is>
      </c>
      <c r="P3443" t="inlineStr">
        <is>
          <t>library/172_mirihi-island-resort/factsheet/2017_mirihi_fact_sheet.pdf</t>
        </is>
      </c>
      <c r="R3443" t="inlineStr">
        <is>
          <t>outdated</t>
        </is>
      </c>
      <c r="S3443" t="inlineStr">
        <is>
          <t>Y</t>
        </is>
      </c>
      <c r="T3443" t="inlineStr">
        <is>
          <t>matched</t>
        </is>
      </c>
      <c r="U3443" t="inlineStr">
        <is>
          <t>2026-10-04</t>
        </is>
      </c>
      <c r="V3443" t="inlineStr"/>
    </row>
    <row r="3444">
      <c r="A3444" t="n">
        <v>172</v>
      </c>
      <c r="B3444" t="inlineStr">
        <is>
          <t>Mirihi Island Resort</t>
        </is>
      </c>
      <c r="C3444" t="inlineStr">
        <is>
          <t>factsheet</t>
        </is>
      </c>
      <c r="D3444" t="inlineStr">
        <is>
          <t>2014_MirihiFactSheet_EnglishRev170818-NEW.pdf</t>
        </is>
      </c>
      <c r="E3444" t="n">
        <v>2014</v>
      </c>
      <c r="H3444" t="n">
        <v>4</v>
      </c>
      <c r="I3444" t="n">
        <v>626</v>
      </c>
      <c r="J3444" t="inlineStr">
        <is>
          <t>Y</t>
        </is>
      </c>
      <c r="K3444" t="inlineStr">
        <is>
          <t>sales.crownandchamparesorts.com</t>
        </is>
      </c>
      <c r="L3444" t="inlineStr">
        <is>
          <t>brand-cdn</t>
        </is>
      </c>
      <c r="M3444" t="inlineStr">
        <is>
          <t>https://sales.crownandchamparesorts.com/wp-content/uploads/2018/10/MirihiFactSheet_EnglishRev170818-NEW.pdf</t>
        </is>
      </c>
      <c r="N3444" t="inlineStr">
        <is>
          <t>https://sales.crownandchamparesorts.com/wp-content/uploads/2018/10/MirihiFactSheet_EnglishRev170818-NEW.pdf</t>
        </is>
      </c>
      <c r="O3444" t="inlineStr">
        <is>
          <t>94e636ed5ba881f34ff402d9f40094a00c58ce3911096e30ad4566974d7d7811</t>
        </is>
      </c>
      <c r="P3444" t="inlineStr">
        <is>
          <t>library/172_mirihi-island-resort/factsheet/2014_MirihiFactSheet_EnglishRev170818-NEW.pdf</t>
        </is>
      </c>
      <c r="R3444" t="inlineStr">
        <is>
          <t>outdated</t>
        </is>
      </c>
      <c r="S3444" t="inlineStr">
        <is>
          <t>N</t>
        </is>
      </c>
      <c r="T3444" t="inlineStr">
        <is>
          <t>matched</t>
        </is>
      </c>
      <c r="U3444" t="inlineStr">
        <is>
          <t>2026-10-04</t>
        </is>
      </c>
      <c r="V3444" t="inlineStr"/>
    </row>
    <row r="3445">
      <c r="A3445" t="n">
        <v>172</v>
      </c>
      <c r="B3445" t="inlineStr">
        <is>
          <t>Mirihi Island Resort</t>
        </is>
      </c>
      <c r="C3445" t="inlineStr">
        <is>
          <t>spa_menu</t>
        </is>
      </c>
      <c r="D3445" t="inlineStr">
        <is>
          <t>2026_Wellness-Program.pdf</t>
        </is>
      </c>
      <c r="E3445" t="n">
        <v>2026</v>
      </c>
      <c r="H3445" t="n">
        <v>1</v>
      </c>
      <c r="I3445" t="n">
        <v>96</v>
      </c>
      <c r="J3445" t="inlineStr">
        <is>
          <t>Y</t>
        </is>
      </c>
      <c r="K3445" t="inlineStr">
        <is>
          <t>mirihi.com</t>
        </is>
      </c>
      <c r="L3445" t="inlineStr">
        <is>
          <t>official</t>
        </is>
      </c>
      <c r="M3445" t="inlineStr">
        <is>
          <t>https://www.vvillasmaldivesatmirihi.com/wp-content/uploads/sites/14/2026/03/Wellness-Program.pdf</t>
        </is>
      </c>
      <c r="N3445" t="inlineStr">
        <is>
          <t>https://www.vvillasmaldivesatmirihi.com/wp-content/uploads/sites/14/2026/03/Wellness-Program.pdf</t>
        </is>
      </c>
      <c r="O3445" t="inlineStr">
        <is>
          <t>8673cf8aba107127fe23d3c4be7c10772e51a84c7f59a2787ca7231cd0b8b1f0</t>
        </is>
      </c>
      <c r="P3445" t="inlineStr">
        <is>
          <t>library/172_mirihi-island-resort/spa_menu/2026_Wellness-Program.pdf</t>
        </is>
      </c>
      <c r="R3445" t="inlineStr">
        <is>
          <t>current</t>
        </is>
      </c>
      <c r="S3445" t="inlineStr">
        <is>
          <t>Y</t>
        </is>
      </c>
      <c r="T3445" t="inlineStr">
        <is>
          <t>matched</t>
        </is>
      </c>
      <c r="U3445" t="inlineStr">
        <is>
          <t>2026-10-04</t>
        </is>
      </c>
      <c r="V3445" t="inlineStr"/>
    </row>
    <row r="3446">
      <c r="A3446" t="n">
        <v>172</v>
      </c>
      <c r="B3446" t="inlineStr">
        <is>
          <t>Mirihi Island Resort</t>
        </is>
      </c>
      <c r="C3446" t="inlineStr">
        <is>
          <t>dive_prices</t>
        </is>
      </c>
      <c r="D3446" t="inlineStr">
        <is>
          <t>2026_Ocean-Pro-Mirihi-Diving-Rates-2026-Revised-14-03-26.pdf</t>
        </is>
      </c>
      <c r="E3446" t="n">
        <v>2026</v>
      </c>
      <c r="H3446" t="n">
        <v>1</v>
      </c>
      <c r="I3446" t="n">
        <v>369</v>
      </c>
      <c r="J3446" t="inlineStr">
        <is>
          <t>Y</t>
        </is>
      </c>
      <c r="K3446" t="inlineStr">
        <is>
          <t>mirihi.com</t>
        </is>
      </c>
      <c r="L3446" t="inlineStr">
        <is>
          <t>official</t>
        </is>
      </c>
      <c r="M3446" t="inlineStr">
        <is>
          <t>https://www.vvillasmaldivesatmirihi.com/wp-content/uploads/sites/14/2026/03/Ocean-Pro-Mirihi-Diving-Rates-2026-Revised-14-03-26.pdf</t>
        </is>
      </c>
      <c r="N3446" t="inlineStr">
        <is>
          <t>https://www.vvillasmaldivesatmirihi.com/wp-content/uploads/sites/14/2026/03/Ocean-Pro-Mirihi-Diving-Rates-2026-Revised-14-03-26.pdf</t>
        </is>
      </c>
      <c r="O3446" t="inlineStr">
        <is>
          <t>5bbbf4cfa40624a565bcdfa88cc298f96992617be2c65cbce05a7392cf2b0038</t>
        </is>
      </c>
      <c r="P3446" t="inlineStr">
        <is>
          <t>library/172_mirihi-island-resort/dive_prices/2026_Ocean-Pro-Mirihi-Diving-Rates-2026-Revised-14-03-26.pdf</t>
        </is>
      </c>
      <c r="R3446" t="inlineStr">
        <is>
          <t>current</t>
        </is>
      </c>
      <c r="S3446" t="inlineStr">
        <is>
          <t>Y</t>
        </is>
      </c>
      <c r="T3446" t="inlineStr">
        <is>
          <t>matched</t>
        </is>
      </c>
      <c r="U3446" t="inlineStr">
        <is>
          <t>2026-10-04</t>
        </is>
      </c>
      <c r="V3446" t="inlineStr"/>
    </row>
    <row r="3447">
      <c r="A3447" t="n">
        <v>172</v>
      </c>
      <c r="B3447" t="inlineStr">
        <is>
          <t>Mirihi Island Resort</t>
        </is>
      </c>
      <c r="C3447" t="inlineStr">
        <is>
          <t>excursions</t>
        </is>
      </c>
      <c r="D3447" t="inlineStr">
        <is>
          <t>2026_VVM-Excursions-Brochure-2026.pdf</t>
        </is>
      </c>
      <c r="E3447" t="n">
        <v>2026</v>
      </c>
      <c r="H3447" t="n">
        <v>7</v>
      </c>
      <c r="I3447" t="n">
        <v>4499</v>
      </c>
      <c r="J3447" t="inlineStr">
        <is>
          <t>Y</t>
        </is>
      </c>
      <c r="K3447" t="inlineStr">
        <is>
          <t>mirihi.com</t>
        </is>
      </c>
      <c r="L3447" t="inlineStr">
        <is>
          <t>official</t>
        </is>
      </c>
      <c r="M3447" t="inlineStr">
        <is>
          <t>https://www.vvillasmaldivesatmirihi.com/wp-content/uploads/sites/14/2026/03/VVM-Excursions-Brochure-2026.pdf</t>
        </is>
      </c>
      <c r="N3447" t="inlineStr">
        <is>
          <t>https://www.vvillasmaldivesatmirihi.com/wp-content/uploads/sites/14/2026/03/VVM-Excursions-Brochure-2026.pdf</t>
        </is>
      </c>
      <c r="O3447" t="inlineStr">
        <is>
          <t>1e68721ffeca1c5d4e09365562e04854190a248184e53890cb67308e654de7c1</t>
        </is>
      </c>
      <c r="P3447" t="inlineStr">
        <is>
          <t>library/172_mirihi-island-resort/excursions/2026_VVM-Excursions-Brochure-2026.pdf</t>
        </is>
      </c>
      <c r="R3447" t="inlineStr">
        <is>
          <t>current</t>
        </is>
      </c>
      <c r="S3447" t="inlineStr">
        <is>
          <t>Y</t>
        </is>
      </c>
      <c r="T3447" t="inlineStr">
        <is>
          <t>matched</t>
        </is>
      </c>
      <c r="U3447" t="inlineStr">
        <is>
          <t>2026-10-04</t>
        </is>
      </c>
      <c r="V3447" t="inlineStr"/>
    </row>
    <row r="3448">
      <c r="A3448" t="n">
        <v>172</v>
      </c>
      <c r="B3448" t="inlineStr">
        <is>
          <t>Mirihi Island Resort</t>
        </is>
      </c>
      <c r="C3448" t="inlineStr">
        <is>
          <t>brochure</t>
        </is>
      </c>
      <c r="D3448" t="inlineStr">
        <is>
          <t>2026_Mirihi-FB-Brochure-2026.pdf</t>
        </is>
      </c>
      <c r="E3448" t="n">
        <v>2026</v>
      </c>
      <c r="H3448" t="n">
        <v>6</v>
      </c>
      <c r="I3448" t="n">
        <v>3210</v>
      </c>
      <c r="J3448" t="inlineStr">
        <is>
          <t>Y</t>
        </is>
      </c>
      <c r="K3448" t="inlineStr">
        <is>
          <t>mirihi.com</t>
        </is>
      </c>
      <c r="L3448" t="inlineStr">
        <is>
          <t>official</t>
        </is>
      </c>
      <c r="M3448" t="inlineStr">
        <is>
          <t>https://www.vvillasmaldivesatmirihi.com/wp-content/uploads/sites/14/2026/03/Mirihi-FB-Brochure-2026.pdf</t>
        </is>
      </c>
      <c r="N3448" t="inlineStr">
        <is>
          <t>https://www.vvillasmaldivesatmirihi.com/wp-content/uploads/sites/14/2026/03/Mirihi-FB-Brochure-2026.pdf</t>
        </is>
      </c>
      <c r="O3448" t="inlineStr">
        <is>
          <t>0c9b75f07d55443bc0d745ac5f25f8bee4cd9156777277f264b9521cfc3fbbee</t>
        </is>
      </c>
      <c r="P3448" t="inlineStr">
        <is>
          <t>library/172_mirihi-island-resort/brochure/2026_Mirihi-FB-Brochure-2026.pdf</t>
        </is>
      </c>
      <c r="R3448" t="inlineStr">
        <is>
          <t>current</t>
        </is>
      </c>
      <c r="S3448" t="inlineStr">
        <is>
          <t>Y</t>
        </is>
      </c>
      <c r="T3448" t="inlineStr">
        <is>
          <t>matched</t>
        </is>
      </c>
      <c r="U3448" t="inlineStr">
        <is>
          <t>2026-10-04</t>
        </is>
      </c>
      <c r="V3448" t="inlineStr"/>
    </row>
    <row r="3449">
      <c r="A3449" t="n">
        <v>173</v>
      </c>
      <c r="B3449" t="inlineStr">
        <is>
          <t>Kurumba Maldives</t>
        </is>
      </c>
      <c r="C3449" t="inlineStr">
        <is>
          <t>factsheet</t>
        </is>
      </c>
      <c r="D3449" t="inlineStr">
        <is>
          <t>2026_Niva-Kurumba-Meal-Plan-Factsheet.pdf</t>
        </is>
      </c>
      <c r="E3449" t="n">
        <v>2026</v>
      </c>
      <c r="H3449" t="n">
        <v>1</v>
      </c>
      <c r="I3449" t="n">
        <v>176</v>
      </c>
      <c r="J3449" t="inlineStr">
        <is>
          <t>Y</t>
        </is>
      </c>
      <c r="K3449" t="inlineStr">
        <is>
          <t>kurumba.com</t>
        </is>
      </c>
      <c r="L3449" t="inlineStr">
        <is>
          <t>official</t>
        </is>
      </c>
      <c r="M3449" t="inlineStr">
        <is>
          <t>https://www.nivakurumba.com/wp-content/uploads/2026/03/Niva-Kurumba-Meal-Plan-Factsheet.pdf</t>
        </is>
      </c>
      <c r="N3449" t="inlineStr">
        <is>
          <t>https://www.nivakurumba.com/wp-content/uploads/2026/03/Niva-Kurumba-Meal-Plan-Factsheet.pdf</t>
        </is>
      </c>
      <c r="O3449" t="inlineStr">
        <is>
          <t>1d89de3776f104eff897622a54cc8478ebe8301134c2f0c67daee87e9522097a</t>
        </is>
      </c>
      <c r="P3449" t="inlineStr">
        <is>
          <t>library/173_kurumba-maldives/factsheet/2026_Niva-Kurumba-Meal-Plan-Factsheet.pdf</t>
        </is>
      </c>
      <c r="R3449" t="inlineStr">
        <is>
          <t>current</t>
        </is>
      </c>
      <c r="S3449" t="inlineStr">
        <is>
          <t>N</t>
        </is>
      </c>
      <c r="T3449" t="inlineStr">
        <is>
          <t>matched</t>
        </is>
      </c>
      <c r="U3449" t="inlineStr">
        <is>
          <t>2026-10-04</t>
        </is>
      </c>
      <c r="V3449" t="inlineStr"/>
    </row>
    <row r="3450">
      <c r="A3450" t="n">
        <v>173</v>
      </c>
      <c r="B3450" t="inlineStr">
        <is>
          <t>Kurumba Maldives</t>
        </is>
      </c>
      <c r="C3450" t="inlineStr">
        <is>
          <t>factsheet</t>
        </is>
      </c>
      <c r="D3450" t="inlineStr">
        <is>
          <t>2026_Niva-Kurumba-Maldives_Fact-Sheet-LR.pdf</t>
        </is>
      </c>
      <c r="E3450" t="n">
        <v>2026</v>
      </c>
      <c r="H3450" t="n">
        <v>9</v>
      </c>
      <c r="I3450" t="n">
        <v>1037</v>
      </c>
      <c r="J3450" t="inlineStr">
        <is>
          <t>Y</t>
        </is>
      </c>
      <c r="K3450" t="inlineStr">
        <is>
          <t>kurumba.com</t>
        </is>
      </c>
      <c r="L3450" t="inlineStr">
        <is>
          <t>official</t>
        </is>
      </c>
      <c r="M3450" t="inlineStr">
        <is>
          <t>https://www.nivakurumba.com/wp-content/uploads/2026/03/Niva-Kurumba-Maldives_Fact-Sheet-LR.pdf</t>
        </is>
      </c>
      <c r="N3450" t="inlineStr">
        <is>
          <t>https://www.nivakurumba.com/wp-content/uploads/2026/03/Niva-Kurumba-Maldives_Fact-Sheet-LR.pdf</t>
        </is>
      </c>
      <c r="O3450" t="inlineStr">
        <is>
          <t>18ab684381583321c69e364051c29f6e0281d5cc0eff94a04beb296241bd5c59</t>
        </is>
      </c>
      <c r="P3450" t="inlineStr">
        <is>
          <t>library/173_kurumba-maldives/factsheet/2026_Niva-Kurumba-Maldives_Fact-Sheet-LR.pdf</t>
        </is>
      </c>
      <c r="R3450" t="inlineStr">
        <is>
          <t>current</t>
        </is>
      </c>
      <c r="S3450" t="inlineStr">
        <is>
          <t>N</t>
        </is>
      </c>
      <c r="T3450" t="inlineStr">
        <is>
          <t>matched</t>
        </is>
      </c>
      <c r="U3450" t="inlineStr">
        <is>
          <t>2026-10-04</t>
        </is>
      </c>
      <c r="V3450" t="inlineStr"/>
    </row>
    <row r="3451">
      <c r="A3451" t="n">
        <v>173</v>
      </c>
      <c r="B3451" t="inlineStr">
        <is>
          <t>Kurumba Maldives</t>
        </is>
      </c>
      <c r="C3451" t="inlineStr">
        <is>
          <t>factsheet</t>
        </is>
      </c>
      <c r="D3451" t="inlineStr">
        <is>
          <t>2026_Kurumba-Meal-Plan-Factsheet-1.pdf</t>
        </is>
      </c>
      <c r="E3451" t="n">
        <v>2026</v>
      </c>
      <c r="H3451" t="n">
        <v>1</v>
      </c>
      <c r="I3451" t="n">
        <v>1606</v>
      </c>
      <c r="J3451" t="inlineStr">
        <is>
          <t>Y</t>
        </is>
      </c>
      <c r="K3451" t="inlineStr">
        <is>
          <t>kurumba.com</t>
        </is>
      </c>
      <c r="L3451" t="inlineStr">
        <is>
          <t>official</t>
        </is>
      </c>
      <c r="M3451" t="inlineStr">
        <is>
          <t>https://www.nivakurumba.com/wp-content/uploads/2026/03/Kurumba-Meal-Plan-Factsheet-1.pdf</t>
        </is>
      </c>
      <c r="N3451" t="inlineStr">
        <is>
          <t>https://www.nivakurumba.com/wp-content/uploads/2026/03/Kurumba-Meal-Plan-Factsheet-1.pdf</t>
        </is>
      </c>
      <c r="O3451" t="inlineStr">
        <is>
          <t>039dc23ba296564d941daa71445225981a002a193886ad04f698b66db0016b4f</t>
        </is>
      </c>
      <c r="P3451" t="inlineStr">
        <is>
          <t>library/173_kurumba-maldives/factsheet/2026_Kurumba-Meal-Plan-Factsheet-1.pdf</t>
        </is>
      </c>
      <c r="R3451" t="inlineStr">
        <is>
          <t>current</t>
        </is>
      </c>
      <c r="S3451" t="inlineStr">
        <is>
          <t>N</t>
        </is>
      </c>
      <c r="T3451" t="inlineStr">
        <is>
          <t>matched</t>
        </is>
      </c>
      <c r="U3451" t="inlineStr">
        <is>
          <t>2026-10-04</t>
        </is>
      </c>
      <c r="V3451" t="inlineStr"/>
    </row>
    <row r="3452">
      <c r="A3452" t="n">
        <v>173</v>
      </c>
      <c r="B3452" t="inlineStr">
        <is>
          <t>Kurumba Maldives</t>
        </is>
      </c>
      <c r="C3452" t="inlineStr">
        <is>
          <t>factsheet</t>
        </is>
      </c>
      <c r="D3452" t="inlineStr">
        <is>
          <t>2026_bcb067e3_Niva-Kurumba-Maldives_Fact-Sheet-LR.pdf</t>
        </is>
      </c>
      <c r="E3452" t="n">
        <v>2026</v>
      </c>
      <c r="H3452" t="n">
        <v>9</v>
      </c>
      <c r="I3452" t="n">
        <v>998</v>
      </c>
      <c r="J3452" t="inlineStr">
        <is>
          <t>Y</t>
        </is>
      </c>
      <c r="K3452" t="inlineStr">
        <is>
          <t>kurumba.com</t>
        </is>
      </c>
      <c r="L3452" t="inlineStr">
        <is>
          <t>official</t>
        </is>
      </c>
      <c r="M3452" t="inlineStr">
        <is>
          <t>https://www.nivakurumba.com/wp-content/uploads/2026/02/Niva-Kurumba-Maldives_Fact-Sheet-LR.pdf</t>
        </is>
      </c>
      <c r="N3452" t="inlineStr">
        <is>
          <t>https://www.nivakurumba.com/wp-content/uploads/2026/02/Niva-Kurumba-Maldives_Fact-Sheet-LR.pdf</t>
        </is>
      </c>
      <c r="O3452" t="inlineStr">
        <is>
          <t>bcb067e37c066d86150dfa36afeeb80875b750252142e2088fd283337edefbaf</t>
        </is>
      </c>
      <c r="P3452" t="inlineStr">
        <is>
          <t>library/173_kurumba-maldives/factsheet/2026_bcb067e3_Niva-Kurumba-Maldives_Fact-Sheet-LR.pdf</t>
        </is>
      </c>
      <c r="R3452" t="inlineStr">
        <is>
          <t>current</t>
        </is>
      </c>
      <c r="S3452" t="inlineStr">
        <is>
          <t>N</t>
        </is>
      </c>
      <c r="T3452" t="inlineStr">
        <is>
          <t>matched</t>
        </is>
      </c>
      <c r="U3452" t="inlineStr">
        <is>
          <t>2026-10-04</t>
        </is>
      </c>
      <c r="V3452" t="inlineStr"/>
    </row>
    <row r="3453">
      <c r="A3453" t="n">
        <v>173</v>
      </c>
      <c r="B3453" t="inlineStr">
        <is>
          <t>Kurumba Maldives</t>
        </is>
      </c>
      <c r="C3453" t="inlineStr">
        <is>
          <t>factsheet</t>
        </is>
      </c>
      <c r="D3453" t="inlineStr">
        <is>
          <t>2026_Kurumba-Meal-Plan-Factsheet.pdf</t>
        </is>
      </c>
      <c r="E3453" t="n">
        <v>2026</v>
      </c>
      <c r="H3453" t="n">
        <v>1</v>
      </c>
      <c r="I3453" t="n">
        <v>1608</v>
      </c>
      <c r="J3453" t="inlineStr">
        <is>
          <t>Y</t>
        </is>
      </c>
      <c r="K3453" t="inlineStr">
        <is>
          <t>kurumba.com</t>
        </is>
      </c>
      <c r="L3453" t="inlineStr">
        <is>
          <t>official</t>
        </is>
      </c>
      <c r="M3453" t="inlineStr">
        <is>
          <t>https://www.nivakurumba.com/wp-content/uploads/2026/03/Kurumba-Meal-Plan-Factsheet.pdf</t>
        </is>
      </c>
      <c r="N3453" t="inlineStr">
        <is>
          <t>https://www.nivakurumba.com/wp-content/uploads/2026/03/Kurumba-Meal-Plan-Factsheet.pdf</t>
        </is>
      </c>
      <c r="O3453" t="inlineStr">
        <is>
          <t>8a8d6c6b43861bd3ed0eee3bb0abaf3a989426d42cd4e58a45a9e0ca20a2a21b</t>
        </is>
      </c>
      <c r="P3453" t="inlineStr">
        <is>
          <t>library/173_kurumba-maldives/factsheet/2026_Kurumba-Meal-Plan-Factsheet.pdf</t>
        </is>
      </c>
      <c r="R3453" t="inlineStr">
        <is>
          <t>current</t>
        </is>
      </c>
      <c r="S3453" t="inlineStr">
        <is>
          <t>N</t>
        </is>
      </c>
      <c r="T3453" t="inlineStr">
        <is>
          <t>matched</t>
        </is>
      </c>
      <c r="U3453" t="inlineStr">
        <is>
          <t>2026-10-04</t>
        </is>
      </c>
      <c r="V3453" t="inlineStr"/>
    </row>
    <row r="3454">
      <c r="A3454" t="n">
        <v>173</v>
      </c>
      <c r="B3454" t="inlineStr">
        <is>
          <t>Kurumba Maldives</t>
        </is>
      </c>
      <c r="C3454" t="inlineStr">
        <is>
          <t>factsheet</t>
        </is>
      </c>
      <c r="D3454" t="inlineStr">
        <is>
          <t>2026_Niva-Kurumba-Maldives_Fact-Sheet.pdf</t>
        </is>
      </c>
      <c r="E3454" t="n">
        <v>2026</v>
      </c>
      <c r="H3454" t="n">
        <v>9</v>
      </c>
      <c r="I3454" t="n">
        <v>12556</v>
      </c>
      <c r="J3454" t="inlineStr">
        <is>
          <t>Y</t>
        </is>
      </c>
      <c r="K3454" t="inlineStr">
        <is>
          <t>kurumba.com</t>
        </is>
      </c>
      <c r="L3454" t="inlineStr">
        <is>
          <t>official</t>
        </is>
      </c>
      <c r="M3454" t="inlineStr">
        <is>
          <t>https://www.nivakurumba.com/wp-content/uploads/2026/02/Niva-Kurumba-Maldives_Fact-Sheet.pdf</t>
        </is>
      </c>
      <c r="N3454" t="inlineStr">
        <is>
          <t>https://www.nivakurumba.com/wp-content/uploads/2026/02/Niva-Kurumba-Maldives_Fact-Sheet.pdf</t>
        </is>
      </c>
      <c r="O3454" t="inlineStr">
        <is>
          <t>11678ea34b20cf1f4da227b094cc7aebd19d95fb9405764b6b658149016dd446</t>
        </is>
      </c>
      <c r="P3454" t="inlineStr">
        <is>
          <t>library/173_kurumba-maldives/factsheet/2026_Niva-Kurumba-Maldives_Fact-Sheet.pdf</t>
        </is>
      </c>
      <c r="R3454" t="inlineStr">
        <is>
          <t>current</t>
        </is>
      </c>
      <c r="S3454" t="inlineStr">
        <is>
          <t>N</t>
        </is>
      </c>
      <c r="T3454" t="inlineStr">
        <is>
          <t>matched</t>
        </is>
      </c>
      <c r="U3454" t="inlineStr">
        <is>
          <t>2026-10-04</t>
        </is>
      </c>
      <c r="V3454" t="inlineStr"/>
    </row>
    <row r="3455">
      <c r="A3455" t="n">
        <v>173</v>
      </c>
      <c r="B3455" t="inlineStr">
        <is>
          <t>Kurumba Maldives</t>
        </is>
      </c>
      <c r="C3455" t="inlineStr">
        <is>
          <t>factsheet</t>
        </is>
      </c>
      <c r="D3455" t="inlineStr">
        <is>
          <t>2026_4f07b5b7_Kurumba-Meal-Plan-Factsheet.pdf</t>
        </is>
      </c>
      <c r="E3455" t="n">
        <v>2026</v>
      </c>
      <c r="H3455" t="n">
        <v>1</v>
      </c>
      <c r="I3455" t="n">
        <v>127</v>
      </c>
      <c r="J3455" t="inlineStr">
        <is>
          <t>Y</t>
        </is>
      </c>
      <c r="K3455" t="inlineStr">
        <is>
          <t>kurumba.com</t>
        </is>
      </c>
      <c r="L3455" t="inlineStr">
        <is>
          <t>official</t>
        </is>
      </c>
      <c r="M3455" t="inlineStr">
        <is>
          <t>https://www.nivakurumba.com/wp-content/uploads/2026/02/Kurumba-Meal-Plan-Factsheet.pdf</t>
        </is>
      </c>
      <c r="N3455" t="inlineStr">
        <is>
          <t>https://www.nivakurumba.com/wp-content/uploads/2026/02/Kurumba-Meal-Plan-Factsheet.pdf</t>
        </is>
      </c>
      <c r="O3455" t="inlineStr">
        <is>
          <t>4f07b5b7a03bf36245d3b94b2ddfcbb2f84077f88fc6f47a113694274c1992a1</t>
        </is>
      </c>
      <c r="P3455" t="inlineStr">
        <is>
          <t>library/173_kurumba-maldives/factsheet/2026_4f07b5b7_Kurumba-Meal-Plan-Factsheet.pdf</t>
        </is>
      </c>
      <c r="R3455" t="inlineStr">
        <is>
          <t>current</t>
        </is>
      </c>
      <c r="S3455" t="inlineStr">
        <is>
          <t>N</t>
        </is>
      </c>
      <c r="T3455" t="inlineStr">
        <is>
          <t>matched</t>
        </is>
      </c>
      <c r="U3455" t="inlineStr">
        <is>
          <t>2026-10-04</t>
        </is>
      </c>
      <c r="V3455" t="inlineStr"/>
    </row>
    <row r="3456">
      <c r="A3456" t="n">
        <v>173</v>
      </c>
      <c r="B3456" t="inlineStr">
        <is>
          <t>Kurumba Maldives</t>
        </is>
      </c>
      <c r="C3456" t="inlineStr">
        <is>
          <t>factsheet</t>
        </is>
      </c>
      <c r="D3456" t="inlineStr">
        <is>
          <t>2019_Factsheet-Kurumba-Maldives.pdf</t>
        </is>
      </c>
      <c r="E3456" t="n">
        <v>2019</v>
      </c>
      <c r="H3456" t="n">
        <v>2</v>
      </c>
      <c r="I3456" t="n">
        <v>907</v>
      </c>
      <c r="J3456" t="inlineStr">
        <is>
          <t>Y</t>
        </is>
      </c>
      <c r="K3456" t="inlineStr">
        <is>
          <t>neoscapesmaldives.com</t>
        </is>
      </c>
      <c r="L3456" t="inlineStr">
        <is>
          <t>dmc-agency</t>
        </is>
      </c>
      <c r="M3456" t="inlineStr">
        <is>
          <t>https://www.neoscapesmaldives.com/wp-content/uploads/Factsheet-Kurumba-Maldives.pdf</t>
        </is>
      </c>
      <c r="N3456" t="inlineStr">
        <is>
          <t>https://www.neoscapesmaldives.com/wp-content/uploads/Factsheet-Kurumba-Maldives.pdf</t>
        </is>
      </c>
      <c r="O3456" t="inlineStr">
        <is>
          <t>8e3fc4068e31f0aa86241f995fc7457c435294b457b44dd574fb7dc2b869b98f</t>
        </is>
      </c>
      <c r="P3456" t="inlineStr">
        <is>
          <t>library/173_kurumba-maldives/factsheet/2019_Factsheet-Kurumba-Maldives.pdf</t>
        </is>
      </c>
      <c r="R3456" t="inlineStr">
        <is>
          <t>outdated</t>
        </is>
      </c>
      <c r="S3456" t="inlineStr">
        <is>
          <t>N</t>
        </is>
      </c>
      <c r="T3456" t="inlineStr">
        <is>
          <t>matched</t>
        </is>
      </c>
      <c r="U3456" t="inlineStr">
        <is>
          <t>2026-10-04</t>
        </is>
      </c>
      <c r="V3456" t="inlineStr"/>
    </row>
    <row r="3457">
      <c r="A3457" t="n">
        <v>173</v>
      </c>
      <c r="B3457" t="inlineStr">
        <is>
          <t>Kurumba Maldives</t>
        </is>
      </c>
      <c r="C3457" t="inlineStr">
        <is>
          <t>wedding</t>
        </is>
      </c>
      <c r="D3457" t="inlineStr">
        <is>
          <t>2026_ROV.pdf</t>
        </is>
      </c>
      <c r="E3457" t="n">
        <v>2026</v>
      </c>
      <c r="H3457" t="n">
        <v>1</v>
      </c>
      <c r="I3457" t="n">
        <v>7792</v>
      </c>
      <c r="J3457" t="inlineStr">
        <is>
          <t>Y</t>
        </is>
      </c>
      <c r="K3457" t="inlineStr">
        <is>
          <t>kurumba.com</t>
        </is>
      </c>
      <c r="L3457" t="inlineStr">
        <is>
          <t>official</t>
        </is>
      </c>
      <c r="M3457" t="inlineStr">
        <is>
          <t>https://www.nivakurumba.com/wp-content/uploads/2026/01/ROV.pdf</t>
        </is>
      </c>
      <c r="N3457" t="inlineStr">
        <is>
          <t>https://www.nivakurumba.com/wp-content/uploads/2026/01/ROV.pdf | https://www.nivahotelsandresorts.com/wp-content/uploads/2026/05/ROV.pdf</t>
        </is>
      </c>
      <c r="O3457" t="inlineStr">
        <is>
          <t>14ff53b633b507c5dc5c7651267479e84545452790886f2086c7a5dbb2fe392e</t>
        </is>
      </c>
      <c r="P3457" t="inlineStr">
        <is>
          <t>library/173_kurumba-maldives/wedding/2026_ROV.pdf</t>
        </is>
      </c>
      <c r="R3457" t="inlineStr">
        <is>
          <t>current</t>
        </is>
      </c>
      <c r="S3457" t="inlineStr">
        <is>
          <t>Y</t>
        </is>
      </c>
      <c r="T3457" t="inlineStr">
        <is>
          <t>matched</t>
        </is>
      </c>
      <c r="U3457" t="inlineStr">
        <is>
          <t>2026-10-04</t>
        </is>
      </c>
      <c r="V3457" t="inlineStr"/>
    </row>
    <row r="3458">
      <c r="A3458" t="n">
        <v>173</v>
      </c>
      <c r="B3458" t="inlineStr">
        <is>
          <t>Kurumba Maldives</t>
        </is>
      </c>
      <c r="C3458" t="inlineStr">
        <is>
          <t>events</t>
        </is>
      </c>
      <c r="D3458" t="inlineStr">
        <is>
          <t>2026_Kurumba-Corporate-Social-Responsibility.pdf</t>
        </is>
      </c>
      <c r="E3458" t="n">
        <v>2026</v>
      </c>
      <c r="H3458" t="n">
        <v>1</v>
      </c>
      <c r="I3458" t="n">
        <v>2269</v>
      </c>
      <c r="J3458" t="inlineStr">
        <is>
          <t>Y</t>
        </is>
      </c>
      <c r="K3458" t="inlineStr">
        <is>
          <t>kurumba.com</t>
        </is>
      </c>
      <c r="L3458" t="inlineStr">
        <is>
          <t>official</t>
        </is>
      </c>
      <c r="M3458" t="inlineStr">
        <is>
          <t>https://www.nivakurumba.com/wp-content/uploads/2026/07/Kurumba-Corporate-Social-Responsibility.pdf</t>
        </is>
      </c>
      <c r="N3458" t="inlineStr">
        <is>
          <t>https://www.nivakurumba.com/wp-content/uploads/2026/07/Kurumba-Corporate-Social-Responsibility.pdf</t>
        </is>
      </c>
      <c r="O3458" t="inlineStr">
        <is>
          <t>203cd06ecd0fa9d08b469c1f1eaff00a476a182e591c40fdac4efe42cba3953a</t>
        </is>
      </c>
      <c r="P3458" t="inlineStr">
        <is>
          <t>library/173_kurumba-maldives/events/2026_Kurumba-Corporate-Social-Responsibility.pdf</t>
        </is>
      </c>
      <c r="R3458" t="inlineStr">
        <is>
          <t>current</t>
        </is>
      </c>
      <c r="S3458" t="inlineStr">
        <is>
          <t>N</t>
        </is>
      </c>
      <c r="T3458" t="inlineStr">
        <is>
          <t>matched</t>
        </is>
      </c>
      <c r="U3458" t="inlineStr">
        <is>
          <t>2026-10-04</t>
        </is>
      </c>
      <c r="V3458" t="inlineStr"/>
    </row>
    <row r="3459">
      <c r="A3459" t="n">
        <v>173</v>
      </c>
      <c r="B3459" t="inlineStr">
        <is>
          <t>Kurumba Maldives</t>
        </is>
      </c>
      <c r="C3459" t="inlineStr">
        <is>
          <t>events</t>
        </is>
      </c>
      <c r="D3459" t="inlineStr">
        <is>
          <t>2026_Kurumba-Event-Destinations-LR.pdf</t>
        </is>
      </c>
      <c r="E3459" t="n">
        <v>2026</v>
      </c>
      <c r="H3459" t="n">
        <v>1</v>
      </c>
      <c r="I3459" t="n">
        <v>242</v>
      </c>
      <c r="J3459" t="inlineStr">
        <is>
          <t>Y</t>
        </is>
      </c>
      <c r="K3459" t="inlineStr">
        <is>
          <t>kurumba.com</t>
        </is>
      </c>
      <c r="L3459" t="inlineStr">
        <is>
          <t>official</t>
        </is>
      </c>
      <c r="M3459" t="inlineStr">
        <is>
          <t>https://www.nivakurumba.com/wp-content/uploads/2026/04/Kurumba-Event-Destinations-LR.pdf</t>
        </is>
      </c>
      <c r="N3459" t="inlineStr">
        <is>
          <t>https://www.nivakurumba.com/wp-content/uploads/2026/04/Kurumba-Event-Destinations-LR.pdf</t>
        </is>
      </c>
      <c r="O3459" t="inlineStr">
        <is>
          <t>202ce8fdc48c8838c7704ff65fa5831271e175d7e5f4e3710745af979fcb2626</t>
        </is>
      </c>
      <c r="P3459" t="inlineStr">
        <is>
          <t>library/173_kurumba-maldives/events/2026_Kurumba-Event-Destinations-LR.pdf</t>
        </is>
      </c>
      <c r="R3459" t="inlineStr">
        <is>
          <t>current</t>
        </is>
      </c>
      <c r="S3459" t="inlineStr">
        <is>
          <t>N</t>
        </is>
      </c>
      <c r="T3459" t="inlineStr">
        <is>
          <t>matched</t>
        </is>
      </c>
      <c r="U3459" t="inlineStr">
        <is>
          <t>2026-10-04</t>
        </is>
      </c>
      <c r="V3459" t="inlineStr"/>
    </row>
    <row r="3460">
      <c r="A3460" t="n">
        <v>173</v>
      </c>
      <c r="B3460" t="inlineStr">
        <is>
          <t>Kurumba Maldives</t>
        </is>
      </c>
      <c r="C3460" t="inlineStr">
        <is>
          <t>events</t>
        </is>
      </c>
      <c r="D3460" t="inlineStr">
        <is>
          <t>2026_Conference-hall-and-VIP-Lounge.pdf</t>
        </is>
      </c>
      <c r="E3460" t="n">
        <v>2026</v>
      </c>
      <c r="H3460" t="n">
        <v>2</v>
      </c>
      <c r="I3460" t="n">
        <v>293</v>
      </c>
      <c r="J3460" t="inlineStr">
        <is>
          <t>Y</t>
        </is>
      </c>
      <c r="K3460" t="inlineStr">
        <is>
          <t>kurumba.com</t>
        </is>
      </c>
      <c r="L3460" t="inlineStr">
        <is>
          <t>official</t>
        </is>
      </c>
      <c r="M3460" t="inlineStr">
        <is>
          <t>https://www.nivakurumba.com/wp-content/uploads/2025/11/Conference-hall-and-VIP-Lounge.pdf</t>
        </is>
      </c>
      <c r="N3460" t="inlineStr">
        <is>
          <t>https://www.nivakurumba.com/wp-content/uploads/2025/11/Conference-hall-and-VIP-Lounge.pdf</t>
        </is>
      </c>
      <c r="O3460" t="inlineStr">
        <is>
          <t>4e380ac7696bb10bb4fa5ba0deb0e6c8efb86839c2aaa0cf1565f494579d40a2</t>
        </is>
      </c>
      <c r="P3460" t="inlineStr">
        <is>
          <t>library/173_kurumba-maldives/events/2026_Conference-hall-and-VIP-Lounge.pdf</t>
        </is>
      </c>
      <c r="R3460" t="inlineStr">
        <is>
          <t>current</t>
        </is>
      </c>
      <c r="S3460" t="inlineStr">
        <is>
          <t>Y</t>
        </is>
      </c>
      <c r="T3460" t="inlineStr">
        <is>
          <t>matched</t>
        </is>
      </c>
      <c r="U3460" t="inlineStr">
        <is>
          <t>2026-10-04</t>
        </is>
      </c>
      <c r="V3460" t="inlineStr"/>
    </row>
    <row r="3461">
      <c r="A3461" t="n">
        <v>173</v>
      </c>
      <c r="B3461" t="inlineStr">
        <is>
          <t>Kurumba Maldives</t>
        </is>
      </c>
      <c r="C3461" t="inlineStr">
        <is>
          <t>destination_dining</t>
        </is>
      </c>
      <c r="D3461" t="inlineStr">
        <is>
          <t>2023__cms-document.pdf</t>
        </is>
      </c>
      <c r="E3461" t="n">
        <v>2023</v>
      </c>
      <c r="H3461" t="n">
        <v>26</v>
      </c>
      <c r="I3461" t="n">
        <v>28562</v>
      </c>
      <c r="J3461" t="inlineStr">
        <is>
          <t>Y</t>
        </is>
      </c>
      <c r="K3461" t="inlineStr">
        <is>
          <t>parkhotelgroup.com</t>
        </is>
      </c>
      <c r="L3461" t="inlineStr">
        <is>
          <t>official</t>
        </is>
      </c>
      <c r="M3461" t="inlineStr">
        <is>
          <t>https://document-tc.galaxy.tf/wdpdf-3tpo10ggoy9g0srcocm84to7b/_cms-document.pdf</t>
        </is>
      </c>
      <c r="N3461" t="inlineStr">
        <is>
          <t>https://document-tc.galaxy.tf/wdpdf-3tpo10ggoy9g0srcocm84to7b/_cms-document.pdf | https://document-tc.galaxy.tf/wdpdf-3tpo10ggoy9g0srcocm84to7b/private-dining-enquiry_cms-document.pdf</t>
        </is>
      </c>
      <c r="O3461" t="inlineStr">
        <is>
          <t>42a410d553561571e1d651ff5d48b5fc3f84b5a03fa6813aaa205930c564ace2</t>
        </is>
      </c>
      <c r="P3461" t="inlineStr">
        <is>
          <t>library/173_kurumba-maldives/destination_dining/2023__cms-document.pdf</t>
        </is>
      </c>
      <c r="R3461" t="inlineStr">
        <is>
          <t>outdated</t>
        </is>
      </c>
      <c r="S3461" t="inlineStr">
        <is>
          <t>Y</t>
        </is>
      </c>
      <c r="T3461" t="inlineStr">
        <is>
          <t>matched</t>
        </is>
      </c>
      <c r="U3461" t="inlineStr">
        <is>
          <t>2026-10-05</t>
        </is>
      </c>
      <c r="V3461" t="inlineStr"/>
    </row>
    <row r="3462">
      <c r="A3462" t="n">
        <v>173</v>
      </c>
      <c r="B3462" t="inlineStr">
        <is>
          <t>Kurumba Maldives</t>
        </is>
      </c>
      <c r="C3462" t="inlineStr">
        <is>
          <t>map</t>
        </is>
      </c>
      <c r="D3462" t="inlineStr">
        <is>
          <t>2026_Dining-Plan.pdf</t>
        </is>
      </c>
      <c r="E3462" t="n">
        <v>2026</v>
      </c>
      <c r="H3462" t="n">
        <v>1</v>
      </c>
      <c r="I3462" t="n">
        <v>220</v>
      </c>
      <c r="J3462" t="inlineStr">
        <is>
          <t>Y</t>
        </is>
      </c>
      <c r="K3462" t="inlineStr">
        <is>
          <t>kurumba.com</t>
        </is>
      </c>
      <c r="L3462" t="inlineStr">
        <is>
          <t>official</t>
        </is>
      </c>
      <c r="M3462" t="inlineStr">
        <is>
          <t>https://www.nivakurumba.com/wp-content/uploads/2026/03/Dining-Plan.pdf</t>
        </is>
      </c>
      <c r="N3462" t="inlineStr">
        <is>
          <t>https://www.nivakurumba.com/wp-content/uploads/2026/03/Dining-Plan.pdf</t>
        </is>
      </c>
      <c r="O3462" t="inlineStr">
        <is>
          <t>36f85bf69831eb3807c3f3083b74325461e5eefaceda16539aff79ba49584c4d</t>
        </is>
      </c>
      <c r="P3462" t="inlineStr">
        <is>
          <t>library/173_kurumba-maldives/map/2026_Dining-Plan.pdf</t>
        </is>
      </c>
      <c r="R3462" t="inlineStr">
        <is>
          <t>current</t>
        </is>
      </c>
      <c r="S3462" t="inlineStr">
        <is>
          <t>Y</t>
        </is>
      </c>
      <c r="T3462" t="inlineStr">
        <is>
          <t>matched</t>
        </is>
      </c>
      <c r="U3462" t="inlineStr">
        <is>
          <t>2026-10-04</t>
        </is>
      </c>
      <c r="V3462" t="inlineStr"/>
    </row>
    <row r="3463">
      <c r="A3463" t="n">
        <v>173</v>
      </c>
      <c r="B3463" t="inlineStr">
        <is>
          <t>Kurumba Maldives</t>
        </is>
      </c>
      <c r="C3463" t="inlineStr">
        <is>
          <t>map</t>
        </is>
      </c>
      <c r="D3463" t="inlineStr">
        <is>
          <t>2026_Niva-Kuramathi-Resort-Map.pdf</t>
        </is>
      </c>
      <c r="E3463" t="n">
        <v>2026</v>
      </c>
      <c r="H3463" t="n">
        <v>1</v>
      </c>
      <c r="I3463" t="n">
        <v>551</v>
      </c>
      <c r="J3463" t="inlineStr">
        <is>
          <t>Y</t>
        </is>
      </c>
      <c r="K3463" t="inlineStr">
        <is>
          <t>kurumba.com</t>
        </is>
      </c>
      <c r="L3463" t="inlineStr">
        <is>
          <t>official</t>
        </is>
      </c>
      <c r="M3463" t="inlineStr">
        <is>
          <t>https://www.nivakurumba.com/wp-content/uploads/2026/02/Niva-Kuramathi-Resort-Map.pdf</t>
        </is>
      </c>
      <c r="N3463" t="inlineStr">
        <is>
          <t>https://www.nivakurumba.com/wp-content/uploads/2026/02/Niva-Kuramathi-Resort-Map.pdf</t>
        </is>
      </c>
      <c r="O3463" t="inlineStr">
        <is>
          <t>39b555872ad93e6ba554327dcee358a5bdff998b95d60cd33fac4a763afc0369</t>
        </is>
      </c>
      <c r="P3463" t="inlineStr">
        <is>
          <t>library/173_kurumba-maldives/map/2026_Niva-Kuramathi-Resort-Map.pdf</t>
        </is>
      </c>
      <c r="R3463" t="inlineStr">
        <is>
          <t>current</t>
        </is>
      </c>
      <c r="S3463" t="inlineStr">
        <is>
          <t>N</t>
        </is>
      </c>
      <c r="T3463" t="inlineStr">
        <is>
          <t>matched</t>
        </is>
      </c>
      <c r="U3463" t="inlineStr">
        <is>
          <t>2026-10-04</t>
        </is>
      </c>
      <c r="V3463" t="inlineStr"/>
    </row>
    <row r="3464">
      <c r="A3464" t="n">
        <v>173</v>
      </c>
      <c r="B3464" t="inlineStr">
        <is>
          <t>Kurumba Maldives</t>
        </is>
      </c>
      <c r="C3464" t="inlineStr">
        <is>
          <t>map</t>
        </is>
      </c>
      <c r="D3464" t="inlineStr">
        <is>
          <t>2026_NIVA-Kurumba-MapJan2026web.pdf</t>
        </is>
      </c>
      <c r="E3464" t="n">
        <v>2026</v>
      </c>
      <c r="H3464" t="n">
        <v>1</v>
      </c>
      <c r="I3464" t="n">
        <v>25742</v>
      </c>
      <c r="J3464" t="inlineStr">
        <is>
          <t>Y</t>
        </is>
      </c>
      <c r="K3464" t="inlineStr">
        <is>
          <t>kurumba.com</t>
        </is>
      </c>
      <c r="L3464" t="inlineStr">
        <is>
          <t>official</t>
        </is>
      </c>
      <c r="M3464" t="inlineStr">
        <is>
          <t>https://www.nivakurumba.com/wp-content/uploads/2026/03/NIVA-Kurumba-MapJan2026web.pdf</t>
        </is>
      </c>
      <c r="N3464" t="inlineStr">
        <is>
          <t>https://www.nivakurumba.com/wp-content/uploads/2026/03/NIVA-Kurumba-MapJan2026web.pdf</t>
        </is>
      </c>
      <c r="O3464" t="inlineStr">
        <is>
          <t>229be354f5b1ab536ca1f09735063df7380feacc002a9cba307a30570a1e2e72</t>
        </is>
      </c>
      <c r="P3464" t="inlineStr">
        <is>
          <t>library/173_kurumba-maldives/map/2026_NIVA-Kurumba-MapJan2026web.pdf</t>
        </is>
      </c>
      <c r="R3464" t="inlineStr">
        <is>
          <t>current</t>
        </is>
      </c>
      <c r="S3464" t="inlineStr">
        <is>
          <t>N</t>
        </is>
      </c>
      <c r="T3464" t="inlineStr">
        <is>
          <t>matched</t>
        </is>
      </c>
      <c r="U3464" t="inlineStr">
        <is>
          <t>2026-10-04</t>
        </is>
      </c>
      <c r="V3464" t="inlineStr"/>
    </row>
    <row r="3465">
      <c r="A3465" t="n">
        <v>173</v>
      </c>
      <c r="B3465" t="inlineStr">
        <is>
          <t>Kurumba Maldives</t>
        </is>
      </c>
      <c r="C3465" t="inlineStr">
        <is>
          <t>map</t>
        </is>
      </c>
      <c r="D3465" t="inlineStr">
        <is>
          <t>2019_Map-Kurumba-Maldives.pdf</t>
        </is>
      </c>
      <c r="E3465" t="n">
        <v>2019</v>
      </c>
      <c r="H3465" t="n">
        <v>1</v>
      </c>
      <c r="I3465" t="n">
        <v>1128</v>
      </c>
      <c r="J3465" t="inlineStr">
        <is>
          <t>Y</t>
        </is>
      </c>
      <c r="K3465" t="inlineStr">
        <is>
          <t>neoscapesmaldives.com</t>
        </is>
      </c>
      <c r="L3465" t="inlineStr">
        <is>
          <t>dmc-agency</t>
        </is>
      </c>
      <c r="M3465" t="inlineStr">
        <is>
          <t>https://www.neoscapesmaldives.com/wp-content/uploads/Map-Kurumba-Maldives.pdf</t>
        </is>
      </c>
      <c r="N3465" t="inlineStr">
        <is>
          <t>https://www.neoscapesmaldives.com/wp-content/uploads/Map-Kurumba-Maldives.pdf</t>
        </is>
      </c>
      <c r="O3465" t="inlineStr">
        <is>
          <t>d3b0bd5f663f7049f3dff951dde2fcef467a332538e29ce6dab09393cd14eb6e</t>
        </is>
      </c>
      <c r="P3465" t="inlineStr">
        <is>
          <t>library/173_kurumba-maldives/map/2019_Map-Kurumba-Maldives.pdf</t>
        </is>
      </c>
      <c r="R3465" t="inlineStr">
        <is>
          <t>outdated</t>
        </is>
      </c>
      <c r="S3465" t="inlineStr">
        <is>
          <t>N</t>
        </is>
      </c>
      <c r="T3465" t="inlineStr">
        <is>
          <t>matched</t>
        </is>
      </c>
      <c r="U3465" t="inlineStr">
        <is>
          <t>2026-10-04</t>
        </is>
      </c>
      <c r="V3465" t="inlineStr"/>
    </row>
    <row r="3466">
      <c r="A3466" t="n">
        <v>173</v>
      </c>
      <c r="B3466" t="inlineStr">
        <is>
          <t>Kurumba Maldives</t>
        </is>
      </c>
      <c r="C3466" t="inlineStr">
        <is>
          <t>spa_menu</t>
        </is>
      </c>
      <c r="D3466" t="inlineStr">
        <is>
          <t>2026_LIMEKurumbaSpaPricelistWEB.pdf</t>
        </is>
      </c>
      <c r="E3466" t="n">
        <v>2026</v>
      </c>
      <c r="H3466" t="n">
        <v>4</v>
      </c>
      <c r="I3466" t="n">
        <v>457</v>
      </c>
      <c r="J3466" t="inlineStr">
        <is>
          <t>Y</t>
        </is>
      </c>
      <c r="K3466" t="inlineStr">
        <is>
          <t>kurumba.com</t>
        </is>
      </c>
      <c r="L3466" t="inlineStr">
        <is>
          <t>official</t>
        </is>
      </c>
      <c r="M3466" t="inlineStr">
        <is>
          <t>https://www.nivakurumba.com/wp-content/uploads/2026/09/LIMEKurumbaSpaPricelistWEB.pdf</t>
        </is>
      </c>
      <c r="N3466" t="inlineStr">
        <is>
          <t>https://www.nivakurumba.com/wp-content/uploads/2026/09/LIMEKurumbaSpaPricelistWEB.pdf</t>
        </is>
      </c>
      <c r="O3466" t="inlineStr">
        <is>
          <t>374b4dd4eddd914822cdcebdaf519f06f4390e090baa01db4cbb779a73325813</t>
        </is>
      </c>
      <c r="P3466" t="inlineStr">
        <is>
          <t>library/173_kurumba-maldives/spa_menu/2026_LIMEKurumbaSpaPricelistWEB.pdf</t>
        </is>
      </c>
      <c r="R3466" t="inlineStr">
        <is>
          <t>current</t>
        </is>
      </c>
      <c r="S3466" t="inlineStr">
        <is>
          <t>N</t>
        </is>
      </c>
      <c r="T3466" t="inlineStr">
        <is>
          <t>matched</t>
        </is>
      </c>
      <c r="U3466" t="inlineStr">
        <is>
          <t>2026-10-04</t>
        </is>
      </c>
      <c r="V3466" t="inlineStr"/>
    </row>
    <row r="3467">
      <c r="A3467" t="n">
        <v>173</v>
      </c>
      <c r="B3467" t="inlineStr">
        <is>
          <t>Kurumba Maldives</t>
        </is>
      </c>
      <c r="C3467" t="inlineStr">
        <is>
          <t>spa_menu</t>
        </is>
      </c>
      <c r="D3467" t="inlineStr">
        <is>
          <t>2026_LIME-KurumbaSpaMenuWeb.pdf</t>
        </is>
      </c>
      <c r="E3467" t="n">
        <v>2026</v>
      </c>
      <c r="H3467" t="n">
        <v>30</v>
      </c>
      <c r="I3467" t="n">
        <v>2179</v>
      </c>
      <c r="J3467" t="inlineStr">
        <is>
          <t>Y</t>
        </is>
      </c>
      <c r="K3467" t="inlineStr">
        <is>
          <t>kurumba.com</t>
        </is>
      </c>
      <c r="L3467" t="inlineStr">
        <is>
          <t>official</t>
        </is>
      </c>
      <c r="M3467" t="inlineStr">
        <is>
          <t>https://www.nivakurumba.com/wp-content/uploads/2026/09/LIME-KurumbaSpaMenuWeb.pdf</t>
        </is>
      </c>
      <c r="N3467" t="inlineStr">
        <is>
          <t>https://www.nivakurumba.com/wp-content/uploads/2026/09/LIME-KurumbaSpaMenuWeb.pdf</t>
        </is>
      </c>
      <c r="O3467" t="inlineStr">
        <is>
          <t>eed6fa688827882dc95f78e87a25def60faeca9edbfacaa55d044988d6bcc683</t>
        </is>
      </c>
      <c r="P3467" t="inlineStr">
        <is>
          <t>library/173_kurumba-maldives/spa_menu/2026_LIME-KurumbaSpaMenuWeb.pdf</t>
        </is>
      </c>
      <c r="R3467" t="inlineStr">
        <is>
          <t>current</t>
        </is>
      </c>
      <c r="S3467" t="inlineStr">
        <is>
          <t>Y</t>
        </is>
      </c>
      <c r="T3467" t="inlineStr">
        <is>
          <t>matched</t>
        </is>
      </c>
      <c r="U3467" t="inlineStr">
        <is>
          <t>2026-10-04</t>
        </is>
      </c>
      <c r="V3467" t="inlineStr"/>
    </row>
    <row r="3468">
      <c r="A3468" t="n">
        <v>173</v>
      </c>
      <c r="B3468" t="inlineStr">
        <is>
          <t>Kurumba Maldives</t>
        </is>
      </c>
      <c r="C3468" t="inlineStr">
        <is>
          <t>spa_menu</t>
        </is>
      </c>
      <c r="D3468" t="inlineStr">
        <is>
          <t>2026_LIME-MM-KurumbaWEB.pdf</t>
        </is>
      </c>
      <c r="E3468" t="n">
        <v>2026</v>
      </c>
      <c r="H3468" t="n">
        <v>7</v>
      </c>
      <c r="I3468" t="n">
        <v>654</v>
      </c>
      <c r="J3468" t="inlineStr">
        <is>
          <t>Y</t>
        </is>
      </c>
      <c r="K3468" t="inlineStr">
        <is>
          <t>kurumba.com</t>
        </is>
      </c>
      <c r="L3468" t="inlineStr">
        <is>
          <t>official</t>
        </is>
      </c>
      <c r="M3468" t="inlineStr">
        <is>
          <t>https://www.nivakurumba.com/wp-content/uploads/2026/09/LIME-MM-KurumbaWEB.pdf</t>
        </is>
      </c>
      <c r="N3468" t="inlineStr">
        <is>
          <t>https://www.nivakurumba.com/wp-content/uploads/2026/09/LIME-MM-KurumbaWEB.pdf | https://www.nivahotelsandresorts.com/wp-content/uploads/2026/09/LIME-MM-KurumbaWEB.pdf</t>
        </is>
      </c>
      <c r="O3468" t="inlineStr">
        <is>
          <t>5027f3574ba13b3659d96818f3ed6b90174bb275afb55003979c8b446669566d</t>
        </is>
      </c>
      <c r="P3468" t="inlineStr">
        <is>
          <t>library/173_kurumba-maldives/spa_menu/2026_LIME-MM-KurumbaWEB.pdf</t>
        </is>
      </c>
      <c r="R3468" t="inlineStr">
        <is>
          <t>current</t>
        </is>
      </c>
      <c r="S3468" t="inlineStr">
        <is>
          <t>N</t>
        </is>
      </c>
      <c r="T3468" t="inlineStr">
        <is>
          <t>matched</t>
        </is>
      </c>
      <c r="U3468" t="inlineStr">
        <is>
          <t>2026-10-04</t>
        </is>
      </c>
      <c r="V3468" t="inlineStr"/>
    </row>
    <row r="3469">
      <c r="A3469" t="n">
        <v>173</v>
      </c>
      <c r="B3469" t="inlineStr">
        <is>
          <t>Kurumba Maldives</t>
        </is>
      </c>
      <c r="C3469" t="inlineStr">
        <is>
          <t>dining_menu</t>
        </is>
      </c>
      <c r="D3469" t="inlineStr">
        <is>
          <t>2026_Set-Menu-Option-12-3-_-Vegan-LR.pdf</t>
        </is>
      </c>
      <c r="E3469" t="n">
        <v>2026</v>
      </c>
      <c r="H3469" t="n">
        <v>4</v>
      </c>
      <c r="I3469" t="n">
        <v>84</v>
      </c>
      <c r="J3469" t="inlineStr">
        <is>
          <t>Y</t>
        </is>
      </c>
      <c r="K3469" t="inlineStr">
        <is>
          <t>kurumba.com</t>
        </is>
      </c>
      <c r="L3469" t="inlineStr">
        <is>
          <t>official</t>
        </is>
      </c>
      <c r="M3469" t="inlineStr">
        <is>
          <t>https://www.nivakurumba.com/wp-content/uploads/2025/11/Set-Menu-Option-12-3-_-Vegan-LR.pdf</t>
        </is>
      </c>
      <c r="N3469" t="inlineStr">
        <is>
          <t>https://www.nivakurumba.com/wp-content/uploads/2025/11/Set-Menu-Option-12-3-_-Vegan-LR.pdf</t>
        </is>
      </c>
      <c r="O3469" t="inlineStr">
        <is>
          <t>da4cd0a54eb19c285f3c7e6f7de493439cf5da9b41e4942ac31327a81641aec1</t>
        </is>
      </c>
      <c r="P3469" t="inlineStr">
        <is>
          <t>library/173_kurumba-maldives/dining_menu/2026_Set-Menu-Option-12-3-_-Vegan-LR.pdf</t>
        </is>
      </c>
      <c r="R3469" t="inlineStr">
        <is>
          <t>current</t>
        </is>
      </c>
      <c r="S3469" t="inlineStr">
        <is>
          <t>N</t>
        </is>
      </c>
      <c r="T3469" t="inlineStr">
        <is>
          <t>matched</t>
        </is>
      </c>
      <c r="U3469" t="inlineStr">
        <is>
          <t>2026-10-04</t>
        </is>
      </c>
      <c r="V3469" t="inlineStr"/>
    </row>
    <row r="3470">
      <c r="A3470" t="n">
        <v>173</v>
      </c>
      <c r="B3470" t="inlineStr">
        <is>
          <t>Kurumba Maldives</t>
        </is>
      </c>
      <c r="C3470" t="inlineStr">
        <is>
          <t>dining_menu</t>
        </is>
      </c>
      <c r="D3470" t="inlineStr">
        <is>
          <t>2026_Banquet-Dinner-Option-AB_-C-LR.pdf</t>
        </is>
      </c>
      <c r="E3470" t="n">
        <v>2026</v>
      </c>
      <c r="H3470" t="n">
        <v>9</v>
      </c>
      <c r="I3470" t="n">
        <v>201</v>
      </c>
      <c r="J3470" t="inlineStr">
        <is>
          <t>Y</t>
        </is>
      </c>
      <c r="K3470" t="inlineStr">
        <is>
          <t>kurumba.com</t>
        </is>
      </c>
      <c r="L3470" t="inlineStr">
        <is>
          <t>official</t>
        </is>
      </c>
      <c r="M3470" t="inlineStr">
        <is>
          <t>https://www.nivakurumba.com/wp-content/uploads/2025/11/Banquet-Dinner-Option-AB_-C-LR.pdf</t>
        </is>
      </c>
      <c r="N3470" t="inlineStr">
        <is>
          <t>https://www.nivakurumba.com/wp-content/uploads/2025/11/Banquet-Dinner-Option-AB_-C-LR.pdf</t>
        </is>
      </c>
      <c r="O3470" t="inlineStr">
        <is>
          <t>79a5ff31e3e2a21f9d4f26b6d0f5762015f66505296a1d78bb74b1595d7d6c80</t>
        </is>
      </c>
      <c r="P3470" t="inlineStr">
        <is>
          <t>library/173_kurumba-maldives/dining_menu/2026_Banquet-Dinner-Option-AB_-C-LR.pdf</t>
        </is>
      </c>
      <c r="R3470" t="inlineStr">
        <is>
          <t>current</t>
        </is>
      </c>
      <c r="S3470" t="inlineStr">
        <is>
          <t>N</t>
        </is>
      </c>
      <c r="T3470" t="inlineStr">
        <is>
          <t>matched</t>
        </is>
      </c>
      <c r="U3470" t="inlineStr">
        <is>
          <t>2026-10-04</t>
        </is>
      </c>
      <c r="V3470" t="inlineStr"/>
    </row>
    <row r="3471">
      <c r="A3471" t="n">
        <v>173</v>
      </c>
      <c r="B3471" t="inlineStr">
        <is>
          <t>Kurumba Maldives</t>
        </is>
      </c>
      <c r="C3471" t="inlineStr">
        <is>
          <t>dining_menu</t>
        </is>
      </c>
      <c r="D3471" t="inlineStr">
        <is>
          <t>2026_Thila-1st-Floor-1.pdf</t>
        </is>
      </c>
      <c r="E3471" t="n">
        <v>2026</v>
      </c>
      <c r="H3471" t="n">
        <v>2</v>
      </c>
      <c r="I3471" t="n">
        <v>287</v>
      </c>
      <c r="J3471" t="inlineStr">
        <is>
          <t>Y</t>
        </is>
      </c>
      <c r="K3471" t="inlineStr">
        <is>
          <t>kurumba.com</t>
        </is>
      </c>
      <c r="L3471" t="inlineStr">
        <is>
          <t>official</t>
        </is>
      </c>
      <c r="M3471" t="inlineStr">
        <is>
          <t>https://www.nivakurumba.com/wp-content/uploads/2025/11/Thila-1st-Floor-1.pdf</t>
        </is>
      </c>
      <c r="N3471" t="inlineStr">
        <is>
          <t>https://www.nivakurumba.com/wp-content/uploads/2025/11/Thila-1st-Floor-1.pdf</t>
        </is>
      </c>
      <c r="O3471" t="inlineStr">
        <is>
          <t>7e727f1b300a6b484bd1d67fdb07e58fee3916e175ae6b06a2f008fb588276b9</t>
        </is>
      </c>
      <c r="P3471" t="inlineStr">
        <is>
          <t>library/173_kurumba-maldives/dining_menu/2026_Thila-1st-Floor-1.pdf</t>
        </is>
      </c>
      <c r="R3471" t="inlineStr">
        <is>
          <t>current</t>
        </is>
      </c>
      <c r="S3471" t="inlineStr">
        <is>
          <t>N</t>
        </is>
      </c>
      <c r="T3471" t="inlineStr">
        <is>
          <t>matched</t>
        </is>
      </c>
      <c r="U3471" t="inlineStr">
        <is>
          <t>2026-10-04</t>
        </is>
      </c>
      <c r="V3471" t="inlineStr"/>
    </row>
    <row r="3472">
      <c r="A3472" t="n">
        <v>173</v>
      </c>
      <c r="B3472" t="inlineStr">
        <is>
          <t>Kurumba Maldives</t>
        </is>
      </c>
      <c r="C3472" t="inlineStr">
        <is>
          <t>dining_menu</t>
        </is>
      </c>
      <c r="D3472" t="inlineStr">
        <is>
          <t>2026_Thila-1st-Floor.pdf</t>
        </is>
      </c>
      <c r="E3472" t="n">
        <v>2026</v>
      </c>
      <c r="H3472" t="n">
        <v>2</v>
      </c>
      <c r="I3472" t="n">
        <v>286</v>
      </c>
      <c r="J3472" t="inlineStr">
        <is>
          <t>Y</t>
        </is>
      </c>
      <c r="K3472" t="inlineStr">
        <is>
          <t>kurumba.com</t>
        </is>
      </c>
      <c r="L3472" t="inlineStr">
        <is>
          <t>official</t>
        </is>
      </c>
      <c r="M3472" t="inlineStr">
        <is>
          <t>https://www.nivakurumba.com/wp-content/uploads/2025/11/Thila-1st-Floor.pdf</t>
        </is>
      </c>
      <c r="N3472" t="inlineStr">
        <is>
          <t>https://www.nivakurumba.com/wp-content/uploads/2025/11/Thila-1st-Floor.pdf</t>
        </is>
      </c>
      <c r="O3472" t="inlineStr">
        <is>
          <t>8bbede99801c7731e8d9e839fb3f9e584f35bcfc4a730166c08d3eca07f3f954</t>
        </is>
      </c>
      <c r="P3472" t="inlineStr">
        <is>
          <t>library/173_kurumba-maldives/dining_menu/2026_Thila-1st-Floor.pdf</t>
        </is>
      </c>
      <c r="R3472" t="inlineStr">
        <is>
          <t>current</t>
        </is>
      </c>
      <c r="S3472" t="inlineStr">
        <is>
          <t>N</t>
        </is>
      </c>
      <c r="T3472" t="inlineStr">
        <is>
          <t>matched</t>
        </is>
      </c>
      <c r="U3472" t="inlineStr">
        <is>
          <t>2026-10-04</t>
        </is>
      </c>
      <c r="V3472" t="inlineStr"/>
    </row>
    <row r="3473">
      <c r="A3473" t="n">
        <v>173</v>
      </c>
      <c r="B3473" t="inlineStr">
        <is>
          <t>Kurumba Maldives</t>
        </is>
      </c>
      <c r="C3473" t="inlineStr">
        <is>
          <t>dining_menu</t>
        </is>
      </c>
      <c r="D3473" t="inlineStr">
        <is>
          <t>2026_Sounds-of-the-Sea.pdf</t>
        </is>
      </c>
      <c r="E3473" t="n">
        <v>2026</v>
      </c>
      <c r="H3473" t="n">
        <v>1</v>
      </c>
      <c r="I3473" t="n">
        <v>5461</v>
      </c>
      <c r="J3473" t="inlineStr">
        <is>
          <t>Y</t>
        </is>
      </c>
      <c r="K3473" t="inlineStr">
        <is>
          <t>kurumba.com</t>
        </is>
      </c>
      <c r="L3473" t="inlineStr">
        <is>
          <t>official</t>
        </is>
      </c>
      <c r="M3473" t="inlineStr">
        <is>
          <t>https://www.nivakurumba.com/wp-content/uploads/2026/02/Sounds-of-the-Sea.pdf</t>
        </is>
      </c>
      <c r="N3473" t="inlineStr">
        <is>
          <t>https://www.nivakurumba.com/wp-content/uploads/2026/02/Sounds-of-the-Sea.pdf</t>
        </is>
      </c>
      <c r="O3473" t="inlineStr">
        <is>
          <t>494df6d6dfae5b0ded221af13444c580e70a3bbf530d18ea761367b4878e3744</t>
        </is>
      </c>
      <c r="P3473" t="inlineStr">
        <is>
          <t>library/173_kurumba-maldives/dining_menu/2026_Sounds-of-the-Sea.pdf</t>
        </is>
      </c>
      <c r="R3473" t="inlineStr">
        <is>
          <t>current</t>
        </is>
      </c>
      <c r="S3473" t="inlineStr">
        <is>
          <t>N</t>
        </is>
      </c>
      <c r="T3473" t="inlineStr">
        <is>
          <t>matched</t>
        </is>
      </c>
      <c r="U3473" t="inlineStr">
        <is>
          <t>2026-10-04</t>
        </is>
      </c>
      <c r="V3473" t="inlineStr"/>
    </row>
    <row r="3474">
      <c r="A3474" t="n">
        <v>173</v>
      </c>
      <c r="B3474" t="inlineStr">
        <is>
          <t>Kurumba Maldives</t>
        </is>
      </c>
      <c r="C3474" t="inlineStr">
        <is>
          <t>dining_menu</t>
        </is>
      </c>
      <c r="D3474" t="inlineStr">
        <is>
          <t>2026_Hamakaze-LR-1.pdf</t>
        </is>
      </c>
      <c r="E3474" t="n">
        <v>2026</v>
      </c>
      <c r="H3474" t="n">
        <v>6</v>
      </c>
      <c r="I3474" t="n">
        <v>459</v>
      </c>
      <c r="J3474" t="inlineStr">
        <is>
          <t>Y</t>
        </is>
      </c>
      <c r="K3474" t="inlineStr">
        <is>
          <t>kurumba.com</t>
        </is>
      </c>
      <c r="L3474" t="inlineStr">
        <is>
          <t>official</t>
        </is>
      </c>
      <c r="M3474" t="inlineStr">
        <is>
          <t>https://www.nivakurumba.com/wp-content/uploads/2025/09/Hamakaze-LR-1.pdf</t>
        </is>
      </c>
      <c r="N3474" t="inlineStr">
        <is>
          <t>https://www.nivakurumba.com/wp-content/uploads/2025/09/Hamakaze-LR-1.pdf</t>
        </is>
      </c>
      <c r="O3474" t="inlineStr">
        <is>
          <t>5564184aa308f7ee9d175dd9ce149cffaf8bdacf41e0e675a8bd00c2b00a7718</t>
        </is>
      </c>
      <c r="P3474" t="inlineStr">
        <is>
          <t>library/173_kurumba-maldives/dining_menu/2026_Hamakaze-LR-1.pdf</t>
        </is>
      </c>
      <c r="R3474" t="inlineStr">
        <is>
          <t>current</t>
        </is>
      </c>
      <c r="S3474" t="inlineStr">
        <is>
          <t>N</t>
        </is>
      </c>
      <c r="T3474" t="inlineStr">
        <is>
          <t>matched</t>
        </is>
      </c>
      <c r="U3474" t="inlineStr">
        <is>
          <t>2026-10-04</t>
        </is>
      </c>
      <c r="V3474" t="inlineStr"/>
    </row>
    <row r="3475">
      <c r="A3475" t="n">
        <v>173</v>
      </c>
      <c r="B3475" t="inlineStr">
        <is>
          <t>Kurumba Maldives</t>
        </is>
      </c>
      <c r="C3475" t="inlineStr">
        <is>
          <t>dining_menu</t>
        </is>
      </c>
      <c r="D3475" t="inlineStr">
        <is>
          <t>2026_Mahal-LR.pdf</t>
        </is>
      </c>
      <c r="E3475" t="n">
        <v>2026</v>
      </c>
      <c r="H3475" t="n">
        <v>5</v>
      </c>
      <c r="I3475" t="n">
        <v>324</v>
      </c>
      <c r="J3475" t="inlineStr">
        <is>
          <t>Y</t>
        </is>
      </c>
      <c r="K3475" t="inlineStr">
        <is>
          <t>kurumba.com</t>
        </is>
      </c>
      <c r="L3475" t="inlineStr">
        <is>
          <t>official</t>
        </is>
      </c>
      <c r="M3475" t="inlineStr">
        <is>
          <t>https://www.nivakurumba.com/wp-content/uploads/2025/09/Mahal-LR.pdf</t>
        </is>
      </c>
      <c r="N3475" t="inlineStr">
        <is>
          <t>https://www.nivakurumba.com/wp-content/uploads/2025/09/Mahal-LR.pdf</t>
        </is>
      </c>
      <c r="O3475" t="inlineStr">
        <is>
          <t>087228869e2fdb2b8b36862adeb4940daa6099db5d663b7a50b9d77e9f935e8f</t>
        </is>
      </c>
      <c r="P3475" t="inlineStr">
        <is>
          <t>library/173_kurumba-maldives/dining_menu/2026_Mahal-LR.pdf</t>
        </is>
      </c>
      <c r="R3475" t="inlineStr">
        <is>
          <t>current</t>
        </is>
      </c>
      <c r="S3475" t="inlineStr">
        <is>
          <t>N</t>
        </is>
      </c>
      <c r="T3475" t="inlineStr">
        <is>
          <t>matched</t>
        </is>
      </c>
      <c r="U3475" t="inlineStr">
        <is>
          <t>2026-10-04</t>
        </is>
      </c>
      <c r="V3475" t="inlineStr"/>
    </row>
    <row r="3476">
      <c r="A3476" t="n">
        <v>173</v>
      </c>
      <c r="B3476" t="inlineStr">
        <is>
          <t>Kurumba Maldives</t>
        </is>
      </c>
      <c r="C3476" t="inlineStr">
        <is>
          <t>dining_menu</t>
        </is>
      </c>
      <c r="D3476" t="inlineStr">
        <is>
          <t>2026_Cafe-Dinner-LR.pdf</t>
        </is>
      </c>
      <c r="E3476" t="n">
        <v>2026</v>
      </c>
      <c r="H3476" t="n">
        <v>6</v>
      </c>
      <c r="I3476" t="n">
        <v>292</v>
      </c>
      <c r="J3476" t="inlineStr">
        <is>
          <t>Y</t>
        </is>
      </c>
      <c r="K3476" t="inlineStr">
        <is>
          <t>kurumba.com</t>
        </is>
      </c>
      <c r="L3476" t="inlineStr">
        <is>
          <t>official</t>
        </is>
      </c>
      <c r="M3476" t="inlineStr">
        <is>
          <t>https://www.nivakurumba.com/wp-content/uploads/2025/09/Cafe-Dinner-LR.pdf</t>
        </is>
      </c>
      <c r="N3476" t="inlineStr">
        <is>
          <t>https://www.nivakurumba.com/wp-content/uploads/2025/09/Cafe-Dinner-LR.pdf</t>
        </is>
      </c>
      <c r="O3476" t="inlineStr">
        <is>
          <t>52bfad15b369db8ef7200d63d78c0b6ab994aacdba872fac93504a32fb10dd79</t>
        </is>
      </c>
      <c r="P3476" t="inlineStr">
        <is>
          <t>library/173_kurumba-maldives/dining_menu/2026_Cafe-Dinner-LR.pdf</t>
        </is>
      </c>
      <c r="R3476" t="inlineStr">
        <is>
          <t>current</t>
        </is>
      </c>
      <c r="S3476" t="inlineStr">
        <is>
          <t>N</t>
        </is>
      </c>
      <c r="T3476" t="inlineStr">
        <is>
          <t>matched</t>
        </is>
      </c>
      <c r="U3476" t="inlineStr">
        <is>
          <t>2026-10-04</t>
        </is>
      </c>
      <c r="V3476" t="inlineStr"/>
    </row>
    <row r="3477">
      <c r="A3477" t="n">
        <v>173</v>
      </c>
      <c r="B3477" t="inlineStr">
        <is>
          <t>Kurumba Maldives</t>
        </is>
      </c>
      <c r="C3477" t="inlineStr">
        <is>
          <t>dining_menu</t>
        </is>
      </c>
      <c r="D3477" t="inlineStr">
        <is>
          <t>2026_Cafe-Lunch-LR.pdf</t>
        </is>
      </c>
      <c r="E3477" t="n">
        <v>2026</v>
      </c>
      <c r="H3477" t="n">
        <v>6</v>
      </c>
      <c r="I3477" t="n">
        <v>294</v>
      </c>
      <c r="J3477" t="inlineStr">
        <is>
          <t>Y</t>
        </is>
      </c>
      <c r="K3477" t="inlineStr">
        <is>
          <t>kurumba.com</t>
        </is>
      </c>
      <c r="L3477" t="inlineStr">
        <is>
          <t>official</t>
        </is>
      </c>
      <c r="M3477" t="inlineStr">
        <is>
          <t>https://www.nivakurumba.com/wp-content/uploads/2025/09/Cafe-Lunch-LR.pdf</t>
        </is>
      </c>
      <c r="N3477" t="inlineStr">
        <is>
          <t>https://www.nivakurumba.com/wp-content/uploads/2025/09/Cafe-Lunch-LR.pdf</t>
        </is>
      </c>
      <c r="O3477" t="inlineStr">
        <is>
          <t>437a7b50b627c0781d96138085f57934d9966caa04cbbe687d3e32700751d1f7</t>
        </is>
      </c>
      <c r="P3477" t="inlineStr">
        <is>
          <t>library/173_kurumba-maldives/dining_menu/2026_Cafe-Lunch-LR.pdf</t>
        </is>
      </c>
      <c r="R3477" t="inlineStr">
        <is>
          <t>current</t>
        </is>
      </c>
      <c r="S3477" t="inlineStr">
        <is>
          <t>N</t>
        </is>
      </c>
      <c r="T3477" t="inlineStr">
        <is>
          <t>matched</t>
        </is>
      </c>
      <c r="U3477" t="inlineStr">
        <is>
          <t>2026-10-04</t>
        </is>
      </c>
      <c r="V3477" t="inlineStr"/>
    </row>
    <row r="3478">
      <c r="A3478" t="n">
        <v>173</v>
      </c>
      <c r="B3478" t="inlineStr">
        <is>
          <t>Kurumba Maldives</t>
        </is>
      </c>
      <c r="C3478" t="inlineStr">
        <is>
          <t>dining_menu</t>
        </is>
      </c>
      <c r="D3478" t="inlineStr">
        <is>
          <t>2026_Al-Qasr-LR-1.pdf</t>
        </is>
      </c>
      <c r="E3478" t="n">
        <v>2026</v>
      </c>
      <c r="H3478" t="n">
        <v>5</v>
      </c>
      <c r="I3478" t="n">
        <v>1148</v>
      </c>
      <c r="J3478" t="inlineStr">
        <is>
          <t>Y</t>
        </is>
      </c>
      <c r="K3478" t="inlineStr">
        <is>
          <t>kurumba.com</t>
        </is>
      </c>
      <c r="L3478" t="inlineStr">
        <is>
          <t>official</t>
        </is>
      </c>
      <c r="M3478" t="inlineStr">
        <is>
          <t>https://www.nivakurumba.com/wp-content/uploads/2026/01/Al-Qasr-LR-1.pdf</t>
        </is>
      </c>
      <c r="N3478" t="inlineStr">
        <is>
          <t>https://www.nivakurumba.com/wp-content/uploads/2026/01/Al-Qasr-LR-1.pdf</t>
        </is>
      </c>
      <c r="O3478" t="inlineStr">
        <is>
          <t>9d8034d79669f4e722bc2d4c4d0f58b5b91b326846b4392f5c00b231ebc7286d</t>
        </is>
      </c>
      <c r="P3478" t="inlineStr">
        <is>
          <t>library/173_kurumba-maldives/dining_menu/2026_Al-Qasr-LR-1.pdf</t>
        </is>
      </c>
      <c r="R3478" t="inlineStr">
        <is>
          <t>current</t>
        </is>
      </c>
      <c r="S3478" t="inlineStr">
        <is>
          <t>N</t>
        </is>
      </c>
      <c r="T3478" t="inlineStr">
        <is>
          <t>matched</t>
        </is>
      </c>
      <c r="U3478" t="inlineStr">
        <is>
          <t>2026-10-04</t>
        </is>
      </c>
      <c r="V3478" t="inlineStr"/>
    </row>
    <row r="3479">
      <c r="A3479" t="n">
        <v>173</v>
      </c>
      <c r="B3479" t="inlineStr">
        <is>
          <t>Kurumba Maldives</t>
        </is>
      </c>
      <c r="C3479" t="inlineStr">
        <is>
          <t>dining_menu</t>
        </is>
      </c>
      <c r="D3479" t="inlineStr">
        <is>
          <t>2026_Al-Qasr-LR.pdf</t>
        </is>
      </c>
      <c r="E3479" t="n">
        <v>2026</v>
      </c>
      <c r="H3479" t="n">
        <v>5</v>
      </c>
      <c r="I3479" t="n">
        <v>1147</v>
      </c>
      <c r="J3479" t="inlineStr">
        <is>
          <t>Y</t>
        </is>
      </c>
      <c r="K3479" t="inlineStr">
        <is>
          <t>kurumba.com</t>
        </is>
      </c>
      <c r="L3479" t="inlineStr">
        <is>
          <t>official</t>
        </is>
      </c>
      <c r="M3479" t="inlineStr">
        <is>
          <t>https://www.nivakurumba.com/wp-content/uploads/2026/01/Al-Qasr-LR.pdf</t>
        </is>
      </c>
      <c r="N3479" t="inlineStr">
        <is>
          <t>https://www.nivakurumba.com/wp-content/uploads/2026/01/Al-Qasr-LR.pdf</t>
        </is>
      </c>
      <c r="O3479" t="inlineStr">
        <is>
          <t>49e3201b6ee33277643f7079570a882529d0cbdcd3f42b5acf2aca503508e42e</t>
        </is>
      </c>
      <c r="P3479" t="inlineStr">
        <is>
          <t>library/173_kurumba-maldives/dining_menu/2026_Al-Qasr-LR.pdf</t>
        </is>
      </c>
      <c r="R3479" t="inlineStr">
        <is>
          <t>current</t>
        </is>
      </c>
      <c r="S3479" t="inlineStr">
        <is>
          <t>N</t>
        </is>
      </c>
      <c r="T3479" t="inlineStr">
        <is>
          <t>matched</t>
        </is>
      </c>
      <c r="U3479" t="inlineStr">
        <is>
          <t>2026-10-04</t>
        </is>
      </c>
      <c r="V3479" t="inlineStr"/>
    </row>
    <row r="3480">
      <c r="A3480" t="n">
        <v>173</v>
      </c>
      <c r="B3480" t="inlineStr">
        <is>
          <t>Kurumba Maldives</t>
        </is>
      </c>
      <c r="C3480" t="inlineStr">
        <is>
          <t>dining_menu</t>
        </is>
      </c>
      <c r="D3480" t="inlineStr">
        <is>
          <t>2026_Cafe-Dinner-Menu-LR.pdf</t>
        </is>
      </c>
      <c r="E3480" t="n">
        <v>2026</v>
      </c>
      <c r="H3480" t="n">
        <v>6</v>
      </c>
      <c r="I3480" t="n">
        <v>292</v>
      </c>
      <c r="J3480" t="inlineStr">
        <is>
          <t>Y</t>
        </is>
      </c>
      <c r="K3480" t="inlineStr">
        <is>
          <t>kurumba.com</t>
        </is>
      </c>
      <c r="L3480" t="inlineStr">
        <is>
          <t>official</t>
        </is>
      </c>
      <c r="M3480" t="inlineStr">
        <is>
          <t>https://www.nivakurumba.com/wp-content/uploads/2025/09/Cafe-Dinner-Menu-LR.pdf</t>
        </is>
      </c>
      <c r="N3480" t="inlineStr">
        <is>
          <t>https://www.nivakurumba.com/wp-content/uploads/2025/09/Cafe-Dinner-Menu-LR.pdf</t>
        </is>
      </c>
      <c r="O3480" t="inlineStr">
        <is>
          <t>2397de04e52c73f23371de50a241907567310f1fbb102fcd695c96ad634bf641</t>
        </is>
      </c>
      <c r="P3480" t="inlineStr">
        <is>
          <t>library/173_kurumba-maldives/dining_menu/2026_Cafe-Dinner-Menu-LR.pdf</t>
        </is>
      </c>
      <c r="R3480" t="inlineStr">
        <is>
          <t>current</t>
        </is>
      </c>
      <c r="S3480" t="inlineStr">
        <is>
          <t>N</t>
        </is>
      </c>
      <c r="T3480" t="inlineStr">
        <is>
          <t>matched</t>
        </is>
      </c>
      <c r="U3480" t="inlineStr">
        <is>
          <t>2026-10-04</t>
        </is>
      </c>
      <c r="V3480" t="inlineStr"/>
    </row>
    <row r="3481">
      <c r="A3481" t="n">
        <v>173</v>
      </c>
      <c r="B3481" t="inlineStr">
        <is>
          <t>Kurumba Maldives</t>
        </is>
      </c>
      <c r="C3481" t="inlineStr">
        <is>
          <t>dining_menu</t>
        </is>
      </c>
      <c r="D3481" t="inlineStr">
        <is>
          <t>2026_Cafe-Lunch-Menu-LR.pdf</t>
        </is>
      </c>
      <c r="E3481" t="n">
        <v>2026</v>
      </c>
      <c r="H3481" t="n">
        <v>6</v>
      </c>
      <c r="I3481" t="n">
        <v>294</v>
      </c>
      <c r="J3481" t="inlineStr">
        <is>
          <t>Y</t>
        </is>
      </c>
      <c r="K3481" t="inlineStr">
        <is>
          <t>kurumba.com</t>
        </is>
      </c>
      <c r="L3481" t="inlineStr">
        <is>
          <t>official</t>
        </is>
      </c>
      <c r="M3481" t="inlineStr">
        <is>
          <t>https://www.nivakurumba.com/wp-content/uploads/2025/09/Cafe-Lunch-Menu-LR.pdf</t>
        </is>
      </c>
      <c r="N3481" t="inlineStr">
        <is>
          <t>https://www.nivakurumba.com/wp-content/uploads/2025/09/Cafe-Lunch-Menu-LR.pdf</t>
        </is>
      </c>
      <c r="O3481" t="inlineStr">
        <is>
          <t>b8ed98a503ea04385c383878dc2178df222d6d56837179dff4ccaf8841e8cc5e</t>
        </is>
      </c>
      <c r="P3481" t="inlineStr">
        <is>
          <t>library/173_kurumba-maldives/dining_menu/2026_Cafe-Lunch-Menu-LR.pdf</t>
        </is>
      </c>
      <c r="R3481" t="inlineStr">
        <is>
          <t>current</t>
        </is>
      </c>
      <c r="S3481" t="inlineStr">
        <is>
          <t>N</t>
        </is>
      </c>
      <c r="T3481" t="inlineStr">
        <is>
          <t>matched</t>
        </is>
      </c>
      <c r="U3481" t="inlineStr">
        <is>
          <t>2026-10-04</t>
        </is>
      </c>
      <c r="V3481" t="inlineStr"/>
    </row>
    <row r="3482">
      <c r="A3482" t="n">
        <v>173</v>
      </c>
      <c r="B3482" t="inlineStr">
        <is>
          <t>Kurumba Maldives</t>
        </is>
      </c>
      <c r="C3482" t="inlineStr">
        <is>
          <t>dining_menu</t>
        </is>
      </c>
      <c r="D3482" t="inlineStr">
        <is>
          <t>2026_Kurumba-beverage-List-LR-1.pdf</t>
        </is>
      </c>
      <c r="E3482" t="n">
        <v>2026</v>
      </c>
      <c r="H3482" t="n">
        <v>14</v>
      </c>
      <c r="I3482" t="n">
        <v>306</v>
      </c>
      <c r="J3482" t="inlineStr">
        <is>
          <t>Y</t>
        </is>
      </c>
      <c r="K3482" t="inlineStr">
        <is>
          <t>kurumba.com</t>
        </is>
      </c>
      <c r="L3482" t="inlineStr">
        <is>
          <t>official</t>
        </is>
      </c>
      <c r="M3482" t="inlineStr">
        <is>
          <t>https://www.nivakurumba.com/wp-content/uploads/2025/09/Kurumba-beverage-List-LR-1.pdf</t>
        </is>
      </c>
      <c r="N3482" t="inlineStr">
        <is>
          <t>https://www.nivakurumba.com/wp-content/uploads/2025/09/Kurumba-beverage-List-LR-1.pdf | https://www.nivakurumba.com/wp-content/uploads/2025/09/Kurumba-beverage-List-LR.pdf</t>
        </is>
      </c>
      <c r="O3482" t="inlineStr">
        <is>
          <t>192ce6a326f512f0eae7fd59f41fef5191104ebbde2d0b6c94f2c7fdc5d717d9</t>
        </is>
      </c>
      <c r="P3482" t="inlineStr">
        <is>
          <t>library/173_kurumba-maldives/dining_menu/2026_Kurumba-beverage-List-LR-1.pdf</t>
        </is>
      </c>
      <c r="R3482" t="inlineStr">
        <is>
          <t>current</t>
        </is>
      </c>
      <c r="S3482" t="inlineStr">
        <is>
          <t>Y</t>
        </is>
      </c>
      <c r="T3482" t="inlineStr">
        <is>
          <t>matched</t>
        </is>
      </c>
      <c r="U3482" t="inlineStr">
        <is>
          <t>2026-10-04</t>
        </is>
      </c>
      <c r="V3482" t="inlineStr"/>
    </row>
    <row r="3483">
      <c r="A3483" t="n">
        <v>173</v>
      </c>
      <c r="B3483" t="inlineStr">
        <is>
          <t>Kurumba Maldives</t>
        </is>
      </c>
      <c r="C3483" t="inlineStr">
        <is>
          <t>dining_menu</t>
        </is>
      </c>
      <c r="D3483" t="inlineStr">
        <is>
          <t>2026_Fez-Hookah-Bar-LR.pdf</t>
        </is>
      </c>
      <c r="E3483" t="n">
        <v>2026</v>
      </c>
      <c r="H3483" t="n">
        <v>2</v>
      </c>
      <c r="I3483" t="n">
        <v>3252</v>
      </c>
      <c r="J3483" t="inlineStr">
        <is>
          <t>Y</t>
        </is>
      </c>
      <c r="K3483" t="inlineStr">
        <is>
          <t>kurumba.com</t>
        </is>
      </c>
      <c r="L3483" t="inlineStr">
        <is>
          <t>official</t>
        </is>
      </c>
      <c r="M3483" t="inlineStr">
        <is>
          <t>https://www.nivakurumba.com/wp-content/uploads/2025/09/Fez-Hookah-Bar-LR.pdf</t>
        </is>
      </c>
      <c r="N3483" t="inlineStr">
        <is>
          <t>https://www.nivakurumba.com/wp-content/uploads/2025/09/Fez-Hookah-Bar-LR.pdf</t>
        </is>
      </c>
      <c r="O3483" t="inlineStr">
        <is>
          <t>af204e147e35b3915a5785aa9236c5deb95bd79e443f3ddcb434966fe8463196</t>
        </is>
      </c>
      <c r="P3483" t="inlineStr">
        <is>
          <t>library/173_kurumba-maldives/dining_menu/2026_Fez-Hookah-Bar-LR.pdf</t>
        </is>
      </c>
      <c r="R3483" t="inlineStr">
        <is>
          <t>current</t>
        </is>
      </c>
      <c r="S3483" t="inlineStr">
        <is>
          <t>N</t>
        </is>
      </c>
      <c r="T3483" t="inlineStr">
        <is>
          <t>matched</t>
        </is>
      </c>
      <c r="U3483" t="inlineStr">
        <is>
          <t>2026-10-04</t>
        </is>
      </c>
      <c r="V3483" t="inlineStr"/>
    </row>
    <row r="3484">
      <c r="A3484" t="n">
        <v>173</v>
      </c>
      <c r="B3484" t="inlineStr">
        <is>
          <t>Kurumba Maldives</t>
        </is>
      </c>
      <c r="C3484" t="inlineStr">
        <is>
          <t>dining_menu</t>
        </is>
      </c>
      <c r="D3484" t="inlineStr">
        <is>
          <t>2026_Khing-Thai-LR.pdf</t>
        </is>
      </c>
      <c r="E3484" t="n">
        <v>2026</v>
      </c>
      <c r="H3484" t="n">
        <v>4</v>
      </c>
      <c r="I3484" t="n">
        <v>337</v>
      </c>
      <c r="J3484" t="inlineStr">
        <is>
          <t>Y</t>
        </is>
      </c>
      <c r="K3484" t="inlineStr">
        <is>
          <t>kurumba.com</t>
        </is>
      </c>
      <c r="L3484" t="inlineStr">
        <is>
          <t>official</t>
        </is>
      </c>
      <c r="M3484" t="inlineStr">
        <is>
          <t>https://www.nivakurumba.com/wp-content/uploads/2025/09/Khing-Thai-LR.pdf</t>
        </is>
      </c>
      <c r="N3484" t="inlineStr">
        <is>
          <t>https://www.nivakurumba.com/wp-content/uploads/2025/09/Khing-Thai-LR.pdf</t>
        </is>
      </c>
      <c r="O3484" t="inlineStr">
        <is>
          <t>ba0a56ef133096ad5e27675f2f048e7b5fd11b55548b683b94d39b5919d91e44</t>
        </is>
      </c>
      <c r="P3484" t="inlineStr">
        <is>
          <t>library/173_kurumba-maldives/dining_menu/2026_Khing-Thai-LR.pdf</t>
        </is>
      </c>
      <c r="R3484" t="inlineStr">
        <is>
          <t>current</t>
        </is>
      </c>
      <c r="S3484" t="inlineStr">
        <is>
          <t>N</t>
        </is>
      </c>
      <c r="T3484" t="inlineStr">
        <is>
          <t>matched</t>
        </is>
      </c>
      <c r="U3484" t="inlineStr">
        <is>
          <t>2026-10-04</t>
        </is>
      </c>
      <c r="V3484" t="inlineStr"/>
    </row>
    <row r="3485">
      <c r="A3485" t="n">
        <v>173</v>
      </c>
      <c r="B3485" t="inlineStr">
        <is>
          <t>Kurumba Maldives</t>
        </is>
      </c>
      <c r="C3485" t="inlineStr">
        <is>
          <t>dining_menu</t>
        </is>
      </c>
      <c r="D3485" t="inlineStr">
        <is>
          <t>2026_Mahal-Menu-LR.pdf</t>
        </is>
      </c>
      <c r="E3485" t="n">
        <v>2026</v>
      </c>
      <c r="H3485" t="n">
        <v>5</v>
      </c>
      <c r="I3485" t="n">
        <v>324</v>
      </c>
      <c r="J3485" t="inlineStr">
        <is>
          <t>Y</t>
        </is>
      </c>
      <c r="K3485" t="inlineStr">
        <is>
          <t>kurumba.com</t>
        </is>
      </c>
      <c r="L3485" t="inlineStr">
        <is>
          <t>official</t>
        </is>
      </c>
      <c r="M3485" t="inlineStr">
        <is>
          <t>https://www.nivakurumba.com/wp-content/uploads/2025/09/Mahal-Menu-LR.pdf</t>
        </is>
      </c>
      <c r="N3485" t="inlineStr">
        <is>
          <t>https://www.nivakurumba.com/wp-content/uploads/2025/09/Mahal-Menu-LR.pdf</t>
        </is>
      </c>
      <c r="O3485" t="inlineStr">
        <is>
          <t>bbf45651b0e36a1147d8b796d66182dd2e54fedd06bce64786fef371bc2d9849</t>
        </is>
      </c>
      <c r="P3485" t="inlineStr">
        <is>
          <t>library/173_kurumba-maldives/dining_menu/2026_Mahal-Menu-LR.pdf</t>
        </is>
      </c>
      <c r="R3485" t="inlineStr">
        <is>
          <t>current</t>
        </is>
      </c>
      <c r="S3485" t="inlineStr">
        <is>
          <t>N</t>
        </is>
      </c>
      <c r="T3485" t="inlineStr">
        <is>
          <t>matched</t>
        </is>
      </c>
      <c r="U3485" t="inlineStr">
        <is>
          <t>2026-10-04</t>
        </is>
      </c>
      <c r="V3485" t="inlineStr"/>
    </row>
    <row r="3486">
      <c r="A3486" t="n">
        <v>173</v>
      </c>
      <c r="B3486" t="inlineStr">
        <is>
          <t>Kurumba Maldives</t>
        </is>
      </c>
      <c r="C3486" t="inlineStr">
        <is>
          <t>dining_menu</t>
        </is>
      </c>
      <c r="D3486" t="inlineStr">
        <is>
          <t>2026_Hamakaze-Set-Menu-LR.pdf</t>
        </is>
      </c>
      <c r="E3486" t="n">
        <v>2026</v>
      </c>
      <c r="H3486" t="n">
        <v>6</v>
      </c>
      <c r="I3486" t="n">
        <v>654</v>
      </c>
      <c r="J3486" t="inlineStr">
        <is>
          <t>Y</t>
        </is>
      </c>
      <c r="K3486" t="inlineStr">
        <is>
          <t>kurumba.com</t>
        </is>
      </c>
      <c r="L3486" t="inlineStr">
        <is>
          <t>official</t>
        </is>
      </c>
      <c r="M3486" t="inlineStr">
        <is>
          <t>https://www.nivakurumba.com/wp-content/uploads/2025/09/Hamakaze-Set-Menu-LR.pdf</t>
        </is>
      </c>
      <c r="N3486" t="inlineStr">
        <is>
          <t>https://www.nivakurumba.com/wp-content/uploads/2025/09/Hamakaze-Set-Menu-LR.pdf</t>
        </is>
      </c>
      <c r="O3486" t="inlineStr">
        <is>
          <t>9863ef0083d5a967651f3c6b80220f14d920196dde53cdff0ecb6dbaaa4cab3e</t>
        </is>
      </c>
      <c r="P3486" t="inlineStr">
        <is>
          <t>library/173_kurumba-maldives/dining_menu/2026_Hamakaze-Set-Menu-LR.pdf</t>
        </is>
      </c>
      <c r="R3486" t="inlineStr">
        <is>
          <t>current</t>
        </is>
      </c>
      <c r="S3486" t="inlineStr">
        <is>
          <t>N</t>
        </is>
      </c>
      <c r="T3486" t="inlineStr">
        <is>
          <t>matched</t>
        </is>
      </c>
      <c r="U3486" t="inlineStr">
        <is>
          <t>2026-10-04</t>
        </is>
      </c>
      <c r="V3486" t="inlineStr"/>
    </row>
    <row r="3487">
      <c r="A3487" t="n">
        <v>173</v>
      </c>
      <c r="B3487" t="inlineStr">
        <is>
          <t>Kurumba Maldives</t>
        </is>
      </c>
      <c r="C3487" t="inlineStr">
        <is>
          <t>dining_menu</t>
        </is>
      </c>
      <c r="D3487" t="inlineStr">
        <is>
          <t>2026_Hamakaze-LR.pdf</t>
        </is>
      </c>
      <c r="E3487" t="n">
        <v>2026</v>
      </c>
      <c r="H3487" t="n">
        <v>6</v>
      </c>
      <c r="I3487" t="n">
        <v>459</v>
      </c>
      <c r="J3487" t="inlineStr">
        <is>
          <t>Y</t>
        </is>
      </c>
      <c r="K3487" t="inlineStr">
        <is>
          <t>kurumba.com</t>
        </is>
      </c>
      <c r="L3487" t="inlineStr">
        <is>
          <t>official</t>
        </is>
      </c>
      <c r="M3487" t="inlineStr">
        <is>
          <t>https://www.nivakurumba.com/wp-content/uploads/2025/09/Hamakaze-LR.pdf</t>
        </is>
      </c>
      <c r="N3487" t="inlineStr">
        <is>
          <t>https://www.nivakurumba.com/wp-content/uploads/2025/09/Hamakaze-LR.pdf</t>
        </is>
      </c>
      <c r="O3487" t="inlineStr">
        <is>
          <t>5d05781fdd2ceb611e08ea3715703735ed51992e4504237a282088614cae8493</t>
        </is>
      </c>
      <c r="P3487" t="inlineStr">
        <is>
          <t>library/173_kurumba-maldives/dining_menu/2026_Hamakaze-LR.pdf</t>
        </is>
      </c>
      <c r="R3487" t="inlineStr">
        <is>
          <t>current</t>
        </is>
      </c>
      <c r="S3487" t="inlineStr">
        <is>
          <t>N</t>
        </is>
      </c>
      <c r="T3487" t="inlineStr">
        <is>
          <t>matched</t>
        </is>
      </c>
      <c r="U3487" t="inlineStr">
        <is>
          <t>2026-10-04</t>
        </is>
      </c>
      <c r="V3487" t="inlineStr"/>
    </row>
    <row r="3488">
      <c r="A3488" t="n">
        <v>173</v>
      </c>
      <c r="B3488" t="inlineStr">
        <is>
          <t>Kurumba Maldives</t>
        </is>
      </c>
      <c r="C3488" t="inlineStr">
        <is>
          <t>dining_menu</t>
        </is>
      </c>
      <c r="D3488" t="inlineStr">
        <is>
          <t>2026_Hamakaze-Beverage-Menu-LR.pdf</t>
        </is>
      </c>
      <c r="E3488" t="n">
        <v>2026</v>
      </c>
      <c r="H3488" t="n">
        <v>1</v>
      </c>
      <c r="I3488" t="n">
        <v>166</v>
      </c>
      <c r="J3488" t="inlineStr">
        <is>
          <t>Y</t>
        </is>
      </c>
      <c r="K3488" t="inlineStr">
        <is>
          <t>kurumba.com</t>
        </is>
      </c>
      <c r="L3488" t="inlineStr">
        <is>
          <t>official</t>
        </is>
      </c>
      <c r="M3488" t="inlineStr">
        <is>
          <t>https://www.nivakurumba.com/wp-content/uploads/2025/09/Hamakaze-Beverage-Menu-LR.pdf</t>
        </is>
      </c>
      <c r="N3488" t="inlineStr">
        <is>
          <t>https://www.nivakurumba.com/wp-content/uploads/2025/09/Hamakaze-Beverage-Menu-LR.pdf</t>
        </is>
      </c>
      <c r="O3488" t="inlineStr">
        <is>
          <t>d5dc6f96c41f759a1baeb52168afd098d8b5a4c7c4a7a2c99c63fc0b0c26ac36</t>
        </is>
      </c>
      <c r="P3488" t="inlineStr">
        <is>
          <t>library/173_kurumba-maldives/dining_menu/2026_Hamakaze-Beverage-Menu-LR.pdf</t>
        </is>
      </c>
      <c r="R3488" t="inlineStr">
        <is>
          <t>current</t>
        </is>
      </c>
      <c r="S3488" t="inlineStr">
        <is>
          <t>N</t>
        </is>
      </c>
      <c r="T3488" t="inlineStr">
        <is>
          <t>matched</t>
        </is>
      </c>
      <c r="U3488" t="inlineStr">
        <is>
          <t>2026-10-04</t>
        </is>
      </c>
      <c r="V3488" t="inlineStr"/>
    </row>
    <row r="3489">
      <c r="A3489" t="n">
        <v>173</v>
      </c>
      <c r="B3489" t="inlineStr">
        <is>
          <t>Kurumba Maldives</t>
        </is>
      </c>
      <c r="C3489" t="inlineStr">
        <is>
          <t>dining_menu</t>
        </is>
      </c>
      <c r="D3489" t="inlineStr">
        <is>
          <t>2026_Thila_Dessert-Menu-LR.pdf</t>
        </is>
      </c>
      <c r="E3489" t="n">
        <v>2026</v>
      </c>
      <c r="H3489" t="n">
        <v>1</v>
      </c>
      <c r="I3489" t="n">
        <v>129</v>
      </c>
      <c r="J3489" t="inlineStr">
        <is>
          <t>Y</t>
        </is>
      </c>
      <c r="K3489" t="inlineStr">
        <is>
          <t>kurumba.com</t>
        </is>
      </c>
      <c r="L3489" t="inlineStr">
        <is>
          <t>official</t>
        </is>
      </c>
      <c r="M3489" t="inlineStr">
        <is>
          <t>https://www.nivakurumba.com/wp-content/uploads/2025/09/Thila_Dessert-Menu-LR.pdf</t>
        </is>
      </c>
      <c r="N3489" t="inlineStr">
        <is>
          <t>https://www.nivakurumba.com/wp-content/uploads/2025/09/Thila_Dessert-Menu-LR.pdf</t>
        </is>
      </c>
      <c r="O3489" t="inlineStr">
        <is>
          <t>9994410a7c1f93d4c92e279389f0ca2e8d727d50adb6d4798f398685486e2922</t>
        </is>
      </c>
      <c r="P3489" t="inlineStr">
        <is>
          <t>library/173_kurumba-maldives/dining_menu/2026_Thila_Dessert-Menu-LR.pdf</t>
        </is>
      </c>
      <c r="R3489" t="inlineStr">
        <is>
          <t>current</t>
        </is>
      </c>
      <c r="S3489" t="inlineStr">
        <is>
          <t>N</t>
        </is>
      </c>
      <c r="T3489" t="inlineStr">
        <is>
          <t>matched</t>
        </is>
      </c>
      <c r="U3489" t="inlineStr">
        <is>
          <t>2026-10-04</t>
        </is>
      </c>
      <c r="V3489" t="inlineStr"/>
    </row>
    <row r="3490">
      <c r="A3490" t="n">
        <v>173</v>
      </c>
      <c r="B3490" t="inlineStr">
        <is>
          <t>Kurumba Maldives</t>
        </is>
      </c>
      <c r="C3490" t="inlineStr">
        <is>
          <t>dining_menu</t>
        </is>
      </c>
      <c r="D3490" t="inlineStr">
        <is>
          <t>2026_Thila-Kids-Menu-LR.pdf</t>
        </is>
      </c>
      <c r="E3490" t="n">
        <v>2026</v>
      </c>
      <c r="H3490" t="n">
        <v>1</v>
      </c>
      <c r="I3490" t="n">
        <v>160</v>
      </c>
      <c r="J3490" t="inlineStr">
        <is>
          <t>Y</t>
        </is>
      </c>
      <c r="K3490" t="inlineStr">
        <is>
          <t>kurumba.com</t>
        </is>
      </c>
      <c r="L3490" t="inlineStr">
        <is>
          <t>official</t>
        </is>
      </c>
      <c r="M3490" t="inlineStr">
        <is>
          <t>https://www.nivakurumba.com/wp-content/uploads/2025/09/Thila-Kids-Menu-LR.pdf</t>
        </is>
      </c>
      <c r="N3490" t="inlineStr">
        <is>
          <t>https://www.nivakurumba.com/wp-content/uploads/2025/09/Thila-Kids-Menu-LR.pdf</t>
        </is>
      </c>
      <c r="O3490" t="inlineStr">
        <is>
          <t>ddfd238d17fa817671064c693fd3390e86a09aca66d009e42c8d9fd4d2a71367</t>
        </is>
      </c>
      <c r="P3490" t="inlineStr">
        <is>
          <t>library/173_kurumba-maldives/dining_menu/2026_Thila-Kids-Menu-LR.pdf</t>
        </is>
      </c>
      <c r="R3490" t="inlineStr">
        <is>
          <t>current</t>
        </is>
      </c>
      <c r="S3490" t="inlineStr">
        <is>
          <t>N</t>
        </is>
      </c>
      <c r="T3490" t="inlineStr">
        <is>
          <t>matched</t>
        </is>
      </c>
      <c r="U3490" t="inlineStr">
        <is>
          <t>2026-10-04</t>
        </is>
      </c>
      <c r="V3490" t="inlineStr"/>
    </row>
    <row r="3491">
      <c r="A3491" t="n">
        <v>173</v>
      </c>
      <c r="B3491" t="inlineStr">
        <is>
          <t>Kurumba Maldives</t>
        </is>
      </c>
      <c r="C3491" t="inlineStr">
        <is>
          <t>dining_menu</t>
        </is>
      </c>
      <c r="D3491" t="inlineStr">
        <is>
          <t>2026_Thila-Dinner-Menu-LR.pdf</t>
        </is>
      </c>
      <c r="E3491" t="n">
        <v>2026</v>
      </c>
      <c r="H3491" t="n">
        <v>2</v>
      </c>
      <c r="I3491" t="n">
        <v>261</v>
      </c>
      <c r="J3491" t="inlineStr">
        <is>
          <t>Y</t>
        </is>
      </c>
      <c r="K3491" t="inlineStr">
        <is>
          <t>kurumba.com</t>
        </is>
      </c>
      <c r="L3491" t="inlineStr">
        <is>
          <t>official</t>
        </is>
      </c>
      <c r="M3491" t="inlineStr">
        <is>
          <t>https://www.nivakurumba.com/wp-content/uploads/2025/09/Thila-Dinner-Menu-LR.pdf</t>
        </is>
      </c>
      <c r="N3491" t="inlineStr">
        <is>
          <t>https://www.nivakurumba.com/wp-content/uploads/2025/09/Thila-Dinner-Menu-LR.pdf</t>
        </is>
      </c>
      <c r="O3491" t="inlineStr">
        <is>
          <t>d6ea335539ed8343f66235eb614a40cc0a3872f93849efccfe48ac245c528899</t>
        </is>
      </c>
      <c r="P3491" t="inlineStr">
        <is>
          <t>library/173_kurumba-maldives/dining_menu/2026_Thila-Dinner-Menu-LR.pdf</t>
        </is>
      </c>
      <c r="R3491" t="inlineStr">
        <is>
          <t>current</t>
        </is>
      </c>
      <c r="S3491" t="inlineStr">
        <is>
          <t>N</t>
        </is>
      </c>
      <c r="T3491" t="inlineStr">
        <is>
          <t>matched</t>
        </is>
      </c>
      <c r="U3491" t="inlineStr">
        <is>
          <t>2026-10-04</t>
        </is>
      </c>
      <c r="V3491" t="inlineStr"/>
    </row>
    <row r="3492">
      <c r="A3492" t="n">
        <v>173</v>
      </c>
      <c r="B3492" t="inlineStr">
        <is>
          <t>Kurumba Maldives</t>
        </is>
      </c>
      <c r="C3492" t="inlineStr">
        <is>
          <t>dining_menu</t>
        </is>
      </c>
      <c r="D3492" t="inlineStr">
        <is>
          <t>2026_Thila-Breakfast-Menu-LR.pdf</t>
        </is>
      </c>
      <c r="E3492" t="n">
        <v>2026</v>
      </c>
      <c r="H3492" t="n">
        <v>1</v>
      </c>
      <c r="I3492" t="n">
        <v>191</v>
      </c>
      <c r="J3492" t="inlineStr">
        <is>
          <t>Y</t>
        </is>
      </c>
      <c r="K3492" t="inlineStr">
        <is>
          <t>kurumba.com</t>
        </is>
      </c>
      <c r="L3492" t="inlineStr">
        <is>
          <t>official</t>
        </is>
      </c>
      <c r="M3492" t="inlineStr">
        <is>
          <t>https://www.nivakurumba.com/wp-content/uploads/2025/09/Thila-Breakfast-Menu-LR.pdf</t>
        </is>
      </c>
      <c r="N3492" t="inlineStr">
        <is>
          <t>https://www.nivakurumba.com/wp-content/uploads/2025/09/Thila-Breakfast-Menu-LR.pdf</t>
        </is>
      </c>
      <c r="O3492" t="inlineStr">
        <is>
          <t>68798d51d5209976cb8f2de32a78b3f636f358b86f75ac0e9fcb075f408470e7</t>
        </is>
      </c>
      <c r="P3492" t="inlineStr">
        <is>
          <t>library/173_kurumba-maldives/dining_menu/2026_Thila-Breakfast-Menu-LR.pdf</t>
        </is>
      </c>
      <c r="R3492" t="inlineStr">
        <is>
          <t>current</t>
        </is>
      </c>
      <c r="S3492" t="inlineStr">
        <is>
          <t>N</t>
        </is>
      </c>
      <c r="T3492" t="inlineStr">
        <is>
          <t>matched</t>
        </is>
      </c>
      <c r="U3492" t="inlineStr">
        <is>
          <t>2026-10-04</t>
        </is>
      </c>
      <c r="V3492" t="inlineStr"/>
    </row>
    <row r="3493">
      <c r="A3493" t="n">
        <v>173</v>
      </c>
      <c r="B3493" t="inlineStr">
        <is>
          <t>Kurumba Maldives</t>
        </is>
      </c>
      <c r="C3493" t="inlineStr">
        <is>
          <t>dining_menu</t>
        </is>
      </c>
      <c r="D3493" t="inlineStr">
        <is>
          <t>2026_80e6e75ac469918bd711fc809b7c5d4c178a15e0-2.pdf</t>
        </is>
      </c>
      <c r="E3493" t="n">
        <v>2026</v>
      </c>
      <c r="H3493" t="n">
        <v>7</v>
      </c>
      <c r="I3493" t="n">
        <v>1223</v>
      </c>
      <c r="J3493" t="inlineStr">
        <is>
          <t>Y</t>
        </is>
      </c>
      <c r="K3493" t="inlineStr">
        <is>
          <t>heyzine.com</t>
        </is>
      </c>
      <c r="L3493" t="inlineStr">
        <is>
          <t>brand-cdn</t>
        </is>
      </c>
      <c r="M3493" t="inlineStr">
        <is>
          <t>https://cdnm.heyzine.com/files/uploaded/v3/80e6e75ac469918bd711fc809b7c5d4c178a15e0-2.pdf</t>
        </is>
      </c>
      <c r="N3493" t="inlineStr">
        <is>
          <t>https://cdnm.heyzine.com/files/uploaded/v3/80e6e75ac469918bd711fc809b7c5d4c178a15e0-2.pdf</t>
        </is>
      </c>
      <c r="O3493" t="inlineStr">
        <is>
          <t>cefc5a7a746418178d525ff4a8c82d7a34716a11aef7c29b5f6714e686fdb0c5</t>
        </is>
      </c>
      <c r="P3493" t="inlineStr">
        <is>
          <t>library/173_kurumba-maldives/dining_menu/2026_80e6e75ac469918bd711fc809b7c5d4c178a15e0-2.pdf</t>
        </is>
      </c>
      <c r="R3493" t="inlineStr">
        <is>
          <t>current</t>
        </is>
      </c>
      <c r="S3493" t="inlineStr">
        <is>
          <t>N</t>
        </is>
      </c>
      <c r="T3493" t="inlineStr">
        <is>
          <t>matched</t>
        </is>
      </c>
      <c r="U3493" t="inlineStr">
        <is>
          <t>2026-10-05</t>
        </is>
      </c>
      <c r="V3493" t="inlineStr"/>
    </row>
    <row r="3494">
      <c r="A3494" t="n">
        <v>173</v>
      </c>
      <c r="B3494" t="inlineStr">
        <is>
          <t>Kurumba Maldives</t>
        </is>
      </c>
      <c r="C3494" t="inlineStr">
        <is>
          <t>dining_menu</t>
        </is>
      </c>
      <c r="D3494" t="inlineStr">
        <is>
          <t>2025_Island-Barbeque-Menu.pdf</t>
        </is>
      </c>
      <c r="E3494" t="n">
        <v>2025</v>
      </c>
      <c r="H3494" t="n">
        <v>7</v>
      </c>
      <c r="I3494" t="n">
        <v>340</v>
      </c>
      <c r="J3494" t="inlineStr">
        <is>
          <t>Y</t>
        </is>
      </c>
      <c r="K3494" t="inlineStr">
        <is>
          <t>kurumba.com</t>
        </is>
      </c>
      <c r="L3494" t="inlineStr">
        <is>
          <t>official</t>
        </is>
      </c>
      <c r="M3494" t="inlineStr">
        <is>
          <t>https://www.nivakurumba.com/wp-content/uploads/2026/02/Island-Barbeque-Menu.pdf</t>
        </is>
      </c>
      <c r="N3494" t="inlineStr">
        <is>
          <t>https://www.nivakurumba.com/wp-content/uploads/2026/02/Island-Barbeque-Menu.pdf</t>
        </is>
      </c>
      <c r="O3494" t="inlineStr">
        <is>
          <t>4ed28942b8d75a21a6734042f3db5f013bc6040f1ab8b0c8cad87e56a4dd3304</t>
        </is>
      </c>
      <c r="P3494" t="inlineStr">
        <is>
          <t>library/173_kurumba-maldives/dining_menu/2025_Island-Barbeque-Menu.pdf</t>
        </is>
      </c>
      <c r="R3494" t="inlineStr">
        <is>
          <t>current</t>
        </is>
      </c>
      <c r="S3494" t="inlineStr">
        <is>
          <t>N</t>
        </is>
      </c>
      <c r="T3494" t="inlineStr">
        <is>
          <t>matched</t>
        </is>
      </c>
      <c r="U3494" t="inlineStr">
        <is>
          <t>2026-10-04</t>
        </is>
      </c>
      <c r="V3494" t="inlineStr"/>
    </row>
    <row r="3495">
      <c r="A3495" t="n">
        <v>173</v>
      </c>
      <c r="B3495" t="inlineStr">
        <is>
          <t>Kurumba Maldives</t>
        </is>
      </c>
      <c r="C3495" t="inlineStr">
        <is>
          <t>dining_menu</t>
        </is>
      </c>
      <c r="D3495" t="inlineStr">
        <is>
          <t>2025_KOBE-Menu.pdf</t>
        </is>
      </c>
      <c r="E3495" t="n">
        <v>2025</v>
      </c>
      <c r="H3495" t="n">
        <v>10</v>
      </c>
      <c r="I3495" t="n">
        <v>478</v>
      </c>
      <c r="J3495" t="inlineStr">
        <is>
          <t>Y</t>
        </is>
      </c>
      <c r="K3495" t="inlineStr">
        <is>
          <t>kurumba.com</t>
        </is>
      </c>
      <c r="L3495" t="inlineStr">
        <is>
          <t>official</t>
        </is>
      </c>
      <c r="M3495" t="inlineStr">
        <is>
          <t>https://www.nivakurumba.com/wp-content/uploads/2026/01/KOBE-Menu.pdf</t>
        </is>
      </c>
      <c r="N3495" t="inlineStr">
        <is>
          <t>https://www.nivakurumba.com/wp-content/uploads/2026/01/KOBE-Menu.pdf</t>
        </is>
      </c>
      <c r="O3495" t="inlineStr">
        <is>
          <t>ff367392762275361016435dc0cc0f3968d7dd80a3f85c73e0ef44acc28baf32</t>
        </is>
      </c>
      <c r="P3495" t="inlineStr">
        <is>
          <t>library/173_kurumba-maldives/dining_menu/2025_KOBE-Menu.pdf</t>
        </is>
      </c>
      <c r="R3495" t="inlineStr">
        <is>
          <t>current</t>
        </is>
      </c>
      <c r="S3495" t="inlineStr">
        <is>
          <t>N</t>
        </is>
      </c>
      <c r="T3495" t="inlineStr">
        <is>
          <t>matched</t>
        </is>
      </c>
      <c r="U3495" t="inlineStr">
        <is>
          <t>2026-10-04</t>
        </is>
      </c>
      <c r="V3495" t="inlineStr"/>
    </row>
    <row r="3496">
      <c r="A3496" t="n">
        <v>173</v>
      </c>
      <c r="B3496" t="inlineStr">
        <is>
          <t>Kurumba Maldives</t>
        </is>
      </c>
      <c r="C3496" t="inlineStr">
        <is>
          <t>dining_menu</t>
        </is>
      </c>
      <c r="D3496" t="inlineStr">
        <is>
          <t>2025_Tandoor-Mahal-Menu-.pdf</t>
        </is>
      </c>
      <c r="E3496" t="n">
        <v>2025</v>
      </c>
      <c r="H3496" t="n">
        <v>7</v>
      </c>
      <c r="I3496" t="n">
        <v>191</v>
      </c>
      <c r="J3496" t="inlineStr">
        <is>
          <t>Y</t>
        </is>
      </c>
      <c r="K3496" t="inlineStr">
        <is>
          <t>kurumba.com</t>
        </is>
      </c>
      <c r="L3496" t="inlineStr">
        <is>
          <t>official</t>
        </is>
      </c>
      <c r="M3496" t="inlineStr">
        <is>
          <t>https://www.nivakurumba.com/wp-content/uploads/2026/02/Tandoor-Mahal-Menu-.pdf</t>
        </is>
      </c>
      <c r="N3496" t="inlineStr">
        <is>
          <t>https://www.nivakurumba.com/wp-content/uploads/2026/02/Tandoor-Mahal-Menu-.pdf</t>
        </is>
      </c>
      <c r="O3496" t="inlineStr">
        <is>
          <t>ad0128b3f6a8f0a4174e439c1757b824d15c28e64ca4c4a4eb303315e296fa86</t>
        </is>
      </c>
      <c r="P3496" t="inlineStr">
        <is>
          <t>library/173_kurumba-maldives/dining_menu/2025_Tandoor-Mahal-Menu-.pdf</t>
        </is>
      </c>
      <c r="R3496" t="inlineStr">
        <is>
          <t>current</t>
        </is>
      </c>
      <c r="S3496" t="inlineStr">
        <is>
          <t>N</t>
        </is>
      </c>
      <c r="T3496" t="inlineStr">
        <is>
          <t>matched</t>
        </is>
      </c>
      <c r="U3496" t="inlineStr">
        <is>
          <t>2026-10-04</t>
        </is>
      </c>
      <c r="V3496" t="inlineStr"/>
    </row>
    <row r="3497">
      <c r="A3497" t="n">
        <v>173</v>
      </c>
      <c r="B3497" t="inlineStr">
        <is>
          <t>Kurumba Maldives</t>
        </is>
      </c>
      <c r="C3497" t="inlineStr">
        <is>
          <t>dining_menu</t>
        </is>
      </c>
      <c r="D3497" t="inlineStr">
        <is>
          <t>2025_La-Belle-Vie-Menu.pdf</t>
        </is>
      </c>
      <c r="E3497" t="n">
        <v>2025</v>
      </c>
      <c r="H3497" t="n">
        <v>9</v>
      </c>
      <c r="I3497" t="n">
        <v>685</v>
      </c>
      <c r="J3497" t="inlineStr">
        <is>
          <t>Y</t>
        </is>
      </c>
      <c r="K3497" t="inlineStr">
        <is>
          <t>kurumba.com</t>
        </is>
      </c>
      <c r="L3497" t="inlineStr">
        <is>
          <t>official</t>
        </is>
      </c>
      <c r="M3497" t="inlineStr">
        <is>
          <t>https://www.nivakurumba.com/wp-content/uploads/2025/09/La-Belle-Vie-Menu.pdf</t>
        </is>
      </c>
      <c r="N3497" t="inlineStr">
        <is>
          <t>https://www.nivakurumba.com/wp-content/uploads/2025/09/La-Belle-Vie-Menu.pdf</t>
        </is>
      </c>
      <c r="O3497" t="inlineStr">
        <is>
          <t>35fc454ba28e15bbfcade6d2839c89f42e87ccea3b62deeace6f46d4592e00d3</t>
        </is>
      </c>
      <c r="P3497" t="inlineStr">
        <is>
          <t>library/173_kurumba-maldives/dining_menu/2025_La-Belle-Vie-Menu.pdf</t>
        </is>
      </c>
      <c r="R3497" t="inlineStr">
        <is>
          <t>current</t>
        </is>
      </c>
      <c r="S3497" t="inlineStr">
        <is>
          <t>N</t>
        </is>
      </c>
      <c r="T3497" t="inlineStr">
        <is>
          <t>matched</t>
        </is>
      </c>
      <c r="U3497" t="inlineStr">
        <is>
          <t>2026-10-04</t>
        </is>
      </c>
      <c r="V3497" t="inlineStr"/>
    </row>
    <row r="3498">
      <c r="A3498" t="n">
        <v>173</v>
      </c>
      <c r="B3498" t="inlineStr">
        <is>
          <t>Kurumba Maldives</t>
        </is>
      </c>
      <c r="C3498" t="inlineStr">
        <is>
          <t>dining_menu</t>
        </is>
      </c>
      <c r="D3498" t="inlineStr">
        <is>
          <t>2025_Reef-Set-menu.pdf</t>
        </is>
      </c>
      <c r="E3498" t="n">
        <v>2025</v>
      </c>
      <c r="H3498" t="n">
        <v>1</v>
      </c>
      <c r="I3498" t="n">
        <v>99</v>
      </c>
      <c r="J3498" t="inlineStr">
        <is>
          <t>Y</t>
        </is>
      </c>
      <c r="K3498" t="inlineStr">
        <is>
          <t>kurumba.com</t>
        </is>
      </c>
      <c r="L3498" t="inlineStr">
        <is>
          <t>official</t>
        </is>
      </c>
      <c r="M3498" t="inlineStr">
        <is>
          <t>https://www.nivakurumba.com/wp-content/uploads/2025/09/Reef-Set-menu.pdf</t>
        </is>
      </c>
      <c r="N3498" t="inlineStr">
        <is>
          <t>https://www.nivakurumba.com/wp-content/uploads/2025/09/Reef-Set-menu.pdf</t>
        </is>
      </c>
      <c r="O3498" t="inlineStr">
        <is>
          <t>4fc47083956baf133723050d8c6673072c450bcbb84a6567a4de70bfe253989e</t>
        </is>
      </c>
      <c r="P3498" t="inlineStr">
        <is>
          <t>library/173_kurumba-maldives/dining_menu/2025_Reef-Set-menu.pdf</t>
        </is>
      </c>
      <c r="R3498" t="inlineStr">
        <is>
          <t>current</t>
        </is>
      </c>
      <c r="S3498" t="inlineStr">
        <is>
          <t>N</t>
        </is>
      </c>
      <c r="T3498" t="inlineStr">
        <is>
          <t>matched</t>
        </is>
      </c>
      <c r="U3498" t="inlineStr">
        <is>
          <t>2026-10-04</t>
        </is>
      </c>
      <c r="V3498" t="inlineStr"/>
    </row>
    <row r="3499">
      <c r="A3499" t="n">
        <v>173</v>
      </c>
      <c r="B3499" t="inlineStr">
        <is>
          <t>Kurumba Maldives</t>
        </is>
      </c>
      <c r="C3499" t="inlineStr">
        <is>
          <t>dining_menu</t>
        </is>
      </c>
      <c r="D3499" t="inlineStr">
        <is>
          <t>2025_Reef-Menu.pdf</t>
        </is>
      </c>
      <c r="E3499" t="n">
        <v>2025</v>
      </c>
      <c r="H3499" t="n">
        <v>7</v>
      </c>
      <c r="I3499" t="n">
        <v>299</v>
      </c>
      <c r="J3499" t="inlineStr">
        <is>
          <t>Y</t>
        </is>
      </c>
      <c r="K3499" t="inlineStr">
        <is>
          <t>kurumba.com</t>
        </is>
      </c>
      <c r="L3499" t="inlineStr">
        <is>
          <t>official</t>
        </is>
      </c>
      <c r="M3499" t="inlineStr">
        <is>
          <t>https://www.nivakurumba.com/wp-content/uploads/2025/09/Reef-Menu.pdf</t>
        </is>
      </c>
      <c r="N3499" t="inlineStr">
        <is>
          <t>https://www.nivakurumba.com/wp-content/uploads/2025/09/Reef-Menu.pdf</t>
        </is>
      </c>
      <c r="O3499" t="inlineStr">
        <is>
          <t>cdb8153246626b400770d47ae8cad95e7c3b490b41cb781c15c3632a8e29f026</t>
        </is>
      </c>
      <c r="P3499" t="inlineStr">
        <is>
          <t>library/173_kurumba-maldives/dining_menu/2025_Reef-Menu.pdf</t>
        </is>
      </c>
      <c r="R3499" t="inlineStr">
        <is>
          <t>current</t>
        </is>
      </c>
      <c r="S3499" t="inlineStr">
        <is>
          <t>N</t>
        </is>
      </c>
      <c r="T3499" t="inlineStr">
        <is>
          <t>matched</t>
        </is>
      </c>
      <c r="U3499" t="inlineStr">
        <is>
          <t>2026-10-04</t>
        </is>
      </c>
      <c r="V3499" t="inlineStr"/>
    </row>
    <row r="3500">
      <c r="A3500" t="n">
        <v>173</v>
      </c>
      <c r="B3500" t="inlineStr">
        <is>
          <t>Kurumba Maldives</t>
        </is>
      </c>
      <c r="C3500" t="inlineStr">
        <is>
          <t>dining_menu</t>
        </is>
      </c>
      <c r="D3500" t="inlineStr">
        <is>
          <t>2025_Inguru-Dinner-Menu.pdf</t>
        </is>
      </c>
      <c r="E3500" t="n">
        <v>2025</v>
      </c>
      <c r="H3500" t="n">
        <v>4</v>
      </c>
      <c r="I3500" t="n">
        <v>126</v>
      </c>
      <c r="J3500" t="inlineStr">
        <is>
          <t>Y</t>
        </is>
      </c>
      <c r="K3500" t="inlineStr">
        <is>
          <t>kurumba.com</t>
        </is>
      </c>
      <c r="L3500" t="inlineStr">
        <is>
          <t>official</t>
        </is>
      </c>
      <c r="M3500" t="inlineStr">
        <is>
          <t>https://www.nivakurumba.com/wp-content/uploads/2025/09/Inguru-Dinner-Menu.pdf</t>
        </is>
      </c>
      <c r="N3500" t="inlineStr">
        <is>
          <t>https://www.nivakurumba.com/wp-content/uploads/2025/09/Inguru-Dinner-Menu.pdf</t>
        </is>
      </c>
      <c r="O3500" t="inlineStr">
        <is>
          <t>eda454f057729f3a77dda67d72cbfd45fa0db1793df26bacde4ef566a338717e</t>
        </is>
      </c>
      <c r="P3500" t="inlineStr">
        <is>
          <t>library/173_kurumba-maldives/dining_menu/2025_Inguru-Dinner-Menu.pdf</t>
        </is>
      </c>
      <c r="R3500" t="inlineStr">
        <is>
          <t>current</t>
        </is>
      </c>
      <c r="S3500" t="inlineStr">
        <is>
          <t>N</t>
        </is>
      </c>
      <c r="T3500" t="inlineStr">
        <is>
          <t>matched</t>
        </is>
      </c>
      <c r="U3500" t="inlineStr">
        <is>
          <t>2026-10-04</t>
        </is>
      </c>
      <c r="V3500" t="inlineStr"/>
    </row>
    <row r="3501">
      <c r="A3501" t="n">
        <v>173</v>
      </c>
      <c r="B3501" t="inlineStr">
        <is>
          <t>Kurumba Maldives</t>
        </is>
      </c>
      <c r="C3501" t="inlineStr">
        <is>
          <t>dining_menu</t>
        </is>
      </c>
      <c r="D3501" t="inlineStr">
        <is>
          <t>2025_Inguru-Day-Menu-.pdf</t>
        </is>
      </c>
      <c r="E3501" t="n">
        <v>2025</v>
      </c>
      <c r="H3501" t="n">
        <v>6</v>
      </c>
      <c r="I3501" t="n">
        <v>160</v>
      </c>
      <c r="J3501" t="inlineStr">
        <is>
          <t>Y</t>
        </is>
      </c>
      <c r="K3501" t="inlineStr">
        <is>
          <t>kurumba.com</t>
        </is>
      </c>
      <c r="L3501" t="inlineStr">
        <is>
          <t>official</t>
        </is>
      </c>
      <c r="M3501" t="inlineStr">
        <is>
          <t>https://www.nivakurumba.com/wp-content/uploads/2025/09/Inguru-Day-Menu-.pdf</t>
        </is>
      </c>
      <c r="N3501" t="inlineStr">
        <is>
          <t>https://www.nivakurumba.com/wp-content/uploads/2025/09/Inguru-Day-Menu-.pdf</t>
        </is>
      </c>
      <c r="O3501" t="inlineStr">
        <is>
          <t>12b14b08b4971093ed5775b75294c9691437f24d523b9c362e9a5eb6e8aba7a8</t>
        </is>
      </c>
      <c r="P3501" t="inlineStr">
        <is>
          <t>library/173_kurumba-maldives/dining_menu/2025_Inguru-Day-Menu-.pdf</t>
        </is>
      </c>
      <c r="R3501" t="inlineStr">
        <is>
          <t>current</t>
        </is>
      </c>
      <c r="S3501" t="inlineStr">
        <is>
          <t>N</t>
        </is>
      </c>
      <c r="T3501" t="inlineStr">
        <is>
          <t>matched</t>
        </is>
      </c>
      <c r="U3501" t="inlineStr">
        <is>
          <t>2026-10-04</t>
        </is>
      </c>
      <c r="V3501" t="inlineStr"/>
    </row>
    <row r="3502">
      <c r="A3502" t="n">
        <v>173</v>
      </c>
      <c r="B3502" t="inlineStr">
        <is>
          <t>Kurumba Maldives</t>
        </is>
      </c>
      <c r="C3502" t="inlineStr">
        <is>
          <t>dining_menu</t>
        </is>
      </c>
      <c r="D3502" t="inlineStr">
        <is>
          <t>2025_Island-Coffee-Shop-Menu-.pdf</t>
        </is>
      </c>
      <c r="E3502" t="n">
        <v>2025</v>
      </c>
      <c r="H3502" t="n">
        <v>8</v>
      </c>
      <c r="I3502" t="n">
        <v>210</v>
      </c>
      <c r="J3502" t="inlineStr">
        <is>
          <t>Y</t>
        </is>
      </c>
      <c r="K3502" t="inlineStr">
        <is>
          <t>kurumba.com</t>
        </is>
      </c>
      <c r="L3502" t="inlineStr">
        <is>
          <t>official</t>
        </is>
      </c>
      <c r="M3502" t="inlineStr">
        <is>
          <t>https://www.nivakurumba.com/wp-content/uploads/2025/09/Island-Coffee-Shop-Menu-.pdf</t>
        </is>
      </c>
      <c r="N3502" t="inlineStr">
        <is>
          <t>https://www.nivakurumba.com/wp-content/uploads/2025/09/Island-Coffee-Shop-Menu-.pdf</t>
        </is>
      </c>
      <c r="O3502" t="inlineStr">
        <is>
          <t>f57acb39841c7781171c0e085d8f4768effb6179a0f7cc772ac7095daeaac5ef</t>
        </is>
      </c>
      <c r="P3502" t="inlineStr">
        <is>
          <t>library/173_kurumba-maldives/dining_menu/2025_Island-Coffee-Shop-Menu-.pdf</t>
        </is>
      </c>
      <c r="R3502" t="inlineStr">
        <is>
          <t>current</t>
        </is>
      </c>
      <c r="S3502" t="inlineStr">
        <is>
          <t>N</t>
        </is>
      </c>
      <c r="T3502" t="inlineStr">
        <is>
          <t>matched</t>
        </is>
      </c>
      <c r="U3502" t="inlineStr">
        <is>
          <t>2026-10-04</t>
        </is>
      </c>
      <c r="V3502" t="inlineStr"/>
    </row>
    <row r="3503">
      <c r="A3503" t="n">
        <v>173</v>
      </c>
      <c r="B3503" t="inlineStr">
        <is>
          <t>Kurumba Maldives</t>
        </is>
      </c>
      <c r="C3503" t="inlineStr">
        <is>
          <t>dining_menu</t>
        </is>
      </c>
      <c r="D3503" t="inlineStr">
        <is>
          <t>2025_Island-Coffee-Shop-Barista-Coffee-Menu-.pdf</t>
        </is>
      </c>
      <c r="E3503" t="n">
        <v>2025</v>
      </c>
      <c r="H3503" t="n">
        <v>1</v>
      </c>
      <c r="I3503" t="n">
        <v>278</v>
      </c>
      <c r="J3503" t="inlineStr">
        <is>
          <t>Y</t>
        </is>
      </c>
      <c r="K3503" t="inlineStr">
        <is>
          <t>kurumba.com</t>
        </is>
      </c>
      <c r="L3503" t="inlineStr">
        <is>
          <t>official</t>
        </is>
      </c>
      <c r="M3503" t="inlineStr">
        <is>
          <t>https://www.nivakurumba.com/wp-content/uploads/2025/09/Island-Coffee-Shop-Barista-Coffee-Menu-.pdf</t>
        </is>
      </c>
      <c r="N3503" t="inlineStr">
        <is>
          <t>https://www.nivakurumba.com/wp-content/uploads/2025/09/Island-Coffee-Shop-Barista-Coffee-Menu-.pdf</t>
        </is>
      </c>
      <c r="O3503" t="inlineStr">
        <is>
          <t>0f51810ae9b01a2c29ff23be28352717b98e966dd6b211d70fa86fe4355c2a56</t>
        </is>
      </c>
      <c r="P3503" t="inlineStr">
        <is>
          <t>library/173_kurumba-maldives/dining_menu/2025_Island-Coffee-Shop-Barista-Coffee-Menu-.pdf</t>
        </is>
      </c>
      <c r="R3503" t="inlineStr">
        <is>
          <t>current</t>
        </is>
      </c>
      <c r="S3503" t="inlineStr">
        <is>
          <t>N</t>
        </is>
      </c>
      <c r="T3503" t="inlineStr">
        <is>
          <t>matched</t>
        </is>
      </c>
      <c r="U3503" t="inlineStr">
        <is>
          <t>2026-10-04</t>
        </is>
      </c>
      <c r="V3503" t="inlineStr"/>
    </row>
    <row r="3504">
      <c r="A3504" t="n">
        <v>173</v>
      </c>
      <c r="B3504" t="inlineStr">
        <is>
          <t>Kurumba Maldives</t>
        </is>
      </c>
      <c r="C3504" t="inlineStr">
        <is>
          <t>dining_menu</t>
        </is>
      </c>
      <c r="D3504" t="inlineStr">
        <is>
          <t>2025_Siam-Garden-Menu.pdf</t>
        </is>
      </c>
      <c r="E3504" t="n">
        <v>2025</v>
      </c>
      <c r="H3504" t="n">
        <v>6</v>
      </c>
      <c r="I3504" t="n">
        <v>164</v>
      </c>
      <c r="J3504" t="inlineStr">
        <is>
          <t>Y</t>
        </is>
      </c>
      <c r="K3504" t="inlineStr">
        <is>
          <t>kurumba.com</t>
        </is>
      </c>
      <c r="L3504" t="inlineStr">
        <is>
          <t>official</t>
        </is>
      </c>
      <c r="M3504" t="inlineStr">
        <is>
          <t>https://www.nivakurumba.com/wp-content/uploads/2025/09/Siam-Garden-Menu.pdf</t>
        </is>
      </c>
      <c r="N3504" t="inlineStr">
        <is>
          <t>https://www.nivakurumba.com/wp-content/uploads/2025/09/Siam-Garden-Menu.pdf</t>
        </is>
      </c>
      <c r="O3504" t="inlineStr">
        <is>
          <t>5875dfad7e3138cf1677db10f712beba5ed5c4b5c73a12e29a0892edcf22f4f0</t>
        </is>
      </c>
      <c r="P3504" t="inlineStr">
        <is>
          <t>library/173_kurumba-maldives/dining_menu/2025_Siam-Garden-Menu.pdf</t>
        </is>
      </c>
      <c r="R3504" t="inlineStr">
        <is>
          <t>current</t>
        </is>
      </c>
      <c r="S3504" t="inlineStr">
        <is>
          <t>N</t>
        </is>
      </c>
      <c r="T3504" t="inlineStr">
        <is>
          <t>matched</t>
        </is>
      </c>
      <c r="U3504" t="inlineStr">
        <is>
          <t>2026-10-04</t>
        </is>
      </c>
      <c r="V3504" t="inlineStr"/>
    </row>
    <row r="3505">
      <c r="A3505" t="n">
        <v>173</v>
      </c>
      <c r="B3505" t="inlineStr">
        <is>
          <t>Kurumba Maldives</t>
        </is>
      </c>
      <c r="C3505" t="inlineStr">
        <is>
          <t>dining_menu</t>
        </is>
      </c>
      <c r="D3505" t="inlineStr">
        <is>
          <t>2025_Palm-Ice-Cream-Menu.pdf</t>
        </is>
      </c>
      <c r="E3505" t="n">
        <v>2025</v>
      </c>
      <c r="H3505" t="n">
        <v>2</v>
      </c>
      <c r="I3505" t="n">
        <v>182</v>
      </c>
      <c r="J3505" t="inlineStr">
        <is>
          <t>Y</t>
        </is>
      </c>
      <c r="K3505" t="inlineStr">
        <is>
          <t>kurumba.com</t>
        </is>
      </c>
      <c r="L3505" t="inlineStr">
        <is>
          <t>official</t>
        </is>
      </c>
      <c r="M3505" t="inlineStr">
        <is>
          <t>https://www.nivakurumba.com/wp-content/uploads/2025/09/Palm-Ice-Cream-Menu.pdf</t>
        </is>
      </c>
      <c r="N3505" t="inlineStr">
        <is>
          <t>https://www.nivakurumba.com/wp-content/uploads/2025/09/Palm-Ice-Cream-Menu.pdf</t>
        </is>
      </c>
      <c r="O3505" t="inlineStr">
        <is>
          <t>7de27d7960ab0c9a19c72809b16230ab4c3588f57fb743725c9089475ba6d7d1</t>
        </is>
      </c>
      <c r="P3505" t="inlineStr">
        <is>
          <t>library/173_kurumba-maldives/dining_menu/2025_Palm-Ice-Cream-Menu.pdf</t>
        </is>
      </c>
      <c r="R3505" t="inlineStr">
        <is>
          <t>current</t>
        </is>
      </c>
      <c r="S3505" t="inlineStr">
        <is>
          <t>N</t>
        </is>
      </c>
      <c r="T3505" t="inlineStr">
        <is>
          <t>matched</t>
        </is>
      </c>
      <c r="U3505" t="inlineStr">
        <is>
          <t>2026-10-04</t>
        </is>
      </c>
      <c r="V3505" t="inlineStr"/>
    </row>
    <row r="3506">
      <c r="A3506" t="n">
        <v>173</v>
      </c>
      <c r="B3506" t="inlineStr">
        <is>
          <t>Kurumba Maldives</t>
        </is>
      </c>
      <c r="C3506" t="inlineStr">
        <is>
          <t>dining_menu</t>
        </is>
      </c>
      <c r="D3506" t="inlineStr">
        <is>
          <t>2025_Plam-Dinner-Menu.pdf</t>
        </is>
      </c>
      <c r="E3506" t="n">
        <v>2025</v>
      </c>
      <c r="H3506" t="n">
        <v>6</v>
      </c>
      <c r="I3506" t="n">
        <v>303</v>
      </c>
      <c r="J3506" t="inlineStr">
        <is>
          <t>Y</t>
        </is>
      </c>
      <c r="K3506" t="inlineStr">
        <is>
          <t>kurumba.com</t>
        </is>
      </c>
      <c r="L3506" t="inlineStr">
        <is>
          <t>official</t>
        </is>
      </c>
      <c r="M3506" t="inlineStr">
        <is>
          <t>https://www.nivakurumba.com/wp-content/uploads/2025/09/Plam-Dinner-Menu.pdf</t>
        </is>
      </c>
      <c r="N3506" t="inlineStr">
        <is>
          <t>https://www.nivakurumba.com/wp-content/uploads/2025/09/Plam-Dinner-Menu.pdf</t>
        </is>
      </c>
      <c r="O3506" t="inlineStr">
        <is>
          <t>ab96a2b450623e6385bee71e928733b8443f4159bc921981446d8b9ff7d2a51e</t>
        </is>
      </c>
      <c r="P3506" t="inlineStr">
        <is>
          <t>library/173_kurumba-maldives/dining_menu/2025_Plam-Dinner-Menu.pdf</t>
        </is>
      </c>
      <c r="R3506" t="inlineStr">
        <is>
          <t>current</t>
        </is>
      </c>
      <c r="S3506" t="inlineStr">
        <is>
          <t>N</t>
        </is>
      </c>
      <c r="T3506" t="inlineStr">
        <is>
          <t>matched</t>
        </is>
      </c>
      <c r="U3506" t="inlineStr">
        <is>
          <t>2026-10-04</t>
        </is>
      </c>
      <c r="V3506" t="inlineStr"/>
    </row>
    <row r="3507">
      <c r="A3507" t="n">
        <v>173</v>
      </c>
      <c r="B3507" t="inlineStr">
        <is>
          <t>Kurumba Maldives</t>
        </is>
      </c>
      <c r="C3507" t="inlineStr">
        <is>
          <t>dining_menu</t>
        </is>
      </c>
      <c r="D3507" t="inlineStr">
        <is>
          <t>2025_Palm-Lunch-Menu.pdf</t>
        </is>
      </c>
      <c r="E3507" t="n">
        <v>2025</v>
      </c>
      <c r="H3507" t="n">
        <v>2</v>
      </c>
      <c r="I3507" t="n">
        <v>211</v>
      </c>
      <c r="J3507" t="inlineStr">
        <is>
          <t>Y</t>
        </is>
      </c>
      <c r="K3507" t="inlineStr">
        <is>
          <t>kurumba.com</t>
        </is>
      </c>
      <c r="L3507" t="inlineStr">
        <is>
          <t>official</t>
        </is>
      </c>
      <c r="M3507" t="inlineStr">
        <is>
          <t>https://www.nivakurumba.com/wp-content/uploads/2025/09/Palm-Lunch-Menu.pdf</t>
        </is>
      </c>
      <c r="N3507" t="inlineStr">
        <is>
          <t>https://www.nivakurumba.com/wp-content/uploads/2025/09/Palm-Lunch-Menu.pdf</t>
        </is>
      </c>
      <c r="O3507" t="inlineStr">
        <is>
          <t>ea5fe87435b6cb40f19150ca8dda6b20c084e511679d686c9a2b3acf14310f89</t>
        </is>
      </c>
      <c r="P3507" t="inlineStr">
        <is>
          <t>library/173_kurumba-maldives/dining_menu/2025_Palm-Lunch-Menu.pdf</t>
        </is>
      </c>
      <c r="R3507" t="inlineStr">
        <is>
          <t>current</t>
        </is>
      </c>
      <c r="S3507" t="inlineStr">
        <is>
          <t>N</t>
        </is>
      </c>
      <c r="T3507" t="inlineStr">
        <is>
          <t>matched</t>
        </is>
      </c>
      <c r="U3507" t="inlineStr">
        <is>
          <t>2026-10-04</t>
        </is>
      </c>
      <c r="V3507" t="inlineStr"/>
    </row>
    <row r="3508">
      <c r="A3508" t="n">
        <v>173</v>
      </c>
      <c r="B3508" t="inlineStr">
        <is>
          <t>Kurumba Maldives</t>
        </is>
      </c>
      <c r="C3508" t="inlineStr">
        <is>
          <t>dive_prices</t>
        </is>
      </c>
      <c r="D3508" t="inlineStr">
        <is>
          <t>2026_Excursions-Pricelist-Summer-Promo.pdf</t>
        </is>
      </c>
      <c r="E3508" t="n">
        <v>2026</v>
      </c>
      <c r="H3508" t="n">
        <v>2</v>
      </c>
      <c r="I3508" t="n">
        <v>278</v>
      </c>
      <c r="J3508" t="inlineStr">
        <is>
          <t>Y</t>
        </is>
      </c>
      <c r="K3508" t="inlineStr">
        <is>
          <t>kurumba.com</t>
        </is>
      </c>
      <c r="L3508" t="inlineStr">
        <is>
          <t>official</t>
        </is>
      </c>
      <c r="M3508" t="inlineStr">
        <is>
          <t>https://www.nivakurumba.com/wp-content/uploads/2026/09/Excursions-Pricelist-Summer-Promo.pdf</t>
        </is>
      </c>
      <c r="N3508" t="inlineStr">
        <is>
          <t>https://www.nivakurumba.com/wp-content/uploads/2026/09/Excursions-Pricelist-Summer-Promo.pdf</t>
        </is>
      </c>
      <c r="O3508" t="inlineStr">
        <is>
          <t>5588da33acb9e67bb5b0c898db928053745bd5e0ab25216eae92fab9322ba9f9</t>
        </is>
      </c>
      <c r="P3508" t="inlineStr">
        <is>
          <t>library/173_kurumba-maldives/dive_prices/2026_Excursions-Pricelist-Summer-Promo.pdf</t>
        </is>
      </c>
      <c r="R3508" t="inlineStr">
        <is>
          <t>current</t>
        </is>
      </c>
      <c r="S3508" t="inlineStr">
        <is>
          <t>N</t>
        </is>
      </c>
      <c r="T3508" t="inlineStr">
        <is>
          <t>matched</t>
        </is>
      </c>
      <c r="U3508" t="inlineStr">
        <is>
          <t>2026-10-04</t>
        </is>
      </c>
      <c r="V3508" t="inlineStr"/>
    </row>
    <row r="3509">
      <c r="A3509" t="n">
        <v>173</v>
      </c>
      <c r="B3509" t="inlineStr">
        <is>
          <t>Kurumba Maldives</t>
        </is>
      </c>
      <c r="C3509" t="inlineStr">
        <is>
          <t>dive_prices</t>
        </is>
      </c>
      <c r="D3509" t="inlineStr">
        <is>
          <t>2026_Niva-Kurumba-Dive-English.pdf</t>
        </is>
      </c>
      <c r="E3509" t="n">
        <v>2026</v>
      </c>
      <c r="H3509" t="n">
        <v>2</v>
      </c>
      <c r="I3509" t="n">
        <v>461</v>
      </c>
      <c r="J3509" t="inlineStr">
        <is>
          <t>Y</t>
        </is>
      </c>
      <c r="K3509" t="inlineStr">
        <is>
          <t>kurumba.com</t>
        </is>
      </c>
      <c r="L3509" t="inlineStr">
        <is>
          <t>official</t>
        </is>
      </c>
      <c r="M3509" t="inlineStr">
        <is>
          <t>https://www.nivakurumba.com/wp-content/uploads/2026/09/Niva-Kurumba-Dive-English.pdf</t>
        </is>
      </c>
      <c r="N3509" t="inlineStr">
        <is>
          <t>https://www.nivakurumba.com/wp-content/uploads/2026/09/Niva-Kurumba-Dive-English.pdf</t>
        </is>
      </c>
      <c r="O3509" t="inlineStr">
        <is>
          <t>20cc4723b78f3dbcebe1d163d606221f953c88e0c35d1fac10e4bb5d72bc3033</t>
        </is>
      </c>
      <c r="P3509" t="inlineStr">
        <is>
          <t>library/173_kurumba-maldives/dive_prices/2026_Niva-Kurumba-Dive-English.pdf</t>
        </is>
      </c>
      <c r="R3509" t="inlineStr">
        <is>
          <t>current</t>
        </is>
      </c>
      <c r="S3509" t="inlineStr">
        <is>
          <t>N</t>
        </is>
      </c>
      <c r="T3509" t="inlineStr">
        <is>
          <t>matched</t>
        </is>
      </c>
      <c r="U3509" t="inlineStr">
        <is>
          <t>2026-10-04</t>
        </is>
      </c>
      <c r="V3509" t="inlineStr"/>
    </row>
    <row r="3510">
      <c r="A3510" t="n">
        <v>173</v>
      </c>
      <c r="B3510" t="inlineStr">
        <is>
          <t>Kurumba Maldives</t>
        </is>
      </c>
      <c r="C3510" t="inlineStr">
        <is>
          <t>dive_prices</t>
        </is>
      </c>
      <c r="D3510" t="inlineStr">
        <is>
          <t>2026_Kurumba-Snorkeling-Code-of-Conduct.pdf</t>
        </is>
      </c>
      <c r="E3510" t="n">
        <v>2026</v>
      </c>
      <c r="H3510" t="n">
        <v>2</v>
      </c>
      <c r="I3510" t="n">
        <v>4425</v>
      </c>
      <c r="J3510" t="inlineStr">
        <is>
          <t>Y</t>
        </is>
      </c>
      <c r="K3510" t="inlineStr">
        <is>
          <t>kurumba.com</t>
        </is>
      </c>
      <c r="L3510" t="inlineStr">
        <is>
          <t>official</t>
        </is>
      </c>
      <c r="M3510" t="inlineStr">
        <is>
          <t>https://www.nivakurumba.com/wp-content/uploads/2026/07/Kurumba-Snorkeling-Code-of-Conduct.pdf</t>
        </is>
      </c>
      <c r="N3510" t="inlineStr">
        <is>
          <t>https://www.nivakurumba.com/wp-content/uploads/2026/07/Kurumba-Snorkeling-Code-of-Conduct.pdf</t>
        </is>
      </c>
      <c r="O3510" t="inlineStr">
        <is>
          <t>ded07ce8a800a5d38e4391ecf194dd4fc90af398113946602d267af589aa65e0</t>
        </is>
      </c>
      <c r="P3510" t="inlineStr">
        <is>
          <t>library/173_kurumba-maldives/dive_prices/2026_Kurumba-Snorkeling-Code-of-Conduct.pdf</t>
        </is>
      </c>
      <c r="R3510" t="inlineStr">
        <is>
          <t>current</t>
        </is>
      </c>
      <c r="S3510" t="inlineStr">
        <is>
          <t>N</t>
        </is>
      </c>
      <c r="T3510" t="inlineStr">
        <is>
          <t>matched</t>
        </is>
      </c>
      <c r="U3510" t="inlineStr">
        <is>
          <t>2026-10-04</t>
        </is>
      </c>
      <c r="V3510" t="inlineStr"/>
    </row>
    <row r="3511">
      <c r="A3511" t="n">
        <v>173</v>
      </c>
      <c r="B3511" t="inlineStr">
        <is>
          <t>Kurumba Maldives</t>
        </is>
      </c>
      <c r="C3511" t="inlineStr">
        <is>
          <t>dive_prices</t>
        </is>
      </c>
      <c r="D3511" t="inlineStr">
        <is>
          <t>2026_Kurumba-Snorkeling-Guide.pdf</t>
        </is>
      </c>
      <c r="E3511" t="n">
        <v>2026</v>
      </c>
      <c r="H3511" t="n">
        <v>2</v>
      </c>
      <c r="I3511" t="n">
        <v>4448</v>
      </c>
      <c r="J3511" t="inlineStr">
        <is>
          <t>Y</t>
        </is>
      </c>
      <c r="K3511" t="inlineStr">
        <is>
          <t>kurumba.com</t>
        </is>
      </c>
      <c r="L3511" t="inlineStr">
        <is>
          <t>official</t>
        </is>
      </c>
      <c r="M3511" t="inlineStr">
        <is>
          <t>https://www.nivakurumba.com/wp-content/uploads/2026/07/Kurumba-Snorkeling-Guide.pdf</t>
        </is>
      </c>
      <c r="N3511" t="inlineStr">
        <is>
          <t>https://www.nivakurumba.com/wp-content/uploads/2026/07/Kurumba-Snorkeling-Guide.pdf</t>
        </is>
      </c>
      <c r="O3511" t="inlineStr">
        <is>
          <t>733562ccd7bb09b016ad1e6efad72c0a5389e33e4b0709186b4ff60c9273742c</t>
        </is>
      </c>
      <c r="P3511" t="inlineStr">
        <is>
          <t>library/173_kurumba-maldives/dive_prices/2026_Kurumba-Snorkeling-Guide.pdf</t>
        </is>
      </c>
      <c r="R3511" t="inlineStr">
        <is>
          <t>current</t>
        </is>
      </c>
      <c r="S3511" t="inlineStr">
        <is>
          <t>N</t>
        </is>
      </c>
      <c r="T3511" t="inlineStr">
        <is>
          <t>matched</t>
        </is>
      </c>
      <c r="U3511" t="inlineStr">
        <is>
          <t>2026-10-04</t>
        </is>
      </c>
      <c r="V3511" t="inlineStr"/>
    </row>
    <row r="3512">
      <c r="A3512" t="n">
        <v>173</v>
      </c>
      <c r="B3512" t="inlineStr">
        <is>
          <t>Kurumba Maldives</t>
        </is>
      </c>
      <c r="C3512" t="inlineStr">
        <is>
          <t>dive_prices</t>
        </is>
      </c>
      <c r="D3512" t="inlineStr">
        <is>
          <t>2026_Watersports-Pricelist-March-17-NIVA-LR.pdf</t>
        </is>
      </c>
      <c r="E3512" t="n">
        <v>2026</v>
      </c>
      <c r="H3512" t="n">
        <v>5</v>
      </c>
      <c r="I3512" t="n">
        <v>318</v>
      </c>
      <c r="J3512" t="inlineStr">
        <is>
          <t>Y</t>
        </is>
      </c>
      <c r="K3512" t="inlineStr">
        <is>
          <t>kurumba.com</t>
        </is>
      </c>
      <c r="L3512" t="inlineStr">
        <is>
          <t>official</t>
        </is>
      </c>
      <c r="M3512" t="inlineStr">
        <is>
          <t>https://www.nivakurumba.com/wp-content/uploads/2026/03/Watersports-Pricelist-March-17-NIVA-LR.pdf</t>
        </is>
      </c>
      <c r="N3512" t="inlineStr">
        <is>
          <t>https://www.nivakurumba.com/wp-content/uploads/2026/03/Watersports-Pricelist-March-17-NIVA-LR.pdf</t>
        </is>
      </c>
      <c r="O3512" t="inlineStr">
        <is>
          <t>a22d0dfef437f4b7bbbe2cb20404618029744fc51db75757e09b29d80ebf2070</t>
        </is>
      </c>
      <c r="P3512" t="inlineStr">
        <is>
          <t>library/173_kurumba-maldives/dive_prices/2026_Watersports-Pricelist-March-17-NIVA-LR.pdf</t>
        </is>
      </c>
      <c r="R3512" t="inlineStr">
        <is>
          <t>current</t>
        </is>
      </c>
      <c r="S3512" t="inlineStr">
        <is>
          <t>Y</t>
        </is>
      </c>
      <c r="T3512" t="inlineStr">
        <is>
          <t>matched</t>
        </is>
      </c>
      <c r="U3512" t="inlineStr">
        <is>
          <t>2026-10-04</t>
        </is>
      </c>
      <c r="V3512" t="inlineStr"/>
    </row>
    <row r="3513">
      <c r="A3513" t="n">
        <v>173</v>
      </c>
      <c r="B3513" t="inlineStr">
        <is>
          <t>Kurumba Maldives</t>
        </is>
      </c>
      <c r="C3513" t="inlineStr">
        <is>
          <t>dive_prices</t>
        </is>
      </c>
      <c r="D3513" t="inlineStr">
        <is>
          <t>2026_Excursions-Pricelist-March-01-NIVA-LR.pdf</t>
        </is>
      </c>
      <c r="E3513" t="n">
        <v>2026</v>
      </c>
      <c r="H3513" t="n">
        <v>2</v>
      </c>
      <c r="I3513" t="n">
        <v>640</v>
      </c>
      <c r="J3513" t="inlineStr">
        <is>
          <t>Y</t>
        </is>
      </c>
      <c r="K3513" t="inlineStr">
        <is>
          <t>kurumba.com</t>
        </is>
      </c>
      <c r="L3513" t="inlineStr">
        <is>
          <t>official</t>
        </is>
      </c>
      <c r="M3513" t="inlineStr">
        <is>
          <t>https://www.nivakurumba.com/wp-content/uploads/2026/03/Excursions-Pricelist-March-01-NIVA-LR.pdf</t>
        </is>
      </c>
      <c r="N3513" t="inlineStr">
        <is>
          <t>https://www.nivakurumba.com/wp-content/uploads/2026/03/Excursions-Pricelist-March-01-NIVA-LR.pdf</t>
        </is>
      </c>
      <c r="O3513" t="inlineStr">
        <is>
          <t>0c54bdeda2fe41dc8fb6c3d2f82aabea3d400be878d07ad80c9d9ff055079eac</t>
        </is>
      </c>
      <c r="P3513" t="inlineStr">
        <is>
          <t>library/173_kurumba-maldives/dive_prices/2026_Excursions-Pricelist-March-01-NIVA-LR.pdf</t>
        </is>
      </c>
      <c r="R3513" t="inlineStr">
        <is>
          <t>current</t>
        </is>
      </c>
      <c r="S3513" t="inlineStr">
        <is>
          <t>N</t>
        </is>
      </c>
      <c r="T3513" t="inlineStr">
        <is>
          <t>matched</t>
        </is>
      </c>
      <c r="U3513" t="inlineStr">
        <is>
          <t>2026-10-04</t>
        </is>
      </c>
      <c r="V3513" t="inlineStr"/>
    </row>
    <row r="3514">
      <c r="A3514" t="n">
        <v>173</v>
      </c>
      <c r="B3514" t="inlineStr">
        <is>
          <t>Kurumba Maldives</t>
        </is>
      </c>
      <c r="C3514" t="inlineStr">
        <is>
          <t>dive_prices</t>
        </is>
      </c>
      <c r="D3514" t="inlineStr">
        <is>
          <t>2026_Watersports-Pricelist-March-01-NIVA.pdf</t>
        </is>
      </c>
      <c r="E3514" t="n">
        <v>2026</v>
      </c>
      <c r="H3514" t="n">
        <v>5</v>
      </c>
      <c r="I3514" t="n">
        <v>49348</v>
      </c>
      <c r="J3514" t="inlineStr">
        <is>
          <t>Y</t>
        </is>
      </c>
      <c r="K3514" t="inlineStr">
        <is>
          <t>kurumba.com</t>
        </is>
      </c>
      <c r="L3514" t="inlineStr">
        <is>
          <t>official</t>
        </is>
      </c>
      <c r="M3514" t="inlineStr">
        <is>
          <t>https://www.nivakurumba.com/wp-content/uploads/2026/03/Watersports-Pricelist-March-01-NIVA.pdf</t>
        </is>
      </c>
      <c r="N3514" t="inlineStr">
        <is>
          <t>https://www.nivakurumba.com/wp-content/uploads/2026/03/Watersports-Pricelist-March-01-NIVA.pdf</t>
        </is>
      </c>
      <c r="O3514" t="inlineStr">
        <is>
          <t>2a750e910313b024d1b39a6f562ebfd272f3292974ce8e92866a37c813f37740</t>
        </is>
      </c>
      <c r="P3514" t="inlineStr">
        <is>
          <t>library/173_kurumba-maldives/dive_prices/2026_Watersports-Pricelist-March-01-NIVA.pdf</t>
        </is>
      </c>
      <c r="R3514" t="inlineStr">
        <is>
          <t>current</t>
        </is>
      </c>
      <c r="S3514" t="inlineStr">
        <is>
          <t>N</t>
        </is>
      </c>
      <c r="T3514" t="inlineStr">
        <is>
          <t>matched</t>
        </is>
      </c>
      <c r="U3514" t="inlineStr">
        <is>
          <t>2026-10-04</t>
        </is>
      </c>
      <c r="V3514" t="inlineStr"/>
    </row>
    <row r="3515">
      <c r="A3515" t="n">
        <v>173</v>
      </c>
      <c r="B3515" t="inlineStr">
        <is>
          <t>Kurumba Maldives</t>
        </is>
      </c>
      <c r="C3515" t="inlineStr">
        <is>
          <t>excursions</t>
        </is>
      </c>
      <c r="D3515" t="inlineStr">
        <is>
          <t>2026_Pulse-Flow-Activity-Schedule-Sept-23.pdf</t>
        </is>
      </c>
      <c r="E3515" t="n">
        <v>2026</v>
      </c>
      <c r="H3515" t="n">
        <v>1</v>
      </c>
      <c r="I3515" t="n">
        <v>663</v>
      </c>
      <c r="J3515" t="inlineStr">
        <is>
          <t>Y</t>
        </is>
      </c>
      <c r="K3515" t="inlineStr">
        <is>
          <t>kurumba.com</t>
        </is>
      </c>
      <c r="L3515" t="inlineStr">
        <is>
          <t>official</t>
        </is>
      </c>
      <c r="M3515" t="inlineStr">
        <is>
          <t>https://www.nivakurumba.com/wp-content/uploads/2026/09/Pulse-Flow-Activity-Schedule-Sept-23.pdf</t>
        </is>
      </c>
      <c r="N3515" t="inlineStr">
        <is>
          <t>https://www.nivakurumba.com/wp-content/uploads/2026/09/Pulse-Flow-Activity-Schedule-Sept-23.pdf | https://www.nivahotelsandresorts.com/wp-content/uploads/2026/09/Pulse-Flow-Activity-Schedule-Sept-23.pdf</t>
        </is>
      </c>
      <c r="O3515" t="inlineStr">
        <is>
          <t>0acf71fbcb1a5900386b4293370d881383c575f7daafd962f3ad126ca5e4f622</t>
        </is>
      </c>
      <c r="P3515" t="inlineStr">
        <is>
          <t>library/173_kurumba-maldives/excursions/2026_Pulse-Flow-Activity-Schedule-Sept-23.pdf</t>
        </is>
      </c>
      <c r="R3515" t="inlineStr">
        <is>
          <t>current</t>
        </is>
      </c>
      <c r="S3515" t="inlineStr">
        <is>
          <t>N</t>
        </is>
      </c>
      <c r="T3515" t="inlineStr">
        <is>
          <t>matched</t>
        </is>
      </c>
      <c r="U3515" t="inlineStr">
        <is>
          <t>2026-10-04</t>
        </is>
      </c>
      <c r="V3515" t="inlineStr"/>
    </row>
    <row r="3516">
      <c r="A3516" t="n">
        <v>173</v>
      </c>
      <c r="B3516" t="inlineStr">
        <is>
          <t>Kurumba Maldives</t>
        </is>
      </c>
      <c r="C3516" t="inlineStr">
        <is>
          <t>excursions</t>
        </is>
      </c>
      <c r="D3516" t="inlineStr">
        <is>
          <t>2026_Pulse-Flow-Sept-23-LR.pdf</t>
        </is>
      </c>
      <c r="E3516" t="n">
        <v>2026</v>
      </c>
      <c r="H3516" t="n">
        <v>2</v>
      </c>
      <c r="I3516" t="n">
        <v>412</v>
      </c>
      <c r="J3516" t="inlineStr">
        <is>
          <t>Y</t>
        </is>
      </c>
      <c r="K3516" t="inlineStr">
        <is>
          <t>kurumba.com</t>
        </is>
      </c>
      <c r="L3516" t="inlineStr">
        <is>
          <t>official</t>
        </is>
      </c>
      <c r="M3516" t="inlineStr">
        <is>
          <t>https://www.nivakurumba.com/wp-content/uploads/2026/09/Pulse-Flow-Sept-23-LR.pdf</t>
        </is>
      </c>
      <c r="N3516" t="inlineStr">
        <is>
          <t>https://www.nivakurumba.com/wp-content/uploads/2026/09/Pulse-Flow-Sept-23-LR.pdf | https://www.nivahotelsandresorts.com/wp-content/uploads/2026/09/Pulse-Flow-Sept-23-LR.pdf</t>
        </is>
      </c>
      <c r="O3516" t="inlineStr">
        <is>
          <t>38c83264cc105ec8edc5f57ad7367ee335f86aed78c396838bc9b2bbee1d3ef6</t>
        </is>
      </c>
      <c r="P3516" t="inlineStr">
        <is>
          <t>library/173_kurumba-maldives/excursions/2026_Pulse-Flow-Sept-23-LR.pdf</t>
        </is>
      </c>
      <c r="R3516" t="inlineStr">
        <is>
          <t>current</t>
        </is>
      </c>
      <c r="S3516" t="inlineStr">
        <is>
          <t>Y</t>
        </is>
      </c>
      <c r="T3516" t="inlineStr">
        <is>
          <t>matched</t>
        </is>
      </c>
      <c r="U3516" t="inlineStr">
        <is>
          <t>2026-10-04</t>
        </is>
      </c>
      <c r="V3516" t="inlineStr"/>
    </row>
    <row r="3517">
      <c r="A3517" t="n">
        <v>173</v>
      </c>
      <c r="B3517" t="inlineStr">
        <is>
          <t>Kurumba Maldives</t>
        </is>
      </c>
      <c r="C3517" t="inlineStr">
        <is>
          <t>excursions</t>
        </is>
      </c>
      <c r="D3517" t="inlineStr">
        <is>
          <t>2026_NIVA-Kurumba_Kids_Activity_Schedule4-6-LR.pdf</t>
        </is>
      </c>
      <c r="E3517" t="n">
        <v>2026</v>
      </c>
      <c r="H3517" t="n">
        <v>2</v>
      </c>
      <c r="I3517" t="n">
        <v>248</v>
      </c>
      <c r="J3517" t="inlineStr">
        <is>
          <t>Y</t>
        </is>
      </c>
      <c r="K3517" t="inlineStr">
        <is>
          <t>kurumba.com</t>
        </is>
      </c>
      <c r="L3517" t="inlineStr">
        <is>
          <t>official</t>
        </is>
      </c>
      <c r="M3517" t="inlineStr">
        <is>
          <t>https://www.nivakurumba.com/wp-content/uploads/2026/01/NIVA-Kurumba_Kids_Activity_Schedule4-6-LR.pdf</t>
        </is>
      </c>
      <c r="N3517" t="inlineStr">
        <is>
          <t>https://www.nivakurumba.com/wp-content/uploads/2026/01/NIVA-Kurumba_Kids_Activity_Schedule4-6-LR.pdf | https://www.nivahotelsandresorts.com/wp-content/uploads/2026/05/NIVA-Kurumba_Kids_Activity_Schedule4-6-LR.pdf</t>
        </is>
      </c>
      <c r="O3517" t="inlineStr">
        <is>
          <t>9fbc01e93e03386cbcfadf071a358a5b6e1eed982d0067940c560c0735ebb3d8</t>
        </is>
      </c>
      <c r="P3517" t="inlineStr">
        <is>
          <t>library/173_kurumba-maldives/excursions/2026_NIVA-Kurumba_Kids_Activity_Schedule4-6-LR.pdf</t>
        </is>
      </c>
      <c r="R3517" t="inlineStr">
        <is>
          <t>current</t>
        </is>
      </c>
      <c r="S3517" t="inlineStr">
        <is>
          <t>N</t>
        </is>
      </c>
      <c r="T3517" t="inlineStr">
        <is>
          <t>matched</t>
        </is>
      </c>
      <c r="U3517" t="inlineStr">
        <is>
          <t>2026-10-04</t>
        </is>
      </c>
      <c r="V3517" t="inlineStr"/>
    </row>
    <row r="3518">
      <c r="A3518" t="n">
        <v>173</v>
      </c>
      <c r="B3518" t="inlineStr">
        <is>
          <t>Kurumba Maldives</t>
        </is>
      </c>
      <c r="C3518" t="inlineStr">
        <is>
          <t>excursions</t>
        </is>
      </c>
      <c r="D3518" t="inlineStr">
        <is>
          <t>2026_NIVA-Kurumba_Kids_Activity_Schedule7-12-LR.pdf</t>
        </is>
      </c>
      <c r="E3518" t="n">
        <v>2026</v>
      </c>
      <c r="H3518" t="n">
        <v>2</v>
      </c>
      <c r="I3518" t="n">
        <v>3189</v>
      </c>
      <c r="J3518" t="inlineStr">
        <is>
          <t>Y</t>
        </is>
      </c>
      <c r="K3518" t="inlineStr">
        <is>
          <t>kurumba.com</t>
        </is>
      </c>
      <c r="L3518" t="inlineStr">
        <is>
          <t>official</t>
        </is>
      </c>
      <c r="M3518" t="inlineStr">
        <is>
          <t>https://www.nivakurumba.com/wp-content/uploads/2026/01/NIVA-Kurumba_Kids_Activity_Schedule7-12-LR.pdf</t>
        </is>
      </c>
      <c r="N3518" t="inlineStr">
        <is>
          <t>https://www.nivakurumba.com/wp-content/uploads/2026/01/NIVA-Kurumba_Kids_Activity_Schedule7-12-LR.pdf | https://www.nivahotelsandresorts.com/wp-content/uploads/2026/05/NIVA-Kurumba_Kids_Activity_Schedule7-12-LR.pdf</t>
        </is>
      </c>
      <c r="O3518" t="inlineStr">
        <is>
          <t>860053a0993a51935bce11488ea24db76c0cef5bc939007b65e0203c9048ddb3</t>
        </is>
      </c>
      <c r="P3518" t="inlineStr">
        <is>
          <t>library/173_kurumba-maldives/excursions/2026_NIVA-Kurumba_Kids_Activity_Schedule7-12-LR.pdf</t>
        </is>
      </c>
      <c r="R3518" t="inlineStr">
        <is>
          <t>current</t>
        </is>
      </c>
      <c r="S3518" t="inlineStr">
        <is>
          <t>N</t>
        </is>
      </c>
      <c r="T3518" t="inlineStr">
        <is>
          <t>matched</t>
        </is>
      </c>
      <c r="U3518" t="inlineStr">
        <is>
          <t>2026-10-04</t>
        </is>
      </c>
      <c r="V3518" t="inlineStr"/>
    </row>
    <row r="3519">
      <c r="A3519" t="n">
        <v>173</v>
      </c>
      <c r="B3519" t="inlineStr">
        <is>
          <t>Kurumba Maldives</t>
        </is>
      </c>
      <c r="C3519" t="inlineStr">
        <is>
          <t>kids</t>
        </is>
      </c>
      <c r="D3519" t="inlineStr">
        <is>
          <t>2020_Kurumba-Child-protection-policy.pdf</t>
        </is>
      </c>
      <c r="E3519" t="n">
        <v>2020</v>
      </c>
      <c r="H3519" t="n">
        <v>2</v>
      </c>
      <c r="I3519" t="n">
        <v>1960</v>
      </c>
      <c r="J3519" t="inlineStr">
        <is>
          <t>Y</t>
        </is>
      </c>
      <c r="K3519" t="inlineStr">
        <is>
          <t>kurumba.com</t>
        </is>
      </c>
      <c r="L3519" t="inlineStr">
        <is>
          <t>official</t>
        </is>
      </c>
      <c r="M3519" t="inlineStr">
        <is>
          <t>https://www.nivakurumba.com/wp-content/uploads/2026/07/Kurumba-Child-protection-policy.pdf</t>
        </is>
      </c>
      <c r="N3519" t="inlineStr">
        <is>
          <t>https://www.nivakurumba.com/wp-content/uploads/2026/07/Kurumba-Child-protection-policy.pdf</t>
        </is>
      </c>
      <c r="O3519" t="inlineStr">
        <is>
          <t>ddbaaeba634171feba1c8ad46a4160955f7b4a9912d44dc99123643637bcb471</t>
        </is>
      </c>
      <c r="P3519" t="inlineStr">
        <is>
          <t>library/173_kurumba-maldives/kids/2020_Kurumba-Child-protection-policy.pdf</t>
        </is>
      </c>
      <c r="R3519" t="inlineStr">
        <is>
          <t>outdated</t>
        </is>
      </c>
      <c r="S3519" t="inlineStr">
        <is>
          <t>Y</t>
        </is>
      </c>
      <c r="T3519" t="inlineStr">
        <is>
          <t>matched</t>
        </is>
      </c>
      <c r="U3519" t="inlineStr">
        <is>
          <t>2026-10-04</t>
        </is>
      </c>
      <c r="V3519" t="inlineStr"/>
    </row>
    <row r="3520">
      <c r="A3520" t="n">
        <v>173</v>
      </c>
      <c r="B3520" t="inlineStr">
        <is>
          <t>Kurumba Maldives</t>
        </is>
      </c>
      <c r="C3520" t="inlineStr">
        <is>
          <t>villa_plans</t>
        </is>
      </c>
      <c r="D3520" t="inlineStr">
        <is>
          <t>2026_VIP-Lounge-1-1.pdf</t>
        </is>
      </c>
      <c r="E3520" t="n">
        <v>2026</v>
      </c>
      <c r="H3520" t="n">
        <v>2</v>
      </c>
      <c r="I3520" t="n">
        <v>216</v>
      </c>
      <c r="J3520" t="inlineStr">
        <is>
          <t>Y</t>
        </is>
      </c>
      <c r="K3520" t="inlineStr">
        <is>
          <t>kurumba.com</t>
        </is>
      </c>
      <c r="L3520" t="inlineStr">
        <is>
          <t>official</t>
        </is>
      </c>
      <c r="M3520" t="inlineStr">
        <is>
          <t>https://www.nivakurumba.com/wp-content/uploads/2025/11/VIP-Lounge-1-1.pdf</t>
        </is>
      </c>
      <c r="N3520" t="inlineStr">
        <is>
          <t>https://www.nivakurumba.com/wp-content/uploads/2025/11/VIP-Lounge-1-1.pdf</t>
        </is>
      </c>
      <c r="O3520" t="inlineStr">
        <is>
          <t>fdeb11ed51638baef420621fda537a6d528709e622ef63f4c8d51b6066d24d7a</t>
        </is>
      </c>
      <c r="P3520" t="inlineStr">
        <is>
          <t>library/173_kurumba-maldives/villa_plans/2026_VIP-Lounge-1-1.pdf</t>
        </is>
      </c>
      <c r="R3520" t="inlineStr">
        <is>
          <t>current</t>
        </is>
      </c>
      <c r="S3520" t="inlineStr">
        <is>
          <t>Y</t>
        </is>
      </c>
      <c r="T3520" t="inlineStr">
        <is>
          <t>matched</t>
        </is>
      </c>
      <c r="U3520" t="inlineStr">
        <is>
          <t>2026-10-04</t>
        </is>
      </c>
      <c r="V3520" t="inlineStr"/>
    </row>
    <row r="3521">
      <c r="A3521" t="n">
        <v>173</v>
      </c>
      <c r="B3521" t="inlineStr">
        <is>
          <t>Kurumba Maldives</t>
        </is>
      </c>
      <c r="C3521" t="inlineStr">
        <is>
          <t>villa_plans</t>
        </is>
      </c>
      <c r="D3521" t="inlineStr">
        <is>
          <t>2026_VIP-Lounge-.pdf</t>
        </is>
      </c>
      <c r="E3521" t="n">
        <v>2026</v>
      </c>
      <c r="H3521" t="n">
        <v>2</v>
      </c>
      <c r="I3521" t="n">
        <v>216</v>
      </c>
      <c r="J3521" t="inlineStr">
        <is>
          <t>Y</t>
        </is>
      </c>
      <c r="K3521" t="inlineStr">
        <is>
          <t>kurumba.com</t>
        </is>
      </c>
      <c r="L3521" t="inlineStr">
        <is>
          <t>official</t>
        </is>
      </c>
      <c r="M3521" t="inlineStr">
        <is>
          <t>https://www.nivakurumba.com/wp-content/uploads/2025/11/VIP-Lounge-.pdf</t>
        </is>
      </c>
      <c r="N3521" t="inlineStr">
        <is>
          <t>https://www.nivakurumba.com/wp-content/uploads/2025/11/VIP-Lounge-.pdf</t>
        </is>
      </c>
      <c r="O3521" t="inlineStr">
        <is>
          <t>efcc014ec4842a7d6c53ff9d992761b0bf0a81ddc4a3ffb8c2241691518e8181</t>
        </is>
      </c>
      <c r="P3521" t="inlineStr">
        <is>
          <t>library/173_kurumba-maldives/villa_plans/2026_VIP-Lounge-.pdf</t>
        </is>
      </c>
      <c r="R3521" t="inlineStr">
        <is>
          <t>current</t>
        </is>
      </c>
      <c r="S3521" t="inlineStr">
        <is>
          <t>N</t>
        </is>
      </c>
      <c r="T3521" t="inlineStr">
        <is>
          <t>matched</t>
        </is>
      </c>
      <c r="U3521" t="inlineStr">
        <is>
          <t>2026-10-04</t>
        </is>
      </c>
      <c r="V3521" t="inlineStr"/>
    </row>
    <row r="3522">
      <c r="A3522" t="n">
        <v>173</v>
      </c>
      <c r="B3522" t="inlineStr">
        <is>
          <t>Kurumba Maldives</t>
        </is>
      </c>
      <c r="C3522" t="inlineStr">
        <is>
          <t>sustainability</t>
        </is>
      </c>
      <c r="D3522" t="inlineStr">
        <is>
          <t>2026_Kurumba-Key-Employment-Policies.pdf</t>
        </is>
      </c>
      <c r="E3522" t="n">
        <v>2026</v>
      </c>
      <c r="H3522" t="n">
        <v>7</v>
      </c>
      <c r="I3522" t="n">
        <v>7960</v>
      </c>
      <c r="J3522" t="inlineStr">
        <is>
          <t>Y</t>
        </is>
      </c>
      <c r="K3522" t="inlineStr">
        <is>
          <t>kurumba.com</t>
        </is>
      </c>
      <c r="L3522" t="inlineStr">
        <is>
          <t>official</t>
        </is>
      </c>
      <c r="M3522" t="inlineStr">
        <is>
          <t>https://www.nivakurumba.com/wp-content/uploads/2026/07/Kurumba-Key-Employment-Policies.pdf</t>
        </is>
      </c>
      <c r="N3522" t="inlineStr">
        <is>
          <t>https://www.nivakurumba.com/wp-content/uploads/2026/07/Kurumba-Key-Employment-Policies.pdf</t>
        </is>
      </c>
      <c r="O3522" t="inlineStr">
        <is>
          <t>12b69d2eaf0328837accf747f014202e893cfc3d002dfa555d5c0b5e105b7b32</t>
        </is>
      </c>
      <c r="P3522" t="inlineStr">
        <is>
          <t>library/173_kurumba-maldives/sustainability/2026_Kurumba-Key-Employment-Policies.pdf</t>
        </is>
      </c>
      <c r="R3522" t="inlineStr">
        <is>
          <t>current</t>
        </is>
      </c>
      <c r="S3522" t="inlineStr">
        <is>
          <t>Y</t>
        </is>
      </c>
      <c r="T3522" t="inlineStr">
        <is>
          <t>matched</t>
        </is>
      </c>
      <c r="U3522" t="inlineStr">
        <is>
          <t>2026-10-04</t>
        </is>
      </c>
      <c r="V3522" t="inlineStr"/>
    </row>
    <row r="3523">
      <c r="A3523" t="n">
        <v>173</v>
      </c>
      <c r="B3523" t="inlineStr">
        <is>
          <t>Kurumba Maldives</t>
        </is>
      </c>
      <c r="C3523" t="inlineStr">
        <is>
          <t>sustainability</t>
        </is>
      </c>
      <c r="D3523" t="inlineStr">
        <is>
          <t>2026_Kurumba-Responsible-Team-Member-Guide.pdf</t>
        </is>
      </c>
      <c r="E3523" t="n">
        <v>2026</v>
      </c>
      <c r="H3523" t="n">
        <v>3</v>
      </c>
      <c r="I3523" t="n">
        <v>5375</v>
      </c>
      <c r="J3523" t="inlineStr">
        <is>
          <t>Y</t>
        </is>
      </c>
      <c r="K3523" t="inlineStr">
        <is>
          <t>kurumba.com</t>
        </is>
      </c>
      <c r="L3523" t="inlineStr">
        <is>
          <t>official</t>
        </is>
      </c>
      <c r="M3523" t="inlineStr">
        <is>
          <t>https://www.nivakurumba.com/wp-content/uploads/2026/07/Kurumba-Responsible-Team-Member-Guide.pdf</t>
        </is>
      </c>
      <c r="N3523" t="inlineStr">
        <is>
          <t>https://www.nivakurumba.com/wp-content/uploads/2026/07/Kurumba-Responsible-Team-Member-Guide.pdf</t>
        </is>
      </c>
      <c r="O3523" t="inlineStr">
        <is>
          <t>7e6c5c1905d406ac6fa9ddc7103d1ff2d9b1439f89ae623278d30eb8b4dee55f</t>
        </is>
      </c>
      <c r="P3523" t="inlineStr">
        <is>
          <t>library/173_kurumba-maldives/sustainability/2026_Kurumba-Responsible-Team-Member-Guide.pdf</t>
        </is>
      </c>
      <c r="R3523" t="inlineStr">
        <is>
          <t>current</t>
        </is>
      </c>
      <c r="S3523" t="inlineStr">
        <is>
          <t>N</t>
        </is>
      </c>
      <c r="T3523" t="inlineStr">
        <is>
          <t>matched</t>
        </is>
      </c>
      <c r="U3523" t="inlineStr">
        <is>
          <t>2026-10-04</t>
        </is>
      </c>
      <c r="V3523" t="inlineStr"/>
    </row>
    <row r="3524">
      <c r="A3524" t="n">
        <v>173</v>
      </c>
      <c r="B3524" t="inlineStr">
        <is>
          <t>Kurumba Maldives</t>
        </is>
      </c>
      <c r="C3524" t="inlineStr">
        <is>
          <t>sustainability</t>
        </is>
      </c>
      <c r="D3524" t="inlineStr">
        <is>
          <t>2026_Kurumba-Sunscreen-Recommendation-1.pdf</t>
        </is>
      </c>
      <c r="E3524" t="n">
        <v>2026</v>
      </c>
      <c r="H3524" t="n">
        <v>1</v>
      </c>
      <c r="I3524" t="n">
        <v>1763</v>
      </c>
      <c r="J3524" t="inlineStr">
        <is>
          <t>Y</t>
        </is>
      </c>
      <c r="K3524" t="inlineStr">
        <is>
          <t>kurumba.com</t>
        </is>
      </c>
      <c r="L3524" t="inlineStr">
        <is>
          <t>official</t>
        </is>
      </c>
      <c r="M3524" t="inlineStr">
        <is>
          <t>https://www.nivakurumba.com/wp-content/uploads/2026/07/Kurumba-Sunscreen-Recommendation-1.pdf</t>
        </is>
      </c>
      <c r="N3524" t="inlineStr">
        <is>
          <t>https://www.nivakurumba.com/wp-content/uploads/2026/07/Kurumba-Sunscreen-Recommendation-1.pdf</t>
        </is>
      </c>
      <c r="O3524" t="inlineStr">
        <is>
          <t>4d6c206d601656f1c528451640a235e998fd34188b3d1fc1d857950d05bf0d1b</t>
        </is>
      </c>
      <c r="P3524" t="inlineStr">
        <is>
          <t>library/173_kurumba-maldives/sustainability/2026_Kurumba-Sunscreen-Recommendation-1.pdf</t>
        </is>
      </c>
      <c r="R3524" t="inlineStr">
        <is>
          <t>current</t>
        </is>
      </c>
      <c r="S3524" t="inlineStr">
        <is>
          <t>N</t>
        </is>
      </c>
      <c r="T3524" t="inlineStr">
        <is>
          <t>matched</t>
        </is>
      </c>
      <c r="U3524" t="inlineStr">
        <is>
          <t>2026-10-04</t>
        </is>
      </c>
      <c r="V3524" t="inlineStr"/>
    </row>
    <row r="3525">
      <c r="A3525" t="n">
        <v>173</v>
      </c>
      <c r="B3525" t="inlineStr">
        <is>
          <t>Kurumba Maldives</t>
        </is>
      </c>
      <c r="C3525" t="inlineStr">
        <is>
          <t>sustainability</t>
        </is>
      </c>
      <c r="D3525" t="inlineStr">
        <is>
          <t>2026_Kurumba-Responsible-Guest-Guide-WEB.pdf</t>
        </is>
      </c>
      <c r="E3525" t="n">
        <v>2026</v>
      </c>
      <c r="H3525" t="n">
        <v>3</v>
      </c>
      <c r="I3525" t="n">
        <v>821</v>
      </c>
      <c r="J3525" t="inlineStr">
        <is>
          <t>Y</t>
        </is>
      </c>
      <c r="K3525" t="inlineStr">
        <is>
          <t>kurumba.com</t>
        </is>
      </c>
      <c r="L3525" t="inlineStr">
        <is>
          <t>official</t>
        </is>
      </c>
      <c r="M3525" t="inlineStr">
        <is>
          <t>https://www.nivakurumba.com/wp-content/uploads/2026/07/Kurumba-Responsible-Guest-Guide-WEB.pdf</t>
        </is>
      </c>
      <c r="N3525" t="inlineStr">
        <is>
          <t>https://www.nivakurumba.com/wp-content/uploads/2026/07/Kurumba-Responsible-Guest-Guide-WEB.pdf</t>
        </is>
      </c>
      <c r="O3525" t="inlineStr">
        <is>
          <t>a8f575c7564eff8a09cf62023d0b99229f469bd03b05293cf350dfe5b3e7df73</t>
        </is>
      </c>
      <c r="P3525" t="inlineStr">
        <is>
          <t>library/173_kurumba-maldives/sustainability/2026_Kurumba-Responsible-Guest-Guide-WEB.pdf</t>
        </is>
      </c>
      <c r="R3525" t="inlineStr">
        <is>
          <t>current</t>
        </is>
      </c>
      <c r="S3525" t="inlineStr">
        <is>
          <t>N</t>
        </is>
      </c>
      <c r="T3525" t="inlineStr">
        <is>
          <t>matched</t>
        </is>
      </c>
      <c r="U3525" t="inlineStr">
        <is>
          <t>2026-10-04</t>
        </is>
      </c>
      <c r="V3525" t="inlineStr"/>
    </row>
    <row r="3526">
      <c r="A3526" t="n">
        <v>173</v>
      </c>
      <c r="B3526" t="inlineStr">
        <is>
          <t>Kurumba Maldives</t>
        </is>
      </c>
      <c r="C3526" t="inlineStr">
        <is>
          <t>sustainability</t>
        </is>
      </c>
      <c r="D3526" t="inlineStr">
        <is>
          <t>2026_Kurumba-Environmental-Policy.pdf</t>
        </is>
      </c>
      <c r="E3526" t="n">
        <v>2026</v>
      </c>
      <c r="H3526" t="n">
        <v>2</v>
      </c>
      <c r="I3526" t="n">
        <v>3699</v>
      </c>
      <c r="J3526" t="inlineStr">
        <is>
          <t>Y</t>
        </is>
      </c>
      <c r="K3526" t="inlineStr">
        <is>
          <t>kurumba.com</t>
        </is>
      </c>
      <c r="L3526" t="inlineStr">
        <is>
          <t>official</t>
        </is>
      </c>
      <c r="M3526" t="inlineStr">
        <is>
          <t>https://www.nivakurumba.com/wp-content/uploads/2026/07/Kurumba-Environmental-Policy.pdf</t>
        </is>
      </c>
      <c r="N3526" t="inlineStr">
        <is>
          <t>https://www.nivakurumba.com/wp-content/uploads/2026/07/Kurumba-Environmental-Policy.pdf</t>
        </is>
      </c>
      <c r="O3526" t="inlineStr">
        <is>
          <t>b6c68f6874fdbd90193fbba13410fdfe2e54e6bcfc7edd326fb05dd8c6893799</t>
        </is>
      </c>
      <c r="P3526" t="inlineStr">
        <is>
          <t>library/173_kurumba-maldives/sustainability/2026_Kurumba-Environmental-Policy.pdf</t>
        </is>
      </c>
      <c r="R3526" t="inlineStr">
        <is>
          <t>current</t>
        </is>
      </c>
      <c r="S3526" t="inlineStr">
        <is>
          <t>N</t>
        </is>
      </c>
      <c r="T3526" t="inlineStr">
        <is>
          <t>matched</t>
        </is>
      </c>
      <c r="U3526" t="inlineStr">
        <is>
          <t>2026-10-04</t>
        </is>
      </c>
      <c r="V3526" t="inlineStr"/>
    </row>
    <row r="3527">
      <c r="A3527" t="n">
        <v>173</v>
      </c>
      <c r="B3527" t="inlineStr">
        <is>
          <t>Kurumba Maldives</t>
        </is>
      </c>
      <c r="C3527" t="inlineStr">
        <is>
          <t>sustainability</t>
        </is>
      </c>
      <c r="D3527" t="inlineStr">
        <is>
          <t>2026_Kurumba-Sunscreen-Recommendation.pdf</t>
        </is>
      </c>
      <c r="E3527" t="n">
        <v>2026</v>
      </c>
      <c r="H3527" t="n">
        <v>1</v>
      </c>
      <c r="I3527" t="n">
        <v>1823</v>
      </c>
      <c r="J3527" t="inlineStr">
        <is>
          <t>Y</t>
        </is>
      </c>
      <c r="K3527" t="inlineStr">
        <is>
          <t>kurumba.com</t>
        </is>
      </c>
      <c r="L3527" t="inlineStr">
        <is>
          <t>official</t>
        </is>
      </c>
      <c r="M3527" t="inlineStr">
        <is>
          <t>https://www.nivakurumba.com/wp-content/uploads/2026/07/Kurumba-Sunscreen-Recommendation.pdf</t>
        </is>
      </c>
      <c r="N3527" t="inlineStr">
        <is>
          <t>https://www.nivakurumba.com/wp-content/uploads/2026/07/Kurumba-Sunscreen-Recommendation.pdf</t>
        </is>
      </c>
      <c r="O3527" t="inlineStr">
        <is>
          <t>8ba74642835a0dcd162d4639895fcbe478a1405bd117a0113f80421817f76e8f</t>
        </is>
      </c>
      <c r="P3527" t="inlineStr">
        <is>
          <t>library/173_kurumba-maldives/sustainability/2026_Kurumba-Sunscreen-Recommendation.pdf</t>
        </is>
      </c>
      <c r="R3527" t="inlineStr">
        <is>
          <t>current</t>
        </is>
      </c>
      <c r="S3527" t="inlineStr">
        <is>
          <t>N</t>
        </is>
      </c>
      <c r="T3527" t="inlineStr">
        <is>
          <t>matched</t>
        </is>
      </c>
      <c r="U3527" t="inlineStr">
        <is>
          <t>2026-10-04</t>
        </is>
      </c>
      <c r="V3527" t="inlineStr"/>
    </row>
    <row r="3528">
      <c r="A3528" t="n">
        <v>173</v>
      </c>
      <c r="B3528" t="inlineStr">
        <is>
          <t>Kurumba Maldives</t>
        </is>
      </c>
      <c r="C3528" t="inlineStr">
        <is>
          <t>sustainability</t>
        </is>
      </c>
      <c r="D3528" t="inlineStr">
        <is>
          <t>2026_Kurumba-Public-Sustainability-Statement.pdf</t>
        </is>
      </c>
      <c r="E3528" t="n">
        <v>2026</v>
      </c>
      <c r="H3528" t="n">
        <v>1</v>
      </c>
      <c r="I3528" t="n">
        <v>524</v>
      </c>
      <c r="J3528" t="inlineStr">
        <is>
          <t>Y</t>
        </is>
      </c>
      <c r="K3528" t="inlineStr">
        <is>
          <t>kurumba.com</t>
        </is>
      </c>
      <c r="L3528" t="inlineStr">
        <is>
          <t>official</t>
        </is>
      </c>
      <c r="M3528" t="inlineStr">
        <is>
          <t>https://www.nivakurumba.com/wp-content/uploads/2026/07/Kurumba-Public-Sustainability-Statement.pdf</t>
        </is>
      </c>
      <c r="N3528" t="inlineStr">
        <is>
          <t>https://www.nivakurumba.com/wp-content/uploads/2026/07/Kurumba-Public-Sustainability-Statement.pdf</t>
        </is>
      </c>
      <c r="O3528" t="inlineStr">
        <is>
          <t>1d3d26a98efab45050516a7670be1d8200fff62315f99a6975bd16707b6889d7</t>
        </is>
      </c>
      <c r="P3528" t="inlineStr">
        <is>
          <t>library/173_kurumba-maldives/sustainability/2026_Kurumba-Public-Sustainability-Statement.pdf</t>
        </is>
      </c>
      <c r="R3528" t="inlineStr">
        <is>
          <t>current</t>
        </is>
      </c>
      <c r="S3528" t="inlineStr">
        <is>
          <t>N</t>
        </is>
      </c>
      <c r="T3528" t="inlineStr">
        <is>
          <t>matched</t>
        </is>
      </c>
      <c r="U3528" t="inlineStr">
        <is>
          <t>2026-10-04</t>
        </is>
      </c>
      <c r="V3528" t="inlineStr"/>
    </row>
    <row r="3529">
      <c r="A3529" t="n">
        <v>173</v>
      </c>
      <c r="B3529" t="inlineStr">
        <is>
          <t>Kurumba Maldives</t>
        </is>
      </c>
      <c r="C3529" t="inlineStr">
        <is>
          <t>sustainability</t>
        </is>
      </c>
      <c r="D3529" t="inlineStr">
        <is>
          <t>2026_Turtles-.pdf</t>
        </is>
      </c>
      <c r="E3529" t="n">
        <v>2026</v>
      </c>
      <c r="H3529" t="n">
        <v>1</v>
      </c>
      <c r="I3529" t="n">
        <v>1368</v>
      </c>
      <c r="J3529" t="inlineStr">
        <is>
          <t>N</t>
        </is>
      </c>
      <c r="K3529" t="inlineStr">
        <is>
          <t>kurumba.com</t>
        </is>
      </c>
      <c r="L3529" t="inlineStr">
        <is>
          <t>official</t>
        </is>
      </c>
      <c r="M3529" t="inlineStr">
        <is>
          <t>https://www.nivakurumba.com/wp-content/uploads/2026/01/Turtles-.pdf</t>
        </is>
      </c>
      <c r="N3529" t="inlineStr">
        <is>
          <t>https://www.nivakurumba.com/wp-content/uploads/2026/01/Turtles-.pdf | https://www.nivahotelsandresorts.com/wp-content/uploads/2026/05/Turtles-.pdf</t>
        </is>
      </c>
      <c r="O3529" t="inlineStr">
        <is>
          <t>5da6374d8e39c869cadd7ec1cc5c89a3189deb9141feb7feb4d283cb12b82efb</t>
        </is>
      </c>
      <c r="P3529" t="inlineStr">
        <is>
          <t>library/173_kurumba-maldives/sustainability/2026_Turtles-.pdf</t>
        </is>
      </c>
      <c r="R3529" t="inlineStr">
        <is>
          <t>current</t>
        </is>
      </c>
      <c r="S3529" t="inlineStr">
        <is>
          <t>N</t>
        </is>
      </c>
      <c r="T3529" t="inlineStr">
        <is>
          <t>matched</t>
        </is>
      </c>
      <c r="U3529" t="inlineStr">
        <is>
          <t>2026-10-04</t>
        </is>
      </c>
      <c r="V3529" t="inlineStr"/>
    </row>
    <row r="3530">
      <c r="A3530" t="n">
        <v>173</v>
      </c>
      <c r="B3530" t="inlineStr">
        <is>
          <t>Kurumba Maldives</t>
        </is>
      </c>
      <c r="C3530" t="inlineStr">
        <is>
          <t>calendar</t>
        </is>
      </c>
      <c r="D3530" t="inlineStr">
        <is>
          <t>2026_Halloween-Festive-updated.pdf</t>
        </is>
      </c>
      <c r="E3530" t="n">
        <v>2026</v>
      </c>
      <c r="H3530" t="n">
        <v>2</v>
      </c>
      <c r="I3530" t="n">
        <v>10358</v>
      </c>
      <c r="J3530" t="inlineStr">
        <is>
          <t>Y</t>
        </is>
      </c>
      <c r="K3530" t="inlineStr">
        <is>
          <t>kurumba.com</t>
        </is>
      </c>
      <c r="L3530" t="inlineStr">
        <is>
          <t>official</t>
        </is>
      </c>
      <c r="M3530" t="inlineStr">
        <is>
          <t>https://www.nivakurumba.com/wp-content/uploads/2026/09/Halloween-Festive-updated.pdf</t>
        </is>
      </c>
      <c r="N3530" t="inlineStr">
        <is>
          <t>https://www.nivakurumba.com/wp-content/uploads/2026/09/Halloween-Festive-updated.pdf</t>
        </is>
      </c>
      <c r="O3530" t="inlineStr">
        <is>
          <t>6a71926e388857e3f1389550e2eb37fc379bb15b1d9b9d1cb72fbd37a9867d90</t>
        </is>
      </c>
      <c r="P3530" t="inlineStr">
        <is>
          <t>library/173_kurumba-maldives/calendar/2026_Halloween-Festive-updated.pdf</t>
        </is>
      </c>
      <c r="R3530" t="inlineStr">
        <is>
          <t>current</t>
        </is>
      </c>
      <c r="S3530" t="inlineStr">
        <is>
          <t>N</t>
        </is>
      </c>
      <c r="T3530" t="inlineStr">
        <is>
          <t>matched</t>
        </is>
      </c>
      <c r="U3530" t="inlineStr">
        <is>
          <t>2026-10-04</t>
        </is>
      </c>
      <c r="V3530" t="inlineStr"/>
    </row>
    <row r="3531">
      <c r="A3531" t="n">
        <v>173</v>
      </c>
      <c r="B3531" t="inlineStr">
        <is>
          <t>Kurumba Maldives</t>
        </is>
      </c>
      <c r="C3531" t="inlineStr">
        <is>
          <t>calendar</t>
        </is>
      </c>
      <c r="D3531" t="inlineStr">
        <is>
          <t>2026_Niva-Kurumba_Festive-2026-web-1.pdf</t>
        </is>
      </c>
      <c r="E3531" t="n">
        <v>2026</v>
      </c>
      <c r="H3531" t="n">
        <v>19</v>
      </c>
      <c r="I3531" t="n">
        <v>4743</v>
      </c>
      <c r="J3531" t="inlineStr">
        <is>
          <t>Y</t>
        </is>
      </c>
      <c r="K3531" t="inlineStr">
        <is>
          <t>kurumba.com</t>
        </is>
      </c>
      <c r="L3531" t="inlineStr">
        <is>
          <t>official</t>
        </is>
      </c>
      <c r="M3531" t="inlineStr">
        <is>
          <t>https://www.nivakurumba.com/wp-content/uploads/2026/07/Niva-Kurumba_Festive-2026-web-1.pdf</t>
        </is>
      </c>
      <c r="N3531" t="inlineStr">
        <is>
          <t>https://www.nivakurumba.com/wp-content/uploads/2026/07/Niva-Kurumba_Festive-2026-web-1.pdf | https://www.nivahotelsandresorts.com/wp-content/uploads/2026/07/Niva-Kurumba_Festive-2026-web-1.pdf</t>
        </is>
      </c>
      <c r="O3531" t="inlineStr">
        <is>
          <t>ad54e86cc689e9f0db2ee4d1e80ac3435566b979fb37bd2ab4a92e58147da779</t>
        </is>
      </c>
      <c r="P3531" t="inlineStr">
        <is>
          <t>library/173_kurumba-maldives/calendar/2026_Niva-Kurumba_Festive-2026-web-1.pdf</t>
        </is>
      </c>
      <c r="R3531" t="inlineStr">
        <is>
          <t>current</t>
        </is>
      </c>
      <c r="S3531" t="inlineStr">
        <is>
          <t>Y</t>
        </is>
      </c>
      <c r="T3531" t="inlineStr">
        <is>
          <t>matched</t>
        </is>
      </c>
      <c r="U3531" t="inlineStr">
        <is>
          <t>2026-10-04</t>
        </is>
      </c>
      <c r="V3531" t="inlineStr"/>
    </row>
    <row r="3532">
      <c r="A3532" t="n">
        <v>173</v>
      </c>
      <c r="B3532" t="inlineStr">
        <is>
          <t>Kurumba Maldives</t>
        </is>
      </c>
      <c r="C3532" t="inlineStr">
        <is>
          <t>calendar</t>
        </is>
      </c>
      <c r="D3532" t="inlineStr">
        <is>
          <t>2026_Niva-Kurumba_Festive-2026-web.pdf</t>
        </is>
      </c>
      <c r="E3532" t="n">
        <v>2026</v>
      </c>
      <c r="H3532" t="n">
        <v>19</v>
      </c>
      <c r="I3532" t="n">
        <v>3730</v>
      </c>
      <c r="J3532" t="inlineStr">
        <is>
          <t>Y</t>
        </is>
      </c>
      <c r="K3532" t="inlineStr">
        <is>
          <t>kurumba.com</t>
        </is>
      </c>
      <c r="L3532" t="inlineStr">
        <is>
          <t>official</t>
        </is>
      </c>
      <c r="M3532" t="inlineStr">
        <is>
          <t>https://www.nivakurumba.com/wp-content/uploads/2026/07/Niva-Kurumba_Festive-2026-web.pdf</t>
        </is>
      </c>
      <c r="N3532" t="inlineStr">
        <is>
          <t>https://www.nivakurumba.com/wp-content/uploads/2026/07/Niva-Kurumba_Festive-2026-web.pdf | https://www.nivahotelsandresorts.com/wp-content/uploads/2026/07/Niva-Kurumba_Festive-2026-web.pdf</t>
        </is>
      </c>
      <c r="O3532" t="inlineStr">
        <is>
          <t>0916a979777d78576d38e9dbd7aa72be735d2f560db67b6f5ead95c8e45e26b6</t>
        </is>
      </c>
      <c r="P3532" t="inlineStr">
        <is>
          <t>library/173_kurumba-maldives/calendar/2026_Niva-Kurumba_Festive-2026-web.pdf</t>
        </is>
      </c>
      <c r="R3532" t="inlineStr">
        <is>
          <t>current</t>
        </is>
      </c>
      <c r="S3532" t="inlineStr">
        <is>
          <t>N</t>
        </is>
      </c>
      <c r="T3532" t="inlineStr">
        <is>
          <t>matched</t>
        </is>
      </c>
      <c r="U3532" t="inlineStr">
        <is>
          <t>2026-10-04</t>
        </is>
      </c>
      <c r="V3532" t="inlineStr"/>
    </row>
    <row r="3533">
      <c r="A3533" t="n">
        <v>173</v>
      </c>
      <c r="B3533" t="inlineStr">
        <is>
          <t>Kurumba Maldives</t>
        </is>
      </c>
      <c r="C3533" t="inlineStr">
        <is>
          <t>calendar</t>
        </is>
      </c>
      <c r="D3533" t="inlineStr">
        <is>
          <t>2026_Niva-Kurumba_Events-Calendar-2026.pdf</t>
        </is>
      </c>
      <c r="E3533" t="n">
        <v>2026</v>
      </c>
      <c r="H3533" t="n">
        <v>16</v>
      </c>
      <c r="I3533" t="n">
        <v>2715</v>
      </c>
      <c r="J3533" t="inlineStr">
        <is>
          <t>Y</t>
        </is>
      </c>
      <c r="K3533" t="inlineStr">
        <is>
          <t>kurumba.com</t>
        </is>
      </c>
      <c r="L3533" t="inlineStr">
        <is>
          <t>official</t>
        </is>
      </c>
      <c r="M3533" t="inlineStr">
        <is>
          <t>https://www.nivakurumba.com/wp-content/uploads/2026/04/Niva-Kurumba_Events-Calendar-2026.pdf</t>
        </is>
      </c>
      <c r="N3533" t="inlineStr">
        <is>
          <t>https://www.nivakurumba.com/wp-content/uploads/2026/04/Niva-Kurumba_Events-Calendar-2026.pdf</t>
        </is>
      </c>
      <c r="O3533" t="inlineStr">
        <is>
          <t>0be8b18d2fbcfd44a776337bb6d768a8c945a45943002840394e661bb8e4b11c</t>
        </is>
      </c>
      <c r="P3533" t="inlineStr">
        <is>
          <t>library/173_kurumba-maldives/calendar/2026_Niva-Kurumba_Events-Calendar-2026.pdf</t>
        </is>
      </c>
      <c r="R3533" t="inlineStr">
        <is>
          <t>current</t>
        </is>
      </c>
      <c r="S3533" t="inlineStr">
        <is>
          <t>N</t>
        </is>
      </c>
      <c r="T3533" t="inlineStr">
        <is>
          <t>matched</t>
        </is>
      </c>
      <c r="U3533" t="inlineStr">
        <is>
          <t>2026-10-04</t>
        </is>
      </c>
      <c r="V3533" t="inlineStr"/>
    </row>
    <row r="3534">
      <c r="A3534" t="n">
        <v>173</v>
      </c>
      <c r="B3534" t="inlineStr">
        <is>
          <t>Kurumba Maldives</t>
        </is>
      </c>
      <c r="C3534" t="inlineStr">
        <is>
          <t>calendar</t>
        </is>
      </c>
      <c r="D3534" t="inlineStr">
        <is>
          <t>2026_Kurumba-Easter-Brochure.pdf</t>
        </is>
      </c>
      <c r="E3534" t="n">
        <v>2026</v>
      </c>
      <c r="H3534" t="n">
        <v>9</v>
      </c>
      <c r="I3534" t="n">
        <v>3949</v>
      </c>
      <c r="J3534" t="inlineStr">
        <is>
          <t>Y</t>
        </is>
      </c>
      <c r="K3534" t="inlineStr">
        <is>
          <t>kurumba.com</t>
        </is>
      </c>
      <c r="L3534" t="inlineStr">
        <is>
          <t>official</t>
        </is>
      </c>
      <c r="M3534" t="inlineStr">
        <is>
          <t>https://www.nivakurumba.com/wp-content/uploads/2026/01/Kurumba-Easter-Brochure.pdf</t>
        </is>
      </c>
      <c r="N3534" t="inlineStr">
        <is>
          <t>https://www.nivakurumba.com/wp-content/uploads/2026/01/Kurumba-Easter-Brochure.pdf</t>
        </is>
      </c>
      <c r="O3534" t="inlineStr">
        <is>
          <t>75ea53ffd9bc3ee34590a8ac692830e1fc7abb716d090c1bef703c79244bbf77</t>
        </is>
      </c>
      <c r="P3534" t="inlineStr">
        <is>
          <t>library/173_kurumba-maldives/calendar/2026_Kurumba-Easter-Brochure.pdf</t>
        </is>
      </c>
      <c r="R3534" t="inlineStr">
        <is>
          <t>current</t>
        </is>
      </c>
      <c r="S3534" t="inlineStr">
        <is>
          <t>N</t>
        </is>
      </c>
      <c r="T3534" t="inlineStr">
        <is>
          <t>matched</t>
        </is>
      </c>
      <c r="U3534" t="inlineStr">
        <is>
          <t>2026-10-04</t>
        </is>
      </c>
      <c r="V3534" t="inlineStr"/>
    </row>
    <row r="3535">
      <c r="A3535" t="n">
        <v>173</v>
      </c>
      <c r="B3535" t="inlineStr">
        <is>
          <t>Kurumba Maldives</t>
        </is>
      </c>
      <c r="C3535" t="inlineStr">
        <is>
          <t>calendar</t>
        </is>
      </c>
      <c r="D3535" t="inlineStr">
        <is>
          <t>2023_KM-Festive-Brochure-2022-2023.pdf</t>
        </is>
      </c>
      <c r="E3535" t="n">
        <v>2023</v>
      </c>
      <c r="H3535" t="n">
        <v>7</v>
      </c>
      <c r="I3535" t="n">
        <v>1951</v>
      </c>
      <c r="J3535" t="inlineStr">
        <is>
          <t>Y</t>
        </is>
      </c>
      <c r="K3535" t="inlineStr">
        <is>
          <t>letsgomaldives.com</t>
        </is>
      </c>
      <c r="L3535" t="inlineStr">
        <is>
          <t>dmc-agency</t>
        </is>
      </c>
      <c r="M3535" t="inlineStr">
        <is>
          <t>https://letsgomaldives.com/wp-content/uploads/2022/12/KM-Festive-Brochure-2022-2023.pdf</t>
        </is>
      </c>
      <c r="N3535" t="inlineStr">
        <is>
          <t>https://letsgomaldives.com/wp-content/uploads/2022/12/KM-Festive-Brochure-2022-2023.pdf</t>
        </is>
      </c>
      <c r="O3535" t="inlineStr">
        <is>
          <t>64d1c9b35b3376f214343e0837a5e4401dc76100bdf94165ec183cc0e16a9299</t>
        </is>
      </c>
      <c r="P3535" t="inlineStr">
        <is>
          <t>library/173_kurumba-maldives/calendar/2023_KM-Festive-Brochure-2022-2023.pdf</t>
        </is>
      </c>
      <c r="R3535" t="inlineStr">
        <is>
          <t>outdated</t>
        </is>
      </c>
      <c r="S3535" t="inlineStr">
        <is>
          <t>N</t>
        </is>
      </c>
      <c r="T3535" t="inlineStr">
        <is>
          <t>matched</t>
        </is>
      </c>
      <c r="U3535" t="inlineStr">
        <is>
          <t>2026-10-04</t>
        </is>
      </c>
      <c r="V3535" t="inlineStr"/>
    </row>
    <row r="3536">
      <c r="A3536" t="n">
        <v>174</v>
      </c>
      <c r="B3536" t="inlineStr">
        <is>
          <t>Vilamendhoo Island Resort</t>
        </is>
      </c>
      <c r="C3536" t="inlineStr">
        <is>
          <t>factsheet</t>
        </is>
      </c>
      <c r="D3536" t="inlineStr">
        <is>
          <t>2027_VilamendhooFactsheet151126103127Rev050626.pdf</t>
        </is>
      </c>
      <c r="E3536" t="n">
        <v>2027</v>
      </c>
      <c r="H3536" t="n">
        <v>16</v>
      </c>
      <c r="I3536" t="n">
        <v>11819</v>
      </c>
      <c r="J3536" t="inlineStr">
        <is>
          <t>Y</t>
        </is>
      </c>
      <c r="K3536" t="inlineStr">
        <is>
          <t>vilamendhoo.com</t>
        </is>
      </c>
      <c r="L3536" t="inlineStr">
        <is>
          <t>official</t>
        </is>
      </c>
      <c r="M3536" t="inlineStr">
        <is>
          <t>https://img.crownandchamparesorts.com/vlm/VilamendhooFactsheet151126103127Rev050626.pdf</t>
        </is>
      </c>
      <c r="N3536" t="inlineStr">
        <is>
          <t>https://img.crownandchamparesorts.com/vlm/VilamendhooFactsheet151126103127Rev050626.pdf</t>
        </is>
      </c>
      <c r="O3536" t="inlineStr">
        <is>
          <t>1eeade85eb398307b02d7edb1cf65e74d6a19af25ff135cf08471a450c9390cd</t>
        </is>
      </c>
      <c r="P3536" t="inlineStr">
        <is>
          <t>library/174_vilamendhoo-island-resort/factsheet/2027_VilamendhooFactsheet151126103127Rev050626.pdf</t>
        </is>
      </c>
      <c r="R3536" t="inlineStr">
        <is>
          <t>current</t>
        </is>
      </c>
      <c r="S3536" t="inlineStr">
        <is>
          <t>Y</t>
        </is>
      </c>
      <c r="T3536" t="inlineStr">
        <is>
          <t>matched</t>
        </is>
      </c>
      <c r="U3536" t="inlineStr">
        <is>
          <t>2026-10-04</t>
        </is>
      </c>
      <c r="V3536" t="inlineStr"/>
    </row>
    <row r="3537">
      <c r="A3537" t="n">
        <v>174</v>
      </c>
      <c r="B3537" t="inlineStr">
        <is>
          <t>Vilamendhoo Island Resort</t>
        </is>
      </c>
      <c r="C3537" t="inlineStr">
        <is>
          <t>factsheet</t>
        </is>
      </c>
      <c r="D3537" t="inlineStr">
        <is>
          <t>2026_FactSheetVilamendhooVer260425.pdf</t>
        </is>
      </c>
      <c r="E3537" t="n">
        <v>2026</v>
      </c>
      <c r="H3537" t="n">
        <v>3</v>
      </c>
      <c r="I3537" t="n">
        <v>293</v>
      </c>
      <c r="J3537" t="inlineStr">
        <is>
          <t>Y</t>
        </is>
      </c>
      <c r="K3537" t="inlineStr">
        <is>
          <t>vilamendhoo.com</t>
        </is>
      </c>
      <c r="L3537" t="inlineStr">
        <is>
          <t>official</t>
        </is>
      </c>
      <c r="M3537" t="inlineStr">
        <is>
          <t>https://dra0pipbd8ype.cloudfront.net/2025/06/FactSheetVilamendhooVer260425.pdf</t>
        </is>
      </c>
      <c r="N3537" t="inlineStr">
        <is>
          <t>https://dra0pipbd8ype.cloudfront.net/2025/06/FactSheetVilamendhooVer260425.pdf</t>
        </is>
      </c>
      <c r="O3537" t="inlineStr">
        <is>
          <t>3a402f139f54937254e98b8f795fd705b15ef7b55983cd71e0b38ba16ed43216</t>
        </is>
      </c>
      <c r="P3537" t="inlineStr">
        <is>
          <t>library/174_vilamendhoo-island-resort/factsheet/2026_FactSheetVilamendhooVer260425.pdf</t>
        </is>
      </c>
      <c r="R3537" t="inlineStr">
        <is>
          <t>current</t>
        </is>
      </c>
      <c r="S3537" t="inlineStr">
        <is>
          <t>N</t>
        </is>
      </c>
      <c r="T3537" t="inlineStr">
        <is>
          <t>matched</t>
        </is>
      </c>
      <c r="U3537" t="inlineStr">
        <is>
          <t>2026-10-04</t>
        </is>
      </c>
      <c r="V3537" t="inlineStr"/>
    </row>
    <row r="3538">
      <c r="A3538" t="n">
        <v>174</v>
      </c>
      <c r="B3538" t="inlineStr">
        <is>
          <t>Vilamendhoo Island Resort</t>
        </is>
      </c>
      <c r="C3538" t="inlineStr">
        <is>
          <t>factsheet</t>
        </is>
      </c>
      <c r="D3538" t="inlineStr">
        <is>
          <t>2025_FactSheetVilamendhoo110125103126Ver260425.pdf</t>
        </is>
      </c>
      <c r="E3538" t="n">
        <v>2025</v>
      </c>
      <c r="F3538" t="inlineStr">
        <is>
          <t>2025-11-01</t>
        </is>
      </c>
      <c r="G3538" t="inlineStr">
        <is>
          <t>2026-10-31</t>
        </is>
      </c>
      <c r="H3538" t="n">
        <v>3</v>
      </c>
      <c r="I3538" t="n">
        <v>400</v>
      </c>
      <c r="J3538" t="inlineStr">
        <is>
          <t>Y</t>
        </is>
      </c>
      <c r="K3538" t="inlineStr">
        <is>
          <t>sales.crownandchamparesorts.com</t>
        </is>
      </c>
      <c r="L3538" t="inlineStr">
        <is>
          <t>brand-cdn</t>
        </is>
      </c>
      <c r="M3538" t="inlineStr">
        <is>
          <t>https://sales.crownandchamparesorts.com/wp-content/uploads/2025/12/FactSheetVilamendhoo110125103126Ver260425.pdf</t>
        </is>
      </c>
      <c r="N3538" t="inlineStr">
        <is>
          <t>https://sales.crownandchamparesorts.com/wp-content/uploads/2025/12/FactSheetVilamendhoo110125103126Ver260425.pdf</t>
        </is>
      </c>
      <c r="O3538" t="inlineStr">
        <is>
          <t>315c4ecaa34cef3212a795ca7c40dd540afa001f94b0b99c3253f080c83bde76</t>
        </is>
      </c>
      <c r="P3538" t="inlineStr">
        <is>
          <t>library/174_vilamendhoo-island-resort/factsheet/2025_FactSheetVilamendhoo110125103126Ver260425.pdf</t>
        </is>
      </c>
      <c r="R3538" t="inlineStr">
        <is>
          <t>current</t>
        </is>
      </c>
      <c r="S3538" t="inlineStr">
        <is>
          <t>N</t>
        </is>
      </c>
      <c r="T3538" t="inlineStr">
        <is>
          <t>matched</t>
        </is>
      </c>
      <c r="U3538" t="inlineStr">
        <is>
          <t>2026-10-04</t>
        </is>
      </c>
      <c r="V3538" t="inlineStr"/>
    </row>
    <row r="3539">
      <c r="A3539" t="n">
        <v>174</v>
      </c>
      <c r="B3539" t="inlineStr">
        <is>
          <t>Vilamendhoo Island Resort</t>
        </is>
      </c>
      <c r="C3539" t="inlineStr">
        <is>
          <t>factsheet</t>
        </is>
      </c>
      <c r="D3539" t="inlineStr">
        <is>
          <t>2023_FactcSheetcVilamendhoo110123103124Rev123023.pdf</t>
        </is>
      </c>
      <c r="E3539" t="n">
        <v>2023</v>
      </c>
      <c r="F3539" t="inlineStr">
        <is>
          <t>2023-11-01</t>
        </is>
      </c>
      <c r="G3539" t="inlineStr">
        <is>
          <t>2024-10-31</t>
        </is>
      </c>
      <c r="H3539" t="n">
        <v>3</v>
      </c>
      <c r="I3539" t="n">
        <v>527</v>
      </c>
      <c r="J3539" t="inlineStr">
        <is>
          <t>Y</t>
        </is>
      </c>
      <c r="K3539" t="inlineStr">
        <is>
          <t>vilamendhoo.com</t>
        </is>
      </c>
      <c r="L3539" t="inlineStr">
        <is>
          <t>official</t>
        </is>
      </c>
      <c r="M3539" t="inlineStr">
        <is>
          <t>https://dra0pipbd8ype.cloudfront.net/2024/01/FactcSheetcVilamendhoo110123103124Rev123023.pdf</t>
        </is>
      </c>
      <c r="N3539" t="inlineStr">
        <is>
          <t>https://dra0pipbd8ype.cloudfront.net/2024/01/FactcSheetcVilamendhoo110123103124Rev123023.pdf</t>
        </is>
      </c>
      <c r="O3539" t="inlineStr">
        <is>
          <t>830d96ae6b923b2b74c2f7512ab6465707417281cb5db3560ec4f68b2ce98db7</t>
        </is>
      </c>
      <c r="P3539" t="inlineStr">
        <is>
          <t>library/174_vilamendhoo-island-resort/factsheet/2023_FactcSheetcVilamendhoo110123103124Rev123023.pdf</t>
        </is>
      </c>
      <c r="R3539" t="inlineStr">
        <is>
          <t>outdated</t>
        </is>
      </c>
      <c r="S3539" t="inlineStr">
        <is>
          <t>N</t>
        </is>
      </c>
      <c r="T3539" t="inlineStr">
        <is>
          <t>matched</t>
        </is>
      </c>
      <c r="U3539" t="inlineStr">
        <is>
          <t>2026-10-04</t>
        </is>
      </c>
      <c r="V3539" t="inlineStr"/>
    </row>
    <row r="3540">
      <c r="A3540" t="n">
        <v>174</v>
      </c>
      <c r="B3540" t="inlineStr">
        <is>
          <t>Vilamendhoo Island Resort</t>
        </is>
      </c>
      <c r="C3540" t="inlineStr">
        <is>
          <t>factsheet</t>
        </is>
      </c>
      <c r="D3540" t="inlineStr">
        <is>
          <t>2021_FactSheetVilamendhoo110121103122Ver110121.pdf</t>
        </is>
      </c>
      <c r="E3540" t="n">
        <v>2021</v>
      </c>
      <c r="F3540" t="inlineStr">
        <is>
          <t>2021-11-01</t>
        </is>
      </c>
      <c r="G3540" t="inlineStr">
        <is>
          <t>2022-10-31</t>
        </is>
      </c>
      <c r="H3540" t="n">
        <v>3</v>
      </c>
      <c r="I3540" t="n">
        <v>1095</v>
      </c>
      <c r="J3540" t="inlineStr">
        <is>
          <t>Y</t>
        </is>
      </c>
      <c r="K3540" t="inlineStr">
        <is>
          <t>sales.crownandchamparesorts.com</t>
        </is>
      </c>
      <c r="L3540" t="inlineStr">
        <is>
          <t>brand-cdn</t>
        </is>
      </c>
      <c r="M3540" t="inlineStr">
        <is>
          <t>https://sales.crownandchamparesorts.com/wp-content/uploads/2023/08/FactSheetVilamendhoo110121103122Ver110121.pdf</t>
        </is>
      </c>
      <c r="N3540" t="inlineStr">
        <is>
          <t>https://sales.crownandchamparesorts.com/wp-content/uploads/2023/08/FactSheetVilamendhoo110121103122Ver110121.pdf</t>
        </is>
      </c>
      <c r="O3540" t="inlineStr">
        <is>
          <t>6671ba49d7716e12338b5e8703952f262059aefd7a7ee463e66c948b5ead1e99</t>
        </is>
      </c>
      <c r="P3540" t="inlineStr">
        <is>
          <t>library/174_vilamendhoo-island-resort/factsheet/2021_FactSheetVilamendhoo110121103122Ver110121.pdf</t>
        </is>
      </c>
      <c r="R3540" t="inlineStr">
        <is>
          <t>outdated</t>
        </is>
      </c>
      <c r="S3540" t="inlineStr">
        <is>
          <t>N</t>
        </is>
      </c>
      <c r="T3540" t="inlineStr">
        <is>
          <t>matched</t>
        </is>
      </c>
      <c r="U3540" t="inlineStr">
        <is>
          <t>2026-10-04</t>
        </is>
      </c>
      <c r="V3540" t="inlineStr"/>
    </row>
    <row r="3541">
      <c r="A3541" t="n">
        <v>174</v>
      </c>
      <c r="B3541" t="inlineStr">
        <is>
          <t>Vilamendhoo Island Resort</t>
        </is>
      </c>
      <c r="C3541" t="inlineStr">
        <is>
          <t>factsheet</t>
        </is>
      </c>
      <c r="D3541" t="inlineStr">
        <is>
          <t>2020_FactSheetVilamendhoo110120103121Ver092220.pdf</t>
        </is>
      </c>
      <c r="E3541" t="n">
        <v>2020</v>
      </c>
      <c r="F3541" t="inlineStr">
        <is>
          <t>2020-11-01</t>
        </is>
      </c>
      <c r="G3541" t="inlineStr">
        <is>
          <t>2021-10-31</t>
        </is>
      </c>
      <c r="H3541" t="n">
        <v>3</v>
      </c>
      <c r="I3541" t="n">
        <v>1042</v>
      </c>
      <c r="J3541" t="inlineStr">
        <is>
          <t>Y</t>
        </is>
      </c>
      <c r="K3541" t="inlineStr">
        <is>
          <t>sales.crownandchamparesorts.com</t>
        </is>
      </c>
      <c r="L3541" t="inlineStr">
        <is>
          <t>brand-cdn</t>
        </is>
      </c>
      <c r="M3541" t="inlineStr">
        <is>
          <t>https://sales.crownandchamparesorts.com/wp-content/uploads/2018/10/FactSheetVilamendhoo110120103121Ver092220.pdf</t>
        </is>
      </c>
      <c r="N3541" t="inlineStr">
        <is>
          <t>https://sales.crownandchamparesorts.com/wp-content/uploads/2018/10/FactSheetVilamendhoo110120103121Ver092220.pdf</t>
        </is>
      </c>
      <c r="O3541" t="inlineStr">
        <is>
          <t>090d77f017ea3fe26f4fc55fc63f43139c041d85bbe5dc520b359f4943e34e6f</t>
        </is>
      </c>
      <c r="P3541" t="inlineStr">
        <is>
          <t>library/174_vilamendhoo-island-resort/factsheet/2020_FactSheetVilamendhoo110120103121Ver092220.pdf</t>
        </is>
      </c>
      <c r="R3541" t="inlineStr">
        <is>
          <t>outdated</t>
        </is>
      </c>
      <c r="S3541" t="inlineStr">
        <is>
          <t>N</t>
        </is>
      </c>
      <c r="T3541" t="inlineStr">
        <is>
          <t>matched</t>
        </is>
      </c>
      <c r="U3541" t="inlineStr">
        <is>
          <t>2026-10-04</t>
        </is>
      </c>
      <c r="V3541" t="inlineStr"/>
    </row>
    <row r="3542">
      <c r="A3542" t="n">
        <v>174</v>
      </c>
      <c r="B3542" t="inlineStr">
        <is>
          <t>Vilamendhoo Island Resort</t>
        </is>
      </c>
      <c r="C3542" t="inlineStr">
        <is>
          <t>wedding</t>
        </is>
      </c>
      <c r="D3542" t="inlineStr">
        <is>
          <t>2026_HoneymoonGuestInfoRatesVilamendhooVer020525.pdf</t>
        </is>
      </c>
      <c r="E3542" t="n">
        <v>2026</v>
      </c>
      <c r="H3542" t="n">
        <v>1</v>
      </c>
      <c r="I3542" t="n">
        <v>100</v>
      </c>
      <c r="J3542" t="inlineStr">
        <is>
          <t>Y</t>
        </is>
      </c>
      <c r="K3542" t="inlineStr">
        <is>
          <t>vilamendhoo.com</t>
        </is>
      </c>
      <c r="L3542" t="inlineStr">
        <is>
          <t>official</t>
        </is>
      </c>
      <c r="M3542" t="inlineStr">
        <is>
          <t>https://dra0pipbd8ype.cloudfront.net/2025/06/HoneymoonGuestInfoRatesVilamendhooVer020525.pdf</t>
        </is>
      </c>
      <c r="N3542" t="inlineStr">
        <is>
          <t>https://dra0pipbd8ype.cloudfront.net/2025/06/HoneymoonGuestInfoRatesVilamendhooVer020525.pdf</t>
        </is>
      </c>
      <c r="O3542" t="inlineStr">
        <is>
          <t>8daade670a6b2b418cae102e40cf33bae23d9b8017f49cb36e16f625c92b8a36</t>
        </is>
      </c>
      <c r="P3542" t="inlineStr">
        <is>
          <t>library/174_vilamendhoo-island-resort/wedding/2026_HoneymoonGuestInfoRatesVilamendhooVer020525.pdf</t>
        </is>
      </c>
      <c r="R3542" t="inlineStr">
        <is>
          <t>current</t>
        </is>
      </c>
      <c r="S3542" t="inlineStr">
        <is>
          <t>Y</t>
        </is>
      </c>
      <c r="T3542" t="inlineStr">
        <is>
          <t>matched</t>
        </is>
      </c>
      <c r="U3542" t="inlineStr">
        <is>
          <t>2026-10-04</t>
        </is>
      </c>
      <c r="V3542" t="inlineStr"/>
    </row>
    <row r="3543">
      <c r="A3543" t="n">
        <v>174</v>
      </c>
      <c r="B3543" t="inlineStr">
        <is>
          <t>Vilamendhoo Island Resort</t>
        </is>
      </c>
      <c r="C3543" t="inlineStr">
        <is>
          <t>wedding</t>
        </is>
      </c>
      <c r="D3543" t="inlineStr">
        <is>
          <t>2023_Honeymoon-Guest-information-and-Rate-2023.pdf</t>
        </is>
      </c>
      <c r="E3543" t="n">
        <v>2023</v>
      </c>
      <c r="H3543" t="n">
        <v>1</v>
      </c>
      <c r="I3543" t="n">
        <v>97</v>
      </c>
      <c r="J3543" t="inlineStr">
        <is>
          <t>Y</t>
        </is>
      </c>
      <c r="K3543" t="inlineStr">
        <is>
          <t>vilamendhoo.com</t>
        </is>
      </c>
      <c r="L3543" t="inlineStr">
        <is>
          <t>official</t>
        </is>
      </c>
      <c r="M3543" t="inlineStr">
        <is>
          <t>https://dra0pipbd8ype.cloudfront.net/2023/01/Honeymoon-Guest-information-and-Rate-2023.pdf</t>
        </is>
      </c>
      <c r="N3543" t="inlineStr">
        <is>
          <t>https://dra0pipbd8ype.cloudfront.net/2023/01/Honeymoon-Guest-information-and-Rate-2023.pdf</t>
        </is>
      </c>
      <c r="O3543" t="inlineStr">
        <is>
          <t>e573e598eea51c54620b4eb52a44ab9e7368b97313f72c8d9e904980abb28b1b</t>
        </is>
      </c>
      <c r="P3543" t="inlineStr">
        <is>
          <t>library/174_vilamendhoo-island-resort/wedding/2023_Honeymoon-Guest-information-and-Rate-2023.pdf</t>
        </is>
      </c>
      <c r="R3543" t="inlineStr">
        <is>
          <t>outdated</t>
        </is>
      </c>
      <c r="S3543" t="inlineStr">
        <is>
          <t>N</t>
        </is>
      </c>
      <c r="T3543" t="inlineStr">
        <is>
          <t>matched</t>
        </is>
      </c>
      <c r="U3543" t="inlineStr">
        <is>
          <t>2026-10-04</t>
        </is>
      </c>
      <c r="V3543" t="inlineStr"/>
    </row>
    <row r="3544">
      <c r="A3544" t="n">
        <v>174</v>
      </c>
      <c r="B3544" t="inlineStr">
        <is>
          <t>Vilamendhoo Island Resort</t>
        </is>
      </c>
      <c r="C3544" t="inlineStr">
        <is>
          <t>destination_dining</t>
        </is>
      </c>
      <c r="D3544" t="inlineStr">
        <is>
          <t>2025_Vilamendhoo-Full-Moon-Beach-BBQ-Buffet-Menu-010725.pdf</t>
        </is>
      </c>
      <c r="E3544" t="n">
        <v>2025</v>
      </c>
      <c r="H3544" t="n">
        <v>1</v>
      </c>
      <c r="I3544" t="n">
        <v>638</v>
      </c>
      <c r="J3544" t="inlineStr">
        <is>
          <t>Y</t>
        </is>
      </c>
      <c r="K3544" t="inlineStr">
        <is>
          <t>vilamendhoo.com</t>
        </is>
      </c>
      <c r="L3544" t="inlineStr">
        <is>
          <t>official</t>
        </is>
      </c>
      <c r="M3544" t="inlineStr">
        <is>
          <t>https://dra0pipbd8ype.cloudfront.net/2025/07/Vilamendhoo-Full-Moon-Beach-BBQ-Buffet-Menu-010725.pdf</t>
        </is>
      </c>
      <c r="N3544" t="inlineStr">
        <is>
          <t>https://dra0pipbd8ype.cloudfront.net/2025/07/Vilamendhoo-Full-Moon-Beach-BBQ-Buffet-Menu-010725.pdf</t>
        </is>
      </c>
      <c r="O3544" t="inlineStr">
        <is>
          <t>7c352d3f0a62a97310942ce7dd4de29b55b22c9b2ff6face8c96cf7bea8661f5</t>
        </is>
      </c>
      <c r="P3544" t="inlineStr">
        <is>
          <t>library/174_vilamendhoo-island-resort/destination_dining/2025_Vilamendhoo-Full-Moon-Beach-BBQ-Buffet-Menu-010725.pdf</t>
        </is>
      </c>
      <c r="R3544" t="inlineStr">
        <is>
          <t>current</t>
        </is>
      </c>
      <c r="S3544" t="inlineStr">
        <is>
          <t>N</t>
        </is>
      </c>
      <c r="T3544" t="inlineStr">
        <is>
          <t>matched</t>
        </is>
      </c>
      <c r="U3544" t="inlineStr">
        <is>
          <t>2026-10-04</t>
        </is>
      </c>
      <c r="V3544" t="inlineStr"/>
    </row>
    <row r="3545">
      <c r="A3545" t="n">
        <v>174</v>
      </c>
      <c r="B3545" t="inlineStr">
        <is>
          <t>Vilamendhoo Island Resort</t>
        </is>
      </c>
      <c r="C3545" t="inlineStr">
        <is>
          <t>destination_dining</t>
        </is>
      </c>
      <c r="D3545" t="inlineStr">
        <is>
          <t>2025_Vilamendhoo-Candle-Light-Dinner-Menu-010725.pdf</t>
        </is>
      </c>
      <c r="E3545" t="n">
        <v>2025</v>
      </c>
      <c r="H3545" t="n">
        <v>5</v>
      </c>
      <c r="I3545" t="n">
        <v>146</v>
      </c>
      <c r="J3545" t="inlineStr">
        <is>
          <t>Y</t>
        </is>
      </c>
      <c r="K3545" t="inlineStr">
        <is>
          <t>vilamendhoo.com</t>
        </is>
      </c>
      <c r="L3545" t="inlineStr">
        <is>
          <t>official</t>
        </is>
      </c>
      <c r="M3545" t="inlineStr">
        <is>
          <t>https://dra0pipbd8ype.cloudfront.net/2025/07/Vilamendhoo-Candle-Light-Dinner-Menu-010725.pdf</t>
        </is>
      </c>
      <c r="N3545" t="inlineStr">
        <is>
          <t>https://dra0pipbd8ype.cloudfront.net/2025/07/Vilamendhoo-Candle-Light-Dinner-Menu-010725.pdf</t>
        </is>
      </c>
      <c r="O3545" t="inlineStr">
        <is>
          <t>4a59c5997e1311c9fcf71c946e50035d5cacac61100a34421341277ce8030594</t>
        </is>
      </c>
      <c r="P3545" t="inlineStr">
        <is>
          <t>library/174_vilamendhoo-island-resort/destination_dining/2025_Vilamendhoo-Candle-Light-Dinner-Menu-010725.pdf</t>
        </is>
      </c>
      <c r="R3545" t="inlineStr">
        <is>
          <t>current</t>
        </is>
      </c>
      <c r="S3545" t="inlineStr">
        <is>
          <t>Y</t>
        </is>
      </c>
      <c r="T3545" t="inlineStr">
        <is>
          <t>matched</t>
        </is>
      </c>
      <c r="U3545" t="inlineStr">
        <is>
          <t>2026-10-04</t>
        </is>
      </c>
      <c r="V3545" t="inlineStr"/>
    </row>
    <row r="3546">
      <c r="A3546" t="n">
        <v>174</v>
      </c>
      <c r="B3546" t="inlineStr">
        <is>
          <t>Vilamendhoo Island Resort</t>
        </is>
      </c>
      <c r="C3546" t="inlineStr">
        <is>
          <t>destination_dining</t>
        </is>
      </c>
      <c r="D3546" t="inlineStr">
        <is>
          <t>2025_Vilamendhoo-Private-Beach-BBQ-Menu-010725.pdf</t>
        </is>
      </c>
      <c r="E3546" t="n">
        <v>2025</v>
      </c>
      <c r="H3546" t="n">
        <v>5</v>
      </c>
      <c r="I3546" t="n">
        <v>627</v>
      </c>
      <c r="J3546" t="inlineStr">
        <is>
          <t>Y</t>
        </is>
      </c>
      <c r="K3546" t="inlineStr">
        <is>
          <t>vilamendhoo.com</t>
        </is>
      </c>
      <c r="L3546" t="inlineStr">
        <is>
          <t>official</t>
        </is>
      </c>
      <c r="M3546" t="inlineStr">
        <is>
          <t>https://dra0pipbd8ype.cloudfront.net/2025/07/Vilamendhoo-Private-Beach-BBQ-Menu-010725.pdf</t>
        </is>
      </c>
      <c r="N3546" t="inlineStr">
        <is>
          <t>https://dra0pipbd8ype.cloudfront.net/2025/07/Vilamendhoo-Private-Beach-BBQ-Menu-010725.pdf</t>
        </is>
      </c>
      <c r="O3546" t="inlineStr">
        <is>
          <t>0c42c08eb4bbdbed5acdea296a5880bf6f497b28a6c86bae76b01528e4890e0b</t>
        </is>
      </c>
      <c r="P3546" t="inlineStr">
        <is>
          <t>library/174_vilamendhoo-island-resort/destination_dining/2025_Vilamendhoo-Private-Beach-BBQ-Menu-010725.pdf</t>
        </is>
      </c>
      <c r="R3546" t="inlineStr">
        <is>
          <t>current</t>
        </is>
      </c>
      <c r="S3546" t="inlineStr">
        <is>
          <t>N</t>
        </is>
      </c>
      <c r="T3546" t="inlineStr">
        <is>
          <t>matched</t>
        </is>
      </c>
      <c r="U3546" t="inlineStr">
        <is>
          <t>2026-10-04</t>
        </is>
      </c>
      <c r="V3546" t="inlineStr"/>
    </row>
    <row r="3547">
      <c r="A3547" t="n">
        <v>174</v>
      </c>
      <c r="B3547" t="inlineStr">
        <is>
          <t>Vilamendhoo Island Resort</t>
        </is>
      </c>
      <c r="C3547" t="inlineStr">
        <is>
          <t>destination_dining</t>
        </is>
      </c>
      <c r="D3547" t="inlineStr">
        <is>
          <t>2025_Vilamendhoo-Beach-BBQ-Dinner-Buffet-Menu-010725.pdf</t>
        </is>
      </c>
      <c r="E3547" t="n">
        <v>2025</v>
      </c>
      <c r="H3547" t="n">
        <v>1</v>
      </c>
      <c r="I3547" t="n">
        <v>427</v>
      </c>
      <c r="J3547" t="inlineStr">
        <is>
          <t>Y</t>
        </is>
      </c>
      <c r="K3547" t="inlineStr">
        <is>
          <t>vilamendhoo.com</t>
        </is>
      </c>
      <c r="L3547" t="inlineStr">
        <is>
          <t>official</t>
        </is>
      </c>
      <c r="M3547" t="inlineStr">
        <is>
          <t>https://dra0pipbd8ype.cloudfront.net/2025/07/Vilamendhoo-Beach-BBQ-Dinner-Buffet-Menu-010725.pdf</t>
        </is>
      </c>
      <c r="N3547" t="inlineStr">
        <is>
          <t>https://dra0pipbd8ype.cloudfront.net/2025/07/Vilamendhoo-Beach-BBQ-Dinner-Buffet-Menu-010725.pdf</t>
        </is>
      </c>
      <c r="O3547" t="inlineStr">
        <is>
          <t>e3582b4fab30345519f0fbc5096f5b65039699df9698e07d557729ffadbf0ba7</t>
        </is>
      </c>
      <c r="P3547" t="inlineStr">
        <is>
          <t>library/174_vilamendhoo-island-resort/destination_dining/2025_Vilamendhoo-Beach-BBQ-Dinner-Buffet-Menu-010725.pdf</t>
        </is>
      </c>
      <c r="R3547" t="inlineStr">
        <is>
          <t>current</t>
        </is>
      </c>
      <c r="S3547" t="inlineStr">
        <is>
          <t>N</t>
        </is>
      </c>
      <c r="T3547" t="inlineStr">
        <is>
          <t>matched</t>
        </is>
      </c>
      <c r="U3547" t="inlineStr">
        <is>
          <t>2026-10-04</t>
        </is>
      </c>
      <c r="V3547" t="inlineStr"/>
    </row>
    <row r="3548">
      <c r="A3548" t="n">
        <v>174</v>
      </c>
      <c r="B3548" t="inlineStr">
        <is>
          <t>Vilamendhoo Island Resort</t>
        </is>
      </c>
      <c r="C3548" t="inlineStr">
        <is>
          <t>destination_dining</t>
        </is>
      </c>
      <c r="D3548" t="inlineStr">
        <is>
          <t>2025_VIL_Easter_Beach-BBQ-Dinner-min.pdf</t>
        </is>
      </c>
      <c r="E3548" t="n">
        <v>2025</v>
      </c>
      <c r="H3548" t="n">
        <v>1</v>
      </c>
      <c r="I3548" t="n">
        <v>488</v>
      </c>
      <c r="J3548" t="inlineStr">
        <is>
          <t>Y</t>
        </is>
      </c>
      <c r="K3548" t="inlineStr">
        <is>
          <t>vilamendhoo.com</t>
        </is>
      </c>
      <c r="L3548" t="inlineStr">
        <is>
          <t>official</t>
        </is>
      </c>
      <c r="M3548" t="inlineStr">
        <is>
          <t>https://dra0pipbd8ype.cloudfront.net/2025/01/VIL_Easter_Beach-BBQ-Dinner-min.pdf</t>
        </is>
      </c>
      <c r="N3548" t="inlineStr">
        <is>
          <t>https://dra0pipbd8ype.cloudfront.net/2025/01/VIL_Easter_Beach-BBQ-Dinner-min.pdf</t>
        </is>
      </c>
      <c r="O3548" t="inlineStr">
        <is>
          <t>39dffd5d6c70beb0caa5a6950f1b130e70270c997a32c21ff9dd5771db6c68dd</t>
        </is>
      </c>
      <c r="P3548" t="inlineStr">
        <is>
          <t>library/174_vilamendhoo-island-resort/destination_dining/2025_VIL_Easter_Beach-BBQ-Dinner-min.pdf</t>
        </is>
      </c>
      <c r="R3548" t="inlineStr">
        <is>
          <t>current</t>
        </is>
      </c>
      <c r="S3548" t="inlineStr">
        <is>
          <t>N</t>
        </is>
      </c>
      <c r="T3548" t="inlineStr">
        <is>
          <t>needs-review</t>
        </is>
      </c>
      <c r="U3548" t="inlineStr">
        <is>
          <t>2026-10-04</t>
        </is>
      </c>
      <c r="V3548" t="inlineStr">
        <is>
          <t>ambiguous match [174]</t>
        </is>
      </c>
    </row>
    <row r="3549">
      <c r="A3549" t="n">
        <v>174</v>
      </c>
      <c r="B3549" t="inlineStr">
        <is>
          <t>Vilamendhoo Island Resort</t>
        </is>
      </c>
      <c r="C3549" t="inlineStr">
        <is>
          <t>destination_dining</t>
        </is>
      </c>
      <c r="D3549" t="inlineStr">
        <is>
          <t>2023_VilaMenuPrivateBeachBBQMenu-compressed.pdf</t>
        </is>
      </c>
      <c r="E3549" t="n">
        <v>2023</v>
      </c>
      <c r="H3549" t="n">
        <v>5</v>
      </c>
      <c r="I3549" t="n">
        <v>247</v>
      </c>
      <c r="J3549" t="inlineStr">
        <is>
          <t>Y</t>
        </is>
      </c>
      <c r="K3549" t="inlineStr">
        <is>
          <t>vilamendhoo.com</t>
        </is>
      </c>
      <c r="L3549" t="inlineStr">
        <is>
          <t>official</t>
        </is>
      </c>
      <c r="M3549" t="inlineStr">
        <is>
          <t>https://dra0pipbd8ype.cloudfront.net/2023/11/VilaMenuPrivateBeachBBQMenu-compressed.pdf</t>
        </is>
      </c>
      <c r="N3549" t="inlineStr">
        <is>
          <t>https://dra0pipbd8ype.cloudfront.net/2023/11/VilaMenuPrivateBeachBBQMenu-compressed.pdf</t>
        </is>
      </c>
      <c r="O3549" t="inlineStr">
        <is>
          <t>bd36b7829d4f1ac6bc6d386103c042ce7debcddaf03a18bec39b60c31c12fc33</t>
        </is>
      </c>
      <c r="P3549" t="inlineStr">
        <is>
          <t>library/174_vilamendhoo-island-resort/destination_dining/2023_VilaMenuPrivateBeachBBQMenu-compressed.pdf</t>
        </is>
      </c>
      <c r="R3549" t="inlineStr">
        <is>
          <t>outdated</t>
        </is>
      </c>
      <c r="S3549" t="inlineStr">
        <is>
          <t>N</t>
        </is>
      </c>
      <c r="T3549" t="inlineStr">
        <is>
          <t>needs-review</t>
        </is>
      </c>
      <c r="U3549" t="inlineStr">
        <is>
          <t>2026-10-04</t>
        </is>
      </c>
      <c r="V3549" t="inlineStr">
        <is>
          <t>ambiguous match [174]</t>
        </is>
      </c>
    </row>
    <row r="3550">
      <c r="A3550" t="n">
        <v>174</v>
      </c>
      <c r="B3550" t="inlineStr">
        <is>
          <t>Vilamendhoo Island Resort</t>
        </is>
      </c>
      <c r="C3550" t="inlineStr">
        <is>
          <t>map</t>
        </is>
      </c>
      <c r="D3550" t="inlineStr">
        <is>
          <t>2025_Vilamendhoo_IslandMapExitSigns-Apr25.pdf</t>
        </is>
      </c>
      <c r="E3550" t="n">
        <v>2025</v>
      </c>
      <c r="H3550" t="n">
        <v>1</v>
      </c>
      <c r="I3550" t="n">
        <v>1295</v>
      </c>
      <c r="J3550" t="inlineStr">
        <is>
          <t>N</t>
        </is>
      </c>
      <c r="K3550" t="inlineStr">
        <is>
          <t>vilamendhoo.com</t>
        </is>
      </c>
      <c r="L3550" t="inlineStr">
        <is>
          <t>official</t>
        </is>
      </c>
      <c r="M3550" t="inlineStr">
        <is>
          <t>https://dra0pipbd8ype.cloudfront.net/2025/04/Vilamendhoo_IslandMapExitSigns-Apr25.pdf</t>
        </is>
      </c>
      <c r="N3550" t="inlineStr">
        <is>
          <t>https://sales.crownandchamparesorts.com/wp-content/uploads/2025/08/Vilamendhoo_IslandMapExitSigns-Apr25.pdf | https://dra0pipbd8ype.cloudfront.net/2025/04/Vilamendhoo_IslandMapExitSigns-Apr25.pdf</t>
        </is>
      </c>
      <c r="O3550" t="inlineStr">
        <is>
          <t>814ebed6dce4b6cab096745a7f427ff0428898c7545124cb1ce705db7d0c1f98</t>
        </is>
      </c>
      <c r="P3550" t="inlineStr">
        <is>
          <t>library/174_vilamendhoo-island-resort/map/2025_Vilamendhoo_IslandMapExitSigns-Apr25.pdf</t>
        </is>
      </c>
      <c r="R3550" t="inlineStr">
        <is>
          <t>current</t>
        </is>
      </c>
      <c r="S3550" t="inlineStr">
        <is>
          <t>Y</t>
        </is>
      </c>
      <c r="T3550" t="inlineStr">
        <is>
          <t>matched</t>
        </is>
      </c>
      <c r="U3550" t="inlineStr">
        <is>
          <t>2026-10-04</t>
        </is>
      </c>
      <c r="V3550" t="inlineStr"/>
    </row>
    <row r="3551">
      <c r="A3551" t="n">
        <v>174</v>
      </c>
      <c r="B3551" t="inlineStr">
        <is>
          <t>Vilamendhoo Island Resort</t>
        </is>
      </c>
      <c r="C3551" t="inlineStr">
        <is>
          <t>map</t>
        </is>
      </c>
      <c r="D3551" t="inlineStr">
        <is>
          <t>2018_MapVilamendhoo120418ColorEnglish.pdf</t>
        </is>
      </c>
      <c r="E3551" t="n">
        <v>2018</v>
      </c>
      <c r="H3551" t="n">
        <v>1</v>
      </c>
      <c r="I3551" t="n">
        <v>520</v>
      </c>
      <c r="J3551" t="inlineStr">
        <is>
          <t>Y</t>
        </is>
      </c>
      <c r="K3551" t="inlineStr">
        <is>
          <t>sales.crownandchamparesorts.com</t>
        </is>
      </c>
      <c r="L3551" t="inlineStr">
        <is>
          <t>brand-cdn</t>
        </is>
      </c>
      <c r="M3551" t="inlineStr">
        <is>
          <t>https://sales.crownandchamparesorts.com/wp-content/uploads/2019/05/MapVilamendhoo120418ColorEnglish.pdf</t>
        </is>
      </c>
      <c r="N3551" t="inlineStr">
        <is>
          <t>https://sales.crownandchamparesorts.com/wp-content/uploads/2019/05/MapVilamendhoo120418ColorEnglish.pdf | https://sales.crownandchamparesorts.com/wp-content/uploads/2018/04/MapVilamendhoo120418ColorEnglish.pdf</t>
        </is>
      </c>
      <c r="O3551" t="inlineStr">
        <is>
          <t>058ab616db8d5fde05398b011bbcb70ec2ca1596422e8ad1dcd704fdf38d6643</t>
        </is>
      </c>
      <c r="P3551" t="inlineStr">
        <is>
          <t>library/174_vilamendhoo-island-resort/map/2018_MapVilamendhoo120418ColorEnglish.pdf</t>
        </is>
      </c>
      <c r="R3551" t="inlineStr">
        <is>
          <t>outdated</t>
        </is>
      </c>
      <c r="S3551" t="inlineStr">
        <is>
          <t>N</t>
        </is>
      </c>
      <c r="T3551" t="inlineStr">
        <is>
          <t>matched</t>
        </is>
      </c>
      <c r="U3551" t="inlineStr">
        <is>
          <t>2026-10-04</t>
        </is>
      </c>
      <c r="V3551" t="inlineStr"/>
    </row>
    <row r="3552">
      <c r="A3552" t="n">
        <v>174</v>
      </c>
      <c r="B3552" t="inlineStr">
        <is>
          <t>Vilamendhoo Island Resort</t>
        </is>
      </c>
      <c r="C3552" t="inlineStr">
        <is>
          <t>dive_map</t>
        </is>
      </c>
      <c r="D3552" t="inlineStr">
        <is>
          <t>2026_VILAMENDHOO-DIVE-SITE-MAP_23AUG2026.pdf</t>
        </is>
      </c>
      <c r="E3552" t="n">
        <v>2026</v>
      </c>
      <c r="H3552" t="n">
        <v>1</v>
      </c>
      <c r="I3552" t="n">
        <v>1768</v>
      </c>
      <c r="J3552" t="inlineStr">
        <is>
          <t>N</t>
        </is>
      </c>
      <c r="K3552" t="inlineStr">
        <is>
          <t>vilamendhoo.com</t>
        </is>
      </c>
      <c r="L3552" t="inlineStr">
        <is>
          <t>official</t>
        </is>
      </c>
      <c r="M3552" t="inlineStr">
        <is>
          <t>https://dra0pipbd8ype.cloudfront.net/2026/08/VILAMENDHOO-DIVE-SITE-MAP_23AUG2026.pdf</t>
        </is>
      </c>
      <c r="N3552" t="inlineStr">
        <is>
          <t>https://dra0pipbd8ype.cloudfront.net/2026/08/VILAMENDHOO-DIVE-SITE-MAP_23AUG2026.pdf</t>
        </is>
      </c>
      <c r="O3552" t="inlineStr">
        <is>
          <t>c109281cabab7dc3e15f1723c419f63be5b241fc12681025cb9b164df3cf6d0c</t>
        </is>
      </c>
      <c r="P3552" t="inlineStr">
        <is>
          <t>library/174_vilamendhoo-island-resort/dive_map/2026_VILAMENDHOO-DIVE-SITE-MAP_23AUG2026.pdf</t>
        </is>
      </c>
      <c r="R3552" t="inlineStr">
        <is>
          <t>current</t>
        </is>
      </c>
      <c r="S3552" t="inlineStr">
        <is>
          <t>Y</t>
        </is>
      </c>
      <c r="T3552" t="inlineStr">
        <is>
          <t>matched</t>
        </is>
      </c>
      <c r="U3552" t="inlineStr">
        <is>
          <t>2026-10-04</t>
        </is>
      </c>
      <c r="V3552" t="inlineStr"/>
    </row>
    <row r="3553">
      <c r="A3553" t="n">
        <v>174</v>
      </c>
      <c r="B3553" t="inlineStr">
        <is>
          <t>Vilamendhoo Island Resort</t>
        </is>
      </c>
      <c r="C3553" t="inlineStr">
        <is>
          <t>spa_menu</t>
        </is>
      </c>
      <c r="D3553" t="inlineStr">
        <is>
          <t>2025_DuniyeSpaMenuA3VilamendhooVer210425_English.pdf</t>
        </is>
      </c>
      <c r="E3553" t="n">
        <v>2025</v>
      </c>
      <c r="H3553" t="n">
        <v>2</v>
      </c>
      <c r="I3553" t="n">
        <v>206</v>
      </c>
      <c r="J3553" t="inlineStr">
        <is>
          <t>Y</t>
        </is>
      </c>
      <c r="K3553" t="inlineStr">
        <is>
          <t>vilamendhoo.com</t>
        </is>
      </c>
      <c r="L3553" t="inlineStr">
        <is>
          <t>official</t>
        </is>
      </c>
      <c r="M3553" t="inlineStr">
        <is>
          <t>https://dra0pipbd8ype.cloudfront.net/2025/06/DuniyeSpaMenuA3VilamendhooVer210425_English.pdf</t>
        </is>
      </c>
      <c r="N3553" t="inlineStr">
        <is>
          <t>https://dra0pipbd8ype.cloudfront.net/2025/06/DuniyeSpaMenuA3VilamendhooVer210425_English.pdf</t>
        </is>
      </c>
      <c r="O3553" t="inlineStr">
        <is>
          <t>cc1e28ba7c269179b969ac6f4805b0eea121e34f48c828c8dc79907c34e09cb9</t>
        </is>
      </c>
      <c r="P3553" t="inlineStr">
        <is>
          <t>library/174_vilamendhoo-island-resort/spa_menu/2025_DuniyeSpaMenuA3VilamendhooVer210425_English.pdf</t>
        </is>
      </c>
      <c r="R3553" t="inlineStr">
        <is>
          <t>current</t>
        </is>
      </c>
      <c r="S3553" t="inlineStr">
        <is>
          <t>Y</t>
        </is>
      </c>
      <c r="T3553" t="inlineStr">
        <is>
          <t>matched</t>
        </is>
      </c>
      <c r="U3553" t="inlineStr">
        <is>
          <t>2026-10-04</t>
        </is>
      </c>
      <c r="V3553" t="inlineStr"/>
    </row>
    <row r="3554">
      <c r="A3554" t="n">
        <v>174</v>
      </c>
      <c r="B3554" t="inlineStr">
        <is>
          <t>Vilamendhoo Island Resort</t>
        </is>
      </c>
      <c r="C3554" t="inlineStr">
        <is>
          <t>spa_menu</t>
        </is>
      </c>
      <c r="D3554" t="inlineStr">
        <is>
          <t>2023_Vilamendhoo-Wellness-Menu-2023.pdf</t>
        </is>
      </c>
      <c r="E3554" t="n">
        <v>2023</v>
      </c>
      <c r="H3554" t="n">
        <v>3</v>
      </c>
      <c r="I3554" t="n">
        <v>357</v>
      </c>
      <c r="J3554" t="inlineStr">
        <is>
          <t>Y</t>
        </is>
      </c>
      <c r="K3554" t="inlineStr">
        <is>
          <t>vilamendhoo.com</t>
        </is>
      </c>
      <c r="L3554" t="inlineStr">
        <is>
          <t>official</t>
        </is>
      </c>
      <c r="M3554" t="inlineStr">
        <is>
          <t>https://dra0pipbd8ype.cloudfront.net/2023/01/Vilamendhoo-Wellness-Menu-2023.pdf</t>
        </is>
      </c>
      <c r="N3554" t="inlineStr">
        <is>
          <t>https://dra0pipbd8ype.cloudfront.net/2023/01/Vilamendhoo-Wellness-Menu-2023.pdf</t>
        </is>
      </c>
      <c r="O3554" t="inlineStr">
        <is>
          <t>895b2f8a6b229a7bbc8aab9dc8b4b30a823a79cde3bf2c3fd0c9ccc47083f983</t>
        </is>
      </c>
      <c r="P3554" t="inlineStr">
        <is>
          <t>library/174_vilamendhoo-island-resort/spa_menu/2023_Vilamendhoo-Wellness-Menu-2023.pdf</t>
        </is>
      </c>
      <c r="R3554" t="inlineStr">
        <is>
          <t>outdated</t>
        </is>
      </c>
      <c r="S3554" t="inlineStr">
        <is>
          <t>N</t>
        </is>
      </c>
      <c r="T3554" t="inlineStr">
        <is>
          <t>matched</t>
        </is>
      </c>
      <c r="U3554" t="inlineStr">
        <is>
          <t>2026-10-04</t>
        </is>
      </c>
      <c r="V3554" t="inlineStr"/>
    </row>
    <row r="3555">
      <c r="A3555" t="n">
        <v>174</v>
      </c>
      <c r="B3555" t="inlineStr">
        <is>
          <t>Vilamendhoo Island Resort</t>
        </is>
      </c>
      <c r="C3555" t="inlineStr">
        <is>
          <t>dining_menu</t>
        </is>
      </c>
      <c r="D3555" t="inlineStr">
        <is>
          <t>2026_Valentines-info-dinner-menu_2026.pdf</t>
        </is>
      </c>
      <c r="E3555" t="n">
        <v>2026</v>
      </c>
      <c r="H3555" t="n">
        <v>3</v>
      </c>
      <c r="I3555" t="n">
        <v>273</v>
      </c>
      <c r="J3555" t="inlineStr">
        <is>
          <t>Y</t>
        </is>
      </c>
      <c r="K3555" t="inlineStr">
        <is>
          <t>vilamendhoo.com</t>
        </is>
      </c>
      <c r="L3555" t="inlineStr">
        <is>
          <t>official</t>
        </is>
      </c>
      <c r="M3555" t="inlineStr">
        <is>
          <t>https://dra0pipbd8ype.cloudfront.net/2026/01/Valentines-info-dinner-menu_2026.pdf</t>
        </is>
      </c>
      <c r="N3555" t="inlineStr">
        <is>
          <t>https://dra0pipbd8ype.cloudfront.net/2026/01/Valentines-info-dinner-menu_2026.pdf</t>
        </is>
      </c>
      <c r="O3555" t="inlineStr">
        <is>
          <t>501b92b3e8c1e8351ab2306e5bf95eed3ce2ac7312b8c0559c9b6c5152e42e66</t>
        </is>
      </c>
      <c r="P3555" t="inlineStr">
        <is>
          <t>library/174_vilamendhoo-island-resort/dining_menu/2026_Valentines-info-dinner-menu_2026.pdf</t>
        </is>
      </c>
      <c r="R3555" t="inlineStr">
        <is>
          <t>current</t>
        </is>
      </c>
      <c r="S3555" t="inlineStr">
        <is>
          <t>Y</t>
        </is>
      </c>
      <c r="T3555" t="inlineStr">
        <is>
          <t>needs-review</t>
        </is>
      </c>
      <c r="U3555" t="inlineStr">
        <is>
          <t>2026-10-04</t>
        </is>
      </c>
      <c r="V3555" t="inlineStr">
        <is>
          <t>ambiguous match [174]</t>
        </is>
      </c>
    </row>
    <row r="3556">
      <c r="A3556" t="n">
        <v>174</v>
      </c>
      <c r="B3556" t="inlineStr">
        <is>
          <t>Vilamendhoo Island Resort</t>
        </is>
      </c>
      <c r="C3556" t="inlineStr">
        <is>
          <t>dining_menu</t>
        </is>
      </c>
      <c r="D3556" t="inlineStr">
        <is>
          <t>2025_Vila_Wine_Menu_Rev201225WO.pdf</t>
        </is>
      </c>
      <c r="E3556" t="n">
        <v>2025</v>
      </c>
      <c r="H3556" t="n">
        <v>11</v>
      </c>
      <c r="I3556" t="n">
        <v>465</v>
      </c>
      <c r="J3556" t="inlineStr">
        <is>
          <t>Y</t>
        </is>
      </c>
      <c r="K3556" t="inlineStr">
        <is>
          <t>vilamendhoo.com</t>
        </is>
      </c>
      <c r="L3556" t="inlineStr">
        <is>
          <t>official</t>
        </is>
      </c>
      <c r="M3556" t="inlineStr">
        <is>
          <t>https://dra0pipbd8ype.cloudfront.net/2025/12/Vila_Wine_Menu_Rev201225WO.pdf</t>
        </is>
      </c>
      <c r="N3556" t="inlineStr">
        <is>
          <t>https://dra0pipbd8ype.cloudfront.net/2025/12/Vila_Wine_Menu_Rev201225WO.pdf</t>
        </is>
      </c>
      <c r="O3556" t="inlineStr">
        <is>
          <t>eb4fdecbacff0fc52d9ae3f3e1cae06457ef9b78aefd537e2d15de6d3491126c</t>
        </is>
      </c>
      <c r="P3556" t="inlineStr">
        <is>
          <t>library/174_vilamendhoo-island-resort/dining_menu/2025_Vila_Wine_Menu_Rev201225WO.pdf</t>
        </is>
      </c>
      <c r="R3556" t="inlineStr">
        <is>
          <t>current</t>
        </is>
      </c>
      <c r="S3556" t="inlineStr">
        <is>
          <t>N</t>
        </is>
      </c>
      <c r="T3556" t="inlineStr">
        <is>
          <t>needs-review</t>
        </is>
      </c>
      <c r="U3556" t="inlineStr">
        <is>
          <t>2026-10-04</t>
        </is>
      </c>
      <c r="V3556" t="inlineStr">
        <is>
          <t>ambiguous match [174]</t>
        </is>
      </c>
    </row>
    <row r="3557">
      <c r="A3557" t="n">
        <v>174</v>
      </c>
      <c r="B3557" t="inlineStr">
        <is>
          <t>Vilamendhoo Island Resort</t>
        </is>
      </c>
      <c r="C3557" t="inlineStr">
        <is>
          <t>dining_menu</t>
        </is>
      </c>
      <c r="D3557" t="inlineStr">
        <is>
          <t>2025_Vilamendhoo-Sunset-Bar-AIP-Beverage-Snack.pdf</t>
        </is>
      </c>
      <c r="E3557" t="n">
        <v>2025</v>
      </c>
      <c r="H3557" t="n">
        <v>8</v>
      </c>
      <c r="I3557" t="n">
        <v>118</v>
      </c>
      <c r="J3557" t="inlineStr">
        <is>
          <t>Y</t>
        </is>
      </c>
      <c r="K3557" t="inlineStr">
        <is>
          <t>vilamendhoo.com</t>
        </is>
      </c>
      <c r="L3557" t="inlineStr">
        <is>
          <t>official</t>
        </is>
      </c>
      <c r="M3557" t="inlineStr">
        <is>
          <t>https://dra0pipbd8ype.cloudfront.net/2025/07/Vilamendhoo-Sunset-Bar-AIP-Beverage-Snack.pdf</t>
        </is>
      </c>
      <c r="N3557" t="inlineStr">
        <is>
          <t>https://dra0pipbd8ype.cloudfront.net/2025/07/Vilamendhoo-Sunset-Bar-AIP-Beverage-Snack.pdf</t>
        </is>
      </c>
      <c r="O3557" t="inlineStr">
        <is>
          <t>f86271e3863abcad894d9fffea8875c6aaca225e0c893ba1885f3a609c181356</t>
        </is>
      </c>
      <c r="P3557" t="inlineStr">
        <is>
          <t>library/174_vilamendhoo-island-resort/dining_menu/2025_Vilamendhoo-Sunset-Bar-AIP-Beverage-Snack.pdf</t>
        </is>
      </c>
      <c r="R3557" t="inlineStr">
        <is>
          <t>current</t>
        </is>
      </c>
      <c r="S3557" t="inlineStr">
        <is>
          <t>N</t>
        </is>
      </c>
      <c r="T3557" t="inlineStr">
        <is>
          <t>matched</t>
        </is>
      </c>
      <c r="U3557" t="inlineStr">
        <is>
          <t>2026-10-04</t>
        </is>
      </c>
      <c r="V3557" t="inlineStr"/>
    </row>
    <row r="3558">
      <c r="A3558" t="n">
        <v>174</v>
      </c>
      <c r="B3558" t="inlineStr">
        <is>
          <t>Vilamendhoo Island Resort</t>
        </is>
      </c>
      <c r="C3558" t="inlineStr">
        <is>
          <t>dining_menu</t>
        </is>
      </c>
      <c r="D3558" t="inlineStr">
        <is>
          <t>2025_Vilamendhoo-Bonthi-Bar-AIP-Beverage-Snack-Menu.pdf</t>
        </is>
      </c>
      <c r="E3558" t="n">
        <v>2025</v>
      </c>
      <c r="H3558" t="n">
        <v>8</v>
      </c>
      <c r="I3558" t="n">
        <v>117</v>
      </c>
      <c r="J3558" t="inlineStr">
        <is>
          <t>Y</t>
        </is>
      </c>
      <c r="K3558" t="inlineStr">
        <is>
          <t>vilamendhoo.com</t>
        </is>
      </c>
      <c r="L3558" t="inlineStr">
        <is>
          <t>official</t>
        </is>
      </c>
      <c r="M3558" t="inlineStr">
        <is>
          <t>https://dra0pipbd8ype.cloudfront.net/2025/07/Vilamendhoo-Bonthi-Bar-AIP-Beverage-Snack-Menu.pdf</t>
        </is>
      </c>
      <c r="N3558" t="inlineStr">
        <is>
          <t>https://dra0pipbd8ype.cloudfront.net/2025/07/Vilamendhoo-Bonthi-Bar-AIP-Beverage-Snack-Menu.pdf</t>
        </is>
      </c>
      <c r="O3558" t="inlineStr">
        <is>
          <t>712aafb8ee848eca16cb0f547d810638c77e87cf36973eb24b8eeaa10dcf0e5b</t>
        </is>
      </c>
      <c r="P3558" t="inlineStr">
        <is>
          <t>library/174_vilamendhoo-island-resort/dining_menu/2025_Vilamendhoo-Bonthi-Bar-AIP-Beverage-Snack-Menu.pdf</t>
        </is>
      </c>
      <c r="R3558" t="inlineStr">
        <is>
          <t>current</t>
        </is>
      </c>
      <c r="S3558" t="inlineStr">
        <is>
          <t>N</t>
        </is>
      </c>
      <c r="T3558" t="inlineStr">
        <is>
          <t>matched</t>
        </is>
      </c>
      <c r="U3558" t="inlineStr">
        <is>
          <t>2026-10-04</t>
        </is>
      </c>
      <c r="V3558" t="inlineStr"/>
    </row>
    <row r="3559">
      <c r="A3559" t="n">
        <v>174</v>
      </c>
      <c r="B3559" t="inlineStr">
        <is>
          <t>Vilamendhoo Island Resort</t>
        </is>
      </c>
      <c r="C3559" t="inlineStr">
        <is>
          <t>dining_menu</t>
        </is>
      </c>
      <c r="D3559" t="inlineStr">
        <is>
          <t>2025_Vilamendhoo-Boashi-Bar-AIP-Beverage-Menu.pdf</t>
        </is>
      </c>
      <c r="E3559" t="n">
        <v>2025</v>
      </c>
      <c r="H3559" t="n">
        <v>5</v>
      </c>
      <c r="I3559" t="n">
        <v>88</v>
      </c>
      <c r="J3559" t="inlineStr">
        <is>
          <t>Y</t>
        </is>
      </c>
      <c r="K3559" t="inlineStr">
        <is>
          <t>vilamendhoo.com</t>
        </is>
      </c>
      <c r="L3559" t="inlineStr">
        <is>
          <t>official</t>
        </is>
      </c>
      <c r="M3559" t="inlineStr">
        <is>
          <t>https://dra0pipbd8ype.cloudfront.net/2025/07/Vilamendhoo-Boashi-Bar-AIP-Beverage-Menu.pdf</t>
        </is>
      </c>
      <c r="N3559" t="inlineStr">
        <is>
          <t>https://dra0pipbd8ype.cloudfront.net/2025/07/Vilamendhoo-Boashi-Bar-AIP-Beverage-Menu.pdf</t>
        </is>
      </c>
      <c r="O3559" t="inlineStr">
        <is>
          <t>887b77c91c7b22bfabd394453c60a229dd3d0e8d9550b3d8fdd9295ba303c7b3</t>
        </is>
      </c>
      <c r="P3559" t="inlineStr">
        <is>
          <t>library/174_vilamendhoo-island-resort/dining_menu/2025_Vilamendhoo-Boashi-Bar-AIP-Beverage-Menu.pdf</t>
        </is>
      </c>
      <c r="R3559" t="inlineStr">
        <is>
          <t>current</t>
        </is>
      </c>
      <c r="S3559" t="inlineStr">
        <is>
          <t>N</t>
        </is>
      </c>
      <c r="T3559" t="inlineStr">
        <is>
          <t>matched</t>
        </is>
      </c>
      <c r="U3559" t="inlineStr">
        <is>
          <t>2026-10-04</t>
        </is>
      </c>
      <c r="V3559" t="inlineStr"/>
    </row>
    <row r="3560">
      <c r="A3560" t="n">
        <v>174</v>
      </c>
      <c r="B3560" t="inlineStr">
        <is>
          <t>Vilamendhoo Island Resort</t>
        </is>
      </c>
      <c r="C3560" t="inlineStr">
        <is>
          <t>dining_menu</t>
        </is>
      </c>
      <c r="D3560" t="inlineStr">
        <is>
          <t>2025_Vilamendhoo-Asian-Wok-AIP-Beverage-Menu.pdf</t>
        </is>
      </c>
      <c r="E3560" t="n">
        <v>2025</v>
      </c>
      <c r="H3560" t="n">
        <v>5</v>
      </c>
      <c r="I3560" t="n">
        <v>88</v>
      </c>
      <c r="J3560" t="inlineStr">
        <is>
          <t>Y</t>
        </is>
      </c>
      <c r="K3560" t="inlineStr">
        <is>
          <t>vilamendhoo.com</t>
        </is>
      </c>
      <c r="L3560" t="inlineStr">
        <is>
          <t>official</t>
        </is>
      </c>
      <c r="M3560" t="inlineStr">
        <is>
          <t>https://dra0pipbd8ype.cloudfront.net/2025/07/Vilamendhoo-Asian-Wok-AIP-Beverage-Menu.pdf</t>
        </is>
      </c>
      <c r="N3560" t="inlineStr">
        <is>
          <t>https://dra0pipbd8ype.cloudfront.net/2025/07/Vilamendhoo-Asian-Wok-AIP-Beverage-Menu.pdf</t>
        </is>
      </c>
      <c r="O3560" t="inlineStr">
        <is>
          <t>a0f924de741cec763fe3b34d8e49adc082d8d69ec1aed463f6897ee25f1389a8</t>
        </is>
      </c>
      <c r="P3560" t="inlineStr">
        <is>
          <t>library/174_vilamendhoo-island-resort/dining_menu/2025_Vilamendhoo-Asian-Wok-AIP-Beverage-Menu.pdf</t>
        </is>
      </c>
      <c r="R3560" t="inlineStr">
        <is>
          <t>current</t>
        </is>
      </c>
      <c r="S3560" t="inlineStr">
        <is>
          <t>N</t>
        </is>
      </c>
      <c r="T3560" t="inlineStr">
        <is>
          <t>matched</t>
        </is>
      </c>
      <c r="U3560" t="inlineStr">
        <is>
          <t>2026-10-04</t>
        </is>
      </c>
      <c r="V3560" t="inlineStr"/>
    </row>
    <row r="3561">
      <c r="A3561" t="n">
        <v>174</v>
      </c>
      <c r="B3561" t="inlineStr">
        <is>
          <t>Vilamendhoo Island Resort</t>
        </is>
      </c>
      <c r="C3561" t="inlineStr">
        <is>
          <t>dining_menu</t>
        </is>
      </c>
      <c r="D3561" t="inlineStr">
        <is>
          <t>2025_Vilamendhoo-Ahima-AIP-Beverage-Menu.pdf</t>
        </is>
      </c>
      <c r="E3561" t="n">
        <v>2025</v>
      </c>
      <c r="H3561" t="n">
        <v>5</v>
      </c>
      <c r="I3561" t="n">
        <v>77</v>
      </c>
      <c r="J3561" t="inlineStr">
        <is>
          <t>Y</t>
        </is>
      </c>
      <c r="K3561" t="inlineStr">
        <is>
          <t>vilamendhoo.com</t>
        </is>
      </c>
      <c r="L3561" t="inlineStr">
        <is>
          <t>official</t>
        </is>
      </c>
      <c r="M3561" t="inlineStr">
        <is>
          <t>https://dra0pipbd8ype.cloudfront.net/2025/07/Vilamendhoo-Ahima-AIP-Beverage-Menu.pdf</t>
        </is>
      </c>
      <c r="N3561" t="inlineStr">
        <is>
          <t>https://dra0pipbd8ype.cloudfront.net/2025/07/Vilamendhoo-Ahima-AIP-Beverage-Menu.pdf</t>
        </is>
      </c>
      <c r="O3561" t="inlineStr">
        <is>
          <t>d7ee54f06fb71c781bc3bed670d31560602d8d75e42ad173562d314c8a5011d5</t>
        </is>
      </c>
      <c r="P3561" t="inlineStr">
        <is>
          <t>library/174_vilamendhoo-island-resort/dining_menu/2025_Vilamendhoo-Ahima-AIP-Beverage-Menu.pdf</t>
        </is>
      </c>
      <c r="R3561" t="inlineStr">
        <is>
          <t>current</t>
        </is>
      </c>
      <c r="S3561" t="inlineStr">
        <is>
          <t>N</t>
        </is>
      </c>
      <c r="T3561" t="inlineStr">
        <is>
          <t>matched</t>
        </is>
      </c>
      <c r="U3561" t="inlineStr">
        <is>
          <t>2026-10-04</t>
        </is>
      </c>
      <c r="V3561" t="inlineStr"/>
    </row>
    <row r="3562">
      <c r="A3562" t="n">
        <v>174</v>
      </c>
      <c r="B3562" t="inlineStr">
        <is>
          <t>Vilamendhoo Island Resort</t>
        </is>
      </c>
      <c r="C3562" t="inlineStr">
        <is>
          <t>dining_menu</t>
        </is>
      </c>
      <c r="D3562" t="inlineStr">
        <is>
          <t>2025_Vilamendhoo-In-Villa-Dinning-Menu.pdf</t>
        </is>
      </c>
      <c r="E3562" t="n">
        <v>2025</v>
      </c>
      <c r="H3562" t="n">
        <v>2</v>
      </c>
      <c r="I3562" t="n">
        <v>297</v>
      </c>
      <c r="J3562" t="inlineStr">
        <is>
          <t>Y</t>
        </is>
      </c>
      <c r="K3562" t="inlineStr">
        <is>
          <t>vilamendhoo.com</t>
        </is>
      </c>
      <c r="L3562" t="inlineStr">
        <is>
          <t>official</t>
        </is>
      </c>
      <c r="M3562" t="inlineStr">
        <is>
          <t>https://dra0pipbd8ype.cloudfront.net/2025/07/Vilamendhoo-In-Villa-Dinning-Menu.pdf</t>
        </is>
      </c>
      <c r="N3562" t="inlineStr">
        <is>
          <t>https://dra0pipbd8ype.cloudfront.net/2025/07/Vilamendhoo-In-Villa-Dinning-Menu.pdf</t>
        </is>
      </c>
      <c r="O3562" t="inlineStr">
        <is>
          <t>960066c167cb3ca6ee623c084d9fcd2728d6ea7df1c73d99a2c1e57da6e07600</t>
        </is>
      </c>
      <c r="P3562" t="inlineStr">
        <is>
          <t>library/174_vilamendhoo-island-resort/dining_menu/2025_Vilamendhoo-In-Villa-Dinning-Menu.pdf</t>
        </is>
      </c>
      <c r="R3562" t="inlineStr">
        <is>
          <t>current</t>
        </is>
      </c>
      <c r="S3562" t="inlineStr">
        <is>
          <t>N</t>
        </is>
      </c>
      <c r="T3562" t="inlineStr">
        <is>
          <t>matched</t>
        </is>
      </c>
      <c r="U3562" t="inlineStr">
        <is>
          <t>2026-10-04</t>
        </is>
      </c>
      <c r="V3562" t="inlineStr"/>
    </row>
    <row r="3563">
      <c r="A3563" t="n">
        <v>174</v>
      </c>
      <c r="B3563" t="inlineStr">
        <is>
          <t>Vilamendhoo Island Resort</t>
        </is>
      </c>
      <c r="C3563" t="inlineStr">
        <is>
          <t>dining_menu</t>
        </is>
      </c>
      <c r="D3563" t="inlineStr">
        <is>
          <t>2025_Vilamendhoo-Funama-AIP-Beverage-Menu.pdf</t>
        </is>
      </c>
      <c r="E3563" t="n">
        <v>2025</v>
      </c>
      <c r="H3563" t="n">
        <v>5</v>
      </c>
      <c r="I3563" t="n">
        <v>77</v>
      </c>
      <c r="J3563" t="inlineStr">
        <is>
          <t>Y</t>
        </is>
      </c>
      <c r="K3563" t="inlineStr">
        <is>
          <t>vilamendhoo.com</t>
        </is>
      </c>
      <c r="L3563" t="inlineStr">
        <is>
          <t>official</t>
        </is>
      </c>
      <c r="M3563" t="inlineStr">
        <is>
          <t>https://dra0pipbd8ype.cloudfront.net/2025/07/Vilamendhoo-Funama-AIP-Beverage-Menu.pdf</t>
        </is>
      </c>
      <c r="N3563" t="inlineStr">
        <is>
          <t>https://dra0pipbd8ype.cloudfront.net/2025/07/Vilamendhoo-Funama-AIP-Beverage-Menu.pdf</t>
        </is>
      </c>
      <c r="O3563" t="inlineStr">
        <is>
          <t>aff16fbd748a4e179fe3f64a3c5d24bd51c8c89a7d1a8646866168efb856c0ac</t>
        </is>
      </c>
      <c r="P3563" t="inlineStr">
        <is>
          <t>library/174_vilamendhoo-island-resort/dining_menu/2025_Vilamendhoo-Funama-AIP-Beverage-Menu.pdf</t>
        </is>
      </c>
      <c r="R3563" t="inlineStr">
        <is>
          <t>current</t>
        </is>
      </c>
      <c r="S3563" t="inlineStr">
        <is>
          <t>N</t>
        </is>
      </c>
      <c r="T3563" t="inlineStr">
        <is>
          <t>matched</t>
        </is>
      </c>
      <c r="U3563" t="inlineStr">
        <is>
          <t>2026-10-04</t>
        </is>
      </c>
      <c r="V3563" t="inlineStr"/>
    </row>
    <row r="3564">
      <c r="A3564" t="n">
        <v>174</v>
      </c>
      <c r="B3564" t="inlineStr">
        <is>
          <t>Vilamendhoo Island Resort</t>
        </is>
      </c>
      <c r="C3564" t="inlineStr">
        <is>
          <t>dining_menu</t>
        </is>
      </c>
      <c r="D3564" t="inlineStr">
        <is>
          <t>2025_Vilamendhoo-In-Villa-Bevereage-Menu-010725.pdf</t>
        </is>
      </c>
      <c r="E3564" t="n">
        <v>2025</v>
      </c>
      <c r="H3564" t="n">
        <v>1</v>
      </c>
      <c r="I3564" t="n">
        <v>46</v>
      </c>
      <c r="J3564" t="inlineStr">
        <is>
          <t>Y</t>
        </is>
      </c>
      <c r="K3564" t="inlineStr">
        <is>
          <t>vilamendhoo.com</t>
        </is>
      </c>
      <c r="L3564" t="inlineStr">
        <is>
          <t>official</t>
        </is>
      </c>
      <c r="M3564" t="inlineStr">
        <is>
          <t>https://dra0pipbd8ype.cloudfront.net/2025/07/Vilamendhoo-In-Villa-Bevereage-Menu-010725.pdf</t>
        </is>
      </c>
      <c r="N3564" t="inlineStr">
        <is>
          <t>https://dra0pipbd8ype.cloudfront.net/2025/07/Vilamendhoo-In-Villa-Bevereage-Menu-010725.pdf</t>
        </is>
      </c>
      <c r="O3564" t="inlineStr">
        <is>
          <t>fd4bae0d3f1c947352e1408e41bb2629d408e8a361b41d15f8c17d0d0ad5f328</t>
        </is>
      </c>
      <c r="P3564" t="inlineStr">
        <is>
          <t>library/174_vilamendhoo-island-resort/dining_menu/2025_Vilamendhoo-In-Villa-Bevereage-Menu-010725.pdf</t>
        </is>
      </c>
      <c r="R3564" t="inlineStr">
        <is>
          <t>current</t>
        </is>
      </c>
      <c r="S3564" t="inlineStr">
        <is>
          <t>N</t>
        </is>
      </c>
      <c r="T3564" t="inlineStr">
        <is>
          <t>matched</t>
        </is>
      </c>
      <c r="U3564" t="inlineStr">
        <is>
          <t>2026-10-04</t>
        </is>
      </c>
      <c r="V3564" t="inlineStr"/>
    </row>
    <row r="3565">
      <c r="A3565" t="n">
        <v>174</v>
      </c>
      <c r="B3565" t="inlineStr">
        <is>
          <t>Vilamendhoo Island Resort</t>
        </is>
      </c>
      <c r="C3565" t="inlineStr">
        <is>
          <t>dining_menu</t>
        </is>
      </c>
      <c r="D3565" t="inlineStr">
        <is>
          <t>2025_Vilamendhoo-Bubbles-Lobster-Dinner-Menu-010725.pdf</t>
        </is>
      </c>
      <c r="E3565" t="n">
        <v>2025</v>
      </c>
      <c r="H3565" t="n">
        <v>1</v>
      </c>
      <c r="I3565" t="n">
        <v>335</v>
      </c>
      <c r="J3565" t="inlineStr">
        <is>
          <t>Y</t>
        </is>
      </c>
      <c r="K3565" t="inlineStr">
        <is>
          <t>vilamendhoo.com</t>
        </is>
      </c>
      <c r="L3565" t="inlineStr">
        <is>
          <t>official</t>
        </is>
      </c>
      <c r="M3565" t="inlineStr">
        <is>
          <t>https://dra0pipbd8ype.cloudfront.net/2025/07/Vilamendhoo-Bubbles-Lobster-Dinner-Menu-010725.pdf</t>
        </is>
      </c>
      <c r="N3565" t="inlineStr">
        <is>
          <t>https://dra0pipbd8ype.cloudfront.net/2025/07/Vilamendhoo-Bubbles-Lobster-Dinner-Menu-010725.pdf</t>
        </is>
      </c>
      <c r="O3565" t="inlineStr">
        <is>
          <t>652fe4bf9ea789a8967165069ea78735119cc335f4a7980fc9dd4ab5706818a1</t>
        </is>
      </c>
      <c r="P3565" t="inlineStr">
        <is>
          <t>library/174_vilamendhoo-island-resort/dining_menu/2025_Vilamendhoo-Bubbles-Lobster-Dinner-Menu-010725.pdf</t>
        </is>
      </c>
      <c r="R3565" t="inlineStr">
        <is>
          <t>current</t>
        </is>
      </c>
      <c r="S3565" t="inlineStr">
        <is>
          <t>N</t>
        </is>
      </c>
      <c r="T3565" t="inlineStr">
        <is>
          <t>matched</t>
        </is>
      </c>
      <c r="U3565" t="inlineStr">
        <is>
          <t>2026-10-04</t>
        </is>
      </c>
      <c r="V3565" t="inlineStr"/>
    </row>
    <row r="3566">
      <c r="A3566" t="n">
        <v>174</v>
      </c>
      <c r="B3566" t="inlineStr">
        <is>
          <t>Vilamendhoo Island Resort</t>
        </is>
      </c>
      <c r="C3566" t="inlineStr">
        <is>
          <t>dining_menu</t>
        </is>
      </c>
      <c r="D3566" t="inlineStr">
        <is>
          <t>2025_Vilamendhoo-Seafood-Lovers-Dinner-010725.pdf</t>
        </is>
      </c>
      <c r="E3566" t="n">
        <v>2025</v>
      </c>
      <c r="H3566" t="n">
        <v>1</v>
      </c>
      <c r="I3566" t="n">
        <v>477</v>
      </c>
      <c r="J3566" t="inlineStr">
        <is>
          <t>Y</t>
        </is>
      </c>
      <c r="K3566" t="inlineStr">
        <is>
          <t>vilamendhoo.com</t>
        </is>
      </c>
      <c r="L3566" t="inlineStr">
        <is>
          <t>official</t>
        </is>
      </c>
      <c r="M3566" t="inlineStr">
        <is>
          <t>https://dra0pipbd8ype.cloudfront.net/2025/07/Vilamendhoo-Seafood-Lovers-Dinner-010725.pdf</t>
        </is>
      </c>
      <c r="N3566" t="inlineStr">
        <is>
          <t>https://dra0pipbd8ype.cloudfront.net/2025/07/Vilamendhoo-Seafood-Lovers-Dinner-010725.pdf</t>
        </is>
      </c>
      <c r="O3566" t="inlineStr">
        <is>
          <t>f3e32a8f6ed9ca4bd7eed792fca21c53c1ca7171f5c2b213fc640169d6f1abd0</t>
        </is>
      </c>
      <c r="P3566" t="inlineStr">
        <is>
          <t>library/174_vilamendhoo-island-resort/dining_menu/2025_Vilamendhoo-Seafood-Lovers-Dinner-010725.pdf</t>
        </is>
      </c>
      <c r="R3566" t="inlineStr">
        <is>
          <t>current</t>
        </is>
      </c>
      <c r="S3566" t="inlineStr">
        <is>
          <t>N</t>
        </is>
      </c>
      <c r="T3566" t="inlineStr">
        <is>
          <t>matched</t>
        </is>
      </c>
      <c r="U3566" t="inlineStr">
        <is>
          <t>2026-10-04</t>
        </is>
      </c>
      <c r="V3566" t="inlineStr"/>
    </row>
    <row r="3567">
      <c r="A3567" t="n">
        <v>174</v>
      </c>
      <c r="B3567" t="inlineStr">
        <is>
          <t>Vilamendhoo Island Resort</t>
        </is>
      </c>
      <c r="C3567" t="inlineStr">
        <is>
          <t>dining_menu</t>
        </is>
      </c>
      <c r="D3567" t="inlineStr">
        <is>
          <t>2025_Boashi-Bar-Ala-Carte-Beverage-Vilamendhoo.pdf</t>
        </is>
      </c>
      <c r="E3567" t="n">
        <v>2025</v>
      </c>
      <c r="H3567" t="n">
        <v>7</v>
      </c>
      <c r="I3567" t="n">
        <v>106</v>
      </c>
      <c r="J3567" t="inlineStr">
        <is>
          <t>Y</t>
        </is>
      </c>
      <c r="K3567" t="inlineStr">
        <is>
          <t>vilamendhoo.com</t>
        </is>
      </c>
      <c r="L3567" t="inlineStr">
        <is>
          <t>official</t>
        </is>
      </c>
      <c r="M3567" t="inlineStr">
        <is>
          <t>https://dra0pipbd8ype.cloudfront.net/2025/07/Boashi-Bar-Ala-Carte-Beverage-Vilamendhoo.pdf</t>
        </is>
      </c>
      <c r="N3567" t="inlineStr">
        <is>
          <t>https://dra0pipbd8ype.cloudfront.net/2025/07/Boashi-Bar-Ala-Carte-Beverage-Vilamendhoo.pdf</t>
        </is>
      </c>
      <c r="O3567" t="inlineStr">
        <is>
          <t>2d9f9461c706ba48f7ecb89510d54f9ea2723cd3f2ab65dbb0f5f58f71f49d8a</t>
        </is>
      </c>
      <c r="P3567" t="inlineStr">
        <is>
          <t>library/174_vilamendhoo-island-resort/dining_menu/2025_Boashi-Bar-Ala-Carte-Beverage-Vilamendhoo.pdf</t>
        </is>
      </c>
      <c r="R3567" t="inlineStr">
        <is>
          <t>current</t>
        </is>
      </c>
      <c r="S3567" t="inlineStr">
        <is>
          <t>N</t>
        </is>
      </c>
      <c r="T3567" t="inlineStr">
        <is>
          <t>matched</t>
        </is>
      </c>
      <c r="U3567" t="inlineStr">
        <is>
          <t>2026-10-04</t>
        </is>
      </c>
      <c r="V3567" t="inlineStr"/>
    </row>
    <row r="3568">
      <c r="A3568" t="n">
        <v>174</v>
      </c>
      <c r="B3568" t="inlineStr">
        <is>
          <t>Vilamendhoo Island Resort</t>
        </is>
      </c>
      <c r="C3568" t="inlineStr">
        <is>
          <t>dining_menu</t>
        </is>
      </c>
      <c r="D3568" t="inlineStr">
        <is>
          <t>2025_Sunset-Bar-Ala-Carte-Beverage-Snacks-Vilamendhoo.pdf</t>
        </is>
      </c>
      <c r="E3568" t="n">
        <v>2025</v>
      </c>
      <c r="H3568" t="n">
        <v>13</v>
      </c>
      <c r="I3568" t="n">
        <v>201</v>
      </c>
      <c r="J3568" t="inlineStr">
        <is>
          <t>Y</t>
        </is>
      </c>
      <c r="K3568" t="inlineStr">
        <is>
          <t>vilamendhoo.com</t>
        </is>
      </c>
      <c r="L3568" t="inlineStr">
        <is>
          <t>official</t>
        </is>
      </c>
      <c r="M3568" t="inlineStr">
        <is>
          <t>https://dra0pipbd8ype.cloudfront.net/2025/07/Sunset-Bar-Ala-Carte-Beverage-Snacks-Vilamendhoo.pdf</t>
        </is>
      </c>
      <c r="N3568" t="inlineStr">
        <is>
          <t>https://dra0pipbd8ype.cloudfront.net/2025/07/Sunset-Bar-Ala-Carte-Beverage-Snacks-Vilamendhoo.pdf</t>
        </is>
      </c>
      <c r="O3568" t="inlineStr">
        <is>
          <t>892b5776d3bcc6a6a085c8b17e730e07fdfb5002984c90a72bc5c30fbac52471</t>
        </is>
      </c>
      <c r="P3568" t="inlineStr">
        <is>
          <t>library/174_vilamendhoo-island-resort/dining_menu/2025_Sunset-Bar-Ala-Carte-Beverage-Snacks-Vilamendhoo.pdf</t>
        </is>
      </c>
      <c r="R3568" t="inlineStr">
        <is>
          <t>current</t>
        </is>
      </c>
      <c r="S3568" t="inlineStr">
        <is>
          <t>N</t>
        </is>
      </c>
      <c r="T3568" t="inlineStr">
        <is>
          <t>matched</t>
        </is>
      </c>
      <c r="U3568" t="inlineStr">
        <is>
          <t>2026-10-04</t>
        </is>
      </c>
      <c r="V3568" t="inlineStr"/>
    </row>
    <row r="3569">
      <c r="A3569" t="n">
        <v>174</v>
      </c>
      <c r="B3569" t="inlineStr">
        <is>
          <t>Vilamendhoo Island Resort</t>
        </is>
      </c>
      <c r="C3569" t="inlineStr">
        <is>
          <t>dining_menu</t>
        </is>
      </c>
      <c r="D3569" t="inlineStr">
        <is>
          <t>2025_Bonthi-Bar-Ala-Carte-Beverage-Snacks-Vilamendhoo.pdf</t>
        </is>
      </c>
      <c r="E3569" t="n">
        <v>2025</v>
      </c>
      <c r="H3569" t="n">
        <v>13</v>
      </c>
      <c r="I3569" t="n">
        <v>200</v>
      </c>
      <c r="J3569" t="inlineStr">
        <is>
          <t>Y</t>
        </is>
      </c>
      <c r="K3569" t="inlineStr">
        <is>
          <t>vilamendhoo.com</t>
        </is>
      </c>
      <c r="L3569" t="inlineStr">
        <is>
          <t>official</t>
        </is>
      </c>
      <c r="M3569" t="inlineStr">
        <is>
          <t>https://dra0pipbd8ype.cloudfront.net/2025/07/Bonthi-Bar-Ala-Carte-Beverage-Snacks-Vilamendhoo.pdf</t>
        </is>
      </c>
      <c r="N3569" t="inlineStr">
        <is>
          <t>https://dra0pipbd8ype.cloudfront.net/2025/07/Bonthi-Bar-Ala-Carte-Beverage-Snacks-Vilamendhoo.pdf</t>
        </is>
      </c>
      <c r="O3569" t="inlineStr">
        <is>
          <t>175eb7f7f43cb0ea0ddac2dad59e9604ee142ad274e9b0504a63fb89bebcc4ca</t>
        </is>
      </c>
      <c r="P3569" t="inlineStr">
        <is>
          <t>library/174_vilamendhoo-island-resort/dining_menu/2025_Bonthi-Bar-Ala-Carte-Beverage-Snacks-Vilamendhoo.pdf</t>
        </is>
      </c>
      <c r="R3569" t="inlineStr">
        <is>
          <t>current</t>
        </is>
      </c>
      <c r="S3569" t="inlineStr">
        <is>
          <t>N</t>
        </is>
      </c>
      <c r="T3569" t="inlineStr">
        <is>
          <t>matched</t>
        </is>
      </c>
      <c r="U3569" t="inlineStr">
        <is>
          <t>2026-10-04</t>
        </is>
      </c>
      <c r="V3569" t="inlineStr"/>
    </row>
    <row r="3570">
      <c r="A3570" t="n">
        <v>174</v>
      </c>
      <c r="B3570" t="inlineStr">
        <is>
          <t>Vilamendhoo Island Resort</t>
        </is>
      </c>
      <c r="C3570" t="inlineStr">
        <is>
          <t>dining_menu</t>
        </is>
      </c>
      <c r="D3570" t="inlineStr">
        <is>
          <t>2025_Hot-Rock-Menu-Vilamendhoo-010725.pdf</t>
        </is>
      </c>
      <c r="E3570" t="n">
        <v>2025</v>
      </c>
      <c r="H3570" t="n">
        <v>2</v>
      </c>
      <c r="I3570" t="n">
        <v>250</v>
      </c>
      <c r="J3570" t="inlineStr">
        <is>
          <t>Y</t>
        </is>
      </c>
      <c r="K3570" t="inlineStr">
        <is>
          <t>vilamendhoo.com</t>
        </is>
      </c>
      <c r="L3570" t="inlineStr">
        <is>
          <t>official</t>
        </is>
      </c>
      <c r="M3570" t="inlineStr">
        <is>
          <t>https://dra0pipbd8ype.cloudfront.net/2025/07/Hot-Rock-Menu-Vilamendhoo-010725.pdf</t>
        </is>
      </c>
      <c r="N3570" t="inlineStr">
        <is>
          <t>https://dra0pipbd8ype.cloudfront.net/2025/07/Hot-Rock-Menu-Vilamendhoo-010725.pdf</t>
        </is>
      </c>
      <c r="O3570" t="inlineStr">
        <is>
          <t>792d79d09aca5ce376b73ea0f8a2d3bdb82691b3861de5dda746e22af2aa72b0</t>
        </is>
      </c>
      <c r="P3570" t="inlineStr">
        <is>
          <t>library/174_vilamendhoo-island-resort/dining_menu/2025_Hot-Rock-Menu-Vilamendhoo-010725.pdf</t>
        </is>
      </c>
      <c r="R3570" t="inlineStr">
        <is>
          <t>current</t>
        </is>
      </c>
      <c r="S3570" t="inlineStr">
        <is>
          <t>N</t>
        </is>
      </c>
      <c r="T3570" t="inlineStr">
        <is>
          <t>matched</t>
        </is>
      </c>
      <c r="U3570" t="inlineStr">
        <is>
          <t>2026-10-04</t>
        </is>
      </c>
      <c r="V3570" t="inlineStr"/>
    </row>
    <row r="3571">
      <c r="A3571" t="n">
        <v>174</v>
      </c>
      <c r="B3571" t="inlineStr">
        <is>
          <t>Vilamendhoo Island Resort</t>
        </is>
      </c>
      <c r="C3571" t="inlineStr">
        <is>
          <t>dining_menu</t>
        </is>
      </c>
      <c r="D3571" t="inlineStr">
        <is>
          <t>2025_Ahima-Ala-Carte-Beverage-Menu-Vilamendhoo.pdf</t>
        </is>
      </c>
      <c r="E3571" t="n">
        <v>2025</v>
      </c>
      <c r="H3571" t="n">
        <v>7</v>
      </c>
      <c r="I3571" t="n">
        <v>96</v>
      </c>
      <c r="J3571" t="inlineStr">
        <is>
          <t>Y</t>
        </is>
      </c>
      <c r="K3571" t="inlineStr">
        <is>
          <t>vilamendhoo.com</t>
        </is>
      </c>
      <c r="L3571" t="inlineStr">
        <is>
          <t>official</t>
        </is>
      </c>
      <c r="M3571" t="inlineStr">
        <is>
          <t>https://dra0pipbd8ype.cloudfront.net/2025/07/Ahima-Ala-Carte-Beverage-Menu-Vilamendhoo.pdf</t>
        </is>
      </c>
      <c r="N3571" t="inlineStr">
        <is>
          <t>https://dra0pipbd8ype.cloudfront.net/2025/07/Ahima-Ala-Carte-Beverage-Menu-Vilamendhoo.pdf</t>
        </is>
      </c>
      <c r="O3571" t="inlineStr">
        <is>
          <t>5da4949e8e1a2057e698bdb8b8ad226417863e3ca2558e99d06d1c4ecdf2071c</t>
        </is>
      </c>
      <c r="P3571" t="inlineStr">
        <is>
          <t>library/174_vilamendhoo-island-resort/dining_menu/2025_Ahima-Ala-Carte-Beverage-Menu-Vilamendhoo.pdf</t>
        </is>
      </c>
      <c r="R3571" t="inlineStr">
        <is>
          <t>current</t>
        </is>
      </c>
      <c r="S3571" t="inlineStr">
        <is>
          <t>N</t>
        </is>
      </c>
      <c r="T3571" t="inlineStr">
        <is>
          <t>matched</t>
        </is>
      </c>
      <c r="U3571" t="inlineStr">
        <is>
          <t>2026-10-04</t>
        </is>
      </c>
      <c r="V3571" t="inlineStr"/>
    </row>
    <row r="3572">
      <c r="A3572" t="n">
        <v>174</v>
      </c>
      <c r="B3572" t="inlineStr">
        <is>
          <t>Vilamendhoo Island Resort</t>
        </is>
      </c>
      <c r="C3572" t="inlineStr">
        <is>
          <t>dining_menu</t>
        </is>
      </c>
      <c r="D3572" t="inlineStr">
        <is>
          <t>2025_Funama-Ala-Carte-Beverage-Menu-Vilamendhoo.pdf</t>
        </is>
      </c>
      <c r="E3572" t="n">
        <v>2025</v>
      </c>
      <c r="H3572" t="n">
        <v>7</v>
      </c>
      <c r="I3572" t="n">
        <v>96</v>
      </c>
      <c r="J3572" t="inlineStr">
        <is>
          <t>Y</t>
        </is>
      </c>
      <c r="K3572" t="inlineStr">
        <is>
          <t>vilamendhoo.com</t>
        </is>
      </c>
      <c r="L3572" t="inlineStr">
        <is>
          <t>official</t>
        </is>
      </c>
      <c r="M3572" t="inlineStr">
        <is>
          <t>https://dra0pipbd8ype.cloudfront.net/2025/07/Funama-Ala-Carte-Beverage-Menu-Vilamendhoo.pdf</t>
        </is>
      </c>
      <c r="N3572" t="inlineStr">
        <is>
          <t>https://dra0pipbd8ype.cloudfront.net/2025/07/Funama-Ala-Carte-Beverage-Menu-Vilamendhoo.pdf</t>
        </is>
      </c>
      <c r="O3572" t="inlineStr">
        <is>
          <t>256fce861c11506cd9fdaa8549f14d47305d45216c744cf42350eaefe23f44bd</t>
        </is>
      </c>
      <c r="P3572" t="inlineStr">
        <is>
          <t>library/174_vilamendhoo-island-resort/dining_menu/2025_Funama-Ala-Carte-Beverage-Menu-Vilamendhoo.pdf</t>
        </is>
      </c>
      <c r="R3572" t="inlineStr">
        <is>
          <t>current</t>
        </is>
      </c>
      <c r="S3572" t="inlineStr">
        <is>
          <t>N</t>
        </is>
      </c>
      <c r="T3572" t="inlineStr">
        <is>
          <t>matched</t>
        </is>
      </c>
      <c r="U3572" t="inlineStr">
        <is>
          <t>2026-10-04</t>
        </is>
      </c>
      <c r="V3572" t="inlineStr"/>
    </row>
    <row r="3573">
      <c r="A3573" t="n">
        <v>174</v>
      </c>
      <c r="B3573" t="inlineStr">
        <is>
          <t>Vilamendhoo Island Resort</t>
        </is>
      </c>
      <c r="C3573" t="inlineStr">
        <is>
          <t>dining_menu</t>
        </is>
      </c>
      <c r="D3573" t="inlineStr">
        <is>
          <t>2025_Asian-Wok-Ala-Carte-Beverage-Menu-Vilamendhoo.pdf</t>
        </is>
      </c>
      <c r="E3573" t="n">
        <v>2025</v>
      </c>
      <c r="H3573" t="n">
        <v>8</v>
      </c>
      <c r="I3573" t="n">
        <v>147</v>
      </c>
      <c r="J3573" t="inlineStr">
        <is>
          <t>Y</t>
        </is>
      </c>
      <c r="K3573" t="inlineStr">
        <is>
          <t>vilamendhoo.com</t>
        </is>
      </c>
      <c r="L3573" t="inlineStr">
        <is>
          <t>official</t>
        </is>
      </c>
      <c r="M3573" t="inlineStr">
        <is>
          <t>https://dra0pipbd8ype.cloudfront.net/2025/07/Asian-Wok-Ala-Carte-Beverage-Menu-Vilamendhoo.pdf</t>
        </is>
      </c>
      <c r="N3573" t="inlineStr">
        <is>
          <t>https://dra0pipbd8ype.cloudfront.net/2025/07/Asian-Wok-Ala-Carte-Beverage-Menu-Vilamendhoo.pdf</t>
        </is>
      </c>
      <c r="O3573" t="inlineStr">
        <is>
          <t>e4b85738fc3859d0f527d9427ab924603e69eee94c2464377bc47a9be0ab5498</t>
        </is>
      </c>
      <c r="P3573" t="inlineStr">
        <is>
          <t>library/174_vilamendhoo-island-resort/dining_menu/2025_Asian-Wok-Ala-Carte-Beverage-Menu-Vilamendhoo.pdf</t>
        </is>
      </c>
      <c r="R3573" t="inlineStr">
        <is>
          <t>current</t>
        </is>
      </c>
      <c r="S3573" t="inlineStr">
        <is>
          <t>N</t>
        </is>
      </c>
      <c r="T3573" t="inlineStr">
        <is>
          <t>matched</t>
        </is>
      </c>
      <c r="U3573" t="inlineStr">
        <is>
          <t>2026-10-04</t>
        </is>
      </c>
      <c r="V3573" t="inlineStr"/>
    </row>
    <row r="3574">
      <c r="A3574" t="n">
        <v>174</v>
      </c>
      <c r="B3574" t="inlineStr">
        <is>
          <t>Vilamendhoo Island Resort</t>
        </is>
      </c>
      <c r="C3574" t="inlineStr">
        <is>
          <t>dining_menu</t>
        </is>
      </c>
      <c r="D3574" t="inlineStr">
        <is>
          <t>2025_Asian-Wok-A-La-Carte-Menu-Vilamendhoo.pdf</t>
        </is>
      </c>
      <c r="E3574" t="n">
        <v>2025</v>
      </c>
      <c r="H3574" t="n">
        <v>8</v>
      </c>
      <c r="I3574" t="n">
        <v>203</v>
      </c>
      <c r="J3574" t="inlineStr">
        <is>
          <t>Y</t>
        </is>
      </c>
      <c r="K3574" t="inlineStr">
        <is>
          <t>vilamendhoo.com</t>
        </is>
      </c>
      <c r="L3574" t="inlineStr">
        <is>
          <t>official</t>
        </is>
      </c>
      <c r="M3574" t="inlineStr">
        <is>
          <t>https://dra0pipbd8ype.cloudfront.net/2025/07/Asian-Wok-A-La-Carte-Menu-Vilamendhoo.pdf</t>
        </is>
      </c>
      <c r="N3574" t="inlineStr">
        <is>
          <t>https://dra0pipbd8ype.cloudfront.net/2025/07/Asian-Wok-A-La-Carte-Menu-Vilamendhoo.pdf</t>
        </is>
      </c>
      <c r="O3574" t="inlineStr">
        <is>
          <t>d55d4dd987e73b947480b6d6bb0090b05879065d81dd74529c8382d671c557b6</t>
        </is>
      </c>
      <c r="P3574" t="inlineStr">
        <is>
          <t>library/174_vilamendhoo-island-resort/dining_menu/2025_Asian-Wok-A-La-Carte-Menu-Vilamendhoo.pdf</t>
        </is>
      </c>
      <c r="R3574" t="inlineStr">
        <is>
          <t>current</t>
        </is>
      </c>
      <c r="S3574" t="inlineStr">
        <is>
          <t>N</t>
        </is>
      </c>
      <c r="T3574" t="inlineStr">
        <is>
          <t>matched</t>
        </is>
      </c>
      <c r="U3574" t="inlineStr">
        <is>
          <t>2026-10-04</t>
        </is>
      </c>
      <c r="V3574" t="inlineStr"/>
    </row>
    <row r="3575">
      <c r="A3575" t="n">
        <v>174</v>
      </c>
      <c r="B3575" t="inlineStr">
        <is>
          <t>Vilamendhoo Island Resort</t>
        </is>
      </c>
      <c r="C3575" t="inlineStr">
        <is>
          <t>dining_menu</t>
        </is>
      </c>
      <c r="D3575" t="inlineStr">
        <is>
          <t>2025_Vila-Wine-Menu-040125.pdf</t>
        </is>
      </c>
      <c r="E3575" t="n">
        <v>2025</v>
      </c>
      <c r="H3575" t="n">
        <v>13</v>
      </c>
      <c r="I3575" t="n">
        <v>479</v>
      </c>
      <c r="J3575" t="inlineStr">
        <is>
          <t>Y</t>
        </is>
      </c>
      <c r="K3575" t="inlineStr">
        <is>
          <t>vilamendhoo.com</t>
        </is>
      </c>
      <c r="L3575" t="inlineStr">
        <is>
          <t>official</t>
        </is>
      </c>
      <c r="M3575" t="inlineStr">
        <is>
          <t>https://dra0pipbd8ype.cloudfront.net/2025/01/Vila-Wine-Menu-040125.pdf</t>
        </is>
      </c>
      <c r="N3575" t="inlineStr">
        <is>
          <t>https://dra0pipbd8ype.cloudfront.net/2025/01/Vila-Wine-Menu-040125.pdf</t>
        </is>
      </c>
      <c r="O3575" t="inlineStr">
        <is>
          <t>5ca73824d364741199cf11402fce7a264890bada9cc359722ff10043469a6d09</t>
        </is>
      </c>
      <c r="P3575" t="inlineStr">
        <is>
          <t>library/174_vilamendhoo-island-resort/dining_menu/2025_Vila-Wine-Menu-040125.pdf</t>
        </is>
      </c>
      <c r="R3575" t="inlineStr">
        <is>
          <t>current</t>
        </is>
      </c>
      <c r="S3575" t="inlineStr">
        <is>
          <t>N</t>
        </is>
      </c>
      <c r="T3575" t="inlineStr">
        <is>
          <t>needs-review</t>
        </is>
      </c>
      <c r="U3575" t="inlineStr">
        <is>
          <t>2026-10-04</t>
        </is>
      </c>
      <c r="V3575" t="inlineStr">
        <is>
          <t>ambiguous match [174]</t>
        </is>
      </c>
    </row>
    <row r="3576">
      <c r="A3576" t="n">
        <v>174</v>
      </c>
      <c r="B3576" t="inlineStr">
        <is>
          <t>Vilamendhoo Island Resort</t>
        </is>
      </c>
      <c r="C3576" t="inlineStr">
        <is>
          <t>dining_menu</t>
        </is>
      </c>
      <c r="D3576" t="inlineStr">
        <is>
          <t>2024_VilaSnackMenuSunsetBarRev011124.pdf</t>
        </is>
      </c>
      <c r="E3576" t="n">
        <v>2024</v>
      </c>
      <c r="H3576" t="n">
        <v>5</v>
      </c>
      <c r="I3576" t="n">
        <v>115</v>
      </c>
      <c r="J3576" t="inlineStr">
        <is>
          <t>Y</t>
        </is>
      </c>
      <c r="K3576" t="inlineStr">
        <is>
          <t>vilamendhoo.com</t>
        </is>
      </c>
      <c r="L3576" t="inlineStr">
        <is>
          <t>official</t>
        </is>
      </c>
      <c r="M3576" t="inlineStr">
        <is>
          <t>https://dra0pipbd8ype.cloudfront.net/2024/11/VilaSnackMenuSunsetBarRev011124.pdf</t>
        </is>
      </c>
      <c r="N3576" t="inlineStr">
        <is>
          <t>https://dra0pipbd8ype.cloudfront.net/2024/11/VilaSnackMenuSunsetBarRev011124.pdf</t>
        </is>
      </c>
      <c r="O3576" t="inlineStr">
        <is>
          <t>d57e1fc07c72071e96ca4a5e840ab54db153eafaabf7c00e0a2774c1ac63c4d3</t>
        </is>
      </c>
      <c r="P3576" t="inlineStr">
        <is>
          <t>library/174_vilamendhoo-island-resort/dining_menu/2024_VilaSnackMenuSunsetBarRev011124.pdf</t>
        </is>
      </c>
      <c r="R3576" t="inlineStr">
        <is>
          <t>outdated</t>
        </is>
      </c>
      <c r="S3576" t="inlineStr">
        <is>
          <t>N</t>
        </is>
      </c>
      <c r="T3576" t="inlineStr">
        <is>
          <t>matched</t>
        </is>
      </c>
      <c r="U3576" t="inlineStr">
        <is>
          <t>2026-10-04</t>
        </is>
      </c>
      <c r="V3576" t="inlineStr"/>
    </row>
    <row r="3577">
      <c r="A3577" t="n">
        <v>174</v>
      </c>
      <c r="B3577" t="inlineStr">
        <is>
          <t>Vilamendhoo Island Resort</t>
        </is>
      </c>
      <c r="C3577" t="inlineStr">
        <is>
          <t>dining_menu</t>
        </is>
      </c>
      <c r="D3577" t="inlineStr">
        <is>
          <t>2024_VilaSnackMenuBoashiBarRev011124.pdf</t>
        </is>
      </c>
      <c r="E3577" t="n">
        <v>2024</v>
      </c>
      <c r="H3577" t="n">
        <v>5</v>
      </c>
      <c r="I3577" t="n">
        <v>115</v>
      </c>
      <c r="J3577" t="inlineStr">
        <is>
          <t>Y</t>
        </is>
      </c>
      <c r="K3577" t="inlineStr">
        <is>
          <t>vilamendhoo.com</t>
        </is>
      </c>
      <c r="L3577" t="inlineStr">
        <is>
          <t>official</t>
        </is>
      </c>
      <c r="M3577" t="inlineStr">
        <is>
          <t>https://dra0pipbd8ype.cloudfront.net/2024/11/VilaSnackMenuBoashiBarRev011124.pdf</t>
        </is>
      </c>
      <c r="N3577" t="inlineStr">
        <is>
          <t>https://dra0pipbd8ype.cloudfront.net/2024/11/VilaSnackMenuBoashiBarRev011124.pdf</t>
        </is>
      </c>
      <c r="O3577" t="inlineStr">
        <is>
          <t>73c2b4b65740a3c18e8bd66137d2d0708ff055dd4001da1f9badbbe7553ab07f</t>
        </is>
      </c>
      <c r="P3577" t="inlineStr">
        <is>
          <t>library/174_vilamendhoo-island-resort/dining_menu/2024_VilaSnackMenuBoashiBarRev011124.pdf</t>
        </is>
      </c>
      <c r="R3577" t="inlineStr">
        <is>
          <t>outdated</t>
        </is>
      </c>
      <c r="S3577" t="inlineStr">
        <is>
          <t>N</t>
        </is>
      </c>
      <c r="T3577" t="inlineStr">
        <is>
          <t>matched</t>
        </is>
      </c>
      <c r="U3577" t="inlineStr">
        <is>
          <t>2026-10-04</t>
        </is>
      </c>
      <c r="V3577" t="inlineStr"/>
    </row>
    <row r="3578">
      <c r="A3578" t="n">
        <v>174</v>
      </c>
      <c r="B3578" t="inlineStr">
        <is>
          <t>Vilamendhoo Island Resort</t>
        </is>
      </c>
      <c r="C3578" t="inlineStr">
        <is>
          <t>dining_menu</t>
        </is>
      </c>
      <c r="D3578" t="inlineStr">
        <is>
          <t>2024_VilaSnackMenuBonthiBarRev011124.pdf</t>
        </is>
      </c>
      <c r="E3578" t="n">
        <v>2024</v>
      </c>
      <c r="H3578" t="n">
        <v>5</v>
      </c>
      <c r="I3578" t="n">
        <v>116</v>
      </c>
      <c r="J3578" t="inlineStr">
        <is>
          <t>Y</t>
        </is>
      </c>
      <c r="K3578" t="inlineStr">
        <is>
          <t>vilamendhoo.com</t>
        </is>
      </c>
      <c r="L3578" t="inlineStr">
        <is>
          <t>official</t>
        </is>
      </c>
      <c r="M3578" t="inlineStr">
        <is>
          <t>https://dra0pipbd8ype.cloudfront.net/2024/11/VilaSnackMenuBonthiBarRev011124.pdf</t>
        </is>
      </c>
      <c r="N3578" t="inlineStr">
        <is>
          <t>https://dra0pipbd8ype.cloudfront.net/2024/11/VilaSnackMenuBonthiBarRev011124.pdf</t>
        </is>
      </c>
      <c r="O3578" t="inlineStr">
        <is>
          <t>a33386a6b5d9a434ab518592d66a76a4f894c6eb5317fe693d62e04418d0d09d</t>
        </is>
      </c>
      <c r="P3578" t="inlineStr">
        <is>
          <t>library/174_vilamendhoo-island-resort/dining_menu/2024_VilaSnackMenuBonthiBarRev011124.pdf</t>
        </is>
      </c>
      <c r="R3578" t="inlineStr">
        <is>
          <t>outdated</t>
        </is>
      </c>
      <c r="S3578" t="inlineStr">
        <is>
          <t>N</t>
        </is>
      </c>
      <c r="T3578" t="inlineStr">
        <is>
          <t>matched</t>
        </is>
      </c>
      <c r="U3578" t="inlineStr">
        <is>
          <t>2026-10-04</t>
        </is>
      </c>
      <c r="V3578" t="inlineStr"/>
    </row>
    <row r="3579">
      <c r="A3579" t="n">
        <v>174</v>
      </c>
      <c r="B3579" t="inlineStr">
        <is>
          <t>Vilamendhoo Island Resort</t>
        </is>
      </c>
      <c r="C3579" t="inlineStr">
        <is>
          <t>dining_menu</t>
        </is>
      </c>
      <c r="D3579" t="inlineStr">
        <is>
          <t>2024_Rum-Day-Menu-August-2024.pdf</t>
        </is>
      </c>
      <c r="E3579" t="n">
        <v>2024</v>
      </c>
      <c r="H3579" t="n">
        <v>1</v>
      </c>
      <c r="I3579" t="n">
        <v>467</v>
      </c>
      <c r="J3579" t="inlineStr">
        <is>
          <t>Y</t>
        </is>
      </c>
      <c r="K3579" t="inlineStr">
        <is>
          <t>vilamendhoo.com</t>
        </is>
      </c>
      <c r="L3579" t="inlineStr">
        <is>
          <t>official</t>
        </is>
      </c>
      <c r="M3579" t="inlineStr">
        <is>
          <t>https://dra0pipbd8ype.cloudfront.net/2024/08/Rum-Day-Menu-August-2024.pdf</t>
        </is>
      </c>
      <c r="N3579" t="inlineStr">
        <is>
          <t>https://dra0pipbd8ype.cloudfront.net/2024/08/Rum-Day-Menu-August-2024.pdf</t>
        </is>
      </c>
      <c r="O3579" t="inlineStr">
        <is>
          <t>99c6c73f003588415d4395cf1b483d98043c5b7e22a3c719a7002ebee01c442b</t>
        </is>
      </c>
      <c r="P3579" t="inlineStr">
        <is>
          <t>library/174_vilamendhoo-island-resort/dining_menu/2024_Rum-Day-Menu-August-2024.pdf</t>
        </is>
      </c>
      <c r="R3579" t="inlineStr">
        <is>
          <t>outdated</t>
        </is>
      </c>
      <c r="S3579" t="inlineStr">
        <is>
          <t>N</t>
        </is>
      </c>
      <c r="T3579" t="inlineStr">
        <is>
          <t>needs-review</t>
        </is>
      </c>
      <c r="U3579" t="inlineStr">
        <is>
          <t>2026-10-04</t>
        </is>
      </c>
      <c r="V3579" t="inlineStr">
        <is>
          <t>ambiguous match [174]</t>
        </is>
      </c>
    </row>
    <row r="3580">
      <c r="A3580" t="n">
        <v>174</v>
      </c>
      <c r="B3580" t="inlineStr">
        <is>
          <t>Vilamendhoo Island Resort</t>
        </is>
      </c>
      <c r="C3580" t="inlineStr">
        <is>
          <t>dining_menu</t>
        </is>
      </c>
      <c r="D3580" t="inlineStr">
        <is>
          <t>2024_VilamendhooBubblesLobsterDinnerRev260224.pdf</t>
        </is>
      </c>
      <c r="E3580" t="n">
        <v>2024</v>
      </c>
      <c r="H3580" t="n">
        <v>1</v>
      </c>
      <c r="I3580" t="n">
        <v>335</v>
      </c>
      <c r="J3580" t="inlineStr">
        <is>
          <t>Y</t>
        </is>
      </c>
      <c r="K3580" t="inlineStr">
        <is>
          <t>vilamendhoo.com</t>
        </is>
      </c>
      <c r="L3580" t="inlineStr">
        <is>
          <t>official</t>
        </is>
      </c>
      <c r="M3580" t="inlineStr">
        <is>
          <t>https://dra0pipbd8ype.cloudfront.net/2024/02/VilamendhooBubblesLobsterDinnerRev260224.pdf</t>
        </is>
      </c>
      <c r="N3580" t="inlineStr">
        <is>
          <t>https://dra0pipbd8ype.cloudfront.net/2024/02/VilamendhooBubblesLobsterDinnerRev260224.pdf</t>
        </is>
      </c>
      <c r="O3580" t="inlineStr">
        <is>
          <t>e9e09d8e2832651d36d592bbe8829aa0b68bc4014d8efbfc7d7939e8330c1787</t>
        </is>
      </c>
      <c r="P3580" t="inlineStr">
        <is>
          <t>library/174_vilamendhoo-island-resort/dining_menu/2024_VilamendhooBubblesLobsterDinnerRev260224.pdf</t>
        </is>
      </c>
      <c r="R3580" t="inlineStr">
        <is>
          <t>outdated</t>
        </is>
      </c>
      <c r="S3580" t="inlineStr">
        <is>
          <t>N</t>
        </is>
      </c>
      <c r="T3580" t="inlineStr">
        <is>
          <t>matched</t>
        </is>
      </c>
      <c r="U3580" t="inlineStr">
        <is>
          <t>2026-10-04</t>
        </is>
      </c>
      <c r="V3580" t="inlineStr"/>
    </row>
    <row r="3581">
      <c r="A3581" t="n">
        <v>174</v>
      </c>
      <c r="B3581" t="inlineStr">
        <is>
          <t>Vilamendhoo Island Resort</t>
        </is>
      </c>
      <c r="C3581" t="inlineStr">
        <is>
          <t>dining_menu</t>
        </is>
      </c>
      <c r="D3581" t="inlineStr">
        <is>
          <t>2024_VilaValentinesDayDinnerMenu-2024-Without-Price-min-1.pdf</t>
        </is>
      </c>
      <c r="E3581" t="n">
        <v>2024</v>
      </c>
      <c r="H3581" t="n">
        <v>1</v>
      </c>
      <c r="I3581" t="n">
        <v>477</v>
      </c>
      <c r="J3581" t="inlineStr">
        <is>
          <t>Y</t>
        </is>
      </c>
      <c r="K3581" t="inlineStr">
        <is>
          <t>vilamendhoo.com</t>
        </is>
      </c>
      <c r="L3581" t="inlineStr">
        <is>
          <t>official</t>
        </is>
      </c>
      <c r="M3581" t="inlineStr">
        <is>
          <t>https://dra0pipbd8ype.cloudfront.net/2024/01/VilaValentinesDayDinnerMenu-2024-Without-Price-min-1.pdf</t>
        </is>
      </c>
      <c r="N3581" t="inlineStr">
        <is>
          <t>https://dra0pipbd8ype.cloudfront.net/2024/01/VilaValentinesDayDinnerMenu-2024-Without-Price-min-1.pdf | https://dra0pipbd8ype.cloudfront.net/2024/01/VilaValentinesDayDinnerMenu-2024-Without-Price-min.pdf</t>
        </is>
      </c>
      <c r="O3581" t="inlineStr">
        <is>
          <t>b77f29737c62dbb480f6ac3113c56e4eb6a257d7d50a613414b009ad911bae2a</t>
        </is>
      </c>
      <c r="P3581" t="inlineStr">
        <is>
          <t>library/174_vilamendhoo-island-resort/dining_menu/2024_VilaValentinesDayDinnerMenu-2024-Without-Price-min-1.pdf</t>
        </is>
      </c>
      <c r="R3581" t="inlineStr">
        <is>
          <t>outdated</t>
        </is>
      </c>
      <c r="S3581" t="inlineStr">
        <is>
          <t>N</t>
        </is>
      </c>
      <c r="T3581" t="inlineStr">
        <is>
          <t>needs-review</t>
        </is>
      </c>
      <c r="U3581" t="inlineStr">
        <is>
          <t>2026-10-04</t>
        </is>
      </c>
      <c r="V3581" t="inlineStr">
        <is>
          <t>ambiguous match [174]</t>
        </is>
      </c>
    </row>
    <row r="3582">
      <c r="A3582" t="n">
        <v>174</v>
      </c>
      <c r="B3582" t="inlineStr">
        <is>
          <t>Vilamendhoo Island Resort</t>
        </is>
      </c>
      <c r="C3582" t="inlineStr">
        <is>
          <t>dining_menu</t>
        </is>
      </c>
      <c r="D3582" t="inlineStr">
        <is>
          <t>2023_VilaNewYearsEveGalaMenu2023.pdf</t>
        </is>
      </c>
      <c r="E3582" t="n">
        <v>2023</v>
      </c>
      <c r="H3582" t="n">
        <v>2</v>
      </c>
      <c r="I3582" t="n">
        <v>202</v>
      </c>
      <c r="J3582" t="inlineStr">
        <is>
          <t>Y</t>
        </is>
      </c>
      <c r="K3582" t="inlineStr">
        <is>
          <t>vilamendhoo.com</t>
        </is>
      </c>
      <c r="L3582" t="inlineStr">
        <is>
          <t>official</t>
        </is>
      </c>
      <c r="M3582" t="inlineStr">
        <is>
          <t>https://dra0pipbd8ype.cloudfront.net/2023/12/VilaNewYearsEveGalaMenu2023.pdf</t>
        </is>
      </c>
      <c r="N3582" t="inlineStr">
        <is>
          <t>https://dra0pipbd8ype.cloudfront.net/2023/12/VilaNewYearsEveGalaMenu2023.pdf</t>
        </is>
      </c>
      <c r="O3582" t="inlineStr">
        <is>
          <t>026ef93d09109d36f2ef288f0ceb0892e1bedd19a0460eda5d912b5304ac45a6</t>
        </is>
      </c>
      <c r="P3582" t="inlineStr">
        <is>
          <t>library/174_vilamendhoo-island-resort/dining_menu/2023_VilaNewYearsEveGalaMenu2023.pdf</t>
        </is>
      </c>
      <c r="R3582" t="inlineStr">
        <is>
          <t>outdated</t>
        </is>
      </c>
      <c r="S3582" t="inlineStr">
        <is>
          <t>N</t>
        </is>
      </c>
      <c r="T3582" t="inlineStr">
        <is>
          <t>needs-review</t>
        </is>
      </c>
      <c r="U3582" t="inlineStr">
        <is>
          <t>2026-10-04</t>
        </is>
      </c>
      <c r="V3582" t="inlineStr">
        <is>
          <t>ambiguous match [174]</t>
        </is>
      </c>
    </row>
    <row r="3583">
      <c r="A3583" t="n">
        <v>174</v>
      </c>
      <c r="B3583" t="inlineStr">
        <is>
          <t>Vilamendhoo Island Resort</t>
        </is>
      </c>
      <c r="C3583" t="inlineStr">
        <is>
          <t>dining_menu</t>
        </is>
      </c>
      <c r="D3583" t="inlineStr">
        <is>
          <t>2023_VilaChristmasEveGalaMenu2023.pdf</t>
        </is>
      </c>
      <c r="E3583" t="n">
        <v>2023</v>
      </c>
      <c r="H3583" t="n">
        <v>2</v>
      </c>
      <c r="I3583" t="n">
        <v>429</v>
      </c>
      <c r="J3583" t="inlineStr">
        <is>
          <t>Y</t>
        </is>
      </c>
      <c r="K3583" t="inlineStr">
        <is>
          <t>vilamendhoo.com</t>
        </is>
      </c>
      <c r="L3583" t="inlineStr">
        <is>
          <t>official</t>
        </is>
      </c>
      <c r="M3583" t="inlineStr">
        <is>
          <t>https://dra0pipbd8ype.cloudfront.net/2023/12/VilaChristmasEveGalaMenu2023.pdf</t>
        </is>
      </c>
      <c r="N3583" t="inlineStr">
        <is>
          <t>https://dra0pipbd8ype.cloudfront.net/2023/12/VilaChristmasEveGalaMenu2023.pdf</t>
        </is>
      </c>
      <c r="O3583" t="inlineStr">
        <is>
          <t>259a19b8091f8c299eabfc7dd5b8e65444109ad06fc5b295ad34b03a28cb46fc</t>
        </is>
      </c>
      <c r="P3583" t="inlineStr">
        <is>
          <t>library/174_vilamendhoo-island-resort/dining_menu/2023_VilaChristmasEveGalaMenu2023.pdf</t>
        </is>
      </c>
      <c r="R3583" t="inlineStr">
        <is>
          <t>outdated</t>
        </is>
      </c>
      <c r="S3583" t="inlineStr">
        <is>
          <t>N</t>
        </is>
      </c>
      <c r="T3583" t="inlineStr">
        <is>
          <t>needs-review</t>
        </is>
      </c>
      <c r="U3583" t="inlineStr">
        <is>
          <t>2026-10-04</t>
        </is>
      </c>
      <c r="V3583" t="inlineStr">
        <is>
          <t>ambiguous match [174]</t>
        </is>
      </c>
    </row>
    <row r="3584">
      <c r="A3584" t="n">
        <v>174</v>
      </c>
      <c r="B3584" t="inlineStr">
        <is>
          <t>Vilamendhoo Island Resort</t>
        </is>
      </c>
      <c r="C3584" t="inlineStr">
        <is>
          <t>dining_menu</t>
        </is>
      </c>
      <c r="D3584" t="inlineStr">
        <is>
          <t>2023_VilaMenuBubblesLobsterDinner-compressed.pdf</t>
        </is>
      </c>
      <c r="E3584" t="n">
        <v>2023</v>
      </c>
      <c r="H3584" t="n">
        <v>1</v>
      </c>
      <c r="I3584" t="n">
        <v>281</v>
      </c>
      <c r="J3584" t="inlineStr">
        <is>
          <t>Y</t>
        </is>
      </c>
      <c r="K3584" t="inlineStr">
        <is>
          <t>vilamendhoo.com</t>
        </is>
      </c>
      <c r="L3584" t="inlineStr">
        <is>
          <t>official</t>
        </is>
      </c>
      <c r="M3584" t="inlineStr">
        <is>
          <t>https://dra0pipbd8ype.cloudfront.net/2023/11/VilaMenuBubblesLobsterDinner-compressed.pdf</t>
        </is>
      </c>
      <c r="N3584" t="inlineStr">
        <is>
          <t>https://dra0pipbd8ype.cloudfront.net/2023/11/VilaMenuBubblesLobsterDinner-compressed.pdf</t>
        </is>
      </c>
      <c r="O3584" t="inlineStr">
        <is>
          <t>d62bf93141b985a71ae55b274361f2e619a6b91323c414e4f52f45e867354e22</t>
        </is>
      </c>
      <c r="P3584" t="inlineStr">
        <is>
          <t>library/174_vilamendhoo-island-resort/dining_menu/2023_VilaMenuBubblesLobsterDinner-compressed.pdf</t>
        </is>
      </c>
      <c r="R3584" t="inlineStr">
        <is>
          <t>outdated</t>
        </is>
      </c>
      <c r="S3584" t="inlineStr">
        <is>
          <t>N</t>
        </is>
      </c>
      <c r="T3584" t="inlineStr">
        <is>
          <t>needs-review</t>
        </is>
      </c>
      <c r="U3584" t="inlineStr">
        <is>
          <t>2026-10-04</t>
        </is>
      </c>
      <c r="V3584" t="inlineStr">
        <is>
          <t>ambiguous match [174]</t>
        </is>
      </c>
    </row>
    <row r="3585">
      <c r="A3585" t="n">
        <v>174</v>
      </c>
      <c r="B3585" t="inlineStr">
        <is>
          <t>Vilamendhoo Island Resort</t>
        </is>
      </c>
      <c r="C3585" t="inlineStr">
        <is>
          <t>dining_menu</t>
        </is>
      </c>
      <c r="D3585" t="inlineStr">
        <is>
          <t>2023_AsianWokSetMenuAIPLunch011123Rev311023_compressed.pdf</t>
        </is>
      </c>
      <c r="E3585" t="n">
        <v>2023</v>
      </c>
      <c r="H3585" t="n">
        <v>5</v>
      </c>
      <c r="I3585" t="n">
        <v>132</v>
      </c>
      <c r="J3585" t="inlineStr">
        <is>
          <t>Y</t>
        </is>
      </c>
      <c r="K3585" t="inlineStr">
        <is>
          <t>vilamendhoo.com</t>
        </is>
      </c>
      <c r="L3585" t="inlineStr">
        <is>
          <t>official</t>
        </is>
      </c>
      <c r="M3585" t="inlineStr">
        <is>
          <t>https://dra0pipbd8ype.cloudfront.net/2023/11/AsianWokSetMenuAIPLunch011123Rev311023_compressed.pdf</t>
        </is>
      </c>
      <c r="N3585" t="inlineStr">
        <is>
          <t>https://dra0pipbd8ype.cloudfront.net/2023/11/AsianWokSetMenuAIPLunch011123Rev311023_compressed.pdf</t>
        </is>
      </c>
      <c r="O3585" t="inlineStr">
        <is>
          <t>d130d9aead0f9e9a39cc78f48bb77bb62a20fd1503cc69272a1e7a73ca4c106c</t>
        </is>
      </c>
      <c r="P3585" t="inlineStr">
        <is>
          <t>library/174_vilamendhoo-island-resort/dining_menu/2023_AsianWokSetMenuAIPLunch011123Rev311023_compressed.pdf</t>
        </is>
      </c>
      <c r="R3585" t="inlineStr">
        <is>
          <t>outdated</t>
        </is>
      </c>
      <c r="S3585" t="inlineStr">
        <is>
          <t>N</t>
        </is>
      </c>
      <c r="T3585" t="inlineStr">
        <is>
          <t>matched</t>
        </is>
      </c>
      <c r="U3585" t="inlineStr">
        <is>
          <t>2026-10-04</t>
        </is>
      </c>
      <c r="V3585" t="inlineStr"/>
    </row>
    <row r="3586">
      <c r="A3586" t="n">
        <v>174</v>
      </c>
      <c r="B3586" t="inlineStr">
        <is>
          <t>Vilamendhoo Island Resort</t>
        </is>
      </c>
      <c r="C3586" t="inlineStr">
        <is>
          <t>dining_menu</t>
        </is>
      </c>
      <c r="D3586" t="inlineStr">
        <is>
          <t>2023_AsianWokSetMenuAIPDinner011123Rev311023_compressed.pdf</t>
        </is>
      </c>
      <c r="E3586" t="n">
        <v>2023</v>
      </c>
      <c r="H3586" t="n">
        <v>5</v>
      </c>
      <c r="I3586" t="n">
        <v>131</v>
      </c>
      <c r="J3586" t="inlineStr">
        <is>
          <t>Y</t>
        </is>
      </c>
      <c r="K3586" t="inlineStr">
        <is>
          <t>vilamendhoo.com</t>
        </is>
      </c>
      <c r="L3586" t="inlineStr">
        <is>
          <t>official</t>
        </is>
      </c>
      <c r="M3586" t="inlineStr">
        <is>
          <t>https://dra0pipbd8ype.cloudfront.net/2023/11/AsianWokSetMenuAIPDinner011123Rev311023_compressed.pdf</t>
        </is>
      </c>
      <c r="N3586" t="inlineStr">
        <is>
          <t>https://dra0pipbd8ype.cloudfront.net/2023/11/AsianWokSetMenuAIPDinner011123Rev311023_compressed.pdf</t>
        </is>
      </c>
      <c r="O3586" t="inlineStr">
        <is>
          <t>cf4e4ef3d906b3080200d62c76ab6cb86f506312c947066780b254d4a5f38b10</t>
        </is>
      </c>
      <c r="P3586" t="inlineStr">
        <is>
          <t>library/174_vilamendhoo-island-resort/dining_menu/2023_AsianWokSetMenuAIPDinner011123Rev311023_compressed.pdf</t>
        </is>
      </c>
      <c r="R3586" t="inlineStr">
        <is>
          <t>outdated</t>
        </is>
      </c>
      <c r="S3586" t="inlineStr">
        <is>
          <t>N</t>
        </is>
      </c>
      <c r="T3586" t="inlineStr">
        <is>
          <t>matched</t>
        </is>
      </c>
      <c r="U3586" t="inlineStr">
        <is>
          <t>2026-10-04</t>
        </is>
      </c>
      <c r="V3586" t="inlineStr"/>
    </row>
    <row r="3587">
      <c r="A3587" t="n">
        <v>174</v>
      </c>
      <c r="B3587" t="inlineStr">
        <is>
          <t>Vilamendhoo Island Resort</t>
        </is>
      </c>
      <c r="C3587" t="inlineStr">
        <is>
          <t>dining_menu</t>
        </is>
      </c>
      <c r="D3587" t="inlineStr">
        <is>
          <t>2023_VilaValentinesDayDinnerMenu-Rev190123-Price-update_compressed.pdf</t>
        </is>
      </c>
      <c r="E3587" t="n">
        <v>2023</v>
      </c>
      <c r="H3587" t="n">
        <v>1</v>
      </c>
      <c r="I3587" t="n">
        <v>158</v>
      </c>
      <c r="J3587" t="inlineStr">
        <is>
          <t>Y</t>
        </is>
      </c>
      <c r="K3587" t="inlineStr">
        <is>
          <t>vilamendhoo.com</t>
        </is>
      </c>
      <c r="L3587" t="inlineStr">
        <is>
          <t>official</t>
        </is>
      </c>
      <c r="M3587" t="inlineStr">
        <is>
          <t>https://dra0pipbd8ype.cloudfront.net/2023/02/VilaValentinesDayDinnerMenu-Rev190123-Price-update_compressed.pdf</t>
        </is>
      </c>
      <c r="N3587" t="inlineStr">
        <is>
          <t>https://dra0pipbd8ype.cloudfront.net/2023/02/VilaValentinesDayDinnerMenu-Rev190123-Price-update_compressed.pdf</t>
        </is>
      </c>
      <c r="O3587" t="inlineStr">
        <is>
          <t>2b4fce9d0db5467aeb869c4a174a2c8e50d18f334f4db38a3542f97fda60b380</t>
        </is>
      </c>
      <c r="P3587" t="inlineStr">
        <is>
          <t>library/174_vilamendhoo-island-resort/dining_menu/2023_VilaValentinesDayDinnerMenu-Rev190123-Price-update_compressed.pdf</t>
        </is>
      </c>
      <c r="R3587" t="inlineStr">
        <is>
          <t>outdated</t>
        </is>
      </c>
      <c r="S3587" t="inlineStr">
        <is>
          <t>N</t>
        </is>
      </c>
      <c r="T3587" t="inlineStr">
        <is>
          <t>needs-review</t>
        </is>
      </c>
      <c r="U3587" t="inlineStr">
        <is>
          <t>2026-10-04</t>
        </is>
      </c>
      <c r="V3587" t="inlineStr">
        <is>
          <t>ambiguous match [174]</t>
        </is>
      </c>
    </row>
    <row r="3588">
      <c r="A3588" t="n">
        <v>174</v>
      </c>
      <c r="B3588" t="inlineStr">
        <is>
          <t>Vilamendhoo Island Resort</t>
        </is>
      </c>
      <c r="C3588" t="inlineStr">
        <is>
          <t>dining_menu</t>
        </is>
      </c>
      <c r="D3588" t="inlineStr">
        <is>
          <t>2023_VilaValentinesDayDinnerMenu-Rev190123-min.pdf</t>
        </is>
      </c>
      <c r="E3588" t="n">
        <v>2023</v>
      </c>
      <c r="H3588" t="n">
        <v>1</v>
      </c>
      <c r="I3588" t="n">
        <v>174</v>
      </c>
      <c r="J3588" t="inlineStr">
        <is>
          <t>Y</t>
        </is>
      </c>
      <c r="K3588" t="inlineStr">
        <is>
          <t>vilamendhoo.com</t>
        </is>
      </c>
      <c r="L3588" t="inlineStr">
        <is>
          <t>official</t>
        </is>
      </c>
      <c r="M3588" t="inlineStr">
        <is>
          <t>https://dra0pipbd8ype.cloudfront.net/2023/01/VilaValentinesDayDinnerMenu-Rev190123-min.pdf</t>
        </is>
      </c>
      <c r="N3588" t="inlineStr">
        <is>
          <t>https://dra0pipbd8ype.cloudfront.net/2023/01/VilaValentinesDayDinnerMenu-Rev190123-min.pdf</t>
        </is>
      </c>
      <c r="O3588" t="inlineStr">
        <is>
          <t>174f9752563387b143f3e7819b95ff109ba62f6f1bd0acb4ed2a6b434ecb2f40</t>
        </is>
      </c>
      <c r="P3588" t="inlineStr">
        <is>
          <t>library/174_vilamendhoo-island-resort/dining_menu/2023_VilaValentinesDayDinnerMenu-Rev190123-min.pdf</t>
        </is>
      </c>
      <c r="R3588" t="inlineStr">
        <is>
          <t>outdated</t>
        </is>
      </c>
      <c r="S3588" t="inlineStr">
        <is>
          <t>N</t>
        </is>
      </c>
      <c r="T3588" t="inlineStr">
        <is>
          <t>needs-review</t>
        </is>
      </c>
      <c r="U3588" t="inlineStr">
        <is>
          <t>2026-10-04</t>
        </is>
      </c>
      <c r="V3588" t="inlineStr">
        <is>
          <t>ambiguous match [174]</t>
        </is>
      </c>
    </row>
    <row r="3589">
      <c r="A3589" t="n">
        <v>174</v>
      </c>
      <c r="B3589" t="inlineStr">
        <is>
          <t>Vilamendhoo Island Resort</t>
        </is>
      </c>
      <c r="C3589" t="inlineStr">
        <is>
          <t>dining_menu</t>
        </is>
      </c>
      <c r="D3589" t="inlineStr">
        <is>
          <t>2023_20.-Vilamendhoo-Signature-Ice-Cream-Menu-2023.pdf</t>
        </is>
      </c>
      <c r="E3589" t="n">
        <v>2023</v>
      </c>
      <c r="H3589" t="n">
        <v>1</v>
      </c>
      <c r="I3589" t="n">
        <v>192</v>
      </c>
      <c r="J3589" t="inlineStr">
        <is>
          <t>Y</t>
        </is>
      </c>
      <c r="K3589" t="inlineStr">
        <is>
          <t>vilamendhoo.com</t>
        </is>
      </c>
      <c r="L3589" t="inlineStr">
        <is>
          <t>official</t>
        </is>
      </c>
      <c r="M3589" t="inlineStr">
        <is>
          <t>https://dra0pipbd8ype.cloudfront.net/2023/01/20.-Vilamendhoo-Signature-Ice-Cream-Menu-2023.pdf</t>
        </is>
      </c>
      <c r="N3589" t="inlineStr">
        <is>
          <t>https://dra0pipbd8ype.cloudfront.net/2023/01/20.-Vilamendhoo-Signature-Ice-Cream-Menu-2023.pdf</t>
        </is>
      </c>
      <c r="O3589" t="inlineStr">
        <is>
          <t>2bb4169244b3c12cffd35701bb3eafdffddb37246fe4b0cd35d6f1503c16e799</t>
        </is>
      </c>
      <c r="P3589" t="inlineStr">
        <is>
          <t>library/174_vilamendhoo-island-resort/dining_menu/2023_20.-Vilamendhoo-Signature-Ice-Cream-Menu-2023.pdf</t>
        </is>
      </c>
      <c r="R3589" t="inlineStr">
        <is>
          <t>outdated</t>
        </is>
      </c>
      <c r="S3589" t="inlineStr">
        <is>
          <t>N</t>
        </is>
      </c>
      <c r="T3589" t="inlineStr">
        <is>
          <t>matched</t>
        </is>
      </c>
      <c r="U3589" t="inlineStr">
        <is>
          <t>2026-10-04</t>
        </is>
      </c>
      <c r="V3589" t="inlineStr"/>
    </row>
    <row r="3590">
      <c r="A3590" t="n">
        <v>174</v>
      </c>
      <c r="B3590" t="inlineStr">
        <is>
          <t>Vilamendhoo Island Resort</t>
        </is>
      </c>
      <c r="C3590" t="inlineStr">
        <is>
          <t>dining_menu</t>
        </is>
      </c>
      <c r="D3590" t="inlineStr">
        <is>
          <t>2022_VilaMenu2022everageMenuBoashiBarRev011124.pdf</t>
        </is>
      </c>
      <c r="E3590" t="n">
        <v>2022</v>
      </c>
      <c r="H3590" t="n">
        <v>8</v>
      </c>
      <c r="I3590" t="n">
        <v>89</v>
      </c>
      <c r="J3590" t="inlineStr">
        <is>
          <t>Y</t>
        </is>
      </c>
      <c r="K3590" t="inlineStr">
        <is>
          <t>vilamendhoo.com</t>
        </is>
      </c>
      <c r="L3590" t="inlineStr">
        <is>
          <t>official</t>
        </is>
      </c>
      <c r="M3590" t="inlineStr">
        <is>
          <t>https://dra0pipbd8ype.cloudfront.net/2024/11/VilaMenu2022everageMenuBoashiBarRev011124.pdf</t>
        </is>
      </c>
      <c r="N3590" t="inlineStr">
        <is>
          <t>https://dra0pipbd8ype.cloudfront.net/2024/11/VilaMenu2022everageMenuBoashiBarRev011124.pdf</t>
        </is>
      </c>
      <c r="O3590" t="inlineStr">
        <is>
          <t>bebc7e33d60acc4270d1d0053ccc44733ba4982b3b3dab8dff4d2ab8889e3328</t>
        </is>
      </c>
      <c r="P3590" t="inlineStr">
        <is>
          <t>library/174_vilamendhoo-island-resort/dining_menu/2022_VilaMenu2022everageMenuBoashiBarRev011124.pdf</t>
        </is>
      </c>
      <c r="R3590" t="inlineStr">
        <is>
          <t>outdated</t>
        </is>
      </c>
      <c r="S3590" t="inlineStr">
        <is>
          <t>N</t>
        </is>
      </c>
      <c r="T3590" t="inlineStr">
        <is>
          <t>needs-review</t>
        </is>
      </c>
      <c r="U3590" t="inlineStr">
        <is>
          <t>2026-10-04</t>
        </is>
      </c>
      <c r="V3590" t="inlineStr">
        <is>
          <t>ambiguous match [174]</t>
        </is>
      </c>
    </row>
    <row r="3591">
      <c r="A3591" t="n">
        <v>174</v>
      </c>
      <c r="B3591" t="inlineStr">
        <is>
          <t>Vilamendhoo Island Resort</t>
        </is>
      </c>
      <c r="C3591" t="inlineStr">
        <is>
          <t>dining_menu</t>
        </is>
      </c>
      <c r="D3591" t="inlineStr">
        <is>
          <t>2022_VilaMenu2022Signature-Ice-Cream-Menu010123-NoPrice_compressed.pdf</t>
        </is>
      </c>
      <c r="E3591" t="n">
        <v>2022</v>
      </c>
      <c r="H3591" t="n">
        <v>1</v>
      </c>
      <c r="I3591" t="n">
        <v>184</v>
      </c>
      <c r="J3591" t="inlineStr">
        <is>
          <t>Y</t>
        </is>
      </c>
      <c r="K3591" t="inlineStr">
        <is>
          <t>vilamendhoo.com</t>
        </is>
      </c>
      <c r="L3591" t="inlineStr">
        <is>
          <t>official</t>
        </is>
      </c>
      <c r="M3591" t="inlineStr">
        <is>
          <t>https://dra0pipbd8ype.cloudfront.net/2023/11/VilaMenu2022Signature-Ice-Cream-Menu010123-NoPrice_compressed.pdf</t>
        </is>
      </c>
      <c r="N3591" t="inlineStr">
        <is>
          <t>https://dra0pipbd8ype.cloudfront.net/2023/11/VilaMenu2022Signature-Ice-Cream-Menu010123-NoPrice_compressed.pdf</t>
        </is>
      </c>
      <c r="O3591" t="inlineStr">
        <is>
          <t>712c21e883b8cc4f4deec4d338beb2c2dd3f934e932e97cd7ee000ad5859a8a1</t>
        </is>
      </c>
      <c r="P3591" t="inlineStr">
        <is>
          <t>library/174_vilamendhoo-island-resort/dining_menu/2022_VilaMenu2022Signature-Ice-Cream-Menu010123-NoPrice_compressed.pdf</t>
        </is>
      </c>
      <c r="R3591" t="inlineStr">
        <is>
          <t>outdated</t>
        </is>
      </c>
      <c r="S3591" t="inlineStr">
        <is>
          <t>N</t>
        </is>
      </c>
      <c r="T3591" t="inlineStr">
        <is>
          <t>matched</t>
        </is>
      </c>
      <c r="U3591" t="inlineStr">
        <is>
          <t>2026-10-04</t>
        </is>
      </c>
      <c r="V3591" t="inlineStr"/>
    </row>
    <row r="3592">
      <c r="A3592" t="n">
        <v>174</v>
      </c>
      <c r="B3592" t="inlineStr">
        <is>
          <t>Vilamendhoo Island Resort</t>
        </is>
      </c>
      <c r="C3592" t="inlineStr">
        <is>
          <t>dining_menu</t>
        </is>
      </c>
      <c r="D3592" t="inlineStr">
        <is>
          <t>2022_NewYearEveGalaDinnerMenu2022Rev231222_compressed.pdf</t>
        </is>
      </c>
      <c r="E3592" t="n">
        <v>2022</v>
      </c>
      <c r="H3592" t="n">
        <v>1</v>
      </c>
      <c r="I3592" t="n">
        <v>1483</v>
      </c>
      <c r="J3592" t="inlineStr">
        <is>
          <t>N</t>
        </is>
      </c>
      <c r="K3592" t="inlineStr">
        <is>
          <t>vilamendhoo.com</t>
        </is>
      </c>
      <c r="L3592" t="inlineStr">
        <is>
          <t>official</t>
        </is>
      </c>
      <c r="M3592" t="inlineStr">
        <is>
          <t>https://dra0pipbd8ype.cloudfront.net/2022/12/NewYearEveGalaDinnerMenu2022Rev231222_compressed.pdf</t>
        </is>
      </c>
      <c r="N3592" t="inlineStr">
        <is>
          <t>https://dra0pipbd8ype.cloudfront.net/2022/12/NewYearEveGalaDinnerMenu2022Rev231222_compressed.pdf</t>
        </is>
      </c>
      <c r="O3592" t="inlineStr">
        <is>
          <t>49544425f1e60fac8209c267b47dafc0c4004222c8b048d971ef3c4c6e8acfe6</t>
        </is>
      </c>
      <c r="P3592" t="inlineStr">
        <is>
          <t>library/174_vilamendhoo-island-resort/dining_menu/2022_NewYearEveGalaDinnerMenu2022Rev231222_compressed.pdf</t>
        </is>
      </c>
      <c r="R3592" t="inlineStr">
        <is>
          <t>outdated</t>
        </is>
      </c>
      <c r="S3592" t="inlineStr">
        <is>
          <t>N</t>
        </is>
      </c>
      <c r="T3592" t="inlineStr">
        <is>
          <t>needs-review</t>
        </is>
      </c>
      <c r="U3592" t="inlineStr">
        <is>
          <t>2026-10-04</t>
        </is>
      </c>
      <c r="V3592" t="inlineStr">
        <is>
          <t>ambiguous match [174]</t>
        </is>
      </c>
    </row>
    <row r="3593">
      <c r="A3593" t="n">
        <v>174</v>
      </c>
      <c r="B3593" t="inlineStr">
        <is>
          <t>Vilamendhoo Island Resort</t>
        </is>
      </c>
      <c r="C3593" t="inlineStr">
        <is>
          <t>dining_menu</t>
        </is>
      </c>
      <c r="D3593" t="inlineStr">
        <is>
          <t>2022_VilaMenu2022everageMenuBonthiBarRev011122-min.pdf</t>
        </is>
      </c>
      <c r="E3593" t="n">
        <v>2022</v>
      </c>
      <c r="H3593" t="n">
        <v>9</v>
      </c>
      <c r="I3593" t="n">
        <v>137</v>
      </c>
      <c r="J3593" t="inlineStr">
        <is>
          <t>Y</t>
        </is>
      </c>
      <c r="K3593" t="inlineStr">
        <is>
          <t>vilamendhoo.com</t>
        </is>
      </c>
      <c r="L3593" t="inlineStr">
        <is>
          <t>official</t>
        </is>
      </c>
      <c r="M3593" t="inlineStr">
        <is>
          <t>https://dra0pipbd8ype.cloudfront.net/2022/11/VilaMenu2022everageMenuBonthiBarRev011122-min.pdf</t>
        </is>
      </c>
      <c r="N3593" t="inlineStr">
        <is>
          <t>https://dra0pipbd8ype.cloudfront.net/2022/11/VilaMenu2022everageMenuBonthiBarRev011122-min.pdf</t>
        </is>
      </c>
      <c r="O3593" t="inlineStr">
        <is>
          <t>3b1c4f4fcfeb9a053b26eb8aa21a15552e008743ab46673504541bbaa7c39ba7</t>
        </is>
      </c>
      <c r="P3593" t="inlineStr">
        <is>
          <t>library/174_vilamendhoo-island-resort/dining_menu/2022_VilaMenu2022everageMenuBonthiBarRev011122-min.pdf</t>
        </is>
      </c>
      <c r="R3593" t="inlineStr">
        <is>
          <t>outdated</t>
        </is>
      </c>
      <c r="S3593" t="inlineStr">
        <is>
          <t>N</t>
        </is>
      </c>
      <c r="T3593" t="inlineStr">
        <is>
          <t>needs-review</t>
        </is>
      </c>
      <c r="U3593" t="inlineStr">
        <is>
          <t>2026-10-04</t>
        </is>
      </c>
      <c r="V3593" t="inlineStr">
        <is>
          <t>ambiguous match [174]</t>
        </is>
      </c>
    </row>
    <row r="3594">
      <c r="A3594" t="n">
        <v>174</v>
      </c>
      <c r="B3594" t="inlineStr">
        <is>
          <t>Vilamendhoo Island Resort</t>
        </is>
      </c>
      <c r="C3594" t="inlineStr">
        <is>
          <t>dining_menu</t>
        </is>
      </c>
      <c r="D3594" t="inlineStr">
        <is>
          <t>2022_VilaMenu2022BeverageMenuSunsetBarRev011122-Copy-min.pdf</t>
        </is>
      </c>
      <c r="E3594" t="n">
        <v>2022</v>
      </c>
      <c r="H3594" t="n">
        <v>9</v>
      </c>
      <c r="I3594" t="n">
        <v>138</v>
      </c>
      <c r="J3594" t="inlineStr">
        <is>
          <t>Y</t>
        </is>
      </c>
      <c r="K3594" t="inlineStr">
        <is>
          <t>vilamendhoo.com</t>
        </is>
      </c>
      <c r="L3594" t="inlineStr">
        <is>
          <t>official</t>
        </is>
      </c>
      <c r="M3594" t="inlineStr">
        <is>
          <t>https://dra0pipbd8ype.cloudfront.net/2022/11/VilaMenu2022BeverageMenuSunsetBarRev011122-Copy-min.pdf</t>
        </is>
      </c>
      <c r="N3594" t="inlineStr">
        <is>
          <t>https://dra0pipbd8ype.cloudfront.net/2022/11/VilaMenu2022BeverageMenuSunsetBarRev011122-Copy-min.pdf</t>
        </is>
      </c>
      <c r="O3594" t="inlineStr">
        <is>
          <t>70337320168239b66cbf1f18484849041776f1b13e0b97056ad895ee60cb84d8</t>
        </is>
      </c>
      <c r="P3594" t="inlineStr">
        <is>
          <t>library/174_vilamendhoo-island-resort/dining_menu/2022_VilaMenu2022BeverageMenuSunsetBarRev011122-Copy-min.pdf</t>
        </is>
      </c>
      <c r="R3594" t="inlineStr">
        <is>
          <t>outdated</t>
        </is>
      </c>
      <c r="S3594" t="inlineStr">
        <is>
          <t>N</t>
        </is>
      </c>
      <c r="T3594" t="inlineStr">
        <is>
          <t>needs-review</t>
        </is>
      </c>
      <c r="U3594" t="inlineStr">
        <is>
          <t>2026-10-04</t>
        </is>
      </c>
      <c r="V3594" t="inlineStr">
        <is>
          <t>ambiguous match [174]</t>
        </is>
      </c>
    </row>
    <row r="3595">
      <c r="A3595" t="n">
        <v>174</v>
      </c>
      <c r="B3595" t="inlineStr">
        <is>
          <t>Vilamendhoo Island Resort</t>
        </is>
      </c>
      <c r="C3595" t="inlineStr">
        <is>
          <t>dining_menu</t>
        </is>
      </c>
      <c r="D3595" t="inlineStr">
        <is>
          <t>2022_VilaMenu2022BeverageMenuAsianWokBarRestaurantRev011122-min.pdf</t>
        </is>
      </c>
      <c r="E3595" t="n">
        <v>2022</v>
      </c>
      <c r="H3595" t="n">
        <v>8</v>
      </c>
      <c r="I3595" t="n">
        <v>111</v>
      </c>
      <c r="J3595" t="inlineStr">
        <is>
          <t>Y</t>
        </is>
      </c>
      <c r="K3595" t="inlineStr">
        <is>
          <t>vilamendhoo.com</t>
        </is>
      </c>
      <c r="L3595" t="inlineStr">
        <is>
          <t>official</t>
        </is>
      </c>
      <c r="M3595" t="inlineStr">
        <is>
          <t>https://dra0pipbd8ype.cloudfront.net/2022/11/VilaMenu2022BeverageMenuAsianWokBarRestaurantRev011122-min.pdf</t>
        </is>
      </c>
      <c r="N3595" t="inlineStr">
        <is>
          <t>https://dra0pipbd8ype.cloudfront.net/2022/11/VilaMenu2022BeverageMenuAsianWokBarRestaurantRev011122-min.pdf</t>
        </is>
      </c>
      <c r="O3595" t="inlineStr">
        <is>
          <t>1f3a9706b21bb477a1f5bc1188998c3560734663037265793c7d86eada1a220f</t>
        </is>
      </c>
      <c r="P3595" t="inlineStr">
        <is>
          <t>library/174_vilamendhoo-island-resort/dining_menu/2022_VilaMenu2022BeverageMenuAsianWokBarRestaurantRev011122-min.pdf</t>
        </is>
      </c>
      <c r="R3595" t="inlineStr">
        <is>
          <t>outdated</t>
        </is>
      </c>
      <c r="S3595" t="inlineStr">
        <is>
          <t>N</t>
        </is>
      </c>
      <c r="T3595" t="inlineStr">
        <is>
          <t>needs-review</t>
        </is>
      </c>
      <c r="U3595" t="inlineStr">
        <is>
          <t>2026-10-04</t>
        </is>
      </c>
      <c r="V3595" t="inlineStr">
        <is>
          <t>ambiguous match [174]</t>
        </is>
      </c>
    </row>
    <row r="3596">
      <c r="A3596" t="n">
        <v>174</v>
      </c>
      <c r="B3596" t="inlineStr">
        <is>
          <t>Vilamendhoo Island Resort</t>
        </is>
      </c>
      <c r="C3596" t="inlineStr">
        <is>
          <t>dining_menu</t>
        </is>
      </c>
      <c r="D3596" t="inlineStr">
        <is>
          <t>2022_VilaMenu2022BeverageMenuFunamaRestaurantRev011122-min.pdf</t>
        </is>
      </c>
      <c r="E3596" t="n">
        <v>2022</v>
      </c>
      <c r="H3596" t="n">
        <v>8</v>
      </c>
      <c r="I3596" t="n">
        <v>111</v>
      </c>
      <c r="J3596" t="inlineStr">
        <is>
          <t>Y</t>
        </is>
      </c>
      <c r="K3596" t="inlineStr">
        <is>
          <t>vilamendhoo.com</t>
        </is>
      </c>
      <c r="L3596" t="inlineStr">
        <is>
          <t>official</t>
        </is>
      </c>
      <c r="M3596" t="inlineStr">
        <is>
          <t>https://dra0pipbd8ype.cloudfront.net/2022/11/VilaMenu2022BeverageMenuFunamaRestaurantRev011122-min.pdf</t>
        </is>
      </c>
      <c r="N3596" t="inlineStr">
        <is>
          <t>https://dra0pipbd8ype.cloudfront.net/2022/11/VilaMenu2022BeverageMenuFunamaRestaurantRev011122-min.pdf</t>
        </is>
      </c>
      <c r="O3596" t="inlineStr">
        <is>
          <t>5de891d3cd35d5eec11af602734f5ce2f8a831eaf96c9927fcbcbe0d522d198f</t>
        </is>
      </c>
      <c r="P3596" t="inlineStr">
        <is>
          <t>library/174_vilamendhoo-island-resort/dining_menu/2022_VilaMenu2022BeverageMenuFunamaRestaurantRev011122-min.pdf</t>
        </is>
      </c>
      <c r="R3596" t="inlineStr">
        <is>
          <t>outdated</t>
        </is>
      </c>
      <c r="S3596" t="inlineStr">
        <is>
          <t>N</t>
        </is>
      </c>
      <c r="T3596" t="inlineStr">
        <is>
          <t>needs-review</t>
        </is>
      </c>
      <c r="U3596" t="inlineStr">
        <is>
          <t>2026-10-04</t>
        </is>
      </c>
      <c r="V3596" t="inlineStr">
        <is>
          <t>ambiguous match [174]</t>
        </is>
      </c>
    </row>
    <row r="3597">
      <c r="A3597" t="n">
        <v>174</v>
      </c>
      <c r="B3597" t="inlineStr">
        <is>
          <t>Vilamendhoo Island Resort</t>
        </is>
      </c>
      <c r="C3597" t="inlineStr">
        <is>
          <t>dining_menu</t>
        </is>
      </c>
      <c r="D3597" t="inlineStr">
        <is>
          <t>2022_VilaMenu2022BeverageMenuAhimaRestaurantRev011122-min.pdf</t>
        </is>
      </c>
      <c r="E3597" t="n">
        <v>2022</v>
      </c>
      <c r="H3597" t="n">
        <v>8</v>
      </c>
      <c r="I3597" t="n">
        <v>111</v>
      </c>
      <c r="J3597" t="inlineStr">
        <is>
          <t>Y</t>
        </is>
      </c>
      <c r="K3597" t="inlineStr">
        <is>
          <t>vilamendhoo.com</t>
        </is>
      </c>
      <c r="L3597" t="inlineStr">
        <is>
          <t>official</t>
        </is>
      </c>
      <c r="M3597" t="inlineStr">
        <is>
          <t>https://dra0pipbd8ype.cloudfront.net/2022/11/VilaMenu2022BeverageMenuAhimaRestaurantRev011122-min.pdf</t>
        </is>
      </c>
      <c r="N3597" t="inlineStr">
        <is>
          <t>https://dra0pipbd8ype.cloudfront.net/2022/11/VilaMenu2022BeverageMenuAhimaRestaurantRev011122-min.pdf</t>
        </is>
      </c>
      <c r="O3597" t="inlineStr">
        <is>
          <t>4f35ce09fcbc7256a0f12233e82375f9338eb79939e55ed00febddd50e8c4583</t>
        </is>
      </c>
      <c r="P3597" t="inlineStr">
        <is>
          <t>library/174_vilamendhoo-island-resort/dining_menu/2022_VilaMenu2022BeverageMenuAhimaRestaurantRev011122-min.pdf</t>
        </is>
      </c>
      <c r="R3597" t="inlineStr">
        <is>
          <t>outdated</t>
        </is>
      </c>
      <c r="S3597" t="inlineStr">
        <is>
          <t>N</t>
        </is>
      </c>
      <c r="T3597" t="inlineStr">
        <is>
          <t>needs-review</t>
        </is>
      </c>
      <c r="U3597" t="inlineStr">
        <is>
          <t>2026-10-04</t>
        </is>
      </c>
      <c r="V3597" t="inlineStr">
        <is>
          <t>ambiguous match [174]</t>
        </is>
      </c>
    </row>
    <row r="3598">
      <c r="A3598" t="n">
        <v>174</v>
      </c>
      <c r="B3598" t="inlineStr">
        <is>
          <t>Vilamendhoo Island Resort</t>
        </is>
      </c>
      <c r="C3598" t="inlineStr">
        <is>
          <t>dining_menu</t>
        </is>
      </c>
      <c r="D3598" t="inlineStr">
        <is>
          <t>2022_VilaValentinesDayDinnerMenu-Rev070222.pdf</t>
        </is>
      </c>
      <c r="E3598" t="n">
        <v>2022</v>
      </c>
      <c r="H3598" t="n">
        <v>1</v>
      </c>
      <c r="I3598" t="n">
        <v>791</v>
      </c>
      <c r="J3598" t="inlineStr">
        <is>
          <t>Y</t>
        </is>
      </c>
      <c r="K3598" t="inlineStr">
        <is>
          <t>vilamendhoo.com</t>
        </is>
      </c>
      <c r="L3598" t="inlineStr">
        <is>
          <t>official</t>
        </is>
      </c>
      <c r="M3598" t="inlineStr">
        <is>
          <t>https://dra0pipbd8ype.cloudfront.net/sites/3/2022/02/VilaValentinesDayDinnerMenu-Rev070222.pdf</t>
        </is>
      </c>
      <c r="N3598" t="inlineStr">
        <is>
          <t>https://dra0pipbd8ype.cloudfront.net/sites/3/2022/02/VilaValentinesDayDinnerMenu-Rev070222.pdf</t>
        </is>
      </c>
      <c r="O3598" t="inlineStr">
        <is>
          <t>249f6db26c8fbe79d2a86e6e245652595a077bae122c0e1a4491ab4f7915780c</t>
        </is>
      </c>
      <c r="P3598" t="inlineStr">
        <is>
          <t>library/174_vilamendhoo-island-resort/dining_menu/2022_VilaValentinesDayDinnerMenu-Rev070222.pdf</t>
        </is>
      </c>
      <c r="R3598" t="inlineStr">
        <is>
          <t>outdated</t>
        </is>
      </c>
      <c r="S3598" t="inlineStr">
        <is>
          <t>N</t>
        </is>
      </c>
      <c r="T3598" t="inlineStr">
        <is>
          <t>matched</t>
        </is>
      </c>
      <c r="U3598" t="inlineStr">
        <is>
          <t>2026-10-04</t>
        </is>
      </c>
      <c r="V3598" t="inlineStr"/>
    </row>
    <row r="3599">
      <c r="A3599" t="n">
        <v>174</v>
      </c>
      <c r="B3599" t="inlineStr">
        <is>
          <t>Vilamendhoo Island Resort</t>
        </is>
      </c>
      <c r="C3599" t="inlineStr">
        <is>
          <t>dining_menu</t>
        </is>
      </c>
      <c r="D3599" t="inlineStr">
        <is>
          <t>2021_VilaNewYearsEveGalaMenu2021-min.pdf</t>
        </is>
      </c>
      <c r="E3599" t="n">
        <v>2021</v>
      </c>
      <c r="H3599" t="n">
        <v>2</v>
      </c>
      <c r="I3599" t="n">
        <v>181</v>
      </c>
      <c r="J3599" t="inlineStr">
        <is>
          <t>Y</t>
        </is>
      </c>
      <c r="K3599" t="inlineStr">
        <is>
          <t>vilamendhoo.com</t>
        </is>
      </c>
      <c r="L3599" t="inlineStr">
        <is>
          <t>official</t>
        </is>
      </c>
      <c r="M3599" t="inlineStr">
        <is>
          <t>https://dra0pipbd8ype.cloudfront.net/2021/12/VilaNewYearsEveGalaMenu2021-min.pdf</t>
        </is>
      </c>
      <c r="N3599" t="inlineStr">
        <is>
          <t>https://dra0pipbd8ype.cloudfront.net/2021/12/VilaNewYearsEveGalaMenu2021-min.pdf</t>
        </is>
      </c>
      <c r="O3599" t="inlineStr">
        <is>
          <t>6db3e43c8824b664e71cbf4ee3a9d6ed16b60b5c697d3d2e38579bb24e73e125</t>
        </is>
      </c>
      <c r="P3599" t="inlineStr">
        <is>
          <t>library/174_vilamendhoo-island-resort/dining_menu/2021_VilaNewYearsEveGalaMenu2021-min.pdf</t>
        </is>
      </c>
      <c r="R3599" t="inlineStr">
        <is>
          <t>outdated</t>
        </is>
      </c>
      <c r="S3599" t="inlineStr">
        <is>
          <t>N</t>
        </is>
      </c>
      <c r="T3599" t="inlineStr">
        <is>
          <t>needs-review</t>
        </is>
      </c>
      <c r="U3599" t="inlineStr">
        <is>
          <t>2026-10-04</t>
        </is>
      </c>
      <c r="V3599" t="inlineStr">
        <is>
          <t>ambiguous match [174]</t>
        </is>
      </c>
    </row>
    <row r="3600">
      <c r="A3600" t="n">
        <v>174</v>
      </c>
      <c r="B3600" t="inlineStr">
        <is>
          <t>Vilamendhoo Island Resort</t>
        </is>
      </c>
      <c r="C3600" t="inlineStr">
        <is>
          <t>dining_menu</t>
        </is>
      </c>
      <c r="D3600" t="inlineStr">
        <is>
          <t>2021_VilaMenu2021-IceCreamMenuBonthiSunsetBarRev010921-min-1.pdf</t>
        </is>
      </c>
      <c r="E3600" t="n">
        <v>2021</v>
      </c>
      <c r="H3600" t="n">
        <v>1</v>
      </c>
      <c r="I3600" t="n">
        <v>205</v>
      </c>
      <c r="J3600" t="inlineStr">
        <is>
          <t>Y</t>
        </is>
      </c>
      <c r="K3600" t="inlineStr">
        <is>
          <t>vilamendhoo.com</t>
        </is>
      </c>
      <c r="L3600" t="inlineStr">
        <is>
          <t>official</t>
        </is>
      </c>
      <c r="M3600" t="inlineStr">
        <is>
          <t>https://dra0pipbd8ype.cloudfront.net/2021/09/VilaMenu2021-IceCreamMenuBonthiSunsetBarRev010921-min-1.pdf</t>
        </is>
      </c>
      <c r="N3600" t="inlineStr">
        <is>
          <t>https://dra0pipbd8ype.cloudfront.net/2021/09/VilaMenu2021-IceCreamMenuBonthiSunsetBarRev010921-min-1.pdf</t>
        </is>
      </c>
      <c r="O3600" t="inlineStr">
        <is>
          <t>30cfd370b4ad7aa31a22877c2914c27e67baf7e6a3ecb9b65e5cb53b04af5f30</t>
        </is>
      </c>
      <c r="P3600" t="inlineStr">
        <is>
          <t>library/174_vilamendhoo-island-resort/dining_menu/2021_VilaMenu2021-IceCreamMenuBonthiSunsetBarRev010921-min-1.pdf</t>
        </is>
      </c>
      <c r="R3600" t="inlineStr">
        <is>
          <t>outdated</t>
        </is>
      </c>
      <c r="S3600" t="inlineStr">
        <is>
          <t>N</t>
        </is>
      </c>
      <c r="T3600" t="inlineStr">
        <is>
          <t>matched</t>
        </is>
      </c>
      <c r="U3600" t="inlineStr">
        <is>
          <t>2026-10-04</t>
        </is>
      </c>
      <c r="V3600" t="inlineStr"/>
    </row>
    <row r="3601">
      <c r="A3601" t="n">
        <v>174</v>
      </c>
      <c r="B3601" t="inlineStr">
        <is>
          <t>Vilamendhoo Island Resort</t>
        </is>
      </c>
      <c r="C3601" t="inlineStr">
        <is>
          <t>dining_menu</t>
        </is>
      </c>
      <c r="D3601" t="inlineStr">
        <is>
          <t>2021_VilaMenu2021-IceCreamMenuBonthiSunsetBarRev010921-min.pdf</t>
        </is>
      </c>
      <c r="E3601" t="n">
        <v>2021</v>
      </c>
      <c r="H3601" t="n">
        <v>1</v>
      </c>
      <c r="I3601" t="n">
        <v>205</v>
      </c>
      <c r="J3601" t="inlineStr">
        <is>
          <t>Y</t>
        </is>
      </c>
      <c r="K3601" t="inlineStr">
        <is>
          <t>vilamendhoo.com</t>
        </is>
      </c>
      <c r="L3601" t="inlineStr">
        <is>
          <t>official</t>
        </is>
      </c>
      <c r="M3601" t="inlineStr">
        <is>
          <t>https://dra0pipbd8ype.cloudfront.net/2021/09/VilaMenu2021-IceCreamMenuBonthiSunsetBarRev010921-min.pdf</t>
        </is>
      </c>
      <c r="N3601" t="inlineStr">
        <is>
          <t>https://dra0pipbd8ype.cloudfront.net/2021/09/VilaMenu2021-IceCreamMenuBonthiSunsetBarRev010921-min.pdf</t>
        </is>
      </c>
      <c r="O3601" t="inlineStr">
        <is>
          <t>8dbad3e1cf623905fc6a90370606fc0d67582ffc73da468280c29bd35fdf7022</t>
        </is>
      </c>
      <c r="P3601" t="inlineStr">
        <is>
          <t>library/174_vilamendhoo-island-resort/dining_menu/2021_VilaMenu2021-IceCreamMenuBonthiSunsetBarRev010921-min.pdf</t>
        </is>
      </c>
      <c r="R3601" t="inlineStr">
        <is>
          <t>outdated</t>
        </is>
      </c>
      <c r="S3601" t="inlineStr">
        <is>
          <t>N</t>
        </is>
      </c>
      <c r="T3601" t="inlineStr">
        <is>
          <t>matched</t>
        </is>
      </c>
      <c r="U3601" t="inlineStr">
        <is>
          <t>2026-10-04</t>
        </is>
      </c>
      <c r="V3601" t="inlineStr"/>
    </row>
    <row r="3602">
      <c r="A3602" t="n">
        <v>174</v>
      </c>
      <c r="B3602" t="inlineStr">
        <is>
          <t>Vilamendhoo Island Resort</t>
        </is>
      </c>
      <c r="C3602" t="inlineStr">
        <is>
          <t>dining_menu</t>
        </is>
      </c>
      <c r="D3602" t="inlineStr">
        <is>
          <t>2020_BLDinnerMenu-min.pdf</t>
        </is>
      </c>
      <c r="E3602" t="n">
        <v>2020</v>
      </c>
      <c r="H3602" t="n">
        <v>1</v>
      </c>
      <c r="I3602" t="n">
        <v>318</v>
      </c>
      <c r="J3602" t="inlineStr">
        <is>
          <t>Y</t>
        </is>
      </c>
      <c r="K3602" t="inlineStr">
        <is>
          <t>vilamendhoo.com</t>
        </is>
      </c>
      <c r="L3602" t="inlineStr">
        <is>
          <t>official</t>
        </is>
      </c>
      <c r="M3602" t="inlineStr">
        <is>
          <t>https://dra0pipbd8ype.cloudfront.net/sites/3/2020/12/BLDinnerMenu-min.pdf</t>
        </is>
      </c>
      <c r="N3602" t="inlineStr">
        <is>
          <t>https://dra0pipbd8ype.cloudfront.net/sites/3/2020/12/BLDinnerMenu-min.pdf</t>
        </is>
      </c>
      <c r="O3602" t="inlineStr">
        <is>
          <t>f836cb3193472a6d57f595fdb15a308284b87137f9b2f316f26943dee9387925</t>
        </is>
      </c>
      <c r="P3602" t="inlineStr">
        <is>
          <t>library/174_vilamendhoo-island-resort/dining_menu/2020_BLDinnerMenu-min.pdf</t>
        </is>
      </c>
      <c r="R3602" t="inlineStr">
        <is>
          <t>outdated</t>
        </is>
      </c>
      <c r="S3602" t="inlineStr">
        <is>
          <t>N</t>
        </is>
      </c>
      <c r="T3602" t="inlineStr">
        <is>
          <t>needs-review</t>
        </is>
      </c>
      <c r="U3602" t="inlineStr">
        <is>
          <t>2026-10-05</t>
        </is>
      </c>
      <c r="V3602" t="inlineStr">
        <is>
          <t>ambiguous match [174]</t>
        </is>
      </c>
    </row>
    <row r="3603">
      <c r="A3603" t="n">
        <v>174</v>
      </c>
      <c r="B3603" t="inlineStr">
        <is>
          <t>Vilamendhoo Island Resort</t>
        </is>
      </c>
      <c r="C3603" t="inlineStr">
        <is>
          <t>dining_menu</t>
        </is>
      </c>
      <c r="D3603" t="inlineStr">
        <is>
          <t>2018_VilaMenu2018BeverageMenuSunsetBarRev011123-compressed.pdf</t>
        </is>
      </c>
      <c r="E3603" t="n">
        <v>2018</v>
      </c>
      <c r="H3603" t="n">
        <v>9</v>
      </c>
      <c r="I3603" t="n">
        <v>93</v>
      </c>
      <c r="J3603" t="inlineStr">
        <is>
          <t>Y</t>
        </is>
      </c>
      <c r="K3603" t="inlineStr">
        <is>
          <t>vilamendhoo.com</t>
        </is>
      </c>
      <c r="L3603" t="inlineStr">
        <is>
          <t>official</t>
        </is>
      </c>
      <c r="M3603" t="inlineStr">
        <is>
          <t>https://dra0pipbd8ype.cloudfront.net/2023/11/VilaMenu2018BeverageMenuSunsetBarRev011123-compressed.pdf</t>
        </is>
      </c>
      <c r="N3603" t="inlineStr">
        <is>
          <t>https://dra0pipbd8ype.cloudfront.net/2023/11/VilaMenu2018BeverageMenuSunsetBarRev011123-compressed.pdf</t>
        </is>
      </c>
      <c r="O3603" t="inlineStr">
        <is>
          <t>b20ed36e8e23a5b0f073156c743524b1986561a2b3ad786dd864ceb00b697ea8</t>
        </is>
      </c>
      <c r="P3603" t="inlineStr">
        <is>
          <t>library/174_vilamendhoo-island-resort/dining_menu/2018_VilaMenu2018BeverageMenuSunsetBarRev011123-compressed.pdf</t>
        </is>
      </c>
      <c r="R3603" t="inlineStr">
        <is>
          <t>outdated</t>
        </is>
      </c>
      <c r="S3603" t="inlineStr">
        <is>
          <t>N</t>
        </is>
      </c>
      <c r="T3603" t="inlineStr">
        <is>
          <t>needs-review</t>
        </is>
      </c>
      <c r="U3603" t="inlineStr">
        <is>
          <t>2026-10-04</t>
        </is>
      </c>
      <c r="V3603" t="inlineStr">
        <is>
          <t>ambiguous match [174]</t>
        </is>
      </c>
    </row>
    <row r="3604">
      <c r="A3604" t="n">
        <v>174</v>
      </c>
      <c r="B3604" t="inlineStr">
        <is>
          <t>Vilamendhoo Island Resort</t>
        </is>
      </c>
      <c r="C3604" t="inlineStr">
        <is>
          <t>dive_prices</t>
        </is>
      </c>
      <c r="D3604" t="inlineStr">
        <is>
          <t>2026_Vilamendhoo-Dive-English_JAN26.pdf</t>
        </is>
      </c>
      <c r="E3604" t="n">
        <v>2026</v>
      </c>
      <c r="H3604" t="n">
        <v>2</v>
      </c>
      <c r="I3604" t="n">
        <v>80</v>
      </c>
      <c r="J3604" t="inlineStr">
        <is>
          <t>Y</t>
        </is>
      </c>
      <c r="K3604" t="inlineStr">
        <is>
          <t>vilamendhoo.com</t>
        </is>
      </c>
      <c r="L3604" t="inlineStr">
        <is>
          <t>official</t>
        </is>
      </c>
      <c r="M3604" t="inlineStr">
        <is>
          <t>https://dra0pipbd8ype.cloudfront.net/2025/12/Vilamendhoo-Dive-English_JAN26.pdf</t>
        </is>
      </c>
      <c r="N3604" t="inlineStr">
        <is>
          <t>https://dra0pipbd8ype.cloudfront.net/2025/12/Vilamendhoo-Dive-English_JAN26.pdf</t>
        </is>
      </c>
      <c r="O3604" t="inlineStr">
        <is>
          <t>89c2942d18f16de03b33d272331ba902ad0c2dc6839a2364ff5bec61153213e0</t>
        </is>
      </c>
      <c r="P3604" t="inlineStr">
        <is>
          <t>library/174_vilamendhoo-island-resort/dive_prices/2026_Vilamendhoo-Dive-English_JAN26.pdf</t>
        </is>
      </c>
      <c r="R3604" t="inlineStr">
        <is>
          <t>current</t>
        </is>
      </c>
      <c r="S3604" t="inlineStr">
        <is>
          <t>Y</t>
        </is>
      </c>
      <c r="T3604" t="inlineStr">
        <is>
          <t>matched</t>
        </is>
      </c>
      <c r="U3604" t="inlineStr">
        <is>
          <t>2026-10-04</t>
        </is>
      </c>
      <c r="V3604" t="inlineStr"/>
    </row>
    <row r="3605">
      <c r="A3605" t="n">
        <v>174</v>
      </c>
      <c r="B3605" t="inlineStr">
        <is>
          <t>Vilamendhoo Island Resort</t>
        </is>
      </c>
      <c r="C3605" t="inlineStr">
        <is>
          <t>dive_prices</t>
        </is>
      </c>
      <c r="D3605" t="inlineStr">
        <is>
          <t>2026_Vilamendhoo-Freediving_JAN26.pdf</t>
        </is>
      </c>
      <c r="E3605" t="n">
        <v>2026</v>
      </c>
      <c r="H3605" t="n">
        <v>1</v>
      </c>
      <c r="I3605" t="n">
        <v>217</v>
      </c>
      <c r="J3605" t="inlineStr">
        <is>
          <t>Y</t>
        </is>
      </c>
      <c r="K3605" t="inlineStr">
        <is>
          <t>vilamendhoo.com</t>
        </is>
      </c>
      <c r="L3605" t="inlineStr">
        <is>
          <t>official</t>
        </is>
      </c>
      <c r="M3605" t="inlineStr">
        <is>
          <t>https://dra0pipbd8ype.cloudfront.net/2025/12/Vilamendhoo-Freediving_JAN26.pdf</t>
        </is>
      </c>
      <c r="N3605" t="inlineStr">
        <is>
          <t>https://dra0pipbd8ype.cloudfront.net/2025/12/Vilamendhoo-Freediving_JAN26.pdf</t>
        </is>
      </c>
      <c r="O3605" t="inlineStr">
        <is>
          <t>ef34e5eb12369c128bf28c3f9dfba64b6ae85e30c689b1a091f6af7a01a8b582</t>
        </is>
      </c>
      <c r="P3605" t="inlineStr">
        <is>
          <t>library/174_vilamendhoo-island-resort/dive_prices/2026_Vilamendhoo-Freediving_JAN26.pdf</t>
        </is>
      </c>
      <c r="R3605" t="inlineStr">
        <is>
          <t>current</t>
        </is>
      </c>
      <c r="S3605" t="inlineStr">
        <is>
          <t>N</t>
        </is>
      </c>
      <c r="T3605" t="inlineStr">
        <is>
          <t>matched</t>
        </is>
      </c>
      <c r="U3605" t="inlineStr">
        <is>
          <t>2026-10-04</t>
        </is>
      </c>
      <c r="V3605" t="inlineStr"/>
    </row>
    <row r="3606">
      <c r="A3606" t="n">
        <v>174</v>
      </c>
      <c r="B3606" t="inlineStr">
        <is>
          <t>Vilamendhoo Island Resort</t>
        </is>
      </c>
      <c r="C3606" t="inlineStr">
        <is>
          <t>dive_prices</t>
        </is>
      </c>
      <c r="D3606" t="inlineStr">
        <is>
          <t>2026_Vilamendhoo-Water-Sports-Snorkeling_JAN26.pdf</t>
        </is>
      </c>
      <c r="E3606" t="n">
        <v>2026</v>
      </c>
      <c r="H3606" t="n">
        <v>1</v>
      </c>
      <c r="I3606" t="n">
        <v>43</v>
      </c>
      <c r="J3606" t="inlineStr">
        <is>
          <t>Y</t>
        </is>
      </c>
      <c r="K3606" t="inlineStr">
        <is>
          <t>vilamendhoo.com</t>
        </is>
      </c>
      <c r="L3606" t="inlineStr">
        <is>
          <t>official</t>
        </is>
      </c>
      <c r="M3606" t="inlineStr">
        <is>
          <t>https://dra0pipbd8ype.cloudfront.net/2025/12/Vilamendhoo-Water-Sports-Snorkeling_JAN26.pdf</t>
        </is>
      </c>
      <c r="N3606" t="inlineStr">
        <is>
          <t>https://dra0pipbd8ype.cloudfront.net/2025/12/Vilamendhoo-Water-Sports-Snorkeling_JAN26.pdf</t>
        </is>
      </c>
      <c r="O3606" t="inlineStr">
        <is>
          <t>20fdb536515339533fd981df543083d5c85ff8121bd4248f1f9b31bccc0eaedd</t>
        </is>
      </c>
      <c r="P3606" t="inlineStr">
        <is>
          <t>library/174_vilamendhoo-island-resort/dive_prices/2026_Vilamendhoo-Water-Sports-Snorkeling_JAN26.pdf</t>
        </is>
      </c>
      <c r="R3606" t="inlineStr">
        <is>
          <t>current</t>
        </is>
      </c>
      <c r="S3606" t="inlineStr">
        <is>
          <t>N</t>
        </is>
      </c>
      <c r="T3606" t="inlineStr">
        <is>
          <t>matched</t>
        </is>
      </c>
      <c r="U3606" t="inlineStr">
        <is>
          <t>2026-10-04</t>
        </is>
      </c>
      <c r="V3606" t="inlineStr"/>
    </row>
    <row r="3607">
      <c r="A3607" t="n">
        <v>174</v>
      </c>
      <c r="B3607" t="inlineStr">
        <is>
          <t>Vilamendhoo Island Resort</t>
        </is>
      </c>
      <c r="C3607" t="inlineStr">
        <is>
          <t>dive_prices</t>
        </is>
      </c>
      <c r="D3607" t="inlineStr">
        <is>
          <t>2026_SportsCenterPriceListVilamendhooVer020525.pdf</t>
        </is>
      </c>
      <c r="E3607" t="n">
        <v>2026</v>
      </c>
      <c r="H3607" t="n">
        <v>1</v>
      </c>
      <c r="I3607" t="n">
        <v>65</v>
      </c>
      <c r="J3607" t="inlineStr">
        <is>
          <t>Y</t>
        </is>
      </c>
      <c r="K3607" t="inlineStr">
        <is>
          <t>vilamendhoo.com</t>
        </is>
      </c>
      <c r="L3607" t="inlineStr">
        <is>
          <t>official</t>
        </is>
      </c>
      <c r="M3607" t="inlineStr">
        <is>
          <t>https://dra0pipbd8ype.cloudfront.net/2025/06/SportsCenterPriceListVilamendhooVer020525.pdf</t>
        </is>
      </c>
      <c r="N3607" t="inlineStr">
        <is>
          <t>https://dra0pipbd8ype.cloudfront.net/2025/06/SportsCenterPriceListVilamendhooVer020525.pdf</t>
        </is>
      </c>
      <c r="O3607" t="inlineStr">
        <is>
          <t>cfd5e36325edfc975a70912e10afd41145a568c161c477f8429660f7bbcf7415</t>
        </is>
      </c>
      <c r="P3607" t="inlineStr">
        <is>
          <t>library/174_vilamendhoo-island-resort/dive_prices/2026_SportsCenterPriceListVilamendhooVer020525.pdf</t>
        </is>
      </c>
      <c r="R3607" t="inlineStr">
        <is>
          <t>current</t>
        </is>
      </c>
      <c r="S3607" t="inlineStr">
        <is>
          <t>N</t>
        </is>
      </c>
      <c r="T3607" t="inlineStr">
        <is>
          <t>matched</t>
        </is>
      </c>
      <c r="U3607" t="inlineStr">
        <is>
          <t>2026-10-04</t>
        </is>
      </c>
      <c r="V3607" t="inlineStr"/>
    </row>
    <row r="3608">
      <c r="A3608" t="n">
        <v>174</v>
      </c>
      <c r="B3608" t="inlineStr">
        <is>
          <t>Vilamendhoo Island Resort</t>
        </is>
      </c>
      <c r="C3608" t="inlineStr">
        <is>
          <t>dive_prices</t>
        </is>
      </c>
      <c r="D3608" t="inlineStr">
        <is>
          <t>2025_SnorkelingRentalPriceList260625.pdf</t>
        </is>
      </c>
      <c r="E3608" t="n">
        <v>2025</v>
      </c>
      <c r="H3608" t="n">
        <v>1</v>
      </c>
      <c r="I3608" t="n">
        <v>57</v>
      </c>
      <c r="J3608" t="inlineStr">
        <is>
          <t>Y</t>
        </is>
      </c>
      <c r="K3608" t="inlineStr">
        <is>
          <t>vilamendhoo.com</t>
        </is>
      </c>
      <c r="L3608" t="inlineStr">
        <is>
          <t>official</t>
        </is>
      </c>
      <c r="M3608" t="inlineStr">
        <is>
          <t>https://dra0pipbd8ype.cloudfront.net/2025/07/SnorkelingRentalPriceList260625.pdf</t>
        </is>
      </c>
      <c r="N3608" t="inlineStr">
        <is>
          <t>https://dra0pipbd8ype.cloudfront.net/2025/07/SnorkelingRentalPriceList260625.pdf</t>
        </is>
      </c>
      <c r="O3608" t="inlineStr">
        <is>
          <t>f21bd2d09ae4168e02e3ceb0a54b630a7c8f594b2b1d4cf603fd2b3bd6de9fa5</t>
        </is>
      </c>
      <c r="P3608" t="inlineStr">
        <is>
          <t>library/174_vilamendhoo-island-resort/dive_prices/2025_SnorkelingRentalPriceList260625.pdf</t>
        </is>
      </c>
      <c r="R3608" t="inlineStr">
        <is>
          <t>current</t>
        </is>
      </c>
      <c r="S3608" t="inlineStr">
        <is>
          <t>N</t>
        </is>
      </c>
      <c r="T3608" t="inlineStr">
        <is>
          <t>needs-review</t>
        </is>
      </c>
      <c r="U3608" t="inlineStr">
        <is>
          <t>2026-10-04</t>
        </is>
      </c>
      <c r="V3608" t="inlineStr">
        <is>
          <t>ambiguous match [174]</t>
        </is>
      </c>
    </row>
    <row r="3609">
      <c r="A3609" t="n">
        <v>174</v>
      </c>
      <c r="B3609" t="inlineStr">
        <is>
          <t>Vilamendhoo Island Resort</t>
        </is>
      </c>
      <c r="C3609" t="inlineStr">
        <is>
          <t>dive_prices</t>
        </is>
      </c>
      <c r="D3609" t="inlineStr">
        <is>
          <t>2025_WatersportsPriceList26062025.pdf</t>
        </is>
      </c>
      <c r="E3609" t="n">
        <v>2025</v>
      </c>
      <c r="H3609" t="n">
        <v>1</v>
      </c>
      <c r="I3609" t="n">
        <v>23</v>
      </c>
      <c r="J3609" t="inlineStr">
        <is>
          <t>Y</t>
        </is>
      </c>
      <c r="K3609" t="inlineStr">
        <is>
          <t>vilamendhoo.com</t>
        </is>
      </c>
      <c r="L3609" t="inlineStr">
        <is>
          <t>official</t>
        </is>
      </c>
      <c r="M3609" t="inlineStr">
        <is>
          <t>https://dra0pipbd8ype.cloudfront.net/2025/07/WatersportsPriceList26062025.pdf</t>
        </is>
      </c>
      <c r="N3609" t="inlineStr">
        <is>
          <t>https://dra0pipbd8ype.cloudfront.net/2025/07/WatersportsPriceList26062025.pdf</t>
        </is>
      </c>
      <c r="O3609" t="inlineStr">
        <is>
          <t>a24542be9eb35c78c27c6e255a39c30ff2c719a5fc6476ffef8a5f90d82d829c</t>
        </is>
      </c>
      <c r="P3609" t="inlineStr">
        <is>
          <t>library/174_vilamendhoo-island-resort/dive_prices/2025_WatersportsPriceList26062025.pdf</t>
        </is>
      </c>
      <c r="R3609" t="inlineStr">
        <is>
          <t>current</t>
        </is>
      </c>
      <c r="S3609" t="inlineStr">
        <is>
          <t>N</t>
        </is>
      </c>
      <c r="T3609" t="inlineStr">
        <is>
          <t>matched</t>
        </is>
      </c>
      <c r="U3609" t="inlineStr">
        <is>
          <t>2026-10-04</t>
        </is>
      </c>
      <c r="V3609" t="inlineStr"/>
    </row>
    <row r="3610">
      <c r="A3610" t="n">
        <v>174</v>
      </c>
      <c r="B3610" t="inlineStr">
        <is>
          <t>Vilamendhoo Island Resort</t>
        </is>
      </c>
      <c r="C3610" t="inlineStr">
        <is>
          <t>dive_prices</t>
        </is>
      </c>
      <c r="D3610" t="inlineStr">
        <is>
          <t>2025_VilamendhooDivingPriceListVer110625_English.pdf</t>
        </is>
      </c>
      <c r="E3610" t="n">
        <v>2025</v>
      </c>
      <c r="H3610" t="n">
        <v>2</v>
      </c>
      <c r="I3610" t="n">
        <v>37</v>
      </c>
      <c r="J3610" t="inlineStr">
        <is>
          <t>Y</t>
        </is>
      </c>
      <c r="K3610" t="inlineStr">
        <is>
          <t>vilamendhoo.com</t>
        </is>
      </c>
      <c r="L3610" t="inlineStr">
        <is>
          <t>official</t>
        </is>
      </c>
      <c r="M3610" t="inlineStr">
        <is>
          <t>https://dra0pipbd8ype.cloudfront.net/2025/06/VilamendhooDivingPriceListVer110625_English.pdf</t>
        </is>
      </c>
      <c r="N3610" t="inlineStr">
        <is>
          <t>https://dra0pipbd8ype.cloudfront.net/2025/06/VilamendhooDivingPriceListVer110625_English.pdf</t>
        </is>
      </c>
      <c r="O3610" t="inlineStr">
        <is>
          <t>50f07fb7695881cb364a47e422d6b3bef076f2e890a3865b84eccffd64cd2070</t>
        </is>
      </c>
      <c r="P3610" t="inlineStr">
        <is>
          <t>library/174_vilamendhoo-island-resort/dive_prices/2025_VilamendhooDivingPriceListVer110625_English.pdf</t>
        </is>
      </c>
      <c r="R3610" t="inlineStr">
        <is>
          <t>current</t>
        </is>
      </c>
      <c r="S3610" t="inlineStr">
        <is>
          <t>N</t>
        </is>
      </c>
      <c r="T3610" t="inlineStr">
        <is>
          <t>matched</t>
        </is>
      </c>
      <c r="U3610" t="inlineStr">
        <is>
          <t>2026-10-04</t>
        </is>
      </c>
      <c r="V3610" t="inlineStr"/>
    </row>
    <row r="3611">
      <c r="A3611" t="n">
        <v>174</v>
      </c>
      <c r="B3611" t="inlineStr">
        <is>
          <t>Vilamendhoo Island Resort</t>
        </is>
      </c>
      <c r="C3611" t="inlineStr">
        <is>
          <t>dive_prices</t>
        </is>
      </c>
      <c r="D3611" t="inlineStr">
        <is>
          <t>2025_2025_VILAMENDHOO_SNK_WS.pdf</t>
        </is>
      </c>
      <c r="E3611" t="n">
        <v>2025</v>
      </c>
      <c r="H3611" t="n">
        <v>1</v>
      </c>
      <c r="I3611" t="n">
        <v>34</v>
      </c>
      <c r="J3611" t="inlineStr">
        <is>
          <t>Y</t>
        </is>
      </c>
      <c r="K3611" t="inlineStr">
        <is>
          <t>vilamendhoo.com</t>
        </is>
      </c>
      <c r="L3611" t="inlineStr">
        <is>
          <t>official</t>
        </is>
      </c>
      <c r="M3611" t="inlineStr">
        <is>
          <t>https://dra0pipbd8ype.cloudfront.net/2025/03/2025_VILAMENDHOO_SNK_WS.pdf</t>
        </is>
      </c>
      <c r="N3611" t="inlineStr">
        <is>
          <t>https://dra0pipbd8ype.cloudfront.net/2025/03/2025_VILAMENDHOO_SNK_WS.pdf</t>
        </is>
      </c>
      <c r="O3611" t="inlineStr">
        <is>
          <t>4d0fa218ab893b2d45fa70a02f18208bc3c21068a03def409e4b75eed56b9162</t>
        </is>
      </c>
      <c r="P3611" t="inlineStr">
        <is>
          <t>library/174_vilamendhoo-island-resort/dive_prices/2025_2025_VILAMENDHOO_SNK_WS.pdf</t>
        </is>
      </c>
      <c r="R3611" t="inlineStr">
        <is>
          <t>current</t>
        </is>
      </c>
      <c r="S3611" t="inlineStr">
        <is>
          <t>N</t>
        </is>
      </c>
      <c r="T3611" t="inlineStr">
        <is>
          <t>matched</t>
        </is>
      </c>
      <c r="U3611" t="inlineStr">
        <is>
          <t>2026-10-04</t>
        </is>
      </c>
      <c r="V3611" t="inlineStr"/>
    </row>
    <row r="3612">
      <c r="A3612" t="n">
        <v>174</v>
      </c>
      <c r="B3612" t="inlineStr">
        <is>
          <t>Vilamendhoo Island Resort</t>
        </is>
      </c>
      <c r="C3612" t="inlineStr">
        <is>
          <t>dive_prices</t>
        </is>
      </c>
      <c r="D3612" t="inlineStr">
        <is>
          <t>2022_VILAMENDHOO-DIVE-GERMAN.pdf</t>
        </is>
      </c>
      <c r="E3612" t="n">
        <v>2022</v>
      </c>
      <c r="H3612" t="n">
        <v>2</v>
      </c>
      <c r="I3612" t="n">
        <v>51</v>
      </c>
      <c r="J3612" t="inlineStr">
        <is>
          <t>Y</t>
        </is>
      </c>
      <c r="K3612" t="inlineStr">
        <is>
          <t>vilamendhoo.com</t>
        </is>
      </c>
      <c r="L3612" t="inlineStr">
        <is>
          <t>official</t>
        </is>
      </c>
      <c r="M3612" t="inlineStr">
        <is>
          <t>https://dra0pipbd8ype.cloudfront.net/2022/11/VILAMENDHOO-DIVE-GERMAN.pdf</t>
        </is>
      </c>
      <c r="N3612" t="inlineStr">
        <is>
          <t>https://dra0pipbd8ype.cloudfront.net/2022/11/VILAMENDHOO-DIVE-GERMAN.pdf</t>
        </is>
      </c>
      <c r="O3612" t="inlineStr">
        <is>
          <t>58927937b5aa96d418cf4d7700eb9007fdb2af8c8cff1280113a8825c2726c26</t>
        </is>
      </c>
      <c r="P3612" t="inlineStr">
        <is>
          <t>library/174_vilamendhoo-island-resort/dive_prices/2022_VILAMENDHOO-DIVE-GERMAN.pdf</t>
        </is>
      </c>
      <c r="R3612" t="inlineStr">
        <is>
          <t>outdated</t>
        </is>
      </c>
      <c r="S3612" t="inlineStr">
        <is>
          <t>N</t>
        </is>
      </c>
      <c r="T3612" t="inlineStr">
        <is>
          <t>matched</t>
        </is>
      </c>
      <c r="U3612" t="inlineStr">
        <is>
          <t>2026-10-04</t>
        </is>
      </c>
      <c r="V3612" t="inlineStr"/>
    </row>
    <row r="3613">
      <c r="A3613" t="n">
        <v>174</v>
      </c>
      <c r="B3613" t="inlineStr">
        <is>
          <t>Vilamendhoo Island Resort</t>
        </is>
      </c>
      <c r="C3613" t="inlineStr">
        <is>
          <t>dive_prices</t>
        </is>
      </c>
      <c r="D3613" t="inlineStr">
        <is>
          <t>2022_VILAMENDHOO-DIVE-FRENCH.pdf</t>
        </is>
      </c>
      <c r="E3613" t="n">
        <v>2022</v>
      </c>
      <c r="H3613" t="n">
        <v>2</v>
      </c>
      <c r="I3613" t="n">
        <v>52</v>
      </c>
      <c r="J3613" t="inlineStr">
        <is>
          <t>Y</t>
        </is>
      </c>
      <c r="K3613" t="inlineStr">
        <is>
          <t>vilamendhoo.com</t>
        </is>
      </c>
      <c r="L3613" t="inlineStr">
        <is>
          <t>official</t>
        </is>
      </c>
      <c r="M3613" t="inlineStr">
        <is>
          <t>https://dra0pipbd8ype.cloudfront.net/2022/11/VILAMENDHOO-DIVE-FRENCH.pdf</t>
        </is>
      </c>
      <c r="N3613" t="inlineStr">
        <is>
          <t>https://dra0pipbd8ype.cloudfront.net/2022/11/VILAMENDHOO-DIVE-FRENCH.pdf</t>
        </is>
      </c>
      <c r="O3613" t="inlineStr">
        <is>
          <t>a9b472dbdc534f90c0c4be623f736429ef79ccf886b7929a7c24bb5fdbf751a4</t>
        </is>
      </c>
      <c r="P3613" t="inlineStr">
        <is>
          <t>library/174_vilamendhoo-island-resort/dive_prices/2022_VILAMENDHOO-DIVE-FRENCH.pdf</t>
        </is>
      </c>
      <c r="R3613" t="inlineStr">
        <is>
          <t>outdated</t>
        </is>
      </c>
      <c r="S3613" t="inlineStr">
        <is>
          <t>N</t>
        </is>
      </c>
      <c r="T3613" t="inlineStr">
        <is>
          <t>matched</t>
        </is>
      </c>
      <c r="U3613" t="inlineStr">
        <is>
          <t>2026-10-04</t>
        </is>
      </c>
      <c r="V3613" t="inlineStr"/>
    </row>
    <row r="3614">
      <c r="A3614" t="n">
        <v>174</v>
      </c>
      <c r="B3614" t="inlineStr">
        <is>
          <t>Vilamendhoo Island Resort</t>
        </is>
      </c>
      <c r="C3614" t="inlineStr">
        <is>
          <t>dive_prices</t>
        </is>
      </c>
      <c r="D3614" t="inlineStr">
        <is>
          <t>2022_Diving-price-list-01.11.2022.VILAMENDHOO.pdf</t>
        </is>
      </c>
      <c r="E3614" t="n">
        <v>2022</v>
      </c>
      <c r="H3614" t="n">
        <v>1</v>
      </c>
      <c r="I3614" t="n">
        <v>88</v>
      </c>
      <c r="J3614" t="inlineStr">
        <is>
          <t>Y</t>
        </is>
      </c>
      <c r="K3614" t="inlineStr">
        <is>
          <t>vilamendhoo.com</t>
        </is>
      </c>
      <c r="L3614" t="inlineStr">
        <is>
          <t>official</t>
        </is>
      </c>
      <c r="M3614" t="inlineStr">
        <is>
          <t>https://dra0pipbd8ype.cloudfront.net/2022/08/Diving-price-list-01.11.2022.VILAMENDHOO.pdf</t>
        </is>
      </c>
      <c r="N3614" t="inlineStr">
        <is>
          <t>https://dra0pipbd8ype.cloudfront.net/2022/08/Diving-price-list-01.11.2022.VILAMENDHOO.pdf</t>
        </is>
      </c>
      <c r="O3614" t="inlineStr">
        <is>
          <t>b53cb49c673c35175f18764db7ac045b7d8d9a43595c8b34c409e2c90c6ace1f</t>
        </is>
      </c>
      <c r="P3614" t="inlineStr">
        <is>
          <t>library/174_vilamendhoo-island-resort/dive_prices/2022_Diving-price-list-01.11.2022.VILAMENDHOO.pdf</t>
        </is>
      </c>
      <c r="R3614" t="inlineStr">
        <is>
          <t>outdated</t>
        </is>
      </c>
      <c r="S3614" t="inlineStr">
        <is>
          <t>N</t>
        </is>
      </c>
      <c r="T3614" t="inlineStr">
        <is>
          <t>matched</t>
        </is>
      </c>
      <c r="U3614" t="inlineStr">
        <is>
          <t>2026-10-04</t>
        </is>
      </c>
      <c r="V3614" t="inlineStr"/>
    </row>
    <row r="3615">
      <c r="A3615" t="n">
        <v>174</v>
      </c>
      <c r="B3615" t="inlineStr">
        <is>
          <t>Vilamendhoo Island Resort</t>
        </is>
      </c>
      <c r="C3615" t="inlineStr">
        <is>
          <t>dive_prices</t>
        </is>
      </c>
      <c r="D3615" t="inlineStr">
        <is>
          <t>2022_Diver_Medical_Participant_Questionnaire_10346_EN_English_2022-02-01.pdf</t>
        </is>
      </c>
      <c r="E3615" t="n">
        <v>2022</v>
      </c>
      <c r="H3615" t="n">
        <v>3</v>
      </c>
      <c r="I3615" t="n">
        <v>685</v>
      </c>
      <c r="J3615" t="inlineStr">
        <is>
          <t>Y</t>
        </is>
      </c>
      <c r="K3615" t="inlineStr">
        <is>
          <t>vilamendhoo.com</t>
        </is>
      </c>
      <c r="L3615" t="inlineStr">
        <is>
          <t>official</t>
        </is>
      </c>
      <c r="M3615" t="inlineStr">
        <is>
          <t>https://dra0pipbd8ype.cloudfront.net/2022/08/Diver_Medical_Participant_Questionnaire_10346_EN_English_2022-02-01.pdf</t>
        </is>
      </c>
      <c r="N3615" t="inlineStr">
        <is>
          <t>https://dra0pipbd8ype.cloudfront.net/2022/08/Diver_Medical_Participant_Questionnaire_10346_EN_English_2022-02-01.pdf</t>
        </is>
      </c>
      <c r="O3615" t="inlineStr">
        <is>
          <t>ad3d09dc2c83e3a11bfb2b088fb458cf6d6c52c4ca37c804a54bfd7dac6447ac</t>
        </is>
      </c>
      <c r="P3615" t="inlineStr">
        <is>
          <t>library/174_vilamendhoo-island-resort/dive_prices/2022_Diver_Medical_Participant_Questionnaire_10346_EN_English_2022-02-01.pdf</t>
        </is>
      </c>
      <c r="R3615" t="inlineStr">
        <is>
          <t>outdated</t>
        </is>
      </c>
      <c r="S3615" t="inlineStr">
        <is>
          <t>N</t>
        </is>
      </c>
      <c r="T3615" t="inlineStr">
        <is>
          <t>needs-review</t>
        </is>
      </c>
      <c r="U3615" t="inlineStr">
        <is>
          <t>2026-10-04</t>
        </is>
      </c>
      <c r="V3615" t="inlineStr">
        <is>
          <t>ambiguous match [174]</t>
        </is>
      </c>
    </row>
    <row r="3616">
      <c r="A3616" t="n">
        <v>174</v>
      </c>
      <c r="B3616" t="inlineStr">
        <is>
          <t>Vilamendhoo Island Resort</t>
        </is>
      </c>
      <c r="C3616" t="inlineStr">
        <is>
          <t>dive_prices</t>
        </is>
      </c>
      <c r="D3616" t="inlineStr">
        <is>
          <t>2021_PRICE-LIST-WATER-SPORTS-VILAMENDHOO-NON-MOTORIZED_04012021.pdf</t>
        </is>
      </c>
      <c r="E3616" t="n">
        <v>2021</v>
      </c>
      <c r="H3616" t="n">
        <v>1</v>
      </c>
      <c r="I3616" t="n">
        <v>141</v>
      </c>
      <c r="J3616" t="inlineStr">
        <is>
          <t>Y</t>
        </is>
      </c>
      <c r="K3616" t="inlineStr">
        <is>
          <t>vilamendhoo.com</t>
        </is>
      </c>
      <c r="L3616" t="inlineStr">
        <is>
          <t>official</t>
        </is>
      </c>
      <c r="M3616" t="inlineStr">
        <is>
          <t>https://dra0pipbd8ype.cloudfront.net/2021/09/PRICE-LIST-WATER-SPORTS-VILAMENDHOO-NON-MOTORIZED_04012021.pdf</t>
        </is>
      </c>
      <c r="N3616" t="inlineStr">
        <is>
          <t>https://dra0pipbd8ype.cloudfront.net/2021/09/PRICE-LIST-WATER-SPORTS-VILAMENDHOO-NON-MOTORIZED_04012021.pdf</t>
        </is>
      </c>
      <c r="O3616" t="inlineStr">
        <is>
          <t>da199adb993af9f82237beaacde29e019748361d37bbab30250df407dd56b1bb</t>
        </is>
      </c>
      <c r="P3616" t="inlineStr">
        <is>
          <t>library/174_vilamendhoo-island-resort/dive_prices/2021_PRICE-LIST-WATER-SPORTS-VILAMENDHOO-NON-MOTORIZED_04012021.pdf</t>
        </is>
      </c>
      <c r="R3616" t="inlineStr">
        <is>
          <t>outdated</t>
        </is>
      </c>
      <c r="S3616" t="inlineStr">
        <is>
          <t>N</t>
        </is>
      </c>
      <c r="T3616" t="inlineStr">
        <is>
          <t>matched</t>
        </is>
      </c>
      <c r="U3616" t="inlineStr">
        <is>
          <t>2026-10-04</t>
        </is>
      </c>
      <c r="V3616" t="inlineStr"/>
    </row>
    <row r="3617">
      <c r="A3617" t="n">
        <v>174</v>
      </c>
      <c r="B3617" t="inlineStr">
        <is>
          <t>Vilamendhoo Island Resort</t>
        </is>
      </c>
      <c r="C3617" t="inlineStr">
        <is>
          <t>dive_prices</t>
        </is>
      </c>
      <c r="D3617" t="inlineStr">
        <is>
          <t>2021_SportsCenterPriceListVilamendhoo20202021Rev210321.pdf</t>
        </is>
      </c>
      <c r="E3617" t="n">
        <v>2021</v>
      </c>
      <c r="H3617" t="n">
        <v>1</v>
      </c>
      <c r="I3617" t="n">
        <v>35</v>
      </c>
      <c r="J3617" t="inlineStr">
        <is>
          <t>Y</t>
        </is>
      </c>
      <c r="K3617" t="inlineStr">
        <is>
          <t>vilamendhoo.com</t>
        </is>
      </c>
      <c r="L3617" t="inlineStr">
        <is>
          <t>official</t>
        </is>
      </c>
      <c r="M3617" t="inlineStr">
        <is>
          <t>https://dra0pipbd8ype.cloudfront.net/2021/03/SportsCenterPriceListVilamendhoo20202021Rev210321.pdf</t>
        </is>
      </c>
      <c r="N3617" t="inlineStr">
        <is>
          <t>https://dra0pipbd8ype.cloudfront.net/2021/03/SportsCenterPriceListVilamendhoo20202021Rev210321.pdf</t>
        </is>
      </c>
      <c r="O3617" t="inlineStr">
        <is>
          <t>b853724eda5c38369b040f5e7a55b7a0fb24bff5bbdb98f1d6dbc296b96bbb0d</t>
        </is>
      </c>
      <c r="P3617" t="inlineStr">
        <is>
          <t>library/174_vilamendhoo-island-resort/dive_prices/2021_SportsCenterPriceListVilamendhoo20202021Rev210321.pdf</t>
        </is>
      </c>
      <c r="R3617" t="inlineStr">
        <is>
          <t>outdated</t>
        </is>
      </c>
      <c r="S3617" t="inlineStr">
        <is>
          <t>N</t>
        </is>
      </c>
      <c r="T3617" t="inlineStr">
        <is>
          <t>matched</t>
        </is>
      </c>
      <c r="U3617" t="inlineStr">
        <is>
          <t>2026-10-04</t>
        </is>
      </c>
      <c r="V3617" t="inlineStr"/>
    </row>
    <row r="3618">
      <c r="A3618" t="n">
        <v>174</v>
      </c>
      <c r="B3618" t="inlineStr">
        <is>
          <t>Vilamendhoo Island Resort</t>
        </is>
      </c>
      <c r="C3618" t="inlineStr">
        <is>
          <t>dive_prices</t>
        </is>
      </c>
      <c r="D3618" t="inlineStr">
        <is>
          <t>2019_DiveCenterEuroDiversScubaDivingPriceListVilamendhoo.pdf</t>
        </is>
      </c>
      <c r="E3618" t="n">
        <v>2019</v>
      </c>
      <c r="H3618" t="n">
        <v>1</v>
      </c>
      <c r="I3618" t="n">
        <v>61</v>
      </c>
      <c r="J3618" t="inlineStr">
        <is>
          <t>Y</t>
        </is>
      </c>
      <c r="K3618" t="inlineStr">
        <is>
          <t>vilamendhoo.com</t>
        </is>
      </c>
      <c r="L3618" t="inlineStr">
        <is>
          <t>official</t>
        </is>
      </c>
      <c r="M3618" t="inlineStr">
        <is>
          <t>http://img.crownandchamparesorts.com/DiveCenterEuroDiversScubaDivingPriceListVilamendhoo.pdf</t>
        </is>
      </c>
      <c r="N3618" t="inlineStr">
        <is>
          <t>http://img.crownandchamparesorts.com/DiveCenterEuroDiversScubaDivingPriceListVilamendhoo.pdf</t>
        </is>
      </c>
      <c r="O3618" t="inlineStr">
        <is>
          <t>f020f93dd2ce6dfacacaf80a7ae383c7cd378e6cd6f9e316bdd0418d34f9cfb4</t>
        </is>
      </c>
      <c r="P3618" t="inlineStr">
        <is>
          <t>library/174_vilamendhoo-island-resort/dive_prices/2019_DiveCenterEuroDiversScubaDivingPriceListVilamendhoo.pdf</t>
        </is>
      </c>
      <c r="R3618" t="inlineStr">
        <is>
          <t>outdated</t>
        </is>
      </c>
      <c r="S3618" t="inlineStr">
        <is>
          <t>N</t>
        </is>
      </c>
      <c r="T3618" t="inlineStr">
        <is>
          <t>matched</t>
        </is>
      </c>
      <c r="U3618" t="inlineStr">
        <is>
          <t>2026-10-04</t>
        </is>
      </c>
      <c r="V3618" t="inlineStr"/>
    </row>
    <row r="3619">
      <c r="A3619" t="n">
        <v>174</v>
      </c>
      <c r="B3619" t="inlineStr">
        <is>
          <t>Vilamendhoo Island Resort</t>
        </is>
      </c>
      <c r="C3619" t="inlineStr">
        <is>
          <t>dive_prices</t>
        </is>
      </c>
      <c r="D3619" t="inlineStr">
        <is>
          <t>2016_DiveCenterEuroDiversInformationVilamendhoVer052119.pdf</t>
        </is>
      </c>
      <c r="E3619" t="n">
        <v>2016</v>
      </c>
      <c r="H3619" t="n">
        <v>9</v>
      </c>
      <c r="I3619" t="n">
        <v>85</v>
      </c>
      <c r="J3619" t="inlineStr">
        <is>
          <t>Y</t>
        </is>
      </c>
      <c r="K3619" t="inlineStr">
        <is>
          <t>vilamendhoo.com</t>
        </is>
      </c>
      <c r="L3619" t="inlineStr">
        <is>
          <t>official</t>
        </is>
      </c>
      <c r="M3619" t="inlineStr">
        <is>
          <t>https://dra0pipbd8ype.cloudfront.net/2019/11/DiveCenterEuroDiversInformationVilamendhoVer052119.pdf</t>
        </is>
      </c>
      <c r="N3619" t="inlineStr">
        <is>
          <t>https://dra0pipbd8ype.cloudfront.net/2019/11/DiveCenterEuroDiversInformationVilamendhoVer052119.pdf</t>
        </is>
      </c>
      <c r="O3619" t="inlineStr">
        <is>
          <t>8552f5b2114b66c940985eb9d78c8a08e28537b83bfd12a67a58c77c60426da0</t>
        </is>
      </c>
      <c r="P3619" t="inlineStr">
        <is>
          <t>library/174_vilamendhoo-island-resort/dive_prices/2016_DiveCenterEuroDiversInformationVilamendhoVer052119.pdf</t>
        </is>
      </c>
      <c r="R3619" t="inlineStr">
        <is>
          <t>outdated</t>
        </is>
      </c>
      <c r="S3619" t="inlineStr">
        <is>
          <t>N</t>
        </is>
      </c>
      <c r="T3619" t="inlineStr">
        <is>
          <t>matched</t>
        </is>
      </c>
      <c r="U3619" t="inlineStr">
        <is>
          <t>2026-10-04</t>
        </is>
      </c>
      <c r="V3619" t="inlineStr"/>
    </row>
    <row r="3620">
      <c r="A3620" t="n">
        <v>174</v>
      </c>
      <c r="B3620" t="inlineStr">
        <is>
          <t>Vilamendhoo Island Resort</t>
        </is>
      </c>
      <c r="C3620" t="inlineStr">
        <is>
          <t>excursions</t>
        </is>
      </c>
      <c r="D3620" t="inlineStr">
        <is>
          <t>2024_ExcursionProgramVilamendhoo110124103125C.pdf</t>
        </is>
      </c>
      <c r="E3620" t="n">
        <v>2024</v>
      </c>
      <c r="F3620" t="inlineStr">
        <is>
          <t>2024-11-01</t>
        </is>
      </c>
      <c r="G3620" t="inlineStr">
        <is>
          <t>2025-10-31</t>
        </is>
      </c>
      <c r="H3620" t="n">
        <v>3</v>
      </c>
      <c r="I3620" t="n">
        <v>121</v>
      </c>
      <c r="J3620" t="inlineStr">
        <is>
          <t>Y</t>
        </is>
      </c>
      <c r="K3620" t="inlineStr">
        <is>
          <t>vilamendhoo.com</t>
        </is>
      </c>
      <c r="L3620" t="inlineStr">
        <is>
          <t>official</t>
        </is>
      </c>
      <c r="M3620" t="inlineStr">
        <is>
          <t>https://dra0pipbd8ype.cloudfront.net/2026/02/ExcursionProgramVilamendhoo110124103125C.pdf</t>
        </is>
      </c>
      <c r="N3620" t="inlineStr">
        <is>
          <t>https://dra0pipbd8ype.cloudfront.net/2026/02/ExcursionProgramVilamendhoo110124103125C.pdf</t>
        </is>
      </c>
      <c r="O3620" t="inlineStr">
        <is>
          <t>b7882b637fadaee553072420379a8e1d746e6efa97d5d6cd31451b903f4cebf1</t>
        </is>
      </c>
      <c r="P3620" t="inlineStr">
        <is>
          <t>library/174_vilamendhoo-island-resort/excursions/2024_ExcursionProgramVilamendhoo110124103125C.pdf</t>
        </is>
      </c>
      <c r="R3620" t="inlineStr">
        <is>
          <t>outdated</t>
        </is>
      </c>
      <c r="S3620" t="inlineStr">
        <is>
          <t>Y</t>
        </is>
      </c>
      <c r="T3620" t="inlineStr">
        <is>
          <t>matched</t>
        </is>
      </c>
      <c r="U3620" t="inlineStr">
        <is>
          <t>2026-10-04</t>
        </is>
      </c>
      <c r="V3620" t="inlineStr"/>
    </row>
    <row r="3621">
      <c r="A3621" t="n">
        <v>174</v>
      </c>
      <c r="B3621" t="inlineStr">
        <is>
          <t>Vilamendhoo Island Resort</t>
        </is>
      </c>
      <c r="C3621" t="inlineStr">
        <is>
          <t>all_inclusive</t>
        </is>
      </c>
      <c r="D3621" t="inlineStr">
        <is>
          <t>2026_VilaAllInclusiveDineAroundPackage111526103127Rev050626.pdf</t>
        </is>
      </c>
      <c r="E3621" t="n">
        <v>2026</v>
      </c>
      <c r="F3621" t="inlineStr">
        <is>
          <t>2026-11-15</t>
        </is>
      </c>
      <c r="G3621" t="inlineStr">
        <is>
          <t>2027-10-31</t>
        </is>
      </c>
      <c r="H3621" t="n">
        <v>5</v>
      </c>
      <c r="I3621" t="n">
        <v>1904</v>
      </c>
      <c r="J3621" t="inlineStr">
        <is>
          <t>Y</t>
        </is>
      </c>
      <c r="K3621" t="inlineStr">
        <is>
          <t>vilamendhoo.com</t>
        </is>
      </c>
      <c r="L3621" t="inlineStr">
        <is>
          <t>official</t>
        </is>
      </c>
      <c r="M3621" t="inlineStr">
        <is>
          <t>https://dra0pipbd8ype.cloudfront.net/2026/05/VilaAllInclusiveDineAroundPackage111526103127Rev050626.pdf</t>
        </is>
      </c>
      <c r="N3621" t="inlineStr">
        <is>
          <t>https://dra0pipbd8ype.cloudfront.net/2026/05/VilaAllInclusiveDineAroundPackage111526103127Rev050626.pdf</t>
        </is>
      </c>
      <c r="O3621" t="inlineStr">
        <is>
          <t>dfb370b59d627a3f1af720b155d8e6024bd282ac7d52e7964b93f9b81b501a4a</t>
        </is>
      </c>
      <c r="P3621" t="inlineStr">
        <is>
          <t>library/174_vilamendhoo-island-resort/all_inclusive/2026_VilaAllInclusiveDineAroundPackage111526103127Rev050626.pdf</t>
        </is>
      </c>
      <c r="R3621" t="inlineStr">
        <is>
          <t>current</t>
        </is>
      </c>
      <c r="S3621" t="inlineStr">
        <is>
          <t>Y</t>
        </is>
      </c>
      <c r="T3621" t="inlineStr">
        <is>
          <t>matched</t>
        </is>
      </c>
      <c r="U3621" t="inlineStr">
        <is>
          <t>2026-10-04</t>
        </is>
      </c>
      <c r="V3621" t="inlineStr"/>
    </row>
    <row r="3622">
      <c r="A3622" t="n">
        <v>174</v>
      </c>
      <c r="B3622" t="inlineStr">
        <is>
          <t>Vilamendhoo Island Resort</t>
        </is>
      </c>
      <c r="C3622" t="inlineStr">
        <is>
          <t>all_inclusive</t>
        </is>
      </c>
      <c r="D3622" t="inlineStr">
        <is>
          <t>2025_Hot-Rock-Specials-Vilamendhoo-010725.pdf</t>
        </is>
      </c>
      <c r="E3622" t="n">
        <v>2025</v>
      </c>
      <c r="H3622" t="n">
        <v>1</v>
      </c>
      <c r="I3622" t="n">
        <v>712</v>
      </c>
      <c r="J3622" t="inlineStr">
        <is>
          <t>Y</t>
        </is>
      </c>
      <c r="K3622" t="inlineStr">
        <is>
          <t>vilamendhoo.com</t>
        </is>
      </c>
      <c r="L3622" t="inlineStr">
        <is>
          <t>official</t>
        </is>
      </c>
      <c r="M3622" t="inlineStr">
        <is>
          <t>https://dra0pipbd8ype.cloudfront.net/2025/07/Hot-Rock-Specials-Vilamendhoo-010725.pdf</t>
        </is>
      </c>
      <c r="N3622" t="inlineStr">
        <is>
          <t>https://dra0pipbd8ype.cloudfront.net/2025/07/Hot-Rock-Specials-Vilamendhoo-010725.pdf</t>
        </is>
      </c>
      <c r="O3622" t="inlineStr">
        <is>
          <t>c160572c973bdbc316a08c7a69af3e9bd2ce740b8681bdc63c7969cd3f524c3d</t>
        </is>
      </c>
      <c r="P3622" t="inlineStr">
        <is>
          <t>library/174_vilamendhoo-island-resort/all_inclusive/2025_Hot-Rock-Specials-Vilamendhoo-010725.pdf</t>
        </is>
      </c>
      <c r="R3622" t="inlineStr">
        <is>
          <t>current</t>
        </is>
      </c>
      <c r="S3622" t="inlineStr">
        <is>
          <t>N</t>
        </is>
      </c>
      <c r="T3622" t="inlineStr">
        <is>
          <t>matched</t>
        </is>
      </c>
      <c r="U3622" t="inlineStr">
        <is>
          <t>2026-10-04</t>
        </is>
      </c>
      <c r="V3622" t="inlineStr"/>
    </row>
    <row r="3623">
      <c r="A3623" t="n">
        <v>174</v>
      </c>
      <c r="B3623" t="inlineStr">
        <is>
          <t>Vilamendhoo Island Resort</t>
        </is>
      </c>
      <c r="C3623" t="inlineStr">
        <is>
          <t>all_inclusive</t>
        </is>
      </c>
      <c r="D3623" t="inlineStr">
        <is>
          <t>2024_World-Health-Day-7-April-packages-Apr24.pdf</t>
        </is>
      </c>
      <c r="E3623" t="n">
        <v>2024</v>
      </c>
      <c r="H3623" t="n">
        <v>1</v>
      </c>
      <c r="I3623" t="n">
        <v>252</v>
      </c>
      <c r="J3623" t="inlineStr">
        <is>
          <t>Y</t>
        </is>
      </c>
      <c r="K3623" t="inlineStr">
        <is>
          <t>vilamendhoo.com</t>
        </is>
      </c>
      <c r="L3623" t="inlineStr">
        <is>
          <t>official</t>
        </is>
      </c>
      <c r="M3623" t="inlineStr">
        <is>
          <t>https://dra0pipbd8ype.cloudfront.net/2024/04/World-Health-Day-7-April-packages-Apr24.pdf</t>
        </is>
      </c>
      <c r="N3623" t="inlineStr">
        <is>
          <t>https://dra0pipbd8ype.cloudfront.net/2024/04/World-Health-Day-7-April-packages-Apr24.pdf</t>
        </is>
      </c>
      <c r="O3623" t="inlineStr">
        <is>
          <t>67381314bc8cc9e09cf15987b58dcf36314dc696db11f35b6a4c5f54ca3024a1</t>
        </is>
      </c>
      <c r="P3623" t="inlineStr">
        <is>
          <t>library/174_vilamendhoo-island-resort/all_inclusive/2024_World-Health-Day-7-April-packages-Apr24.pdf</t>
        </is>
      </c>
      <c r="R3623" t="inlineStr">
        <is>
          <t>outdated</t>
        </is>
      </c>
      <c r="S3623" t="inlineStr">
        <is>
          <t>N</t>
        </is>
      </c>
      <c r="T3623" t="inlineStr">
        <is>
          <t>needs-review</t>
        </is>
      </c>
      <c r="U3623" t="inlineStr">
        <is>
          <t>2026-10-04</t>
        </is>
      </c>
      <c r="V3623" t="inlineStr">
        <is>
          <t>ambiguous match [174]</t>
        </is>
      </c>
    </row>
    <row r="3624">
      <c r="A3624" t="n">
        <v>174</v>
      </c>
      <c r="B3624" t="inlineStr">
        <is>
          <t>Vilamendhoo Island Resort</t>
        </is>
      </c>
      <c r="C3624" t="inlineStr">
        <is>
          <t>all_inclusive</t>
        </is>
      </c>
      <c r="D3624" t="inlineStr">
        <is>
          <t>2024_World-Health-Day-7-April-Beach-Stretch-Apr24.pdf</t>
        </is>
      </c>
      <c r="E3624" t="n">
        <v>2024</v>
      </c>
      <c r="H3624" t="n">
        <v>1</v>
      </c>
      <c r="I3624" t="n">
        <v>218</v>
      </c>
      <c r="J3624" t="inlineStr">
        <is>
          <t>Y</t>
        </is>
      </c>
      <c r="K3624" t="inlineStr">
        <is>
          <t>vilamendhoo.com</t>
        </is>
      </c>
      <c r="L3624" t="inlineStr">
        <is>
          <t>official</t>
        </is>
      </c>
      <c r="M3624" t="inlineStr">
        <is>
          <t>https://dra0pipbd8ype.cloudfront.net/2024/04/World-Health-Day-7-April-Beach-Stretch-Apr24.pdf</t>
        </is>
      </c>
      <c r="N3624" t="inlineStr">
        <is>
          <t>https://dra0pipbd8ype.cloudfront.net/2024/04/World-Health-Day-7-April-Beach-Stretch-Apr24.pdf</t>
        </is>
      </c>
      <c r="O3624" t="inlineStr">
        <is>
          <t>5af37790d78dcf3dec3605c2efaaefd2cbdc57448a34a4db4ca48db54558a2b4</t>
        </is>
      </c>
      <c r="P3624" t="inlineStr">
        <is>
          <t>library/174_vilamendhoo-island-resort/all_inclusive/2024_World-Health-Day-7-April-Beach-Stretch-Apr24.pdf</t>
        </is>
      </c>
      <c r="R3624" t="inlineStr">
        <is>
          <t>outdated</t>
        </is>
      </c>
      <c r="S3624" t="inlineStr">
        <is>
          <t>N</t>
        </is>
      </c>
      <c r="T3624" t="inlineStr">
        <is>
          <t>needs-review</t>
        </is>
      </c>
      <c r="U3624" t="inlineStr">
        <is>
          <t>2026-10-04</t>
        </is>
      </c>
      <c r="V3624" t="inlineStr">
        <is>
          <t>ambiguous match [174]</t>
        </is>
      </c>
    </row>
    <row r="3625">
      <c r="A3625" t="n">
        <v>174</v>
      </c>
      <c r="B3625" t="inlineStr">
        <is>
          <t>Vilamendhoo Island Resort</t>
        </is>
      </c>
      <c r="C3625" t="inlineStr">
        <is>
          <t>all_inclusive</t>
        </is>
      </c>
      <c r="D3625" t="inlineStr">
        <is>
          <t>2024_Earth-Day-Apr2024.pdf</t>
        </is>
      </c>
      <c r="E3625" t="n">
        <v>2024</v>
      </c>
      <c r="H3625" t="n">
        <v>1</v>
      </c>
      <c r="I3625" t="n">
        <v>116</v>
      </c>
      <c r="J3625" t="inlineStr">
        <is>
          <t>Y</t>
        </is>
      </c>
      <c r="K3625" t="inlineStr">
        <is>
          <t>vilamendhoo.com</t>
        </is>
      </c>
      <c r="L3625" t="inlineStr">
        <is>
          <t>official</t>
        </is>
      </c>
      <c r="M3625" t="inlineStr">
        <is>
          <t>https://dra0pipbd8ype.cloudfront.net/2024/04/Earth-Day-Apr2024.pdf</t>
        </is>
      </c>
      <c r="N3625" t="inlineStr">
        <is>
          <t>https://dra0pipbd8ype.cloudfront.net/2024/04/Earth-Day-Apr2024.pdf</t>
        </is>
      </c>
      <c r="O3625" t="inlineStr">
        <is>
          <t>bde65243ec80af85812c27c45abf20e1b01bc9ac38afeffd6e466e150a0a1d31</t>
        </is>
      </c>
      <c r="P3625" t="inlineStr">
        <is>
          <t>library/174_vilamendhoo-island-resort/all_inclusive/2024_Earth-Day-Apr2024.pdf</t>
        </is>
      </c>
      <c r="R3625" t="inlineStr">
        <is>
          <t>outdated</t>
        </is>
      </c>
      <c r="S3625" t="inlineStr">
        <is>
          <t>N</t>
        </is>
      </c>
      <c r="T3625" t="inlineStr">
        <is>
          <t>needs-review</t>
        </is>
      </c>
      <c r="U3625" t="inlineStr">
        <is>
          <t>2026-10-04</t>
        </is>
      </c>
      <c r="V3625" t="inlineStr">
        <is>
          <t>ambiguous match [174]</t>
        </is>
      </c>
    </row>
    <row r="3626">
      <c r="A3626" t="n">
        <v>174</v>
      </c>
      <c r="B3626" t="inlineStr">
        <is>
          <t>Vilamendhoo Island Resort</t>
        </is>
      </c>
      <c r="C3626" t="inlineStr">
        <is>
          <t>all_inclusive</t>
        </is>
      </c>
      <c r="D3626" t="inlineStr">
        <is>
          <t>2024_VLM_Easter_Specials_2024.pdf</t>
        </is>
      </c>
      <c r="E3626" t="n">
        <v>2024</v>
      </c>
      <c r="H3626" t="n">
        <v>1</v>
      </c>
      <c r="I3626" t="n">
        <v>830</v>
      </c>
      <c r="J3626" t="inlineStr">
        <is>
          <t>Y</t>
        </is>
      </c>
      <c r="K3626" t="inlineStr">
        <is>
          <t>vilamendhoo.com</t>
        </is>
      </c>
      <c r="L3626" t="inlineStr">
        <is>
          <t>official</t>
        </is>
      </c>
      <c r="M3626" t="inlineStr">
        <is>
          <t>https://dra0pipbd8ype.cloudfront.net/2024/02/VLM_Easter_Specials_2024.pdf</t>
        </is>
      </c>
      <c r="N3626" t="inlineStr">
        <is>
          <t>https://dra0pipbd8ype.cloudfront.net/2024/02/VLM_Easter_Specials_2024.pdf</t>
        </is>
      </c>
      <c r="O3626" t="inlineStr">
        <is>
          <t>ec3fa5f60dbf16d0c9327683a9b522622db279d5ecda70a2ce2d652978bcbdc0</t>
        </is>
      </c>
      <c r="P3626" t="inlineStr">
        <is>
          <t>library/174_vilamendhoo-island-resort/all_inclusive/2024_VLM_Easter_Specials_2024.pdf</t>
        </is>
      </c>
      <c r="R3626" t="inlineStr">
        <is>
          <t>outdated</t>
        </is>
      </c>
      <c r="S3626" t="inlineStr">
        <is>
          <t>N</t>
        </is>
      </c>
      <c r="T3626" t="inlineStr">
        <is>
          <t>matched</t>
        </is>
      </c>
      <c r="U3626" t="inlineStr">
        <is>
          <t>2026-10-04</t>
        </is>
      </c>
      <c r="V3626" t="inlineStr"/>
    </row>
    <row r="3627">
      <c r="A3627" t="n">
        <v>174</v>
      </c>
      <c r="B3627" t="inlineStr">
        <is>
          <t>Vilamendhoo Island Resort</t>
        </is>
      </c>
      <c r="C3627" t="inlineStr">
        <is>
          <t>sustainability</t>
        </is>
      </c>
      <c r="D3627" t="inlineStr">
        <is>
          <t>2024_Vilamendhoo-Island-Sustainability-Report-2024-min.pdf</t>
        </is>
      </c>
      <c r="E3627" t="n">
        <v>2024</v>
      </c>
      <c r="H3627" t="n">
        <v>24</v>
      </c>
      <c r="I3627" t="n">
        <v>3281</v>
      </c>
      <c r="J3627" t="inlineStr">
        <is>
          <t>Y</t>
        </is>
      </c>
      <c r="K3627" t="inlineStr">
        <is>
          <t>vilamendhoo.com</t>
        </is>
      </c>
      <c r="L3627" t="inlineStr">
        <is>
          <t>official</t>
        </is>
      </c>
      <c r="M3627" t="inlineStr">
        <is>
          <t>https://dra0pipbd8ype.cloudfront.net/2024/07/Vilamendhoo-Island-Sustainability-Report-2024-min.pdf</t>
        </is>
      </c>
      <c r="N3627" t="inlineStr">
        <is>
          <t>https://dra0pipbd8ype.cloudfront.net/2024/07/Vilamendhoo-Island-Sustainability-Report-2024-min.pdf</t>
        </is>
      </c>
      <c r="O3627" t="inlineStr">
        <is>
          <t>2309a6ce1a5c09454d7c057e67de638432cc39e46e90400d5308d2d8d8bc6c49</t>
        </is>
      </c>
      <c r="P3627" t="inlineStr">
        <is>
          <t>library/174_vilamendhoo-island-resort/sustainability/2024_Vilamendhoo-Island-Sustainability-Report-2024-min.pdf</t>
        </is>
      </c>
      <c r="R3627" t="inlineStr">
        <is>
          <t>outdated</t>
        </is>
      </c>
      <c r="S3627" t="inlineStr">
        <is>
          <t>N</t>
        </is>
      </c>
      <c r="T3627" t="inlineStr">
        <is>
          <t>matched</t>
        </is>
      </c>
      <c r="U3627" t="inlineStr">
        <is>
          <t>2026-10-04</t>
        </is>
      </c>
      <c r="V3627" t="inlineStr"/>
    </row>
    <row r="3628">
      <c r="A3628" t="n">
        <v>174</v>
      </c>
      <c r="B3628" t="inlineStr">
        <is>
          <t>Vilamendhoo Island Resort</t>
        </is>
      </c>
      <c r="C3628" t="inlineStr">
        <is>
          <t>sustainability</t>
        </is>
      </c>
      <c r="D3628" t="inlineStr">
        <is>
          <t>2017_Vilamendhoo_Maldives_Travelife_Sustainability-Report_En_V4.pdf</t>
        </is>
      </c>
      <c r="E3628" t="n">
        <v>2017</v>
      </c>
      <c r="H3628" t="n">
        <v>27</v>
      </c>
      <c r="I3628" t="n">
        <v>605</v>
      </c>
      <c r="J3628" t="inlineStr">
        <is>
          <t>Y</t>
        </is>
      </c>
      <c r="K3628" t="inlineStr">
        <is>
          <t>vilamendhoo.com</t>
        </is>
      </c>
      <c r="L3628" t="inlineStr">
        <is>
          <t>official</t>
        </is>
      </c>
      <c r="M3628" t="inlineStr">
        <is>
          <t>https://dra0pipbd8ype.cloudfront.net/2023/02/Vilamendhoo_Maldives_Travelife_Sustainability-Report_En_V4.pdf</t>
        </is>
      </c>
      <c r="N3628" t="inlineStr">
        <is>
          <t>https://dra0pipbd8ype.cloudfront.net/2023/02/Vilamendhoo_Maldives_Travelife_Sustainability-Report_En_V4.pdf</t>
        </is>
      </c>
      <c r="O3628" t="inlineStr">
        <is>
          <t>2ad050ab9e0edb34840673d0629d78bc3abbff48ffcf7487c58b68329689cba3</t>
        </is>
      </c>
      <c r="P3628" t="inlineStr">
        <is>
          <t>library/174_vilamendhoo-island-resort/sustainability/2017_Vilamendhoo_Maldives_Travelife_Sustainability-Report_En_V4.pdf</t>
        </is>
      </c>
      <c r="R3628" t="inlineStr">
        <is>
          <t>outdated</t>
        </is>
      </c>
      <c r="S3628" t="inlineStr">
        <is>
          <t>N</t>
        </is>
      </c>
      <c r="T3628" t="inlineStr">
        <is>
          <t>matched</t>
        </is>
      </c>
      <c r="U3628" t="inlineStr">
        <is>
          <t>2026-10-04</t>
        </is>
      </c>
      <c r="V3628" t="inlineStr"/>
    </row>
    <row r="3629">
      <c r="A3629" t="n">
        <v>174</v>
      </c>
      <c r="B3629" t="inlineStr">
        <is>
          <t>Vilamendhoo Island Resort</t>
        </is>
      </c>
      <c r="C3629" t="inlineStr">
        <is>
          <t>sustainability</t>
        </is>
      </c>
      <c r="D3629" t="inlineStr">
        <is>
          <t>2017_Vilamendhoo_Travelife_Sustainability-Report_final.pdf</t>
        </is>
      </c>
      <c r="E3629" t="n">
        <v>2017</v>
      </c>
      <c r="H3629" t="n">
        <v>27</v>
      </c>
      <c r="I3629" t="n">
        <v>734</v>
      </c>
      <c r="J3629" t="inlineStr">
        <is>
          <t>Y</t>
        </is>
      </c>
      <c r="K3629" t="inlineStr">
        <is>
          <t>vilamendhoo.com</t>
        </is>
      </c>
      <c r="L3629" t="inlineStr">
        <is>
          <t>official</t>
        </is>
      </c>
      <c r="M3629" t="inlineStr">
        <is>
          <t>https://dra0pipbd8ype.cloudfront.net/2022/10/Vilamendhoo_Travelife_Sustainability-Report_final.pdf</t>
        </is>
      </c>
      <c r="N3629" t="inlineStr">
        <is>
          <t>https://dra0pipbd8ype.cloudfront.net/2022/10/Vilamendhoo_Travelife_Sustainability-Report_final.pdf</t>
        </is>
      </c>
      <c r="O3629" t="inlineStr">
        <is>
          <t>e172e53e20dcfbfa9c10396b13c566032cdd8fb2ce74736e7328ffcfee62d0a3</t>
        </is>
      </c>
      <c r="P3629" t="inlineStr">
        <is>
          <t>library/174_vilamendhoo-island-resort/sustainability/2017_Vilamendhoo_Travelife_Sustainability-Report_final.pdf</t>
        </is>
      </c>
      <c r="R3629" t="inlineStr">
        <is>
          <t>outdated</t>
        </is>
      </c>
      <c r="S3629" t="inlineStr">
        <is>
          <t>N</t>
        </is>
      </c>
      <c r="T3629" t="inlineStr">
        <is>
          <t>matched</t>
        </is>
      </c>
      <c r="U3629" t="inlineStr">
        <is>
          <t>2026-10-04</t>
        </is>
      </c>
      <c r="V3629" t="inlineStr"/>
    </row>
    <row r="3630">
      <c r="A3630" t="n">
        <v>174</v>
      </c>
      <c r="B3630" t="inlineStr">
        <is>
          <t>Vilamendhoo Island Resort</t>
        </is>
      </c>
      <c r="C3630" t="inlineStr">
        <is>
          <t>sustainability</t>
        </is>
      </c>
      <c r="D3630" t="inlineStr">
        <is>
          <t>2017_Vilamendhoo_Maldives_Travelife_Sustainability-Report_121220_compressed.pdf</t>
        </is>
      </c>
      <c r="E3630" t="n">
        <v>2017</v>
      </c>
      <c r="H3630" t="n">
        <v>27</v>
      </c>
      <c r="I3630" t="n">
        <v>997</v>
      </c>
      <c r="J3630" t="inlineStr">
        <is>
          <t>Y</t>
        </is>
      </c>
      <c r="K3630" t="inlineStr">
        <is>
          <t>vilamendhoo.com</t>
        </is>
      </c>
      <c r="L3630" t="inlineStr">
        <is>
          <t>official</t>
        </is>
      </c>
      <c r="M3630" t="inlineStr">
        <is>
          <t>https://dra0pipbd8ype.cloudfront.net/2021/03/Vilamendhoo_Maldives_Travelife_Sustainability-Report_121220_compressed.pdf</t>
        </is>
      </c>
      <c r="N3630" t="inlineStr">
        <is>
          <t>https://dra0pipbd8ype.cloudfront.net/2021/03/Vilamendhoo_Maldives_Travelife_Sustainability-Report_121220_compressed.pdf</t>
        </is>
      </c>
      <c r="O3630" t="inlineStr">
        <is>
          <t>6b0f27aee4581f38e6d02dea047cf11787d408751adcc0c918746ab60802ec1b</t>
        </is>
      </c>
      <c r="P3630" t="inlineStr">
        <is>
          <t>library/174_vilamendhoo-island-resort/sustainability/2017_Vilamendhoo_Maldives_Travelife_Sustainability-Report_121220_compressed.pdf</t>
        </is>
      </c>
      <c r="R3630" t="inlineStr">
        <is>
          <t>outdated</t>
        </is>
      </c>
      <c r="S3630" t="inlineStr">
        <is>
          <t>N</t>
        </is>
      </c>
      <c r="T3630" t="inlineStr">
        <is>
          <t>matched</t>
        </is>
      </c>
      <c r="U3630" t="inlineStr">
        <is>
          <t>2026-10-04</t>
        </is>
      </c>
      <c r="V3630" t="inlineStr"/>
    </row>
    <row r="3631">
      <c r="A3631" t="n">
        <v>174</v>
      </c>
      <c r="B3631" t="inlineStr">
        <is>
          <t>Vilamendhoo Island Resort</t>
        </is>
      </c>
      <c r="C3631" t="inlineStr">
        <is>
          <t>calendar</t>
        </is>
      </c>
      <c r="D3631" t="inlineStr">
        <is>
          <t>2026_TransferPolicySeaplaneVilamendhooVer18062025.pdf</t>
        </is>
      </c>
      <c r="E3631" t="n">
        <v>2026</v>
      </c>
      <c r="H3631" t="n">
        <v>2</v>
      </c>
      <c r="I3631" t="n">
        <v>538</v>
      </c>
      <c r="J3631" t="inlineStr">
        <is>
          <t>Y</t>
        </is>
      </c>
      <c r="K3631" t="inlineStr">
        <is>
          <t>vilamendhoo.com</t>
        </is>
      </c>
      <c r="L3631" t="inlineStr">
        <is>
          <t>official</t>
        </is>
      </c>
      <c r="M3631" t="inlineStr">
        <is>
          <t>https://dra0pipbd8ype.cloudfront.net/2025/06/TransferPolicySeaplaneVilamendhooVer18062025.pdf</t>
        </is>
      </c>
      <c r="N3631" t="inlineStr">
        <is>
          <t>https://dra0pipbd8ype.cloudfront.net/2025/06/TransferPolicySeaplaneVilamendhooVer18062025.pdf</t>
        </is>
      </c>
      <c r="O3631" t="inlineStr">
        <is>
          <t>02b398d77d74f385ae719085ccd336111ad733d3841db275f9674f92978acaa7</t>
        </is>
      </c>
      <c r="P3631" t="inlineStr">
        <is>
          <t>library/174_vilamendhoo-island-resort/calendar/2026_TransferPolicySeaplaneVilamendhooVer18062025.pdf</t>
        </is>
      </c>
      <c r="R3631" t="inlineStr">
        <is>
          <t>current</t>
        </is>
      </c>
      <c r="S3631" t="inlineStr">
        <is>
          <t>Y</t>
        </is>
      </c>
      <c r="T3631" t="inlineStr">
        <is>
          <t>matched</t>
        </is>
      </c>
      <c r="U3631" t="inlineStr">
        <is>
          <t>2026-10-04</t>
        </is>
      </c>
      <c r="V3631" t="inlineStr"/>
    </row>
    <row r="3632">
      <c r="A3632" t="n">
        <v>174</v>
      </c>
      <c r="B3632" t="inlineStr">
        <is>
          <t>Vilamendhoo Island Resort</t>
        </is>
      </c>
      <c r="C3632" t="inlineStr">
        <is>
          <t>calendar</t>
        </is>
      </c>
      <c r="D3632" t="inlineStr">
        <is>
          <t>2025_Vilamendhoo-Festive-Season-2024-2025-v2-03122024.pdf</t>
        </is>
      </c>
      <c r="E3632" t="n">
        <v>2025</v>
      </c>
      <c r="H3632" t="n">
        <v>10</v>
      </c>
      <c r="I3632" t="n">
        <v>2411</v>
      </c>
      <c r="J3632" t="inlineStr">
        <is>
          <t>N</t>
        </is>
      </c>
      <c r="K3632" t="inlineStr">
        <is>
          <t>vilamendhoo.com</t>
        </is>
      </c>
      <c r="L3632" t="inlineStr">
        <is>
          <t>official</t>
        </is>
      </c>
      <c r="M3632" t="inlineStr">
        <is>
          <t>https://dra0pipbd8ype.cloudfront.net/2024/12/Vilamendhoo-Festive-Season-2024-2025-v2-03122024.pdf</t>
        </is>
      </c>
      <c r="N3632" t="inlineStr">
        <is>
          <t>https://dra0pipbd8ype.cloudfront.net/2024/12/Vilamendhoo-Festive-Season-2024-2025-v2-03122024.pdf</t>
        </is>
      </c>
      <c r="O3632" t="inlineStr">
        <is>
          <t>98141e4bfa7952f44f07388442023a9afee70dd23a6b772755e16c2516c5d610</t>
        </is>
      </c>
      <c r="P3632" t="inlineStr">
        <is>
          <t>library/174_vilamendhoo-island-resort/calendar/2025_Vilamendhoo-Festive-Season-2024-2025-v2-03122024.pdf</t>
        </is>
      </c>
      <c r="R3632" t="inlineStr">
        <is>
          <t>current</t>
        </is>
      </c>
      <c r="S3632" t="inlineStr">
        <is>
          <t>N</t>
        </is>
      </c>
      <c r="T3632" t="inlineStr">
        <is>
          <t>matched</t>
        </is>
      </c>
      <c r="U3632" t="inlineStr">
        <is>
          <t>2026-10-04</t>
        </is>
      </c>
      <c r="V3632" t="inlineStr"/>
    </row>
    <row r="3633">
      <c r="A3633" t="n">
        <v>174</v>
      </c>
      <c r="B3633" t="inlineStr">
        <is>
          <t>Vilamendhoo Island Resort</t>
        </is>
      </c>
      <c r="C3633" t="inlineStr">
        <is>
          <t>calendar</t>
        </is>
      </c>
      <c r="D3633" t="inlineStr">
        <is>
          <t>2023_Vila-Valentines-Programme-2023_compressed.pdf</t>
        </is>
      </c>
      <c r="E3633" t="n">
        <v>2023</v>
      </c>
      <c r="H3633" t="n">
        <v>1</v>
      </c>
      <c r="I3633" t="n">
        <v>141</v>
      </c>
      <c r="J3633" t="inlineStr">
        <is>
          <t>Y</t>
        </is>
      </c>
      <c r="K3633" t="inlineStr">
        <is>
          <t>vilamendhoo.com</t>
        </is>
      </c>
      <c r="L3633" t="inlineStr">
        <is>
          <t>official</t>
        </is>
      </c>
      <c r="M3633" t="inlineStr">
        <is>
          <t>https://dra0pipbd8ype.cloudfront.net/2023/02/Vila-Valentines-Programme-2023_compressed.pdf</t>
        </is>
      </c>
      <c r="N3633" t="inlineStr">
        <is>
          <t>https://dra0pipbd8ype.cloudfront.net/2023/02/Vila-Valentines-Programme-2023_compressed.pdf</t>
        </is>
      </c>
      <c r="O3633" t="inlineStr">
        <is>
          <t>77ce17a251f67aac8729a9f9f14b6dde2e6ad36e6c6d5c9bc882819725871e34</t>
        </is>
      </c>
      <c r="P3633" t="inlineStr">
        <is>
          <t>library/174_vilamendhoo-island-resort/calendar/2023_Vila-Valentines-Programme-2023_compressed.pdf</t>
        </is>
      </c>
      <c r="R3633" t="inlineStr">
        <is>
          <t>outdated</t>
        </is>
      </c>
      <c r="S3633" t="inlineStr">
        <is>
          <t>N</t>
        </is>
      </c>
      <c r="T3633" t="inlineStr">
        <is>
          <t>needs-review</t>
        </is>
      </c>
      <c r="U3633" t="inlineStr">
        <is>
          <t>2026-10-04</t>
        </is>
      </c>
      <c r="V3633" t="inlineStr">
        <is>
          <t>ambiguous match [174]</t>
        </is>
      </c>
    </row>
    <row r="3634">
      <c r="A3634" t="n">
        <v>174</v>
      </c>
      <c r="B3634" t="inlineStr">
        <is>
          <t>Vilamendhoo Island Resort</t>
        </is>
      </c>
      <c r="C3634" t="inlineStr">
        <is>
          <t>calendar</t>
        </is>
      </c>
      <c r="D3634" t="inlineStr">
        <is>
          <t>2023_1e3a0bc1_Vila-Valentines-Programme-2023_compressed.pdf</t>
        </is>
      </c>
      <c r="E3634" t="n">
        <v>2023</v>
      </c>
      <c r="H3634" t="n">
        <v>1</v>
      </c>
      <c r="I3634" t="n">
        <v>141</v>
      </c>
      <c r="J3634" t="inlineStr">
        <is>
          <t>Y</t>
        </is>
      </c>
      <c r="K3634" t="inlineStr">
        <is>
          <t>vilamendhoo.com</t>
        </is>
      </c>
      <c r="L3634" t="inlineStr">
        <is>
          <t>official</t>
        </is>
      </c>
      <c r="M3634" t="inlineStr">
        <is>
          <t>https://dra0pipbd8ype.cloudfront.net/2023/01/Vila-Valentines-Programme-2023_compressed.pdf</t>
        </is>
      </c>
      <c r="N3634" t="inlineStr">
        <is>
          <t>https://dra0pipbd8ype.cloudfront.net/2023/01/Vila-Valentines-Programme-2023_compressed.pdf</t>
        </is>
      </c>
      <c r="O3634" t="inlineStr">
        <is>
          <t>1e3a0bc12d9ec002904071af60e2c5f6e2e5fad70fc4d02e4401dc649bcf469d</t>
        </is>
      </c>
      <c r="P3634" t="inlineStr">
        <is>
          <t>library/174_vilamendhoo-island-resort/calendar/2023_1e3a0bc1_Vila-Valentines-Programme-2023_compressed.pdf</t>
        </is>
      </c>
      <c r="R3634" t="inlineStr">
        <is>
          <t>outdated</t>
        </is>
      </c>
      <c r="S3634" t="inlineStr">
        <is>
          <t>N</t>
        </is>
      </c>
      <c r="T3634" t="inlineStr">
        <is>
          <t>needs-review</t>
        </is>
      </c>
      <c r="U3634" t="inlineStr">
        <is>
          <t>2026-10-04</t>
        </is>
      </c>
      <c r="V3634" t="inlineStr">
        <is>
          <t>ambiguous match [174]</t>
        </is>
      </c>
    </row>
    <row r="3635">
      <c r="A3635" t="n">
        <v>174</v>
      </c>
      <c r="B3635" t="inlineStr">
        <is>
          <t>Vilamendhoo Island Resort</t>
        </is>
      </c>
      <c r="C3635" t="inlineStr">
        <is>
          <t>calendar</t>
        </is>
      </c>
      <c r="D3635" t="inlineStr">
        <is>
          <t>2023_Vila_Festive_Brochure_Ver-2022-2023-compressedx2.pdf</t>
        </is>
      </c>
      <c r="E3635" t="n">
        <v>2023</v>
      </c>
      <c r="H3635" t="n">
        <v>12</v>
      </c>
      <c r="I3635" t="n">
        <v>1879</v>
      </c>
      <c r="J3635" t="inlineStr">
        <is>
          <t>N</t>
        </is>
      </c>
      <c r="K3635" t="inlineStr">
        <is>
          <t>vilamendhoo.com</t>
        </is>
      </c>
      <c r="L3635" t="inlineStr">
        <is>
          <t>official</t>
        </is>
      </c>
      <c r="M3635" t="inlineStr">
        <is>
          <t>https://dra0pipbd8ype.cloudfront.net/2022/11/Vila_Festive_Brochure_Ver-2022-2023-compressedx2.pdf</t>
        </is>
      </c>
      <c r="N3635" t="inlineStr">
        <is>
          <t>https://dra0pipbd8ype.cloudfront.net/2022/11/Vila_Festive_Brochure_Ver-2022-2023-compressedx2.pdf</t>
        </is>
      </c>
      <c r="O3635" t="inlineStr">
        <is>
          <t>56b745c47d76e71e0ed132ce51bf147fad5e10c7dff1e323b95cd191bf0901f3</t>
        </is>
      </c>
      <c r="P3635" t="inlineStr">
        <is>
          <t>library/174_vilamendhoo-island-resort/calendar/2023_Vila_Festive_Brochure_Ver-2022-2023-compressedx2.pdf</t>
        </is>
      </c>
      <c r="R3635" t="inlineStr">
        <is>
          <t>outdated</t>
        </is>
      </c>
      <c r="S3635" t="inlineStr">
        <is>
          <t>N</t>
        </is>
      </c>
      <c r="T3635" t="inlineStr">
        <is>
          <t>needs-review</t>
        </is>
      </c>
      <c r="U3635" t="inlineStr">
        <is>
          <t>2026-10-04</t>
        </is>
      </c>
      <c r="V3635" t="inlineStr">
        <is>
          <t>ambiguous match [174]</t>
        </is>
      </c>
    </row>
    <row r="3636">
      <c r="A3636" t="n">
        <v>174</v>
      </c>
      <c r="B3636" t="inlineStr">
        <is>
          <t>Vilamendhoo Island Resort</t>
        </is>
      </c>
      <c r="C3636" t="inlineStr">
        <is>
          <t>calendar</t>
        </is>
      </c>
      <c r="D3636" t="inlineStr">
        <is>
          <t>2022_Vilamendhoo-2021-2022-Festive-Program-Sep21.pdf</t>
        </is>
      </c>
      <c r="E3636" t="n">
        <v>2022</v>
      </c>
      <c r="H3636" t="n">
        <v>14</v>
      </c>
      <c r="I3636" t="n">
        <v>2073</v>
      </c>
      <c r="J3636" t="inlineStr">
        <is>
          <t>Y</t>
        </is>
      </c>
      <c r="K3636" t="inlineStr">
        <is>
          <t>vilamendhoo.com</t>
        </is>
      </c>
      <c r="L3636" t="inlineStr">
        <is>
          <t>official</t>
        </is>
      </c>
      <c r="M3636" t="inlineStr">
        <is>
          <t>https://dra0pipbd8ype.cloudfront.net/2021/09/Vilamendhoo-2021-2022-Festive-Program-Sep21.pdf</t>
        </is>
      </c>
      <c r="N3636" t="inlineStr">
        <is>
          <t>https://dra0pipbd8ype.cloudfront.net/2021/09/Vilamendhoo-2021-2022-Festive-Program-Sep21.pdf</t>
        </is>
      </c>
      <c r="O3636" t="inlineStr">
        <is>
          <t>d7134a26d893b295400f22df485dae75ac19558f2bed5be4eb190225f736c336</t>
        </is>
      </c>
      <c r="P3636" t="inlineStr">
        <is>
          <t>library/174_vilamendhoo-island-resort/calendar/2022_Vilamendhoo-2021-2022-Festive-Program-Sep21.pdf</t>
        </is>
      </c>
      <c r="R3636" t="inlineStr">
        <is>
          <t>outdated</t>
        </is>
      </c>
      <c r="S3636" t="inlineStr">
        <is>
          <t>N</t>
        </is>
      </c>
      <c r="T3636" t="inlineStr">
        <is>
          <t>matched</t>
        </is>
      </c>
      <c r="U3636" t="inlineStr">
        <is>
          <t>2026-10-04</t>
        </is>
      </c>
      <c r="V3636" t="inlineStr"/>
    </row>
    <row r="3637">
      <c r="A3637" t="n">
        <v>174</v>
      </c>
      <c r="B3637" t="inlineStr">
        <is>
          <t>Vilamendhoo Island Resort</t>
        </is>
      </c>
      <c r="C3637" t="inlineStr">
        <is>
          <t>calendar</t>
        </is>
      </c>
      <c r="D3637" t="inlineStr">
        <is>
          <t>2021_VIL_FestiveSeason2020-2021_NYMenu_3Nov2020-min.pdf</t>
        </is>
      </c>
      <c r="E3637" t="n">
        <v>2021</v>
      </c>
      <c r="H3637" t="n">
        <v>2</v>
      </c>
      <c r="I3637" t="n">
        <v>176</v>
      </c>
      <c r="J3637" t="inlineStr">
        <is>
          <t>Y</t>
        </is>
      </c>
      <c r="K3637" t="inlineStr">
        <is>
          <t>vilamendhoo.com</t>
        </is>
      </c>
      <c r="L3637" t="inlineStr">
        <is>
          <t>official</t>
        </is>
      </c>
      <c r="M3637" t="inlineStr">
        <is>
          <t>https://dra0pipbd8ype.cloudfront.net/2020/12/VIL_FestiveSeason2020-2021_NYMenu_3Nov2020-min.pdf</t>
        </is>
      </c>
      <c r="N3637" t="inlineStr">
        <is>
          <t>https://dra0pipbd8ype.cloudfront.net/2020/12/VIL_FestiveSeason2020-2021_NYMenu_3Nov2020-min.pdf</t>
        </is>
      </c>
      <c r="O3637" t="inlineStr">
        <is>
          <t>ee78815ab0b95f2bd80c8da253fa9541fa16100237e796bbf22b2f22e3301c0c</t>
        </is>
      </c>
      <c r="P3637" t="inlineStr">
        <is>
          <t>library/174_vilamendhoo-island-resort/calendar/2021_VIL_FestiveSeason2020-2021_NYMenu_3Nov2020-min.pdf</t>
        </is>
      </c>
      <c r="R3637" t="inlineStr">
        <is>
          <t>outdated</t>
        </is>
      </c>
      <c r="S3637" t="inlineStr">
        <is>
          <t>N</t>
        </is>
      </c>
      <c r="T3637" t="inlineStr">
        <is>
          <t>needs-review</t>
        </is>
      </c>
      <c r="U3637" t="inlineStr">
        <is>
          <t>2026-10-05</t>
        </is>
      </c>
      <c r="V3637" t="inlineStr">
        <is>
          <t>ambiguous match [174]</t>
        </is>
      </c>
    </row>
    <row r="3638">
      <c r="A3638" t="n">
        <v>174</v>
      </c>
      <c r="B3638" t="inlineStr">
        <is>
          <t>Vilamendhoo Island Resort</t>
        </is>
      </c>
      <c r="C3638" t="inlineStr">
        <is>
          <t>brochure</t>
        </is>
      </c>
      <c r="D3638" t="inlineStr">
        <is>
          <t>2024_VILA-VoWs-Presentation-_Rev230424.pdf</t>
        </is>
      </c>
      <c r="E3638" t="n">
        <v>2024</v>
      </c>
      <c r="H3638" t="n">
        <v>10</v>
      </c>
      <c r="I3638" t="n">
        <v>818</v>
      </c>
      <c r="J3638" t="inlineStr">
        <is>
          <t>Y</t>
        </is>
      </c>
      <c r="K3638" t="inlineStr">
        <is>
          <t>vilamendhoo.com</t>
        </is>
      </c>
      <c r="L3638" t="inlineStr">
        <is>
          <t>official</t>
        </is>
      </c>
      <c r="M3638" t="inlineStr">
        <is>
          <t>https://dra0pipbd8ype.cloudfront.net/2024/12/VILA-VoWs-Presentation-_Rev230424.pdf</t>
        </is>
      </c>
      <c r="N3638" t="inlineStr">
        <is>
          <t>https://dra0pipbd8ype.cloudfront.net/2024/12/VILA-VoWs-Presentation-_Rev230424.pdf</t>
        </is>
      </c>
      <c r="O3638" t="inlineStr">
        <is>
          <t>e48053b8a0796af904ca8faf04da78c9e4e7d08375643b6282cb9f26092fd277</t>
        </is>
      </c>
      <c r="P3638" t="inlineStr">
        <is>
          <t>library/174_vilamendhoo-island-resort/brochure/2024_VILA-VoWs-Presentation-_Rev230424.pdf</t>
        </is>
      </c>
      <c r="R3638" t="inlineStr">
        <is>
          <t>outdated</t>
        </is>
      </c>
      <c r="S3638" t="inlineStr">
        <is>
          <t>Y</t>
        </is>
      </c>
      <c r="T3638" t="inlineStr">
        <is>
          <t>matched</t>
        </is>
      </c>
      <c r="U3638" t="inlineStr">
        <is>
          <t>2026-10-04</t>
        </is>
      </c>
      <c r="V3638" t="inlineStr"/>
    </row>
    <row r="3639">
      <c r="A3639" t="n">
        <v>174</v>
      </c>
      <c r="B3639" t="inlineStr">
        <is>
          <t>Vilamendhoo Island Resort</t>
        </is>
      </c>
      <c r="C3639" t="inlineStr">
        <is>
          <t>brochure</t>
        </is>
      </c>
      <c r="D3639" t="inlineStr">
        <is>
          <t>2024_VilaMemories-Photography-Flyer-110123.pdf</t>
        </is>
      </c>
      <c r="E3639" t="n">
        <v>2024</v>
      </c>
      <c r="H3639" t="n">
        <v>1</v>
      </c>
      <c r="I3639" t="n">
        <v>359</v>
      </c>
      <c r="J3639" t="inlineStr">
        <is>
          <t>Y</t>
        </is>
      </c>
      <c r="K3639" t="inlineStr">
        <is>
          <t>vilamendhoo.com</t>
        </is>
      </c>
      <c r="L3639" t="inlineStr">
        <is>
          <t>official</t>
        </is>
      </c>
      <c r="M3639" t="inlineStr">
        <is>
          <t>https://dra0pipbd8ype.cloudfront.net/2024/02/VilaMemories-Photography-Flyer-110123.pdf</t>
        </is>
      </c>
      <c r="N3639" t="inlineStr">
        <is>
          <t>https://dra0pipbd8ype.cloudfront.net/2024/02/VilaMemories-Photography-Flyer-110123.pdf</t>
        </is>
      </c>
      <c r="O3639" t="inlineStr">
        <is>
          <t>ea698ca9f17587d89f529fa15464cb6b719a36b5bade194140817dd6c91c2062</t>
        </is>
      </c>
      <c r="P3639" t="inlineStr">
        <is>
          <t>library/174_vilamendhoo-island-resort/brochure/2024_VilaMemories-Photography-Flyer-110123.pdf</t>
        </is>
      </c>
      <c r="R3639" t="inlineStr">
        <is>
          <t>outdated</t>
        </is>
      </c>
      <c r="S3639" t="inlineStr">
        <is>
          <t>N</t>
        </is>
      </c>
      <c r="T3639" t="inlineStr">
        <is>
          <t>needs-review</t>
        </is>
      </c>
      <c r="U3639" t="inlineStr">
        <is>
          <t>2026-10-04</t>
        </is>
      </c>
      <c r="V3639" t="inlineStr">
        <is>
          <t>ambiguous match [174]</t>
        </is>
      </c>
    </row>
    <row r="3640">
      <c r="A3640" t="n">
        <v>174</v>
      </c>
      <c r="B3640" t="inlineStr">
        <is>
          <t>Vilamendhoo Island Resort</t>
        </is>
      </c>
      <c r="C3640" t="inlineStr">
        <is>
          <t>brochure</t>
        </is>
      </c>
      <c r="D3640" t="inlineStr">
        <is>
          <t>2023_VILA-VoWs-Presentation-2023.pdf</t>
        </is>
      </c>
      <c r="E3640" t="n">
        <v>2023</v>
      </c>
      <c r="H3640" t="n">
        <v>10</v>
      </c>
      <c r="I3640" t="n">
        <v>2676</v>
      </c>
      <c r="J3640" t="inlineStr">
        <is>
          <t>Y</t>
        </is>
      </c>
      <c r="K3640" t="inlineStr">
        <is>
          <t>vilamendhoo.com</t>
        </is>
      </c>
      <c r="L3640" t="inlineStr">
        <is>
          <t>official</t>
        </is>
      </c>
      <c r="M3640" t="inlineStr">
        <is>
          <t>https://dra0pipbd8ype.cloudfront.net/2023/01/VILA-VoWs-Presentation-2023.pdf</t>
        </is>
      </c>
      <c r="N3640" t="inlineStr">
        <is>
          <t>https://dra0pipbd8ype.cloudfront.net/2023/01/VILA-VoWs-Presentation-2023.pdf</t>
        </is>
      </c>
      <c r="O3640" t="inlineStr">
        <is>
          <t>a6fc5b8135991099c42701baebd0cf8c4b2880c31e406df559911022aa58e7de</t>
        </is>
      </c>
      <c r="P3640" t="inlineStr">
        <is>
          <t>library/174_vilamendhoo-island-resort/brochure/2023_VILA-VoWs-Presentation-2023.pdf</t>
        </is>
      </c>
      <c r="R3640" t="inlineStr">
        <is>
          <t>outdated</t>
        </is>
      </c>
      <c r="S3640" t="inlineStr">
        <is>
          <t>N</t>
        </is>
      </c>
      <c r="T3640" t="inlineStr">
        <is>
          <t>matched</t>
        </is>
      </c>
      <c r="U3640" t="inlineStr">
        <is>
          <t>2026-10-04</t>
        </is>
      </c>
      <c r="V3640" t="inlineStr"/>
    </row>
    <row r="3641">
      <c r="A3641" t="n">
        <v>175</v>
      </c>
      <c r="B3641" t="inlineStr">
        <is>
          <t>Villa Nautica Paradise Island</t>
        </is>
      </c>
      <c r="C3641" t="inlineStr">
        <is>
          <t>factsheet</t>
        </is>
      </c>
      <c r="D3641" t="inlineStr">
        <is>
          <t>2026_Villa Nautica - Factsheet Jul 2026.pdf</t>
        </is>
      </c>
      <c r="E3641" t="n">
        <v>2026</v>
      </c>
      <c r="H3641" t="n">
        <v>10</v>
      </c>
      <c r="I3641" t="n">
        <v>9591</v>
      </c>
      <c r="J3641" t="inlineStr">
        <is>
          <t>Y</t>
        </is>
      </c>
      <c r="K3641" t="inlineStr">
        <is>
          <t>villaresorts.dash.app</t>
        </is>
      </c>
      <c r="L3641" t="inlineStr">
        <is>
          <t>brand-cdn</t>
        </is>
      </c>
      <c r="M3641" t="inlineStr">
        <is>
          <t>https://d7h9v39iheghu.cloudfront.net/previews/42de57ca-7efe-4d5a-8d86-d9172148eacf/34aa3ec0-d630-4957-8cbf-a4261e08f6c2/185648f3-aab7-4610-b45f-077bc50842e3?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N3641" t="inlineStr">
        <is>
          <t>https://d7h9v39iheghu.cloudfront.net/previews/42de57ca-7efe-4d5a-8d86-d9172148eacf/34aa3ec0-d630-4957-8cbf-a4261e08f6c2/185648f3-aab7-4610-b45f-077bc50842e3?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O3641" t="inlineStr">
        <is>
          <t>af680792108eb5029fcd10dcdf5cef489f1659f6abfb9da7afc13967844aa19f</t>
        </is>
      </c>
      <c r="P3641" t="inlineStr">
        <is>
          <t>library/175_villa-nautica-paradise-island/factsheet/2026_Villa Nautica - Factsheet Jul 2026.pdf</t>
        </is>
      </c>
      <c r="R3641" t="inlineStr">
        <is>
          <t>current</t>
        </is>
      </c>
      <c r="S3641" t="inlineStr">
        <is>
          <t>Y</t>
        </is>
      </c>
      <c r="T3641" t="inlineStr">
        <is>
          <t>matched</t>
        </is>
      </c>
      <c r="U3641" t="inlineStr">
        <is>
          <t>2026-10-04</t>
        </is>
      </c>
      <c r="V3641" t="inlineStr"/>
    </row>
    <row r="3642">
      <c r="A3642" t="n">
        <v>175</v>
      </c>
      <c r="B3642" t="inlineStr">
        <is>
          <t>Villa Nautica Paradise Island</t>
        </is>
      </c>
      <c r="C3642" t="inlineStr">
        <is>
          <t>factsheet</t>
        </is>
      </c>
      <c r="D3642" t="inlineStr">
        <is>
          <t>2025_Villa-Nautica-Factsheet-August.pdf</t>
        </is>
      </c>
      <c r="E3642" t="n">
        <v>2025</v>
      </c>
      <c r="H3642" t="n">
        <v>6</v>
      </c>
      <c r="I3642" t="n">
        <v>6677</v>
      </c>
      <c r="J3642" t="inlineStr">
        <is>
          <t>Y</t>
        </is>
      </c>
      <c r="K3642" t="inlineStr">
        <is>
          <t>neoscapesmaldives.com</t>
        </is>
      </c>
      <c r="L3642" t="inlineStr">
        <is>
          <t>dmc-agency</t>
        </is>
      </c>
      <c r="M3642" t="inlineStr">
        <is>
          <t>https://www.neoscapesmaldives.com/wp-content/uploads/Villa-Nautica-Factsheet-August.pdf</t>
        </is>
      </c>
      <c r="N3642" t="inlineStr">
        <is>
          <t>https://www.neoscapesmaldives.com/wp-content/uploads/Villa-Nautica-Factsheet-August.pdf</t>
        </is>
      </c>
      <c r="O3642" t="inlineStr">
        <is>
          <t>c680db52a337bd2638ab0d4274d18853575435277c9dec86c7ded1168ec3be0f</t>
        </is>
      </c>
      <c r="P3642" t="inlineStr">
        <is>
          <t>library/175_villa-nautica-paradise-island/factsheet/2025_Villa-Nautica-Factsheet-August.pdf</t>
        </is>
      </c>
      <c r="R3642" t="inlineStr">
        <is>
          <t>current</t>
        </is>
      </c>
      <c r="S3642" t="inlineStr">
        <is>
          <t>N</t>
        </is>
      </c>
      <c r="T3642" t="inlineStr">
        <is>
          <t>matched</t>
        </is>
      </c>
      <c r="U3642" t="inlineStr">
        <is>
          <t>2026-10-04</t>
        </is>
      </c>
      <c r="V3642" t="inlineStr"/>
    </row>
    <row r="3643">
      <c r="A3643" t="n">
        <v>175</v>
      </c>
      <c r="B3643" t="inlineStr">
        <is>
          <t>Villa Nautica Paradise Island</t>
        </is>
      </c>
      <c r="C3643" t="inlineStr">
        <is>
          <t>wedding</t>
        </is>
      </c>
      <c r="D3643" t="inlineStr">
        <is>
          <t>2023_Villa Nautica - Weddings - Menu.pdf</t>
        </is>
      </c>
      <c r="E3643" t="n">
        <v>2023</v>
      </c>
      <c r="H3643" t="n">
        <v>3</v>
      </c>
      <c r="I3643" t="n">
        <v>2375</v>
      </c>
      <c r="J3643" t="inlineStr">
        <is>
          <t>N</t>
        </is>
      </c>
      <c r="K3643" t="inlineStr">
        <is>
          <t>villaresorts.com</t>
        </is>
      </c>
      <c r="L3643" t="inlineStr">
        <is>
          <t>official</t>
        </is>
      </c>
      <c r="M3643" t="inlineStr">
        <is>
          <t>https://link.assetfile.io/7BzPFO2yqv4Xg3GX5igc4B/Villa+Nautica+-+Weddings+-+Menu.pdf</t>
        </is>
      </c>
      <c r="N3643" t="inlineStr">
        <is>
          <t>https://d7h9v39iheghu.cloudfront.net/previews/42de57ca-7efe-4d5a-8d86-d9172148eacf/a1ac9db4-f9fd-4776-8a29-9d750f7bbfd7/b8c164a0-7574-40a5-8b54-ea277707a95b?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 | https://link.assetfile.io/7BzPFO2yqv4Xg3GX5igc4B/Villa+Nautica+-+Weddings+-+Menu.pdf</t>
        </is>
      </c>
      <c r="O3643" t="inlineStr">
        <is>
          <t>d1edcd2cc76cb073e3123261dcff39e42a4c0189ac844ba210afa8926b1736f9</t>
        </is>
      </c>
      <c r="P3643" t="inlineStr">
        <is>
          <t>library/175_villa-nautica-paradise-island/wedding/2023_Villa Nautica - Weddings - Menu.pdf</t>
        </is>
      </c>
      <c r="R3643" t="inlineStr">
        <is>
          <t>outdated</t>
        </is>
      </c>
      <c r="S3643" t="inlineStr">
        <is>
          <t>Y</t>
        </is>
      </c>
      <c r="T3643" t="inlineStr">
        <is>
          <t>matched</t>
        </is>
      </c>
      <c r="U3643" t="inlineStr">
        <is>
          <t>2026-10-04</t>
        </is>
      </c>
      <c r="V3643" t="inlineStr"/>
    </row>
    <row r="3644">
      <c r="A3644" t="n">
        <v>175</v>
      </c>
      <c r="B3644" t="inlineStr">
        <is>
          <t>Villa Nautica Paradise Island</t>
        </is>
      </c>
      <c r="C3644" t="inlineStr">
        <is>
          <t>events</t>
        </is>
      </c>
      <c r="D3644" t="inlineStr">
        <is>
          <t>2023_Villa Nautica - Meetings and Events - June 2023.pdf</t>
        </is>
      </c>
      <c r="E3644" t="n">
        <v>2023</v>
      </c>
      <c r="H3644" t="n">
        <v>22</v>
      </c>
      <c r="I3644" t="n">
        <v>5516</v>
      </c>
      <c r="J3644" t="inlineStr">
        <is>
          <t>Y</t>
        </is>
      </c>
      <c r="K3644" t="inlineStr">
        <is>
          <t>villaresorts.com</t>
        </is>
      </c>
      <c r="L3644" t="inlineStr">
        <is>
          <t>official</t>
        </is>
      </c>
      <c r="M3644" t="inlineStr">
        <is>
          <t>https://link.assetfile.io/5mM1mCnBIDWvfTyEaE52r7/Villa+Nautica+-+Meetings+and+Events+-+June+2023.pdf</t>
        </is>
      </c>
      <c r="N3644" t="inlineStr">
        <is>
          <t>https://d7h9v39iheghu.cloudfront.net/previews/42de57ca-7efe-4d5a-8d86-d9172148eacf/7e8c92d4-d5ff-49ea-9340-daeedc847adc/e53c6d4c-4de5-4a95-beed-bedadf3adf5d?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 | https://link.assetfile.io/5mM1mCnBIDWvfTyEaE52r7/Villa+Nautica+-+Meetings+and+Events+-+June+2023.pdf</t>
        </is>
      </c>
      <c r="O3644" t="inlineStr">
        <is>
          <t>95818d873d234577d94dafeeb8e1c75f7270de2a3f3c984495b76eabc6d3c079</t>
        </is>
      </c>
      <c r="P3644" t="inlineStr">
        <is>
          <t>library/175_villa-nautica-paradise-island/events/2023_Villa Nautica - Meetings and Events - June 2023.pdf</t>
        </is>
      </c>
      <c r="R3644" t="inlineStr">
        <is>
          <t>outdated</t>
        </is>
      </c>
      <c r="S3644" t="inlineStr">
        <is>
          <t>Y</t>
        </is>
      </c>
      <c r="T3644" t="inlineStr">
        <is>
          <t>matched</t>
        </is>
      </c>
      <c r="U3644" t="inlineStr">
        <is>
          <t>2026-10-04</t>
        </is>
      </c>
      <c r="V3644" t="inlineStr"/>
    </row>
    <row r="3645">
      <c r="A3645" t="n">
        <v>175</v>
      </c>
      <c r="B3645" t="inlineStr">
        <is>
          <t>Villa Nautica Paradise Island</t>
        </is>
      </c>
      <c r="C3645" t="inlineStr">
        <is>
          <t>map</t>
        </is>
      </c>
      <c r="D3645" t="inlineStr">
        <is>
          <t>2025_Villa-Nautica-Map-Feb-2025.pdf</t>
        </is>
      </c>
      <c r="E3645" t="n">
        <v>2025</v>
      </c>
      <c r="H3645" t="n">
        <v>1</v>
      </c>
      <c r="I3645" t="n">
        <v>1646</v>
      </c>
      <c r="J3645" t="inlineStr">
        <is>
          <t>Y</t>
        </is>
      </c>
      <c r="K3645" t="inlineStr">
        <is>
          <t>villaresorts.dash.app</t>
        </is>
      </c>
      <c r="L3645" t="inlineStr">
        <is>
          <t>brand-cdn</t>
        </is>
      </c>
      <c r="M3645" t="inlineStr">
        <is>
          <t>https://d7h9v39iheghu.cloudfront.net/previews/42de57ca-7efe-4d5a-8d86-d9172148eacf/e6d03227-4c9a-43e6-a9bd-dc803e131848/4108f745-da8b-44f8-a3e1-23e1ea2d60a7?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N3645" t="inlineStr">
        <is>
          <t>https://www.neoscapesmaldives.com/wp-content/uploads/Villa-Nautica-Map-Feb-2025.pdf | https://d7h9v39iheghu.cloudfront.net/previews/42de57ca-7efe-4d5a-8d86-d9172148eacf/e6d03227-4c9a-43e6-a9bd-dc803e131848/4108f745-da8b-44f8-a3e1-23e1ea2d60a7?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O3645" t="inlineStr">
        <is>
          <t>8235be68b75b5eb5e3b6856cc6fd68d0b40d841d7e34f423b75b11b34ad4520a</t>
        </is>
      </c>
      <c r="P3645" t="inlineStr">
        <is>
          <t>library/175_villa-nautica-paradise-island/map/2025_Villa-Nautica-Map-Feb-2025.pdf</t>
        </is>
      </c>
      <c r="R3645" t="inlineStr">
        <is>
          <t>current</t>
        </is>
      </c>
      <c r="S3645" t="inlineStr">
        <is>
          <t>Y</t>
        </is>
      </c>
      <c r="T3645" t="inlineStr">
        <is>
          <t>matched</t>
        </is>
      </c>
      <c r="U3645" t="inlineStr">
        <is>
          <t>2026-10-04</t>
        </is>
      </c>
      <c r="V3645" t="inlineStr"/>
    </row>
    <row r="3646">
      <c r="A3646" t="n">
        <v>175</v>
      </c>
      <c r="B3646" t="inlineStr">
        <is>
          <t>Villa Nautica Paradise Island</t>
        </is>
      </c>
      <c r="C3646" t="inlineStr">
        <is>
          <t>map</t>
        </is>
      </c>
      <c r="D3646" t="inlineStr">
        <is>
          <t>2025_Villa Nautica - Map - Jan 2025 V2.pdf</t>
        </is>
      </c>
      <c r="E3646" t="n">
        <v>2025</v>
      </c>
      <c r="H3646" t="n">
        <v>1</v>
      </c>
      <c r="I3646" t="n">
        <v>2291</v>
      </c>
      <c r="J3646" t="inlineStr">
        <is>
          <t>Y</t>
        </is>
      </c>
      <c r="K3646" t="inlineStr">
        <is>
          <t>maldives.ru</t>
        </is>
      </c>
      <c r="L3646" t="inlineStr">
        <is>
          <t>dmc-agency</t>
        </is>
      </c>
      <c r="M3646" t="inlineStr">
        <is>
          <t>https://maldives.ru/doc/Villa%20Nautica%20-%20Map%20-%20Jan%202025%20V2.pdf</t>
        </is>
      </c>
      <c r="N3646" t="inlineStr">
        <is>
          <t>https://maldives.ru/doc/Villa%20Nautica%20-%20Map%20-%20Jan%202025%20V2.pdf</t>
        </is>
      </c>
      <c r="O3646" t="inlineStr">
        <is>
          <t>3b91e39a03fc5f238110313c48b346716deb1af1750ebe2248be8eeddceac4c6</t>
        </is>
      </c>
      <c r="P3646" t="inlineStr">
        <is>
          <t>library/175_villa-nautica-paradise-island/map/2025_Villa Nautica - Map - Jan 2025 V2.pdf</t>
        </is>
      </c>
      <c r="R3646" t="inlineStr">
        <is>
          <t>current</t>
        </is>
      </c>
      <c r="S3646" t="inlineStr">
        <is>
          <t>N</t>
        </is>
      </c>
      <c r="T3646" t="inlineStr">
        <is>
          <t>matched</t>
        </is>
      </c>
      <c r="U3646" t="inlineStr">
        <is>
          <t>2026-10-04</t>
        </is>
      </c>
      <c r="V3646" t="inlineStr"/>
    </row>
    <row r="3647">
      <c r="A3647" t="n">
        <v>175</v>
      </c>
      <c r="B3647" t="inlineStr">
        <is>
          <t>Villa Nautica Paradise Island</t>
        </is>
      </c>
      <c r="C3647" t="inlineStr">
        <is>
          <t>map</t>
        </is>
      </c>
      <c r="D3647" t="inlineStr">
        <is>
          <t>2021_Paradise-Map.pdf</t>
        </is>
      </c>
      <c r="E3647" t="n">
        <v>2021</v>
      </c>
      <c r="H3647" t="n">
        <v>1</v>
      </c>
      <c r="I3647" t="n">
        <v>219</v>
      </c>
      <c r="J3647" t="inlineStr">
        <is>
          <t>Y</t>
        </is>
      </c>
      <c r="K3647" t="inlineStr">
        <is>
          <t>villaresorts.com</t>
        </is>
      </c>
      <c r="L3647" t="inlineStr">
        <is>
          <t>official</t>
        </is>
      </c>
      <c r="M3647" t="inlineStr">
        <is>
          <t>https://hotelcms-production.imgix.net/villaresorts.com/wp-content/uploads/2021/09/Paradise-Map.pdf?fm=pdf</t>
        </is>
      </c>
      <c r="N3647" t="inlineStr">
        <is>
          <t>https://hotelcms-production.imgix.net/villaresorts.com/wp-content/uploads/2021/09/Paradise-Map.pdf?fm=pdf</t>
        </is>
      </c>
      <c r="O3647" t="inlineStr">
        <is>
          <t>693dae2866cf11b22cb5afd0476ee7504c0f37769f4c66ca78db84fb6870ee47</t>
        </is>
      </c>
      <c r="P3647" t="inlineStr">
        <is>
          <t>library/175_villa-nautica-paradise-island/map/2021_Paradise-Map.pdf</t>
        </is>
      </c>
      <c r="R3647" t="inlineStr">
        <is>
          <t>outdated</t>
        </is>
      </c>
      <c r="S3647" t="inlineStr">
        <is>
          <t>N</t>
        </is>
      </c>
      <c r="T3647" t="inlineStr">
        <is>
          <t>needs-review</t>
        </is>
      </c>
      <c r="U3647" t="inlineStr">
        <is>
          <t>2026-10-04</t>
        </is>
      </c>
      <c r="V3647" t="inlineStr">
        <is>
          <t>ambiguous match [175]</t>
        </is>
      </c>
    </row>
    <row r="3648">
      <c r="A3648" t="n">
        <v>175</v>
      </c>
      <c r="B3648" t="inlineStr">
        <is>
          <t>Villa Nautica Paradise Island</t>
        </is>
      </c>
      <c r="C3648" t="inlineStr">
        <is>
          <t>spa_menu</t>
        </is>
      </c>
      <c r="D3648" t="inlineStr">
        <is>
          <t>2025_Villa Nautica - Araamu Spa - Menu _August 2025_.pdf</t>
        </is>
      </c>
      <c r="E3648" t="n">
        <v>2025</v>
      </c>
      <c r="H3648" t="n">
        <v>22</v>
      </c>
      <c r="I3648" t="n">
        <v>55226</v>
      </c>
      <c r="J3648" t="inlineStr">
        <is>
          <t>Y</t>
        </is>
      </c>
      <c r="K3648" t="inlineStr">
        <is>
          <t>villaresorts.dash.app</t>
        </is>
      </c>
      <c r="L3648" t="inlineStr">
        <is>
          <t>brand-cdn</t>
        </is>
      </c>
      <c r="M3648" t="inlineStr">
        <is>
          <t>https://d7h9v39iheghu.cloudfront.net/previews/42de57ca-7efe-4d5a-8d86-d9172148eacf/a7e296e8-8af7-4179-a5aa-923e7f9b3d35/92318444-613d-4654-97ec-be1d1ad13079?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N3648" t="inlineStr">
        <is>
          <t>https://d7h9v39iheghu.cloudfront.net/previews/42de57ca-7efe-4d5a-8d86-d9172148eacf/a7e296e8-8af7-4179-a5aa-923e7f9b3d35/92318444-613d-4654-97ec-be1d1ad13079?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O3648" t="inlineStr">
        <is>
          <t>d7ff6e66cadfe3d35ba4fc43821acc4f0c6dfd69c2fd5540b933cc6e9d51051a</t>
        </is>
      </c>
      <c r="P3648" t="inlineStr">
        <is>
          <t>library/175_villa-nautica-paradise-island/spa_menu/2025_Villa Nautica - Araamu Spa - Menu _August 2025_.pdf</t>
        </is>
      </c>
      <c r="R3648" t="inlineStr">
        <is>
          <t>current</t>
        </is>
      </c>
      <c r="S3648" t="inlineStr">
        <is>
          <t>Y</t>
        </is>
      </c>
      <c r="T3648" t="inlineStr">
        <is>
          <t>matched</t>
        </is>
      </c>
      <c r="U3648" t="inlineStr">
        <is>
          <t>2026-10-04</t>
        </is>
      </c>
      <c r="V3648" t="inlineStr"/>
    </row>
    <row r="3649">
      <c r="A3649" t="n">
        <v>175</v>
      </c>
      <c r="B3649" t="inlineStr">
        <is>
          <t>Villa Nautica Paradise Island</t>
        </is>
      </c>
      <c r="C3649" t="inlineStr">
        <is>
          <t>dining_menu</t>
        </is>
      </c>
      <c r="D3649" t="inlineStr">
        <is>
          <t>2026_WATERSPORTS MENU - Villa Nautica _1_.pdf</t>
        </is>
      </c>
      <c r="E3649" t="n">
        <v>2026</v>
      </c>
      <c r="H3649" t="n">
        <v>31</v>
      </c>
      <c r="I3649" t="n">
        <v>54843</v>
      </c>
      <c r="J3649" t="inlineStr">
        <is>
          <t>Y</t>
        </is>
      </c>
      <c r="K3649" t="inlineStr">
        <is>
          <t>villaresorts.com</t>
        </is>
      </c>
      <c r="L3649" t="inlineStr">
        <is>
          <t>official</t>
        </is>
      </c>
      <c r="M3649" t="inlineStr">
        <is>
          <t>https://link.assetfile.io/cNoz7t9TG2Qj8kkMZMiW3/Villa+Nautica+-+Water+Sports+-+Menu.pdf</t>
        </is>
      </c>
      <c r="N3649" t="inlineStr">
        <is>
          <t>https://d7h9v39iheghu.cloudfront.net/previews/42de57ca-7efe-4d5a-8d86-d9172148eacf/6e6ac2c5-214e-4e7b-bc82-cf5766bd863a/bfe9f4ec-a0bb-4d9b-a888-2ed46de8bb7b?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 | https://link.assetfile.io/cNoz7t9TG2Qj8kkMZMiW3/Villa+Nautica+-+Water+Sports+-+Menu.pdf</t>
        </is>
      </c>
      <c r="O3649" t="inlineStr">
        <is>
          <t>7aa817f29b655cfd56e97f195f5ec87413047da185cc47bf41114c1ff6ad002a</t>
        </is>
      </c>
      <c r="P3649" t="inlineStr">
        <is>
          <t>library/175_villa-nautica-paradise-island/dining_menu/2026_WATERSPORTS MENU - Villa Nautica _1_.pdf</t>
        </is>
      </c>
      <c r="R3649" t="inlineStr">
        <is>
          <t>current</t>
        </is>
      </c>
      <c r="S3649" t="inlineStr">
        <is>
          <t>Y</t>
        </is>
      </c>
      <c r="T3649" t="inlineStr">
        <is>
          <t>matched</t>
        </is>
      </c>
      <c r="U3649" t="inlineStr">
        <is>
          <t>2026-10-04</t>
        </is>
      </c>
      <c r="V3649" t="inlineStr"/>
    </row>
    <row r="3650">
      <c r="A3650" t="n">
        <v>175</v>
      </c>
      <c r="B3650" t="inlineStr">
        <is>
          <t>Villa Nautica Paradise Island</t>
        </is>
      </c>
      <c r="C3650" t="inlineStr">
        <is>
          <t>dining_menu</t>
        </is>
      </c>
      <c r="D3650" t="inlineStr">
        <is>
          <t>2026_Excursions Menu - Villa Nautica.pdf</t>
        </is>
      </c>
      <c r="E3650" t="n">
        <v>2026</v>
      </c>
      <c r="H3650" t="n">
        <v>14</v>
      </c>
      <c r="I3650" t="n">
        <v>7958</v>
      </c>
      <c r="J3650" t="inlineStr">
        <is>
          <t>Y</t>
        </is>
      </c>
      <c r="K3650" t="inlineStr">
        <is>
          <t>villaresorts.com</t>
        </is>
      </c>
      <c r="L3650" t="inlineStr">
        <is>
          <t>official</t>
        </is>
      </c>
      <c r="M3650" t="inlineStr">
        <is>
          <t>https://link.assetfile.io/2ikXOG8UxA1HqxpGbPIoru/Villa+Nautica+-+Excursions+-+Menu.pdf</t>
        </is>
      </c>
      <c r="N3650" t="inlineStr">
        <is>
          <t>https://d7h9v39iheghu.cloudfront.net/previews/42de57ca-7efe-4d5a-8d86-d9172148eacf/d0853f2d-2892-4ccb-a9b0-9971af736891/36c2e918-dbfa-4c78-836b-f5bbfe6735bb?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 | https://link.assetfile.io/2ikXOG8UxA1HqxpGbPIoru/Villa+Nautica+-+Excursions+-+Menu.pdf</t>
        </is>
      </c>
      <c r="O3650" t="inlineStr">
        <is>
          <t>373d0a5f19eafe08a204834391a87c78074fdcb5e0e79878e698f4cc32d66ebc</t>
        </is>
      </c>
      <c r="P3650" t="inlineStr">
        <is>
          <t>library/175_villa-nautica-paradise-island/dining_menu/2026_Excursions Menu - Villa Nautica.pdf</t>
        </is>
      </c>
      <c r="R3650" t="inlineStr">
        <is>
          <t>current</t>
        </is>
      </c>
      <c r="S3650" t="inlineStr">
        <is>
          <t>N</t>
        </is>
      </c>
      <c r="T3650" t="inlineStr">
        <is>
          <t>matched</t>
        </is>
      </c>
      <c r="U3650" t="inlineStr">
        <is>
          <t>2026-10-04</t>
        </is>
      </c>
      <c r="V3650" t="inlineStr"/>
    </row>
    <row r="3651">
      <c r="A3651" t="n">
        <v>175</v>
      </c>
      <c r="B3651" t="inlineStr">
        <is>
          <t>Villa Nautica Paradise Island</t>
        </is>
      </c>
      <c r="C3651" t="inlineStr">
        <is>
          <t>dining_menu</t>
        </is>
      </c>
      <c r="D3651" t="inlineStr">
        <is>
          <t>2026_Villa-Nautica-Ramadan-Iftar-Menu-2026.pdf</t>
        </is>
      </c>
      <c r="E3651" t="n">
        <v>2026</v>
      </c>
      <c r="H3651" t="n">
        <v>8</v>
      </c>
      <c r="I3651" t="n">
        <v>709</v>
      </c>
      <c r="J3651" t="inlineStr">
        <is>
          <t>Y</t>
        </is>
      </c>
      <c r="K3651" t="inlineStr">
        <is>
          <t>villaresorts.com</t>
        </is>
      </c>
      <c r="L3651" t="inlineStr">
        <is>
          <t>official</t>
        </is>
      </c>
      <c r="M3651" t="inlineStr">
        <is>
          <t>https://hotelcms-production.imgix.net/villaresorts.com/wp-content/uploads/2026/03/Villa-Nautica-Ramadan-Iftar-Menu-2026.pdf?fm=pdf</t>
        </is>
      </c>
      <c r="N3651" t="inlineStr">
        <is>
          <t>https://hotelcms-production.imgix.net/villaresorts.com/wp-content/uploads/2026/03/Villa-Nautica-Ramadan-Iftar-Menu-2026.pdf?fm=pdf</t>
        </is>
      </c>
      <c r="O3651" t="inlineStr">
        <is>
          <t>338bcc11da47a927ec272c44999a3a49d205b86dc3c453849c847706f51441e5</t>
        </is>
      </c>
      <c r="P3651" t="inlineStr">
        <is>
          <t>library/175_villa-nautica-paradise-island/dining_menu/2026_Villa-Nautica-Ramadan-Iftar-Menu-2026.pdf</t>
        </is>
      </c>
      <c r="R3651" t="inlineStr">
        <is>
          <t>current</t>
        </is>
      </c>
      <c r="S3651" t="inlineStr">
        <is>
          <t>N</t>
        </is>
      </c>
      <c r="T3651" t="inlineStr">
        <is>
          <t>matched</t>
        </is>
      </c>
      <c r="U3651" t="inlineStr">
        <is>
          <t>2026-10-04</t>
        </is>
      </c>
      <c r="V3651" t="inlineStr"/>
    </row>
    <row r="3652">
      <c r="A3652" t="n">
        <v>175</v>
      </c>
      <c r="B3652" t="inlineStr">
        <is>
          <t>Villa Nautica Paradise Island</t>
        </is>
      </c>
      <c r="C3652" t="inlineStr">
        <is>
          <t>dive_prices</t>
        </is>
      </c>
      <c r="D3652" t="inlineStr">
        <is>
          <t>2026_Villa Nautica - Diving - Brochure 2026.pdf</t>
        </is>
      </c>
      <c r="E3652" t="n">
        <v>2026</v>
      </c>
      <c r="H3652" t="n">
        <v>16</v>
      </c>
      <c r="I3652" t="n">
        <v>990</v>
      </c>
      <c r="J3652" t="inlineStr">
        <is>
          <t>Y</t>
        </is>
      </c>
      <c r="K3652" t="inlineStr">
        <is>
          <t>villaresorts.com</t>
        </is>
      </c>
      <c r="L3652" t="inlineStr">
        <is>
          <t>official</t>
        </is>
      </c>
      <c r="M3652" t="inlineStr">
        <is>
          <t>https://link.assetfile.io/1MFq4VqR8haG2R35ZB9oll/Villa+Nautica+-+Diving+-+Brochure.pdf</t>
        </is>
      </c>
      <c r="N3652" t="inlineStr">
        <is>
          <t>https://d7h9v39iheghu.cloudfront.net/previews/42de57ca-7efe-4d5a-8d86-d9172148eacf/ea99b109-bfc1-47db-bf43-c8aaeb33a1d6/f1d0bb96-134d-4101-899a-696671f90d5f?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 | https://link.assetfile.io/1MFq4VqR8haG2R35ZB9oll/Villa+Nautica+-+Diving+-+Brochure.pdf</t>
        </is>
      </c>
      <c r="O3652" t="inlineStr">
        <is>
          <t>d75c68576380fe57d0cccd2eeb8844b2f4fbd3025d1450a88e0a678d2b771488</t>
        </is>
      </c>
      <c r="P3652" t="inlineStr">
        <is>
          <t>library/175_villa-nautica-paradise-island/dive_prices/2026_Villa Nautica - Diving - Brochure 2026.pdf</t>
        </is>
      </c>
      <c r="R3652" t="inlineStr">
        <is>
          <t>current</t>
        </is>
      </c>
      <c r="S3652" t="inlineStr">
        <is>
          <t>Y</t>
        </is>
      </c>
      <c r="T3652" t="inlineStr">
        <is>
          <t>matched</t>
        </is>
      </c>
      <c r="U3652" t="inlineStr">
        <is>
          <t>2026-10-04</t>
        </is>
      </c>
      <c r="V3652" t="inlineStr"/>
    </row>
    <row r="3653">
      <c r="A3653" t="n">
        <v>175</v>
      </c>
      <c r="B3653" t="inlineStr">
        <is>
          <t>Villa Nautica Paradise Island</t>
        </is>
      </c>
      <c r="C3653" t="inlineStr">
        <is>
          <t>dive_prices</t>
        </is>
      </c>
      <c r="D3653" t="inlineStr">
        <is>
          <t>2026_Villa Nautica - Diving - Price List 2026.pdf</t>
        </is>
      </c>
      <c r="E3653" t="n">
        <v>2026</v>
      </c>
      <c r="H3653" t="n">
        <v>1</v>
      </c>
      <c r="I3653" t="n">
        <v>66</v>
      </c>
      <c r="J3653" t="inlineStr">
        <is>
          <t>Y</t>
        </is>
      </c>
      <c r="K3653" t="inlineStr">
        <is>
          <t>villaresorts.dash.app</t>
        </is>
      </c>
      <c r="L3653" t="inlineStr">
        <is>
          <t>brand-cdn</t>
        </is>
      </c>
      <c r="M3653" t="inlineStr">
        <is>
          <t>https://d7h9v39iheghu.cloudfront.net/previews/42de57ca-7efe-4d5a-8d86-d9172148eacf/5216c546-b29c-4d9c-ad19-d26e94f95b94/3185507b-edd9-4db5-b8f0-40c5376d2b3a?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N3653" t="inlineStr">
        <is>
          <t>https://d7h9v39iheghu.cloudfront.net/previews/42de57ca-7efe-4d5a-8d86-d9172148eacf/5216c546-b29c-4d9c-ad19-d26e94f95b94/3185507b-edd9-4db5-b8f0-40c5376d2b3a?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O3653" t="inlineStr">
        <is>
          <t>fc6c463453c8654df0cf560776ede009a973e83208af4bdbcc458c70d2714995</t>
        </is>
      </c>
      <c r="P3653" t="inlineStr">
        <is>
          <t>library/175_villa-nautica-paradise-island/dive_prices/2026_Villa Nautica - Diving - Price List 2026.pdf</t>
        </is>
      </c>
      <c r="R3653" t="inlineStr">
        <is>
          <t>current</t>
        </is>
      </c>
      <c r="S3653" t="inlineStr">
        <is>
          <t>N</t>
        </is>
      </c>
      <c r="T3653" t="inlineStr">
        <is>
          <t>matched</t>
        </is>
      </c>
      <c r="U3653" t="inlineStr">
        <is>
          <t>2026-10-04</t>
        </is>
      </c>
      <c r="V3653" t="inlineStr"/>
    </row>
    <row r="3654">
      <c r="A3654" t="n">
        <v>175</v>
      </c>
      <c r="B3654" t="inlineStr">
        <is>
          <t>Villa Nautica Paradise Island</t>
        </is>
      </c>
      <c r="C3654" t="inlineStr">
        <is>
          <t>kids</t>
        </is>
      </c>
      <c r="D3654" t="inlineStr">
        <is>
          <t>2023_Villa-Nautica-Kids-Club-Schedule-March-2023.pdf</t>
        </is>
      </c>
      <c r="E3654" t="n">
        <v>2023</v>
      </c>
      <c r="H3654" t="n">
        <v>1</v>
      </c>
      <c r="I3654" t="n">
        <v>2086</v>
      </c>
      <c r="J3654" t="inlineStr">
        <is>
          <t>Y</t>
        </is>
      </c>
      <c r="K3654" t="inlineStr">
        <is>
          <t>villaresorts.com</t>
        </is>
      </c>
      <c r="L3654" t="inlineStr">
        <is>
          <t>official</t>
        </is>
      </c>
      <c r="M3654" t="inlineStr">
        <is>
          <t>https://hotelcms-production.imgix.net/villaresorts.com/wp-content/uploads/2023/03/Villa-Nautica-Kids-Club-Schedule-March-2023.pdf?fm=pdf</t>
        </is>
      </c>
      <c r="N3654" t="inlineStr">
        <is>
          <t>https://hotelcms-production.imgix.net/villaresorts.com/wp-content/uploads/2023/03/Villa-Nautica-Kids-Club-Schedule-March-2023.pdf?fm=pdf</t>
        </is>
      </c>
      <c r="O3654" t="inlineStr">
        <is>
          <t>5b09f2136e791ca5e64f7a58f59e39a5c7e32f2d419232e8fa2ffb8336c7adb3</t>
        </is>
      </c>
      <c r="P3654" t="inlineStr">
        <is>
          <t>library/175_villa-nautica-paradise-island/kids/2023_Villa-Nautica-Kids-Club-Schedule-March-2023.pdf</t>
        </is>
      </c>
      <c r="R3654" t="inlineStr">
        <is>
          <t>outdated</t>
        </is>
      </c>
      <c r="S3654" t="inlineStr">
        <is>
          <t>Y</t>
        </is>
      </c>
      <c r="T3654" t="inlineStr">
        <is>
          <t>matched</t>
        </is>
      </c>
      <c r="U3654" t="inlineStr">
        <is>
          <t>2026-10-04</t>
        </is>
      </c>
      <c r="V3654" t="inlineStr"/>
    </row>
    <row r="3655">
      <c r="A3655" t="n">
        <v>175</v>
      </c>
      <c r="B3655" t="inlineStr">
        <is>
          <t>Villa Nautica Paradise Island</t>
        </is>
      </c>
      <c r="C3655" t="inlineStr">
        <is>
          <t>villa_plans</t>
        </is>
      </c>
      <c r="D3655" t="inlineStr">
        <is>
          <t>2026_Villa Nautica - AI Plans _G1D27_ - May 2026.pdf</t>
        </is>
      </c>
      <c r="E3655" t="n">
        <v>2026</v>
      </c>
      <c r="H3655" t="n">
        <v>3</v>
      </c>
      <c r="I3655" t="n">
        <v>1898</v>
      </c>
      <c r="J3655" t="inlineStr">
        <is>
          <t>Y</t>
        </is>
      </c>
      <c r="K3655" t="inlineStr">
        <is>
          <t>villaresorts.dash.app</t>
        </is>
      </c>
      <c r="L3655" t="inlineStr">
        <is>
          <t>brand-cdn</t>
        </is>
      </c>
      <c r="M3655" t="inlineStr">
        <is>
          <t>https://d7h9v39iheghu.cloudfront.net/previews/42de57ca-7efe-4d5a-8d86-d9172148eacf/82202872-3174-47aa-9387-5845cffb0803/82202872-3174-47aa-9387-5845cffb0803?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N3655" t="inlineStr">
        <is>
          <t>https://d7h9v39iheghu.cloudfront.net/previews/42de57ca-7efe-4d5a-8d86-d9172148eacf/82202872-3174-47aa-9387-5845cffb0803/82202872-3174-47aa-9387-5845cffb0803?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O3655" t="inlineStr">
        <is>
          <t>f2b34cf2b8f1090a584e274b07fdd7b20fa332099015d1769668e7934ba4bc6a</t>
        </is>
      </c>
      <c r="P3655" t="inlineStr">
        <is>
          <t>library/175_villa-nautica-paradise-island/villa_plans/2026_Villa Nautica - AI Plans _G1D27_ - May 2026.pdf</t>
        </is>
      </c>
      <c r="R3655" t="inlineStr">
        <is>
          <t>current</t>
        </is>
      </c>
      <c r="S3655" t="inlineStr">
        <is>
          <t>N</t>
        </is>
      </c>
      <c r="T3655" t="inlineStr">
        <is>
          <t>matched</t>
        </is>
      </c>
      <c r="U3655" t="inlineStr">
        <is>
          <t>2026-10-04</t>
        </is>
      </c>
      <c r="V3655" t="inlineStr"/>
    </row>
    <row r="3656">
      <c r="A3656" t="n">
        <v>175</v>
      </c>
      <c r="B3656" t="inlineStr">
        <is>
          <t>Villa Nautica Paradise Island</t>
        </is>
      </c>
      <c r="C3656" t="inlineStr">
        <is>
          <t>villa_plans</t>
        </is>
      </c>
      <c r="D3656" t="inlineStr">
        <is>
          <t>2026_Iftaar-Villa-Nautica-2026.pdf</t>
        </is>
      </c>
      <c r="E3656" t="n">
        <v>2026</v>
      </c>
      <c r="H3656" t="n">
        <v>8</v>
      </c>
      <c r="I3656" t="n">
        <v>1756</v>
      </c>
      <c r="J3656" t="inlineStr">
        <is>
          <t>Y</t>
        </is>
      </c>
      <c r="K3656" t="inlineStr">
        <is>
          <t>villaresorts.com</t>
        </is>
      </c>
      <c r="L3656" t="inlineStr">
        <is>
          <t>official</t>
        </is>
      </c>
      <c r="M3656" t="inlineStr">
        <is>
          <t>https://hotelcms-production.imgix.net/villaresorts.com/wp-content/uploads/2026/02/Iftaar-Villa-Nautica-2026.pdf?fm=pdf</t>
        </is>
      </c>
      <c r="N3656" t="inlineStr">
        <is>
          <t>https://hotelcms-production.imgix.net/villaresorts.com/wp-content/uploads/2026/02/Iftaar-Villa-Nautica-2026.pdf?fm=pdf</t>
        </is>
      </c>
      <c r="O3656" t="inlineStr">
        <is>
          <t>084ff8b2de81e6b81273fdffe5c1546c5076f364e3c450979cde749891983ccf</t>
        </is>
      </c>
      <c r="P3656" t="inlineStr">
        <is>
          <t>library/175_villa-nautica-paradise-island/villa_plans/2026_Iftaar-Villa-Nautica-2026.pdf</t>
        </is>
      </c>
      <c r="R3656" t="inlineStr">
        <is>
          <t>current</t>
        </is>
      </c>
      <c r="S3656" t="inlineStr">
        <is>
          <t>N</t>
        </is>
      </c>
      <c r="T3656" t="inlineStr">
        <is>
          <t>matched</t>
        </is>
      </c>
      <c r="U3656" t="inlineStr">
        <is>
          <t>2026-10-04</t>
        </is>
      </c>
      <c r="V3656" t="inlineStr"/>
    </row>
    <row r="3657">
      <c r="A3657" t="n">
        <v>175</v>
      </c>
      <c r="B3657" t="inlineStr">
        <is>
          <t>Villa Nautica Paradise Island</t>
        </is>
      </c>
      <c r="C3657" t="inlineStr">
        <is>
          <t>villa_plans</t>
        </is>
      </c>
      <c r="D3657" t="inlineStr">
        <is>
          <t>2026_Villa-Nautica-Festive-Brochure-2025-2026.pdf</t>
        </is>
      </c>
      <c r="E3657" t="n">
        <v>2026</v>
      </c>
      <c r="H3657" t="n">
        <v>21</v>
      </c>
      <c r="I3657" t="n">
        <v>2099</v>
      </c>
      <c r="J3657" t="inlineStr">
        <is>
          <t>Y</t>
        </is>
      </c>
      <c r="K3657" t="inlineStr">
        <is>
          <t>villaresorts.com</t>
        </is>
      </c>
      <c r="L3657" t="inlineStr">
        <is>
          <t>official</t>
        </is>
      </c>
      <c r="M3657" t="inlineStr">
        <is>
          <t>https://hotelcms-production.imgix.net/villaresorts.com/wp-content/uploads/2025/11/Villa-Nautica-Festive-Brochure-2025-2026.pdf?fm=pdf</t>
        </is>
      </c>
      <c r="N3657" t="inlineStr">
        <is>
          <t>https://hotelcms-production.imgix.net/villaresorts.com/wp-content/uploads/2025/11/Villa-Nautica-Festive-Brochure-2025-2026.pdf?fm=pdf</t>
        </is>
      </c>
      <c r="O3657" t="inlineStr">
        <is>
          <t>7eb5109e1140ac16975fec78f490a7e777b92a1785139a0793e6aa8142039288</t>
        </is>
      </c>
      <c r="P3657" t="inlineStr">
        <is>
          <t>library/175_villa-nautica-paradise-island/villa_plans/2026_Villa-Nautica-Festive-Brochure-2025-2026.pdf</t>
        </is>
      </c>
      <c r="R3657" t="inlineStr">
        <is>
          <t>current</t>
        </is>
      </c>
      <c r="S3657" t="inlineStr">
        <is>
          <t>Y</t>
        </is>
      </c>
      <c r="T3657" t="inlineStr">
        <is>
          <t>matched</t>
        </is>
      </c>
      <c r="U3657" t="inlineStr">
        <is>
          <t>2026-10-04</t>
        </is>
      </c>
      <c r="V3657" t="inlineStr"/>
    </row>
    <row r="3658">
      <c r="A3658" t="n">
        <v>175</v>
      </c>
      <c r="B3658" t="inlineStr">
        <is>
          <t>Villa Nautica Paradise Island</t>
        </is>
      </c>
      <c r="C3658" t="inlineStr">
        <is>
          <t>villa_plans</t>
        </is>
      </c>
      <c r="D3658" t="inlineStr">
        <is>
          <t>2025_Photo Studio - Digital Brochure - Villa Nautica.pdf</t>
        </is>
      </c>
      <c r="E3658" t="n">
        <v>2025</v>
      </c>
      <c r="H3658" t="n">
        <v>8</v>
      </c>
      <c r="I3658" t="n">
        <v>3859</v>
      </c>
      <c r="J3658" t="inlineStr">
        <is>
          <t>Y</t>
        </is>
      </c>
      <c r="K3658" t="inlineStr">
        <is>
          <t>villaresorts.dash.app</t>
        </is>
      </c>
      <c r="L3658" t="inlineStr">
        <is>
          <t>brand-cdn</t>
        </is>
      </c>
      <c r="M3658" t="inlineStr">
        <is>
          <t>https://d7h9v39iheghu.cloudfront.net/previews/42de57ca-7efe-4d5a-8d86-d9172148eacf/5e29fffe-eb6e-4d23-9bcc-88c85ddf3bb4/5e29fffe-eb6e-4d23-9bcc-88c85ddf3bb4?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N3658" t="inlineStr">
        <is>
          <t>https://d7h9v39iheghu.cloudfront.net/previews/42de57ca-7efe-4d5a-8d86-d9172148eacf/5e29fffe-eb6e-4d23-9bcc-88c85ddf3bb4/5e29fffe-eb6e-4d23-9bcc-88c85ddf3bb4?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O3658" t="inlineStr">
        <is>
          <t>e183d53dae67cb228921f25fb613ad2354faad3666718b31194a3682e9fbe8f2</t>
        </is>
      </c>
      <c r="P3658" t="inlineStr">
        <is>
          <t>library/175_villa-nautica-paradise-island/villa_plans/2025_Photo Studio - Digital Brochure - Villa Nautica.pdf</t>
        </is>
      </c>
      <c r="R3658" t="inlineStr">
        <is>
          <t>current</t>
        </is>
      </c>
      <c r="S3658" t="inlineStr">
        <is>
          <t>N</t>
        </is>
      </c>
      <c r="T3658" t="inlineStr">
        <is>
          <t>matched</t>
        </is>
      </c>
      <c r="U3658" t="inlineStr">
        <is>
          <t>2026-10-04</t>
        </is>
      </c>
      <c r="V3658" t="inlineStr"/>
    </row>
    <row r="3659">
      <c r="A3659" t="n">
        <v>175</v>
      </c>
      <c r="B3659" t="inlineStr">
        <is>
          <t>Villa Nautica Paradise Island</t>
        </is>
      </c>
      <c r="C3659" t="inlineStr">
        <is>
          <t>villa_plans</t>
        </is>
      </c>
      <c r="D3659" t="inlineStr">
        <is>
          <t>2025_Villa Nautica - Sunset Deluxe Beach Pool Villa.pdf</t>
        </is>
      </c>
      <c r="E3659" t="n">
        <v>2025</v>
      </c>
      <c r="H3659" t="n">
        <v>6</v>
      </c>
      <c r="I3659" t="n">
        <v>8071</v>
      </c>
      <c r="J3659" t="inlineStr">
        <is>
          <t>Y</t>
        </is>
      </c>
      <c r="K3659" t="inlineStr">
        <is>
          <t>villaresorts.dash.app</t>
        </is>
      </c>
      <c r="L3659" t="inlineStr">
        <is>
          <t>brand-cdn</t>
        </is>
      </c>
      <c r="M3659" t="inlineStr">
        <is>
          <t>https://d7h9v39iheghu.cloudfront.net/previews/42de57ca-7efe-4d5a-8d86-d9172148eacf/d2539d8d-2dd7-4b25-a78e-3081f9714473/d2539d8d-2dd7-4b25-a78e-3081f9714473?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N3659" t="inlineStr">
        <is>
          <t>https://d7h9v39iheghu.cloudfront.net/previews/42de57ca-7efe-4d5a-8d86-d9172148eacf/d2539d8d-2dd7-4b25-a78e-3081f9714473/d2539d8d-2dd7-4b25-a78e-3081f9714473?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O3659" t="inlineStr">
        <is>
          <t>dcbb4a54083c70f137ca648a23ca13014a1829d3bf6ce0348eba07afd9574c33</t>
        </is>
      </c>
      <c r="P3659" t="inlineStr">
        <is>
          <t>library/175_villa-nautica-paradise-island/villa_plans/2025_Villa Nautica - Sunset Deluxe Beach Pool Villa.pdf</t>
        </is>
      </c>
      <c r="R3659" t="inlineStr">
        <is>
          <t>current</t>
        </is>
      </c>
      <c r="S3659" t="inlineStr">
        <is>
          <t>N</t>
        </is>
      </c>
      <c r="T3659" t="inlineStr">
        <is>
          <t>matched</t>
        </is>
      </c>
      <c r="U3659" t="inlineStr">
        <is>
          <t>2026-10-04</t>
        </is>
      </c>
      <c r="V3659" t="inlineStr"/>
    </row>
    <row r="3660">
      <c r="A3660" t="n">
        <v>175</v>
      </c>
      <c r="B3660" t="inlineStr">
        <is>
          <t>Villa Nautica Paradise Island</t>
        </is>
      </c>
      <c r="C3660" t="inlineStr">
        <is>
          <t>villa_plans</t>
        </is>
      </c>
      <c r="D3660" t="inlineStr">
        <is>
          <t>2025_Villa Nautica - Two Bedroom Beach Villa with Two Pools.pdf</t>
        </is>
      </c>
      <c r="E3660" t="n">
        <v>2025</v>
      </c>
      <c r="H3660" t="n">
        <v>6</v>
      </c>
      <c r="I3660" t="n">
        <v>5301</v>
      </c>
      <c r="J3660" t="inlineStr">
        <is>
          <t>Y</t>
        </is>
      </c>
      <c r="K3660" t="inlineStr">
        <is>
          <t>villaresorts.dash.app</t>
        </is>
      </c>
      <c r="L3660" t="inlineStr">
        <is>
          <t>brand-cdn</t>
        </is>
      </c>
      <c r="M3660" t="inlineStr">
        <is>
          <t>https://d7h9v39iheghu.cloudfront.net/previews/42de57ca-7efe-4d5a-8d86-d9172148eacf/a6aec4a1-7803-4227-8061-1330a05740c9/a6aec4a1-7803-4227-8061-1330a05740c9?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N3660" t="inlineStr">
        <is>
          <t>https://d7h9v39iheghu.cloudfront.net/previews/42de57ca-7efe-4d5a-8d86-d9172148eacf/a6aec4a1-7803-4227-8061-1330a05740c9/a6aec4a1-7803-4227-8061-1330a05740c9?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O3660" t="inlineStr">
        <is>
          <t>028f30ea6c61db12bbd41ff5cdc1bd99397463edc626f5be0690f3b72f2604ca</t>
        </is>
      </c>
      <c r="P3660" t="inlineStr">
        <is>
          <t>library/175_villa-nautica-paradise-island/villa_plans/2025_Villa Nautica - Two Bedroom Beach Villa with Two Pools.pdf</t>
        </is>
      </c>
      <c r="R3660" t="inlineStr">
        <is>
          <t>current</t>
        </is>
      </c>
      <c r="S3660" t="inlineStr">
        <is>
          <t>N</t>
        </is>
      </c>
      <c r="T3660" t="inlineStr">
        <is>
          <t>matched</t>
        </is>
      </c>
      <c r="U3660" t="inlineStr">
        <is>
          <t>2026-10-04</t>
        </is>
      </c>
      <c r="V3660" t="inlineStr"/>
    </row>
    <row r="3661">
      <c r="A3661" t="n">
        <v>175</v>
      </c>
      <c r="B3661" t="inlineStr">
        <is>
          <t>Villa Nautica Paradise Island</t>
        </is>
      </c>
      <c r="C3661" t="inlineStr">
        <is>
          <t>villa_plans</t>
        </is>
      </c>
      <c r="D3661" t="inlineStr">
        <is>
          <t>2025_Villa-Nautica-Festive-Brochure-2025.pdf</t>
        </is>
      </c>
      <c r="E3661" t="n">
        <v>2025</v>
      </c>
      <c r="H3661" t="n">
        <v>21</v>
      </c>
      <c r="I3661" t="n">
        <v>1123</v>
      </c>
      <c r="J3661" t="inlineStr">
        <is>
          <t>Y</t>
        </is>
      </c>
      <c r="K3661" t="inlineStr">
        <is>
          <t>villaresorts.com</t>
        </is>
      </c>
      <c r="L3661" t="inlineStr">
        <is>
          <t>official</t>
        </is>
      </c>
      <c r="M3661" t="inlineStr">
        <is>
          <t>https://hotelcms-production.imgix.net/villaresorts.com/wp-content/uploads/2025/11/Villa-Nautica-Festive-Brochure-2025.pdf?fm=pdf</t>
        </is>
      </c>
      <c r="N3661" t="inlineStr">
        <is>
          <t>https://hotelcms-production.imgix.net/villaresorts.com/wp-content/uploads/2025/11/Villa-Nautica-Festive-Brochure-2025.pdf?fm=pdf</t>
        </is>
      </c>
      <c r="O3661" t="inlineStr">
        <is>
          <t>50a8fad5c90b785b8151cefac44a4114ddb8622764b6045acf22f105d59585ff</t>
        </is>
      </c>
      <c r="P3661" t="inlineStr">
        <is>
          <t>library/175_villa-nautica-paradise-island/villa_plans/2025_Villa-Nautica-Festive-Brochure-2025.pdf</t>
        </is>
      </c>
      <c r="R3661" t="inlineStr">
        <is>
          <t>current</t>
        </is>
      </c>
      <c r="S3661" t="inlineStr">
        <is>
          <t>N</t>
        </is>
      </c>
      <c r="T3661" t="inlineStr">
        <is>
          <t>matched</t>
        </is>
      </c>
      <c r="U3661" t="inlineStr">
        <is>
          <t>2026-10-04</t>
        </is>
      </c>
      <c r="V3661" t="inlineStr"/>
    </row>
    <row r="3662">
      <c r="A3662" t="n">
        <v>175</v>
      </c>
      <c r="B3662" t="inlineStr">
        <is>
          <t>Villa Nautica Paradise Island</t>
        </is>
      </c>
      <c r="C3662" t="inlineStr">
        <is>
          <t>villa_plans</t>
        </is>
      </c>
      <c r="D3662" t="inlineStr">
        <is>
          <t>2025_Iftar-2025-Villa-Nautica.pdf</t>
        </is>
      </c>
      <c r="E3662" t="n">
        <v>2025</v>
      </c>
      <c r="H3662" t="n">
        <v>8</v>
      </c>
      <c r="I3662" t="n">
        <v>1863</v>
      </c>
      <c r="J3662" t="inlineStr">
        <is>
          <t>N</t>
        </is>
      </c>
      <c r="K3662" t="inlineStr">
        <is>
          <t>villaresorts.com</t>
        </is>
      </c>
      <c r="L3662" t="inlineStr">
        <is>
          <t>official</t>
        </is>
      </c>
      <c r="M3662" t="inlineStr">
        <is>
          <t>https://hotelcms-production.imgix.net/villaresorts.com/wp-content/uploads/2025/03/Iftar-2025-Villa-Nautica.pdf?fm=pdf</t>
        </is>
      </c>
      <c r="N3662" t="inlineStr">
        <is>
          <t>https://hotelcms-production.imgix.net/villaresorts.com/wp-content/uploads/2025/03/Iftar-2025-Villa-Nautica.pdf?fm=pdf</t>
        </is>
      </c>
      <c r="O3662" t="inlineStr">
        <is>
          <t>3592f04c933691ffdbc42f0a0e4a9cc40bd6eebbcf6ec7b5be582f471d88c0f4</t>
        </is>
      </c>
      <c r="P3662" t="inlineStr">
        <is>
          <t>library/175_villa-nautica-paradise-island/villa_plans/2025_Iftar-2025-Villa-Nautica.pdf</t>
        </is>
      </c>
      <c r="R3662" t="inlineStr">
        <is>
          <t>current</t>
        </is>
      </c>
      <c r="S3662" t="inlineStr">
        <is>
          <t>N</t>
        </is>
      </c>
      <c r="T3662" t="inlineStr">
        <is>
          <t>matched</t>
        </is>
      </c>
      <c r="U3662" t="inlineStr">
        <is>
          <t>2026-10-04</t>
        </is>
      </c>
      <c r="V3662" t="inlineStr"/>
    </row>
    <row r="3663">
      <c r="A3663" t="n">
        <v>175</v>
      </c>
      <c r="B3663" t="inlineStr">
        <is>
          <t>Villa Nautica Paradise Island</t>
        </is>
      </c>
      <c r="C3663" t="inlineStr">
        <is>
          <t>villa_plans</t>
        </is>
      </c>
      <c r="D3663" t="inlineStr">
        <is>
          <t>2024_Extra bed measurements - Nautica.pdf</t>
        </is>
      </c>
      <c r="E3663" t="n">
        <v>2024</v>
      </c>
      <c r="H3663" t="n">
        <v>3</v>
      </c>
      <c r="I3663" t="n">
        <v>352</v>
      </c>
      <c r="J3663" t="inlineStr">
        <is>
          <t>Y</t>
        </is>
      </c>
      <c r="K3663" t="inlineStr">
        <is>
          <t>maldives.ru</t>
        </is>
      </c>
      <c r="L3663" t="inlineStr">
        <is>
          <t>dmc-agency</t>
        </is>
      </c>
      <c r="M3663" t="inlineStr">
        <is>
          <t>https://maldives.ru/doc/Extra%20bed%20measurements%20-%20Nautica.pdf</t>
        </is>
      </c>
      <c r="N3663" t="inlineStr">
        <is>
          <t>https://maldives.ru/doc/Extra%20bed%20measurements%20-%20Nautica.pdf</t>
        </is>
      </c>
      <c r="O3663" t="inlineStr">
        <is>
          <t>bada64d9d123bfe155ca060ccd79346ab14c4cda7dcbd47b3c53ce08b2226183</t>
        </is>
      </c>
      <c r="P3663" t="inlineStr">
        <is>
          <t>library/175_villa-nautica-paradise-island/villa_plans/2024_Extra bed measurements - Nautica.pdf</t>
        </is>
      </c>
      <c r="R3663" t="inlineStr">
        <is>
          <t>outdated</t>
        </is>
      </c>
      <c r="S3663" t="inlineStr">
        <is>
          <t>N</t>
        </is>
      </c>
      <c r="T3663" t="inlineStr">
        <is>
          <t>needs-review</t>
        </is>
      </c>
      <c r="U3663" t="inlineStr">
        <is>
          <t>2026-10-04</t>
        </is>
      </c>
      <c r="V3663" t="inlineStr">
        <is>
          <t>ambiguous match [175]</t>
        </is>
      </c>
    </row>
    <row r="3664">
      <c r="A3664" t="n">
        <v>175</v>
      </c>
      <c r="B3664" t="inlineStr">
        <is>
          <t>Villa Nautica Paradise Island</t>
        </is>
      </c>
      <c r="C3664" t="inlineStr">
        <is>
          <t>villa_plans</t>
        </is>
      </c>
      <c r="D3664" t="inlineStr">
        <is>
          <t>2024_Villa-Nautica-Iftar-2024.pdf</t>
        </is>
      </c>
      <c r="E3664" t="n">
        <v>2024</v>
      </c>
      <c r="H3664" t="n">
        <v>9</v>
      </c>
      <c r="I3664" t="n">
        <v>3486</v>
      </c>
      <c r="J3664" t="inlineStr">
        <is>
          <t>N</t>
        </is>
      </c>
      <c r="K3664" t="inlineStr">
        <is>
          <t>villaresorts.com</t>
        </is>
      </c>
      <c r="L3664" t="inlineStr">
        <is>
          <t>official</t>
        </is>
      </c>
      <c r="M3664" t="inlineStr">
        <is>
          <t>https://hotelcms-production.imgix.net/villaresorts.com/wp-content/uploads/2024/03/Villa-Nautica-Iftar-2024.pdf?fm=pdf</t>
        </is>
      </c>
      <c r="N3664" t="inlineStr">
        <is>
          <t>https://hotelcms-production.imgix.net/villaresorts.com/wp-content/uploads/2024/03/Villa-Nautica-Iftar-2024.pdf?fm=pdf</t>
        </is>
      </c>
      <c r="O3664" t="inlineStr">
        <is>
          <t>ac4ab2f5f735686dcf7289d426363565504e88f36ff2fd52ab4599648e52ca65</t>
        </is>
      </c>
      <c r="P3664" t="inlineStr">
        <is>
          <t>library/175_villa-nautica-paradise-island/villa_plans/2024_Villa-Nautica-Iftar-2024.pdf</t>
        </is>
      </c>
      <c r="R3664" t="inlineStr">
        <is>
          <t>outdated</t>
        </is>
      </c>
      <c r="S3664" t="inlineStr">
        <is>
          <t>N</t>
        </is>
      </c>
      <c r="T3664" t="inlineStr">
        <is>
          <t>matched</t>
        </is>
      </c>
      <c r="U3664" t="inlineStr">
        <is>
          <t>2026-10-04</t>
        </is>
      </c>
      <c r="V3664" t="inlineStr"/>
    </row>
    <row r="3665">
      <c r="A3665" t="n">
        <v>175</v>
      </c>
      <c r="B3665" t="inlineStr">
        <is>
          <t>Villa Nautica Paradise Island</t>
        </is>
      </c>
      <c r="C3665" t="inlineStr">
        <is>
          <t>villa_plans</t>
        </is>
      </c>
      <c r="D3665" t="inlineStr">
        <is>
          <t>2023_Villa Nautica - Style Guides.pdf</t>
        </is>
      </c>
      <c r="E3665" t="n">
        <v>2023</v>
      </c>
      <c r="H3665" t="n">
        <v>5</v>
      </c>
      <c r="I3665" t="n">
        <v>729</v>
      </c>
      <c r="J3665" t="inlineStr">
        <is>
          <t>Y</t>
        </is>
      </c>
      <c r="K3665" t="inlineStr">
        <is>
          <t>villaresorts.dash.app</t>
        </is>
      </c>
      <c r="L3665" t="inlineStr">
        <is>
          <t>brand-cdn</t>
        </is>
      </c>
      <c r="M3665" t="inlineStr">
        <is>
          <t>https://d7h9v39iheghu.cloudfront.net/previews/42de57ca-7efe-4d5a-8d86-d9172148eacf/6163dd5d-9f31-4f02-bd72-6ba6f5235e89/6163dd5d-9f31-4f02-bd72-6ba6f5235e89?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N3665" t="inlineStr">
        <is>
          <t>https://d7h9v39iheghu.cloudfront.net/previews/42de57ca-7efe-4d5a-8d86-d9172148eacf/6163dd5d-9f31-4f02-bd72-6ba6f5235e89/6163dd5d-9f31-4f02-bd72-6ba6f5235e89?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O3665" t="inlineStr">
        <is>
          <t>94b30137fc0d56cb8a5e2b8c76342b917cd90951fd6469fd9b7813ebb1aeb795</t>
        </is>
      </c>
      <c r="P3665" t="inlineStr">
        <is>
          <t>library/175_villa-nautica-paradise-island/villa_plans/2023_Villa Nautica - Style Guides.pdf</t>
        </is>
      </c>
      <c r="R3665" t="inlineStr">
        <is>
          <t>outdated</t>
        </is>
      </c>
      <c r="S3665" t="inlineStr">
        <is>
          <t>N</t>
        </is>
      </c>
      <c r="T3665" t="inlineStr">
        <is>
          <t>matched</t>
        </is>
      </c>
      <c r="U3665" t="inlineStr">
        <is>
          <t>2026-10-04</t>
        </is>
      </c>
      <c r="V3665" t="inlineStr"/>
    </row>
    <row r="3666">
      <c r="A3666" t="n">
        <v>175</v>
      </c>
      <c r="B3666" t="inlineStr">
        <is>
          <t>Villa Nautica Paradise Island</t>
        </is>
      </c>
      <c r="C3666" t="inlineStr">
        <is>
          <t>villa_plans</t>
        </is>
      </c>
      <c r="D3666" t="inlineStr">
        <is>
          <t>2023_Villa-Nautica-Style-Guides.pdf</t>
        </is>
      </c>
      <c r="E3666" t="n">
        <v>2023</v>
      </c>
      <c r="H3666" t="n">
        <v>5</v>
      </c>
      <c r="I3666" t="n">
        <v>725</v>
      </c>
      <c r="J3666" t="inlineStr">
        <is>
          <t>Y</t>
        </is>
      </c>
      <c r="K3666" t="inlineStr">
        <is>
          <t>letsgomaldives.com</t>
        </is>
      </c>
      <c r="L3666" t="inlineStr">
        <is>
          <t>dmc-agency</t>
        </is>
      </c>
      <c r="M3666" t="inlineStr">
        <is>
          <t>https://letsgomaldives.com/wp-content/uploads/2013/03/Villa-Nautica-Style-Guides.pdf</t>
        </is>
      </c>
      <c r="N3666" t="inlineStr">
        <is>
          <t>https://letsgomaldives.com/wp-content/uploads/2013/03/Villa-Nautica-Style-Guides.pdf</t>
        </is>
      </c>
      <c r="O3666" t="inlineStr">
        <is>
          <t>4068647a7fa2ac001fbe624ef52f10adf81599355740d669bb61e1876c139ab1</t>
        </is>
      </c>
      <c r="P3666" t="inlineStr">
        <is>
          <t>library/175_villa-nautica-paradise-island/villa_plans/2023_Villa-Nautica-Style-Guides.pdf</t>
        </is>
      </c>
      <c r="R3666" t="inlineStr">
        <is>
          <t>outdated</t>
        </is>
      </c>
      <c r="S3666" t="inlineStr">
        <is>
          <t>N</t>
        </is>
      </c>
      <c r="T3666" t="inlineStr">
        <is>
          <t>matched</t>
        </is>
      </c>
      <c r="U3666" t="inlineStr">
        <is>
          <t>2026-10-04</t>
        </is>
      </c>
      <c r="V3666" t="inlineStr"/>
    </row>
    <row r="3667">
      <c r="A3667" t="n">
        <v>175</v>
      </c>
      <c r="B3667" t="inlineStr">
        <is>
          <t>Villa Nautica Paradise Island</t>
        </is>
      </c>
      <c r="C3667" t="inlineStr">
        <is>
          <t>villa_plans</t>
        </is>
      </c>
      <c r="D3667" t="inlineStr">
        <is>
          <t>2023_villa-nautica.pdf</t>
        </is>
      </c>
      <c r="E3667" t="n">
        <v>2023</v>
      </c>
      <c r="H3667" t="n">
        <v>2</v>
      </c>
      <c r="I3667" t="n">
        <v>1942</v>
      </c>
      <c r="J3667" t="inlineStr">
        <is>
          <t>Y</t>
        </is>
      </c>
      <c r="K3667" t="inlineStr">
        <is>
          <t>maldives.ru</t>
        </is>
      </c>
      <c r="L3667" t="inlineStr">
        <is>
          <t>dmc-agency</t>
        </is>
      </c>
      <c r="M3667" t="inlineStr">
        <is>
          <t>https://maldives.ru/doc/villa-nautica.pdf</t>
        </is>
      </c>
      <c r="N3667" t="inlineStr">
        <is>
          <t>https://maldives.ru/doc/villa-nautica.pdf</t>
        </is>
      </c>
      <c r="O3667" t="inlineStr">
        <is>
          <t>9a1ac0944174c90f9017d771ef836fe03ad85eefae4fcc55aee56e88e7b89f58</t>
        </is>
      </c>
      <c r="P3667" t="inlineStr">
        <is>
          <t>library/175_villa-nautica-paradise-island/villa_plans/2023_villa-nautica.pdf</t>
        </is>
      </c>
      <c r="R3667" t="inlineStr">
        <is>
          <t>outdated</t>
        </is>
      </c>
      <c r="S3667" t="inlineStr">
        <is>
          <t>N</t>
        </is>
      </c>
      <c r="T3667" t="inlineStr">
        <is>
          <t>matched</t>
        </is>
      </c>
      <c r="U3667" t="inlineStr">
        <is>
          <t>2026-10-04</t>
        </is>
      </c>
      <c r="V3667" t="inlineStr"/>
    </row>
    <row r="3668">
      <c r="A3668" t="n">
        <v>175</v>
      </c>
      <c r="B3668" t="inlineStr">
        <is>
          <t>Villa Nautica Paradise Island</t>
        </is>
      </c>
      <c r="C3668" t="inlineStr">
        <is>
          <t>villa_plans</t>
        </is>
      </c>
      <c r="D3668" t="inlineStr">
        <is>
          <t>2023_Villa-Resorts-Local-and-Expat-Offer-1.pdf</t>
        </is>
      </c>
      <c r="E3668" t="n">
        <v>2023</v>
      </c>
      <c r="H3668" t="n">
        <v>2</v>
      </c>
      <c r="I3668" t="n">
        <v>748</v>
      </c>
      <c r="J3668" t="inlineStr">
        <is>
          <t>Y</t>
        </is>
      </c>
      <c r="K3668" t="inlineStr">
        <is>
          <t>villaresorts.com</t>
        </is>
      </c>
      <c r="L3668" t="inlineStr">
        <is>
          <t>official</t>
        </is>
      </c>
      <c r="M3668" t="inlineStr">
        <is>
          <t>https://hotelcms-production.imgix.net/villaresorts.com/wp-content/uploads/2023/06/Villa-Resorts-Local-and-Expat-Offer-1.pdf?fm=pdf</t>
        </is>
      </c>
      <c r="N3668" t="inlineStr">
        <is>
          <t>https://hotelcms-production.imgix.net/villaresorts.com/wp-content/uploads/2023/06/Villa-Resorts-Local-and-Expat-Offer-1.pdf?fm=pdf | https://hotelcms-production.imgix.net/villaresorts.com/wp-content/uploads/2023/05/Villa-Resorts-Local-and-Expat-Offer.pdf?fm=pdf</t>
        </is>
      </c>
      <c r="O3668" t="inlineStr">
        <is>
          <t>00b52c333e7e52bfa635925a7a87dbc57d2c1637bfe4bba05f7ddb066da99cb4</t>
        </is>
      </c>
      <c r="P3668" t="inlineStr">
        <is>
          <t>library/175_villa-nautica-paradise-island/villa_plans/2023_Villa-Resorts-Local-and-Expat-Offer-1.pdf</t>
        </is>
      </c>
      <c r="R3668" t="inlineStr">
        <is>
          <t>outdated</t>
        </is>
      </c>
      <c r="S3668" t="inlineStr">
        <is>
          <t>N</t>
        </is>
      </c>
      <c r="T3668" t="inlineStr">
        <is>
          <t>matched</t>
        </is>
      </c>
      <c r="U3668" t="inlineStr">
        <is>
          <t>2026-10-04</t>
        </is>
      </c>
      <c r="V3668" t="inlineStr"/>
    </row>
    <row r="3669">
      <c r="A3669" t="n">
        <v>175</v>
      </c>
      <c r="B3669" t="inlineStr">
        <is>
          <t>Villa Nautica Paradise Island</t>
        </is>
      </c>
      <c r="C3669" t="inlineStr">
        <is>
          <t>villa_plans</t>
        </is>
      </c>
      <c r="D3669" t="inlineStr">
        <is>
          <t>2022_Villa Resorts - Press Release - ILTM Cannes - December 2022.pdf</t>
        </is>
      </c>
      <c r="E3669" t="n">
        <v>2022</v>
      </c>
      <c r="H3669" t="n">
        <v>4</v>
      </c>
      <c r="I3669" t="n">
        <v>441</v>
      </c>
      <c r="J3669" t="inlineStr">
        <is>
          <t>Y</t>
        </is>
      </c>
      <c r="K3669" t="inlineStr">
        <is>
          <t>villaresorts.dash.app</t>
        </is>
      </c>
      <c r="L3669" t="inlineStr">
        <is>
          <t>brand-cdn</t>
        </is>
      </c>
      <c r="M3669" t="inlineStr">
        <is>
          <t>https://d7h9v39iheghu.cloudfront.net/previews/42de57ca-7efe-4d5a-8d86-d9172148eacf/43991b48-a1e0-4e4e-89ce-c4548bea0cab/f7127814-0618-4e81-8e26-0cff5ad03462?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N3669" t="inlineStr">
        <is>
          <t>https://d7h9v39iheghu.cloudfront.net/previews/42de57ca-7efe-4d5a-8d86-d9172148eacf/43991b48-a1e0-4e4e-89ce-c4548bea0cab/f7127814-0618-4e81-8e26-0cff5ad03462?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O3669" t="inlineStr">
        <is>
          <t>564eef2914adf772aa9889b6ab10f039403bc0de48538e30c67993aa3b167923</t>
        </is>
      </c>
      <c r="P3669" t="inlineStr">
        <is>
          <t>library/175_villa-nautica-paradise-island/villa_plans/2022_Villa Resorts - Press Release - ILTM Cannes - December 2022.pdf</t>
        </is>
      </c>
      <c r="R3669" t="inlineStr">
        <is>
          <t>outdated</t>
        </is>
      </c>
      <c r="S3669" t="inlineStr">
        <is>
          <t>N</t>
        </is>
      </c>
      <c r="T3669" t="inlineStr">
        <is>
          <t>needs-review</t>
        </is>
      </c>
      <c r="U3669" t="inlineStr">
        <is>
          <t>2026-10-04</t>
        </is>
      </c>
      <c r="V3669" t="inlineStr">
        <is>
          <t>ambiguous match [175, 177]</t>
        </is>
      </c>
    </row>
    <row r="3670">
      <c r="A3670" t="n">
        <v>177</v>
      </c>
      <c r="B3670" t="inlineStr">
        <is>
          <t>Royal Island Resort and Spa</t>
        </is>
      </c>
      <c r="C3670" t="inlineStr">
        <is>
          <t>villa_plans</t>
        </is>
      </c>
      <c r="D3670" t="inlineStr">
        <is>
          <t>2022_Villa Resorts - Press Release - ILTM Cannes - December 2022.pdf</t>
        </is>
      </c>
      <c r="E3670" t="n">
        <v>2022</v>
      </c>
      <c r="H3670" t="n">
        <v>4</v>
      </c>
      <c r="I3670" t="n">
        <v>441</v>
      </c>
      <c r="J3670" t="inlineStr">
        <is>
          <t>Y</t>
        </is>
      </c>
      <c r="K3670" t="inlineStr">
        <is>
          <t>villaresorts.dash.app</t>
        </is>
      </c>
      <c r="L3670" t="inlineStr">
        <is>
          <t>brand-cdn</t>
        </is>
      </c>
      <c r="M3670" t="inlineStr">
        <is>
          <t>https://d7h9v39iheghu.cloudfront.net/previews/42de57ca-7efe-4d5a-8d86-d9172148eacf/43991b48-a1e0-4e4e-89ce-c4548bea0cab/f7127814-0618-4e81-8e26-0cff5ad03462?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N3670" t="inlineStr">
        <is>
          <t>https://d7h9v39iheghu.cloudfront.net/previews/42de57ca-7efe-4d5a-8d86-d9172148eacf/43991b48-a1e0-4e4e-89ce-c4548bea0cab/f7127814-0618-4e81-8e26-0cff5ad03462?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O3670" t="inlineStr">
        <is>
          <t>564eef2914adf772aa9889b6ab10f039403bc0de48538e30c67993aa3b167923</t>
        </is>
      </c>
      <c r="P3670" t="inlineStr">
        <is>
          <t>library/175_villa-nautica-paradise-island/villa_plans/2022_Villa Resorts - Press Release - ILTM Cannes - December 2022.pdf</t>
        </is>
      </c>
      <c r="R3670" t="inlineStr">
        <is>
          <t>outdated</t>
        </is>
      </c>
      <c r="S3670" t="inlineStr">
        <is>
          <t>N</t>
        </is>
      </c>
      <c r="T3670" t="inlineStr">
        <is>
          <t>needs-review</t>
        </is>
      </c>
      <c r="U3670" t="inlineStr">
        <is>
          <t>2026-10-04</t>
        </is>
      </c>
      <c r="V3670" t="inlineStr">
        <is>
          <t>ambiguous match [175, 177]</t>
        </is>
      </c>
    </row>
    <row r="3671">
      <c r="A3671" t="n">
        <v>175</v>
      </c>
      <c r="B3671" t="inlineStr">
        <is>
          <t>Villa Nautica Paradise Island</t>
        </is>
      </c>
      <c r="C3671" t="inlineStr">
        <is>
          <t>all_inclusive</t>
        </is>
      </c>
      <c r="D3671" t="inlineStr">
        <is>
          <t>2026_Local Package - July 2026.pdf</t>
        </is>
      </c>
      <c r="E3671" t="n">
        <v>2026</v>
      </c>
      <c r="H3671" t="n">
        <v>2</v>
      </c>
      <c r="I3671" t="n">
        <v>4334</v>
      </c>
      <c r="J3671" t="inlineStr">
        <is>
          <t>Y</t>
        </is>
      </c>
      <c r="K3671" t="inlineStr">
        <is>
          <t>villaresorts.com</t>
        </is>
      </c>
      <c r="L3671" t="inlineStr">
        <is>
          <t>official</t>
        </is>
      </c>
      <c r="M3671" t="inlineStr">
        <is>
          <t>https://hotelcms-production.imgix.net/villaresorts.com/wp-content/uploads/2023/09/Local-Package-July-2026.pdf?fm=pdf</t>
        </is>
      </c>
      <c r="N3671" t="inlineStr">
        <is>
          <t>https://d7h9v39iheghu.cloudfront.net/previews/42de57ca-7efe-4d5a-8d86-d9172148eacf/0e23b96c-9c1a-41b2-8031-5f36155ed6f3/d8007212-4e01-44cc-8dfb-f37311310e20?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 | https://hotelcms-production.imgix.net/villaresorts.com/wp-content/uploads/2023/09/Local-Package-July-2026.pdf?fm=pdf</t>
        </is>
      </c>
      <c r="O3671" t="inlineStr">
        <is>
          <t>2cc82bf4ad3dc3002453c10b58627450f79659560802c056d0520179eeb00c37</t>
        </is>
      </c>
      <c r="P3671" t="inlineStr">
        <is>
          <t>library/175_villa-nautica-paradise-island/all_inclusive/2026_Local Package - July 2026.pdf</t>
        </is>
      </c>
      <c r="R3671" t="inlineStr">
        <is>
          <t>current</t>
        </is>
      </c>
      <c r="S3671" t="inlineStr">
        <is>
          <t>Y</t>
        </is>
      </c>
      <c r="T3671" t="inlineStr">
        <is>
          <t>needs-review</t>
        </is>
      </c>
      <c r="U3671" t="inlineStr">
        <is>
          <t>2026-10-04</t>
        </is>
      </c>
      <c r="V3671" t="inlineStr">
        <is>
          <t>ambiguous match [175, 177, 176]</t>
        </is>
      </c>
    </row>
    <row r="3672">
      <c r="A3672" t="n">
        <v>177</v>
      </c>
      <c r="B3672" t="inlineStr">
        <is>
          <t>Royal Island Resort and Spa</t>
        </is>
      </c>
      <c r="C3672" t="inlineStr">
        <is>
          <t>all_inclusive</t>
        </is>
      </c>
      <c r="D3672" t="inlineStr">
        <is>
          <t>2026_Local Package - July 2026.pdf</t>
        </is>
      </c>
      <c r="E3672" t="n">
        <v>2026</v>
      </c>
      <c r="H3672" t="n">
        <v>2</v>
      </c>
      <c r="I3672" t="n">
        <v>4334</v>
      </c>
      <c r="J3672" t="inlineStr">
        <is>
          <t>Y</t>
        </is>
      </c>
      <c r="K3672" t="inlineStr">
        <is>
          <t>villaresorts.com</t>
        </is>
      </c>
      <c r="L3672" t="inlineStr">
        <is>
          <t>official</t>
        </is>
      </c>
      <c r="M3672" t="inlineStr">
        <is>
          <t>https://hotelcms-production.imgix.net/villaresorts.com/wp-content/uploads/2023/09/Local-Package-July-2026.pdf?fm=pdf</t>
        </is>
      </c>
      <c r="N3672" t="inlineStr">
        <is>
          <t>https://d7h9v39iheghu.cloudfront.net/previews/42de57ca-7efe-4d5a-8d86-d9172148eacf/0e23b96c-9c1a-41b2-8031-5f36155ed6f3/d8007212-4e01-44cc-8dfb-f37311310e20?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 | https://hotelcms-production.imgix.net/villaresorts.com/wp-content/uploads/2023/09/Local-Package-July-2026.pdf?fm=pdf</t>
        </is>
      </c>
      <c r="O3672" t="inlineStr">
        <is>
          <t>2cc82bf4ad3dc3002453c10b58627450f79659560802c056d0520179eeb00c37</t>
        </is>
      </c>
      <c r="P3672" t="inlineStr">
        <is>
          <t>library/175_villa-nautica-paradise-island/all_inclusive/2026_Local Package - July 2026.pdf</t>
        </is>
      </c>
      <c r="R3672" t="inlineStr">
        <is>
          <t>current</t>
        </is>
      </c>
      <c r="S3672" t="inlineStr">
        <is>
          <t>Y</t>
        </is>
      </c>
      <c r="T3672" t="inlineStr">
        <is>
          <t>needs-review</t>
        </is>
      </c>
      <c r="U3672" t="inlineStr">
        <is>
          <t>2026-10-04</t>
        </is>
      </c>
      <c r="V3672" t="inlineStr">
        <is>
          <t>ambiguous match [175, 177, 176]</t>
        </is>
      </c>
    </row>
    <row r="3673">
      <c r="A3673" t="n">
        <v>176</v>
      </c>
      <c r="B3673" t="inlineStr">
        <is>
          <t>Villa Park Sun Island</t>
        </is>
      </c>
      <c r="C3673" t="inlineStr">
        <is>
          <t>all_inclusive</t>
        </is>
      </c>
      <c r="D3673" t="inlineStr">
        <is>
          <t>2026_Local Package - July 2026.pdf</t>
        </is>
      </c>
      <c r="E3673" t="n">
        <v>2026</v>
      </c>
      <c r="H3673" t="n">
        <v>2</v>
      </c>
      <c r="I3673" t="n">
        <v>4334</v>
      </c>
      <c r="J3673" t="inlineStr">
        <is>
          <t>Y</t>
        </is>
      </c>
      <c r="K3673" t="inlineStr">
        <is>
          <t>villaresorts.com</t>
        </is>
      </c>
      <c r="L3673" t="inlineStr">
        <is>
          <t>official</t>
        </is>
      </c>
      <c r="M3673" t="inlineStr">
        <is>
          <t>https://hotelcms-production.imgix.net/villaresorts.com/wp-content/uploads/2023/09/Local-Package-July-2026.pdf?fm=pdf</t>
        </is>
      </c>
      <c r="N3673" t="inlineStr">
        <is>
          <t>https://d7h9v39iheghu.cloudfront.net/previews/42de57ca-7efe-4d5a-8d86-d9172148eacf/0e23b96c-9c1a-41b2-8031-5f36155ed6f3/d8007212-4e01-44cc-8dfb-f37311310e20?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 | https://hotelcms-production.imgix.net/villaresorts.com/wp-content/uploads/2023/09/Local-Package-July-2026.pdf?fm=pdf</t>
        </is>
      </c>
      <c r="O3673" t="inlineStr">
        <is>
          <t>2cc82bf4ad3dc3002453c10b58627450f79659560802c056d0520179eeb00c37</t>
        </is>
      </c>
      <c r="P3673" t="inlineStr">
        <is>
          <t>library/175_villa-nautica-paradise-island/all_inclusive/2026_Local Package - July 2026.pdf</t>
        </is>
      </c>
      <c r="R3673" t="inlineStr">
        <is>
          <t>current</t>
        </is>
      </c>
      <c r="S3673" t="inlineStr">
        <is>
          <t>Y</t>
        </is>
      </c>
      <c r="T3673" t="inlineStr">
        <is>
          <t>needs-review</t>
        </is>
      </c>
      <c r="U3673" t="inlineStr">
        <is>
          <t>2026-10-04</t>
        </is>
      </c>
      <c r="V3673" t="inlineStr">
        <is>
          <t>ambiguous match [175, 177, 176]</t>
        </is>
      </c>
    </row>
    <row r="3674">
      <c r="A3674" t="n">
        <v>175</v>
      </c>
      <c r="B3674" t="inlineStr">
        <is>
          <t>Villa Nautica Paradise Island</t>
        </is>
      </c>
      <c r="C3674" t="inlineStr">
        <is>
          <t>all_inclusive</t>
        </is>
      </c>
      <c r="D3674" t="inlineStr">
        <is>
          <t>2023_Local-Package-MVR-July23.pdf</t>
        </is>
      </c>
      <c r="E3674" t="n">
        <v>2023</v>
      </c>
      <c r="H3674" t="n">
        <v>2</v>
      </c>
      <c r="I3674" t="n">
        <v>748</v>
      </c>
      <c r="J3674" t="inlineStr">
        <is>
          <t>Y</t>
        </is>
      </c>
      <c r="K3674" t="inlineStr">
        <is>
          <t>villaresorts.com</t>
        </is>
      </c>
      <c r="L3674" t="inlineStr">
        <is>
          <t>official</t>
        </is>
      </c>
      <c r="M3674" t="inlineStr">
        <is>
          <t>https://hotelcms-production.imgix.net/villaresorts.com/wp-content/uploads/2023/07/Local-Package-MVR-July23.pdf?fm=pdf</t>
        </is>
      </c>
      <c r="N3674" t="inlineStr">
        <is>
          <t>https://hotelcms-production.imgix.net/villaresorts.com/wp-content/uploads/2023/07/Local-Package-MVR-July23.pdf?fm=pdf</t>
        </is>
      </c>
      <c r="O3674" t="inlineStr">
        <is>
          <t>20b8d1019d662aac4b47ba19c867de7504d0dc9592a01bc47c670e08c23e5284</t>
        </is>
      </c>
      <c r="P3674" t="inlineStr">
        <is>
          <t>library/175_villa-nautica-paradise-island/all_inclusive/2023_Local-Package-MVR-July23.pdf</t>
        </is>
      </c>
      <c r="R3674" t="inlineStr">
        <is>
          <t>outdated</t>
        </is>
      </c>
      <c r="S3674" t="inlineStr">
        <is>
          <t>N</t>
        </is>
      </c>
      <c r="T3674" t="inlineStr">
        <is>
          <t>matched</t>
        </is>
      </c>
      <c r="U3674" t="inlineStr">
        <is>
          <t>2026-10-04</t>
        </is>
      </c>
      <c r="V3674" t="inlineStr"/>
    </row>
    <row r="3675">
      <c r="A3675" t="n">
        <v>176</v>
      </c>
      <c r="B3675" t="inlineStr">
        <is>
          <t>Villa Park Sun Island</t>
        </is>
      </c>
      <c r="C3675" t="inlineStr">
        <is>
          <t>factsheet</t>
        </is>
      </c>
      <c r="D3675" t="inlineStr">
        <is>
          <t>2026_Villa Park - Factsheet Sep 2026.pdf</t>
        </is>
      </c>
      <c r="E3675" t="n">
        <v>2026</v>
      </c>
      <c r="H3675" t="n">
        <v>10</v>
      </c>
      <c r="I3675" t="n">
        <v>9863</v>
      </c>
      <c r="J3675" t="inlineStr">
        <is>
          <t>Y</t>
        </is>
      </c>
      <c r="K3675" t="inlineStr">
        <is>
          <t>villaresorts.dash.app</t>
        </is>
      </c>
      <c r="L3675" t="inlineStr">
        <is>
          <t>brand-cdn</t>
        </is>
      </c>
      <c r="M3675" t="inlineStr">
        <is>
          <t>https://d7h9v39iheghu.cloudfront.net/previews/42de57ca-7efe-4d5a-8d86-d9172148eacf/4b07ad05-4828-45fe-b46a-d9be54b62815/e6330e30-69f0-4008-aa32-956dc54f4bb2?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N3675" t="inlineStr">
        <is>
          <t>https://d7h9v39iheghu.cloudfront.net/previews/42de57ca-7efe-4d5a-8d86-d9172148eacf/4b07ad05-4828-45fe-b46a-d9be54b62815/e6330e30-69f0-4008-aa32-956dc54f4bb2?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O3675" t="inlineStr">
        <is>
          <t>248134d705580d24fb565b7a0d7360f90d9a48bd26e39784fb4dfc284c2b637f</t>
        </is>
      </c>
      <c r="P3675" t="inlineStr">
        <is>
          <t>library/176_villa-park-sun-island/factsheet/2026_Villa Park - Factsheet Sep 2026.pdf</t>
        </is>
      </c>
      <c r="R3675" t="inlineStr">
        <is>
          <t>current</t>
        </is>
      </c>
      <c r="S3675" t="inlineStr">
        <is>
          <t>N</t>
        </is>
      </c>
      <c r="T3675" t="inlineStr">
        <is>
          <t>matched</t>
        </is>
      </c>
      <c r="U3675" t="inlineStr">
        <is>
          <t>2026-10-04</t>
        </is>
      </c>
      <c r="V3675" t="inlineStr"/>
    </row>
    <row r="3676">
      <c r="A3676" t="n">
        <v>176</v>
      </c>
      <c r="B3676" t="inlineStr">
        <is>
          <t>Villa Park Sun Island</t>
        </is>
      </c>
      <c r="C3676" t="inlineStr">
        <is>
          <t>events</t>
        </is>
      </c>
      <c r="D3676" t="inlineStr">
        <is>
          <t>2021_Villa Park - MICE.pdf</t>
        </is>
      </c>
      <c r="E3676" t="n">
        <v>2021</v>
      </c>
      <c r="H3676" t="n">
        <v>11</v>
      </c>
      <c r="I3676" t="n">
        <v>4809</v>
      </c>
      <c r="J3676" t="inlineStr">
        <is>
          <t>Y</t>
        </is>
      </c>
      <c r="K3676" t="inlineStr">
        <is>
          <t>villaresorts.com</t>
        </is>
      </c>
      <c r="L3676" t="inlineStr">
        <is>
          <t>official</t>
        </is>
      </c>
      <c r="M3676" t="inlineStr">
        <is>
          <t>https://link.assetfile.io/3VHQAkKs9LVEglOEYEH45Y/Villa+Park+-+MICE.pdf</t>
        </is>
      </c>
      <c r="N3676" t="inlineStr">
        <is>
          <t>https://d7h9v39iheghu.cloudfront.net/previews/42de57ca-7efe-4d5a-8d86-d9172148eacf/15026813-9c53-4613-915f-5d81651b22a7/acc7c608-0dd1-4790-b64d-8eabf0e75cd3?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 | https://link.assetfile.io/3VHQAkKs9LVEglOEYEH45Y/Villa+Park+-+MICE.pdf</t>
        </is>
      </c>
      <c r="O3676" t="inlineStr">
        <is>
          <t>5fd5a725268bc0d0974b6039628ae7d9734b04ae5a866333ecf960f354748faf</t>
        </is>
      </c>
      <c r="P3676" t="inlineStr">
        <is>
          <t>library/176_villa-park-sun-island/events/2021_Villa Park - MICE.pdf</t>
        </is>
      </c>
      <c r="R3676" t="inlineStr">
        <is>
          <t>outdated</t>
        </is>
      </c>
      <c r="S3676" t="inlineStr">
        <is>
          <t>Y</t>
        </is>
      </c>
      <c r="T3676" t="inlineStr">
        <is>
          <t>matched</t>
        </is>
      </c>
      <c r="U3676" t="inlineStr">
        <is>
          <t>2026-10-04</t>
        </is>
      </c>
      <c r="V3676" t="inlineStr"/>
    </row>
    <row r="3677">
      <c r="A3677" t="n">
        <v>176</v>
      </c>
      <c r="B3677" t="inlineStr">
        <is>
          <t>Villa Park Sun Island</t>
        </is>
      </c>
      <c r="C3677" t="inlineStr">
        <is>
          <t>map</t>
        </is>
      </c>
      <c r="D3677" t="inlineStr">
        <is>
          <t>2026_Villa Park - Map September 2026.pdf</t>
        </is>
      </c>
      <c r="E3677" t="n">
        <v>2026</v>
      </c>
      <c r="H3677" t="n">
        <v>1</v>
      </c>
      <c r="I3677" t="n">
        <v>334</v>
      </c>
      <c r="J3677" t="inlineStr">
        <is>
          <t>Y</t>
        </is>
      </c>
      <c r="K3677" t="inlineStr">
        <is>
          <t>villaresorts.com</t>
        </is>
      </c>
      <c r="L3677" t="inlineStr">
        <is>
          <t>official</t>
        </is>
      </c>
      <c r="M3677" t="inlineStr">
        <is>
          <t>https://link.assetfile.io/5KSHnIZ1cX4VOIeQ93aPFi/Villa+Park+-+Map.pdf</t>
        </is>
      </c>
      <c r="N3677" t="inlineStr">
        <is>
          <t>https://d7h9v39iheghu.cloudfront.net/previews/42de57ca-7efe-4d5a-8d86-d9172148eacf/419b18bc-5bed-4773-be22-f70313576b6d/62d12854-37a2-4945-ba5e-53e6e57630f8?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 | https://link.assetfile.io/5KSHnIZ1cX4VOIeQ93aPFi/Villa+Park+-+Map.pdf</t>
        </is>
      </c>
      <c r="O3677" t="inlineStr">
        <is>
          <t>20d29af9651a9c5e5dfb0cc7c98284314d02540d16a961c6dbb2522b62339d39</t>
        </is>
      </c>
      <c r="P3677" t="inlineStr">
        <is>
          <t>library/176_villa-park-sun-island/map/2026_Villa Park - Map September 2026.pdf</t>
        </is>
      </c>
      <c r="R3677" t="inlineStr">
        <is>
          <t>current</t>
        </is>
      </c>
      <c r="S3677" t="inlineStr">
        <is>
          <t>Y</t>
        </is>
      </c>
      <c r="T3677" t="inlineStr">
        <is>
          <t>matched</t>
        </is>
      </c>
      <c r="U3677" t="inlineStr">
        <is>
          <t>2026-10-04</t>
        </is>
      </c>
      <c r="V3677" t="inlineStr"/>
    </row>
    <row r="3678">
      <c r="A3678" t="n">
        <v>176</v>
      </c>
      <c r="B3678" t="inlineStr">
        <is>
          <t>Villa Park Sun Island</t>
        </is>
      </c>
      <c r="C3678" t="inlineStr">
        <is>
          <t>map</t>
        </is>
      </c>
      <c r="D3678" t="inlineStr">
        <is>
          <t>2021_Sun-Island-Map-Updated-2021.pdf</t>
        </is>
      </c>
      <c r="E3678" t="n">
        <v>2021</v>
      </c>
      <c r="H3678" t="n">
        <v>1</v>
      </c>
      <c r="I3678" t="n">
        <v>1963</v>
      </c>
      <c r="J3678" t="inlineStr">
        <is>
          <t>Y</t>
        </is>
      </c>
      <c r="K3678" t="inlineStr">
        <is>
          <t>villaresorts.com</t>
        </is>
      </c>
      <c r="L3678" t="inlineStr">
        <is>
          <t>official</t>
        </is>
      </c>
      <c r="M3678" t="inlineStr">
        <is>
          <t>https://hotelcms-production.imgix.net/villaresorts.com/wp-content/uploads/2021/09/Sun-Island-Map-Updated-2021.pdf?fm=pdf</t>
        </is>
      </c>
      <c r="N3678" t="inlineStr">
        <is>
          <t>https://hotelcms-production.imgix.net/villaresorts.com/wp-content/uploads/2021/09/Sun-Island-Map-Updated-2021.pdf?fm=pdf</t>
        </is>
      </c>
      <c r="O3678" t="inlineStr">
        <is>
          <t>eb4d0da55fe7e2adf005f7b8f5d9962f4ca8771046d68ff79c3a86f92047350b</t>
        </is>
      </c>
      <c r="P3678" t="inlineStr">
        <is>
          <t>library/176_villa-park-sun-island/map/2021_Sun-Island-Map-Updated-2021.pdf</t>
        </is>
      </c>
      <c r="R3678" t="inlineStr">
        <is>
          <t>outdated</t>
        </is>
      </c>
      <c r="S3678" t="inlineStr">
        <is>
          <t>N</t>
        </is>
      </c>
      <c r="T3678" t="inlineStr">
        <is>
          <t>matched</t>
        </is>
      </c>
      <c r="U3678" t="inlineStr">
        <is>
          <t>2026-10-04</t>
        </is>
      </c>
      <c r="V3678" t="inlineStr"/>
    </row>
    <row r="3679">
      <c r="A3679" t="n">
        <v>176</v>
      </c>
      <c r="B3679" t="inlineStr">
        <is>
          <t>Villa Park Sun Island</t>
        </is>
      </c>
      <c r="C3679" t="inlineStr">
        <is>
          <t>dining_menu</t>
        </is>
      </c>
      <c r="D3679" t="inlineStr">
        <is>
          <t>2026_Excursions Menu - Villa Park.pdf</t>
        </is>
      </c>
      <c r="E3679" t="n">
        <v>2026</v>
      </c>
      <c r="H3679" t="n">
        <v>11</v>
      </c>
      <c r="I3679" t="n">
        <v>8733</v>
      </c>
      <c r="J3679" t="inlineStr">
        <is>
          <t>Y</t>
        </is>
      </c>
      <c r="K3679" t="inlineStr">
        <is>
          <t>villaresorts.dash.app</t>
        </is>
      </c>
      <c r="L3679" t="inlineStr">
        <is>
          <t>brand-cdn</t>
        </is>
      </c>
      <c r="M3679" t="inlineStr">
        <is>
          <t>https://d7h9v39iheghu.cloudfront.net/previews/42de57ca-7efe-4d5a-8d86-d9172148eacf/d1021194-3403-4b91-853f-3cbae18cb2c8/71f0375e-cc49-44fb-ad01-94e29535775a?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N3679" t="inlineStr">
        <is>
          <t>https://d7h9v39iheghu.cloudfront.net/previews/42de57ca-7efe-4d5a-8d86-d9172148eacf/d1021194-3403-4b91-853f-3cbae18cb2c8/71f0375e-cc49-44fb-ad01-94e29535775a?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O3679" t="inlineStr">
        <is>
          <t>685cb6e6df5dde85e955ae7fffa794d685ba2a8d7073c2733d7490d107799a71</t>
        </is>
      </c>
      <c r="P3679" t="inlineStr">
        <is>
          <t>library/176_villa-park-sun-island/dining_menu/2026_Excursions Menu - Villa Park.pdf</t>
        </is>
      </c>
      <c r="R3679" t="inlineStr">
        <is>
          <t>current</t>
        </is>
      </c>
      <c r="S3679" t="inlineStr">
        <is>
          <t>N</t>
        </is>
      </c>
      <c r="T3679" t="inlineStr">
        <is>
          <t>matched</t>
        </is>
      </c>
      <c r="U3679" t="inlineStr">
        <is>
          <t>2026-10-04</t>
        </is>
      </c>
      <c r="V3679" t="inlineStr"/>
    </row>
    <row r="3680">
      <c r="A3680" t="n">
        <v>176</v>
      </c>
      <c r="B3680" t="inlineStr">
        <is>
          <t>Villa Park Sun Island</t>
        </is>
      </c>
      <c r="C3680" t="inlineStr">
        <is>
          <t>dining_menu</t>
        </is>
      </c>
      <c r="D3680" t="inlineStr">
        <is>
          <t>2026_WATERSPORTS MENU - Villa Park.pdf</t>
        </is>
      </c>
      <c r="E3680" t="n">
        <v>2026</v>
      </c>
      <c r="H3680" t="n">
        <v>31</v>
      </c>
      <c r="I3680" t="n">
        <v>49567</v>
      </c>
      <c r="J3680" t="inlineStr">
        <is>
          <t>Y</t>
        </is>
      </c>
      <c r="K3680" t="inlineStr">
        <is>
          <t>villaresorts.dash.app</t>
        </is>
      </c>
      <c r="L3680" t="inlineStr">
        <is>
          <t>brand-cdn</t>
        </is>
      </c>
      <c r="M3680" t="inlineStr">
        <is>
          <t>https://d7h9v39iheghu.cloudfront.net/previews/42de57ca-7efe-4d5a-8d86-d9172148eacf/305b04ad-1ef7-4302-8464-8a0d15f30052/9ecdfc4c-cbb0-4b33-ae2b-a702320a3a50?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N3680" t="inlineStr">
        <is>
          <t>https://d7h9v39iheghu.cloudfront.net/previews/42de57ca-7efe-4d5a-8d86-d9172148eacf/305b04ad-1ef7-4302-8464-8a0d15f30052/9ecdfc4c-cbb0-4b33-ae2b-a702320a3a50?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O3680" t="inlineStr">
        <is>
          <t>16ec0a770afe273c750ed910b433e178d3bb740bfe1587f2d442270f03ca9c23</t>
        </is>
      </c>
      <c r="P3680" t="inlineStr">
        <is>
          <t>library/176_villa-park-sun-island/dining_menu/2026_WATERSPORTS MENU - Villa Park.pdf</t>
        </is>
      </c>
      <c r="R3680" t="inlineStr">
        <is>
          <t>current</t>
        </is>
      </c>
      <c r="S3680" t="inlineStr">
        <is>
          <t>Y</t>
        </is>
      </c>
      <c r="T3680" t="inlineStr">
        <is>
          <t>matched</t>
        </is>
      </c>
      <c r="U3680" t="inlineStr">
        <is>
          <t>2026-10-04</t>
        </is>
      </c>
      <c r="V3680" t="inlineStr"/>
    </row>
    <row r="3681">
      <c r="A3681" t="n">
        <v>176</v>
      </c>
      <c r="B3681" t="inlineStr">
        <is>
          <t>Villa Park Sun Island</t>
        </is>
      </c>
      <c r="C3681" t="inlineStr">
        <is>
          <t>dive_prices</t>
        </is>
      </c>
      <c r="D3681" t="inlineStr">
        <is>
          <t>2026_Villa Park - Diving - Brochure 2026.pdf</t>
        </is>
      </c>
      <c r="E3681" t="n">
        <v>2026</v>
      </c>
      <c r="H3681" t="n">
        <v>24</v>
      </c>
      <c r="I3681" t="n">
        <v>2295</v>
      </c>
      <c r="J3681" t="inlineStr">
        <is>
          <t>Y</t>
        </is>
      </c>
      <c r="K3681" t="inlineStr">
        <is>
          <t>villaresorts.com</t>
        </is>
      </c>
      <c r="L3681" t="inlineStr">
        <is>
          <t>official</t>
        </is>
      </c>
      <c r="M3681" t="inlineStr">
        <is>
          <t>https://link.assetfile.io/4miHZXDkN37q1dqlAvAxvK/Villa+Park+-+Diving+-+Brochure.pdf</t>
        </is>
      </c>
      <c r="N3681" t="inlineStr">
        <is>
          <t>https://d7h9v39iheghu.cloudfront.net/previews/42de57ca-7efe-4d5a-8d86-d9172148eacf/d09bd382-1b2d-418c-9ed2-56e296d9e5a7/155c7666-030f-4d3c-9e9a-32868a15e7d3?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 | https://link.assetfile.io/4miHZXDkN37q1dqlAvAxvK/Villa+Park+-+Diving+-+Brochure.pdf</t>
        </is>
      </c>
      <c r="O3681" t="inlineStr">
        <is>
          <t>8392cf294d82e91ca40f6ecdac728c912a5eb160f9c501abb496b5d76f54b628</t>
        </is>
      </c>
      <c r="P3681" t="inlineStr">
        <is>
          <t>library/176_villa-park-sun-island/dive_prices/2026_Villa Park - Diving - Brochure 2026.pdf</t>
        </is>
      </c>
      <c r="R3681" t="inlineStr">
        <is>
          <t>current</t>
        </is>
      </c>
      <c r="S3681" t="inlineStr">
        <is>
          <t>Y</t>
        </is>
      </c>
      <c r="T3681" t="inlineStr">
        <is>
          <t>matched</t>
        </is>
      </c>
      <c r="U3681" t="inlineStr">
        <is>
          <t>2026-10-04</t>
        </is>
      </c>
      <c r="V3681" t="inlineStr"/>
    </row>
    <row r="3682">
      <c r="A3682" t="n">
        <v>176</v>
      </c>
      <c r="B3682" t="inlineStr">
        <is>
          <t>Villa Park Sun Island</t>
        </is>
      </c>
      <c r="C3682" t="inlineStr">
        <is>
          <t>dive_prices</t>
        </is>
      </c>
      <c r="D3682" t="inlineStr">
        <is>
          <t>2026_Villa Park - Diving - Price List 2026.pdf</t>
        </is>
      </c>
      <c r="E3682" t="n">
        <v>2026</v>
      </c>
      <c r="H3682" t="n">
        <v>1</v>
      </c>
      <c r="I3682" t="n">
        <v>119</v>
      </c>
      <c r="J3682" t="inlineStr">
        <is>
          <t>Y</t>
        </is>
      </c>
      <c r="K3682" t="inlineStr">
        <is>
          <t>villaresorts.dash.app</t>
        </is>
      </c>
      <c r="L3682" t="inlineStr">
        <is>
          <t>brand-cdn</t>
        </is>
      </c>
      <c r="M3682" t="inlineStr">
        <is>
          <t>https://d7h9v39iheghu.cloudfront.net/previews/42de57ca-7efe-4d5a-8d86-d9172148eacf/e4eb2f33-4512-418f-8b41-2edb8deba019/fcde18a7-8c10-4b8c-8d5b-7b5be1ad1edb?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N3682" t="inlineStr">
        <is>
          <t>https://d7h9v39iheghu.cloudfront.net/previews/42de57ca-7efe-4d5a-8d86-d9172148eacf/e4eb2f33-4512-418f-8b41-2edb8deba019/fcde18a7-8c10-4b8c-8d5b-7b5be1ad1edb?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O3682" t="inlineStr">
        <is>
          <t>443ce9c001ea0b1892b4ef817e03da5b616a98ca7b9132adced470a5201a02df</t>
        </is>
      </c>
      <c r="P3682" t="inlineStr">
        <is>
          <t>library/176_villa-park-sun-island/dive_prices/2026_Villa Park - Diving - Price List 2026.pdf</t>
        </is>
      </c>
      <c r="R3682" t="inlineStr">
        <is>
          <t>current</t>
        </is>
      </c>
      <c r="S3682" t="inlineStr">
        <is>
          <t>N</t>
        </is>
      </c>
      <c r="T3682" t="inlineStr">
        <is>
          <t>matched</t>
        </is>
      </c>
      <c r="U3682" t="inlineStr">
        <is>
          <t>2026-10-04</t>
        </is>
      </c>
      <c r="V3682" t="inlineStr"/>
    </row>
    <row r="3683">
      <c r="A3683" t="n">
        <v>176</v>
      </c>
      <c r="B3683" t="inlineStr">
        <is>
          <t>Villa Park Sun Island</t>
        </is>
      </c>
      <c r="C3683" t="inlineStr">
        <is>
          <t>villa_plans</t>
        </is>
      </c>
      <c r="D3683" t="inlineStr">
        <is>
          <t>2026_Villa Park - AI Plans _G1D27_ - May 2026.pdf</t>
        </is>
      </c>
      <c r="E3683" t="n">
        <v>2026</v>
      </c>
      <c r="H3683" t="n">
        <v>3</v>
      </c>
      <c r="I3683" t="n">
        <v>2537</v>
      </c>
      <c r="J3683" t="inlineStr">
        <is>
          <t>Y</t>
        </is>
      </c>
      <c r="K3683" t="inlineStr">
        <is>
          <t>villaresorts.dash.app</t>
        </is>
      </c>
      <c r="L3683" t="inlineStr">
        <is>
          <t>brand-cdn</t>
        </is>
      </c>
      <c r="M3683" t="inlineStr">
        <is>
          <t>https://d7h9v39iheghu.cloudfront.net/previews/42de57ca-7efe-4d5a-8d86-d9172148eacf/6297caa8-1b3f-47d2-8716-9ab0dfc93d1a/6297caa8-1b3f-47d2-8716-9ab0dfc93d1a?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N3683" t="inlineStr">
        <is>
          <t>https://d7h9v39iheghu.cloudfront.net/previews/42de57ca-7efe-4d5a-8d86-d9172148eacf/6297caa8-1b3f-47d2-8716-9ab0dfc93d1a/6297caa8-1b3f-47d2-8716-9ab0dfc93d1a?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O3683" t="inlineStr">
        <is>
          <t>40f40c00bff9aa200d63d7b7b5c84eb77bdf650456fb8c88e9000f27e94e6f61</t>
        </is>
      </c>
      <c r="P3683" t="inlineStr">
        <is>
          <t>library/176_villa-park-sun-island/villa_plans/2026_Villa Park - AI Plans _G1D27_ - May 2026.pdf</t>
        </is>
      </c>
      <c r="R3683" t="inlineStr">
        <is>
          <t>current</t>
        </is>
      </c>
      <c r="S3683" t="inlineStr">
        <is>
          <t>N</t>
        </is>
      </c>
      <c r="T3683" t="inlineStr">
        <is>
          <t>matched</t>
        </is>
      </c>
      <c r="U3683" t="inlineStr">
        <is>
          <t>2026-10-04</t>
        </is>
      </c>
      <c r="V3683" t="inlineStr"/>
    </row>
    <row r="3684">
      <c r="A3684" t="n">
        <v>176</v>
      </c>
      <c r="B3684" t="inlineStr">
        <is>
          <t>Villa Park Sun Island</t>
        </is>
      </c>
      <c r="C3684" t="inlineStr">
        <is>
          <t>villa_plans</t>
        </is>
      </c>
      <c r="D3684" t="inlineStr">
        <is>
          <t>2026_Villa-Park-Festive-Brochure-1.pdf</t>
        </is>
      </c>
      <c r="E3684" t="n">
        <v>2026</v>
      </c>
      <c r="H3684" t="n">
        <v>19</v>
      </c>
      <c r="I3684" t="n">
        <v>9316</v>
      </c>
      <c r="J3684" t="inlineStr">
        <is>
          <t>Y</t>
        </is>
      </c>
      <c r="K3684" t="inlineStr">
        <is>
          <t>villaresorts.com</t>
        </is>
      </c>
      <c r="L3684" t="inlineStr">
        <is>
          <t>official</t>
        </is>
      </c>
      <c r="M3684" t="inlineStr">
        <is>
          <t>https://hotelcms-production.imgix.net/villaresorts.com/wp-content/uploads/2025/11/Villa-Park-Festive-Brochure-1.pdf?fm=pdf</t>
        </is>
      </c>
      <c r="N3684" t="inlineStr">
        <is>
          <t>https://hotelcms-production.imgix.net/villaresorts.com/wp-content/uploads/2025/11/Villa-Park-Festive-Brochure-1.pdf?fm=pdf | https://hotelcms-production.imgix.net/villaresorts.com/wp-content/uploads/2025/11/Villa-Park-Festive-Brochure.pdf?fm=pdf</t>
        </is>
      </c>
      <c r="O3684" t="inlineStr">
        <is>
          <t>2cfc9079865ed389110bfec17a4a6a086cc1ed82a6c0d3ce79ee9c50033c964a</t>
        </is>
      </c>
      <c r="P3684" t="inlineStr">
        <is>
          <t>library/176_villa-park-sun-island/villa_plans/2026_Villa-Park-Festive-Brochure-1.pdf</t>
        </is>
      </c>
      <c r="R3684" t="inlineStr">
        <is>
          <t>current</t>
        </is>
      </c>
      <c r="S3684" t="inlineStr">
        <is>
          <t>Y</t>
        </is>
      </c>
      <c r="T3684" t="inlineStr">
        <is>
          <t>matched</t>
        </is>
      </c>
      <c r="U3684" t="inlineStr">
        <is>
          <t>2026-10-04</t>
        </is>
      </c>
      <c r="V3684" t="inlineStr"/>
    </row>
    <row r="3685">
      <c r="A3685" t="n">
        <v>176</v>
      </c>
      <c r="B3685" t="inlineStr">
        <is>
          <t>Villa Park Sun Island</t>
        </is>
      </c>
      <c r="C3685" t="inlineStr">
        <is>
          <t>villa_plans</t>
        </is>
      </c>
      <c r="D3685" t="inlineStr">
        <is>
          <t>2025_Photo Studio - Digital Brochure - Villa Park.pdf</t>
        </is>
      </c>
      <c r="E3685" t="n">
        <v>2025</v>
      </c>
      <c r="H3685" t="n">
        <v>13</v>
      </c>
      <c r="I3685" t="n">
        <v>5912</v>
      </c>
      <c r="J3685" t="inlineStr">
        <is>
          <t>Y</t>
        </is>
      </c>
      <c r="K3685" t="inlineStr">
        <is>
          <t>villaresorts.dash.app</t>
        </is>
      </c>
      <c r="L3685" t="inlineStr">
        <is>
          <t>brand-cdn</t>
        </is>
      </c>
      <c r="M3685" t="inlineStr">
        <is>
          <t>https://d7h9v39iheghu.cloudfront.net/previews/42de57ca-7efe-4d5a-8d86-d9172148eacf/5778c899-f4ac-4b87-8e82-09d058c376c8/5778c899-f4ac-4b87-8e82-09d058c376c8?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N3685" t="inlineStr">
        <is>
          <t>https://d7h9v39iheghu.cloudfront.net/previews/42de57ca-7efe-4d5a-8d86-d9172148eacf/5778c899-f4ac-4b87-8e82-09d058c376c8/5778c899-f4ac-4b87-8e82-09d058c376c8?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O3685" t="inlineStr">
        <is>
          <t>e58224034f6d6dd14c93645565844ecc5658ebc5d46bfe8939e83c2a6f353a43</t>
        </is>
      </c>
      <c r="P3685" t="inlineStr">
        <is>
          <t>library/176_villa-park-sun-island/villa_plans/2025_Photo Studio - Digital Brochure - Villa Park.pdf</t>
        </is>
      </c>
      <c r="R3685" t="inlineStr">
        <is>
          <t>current</t>
        </is>
      </c>
      <c r="S3685" t="inlineStr">
        <is>
          <t>N</t>
        </is>
      </c>
      <c r="T3685" t="inlineStr">
        <is>
          <t>matched</t>
        </is>
      </c>
      <c r="U3685" t="inlineStr">
        <is>
          <t>2026-10-04</t>
        </is>
      </c>
      <c r="V3685" t="inlineStr"/>
    </row>
    <row r="3686">
      <c r="A3686" t="n">
        <v>176</v>
      </c>
      <c r="B3686" t="inlineStr">
        <is>
          <t>Villa Park Sun Island</t>
        </is>
      </c>
      <c r="C3686" t="inlineStr">
        <is>
          <t>villa_plans</t>
        </is>
      </c>
      <c r="D3686" t="inlineStr">
        <is>
          <t>2025_Villa Park - Sunset Deluxe Beach Villa.pdf</t>
        </is>
      </c>
      <c r="E3686" t="n">
        <v>2025</v>
      </c>
      <c r="H3686" t="n">
        <v>6</v>
      </c>
      <c r="I3686" t="n">
        <v>4908</v>
      </c>
      <c r="J3686" t="inlineStr">
        <is>
          <t>Y</t>
        </is>
      </c>
      <c r="K3686" t="inlineStr">
        <is>
          <t>villaresorts.dash.app</t>
        </is>
      </c>
      <c r="L3686" t="inlineStr">
        <is>
          <t>brand-cdn</t>
        </is>
      </c>
      <c r="M3686" t="inlineStr">
        <is>
          <t>https://d7h9v39iheghu.cloudfront.net/previews/42de57ca-7efe-4d5a-8d86-d9172148eacf/22f2cece-5e21-4db3-ae5b-655ad6350f1c/1e628874-c223-4a1c-9271-df2d3cc3e416?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N3686" t="inlineStr">
        <is>
          <t>https://d7h9v39iheghu.cloudfront.net/previews/42de57ca-7efe-4d5a-8d86-d9172148eacf/22f2cece-5e21-4db3-ae5b-655ad6350f1c/1e628874-c223-4a1c-9271-df2d3cc3e416?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O3686" t="inlineStr">
        <is>
          <t>b6bced83d2c2aec1bd570a1787c81789e75273321e303cc2c170ec47ff35d8f2</t>
        </is>
      </c>
      <c r="P3686" t="inlineStr">
        <is>
          <t>library/176_villa-park-sun-island/villa_plans/2025_Villa Park - Sunset Deluxe Beach Villa.pdf</t>
        </is>
      </c>
      <c r="R3686" t="inlineStr">
        <is>
          <t>current</t>
        </is>
      </c>
      <c r="S3686" t="inlineStr">
        <is>
          <t>N</t>
        </is>
      </c>
      <c r="T3686" t="inlineStr">
        <is>
          <t>matched</t>
        </is>
      </c>
      <c r="U3686" t="inlineStr">
        <is>
          <t>2026-10-04</t>
        </is>
      </c>
      <c r="V3686" t="inlineStr"/>
    </row>
    <row r="3687">
      <c r="A3687" t="n">
        <v>176</v>
      </c>
      <c r="B3687" t="inlineStr">
        <is>
          <t>Villa Park Sun Island</t>
        </is>
      </c>
      <c r="C3687" t="inlineStr">
        <is>
          <t>villa_plans</t>
        </is>
      </c>
      <c r="D3687" t="inlineStr">
        <is>
          <t>2024_Villa Park - Brochure - FEB2024.pdf</t>
        </is>
      </c>
      <c r="E3687" t="n">
        <v>2024</v>
      </c>
      <c r="H3687" t="n">
        <v>15</v>
      </c>
      <c r="I3687" t="n">
        <v>19834</v>
      </c>
      <c r="J3687" t="inlineStr">
        <is>
          <t>Y</t>
        </is>
      </c>
      <c r="K3687" t="inlineStr">
        <is>
          <t>villaresorts.dash.app</t>
        </is>
      </c>
      <c r="L3687" t="inlineStr">
        <is>
          <t>brand-cdn</t>
        </is>
      </c>
      <c r="M3687" t="inlineStr">
        <is>
          <t>https://d7h9v39iheghu.cloudfront.net/previews/42de57ca-7efe-4d5a-8d86-d9172148eacf/d42879d3-d119-4df8-a926-14dac8b45199/bb6f64af-6725-497e-aa5e-40e799cdaeb4?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N3687" t="inlineStr">
        <is>
          <t>https://d7h9v39iheghu.cloudfront.net/previews/42de57ca-7efe-4d5a-8d86-d9172148eacf/d42879d3-d119-4df8-a926-14dac8b45199/bb6f64af-6725-497e-aa5e-40e799cdaeb4?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O3687" t="inlineStr">
        <is>
          <t>5e0290b151904b5f5ba266cba67baabed85a76a651f95959a8242e4c49d73fca</t>
        </is>
      </c>
      <c r="P3687" t="inlineStr">
        <is>
          <t>library/176_villa-park-sun-island/villa_plans/2024_Villa Park - Brochure - FEB2024.pdf</t>
        </is>
      </c>
      <c r="R3687" t="inlineStr">
        <is>
          <t>outdated</t>
        </is>
      </c>
      <c r="S3687" t="inlineStr">
        <is>
          <t>N</t>
        </is>
      </c>
      <c r="T3687" t="inlineStr">
        <is>
          <t>matched</t>
        </is>
      </c>
      <c r="U3687" t="inlineStr">
        <is>
          <t>2026-10-04</t>
        </is>
      </c>
      <c r="V3687" t="inlineStr"/>
    </row>
    <row r="3688">
      <c r="A3688" t="n">
        <v>176</v>
      </c>
      <c r="B3688" t="inlineStr">
        <is>
          <t>Villa Park Sun Island</t>
        </is>
      </c>
      <c r="C3688" t="inlineStr">
        <is>
          <t>villa_plans</t>
        </is>
      </c>
      <c r="D3688" t="inlineStr">
        <is>
          <t>2023_Villa Park _ Style Guides.pdf</t>
        </is>
      </c>
      <c r="E3688" t="n">
        <v>2023</v>
      </c>
      <c r="H3688" t="n">
        <v>5</v>
      </c>
      <c r="I3688" t="n">
        <v>556</v>
      </c>
      <c r="J3688" t="inlineStr">
        <is>
          <t>Y</t>
        </is>
      </c>
      <c r="K3688" t="inlineStr">
        <is>
          <t>villaresorts.dash.app</t>
        </is>
      </c>
      <c r="L3688" t="inlineStr">
        <is>
          <t>brand-cdn</t>
        </is>
      </c>
      <c r="M3688" t="inlineStr">
        <is>
          <t>https://d7h9v39iheghu.cloudfront.net/previews/42de57ca-7efe-4d5a-8d86-d9172148eacf/80e617c9-cbe4-4cbc-8a21-67427bdc56ba/80e617c9-cbe4-4cbc-8a21-67427bdc56ba?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N3688" t="inlineStr">
        <is>
          <t>https://d7h9v39iheghu.cloudfront.net/previews/42de57ca-7efe-4d5a-8d86-d9172148eacf/80e617c9-cbe4-4cbc-8a21-67427bdc56ba/80e617c9-cbe4-4cbc-8a21-67427bdc56ba?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O3688" t="inlineStr">
        <is>
          <t>20211e95f2833aaeecb2002a4c09c3600ca6b515e5b8a3ac35d5156f4c700ae3</t>
        </is>
      </c>
      <c r="P3688" t="inlineStr">
        <is>
          <t>library/176_villa-park-sun-island/villa_plans/2023_Villa Park _ Style Guides.pdf</t>
        </is>
      </c>
      <c r="R3688" t="inlineStr">
        <is>
          <t>outdated</t>
        </is>
      </c>
      <c r="S3688" t="inlineStr">
        <is>
          <t>N</t>
        </is>
      </c>
      <c r="T3688" t="inlineStr">
        <is>
          <t>matched</t>
        </is>
      </c>
      <c r="U3688" t="inlineStr">
        <is>
          <t>2026-10-04</t>
        </is>
      </c>
      <c r="V3688" t="inlineStr"/>
    </row>
    <row r="3689">
      <c r="A3689" t="n">
        <v>177</v>
      </c>
      <c r="B3689" t="inlineStr">
        <is>
          <t>Royal Island Resort and Spa</t>
        </is>
      </c>
      <c r="C3689" t="inlineStr">
        <is>
          <t>factsheet</t>
        </is>
      </c>
      <c r="D3689" t="inlineStr">
        <is>
          <t>2026_Royal - Factsheet Jun 2026.pdf</t>
        </is>
      </c>
      <c r="E3689" t="n">
        <v>2026</v>
      </c>
      <c r="H3689" t="n">
        <v>10</v>
      </c>
      <c r="I3689" t="n">
        <v>10632</v>
      </c>
      <c r="J3689" t="inlineStr">
        <is>
          <t>Y</t>
        </is>
      </c>
      <c r="K3689" t="inlineStr">
        <is>
          <t>villaresorts.dash.app</t>
        </is>
      </c>
      <c r="L3689" t="inlineStr">
        <is>
          <t>brand-cdn</t>
        </is>
      </c>
      <c r="M3689" t="inlineStr">
        <is>
          <t>https://d7h9v39iheghu.cloudfront.net/previews/42de57ca-7efe-4d5a-8d86-d9172148eacf/20af4d23-8283-4d93-8324-afc58428a875/8ef05306-025c-4c59-ade0-6c4b5eac4b00?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N3689" t="inlineStr">
        <is>
          <t>https://d7h9v39iheghu.cloudfront.net/previews/42de57ca-7efe-4d5a-8d86-d9172148eacf/20af4d23-8283-4d93-8324-afc58428a875/8ef05306-025c-4c59-ade0-6c4b5eac4b00?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O3689" t="inlineStr">
        <is>
          <t>f349f4de5f0aa27e60480e98751f26306fba366370e40d6fb82b2dd00927a53c</t>
        </is>
      </c>
      <c r="P3689" t="inlineStr">
        <is>
          <t>library/177_royal-island-resort-and-spa/factsheet/2026_Royal - Factsheet Jun 2026.pdf</t>
        </is>
      </c>
      <c r="R3689" t="inlineStr">
        <is>
          <t>current</t>
        </is>
      </c>
      <c r="S3689" t="inlineStr">
        <is>
          <t>Y</t>
        </is>
      </c>
      <c r="T3689" t="inlineStr">
        <is>
          <t>matched</t>
        </is>
      </c>
      <c r="U3689" t="inlineStr">
        <is>
          <t>2026-10-04</t>
        </is>
      </c>
      <c r="V3689" t="inlineStr"/>
    </row>
    <row r="3690">
      <c r="A3690" t="n">
        <v>177</v>
      </c>
      <c r="B3690" t="inlineStr">
        <is>
          <t>Royal Island Resort and Spa</t>
        </is>
      </c>
      <c r="C3690" t="inlineStr">
        <is>
          <t>wedding</t>
        </is>
      </c>
      <c r="D3690" t="inlineStr">
        <is>
          <t>2022_Royal Island - Weddings - Menu.pdf</t>
        </is>
      </c>
      <c r="E3690" t="n">
        <v>2022</v>
      </c>
      <c r="H3690" t="n">
        <v>1</v>
      </c>
      <c r="I3690" t="n">
        <v>355</v>
      </c>
      <c r="J3690" t="inlineStr">
        <is>
          <t>Y</t>
        </is>
      </c>
      <c r="K3690" t="inlineStr">
        <is>
          <t>villaresorts.dash.app</t>
        </is>
      </c>
      <c r="L3690" t="inlineStr">
        <is>
          <t>brand-cdn</t>
        </is>
      </c>
      <c r="M3690" t="inlineStr">
        <is>
          <t>https://d7h9v39iheghu.cloudfront.net/previews/42de57ca-7efe-4d5a-8d86-d9172148eacf/a04cfb91-3093-47ad-959e-c293d7ec08a0/a04cfb91-3093-47ad-959e-c293d7ec08a0?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N3690" t="inlineStr">
        <is>
          <t>https://d7h9v39iheghu.cloudfront.net/previews/42de57ca-7efe-4d5a-8d86-d9172148eacf/a04cfb91-3093-47ad-959e-c293d7ec08a0/a04cfb91-3093-47ad-959e-c293d7ec08a0?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O3690" t="inlineStr">
        <is>
          <t>0a7467fdec21f6c61dbdbb504df4a88d0ce1eb310ac9b229e6dfc574cb8cd49c</t>
        </is>
      </c>
      <c r="P3690" t="inlineStr">
        <is>
          <t>library/177_royal-island-resort-and-spa/wedding/2022_Royal Island - Weddings - Menu.pdf</t>
        </is>
      </c>
      <c r="R3690" t="inlineStr">
        <is>
          <t>outdated</t>
        </is>
      </c>
      <c r="S3690" t="inlineStr">
        <is>
          <t>Y</t>
        </is>
      </c>
      <c r="T3690" t="inlineStr">
        <is>
          <t>matched</t>
        </is>
      </c>
      <c r="U3690" t="inlineStr">
        <is>
          <t>2026-10-04</t>
        </is>
      </c>
      <c r="V3690" t="inlineStr"/>
    </row>
    <row r="3691">
      <c r="A3691" t="n">
        <v>177</v>
      </c>
      <c r="B3691" t="inlineStr">
        <is>
          <t>Royal Island Resort and Spa</t>
        </is>
      </c>
      <c r="C3691" t="inlineStr">
        <is>
          <t>map</t>
        </is>
      </c>
      <c r="D3691" t="inlineStr">
        <is>
          <t>2025_Royal Island - Resort Map - October 2025.pdf</t>
        </is>
      </c>
      <c r="E3691" t="n">
        <v>2025</v>
      </c>
      <c r="H3691" t="n">
        <v>1</v>
      </c>
      <c r="I3691" t="n">
        <v>755</v>
      </c>
      <c r="J3691" t="inlineStr">
        <is>
          <t>Y</t>
        </is>
      </c>
      <c r="K3691" t="inlineStr">
        <is>
          <t>villaresorts.dash.app</t>
        </is>
      </c>
      <c r="L3691" t="inlineStr">
        <is>
          <t>brand-cdn</t>
        </is>
      </c>
      <c r="M3691" t="inlineStr">
        <is>
          <t>https://d7h9v39iheghu.cloudfront.net/previews/42de57ca-7efe-4d5a-8d86-d9172148eacf/67de3d1c-28dd-4a7a-8849-d9b78f3e629d/49d97856-2f66-4ae4-93d6-d6980f5a7154?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N3691" t="inlineStr">
        <is>
          <t>https://d7h9v39iheghu.cloudfront.net/previews/42de57ca-7efe-4d5a-8d86-d9172148eacf/67de3d1c-28dd-4a7a-8849-d9b78f3e629d/49d97856-2f66-4ae4-93d6-d6980f5a7154?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O3691" t="inlineStr">
        <is>
          <t>dd747e182dffa46ec6f15c0a43b6893fe7d822d354ac89b4f571105ff59a010e</t>
        </is>
      </c>
      <c r="P3691" t="inlineStr">
        <is>
          <t>library/177_royal-island-resort-and-spa/map/2025_Royal Island - Resort Map - October 2025.pdf</t>
        </is>
      </c>
      <c r="R3691" t="inlineStr">
        <is>
          <t>current</t>
        </is>
      </c>
      <c r="S3691" t="inlineStr">
        <is>
          <t>Y</t>
        </is>
      </c>
      <c r="T3691" t="inlineStr">
        <is>
          <t>matched</t>
        </is>
      </c>
      <c r="U3691" t="inlineStr">
        <is>
          <t>2026-10-04</t>
        </is>
      </c>
      <c r="V3691" t="inlineStr"/>
    </row>
    <row r="3692">
      <c r="A3692" t="n">
        <v>177</v>
      </c>
      <c r="B3692" t="inlineStr">
        <is>
          <t>Royal Island Resort and Spa</t>
        </is>
      </c>
      <c r="C3692" t="inlineStr">
        <is>
          <t>map</t>
        </is>
      </c>
      <c r="D3692" t="inlineStr">
        <is>
          <t>2021_Royal-Map-2021.pdf</t>
        </is>
      </c>
      <c r="E3692" t="n">
        <v>2021</v>
      </c>
      <c r="H3692" t="n">
        <v>1</v>
      </c>
      <c r="I3692" t="n">
        <v>3213</v>
      </c>
      <c r="J3692" t="inlineStr">
        <is>
          <t>Y</t>
        </is>
      </c>
      <c r="K3692" t="inlineStr">
        <is>
          <t>villaresorts.com</t>
        </is>
      </c>
      <c r="L3692" t="inlineStr">
        <is>
          <t>official</t>
        </is>
      </c>
      <c r="M3692" t="inlineStr">
        <is>
          <t>https://hotelcms-production.imgix.net/villaresorts.com/wp-content/uploads/2021/09/Royal-Map-2021.pdf?fm=pdf</t>
        </is>
      </c>
      <c r="N3692" t="inlineStr">
        <is>
          <t>https://hotelcms-production.imgix.net/villaresorts.com/wp-content/uploads/2021/09/Royal-Map-2021.pdf?fm=pdf</t>
        </is>
      </c>
      <c r="O3692" t="inlineStr">
        <is>
          <t>3bcb195d946076d667d2707ee2d5fdb2a47b839d7b81f341cf7dd83f613c2553</t>
        </is>
      </c>
      <c r="P3692" t="inlineStr">
        <is>
          <t>library/177_royal-island-resort-and-spa/map/2021_Royal-Map-2021.pdf</t>
        </is>
      </c>
      <c r="R3692" t="inlineStr">
        <is>
          <t>outdated</t>
        </is>
      </c>
      <c r="S3692" t="inlineStr">
        <is>
          <t>N</t>
        </is>
      </c>
      <c r="T3692" t="inlineStr">
        <is>
          <t>matched</t>
        </is>
      </c>
      <c r="U3692" t="inlineStr">
        <is>
          <t>2026-10-04</t>
        </is>
      </c>
      <c r="V3692" t="inlineStr"/>
    </row>
    <row r="3693">
      <c r="A3693" t="n">
        <v>177</v>
      </c>
      <c r="B3693" t="inlineStr">
        <is>
          <t>Royal Island Resort and Spa</t>
        </is>
      </c>
      <c r="C3693" t="inlineStr">
        <is>
          <t>spa_menu</t>
        </is>
      </c>
      <c r="D3693" t="inlineStr">
        <is>
          <t>2025_Royal Island - Araamu Spa Menu - July 2025.pdf</t>
        </is>
      </c>
      <c r="E3693" t="n">
        <v>2025</v>
      </c>
      <c r="H3693" t="n">
        <v>22</v>
      </c>
      <c r="I3693" t="n">
        <v>59402</v>
      </c>
      <c r="J3693" t="inlineStr">
        <is>
          <t>Y</t>
        </is>
      </c>
      <c r="K3693" t="inlineStr">
        <is>
          <t>villaresorts.com</t>
        </is>
      </c>
      <c r="L3693" t="inlineStr">
        <is>
          <t>official</t>
        </is>
      </c>
      <c r="M3693" t="inlineStr">
        <is>
          <t>https://link.assetfile.io/TqmixFgMTaixtn8pGTfuV/Royal+Island+-+Spa+-+Menu+%28April+2024%29.pdf</t>
        </is>
      </c>
      <c r="N3693" t="inlineStr">
        <is>
          <t>https://d7h9v39iheghu.cloudfront.net/previews/42de57ca-7efe-4d5a-8d86-d9172148eacf/a481068e-225d-4be4-908d-663d8b23e422/10ff2698-d568-43b7-bef7-b30a05bf0133?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 | https://link.assetfile.io/TqmixFgMTaixtn8pGTfuV/Royal+Island+-+Spa+-+Menu+%28April+2024%29.pdf</t>
        </is>
      </c>
      <c r="O3693" t="inlineStr">
        <is>
          <t>afc4ef1dd3853e56ef251b3e2e0d3bd2fd04b78213002c2b0007f32b8a867cc9</t>
        </is>
      </c>
      <c r="P3693" t="inlineStr">
        <is>
          <t>library/177_royal-island-resort-and-spa/spa_menu/2025_Royal Island - Araamu Spa Menu - July 2025.pdf</t>
        </is>
      </c>
      <c r="R3693" t="inlineStr">
        <is>
          <t>current</t>
        </is>
      </c>
      <c r="S3693" t="inlineStr">
        <is>
          <t>Y</t>
        </is>
      </c>
      <c r="T3693" t="inlineStr">
        <is>
          <t>matched</t>
        </is>
      </c>
      <c r="U3693" t="inlineStr">
        <is>
          <t>2026-10-04</t>
        </is>
      </c>
      <c r="V3693" t="inlineStr"/>
    </row>
    <row r="3694">
      <c r="A3694" t="n">
        <v>177</v>
      </c>
      <c r="B3694" t="inlineStr">
        <is>
          <t>Royal Island Resort and Spa</t>
        </is>
      </c>
      <c r="C3694" t="inlineStr">
        <is>
          <t>spa_menu</t>
        </is>
      </c>
      <c r="D3694" t="inlineStr">
        <is>
          <t>2014_Spa-Ayurvedic-Royal-island-Araamu-Spa-.pdf</t>
        </is>
      </c>
      <c r="E3694" t="n">
        <v>2014</v>
      </c>
      <c r="H3694" t="n">
        <v>9</v>
      </c>
      <c r="I3694" t="n">
        <v>526</v>
      </c>
      <c r="J3694" t="inlineStr">
        <is>
          <t>Y</t>
        </is>
      </c>
      <c r="K3694" t="inlineStr">
        <is>
          <t>villaresorts.com</t>
        </is>
      </c>
      <c r="L3694" t="inlineStr">
        <is>
          <t>official</t>
        </is>
      </c>
      <c r="M3694" t="inlineStr">
        <is>
          <t>https://hotelcms-production.imgix.net/villaresorts.com/wp-content/uploads/2021/09/Spa-Ayurvedic-Royal-island-Araamu-Spa-.pdf?fm=pdf</t>
        </is>
      </c>
      <c r="N3694" t="inlineStr">
        <is>
          <t>https://hotelcms-production.imgix.net/villaresorts.com/wp-content/uploads/2021/09/Spa-Ayurvedic-Royal-island-Araamu-Spa-.pdf?fm=pdf</t>
        </is>
      </c>
      <c r="O3694" t="inlineStr">
        <is>
          <t>83bb263900ad3557c6b7fe29074c628858350889126b1edb6c9fd2de02c6e656</t>
        </is>
      </c>
      <c r="P3694" t="inlineStr">
        <is>
          <t>library/177_royal-island-resort-and-spa/spa_menu/2014_Spa-Ayurvedic-Royal-island-Araamu-Spa-.pdf</t>
        </is>
      </c>
      <c r="R3694" t="inlineStr">
        <is>
          <t>outdated</t>
        </is>
      </c>
      <c r="S3694" t="inlineStr">
        <is>
          <t>N</t>
        </is>
      </c>
      <c r="T3694" t="inlineStr">
        <is>
          <t>matched</t>
        </is>
      </c>
      <c r="U3694" t="inlineStr">
        <is>
          <t>2026-10-04</t>
        </is>
      </c>
      <c r="V3694" t="inlineStr"/>
    </row>
    <row r="3695">
      <c r="A3695" t="n">
        <v>177</v>
      </c>
      <c r="B3695" t="inlineStr">
        <is>
          <t>Royal Island Resort and Spa</t>
        </is>
      </c>
      <c r="C3695" t="inlineStr">
        <is>
          <t>dining_menu</t>
        </is>
      </c>
      <c r="D3695" t="inlineStr">
        <is>
          <t>2026_Royal_Island_-_Excursions_-_Menu.pdf</t>
        </is>
      </c>
      <c r="E3695" t="n">
        <v>2026</v>
      </c>
      <c r="H3695" t="n">
        <v>15</v>
      </c>
      <c r="I3695" t="n">
        <v>24033</v>
      </c>
      <c r="J3695" t="inlineStr">
        <is>
          <t>Y</t>
        </is>
      </c>
      <c r="K3695" t="inlineStr">
        <is>
          <t>villaresorts.com</t>
        </is>
      </c>
      <c r="L3695" t="inlineStr">
        <is>
          <t>official</t>
        </is>
      </c>
      <c r="M3695" t="inlineStr">
        <is>
          <t>https://link.assetfile.io/64GqVO2NbpiYbO0QudyaN3/Royal+Island+-+Excursions+-+Menu.pdf</t>
        </is>
      </c>
      <c r="N3695" t="inlineStr">
        <is>
          <t>https://link.assetfile.io/64GqVO2NbpiYbO0QudyaN3/Royal+Island+-+Excursions+-+Menu.pdf</t>
        </is>
      </c>
      <c r="O3695" t="inlineStr">
        <is>
          <t>06f8fa25ac72223e514e46fa766b3648ecb8d1eb64b6d436a0b0d4ae0b68cf41</t>
        </is>
      </c>
      <c r="P3695" t="inlineStr">
        <is>
          <t>library/177_royal-island-resort-and-spa/dining_menu/2026_Royal_Island_-_Excursions_-_Menu.pdf</t>
        </is>
      </c>
      <c r="R3695" t="inlineStr">
        <is>
          <t>current</t>
        </is>
      </c>
      <c r="S3695" t="inlineStr">
        <is>
          <t>Y</t>
        </is>
      </c>
      <c r="T3695" t="inlineStr">
        <is>
          <t>matched</t>
        </is>
      </c>
      <c r="U3695" t="inlineStr">
        <is>
          <t>2026-10-05</t>
        </is>
      </c>
      <c r="V3695" t="inlineStr"/>
    </row>
    <row r="3696">
      <c r="A3696" t="n">
        <v>177</v>
      </c>
      <c r="B3696" t="inlineStr">
        <is>
          <t>Royal Island Resort and Spa</t>
        </is>
      </c>
      <c r="C3696" t="inlineStr">
        <is>
          <t>dive_prices</t>
        </is>
      </c>
      <c r="D3696" t="inlineStr">
        <is>
          <t>2026_Royal Island - Diving - Brochure 2026.pdf</t>
        </is>
      </c>
      <c r="E3696" t="n">
        <v>2026</v>
      </c>
      <c r="H3696" t="n">
        <v>18</v>
      </c>
      <c r="I3696" t="n">
        <v>1729</v>
      </c>
      <c r="J3696" t="inlineStr">
        <is>
          <t>Y</t>
        </is>
      </c>
      <c r="K3696" t="inlineStr">
        <is>
          <t>villaresorts.com</t>
        </is>
      </c>
      <c r="L3696" t="inlineStr">
        <is>
          <t>official</t>
        </is>
      </c>
      <c r="M3696" t="inlineStr">
        <is>
          <t>https://link.assetfile.io/4rxr0CUXGWIzxHbhFjrnvp/Royal+Island+-+Diving+-+Brochure.pdf</t>
        </is>
      </c>
      <c r="N3696" t="inlineStr">
        <is>
          <t>https://d7h9v39iheghu.cloudfront.net/previews/42de57ca-7efe-4d5a-8d86-d9172148eacf/1b75057e-a325-4503-a4d0-21296c0994de/9d26c666-bca8-4a8b-867b-5f7be673ca23?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 | https://link.assetfile.io/4rxr0CUXGWIzxHbhFjrnvp/Royal+Island+-+Diving+-+Brochure.pdf</t>
        </is>
      </c>
      <c r="O3696" t="inlineStr">
        <is>
          <t>e238db4174439b90f873794ff59243e80754fbc2e04dcb14b8d36207dc161654</t>
        </is>
      </c>
      <c r="P3696" t="inlineStr">
        <is>
          <t>library/177_royal-island-resort-and-spa/dive_prices/2026_Royal Island - Diving - Brochure 2026.pdf</t>
        </is>
      </c>
      <c r="R3696" t="inlineStr">
        <is>
          <t>current</t>
        </is>
      </c>
      <c r="S3696" t="inlineStr">
        <is>
          <t>Y</t>
        </is>
      </c>
      <c r="T3696" t="inlineStr">
        <is>
          <t>matched</t>
        </is>
      </c>
      <c r="U3696" t="inlineStr">
        <is>
          <t>2026-10-04</t>
        </is>
      </c>
      <c r="V3696" t="inlineStr"/>
    </row>
    <row r="3697">
      <c r="A3697" t="n">
        <v>177</v>
      </c>
      <c r="B3697" t="inlineStr">
        <is>
          <t>Royal Island Resort and Spa</t>
        </is>
      </c>
      <c r="C3697" t="inlineStr">
        <is>
          <t>dive_prices</t>
        </is>
      </c>
      <c r="D3697" t="inlineStr">
        <is>
          <t>2026_Royal Island - Diving - Price List 2026.pdf</t>
        </is>
      </c>
      <c r="E3697" t="n">
        <v>2026</v>
      </c>
      <c r="H3697" t="n">
        <v>1</v>
      </c>
      <c r="I3697" t="n">
        <v>124</v>
      </c>
      <c r="J3697" t="inlineStr">
        <is>
          <t>Y</t>
        </is>
      </c>
      <c r="K3697" t="inlineStr">
        <is>
          <t>villaresorts.dash.app</t>
        </is>
      </c>
      <c r="L3697" t="inlineStr">
        <is>
          <t>brand-cdn</t>
        </is>
      </c>
      <c r="M3697" t="inlineStr">
        <is>
          <t>https://d7h9v39iheghu.cloudfront.net/previews/42de57ca-7efe-4d5a-8d86-d9172148eacf/647a85c7-4d24-4339-9c35-7ec09264a760/7bfc88e6-ef4b-4297-81ca-9e3da51ac132?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N3697" t="inlineStr">
        <is>
          <t>https://d7h9v39iheghu.cloudfront.net/previews/42de57ca-7efe-4d5a-8d86-d9172148eacf/647a85c7-4d24-4339-9c35-7ec09264a760/7bfc88e6-ef4b-4297-81ca-9e3da51ac132?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O3697" t="inlineStr">
        <is>
          <t>bed1897f2218169eee212edfeb0bdf8d4cb7aca10791f786ec4e23f1c445164e</t>
        </is>
      </c>
      <c r="P3697" t="inlineStr">
        <is>
          <t>library/177_royal-island-resort-and-spa/dive_prices/2026_Royal Island - Diving - Price List 2026.pdf</t>
        </is>
      </c>
      <c r="R3697" t="inlineStr">
        <is>
          <t>current</t>
        </is>
      </c>
      <c r="S3697" t="inlineStr">
        <is>
          <t>N</t>
        </is>
      </c>
      <c r="T3697" t="inlineStr">
        <is>
          <t>matched</t>
        </is>
      </c>
      <c r="U3697" t="inlineStr">
        <is>
          <t>2026-10-04</t>
        </is>
      </c>
      <c r="V3697" t="inlineStr"/>
    </row>
    <row r="3698">
      <c r="A3698" t="n">
        <v>177</v>
      </c>
      <c r="B3698" t="inlineStr">
        <is>
          <t>Royal Island Resort and Spa</t>
        </is>
      </c>
      <c r="C3698" t="inlineStr">
        <is>
          <t>kids</t>
        </is>
      </c>
      <c r="D3698" t="inlineStr">
        <is>
          <t>2026_Royal Island - Kids Club Calender - March 2026.pdf</t>
        </is>
      </c>
      <c r="E3698" t="n">
        <v>2026</v>
      </c>
      <c r="H3698" t="n">
        <v>2</v>
      </c>
      <c r="I3698" t="n">
        <v>140</v>
      </c>
      <c r="J3698" t="inlineStr">
        <is>
          <t>Y</t>
        </is>
      </c>
      <c r="K3698" t="inlineStr">
        <is>
          <t>villaresorts.dash.app</t>
        </is>
      </c>
      <c r="L3698" t="inlineStr">
        <is>
          <t>brand-cdn</t>
        </is>
      </c>
      <c r="M3698" t="inlineStr">
        <is>
          <t>https://d7h9v39iheghu.cloudfront.net/previews/42de57ca-7efe-4d5a-8d86-d9172148eacf/2750f2b1-b4f8-42b1-9f8b-06915c9113be/4fbf86f3-c152-4ac4-b50f-12e801e53ed3?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N3698" t="inlineStr">
        <is>
          <t>https://d7h9v39iheghu.cloudfront.net/previews/42de57ca-7efe-4d5a-8d86-d9172148eacf/2750f2b1-b4f8-42b1-9f8b-06915c9113be/4fbf86f3-c152-4ac4-b50f-12e801e53ed3?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O3698" t="inlineStr">
        <is>
          <t>565bae0076c131517650622a9218f5d502199f9acd88b45c4be4c144f9a5a0d2</t>
        </is>
      </c>
      <c r="P3698" t="inlineStr">
        <is>
          <t>library/177_royal-island-resort-and-spa/kids/2026_Royal Island - Kids Club Calender - March 2026.pdf</t>
        </is>
      </c>
      <c r="R3698" t="inlineStr">
        <is>
          <t>current</t>
        </is>
      </c>
      <c r="S3698" t="inlineStr">
        <is>
          <t>Y</t>
        </is>
      </c>
      <c r="T3698" t="inlineStr">
        <is>
          <t>matched</t>
        </is>
      </c>
      <c r="U3698" t="inlineStr">
        <is>
          <t>2026-10-04</t>
        </is>
      </c>
      <c r="V3698" t="inlineStr"/>
    </row>
    <row r="3699">
      <c r="A3699" t="n">
        <v>177</v>
      </c>
      <c r="B3699" t="inlineStr">
        <is>
          <t>Royal Island Resort and Spa</t>
        </is>
      </c>
      <c r="C3699" t="inlineStr">
        <is>
          <t>villa_plans</t>
        </is>
      </c>
      <c r="D3699" t="inlineStr">
        <is>
          <t>2022_Villa Resorts - Press Kit - December 2022.pdf</t>
        </is>
      </c>
      <c r="E3699" t="n">
        <v>2022</v>
      </c>
      <c r="H3699" t="n">
        <v>23</v>
      </c>
      <c r="I3699" t="n">
        <v>11541</v>
      </c>
      <c r="J3699" t="inlineStr">
        <is>
          <t>Y</t>
        </is>
      </c>
      <c r="K3699" t="inlineStr">
        <is>
          <t>villaresorts.dash.app</t>
        </is>
      </c>
      <c r="L3699" t="inlineStr">
        <is>
          <t>brand-cdn</t>
        </is>
      </c>
      <c r="M3699" t="inlineStr">
        <is>
          <t>https://d7h9v39iheghu.cloudfront.net/previews/42de57ca-7efe-4d5a-8d86-d9172148eacf/1a628b8e-1c3a-4d61-a08e-e0e2cb830861/1a628b8e-1c3a-4d61-a08e-e0e2cb830861?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N3699" t="inlineStr">
        <is>
          <t>https://d7h9v39iheghu.cloudfront.net/previews/42de57ca-7efe-4d5a-8d86-d9172148eacf/1a628b8e-1c3a-4d61-a08e-e0e2cb830861/1a628b8e-1c3a-4d61-a08e-e0e2cb830861?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O3699" t="inlineStr">
        <is>
          <t>bc62a8988747be4ee60e680d720d53e34f50a08bcdaba1cda2e5afd1d575048a</t>
        </is>
      </c>
      <c r="P3699" t="inlineStr">
        <is>
          <t>library/177_royal-island-resort-and-spa/villa_plans/2022_Villa Resorts - Press Kit - December 2022.pdf</t>
        </is>
      </c>
      <c r="R3699" t="inlineStr">
        <is>
          <t>outdated</t>
        </is>
      </c>
      <c r="S3699" t="inlineStr">
        <is>
          <t>Y</t>
        </is>
      </c>
      <c r="T3699" t="inlineStr">
        <is>
          <t>matched</t>
        </is>
      </c>
      <c r="U3699" t="inlineStr">
        <is>
          <t>2026-10-04</t>
        </is>
      </c>
      <c r="V3699" t="inlineStr"/>
    </row>
    <row r="3700">
      <c r="A3700" t="n">
        <v>177</v>
      </c>
      <c r="B3700" t="inlineStr">
        <is>
          <t>Royal Island Resort and Spa</t>
        </is>
      </c>
      <c r="C3700" t="inlineStr">
        <is>
          <t>all_inclusive</t>
        </is>
      </c>
      <c r="D3700" t="inlineStr">
        <is>
          <t>2026_Royal Island - AI Plans _G1D27_ - May 2026.pdf</t>
        </is>
      </c>
      <c r="E3700" t="n">
        <v>2026</v>
      </c>
      <c r="H3700" t="n">
        <v>3</v>
      </c>
      <c r="I3700" t="n">
        <v>2284</v>
      </c>
      <c r="J3700" t="inlineStr">
        <is>
          <t>Y</t>
        </is>
      </c>
      <c r="K3700" t="inlineStr">
        <is>
          <t>villaresorts.dash.app</t>
        </is>
      </c>
      <c r="L3700" t="inlineStr">
        <is>
          <t>brand-cdn</t>
        </is>
      </c>
      <c r="M3700" t="inlineStr">
        <is>
          <t>https://d7h9v39iheghu.cloudfront.net/previews/42de57ca-7efe-4d5a-8d86-d9172148eacf/3dfb8f70-756c-496f-8e58-6474a1ae2e94/3dfb8f70-756c-496f-8e58-6474a1ae2e94?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N3700" t="inlineStr">
        <is>
          <t>https://d7h9v39iheghu.cloudfront.net/previews/42de57ca-7efe-4d5a-8d86-d9172148eacf/3dfb8f70-756c-496f-8e58-6474a1ae2e94/3dfb8f70-756c-496f-8e58-6474a1ae2e94?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O3700" t="inlineStr">
        <is>
          <t>16690d20c1dead576619c69e319582fe757f6594e2dd95769cb40953606c52db</t>
        </is>
      </c>
      <c r="P3700" t="inlineStr">
        <is>
          <t>library/177_royal-island-resort-and-spa/all_inclusive/2026_Royal Island - AI Plans _G1D27_ - May 2026.pdf</t>
        </is>
      </c>
      <c r="R3700" t="inlineStr">
        <is>
          <t>current</t>
        </is>
      </c>
      <c r="S3700" t="inlineStr">
        <is>
          <t>N</t>
        </is>
      </c>
      <c r="T3700" t="inlineStr">
        <is>
          <t>matched</t>
        </is>
      </c>
      <c r="U3700" t="inlineStr">
        <is>
          <t>2026-10-04</t>
        </is>
      </c>
      <c r="V3700" t="inlineStr"/>
    </row>
    <row r="3701">
      <c r="A3701" t="n">
        <v>177</v>
      </c>
      <c r="B3701" t="inlineStr">
        <is>
          <t>Royal Island Resort and Spa</t>
        </is>
      </c>
      <c r="C3701" t="inlineStr">
        <is>
          <t>all_inclusive</t>
        </is>
      </c>
      <c r="D3701" t="inlineStr">
        <is>
          <t>2023_Premium-AI-Inclusions.pdf</t>
        </is>
      </c>
      <c r="E3701" t="n">
        <v>2023</v>
      </c>
      <c r="H3701" t="n">
        <v>1</v>
      </c>
      <c r="I3701" t="n">
        <v>70</v>
      </c>
      <c r="J3701" t="inlineStr">
        <is>
          <t>Y</t>
        </is>
      </c>
      <c r="K3701" t="inlineStr">
        <is>
          <t>villaresorts.com</t>
        </is>
      </c>
      <c r="L3701" t="inlineStr">
        <is>
          <t>official</t>
        </is>
      </c>
      <c r="M3701" t="inlineStr">
        <is>
          <t>https://hotelcms-production.imgix.net/villaresorts.com/wp-content/uploads/2023/10/Premium-AI-Inclusions.pdf?fm=pdf</t>
        </is>
      </c>
      <c r="N3701" t="inlineStr">
        <is>
          <t>https://hotelcms-production.imgix.net/villaresorts.com/wp-content/uploads/2023/10/Premium-AI-Inclusions.pdf?fm=pdf</t>
        </is>
      </c>
      <c r="O3701" t="inlineStr">
        <is>
          <t>b6af6fe4a1d5d97d5131e5fe19a18370694cdc854a2e134b248cf5418b3f2117</t>
        </is>
      </c>
      <c r="P3701" t="inlineStr">
        <is>
          <t>library/177_royal-island-resort-and-spa/all_inclusive/2023_Premium-AI-Inclusions.pdf</t>
        </is>
      </c>
      <c r="R3701" t="inlineStr">
        <is>
          <t>outdated</t>
        </is>
      </c>
      <c r="S3701" t="inlineStr">
        <is>
          <t>N</t>
        </is>
      </c>
      <c r="T3701" t="inlineStr">
        <is>
          <t>matched</t>
        </is>
      </c>
      <c r="U3701" t="inlineStr">
        <is>
          <t>2026-10-04</t>
        </is>
      </c>
      <c r="V3701" t="inlineStr"/>
    </row>
    <row r="3702">
      <c r="A3702" t="n">
        <v>177</v>
      </c>
      <c r="B3702" t="inlineStr">
        <is>
          <t>Royal Island Resort and Spa</t>
        </is>
      </c>
      <c r="C3702" t="inlineStr">
        <is>
          <t>calendar</t>
        </is>
      </c>
      <c r="D3702" t="inlineStr">
        <is>
          <t>2026_Royal-Island-Resort-Festive-Brochure-2025-2026.pdf</t>
        </is>
      </c>
      <c r="E3702" t="n">
        <v>2026</v>
      </c>
      <c r="H3702" t="n">
        <v>18</v>
      </c>
      <c r="I3702" t="n">
        <v>1494</v>
      </c>
      <c r="J3702" t="inlineStr">
        <is>
          <t>Y</t>
        </is>
      </c>
      <c r="K3702" t="inlineStr">
        <is>
          <t>villaresorts.com</t>
        </is>
      </c>
      <c r="L3702" t="inlineStr">
        <is>
          <t>official</t>
        </is>
      </c>
      <c r="M3702" t="inlineStr">
        <is>
          <t>https://hotelcms-production.imgix.net/villaresorts.com/wp-content/uploads/2025/12/Royal-Island-Resort-Festive-Brochure-2025-2026.pdf?fm=pdf</t>
        </is>
      </c>
      <c r="N3702" t="inlineStr">
        <is>
          <t>https://hotelcms-production.imgix.net/villaresorts.com/wp-content/uploads/2025/12/Royal-Island-Resort-Festive-Brochure-2025-2026.pdf?fm=pdf</t>
        </is>
      </c>
      <c r="O3702" t="inlineStr">
        <is>
          <t>879f8970b9065f7c74e6ec3ad7f97393420c6350de3109f88eaefe2848f53878</t>
        </is>
      </c>
      <c r="P3702" t="inlineStr">
        <is>
          <t>library/177_royal-island-resort-and-spa/calendar/2026_Royal-Island-Resort-Festive-Brochure-2025-2026.pdf</t>
        </is>
      </c>
      <c r="R3702" t="inlineStr">
        <is>
          <t>current</t>
        </is>
      </c>
      <c r="S3702" t="inlineStr">
        <is>
          <t>Y</t>
        </is>
      </c>
      <c r="T3702" t="inlineStr">
        <is>
          <t>matched</t>
        </is>
      </c>
      <c r="U3702" t="inlineStr">
        <is>
          <t>2026-10-04</t>
        </is>
      </c>
      <c r="V3702" t="inlineStr"/>
    </row>
    <row r="3703">
      <c r="A3703" t="n">
        <v>177</v>
      </c>
      <c r="B3703" t="inlineStr">
        <is>
          <t>Royal Island Resort and Spa</t>
        </is>
      </c>
      <c r="C3703" t="inlineStr">
        <is>
          <t>calendar</t>
        </is>
      </c>
      <c r="D3703" t="inlineStr">
        <is>
          <t>2026_Royal-Island-Festive-Brochure-2025-2026-1.pdf</t>
        </is>
      </c>
      <c r="E3703" t="n">
        <v>2026</v>
      </c>
      <c r="H3703" t="n">
        <v>18</v>
      </c>
      <c r="I3703" t="n">
        <v>1494</v>
      </c>
      <c r="J3703" t="inlineStr">
        <is>
          <t>Y</t>
        </is>
      </c>
      <c r="K3703" t="inlineStr">
        <is>
          <t>villaresorts.com</t>
        </is>
      </c>
      <c r="L3703" t="inlineStr">
        <is>
          <t>official</t>
        </is>
      </c>
      <c r="M3703" t="inlineStr">
        <is>
          <t>https://hotelcms-production.imgix.net/villaresorts.com/wp-content/uploads/2025/12/Royal-Island-Festive-Brochure-2025-2026-1.pdf?fm=pdf</t>
        </is>
      </c>
      <c r="N3703" t="inlineStr">
        <is>
          <t>https://hotelcms-production.imgix.net/villaresorts.com/wp-content/uploads/2025/12/Royal-Island-Festive-Brochure-2025-2026-1.pdf?fm=pdf</t>
        </is>
      </c>
      <c r="O3703" t="inlineStr">
        <is>
          <t>b5ce52b01e0323003987204055e29d8d12ab936efac40bfeefdb67bc04555981</t>
        </is>
      </c>
      <c r="P3703" t="inlineStr">
        <is>
          <t>library/177_royal-island-resort-and-spa/calendar/2026_Royal-Island-Festive-Brochure-2025-2026-1.pdf</t>
        </is>
      </c>
      <c r="R3703" t="inlineStr">
        <is>
          <t>current</t>
        </is>
      </c>
      <c r="S3703" t="inlineStr">
        <is>
          <t>N</t>
        </is>
      </c>
      <c r="T3703" t="inlineStr">
        <is>
          <t>matched</t>
        </is>
      </c>
      <c r="U3703" t="inlineStr">
        <is>
          <t>2026-10-04</t>
        </is>
      </c>
      <c r="V3703" t="inlineStr"/>
    </row>
    <row r="3704">
      <c r="A3704" t="n">
        <v>177</v>
      </c>
      <c r="B3704" t="inlineStr">
        <is>
          <t>Royal Island Resort and Spa</t>
        </is>
      </c>
      <c r="C3704" t="inlineStr">
        <is>
          <t>calendar</t>
        </is>
      </c>
      <c r="D3704" t="inlineStr">
        <is>
          <t>2026_Royal-Island-Festive-Brochure-2025-2026.pdf</t>
        </is>
      </c>
      <c r="E3704" t="n">
        <v>2026</v>
      </c>
      <c r="H3704" t="n">
        <v>18</v>
      </c>
      <c r="I3704" t="n">
        <v>1488</v>
      </c>
      <c r="J3704" t="inlineStr">
        <is>
          <t>Y</t>
        </is>
      </c>
      <c r="K3704" t="inlineStr">
        <is>
          <t>villaresorts.com</t>
        </is>
      </c>
      <c r="L3704" t="inlineStr">
        <is>
          <t>official</t>
        </is>
      </c>
      <c r="M3704" t="inlineStr">
        <is>
          <t>https://hotelcms-production.imgix.net/villaresorts.com/wp-content/uploads/2025/11/Royal-Island-Festive-Brochure-2025-2026.pdf?fm=pdf</t>
        </is>
      </c>
      <c r="N3704" t="inlineStr">
        <is>
          <t>https://hotelcms-production.imgix.net/villaresorts.com/wp-content/uploads/2025/11/Royal-Island-Festive-Brochure-2025-2026.pdf?fm=pdf</t>
        </is>
      </c>
      <c r="O3704" t="inlineStr">
        <is>
          <t>499083b10a2e40394afab090a23a97d321aaf56495f9282164c90a191c9cb033</t>
        </is>
      </c>
      <c r="P3704" t="inlineStr">
        <is>
          <t>library/177_royal-island-resort-and-spa/calendar/2026_Royal-Island-Festive-Brochure-2025-2026.pdf</t>
        </is>
      </c>
      <c r="R3704" t="inlineStr">
        <is>
          <t>current</t>
        </is>
      </c>
      <c r="S3704" t="inlineStr">
        <is>
          <t>N</t>
        </is>
      </c>
      <c r="T3704" t="inlineStr">
        <is>
          <t>matched</t>
        </is>
      </c>
      <c r="U3704" t="inlineStr">
        <is>
          <t>2026-10-04</t>
        </is>
      </c>
      <c r="V3704" t="inlineStr"/>
    </row>
    <row r="3705">
      <c r="A3705" t="n">
        <v>178</v>
      </c>
      <c r="B3705" t="inlineStr">
        <is>
          <t>Diamonds Athuruga Beach &amp; Water Villas</t>
        </is>
      </c>
      <c r="C3705" t="inlineStr">
        <is>
          <t>factsheet</t>
        </is>
      </c>
      <c r="D3705" t="inlineStr">
        <is>
          <t>2024_2024_DiamondsAthuruga_FactSheet.pdf</t>
        </is>
      </c>
      <c r="E3705" t="n">
        <v>2024</v>
      </c>
      <c r="H3705" t="n">
        <v>13</v>
      </c>
      <c r="I3705" t="n">
        <v>4292</v>
      </c>
      <c r="J3705" t="inlineStr">
        <is>
          <t>Y</t>
        </is>
      </c>
      <c r="K3705" t="inlineStr">
        <is>
          <t>diamondsresorts.com</t>
        </is>
      </c>
      <c r="L3705" t="inlineStr">
        <is>
          <t>official</t>
        </is>
      </c>
      <c r="M3705" t="inlineStr">
        <is>
          <t>https://d1vp8nomjxwyf1.cloudfront.net/wp-content/uploads/sites/109/2017/03/17065920/2024_DiamondsAthuruga_FactSheet.pdf</t>
        </is>
      </c>
      <c r="N3705" t="inlineStr">
        <is>
          <t>https://d1vp8nomjxwyf1.cloudfront.net/wp-content/uploads/sites/109/2017/03/17065920/2024_DiamondsAthuruga_FactSheet.pdf</t>
        </is>
      </c>
      <c r="O3705" t="inlineStr">
        <is>
          <t>159a453da2b85e0fa81c3b33c95a6f67e8b59334bbbe0e8518c7b03d00e81852</t>
        </is>
      </c>
      <c r="P3705" t="inlineStr">
        <is>
          <t>library/178_diamonds-athuruga-beach-water-villas/factsheet/2024_2024_DiamondsAthuruga_FactSheet.pdf</t>
        </is>
      </c>
      <c r="R3705" t="inlineStr">
        <is>
          <t>outdated</t>
        </is>
      </c>
      <c r="S3705" t="inlineStr">
        <is>
          <t>N</t>
        </is>
      </c>
      <c r="T3705" t="inlineStr">
        <is>
          <t>matched</t>
        </is>
      </c>
      <c r="U3705" t="inlineStr">
        <is>
          <t>2026-10-05</t>
        </is>
      </c>
      <c r="V3705" t="inlineStr"/>
    </row>
    <row r="3706">
      <c r="A3706" t="n">
        <v>178</v>
      </c>
      <c r="B3706" t="inlineStr">
        <is>
          <t>Diamonds Athuruga Beach &amp; Water Villas</t>
        </is>
      </c>
      <c r="C3706" t="inlineStr">
        <is>
          <t>factsheet</t>
        </is>
      </c>
      <c r="D3706" t="inlineStr">
        <is>
          <t>2019_Diamonds-Athuruga-Fact-Sheet-2019.pdf</t>
        </is>
      </c>
      <c r="E3706" t="n">
        <v>2019</v>
      </c>
      <c r="H3706" t="n">
        <v>5</v>
      </c>
      <c r="I3706" t="n">
        <v>823</v>
      </c>
      <c r="J3706" t="inlineStr">
        <is>
          <t>Y</t>
        </is>
      </c>
      <c r="K3706" t="inlineStr">
        <is>
          <t>neoscapesmaldives.com</t>
        </is>
      </c>
      <c r="L3706" t="inlineStr">
        <is>
          <t>dmc-agency</t>
        </is>
      </c>
      <c r="M3706" t="inlineStr">
        <is>
          <t>https://neoscapesmaldives.com/wp-content/uploads/Diamonds-Athuruga-Fact-Sheet-2019.pdf</t>
        </is>
      </c>
      <c r="N3706" t="inlineStr">
        <is>
          <t>https://neoscapesmaldives.com/wp-content/uploads/Diamonds-Athuruga-Fact-Sheet-2019.pdf</t>
        </is>
      </c>
      <c r="O3706" t="inlineStr">
        <is>
          <t>9eb37a3f4c7b4d3470fc83d51d7e20e717c8077d23d9d64daeee5496391acf44</t>
        </is>
      </c>
      <c r="P3706" t="inlineStr">
        <is>
          <t>library/178_diamonds-athuruga-beach-water-villas/factsheet/2019_Diamonds-Athuruga-Fact-Sheet-2019.pdf</t>
        </is>
      </c>
      <c r="R3706" t="inlineStr">
        <is>
          <t>outdated</t>
        </is>
      </c>
      <c r="S3706" t="inlineStr">
        <is>
          <t>N</t>
        </is>
      </c>
      <c r="T3706" t="inlineStr">
        <is>
          <t>matched</t>
        </is>
      </c>
      <c r="U3706" t="inlineStr">
        <is>
          <t>2026-10-04</t>
        </is>
      </c>
      <c r="V3706" t="inlineStr"/>
    </row>
    <row r="3707">
      <c r="A3707" t="n">
        <v>178</v>
      </c>
      <c r="B3707" t="inlineStr">
        <is>
          <t>Diamonds Athuruga Beach &amp; Water Villas</t>
        </is>
      </c>
      <c r="C3707" t="inlineStr">
        <is>
          <t>map</t>
        </is>
      </c>
      <c r="D3707" t="inlineStr">
        <is>
          <t>2020_Diamonds-Athuruga_map.pdf</t>
        </is>
      </c>
      <c r="E3707" t="n">
        <v>2020</v>
      </c>
      <c r="H3707" t="n">
        <v>1</v>
      </c>
      <c r="I3707" t="n">
        <v>98</v>
      </c>
      <c r="J3707" t="inlineStr">
        <is>
          <t>N</t>
        </is>
      </c>
      <c r="K3707" t="inlineStr">
        <is>
          <t>neoscapesmaldives.com</t>
        </is>
      </c>
      <c r="L3707" t="inlineStr">
        <is>
          <t>dmc-agency</t>
        </is>
      </c>
      <c r="M3707" t="inlineStr">
        <is>
          <t>https://www.neoscapesmaldives.com/wp-content/uploads/Diamonds-Athuruga_map.pdf</t>
        </is>
      </c>
      <c r="N3707" t="inlineStr">
        <is>
          <t>https://www.neoscapesmaldives.com/wp-content/uploads/Diamonds-Athuruga_map.pdf</t>
        </is>
      </c>
      <c r="O3707" t="inlineStr">
        <is>
          <t>2c203ac7713b79f8def9019ba3d85ab48c9a861a899a98c38a62dfc61902c9f5</t>
        </is>
      </c>
      <c r="P3707" t="inlineStr">
        <is>
          <t>library/178_diamonds-athuruga-beach-water-villas/map/2020_Diamonds-Athuruga_map.pdf</t>
        </is>
      </c>
      <c r="R3707" t="inlineStr">
        <is>
          <t>outdated</t>
        </is>
      </c>
      <c r="S3707" t="inlineStr">
        <is>
          <t>Y</t>
        </is>
      </c>
      <c r="T3707" t="inlineStr">
        <is>
          <t>matched</t>
        </is>
      </c>
      <c r="U3707" t="inlineStr">
        <is>
          <t>2026-10-04</t>
        </is>
      </c>
      <c r="V3707" t="inlineStr"/>
    </row>
    <row r="3708">
      <c r="A3708" t="n">
        <v>178</v>
      </c>
      <c r="B3708" t="inlineStr">
        <is>
          <t>Diamonds Athuruga Beach &amp; Water Villas</t>
        </is>
      </c>
      <c r="C3708" t="inlineStr">
        <is>
          <t>dining_menu</t>
        </is>
      </c>
      <c r="D3708" t="inlineStr">
        <is>
          <t>2019_Diamonds-Resorts_Gastronomie-e-Turisme_MarchApril-2019.pdf</t>
        </is>
      </c>
      <c r="E3708" t="n">
        <v>2019</v>
      </c>
      <c r="H3708" t="n">
        <v>4</v>
      </c>
      <c r="I3708" t="n">
        <v>1958</v>
      </c>
      <c r="J3708" t="inlineStr">
        <is>
          <t>Y</t>
        </is>
      </c>
      <c r="K3708" t="inlineStr">
        <is>
          <t>planhotel.com</t>
        </is>
      </c>
      <c r="L3708" t="inlineStr">
        <is>
          <t>official</t>
        </is>
      </c>
      <c r="M3708" t="inlineStr">
        <is>
          <t>https://d1vp8nomjxwyf1.cloudfront.net/wp-content/uploads/sites/109/2017/03/29131429/Diamonds-Resorts_Gastronomie-e-Turisme_MarchApril-2019.pdf</t>
        </is>
      </c>
      <c r="N3708" t="inlineStr">
        <is>
          <t>https://d1vp8nomjxwyf1.cloudfront.net/wp-content/uploads/sites/109/2017/03/29131429/Diamonds-Resorts_Gastronomie-e-Turisme_MarchApril-2019.pdf</t>
        </is>
      </c>
      <c r="O3708" t="inlineStr">
        <is>
          <t>01fa404b6ef0aa66cb8d9d1dd6b65f0a8cae65bc1dc078e767adbe010b324cb2</t>
        </is>
      </c>
      <c r="P3708" t="inlineStr">
        <is>
          <t>library/178_diamonds-athuruga-beach-water-villas/dining_menu/2019_Diamonds-Resorts_Gastronomie-e-Turisme_MarchApril-2019.pdf</t>
        </is>
      </c>
      <c r="R3708" t="inlineStr">
        <is>
          <t>outdated</t>
        </is>
      </c>
      <c r="S3708" t="inlineStr">
        <is>
          <t>Y</t>
        </is>
      </c>
      <c r="T3708" t="inlineStr">
        <is>
          <t>needs-review</t>
        </is>
      </c>
      <c r="U3708" t="inlineStr">
        <is>
          <t>2026-10-04</t>
        </is>
      </c>
      <c r="V3708" t="inlineStr">
        <is>
          <t>ambiguous match [178, 135]</t>
        </is>
      </c>
    </row>
    <row r="3709">
      <c r="A3709" t="n">
        <v>135</v>
      </c>
      <c r="B3709" t="inlineStr">
        <is>
          <t>Diamonds Thudufushi Beach and Water Villas</t>
        </is>
      </c>
      <c r="C3709" t="inlineStr">
        <is>
          <t>dining_menu</t>
        </is>
      </c>
      <c r="D3709" t="inlineStr">
        <is>
          <t>2019_Diamonds-Resorts_Gastronomie-e-Turisme_MarchApril-2019.pdf</t>
        </is>
      </c>
      <c r="E3709" t="n">
        <v>2019</v>
      </c>
      <c r="H3709" t="n">
        <v>4</v>
      </c>
      <c r="I3709" t="n">
        <v>1958</v>
      </c>
      <c r="J3709" t="inlineStr">
        <is>
          <t>Y</t>
        </is>
      </c>
      <c r="K3709" t="inlineStr">
        <is>
          <t>planhotel.com</t>
        </is>
      </c>
      <c r="L3709" t="inlineStr">
        <is>
          <t>official</t>
        </is>
      </c>
      <c r="M3709" t="inlineStr">
        <is>
          <t>https://d1vp8nomjxwyf1.cloudfront.net/wp-content/uploads/sites/109/2017/03/29131429/Diamonds-Resorts_Gastronomie-e-Turisme_MarchApril-2019.pdf</t>
        </is>
      </c>
      <c r="N3709" t="inlineStr">
        <is>
          <t>https://d1vp8nomjxwyf1.cloudfront.net/wp-content/uploads/sites/109/2017/03/29131429/Diamonds-Resorts_Gastronomie-e-Turisme_MarchApril-2019.pdf</t>
        </is>
      </c>
      <c r="O3709" t="inlineStr">
        <is>
          <t>01fa404b6ef0aa66cb8d9d1dd6b65f0a8cae65bc1dc078e767adbe010b324cb2</t>
        </is>
      </c>
      <c r="P3709" t="inlineStr">
        <is>
          <t>library/178_diamonds-athuruga-beach-water-villas/dining_menu/2019_Diamonds-Resorts_Gastronomie-e-Turisme_MarchApril-2019.pdf</t>
        </is>
      </c>
      <c r="R3709" t="inlineStr">
        <is>
          <t>outdated</t>
        </is>
      </c>
      <c r="S3709" t="inlineStr">
        <is>
          <t>Y</t>
        </is>
      </c>
      <c r="T3709" t="inlineStr">
        <is>
          <t>needs-review</t>
        </is>
      </c>
      <c r="U3709" t="inlineStr">
        <is>
          <t>2026-10-04</t>
        </is>
      </c>
      <c r="V3709" t="inlineStr">
        <is>
          <t>ambiguous match [178, 135]</t>
        </is>
      </c>
    </row>
    <row r="3710">
      <c r="A3710" t="n">
        <v>178</v>
      </c>
      <c r="B3710" t="inlineStr">
        <is>
          <t>Diamonds Athuruga Beach &amp; Water Villas</t>
        </is>
      </c>
      <c r="C3710" t="inlineStr">
        <is>
          <t>all_inclusive</t>
        </is>
      </c>
      <c r="D3710" t="inlineStr">
        <is>
          <t>2018_mc05-maldive.pdf</t>
        </is>
      </c>
      <c r="E3710" t="n">
        <v>2018</v>
      </c>
      <c r="H3710" t="n">
        <v>4</v>
      </c>
      <c r="I3710" t="n">
        <v>847</v>
      </c>
      <c r="J3710" t="inlineStr">
        <is>
          <t>Y</t>
        </is>
      </c>
      <c r="K3710" t="inlineStr">
        <is>
          <t>planhotel.com</t>
        </is>
      </c>
      <c r="L3710" t="inlineStr">
        <is>
          <t>official</t>
        </is>
      </c>
      <c r="M3710" t="inlineStr">
        <is>
          <t>https://d1vp8nomjxwyf1.cloudfront.net/wp-content/uploads/sites/109/2017/03/03070503/mc05-maldive.pdf</t>
        </is>
      </c>
      <c r="N3710" t="inlineStr">
        <is>
          <t>https://d1vp8nomjxwyf1.cloudfront.net/wp-content/uploads/sites/109/2017/03/03070503/mc05-maldive.pdf</t>
        </is>
      </c>
      <c r="O3710" t="inlineStr">
        <is>
          <t>b7967146877bf23ba6c55d09f4651d9f79220b77716342b7dd61fa873dfe3afa</t>
        </is>
      </c>
      <c r="P3710" t="inlineStr">
        <is>
          <t>library/178_diamonds-athuruga-beach-water-villas/all_inclusive/2018_mc05-maldive.pdf</t>
        </is>
      </c>
      <c r="R3710" t="inlineStr">
        <is>
          <t>outdated</t>
        </is>
      </c>
      <c r="S3710" t="inlineStr">
        <is>
          <t>Y</t>
        </is>
      </c>
      <c r="T3710" t="inlineStr">
        <is>
          <t>matched</t>
        </is>
      </c>
      <c r="U3710" t="inlineStr">
        <is>
          <t>2026-10-04</t>
        </is>
      </c>
      <c r="V3710" t="inlineStr"/>
    </row>
    <row r="3711">
      <c r="A3711" t="n">
        <v>178</v>
      </c>
      <c r="B3711" t="inlineStr">
        <is>
          <t>Diamonds Athuruga Beach &amp; Water Villas</t>
        </is>
      </c>
      <c r="C3711" t="inlineStr">
        <is>
          <t>other</t>
        </is>
      </c>
      <c r="D3711" t="inlineStr">
        <is>
          <t>2019_Diamonds-Athuruga.pdf</t>
        </is>
      </c>
      <c r="E3711" t="n">
        <v>2019</v>
      </c>
      <c r="H3711" t="n">
        <v>13</v>
      </c>
      <c r="I3711" t="n">
        <v>5770</v>
      </c>
      <c r="J3711" t="inlineStr">
        <is>
          <t>Y</t>
        </is>
      </c>
      <c r="K3711" t="inlineStr">
        <is>
          <t>planhotel.com</t>
        </is>
      </c>
      <c r="L3711" t="inlineStr">
        <is>
          <t>official</t>
        </is>
      </c>
      <c r="M3711" t="inlineStr">
        <is>
          <t>https://d1vp8nomjxwyf1.cloudfront.net/wp-content/uploads/sites/212/2023/03/17094933/Diamonds-Athuruga.pdf</t>
        </is>
      </c>
      <c r="N3711" t="inlineStr">
        <is>
          <t>https://d1vp8nomjxwyf1.cloudfront.net/wp-content/uploads/sites/212/2023/03/17094933/Diamonds-Athuruga.pdf</t>
        </is>
      </c>
      <c r="O3711" t="inlineStr">
        <is>
          <t>451bef3be72dffd7248c020cef69959199902a98f505dfc1be90d495e34e25fa</t>
        </is>
      </c>
      <c r="P3711" t="inlineStr">
        <is>
          <t>library/178_diamonds-athuruga-beach-water-villas/other/2019_Diamonds-Athuruga.pdf</t>
        </is>
      </c>
      <c r="R3711" t="inlineStr">
        <is>
          <t>outdated</t>
        </is>
      </c>
      <c r="S3711" t="inlineStr">
        <is>
          <t>N</t>
        </is>
      </c>
      <c r="T3711" t="inlineStr">
        <is>
          <t>matched</t>
        </is>
      </c>
      <c r="U3711" t="inlineStr">
        <is>
          <t>2026-10-04</t>
        </is>
      </c>
      <c r="V3711" t="inlineStr"/>
    </row>
    <row r="3712">
      <c r="A3712" t="n">
        <v>178</v>
      </c>
      <c r="B3712" t="inlineStr">
        <is>
          <t>Diamonds Athuruga Beach &amp; Water Villas</t>
        </is>
      </c>
      <c r="C3712" t="inlineStr">
        <is>
          <t>other</t>
        </is>
      </c>
      <c r="D3712" t="inlineStr">
        <is>
          <t>2015_DiamondsMaldives_TMA-Inflight_01_2015.pdf</t>
        </is>
      </c>
      <c r="E3712" t="n">
        <v>2015</v>
      </c>
      <c r="H3712" t="n">
        <v>2</v>
      </c>
      <c r="I3712" t="n">
        <v>947</v>
      </c>
      <c r="J3712" t="inlineStr">
        <is>
          <t>Y</t>
        </is>
      </c>
      <c r="K3712" t="inlineStr">
        <is>
          <t>planhotel.com</t>
        </is>
      </c>
      <c r="L3712" t="inlineStr">
        <is>
          <t>official</t>
        </is>
      </c>
      <c r="M3712" t="inlineStr">
        <is>
          <t>https://d1vp8nomjxwyf1.cloudfront.net/wp-content/uploads/sites/110/2017/03/10145405/DiamondsMaldives_TMA-Inflight_01_2015.pdf</t>
        </is>
      </c>
      <c r="N3712" t="inlineStr">
        <is>
          <t>https://d1vp8nomjxwyf1.cloudfront.net/wp-content/uploads/sites/110/2017/03/10145405/DiamondsMaldives_TMA-Inflight_01_2015.pdf | https://d1vp8nomjxwyf1.cloudfront.net/wp-content/uploads/sites/109/2017/03/10144945/DiamondsMaldives_TMA-Inflight_01_2015.pdf</t>
        </is>
      </c>
      <c r="O3712" t="inlineStr">
        <is>
          <t>360d9d045a7f7c87369f123896b66839bea1a2d0a70f2b74156ef29d886a0216</t>
        </is>
      </c>
      <c r="P3712" t="inlineStr">
        <is>
          <t>library/178_diamonds-athuruga-beach-water-villas/other/2015_DiamondsMaldives_TMA-Inflight_01_2015.pdf</t>
        </is>
      </c>
      <c r="R3712" t="inlineStr">
        <is>
          <t>outdated</t>
        </is>
      </c>
      <c r="S3712" t="inlineStr">
        <is>
          <t>N</t>
        </is>
      </c>
      <c r="T3712" t="inlineStr">
        <is>
          <t>needs-review</t>
        </is>
      </c>
      <c r="U3712" t="inlineStr">
        <is>
          <t>2026-10-04</t>
        </is>
      </c>
      <c r="V3712" t="inlineStr">
        <is>
          <t>ambiguous match [178, 135]</t>
        </is>
      </c>
    </row>
    <row r="3713">
      <c r="A3713" t="n">
        <v>135</v>
      </c>
      <c r="B3713" t="inlineStr">
        <is>
          <t>Diamonds Thudufushi Beach and Water Villas</t>
        </is>
      </c>
      <c r="C3713" t="inlineStr">
        <is>
          <t>other</t>
        </is>
      </c>
      <c r="D3713" t="inlineStr">
        <is>
          <t>2015_DiamondsMaldives_TMA-Inflight_01_2015.pdf</t>
        </is>
      </c>
      <c r="E3713" t="n">
        <v>2015</v>
      </c>
      <c r="H3713" t="n">
        <v>2</v>
      </c>
      <c r="I3713" t="n">
        <v>947</v>
      </c>
      <c r="J3713" t="inlineStr">
        <is>
          <t>Y</t>
        </is>
      </c>
      <c r="K3713" t="inlineStr">
        <is>
          <t>planhotel.com</t>
        </is>
      </c>
      <c r="L3713" t="inlineStr">
        <is>
          <t>official</t>
        </is>
      </c>
      <c r="M3713" t="inlineStr">
        <is>
          <t>https://d1vp8nomjxwyf1.cloudfront.net/wp-content/uploads/sites/110/2017/03/10145405/DiamondsMaldives_TMA-Inflight_01_2015.pdf</t>
        </is>
      </c>
      <c r="N3713" t="inlineStr">
        <is>
          <t>https://d1vp8nomjxwyf1.cloudfront.net/wp-content/uploads/sites/110/2017/03/10145405/DiamondsMaldives_TMA-Inflight_01_2015.pdf | https://d1vp8nomjxwyf1.cloudfront.net/wp-content/uploads/sites/109/2017/03/10144945/DiamondsMaldives_TMA-Inflight_01_2015.pdf</t>
        </is>
      </c>
      <c r="O3713" t="inlineStr">
        <is>
          <t>360d9d045a7f7c87369f123896b66839bea1a2d0a70f2b74156ef29d886a0216</t>
        </is>
      </c>
      <c r="P3713" t="inlineStr">
        <is>
          <t>library/178_diamonds-athuruga-beach-water-villas/other/2015_DiamondsMaldives_TMA-Inflight_01_2015.pdf</t>
        </is>
      </c>
      <c r="R3713" t="inlineStr">
        <is>
          <t>outdated</t>
        </is>
      </c>
      <c r="S3713" t="inlineStr">
        <is>
          <t>N</t>
        </is>
      </c>
      <c r="T3713" t="inlineStr">
        <is>
          <t>needs-review</t>
        </is>
      </c>
      <c r="U3713" t="inlineStr">
        <is>
          <t>2026-10-04</t>
        </is>
      </c>
      <c r="V3713" t="inlineStr">
        <is>
          <t>ambiguous match [178, 135]</t>
        </is>
      </c>
    </row>
    <row r="3714">
      <c r="A3714" t="n">
        <v>178</v>
      </c>
      <c r="B3714" t="inlineStr">
        <is>
          <t>Diamonds Athuruga Beach &amp; Water Villas</t>
        </is>
      </c>
      <c r="C3714" t="inlineStr">
        <is>
          <t>other</t>
        </is>
      </c>
      <c r="D3714" t="inlineStr">
        <is>
          <t>2015_DiamondsAthuruga_Aurum-9999_Winter-2015.pdf</t>
        </is>
      </c>
      <c r="E3714" t="n">
        <v>2015</v>
      </c>
      <c r="H3714" t="n">
        <v>2</v>
      </c>
      <c r="I3714" t="n">
        <v>1518</v>
      </c>
      <c r="J3714" t="inlineStr">
        <is>
          <t>N</t>
        </is>
      </c>
      <c r="K3714" t="inlineStr">
        <is>
          <t>planhotel.com</t>
        </is>
      </c>
      <c r="L3714" t="inlineStr">
        <is>
          <t>official</t>
        </is>
      </c>
      <c r="M3714" t="inlineStr">
        <is>
          <t>https://d1vp8nomjxwyf1.cloudfront.net/wp-content/uploads/sites/109/2017/03/10144057/DiamondsAthuruga_Aurum-9999_Winter-2015.pdf</t>
        </is>
      </c>
      <c r="N3714" t="inlineStr">
        <is>
          <t>https://d1vp8nomjxwyf1.cloudfront.net/wp-content/uploads/sites/109/2017/03/10144057/DiamondsAthuruga_Aurum-9999_Winter-2015.pdf</t>
        </is>
      </c>
      <c r="O3714" t="inlineStr">
        <is>
          <t>3f981060770603408bb1db8baf1e0376cf087e802358e76f0dfb71c04a32aa07</t>
        </is>
      </c>
      <c r="P3714" t="inlineStr">
        <is>
          <t>library/178_diamonds-athuruga-beach-water-villas/other/2015_DiamondsAthuruga_Aurum-9999_Winter-2015.pdf</t>
        </is>
      </c>
      <c r="R3714" t="inlineStr">
        <is>
          <t>outdated</t>
        </is>
      </c>
      <c r="S3714" t="inlineStr">
        <is>
          <t>N</t>
        </is>
      </c>
      <c r="T3714" t="inlineStr">
        <is>
          <t>matched</t>
        </is>
      </c>
      <c r="U3714" t="inlineStr">
        <is>
          <t>2026-10-04</t>
        </is>
      </c>
      <c r="V3714" t="inlineStr"/>
    </row>
    <row r="3715">
      <c r="A3715" t="n">
        <v>179</v>
      </c>
      <c r="B3715" t="inlineStr">
        <is>
          <t>Siyam World Maldives</t>
        </is>
      </c>
      <c r="C3715" t="inlineStr">
        <is>
          <t>factsheet</t>
        </is>
      </c>
      <c r="D3715" t="inlineStr">
        <is>
          <t>2026_factsheet-siyam-world-2026.pdf</t>
        </is>
      </c>
      <c r="E3715" t="n">
        <v>2026</v>
      </c>
      <c r="H3715" t="n">
        <v>8</v>
      </c>
      <c r="I3715" t="n">
        <v>2679</v>
      </c>
      <c r="J3715" t="inlineStr">
        <is>
          <t>Y</t>
        </is>
      </c>
      <c r="K3715" t="inlineStr">
        <is>
          <t>sunsiyam.com</t>
        </is>
      </c>
      <c r="L3715" t="inlineStr">
        <is>
          <t>official</t>
        </is>
      </c>
      <c r="M3715" t="inlineStr">
        <is>
          <t>https://www.sunsiyam.com/media/ofahluyo/factsheet-siyam-world-2026.pdf</t>
        </is>
      </c>
      <c r="N3715" t="inlineStr">
        <is>
          <t>https://www.sunsiyam.com/media/ofahluyo/factsheet-siyam-world-2026.pdf</t>
        </is>
      </c>
      <c r="O3715" t="inlineStr">
        <is>
          <t>b756aadef3e477575b2093c895add5aefa1d86710c997c290bc3b6c4fe3ae2de</t>
        </is>
      </c>
      <c r="P3715" t="inlineStr">
        <is>
          <t>library/179_siyam-world-maldives/factsheet/2026_factsheet-siyam-world-2026.pdf</t>
        </is>
      </c>
      <c r="R3715" t="inlineStr">
        <is>
          <t>current</t>
        </is>
      </c>
      <c r="S3715" t="inlineStr">
        <is>
          <t>Y</t>
        </is>
      </c>
      <c r="T3715" t="inlineStr">
        <is>
          <t>matched</t>
        </is>
      </c>
      <c r="U3715" t="inlineStr">
        <is>
          <t>2026-10-04</t>
        </is>
      </c>
      <c r="V3715" t="inlineStr"/>
    </row>
    <row r="3716">
      <c r="A3716" t="n">
        <v>179</v>
      </c>
      <c r="B3716" t="inlineStr">
        <is>
          <t>Siyam World Maldives</t>
        </is>
      </c>
      <c r="C3716" t="inlineStr">
        <is>
          <t>factsheet</t>
        </is>
      </c>
      <c r="D3716" t="inlineStr">
        <is>
          <t>2024_Siyam-World-Factsheet_02-Nov-2024-31-Oct-25.pdf</t>
        </is>
      </c>
      <c r="E3716" t="n">
        <v>2024</v>
      </c>
      <c r="H3716" t="n">
        <v>17</v>
      </c>
      <c r="I3716" t="n">
        <v>21214</v>
      </c>
      <c r="J3716" t="inlineStr">
        <is>
          <t>Y</t>
        </is>
      </c>
      <c r="K3716" t="inlineStr">
        <is>
          <t>neoscapesmaldives.com</t>
        </is>
      </c>
      <c r="L3716" t="inlineStr">
        <is>
          <t>dmc-agency</t>
        </is>
      </c>
      <c r="M3716" t="inlineStr">
        <is>
          <t>https://www.neoscapesmaldives.com/wp-content/uploads/Siyam-World-Factsheet_02-Nov-2024-31-Oct-25.pdf</t>
        </is>
      </c>
      <c r="N3716" t="inlineStr">
        <is>
          <t>https://www.neoscapesmaldives.com/wp-content/uploads/Siyam-World-Factsheet_02-Nov-2024-31-Oct-25.pdf</t>
        </is>
      </c>
      <c r="O3716" t="inlineStr">
        <is>
          <t>032865e409dd84d74d33523489a8d14b68f4c796884310c93381b150c1682de1</t>
        </is>
      </c>
      <c r="P3716" t="inlineStr">
        <is>
          <t>library/179_siyam-world-maldives/factsheet/2024_Siyam-World-Factsheet_02-Nov-2024-31-Oct-25.pdf</t>
        </is>
      </c>
      <c r="R3716" t="inlineStr">
        <is>
          <t>outdated</t>
        </is>
      </c>
      <c r="S3716" t="inlineStr">
        <is>
          <t>N</t>
        </is>
      </c>
      <c r="T3716" t="inlineStr">
        <is>
          <t>matched</t>
        </is>
      </c>
      <c r="U3716" t="inlineStr">
        <is>
          <t>2026-10-04</t>
        </is>
      </c>
      <c r="V3716" t="inlineStr"/>
    </row>
    <row r="3717">
      <c r="A3717" t="n">
        <v>179</v>
      </c>
      <c r="B3717" t="inlineStr">
        <is>
          <t>Siyam World Maldives</t>
        </is>
      </c>
      <c r="C3717" t="inlineStr">
        <is>
          <t>wedding</t>
        </is>
      </c>
      <c r="D3717" t="inlineStr">
        <is>
          <t>2025_ultimate-honeymoon-sw.pdf</t>
        </is>
      </c>
      <c r="E3717" t="n">
        <v>2025</v>
      </c>
      <c r="H3717" t="n">
        <v>1</v>
      </c>
      <c r="I3717" t="n">
        <v>1208</v>
      </c>
      <c r="J3717" t="inlineStr">
        <is>
          <t>Y</t>
        </is>
      </c>
      <c r="K3717" t="inlineStr">
        <is>
          <t>sunsiyam.com</t>
        </is>
      </c>
      <c r="L3717" t="inlineStr">
        <is>
          <t>official</t>
        </is>
      </c>
      <c r="M3717" t="inlineStr">
        <is>
          <t>https://www.sunsiyam.com/media/grbf53ce/ultimate-honeymoon-sw.pdf</t>
        </is>
      </c>
      <c r="N3717" t="inlineStr">
        <is>
          <t>https://www.sunsiyam.com/media/grbf53ce/ultimate-honeymoon-sw.pdf</t>
        </is>
      </c>
      <c r="O3717" t="inlineStr">
        <is>
          <t>3bad8b76613b66f2d7af1b00ca0b7af6db1149a08dddfc497e8e34075ea50163</t>
        </is>
      </c>
      <c r="P3717" t="inlineStr">
        <is>
          <t>library/179_siyam-world-maldives/wedding/2025_ultimate-honeymoon-sw.pdf</t>
        </is>
      </c>
      <c r="R3717" t="inlineStr">
        <is>
          <t>current</t>
        </is>
      </c>
      <c r="S3717" t="inlineStr">
        <is>
          <t>Y</t>
        </is>
      </c>
      <c r="T3717" t="inlineStr">
        <is>
          <t>needs-review</t>
        </is>
      </c>
      <c r="U3717" t="inlineStr">
        <is>
          <t>2026-10-04</t>
        </is>
      </c>
      <c r="V3717" t="inlineStr">
        <is>
          <t>ambiguous match [179]</t>
        </is>
      </c>
    </row>
    <row r="3718">
      <c r="A3718" t="n">
        <v>179</v>
      </c>
      <c r="B3718" t="inlineStr">
        <is>
          <t>Siyam World Maldives</t>
        </is>
      </c>
      <c r="C3718" t="inlineStr">
        <is>
          <t>map</t>
        </is>
      </c>
      <c r="D3718" t="inlineStr">
        <is>
          <t>2025_SW-main-map-with-categories.pdf</t>
        </is>
      </c>
      <c r="E3718" t="n">
        <v>2025</v>
      </c>
      <c r="H3718" t="n">
        <v>1</v>
      </c>
      <c r="I3718" t="n">
        <v>5715</v>
      </c>
      <c r="J3718" t="inlineStr">
        <is>
          <t>Y</t>
        </is>
      </c>
      <c r="K3718" t="inlineStr">
        <is>
          <t>neoscapesmaldives.com</t>
        </is>
      </c>
      <c r="L3718" t="inlineStr">
        <is>
          <t>dmc-agency</t>
        </is>
      </c>
      <c r="M3718" t="inlineStr">
        <is>
          <t>https://www.neoscapesmaldives.com/wp-content/uploads/SW-main-map-with-categories.pdf</t>
        </is>
      </c>
      <c r="N3718" t="inlineStr">
        <is>
          <t>https://www.neoscapesmaldives.com/wp-content/uploads/SW-main-map-with-categories.pdf</t>
        </is>
      </c>
      <c r="O3718" t="inlineStr">
        <is>
          <t>e29f89009e8370a7f0ca53d67c026a1d459aeac7935ad4a1f74f429c1f3edaf6</t>
        </is>
      </c>
      <c r="P3718" t="inlineStr">
        <is>
          <t>library/179_siyam-world-maldives/map/2025_SW-main-map-with-categories.pdf</t>
        </is>
      </c>
      <c r="R3718" t="inlineStr">
        <is>
          <t>current</t>
        </is>
      </c>
      <c r="S3718" t="inlineStr">
        <is>
          <t>Y</t>
        </is>
      </c>
      <c r="T3718" t="inlineStr">
        <is>
          <t>needs-review</t>
        </is>
      </c>
      <c r="U3718" t="inlineStr">
        <is>
          <t>2026-10-04</t>
        </is>
      </c>
      <c r="V3718" t="inlineStr">
        <is>
          <t>ambiguous match [179]</t>
        </is>
      </c>
    </row>
    <row r="3719">
      <c r="A3719" t="n">
        <v>179</v>
      </c>
      <c r="B3719" t="inlineStr">
        <is>
          <t>Siyam World Maldives</t>
        </is>
      </c>
      <c r="C3719" t="inlineStr">
        <is>
          <t>dining_menu</t>
        </is>
      </c>
      <c r="D3719" t="inlineStr">
        <is>
          <t>2023_SIYAM-WORLD_WOW-INCLUSIVE-W23S24_01-Nov-23.pdf</t>
        </is>
      </c>
      <c r="E3719" t="n">
        <v>2023</v>
      </c>
      <c r="H3719" t="n">
        <v>2</v>
      </c>
      <c r="I3719" t="n">
        <v>188</v>
      </c>
      <c r="J3719" t="inlineStr">
        <is>
          <t>Y</t>
        </is>
      </c>
      <c r="K3719" t="inlineStr">
        <is>
          <t>letsgomaldives.com</t>
        </is>
      </c>
      <c r="L3719" t="inlineStr">
        <is>
          <t>dmc-agency</t>
        </is>
      </c>
      <c r="M3719" t="inlineStr">
        <is>
          <t>https://letsgomaldives.com/wp-content/uploads/2023/11/SIYAM-WORLD_WOW-INCLUSIVE-W23S24_01-Nov-23.pdf</t>
        </is>
      </c>
      <c r="N3719" t="inlineStr">
        <is>
          <t>https://letsgomaldives.com/wp-content/uploads/2023/11/SIYAM-WORLD_WOW-INCLUSIVE-W23S24_01-Nov-23.pdf</t>
        </is>
      </c>
      <c r="O3719" t="inlineStr">
        <is>
          <t>61be9ce5ee8505dde496f10dc47865940303f5b7f1ca2ff84cb4b32877de08f0</t>
        </is>
      </c>
      <c r="P3719" t="inlineStr">
        <is>
          <t>library/179_siyam-world-maldives/dining_menu/2023_SIYAM-WORLD_WOW-INCLUSIVE-W23S24_01-Nov-23.pdf</t>
        </is>
      </c>
      <c r="R3719" t="inlineStr">
        <is>
          <t>outdated</t>
        </is>
      </c>
      <c r="S3719" t="inlineStr">
        <is>
          <t>Y</t>
        </is>
      </c>
      <c r="T3719" t="inlineStr">
        <is>
          <t>matched</t>
        </is>
      </c>
      <c r="U3719" t="inlineStr">
        <is>
          <t>2026-10-04</t>
        </is>
      </c>
      <c r="V3719" t="inlineStr"/>
    </row>
    <row r="3720">
      <c r="A3720" t="n">
        <v>179</v>
      </c>
      <c r="B3720" t="inlineStr">
        <is>
          <t>Siyam World Maldives</t>
        </is>
      </c>
      <c r="C3720" t="inlineStr">
        <is>
          <t>all_inclusive</t>
        </is>
      </c>
      <c r="D3720" t="inlineStr">
        <is>
          <t>2026_halloween-bday-bash-promotional-2026.pdf</t>
        </is>
      </c>
      <c r="E3720" t="n">
        <v>2026</v>
      </c>
      <c r="H3720" t="n">
        <v>6</v>
      </c>
      <c r="I3720" t="n">
        <v>1321</v>
      </c>
      <c r="J3720" t="inlineStr">
        <is>
          <t>Y</t>
        </is>
      </c>
      <c r="K3720" t="inlineStr">
        <is>
          <t>sunsiyam.com</t>
        </is>
      </c>
      <c r="L3720" t="inlineStr">
        <is>
          <t>official</t>
        </is>
      </c>
      <c r="M3720" t="inlineStr">
        <is>
          <t>https://www.sunsiyam.com/media/wr3kg0fg/halloween-bday-bash-promotional-2026.pdf</t>
        </is>
      </c>
      <c r="N3720" t="inlineStr">
        <is>
          <t>https://www.sunsiyam.com/media/wr3kg0fg/halloween-bday-bash-promotional-2026.pdf</t>
        </is>
      </c>
      <c r="O3720" t="inlineStr">
        <is>
          <t>e75b7524f84ade397125637f5e5f3190c45bba7b74d794b7075ffbb8e213f1d6</t>
        </is>
      </c>
      <c r="P3720" t="inlineStr">
        <is>
          <t>library/179_siyam-world-maldives/all_inclusive/2026_halloween-bday-bash-promotional-2026.pdf</t>
        </is>
      </c>
      <c r="R3720" t="inlineStr">
        <is>
          <t>current</t>
        </is>
      </c>
      <c r="S3720" t="inlineStr">
        <is>
          <t>Y</t>
        </is>
      </c>
      <c r="T3720" t="inlineStr">
        <is>
          <t>matched</t>
        </is>
      </c>
      <c r="U3720" t="inlineStr">
        <is>
          <t>2026-10-04</t>
        </is>
      </c>
      <c r="V3720" t="inlineStr"/>
    </row>
    <row r="3721">
      <c r="A3721" t="n">
        <v>179</v>
      </c>
      <c r="B3721" t="inlineStr">
        <is>
          <t>Siyam World Maldives</t>
        </is>
      </c>
      <c r="C3721" t="inlineStr">
        <is>
          <t>all_inclusive</t>
        </is>
      </c>
      <c r="D3721" t="inlineStr">
        <is>
          <t>2025_sw-wow-all-inclusive-package.pdf</t>
        </is>
      </c>
      <c r="E3721" t="n">
        <v>2025</v>
      </c>
      <c r="H3721" t="n">
        <v>2</v>
      </c>
      <c r="I3721" t="n">
        <v>1019</v>
      </c>
      <c r="J3721" t="inlineStr">
        <is>
          <t>Y</t>
        </is>
      </c>
      <c r="K3721" t="inlineStr">
        <is>
          <t>sunsiyam.com</t>
        </is>
      </c>
      <c r="L3721" t="inlineStr">
        <is>
          <t>official</t>
        </is>
      </c>
      <c r="M3721" t="inlineStr">
        <is>
          <t>https://www.sunsiyam.com/media/lc4fomsq/sw-wow-all-inclusive-package.pdf</t>
        </is>
      </c>
      <c r="N3721" t="inlineStr">
        <is>
          <t>https://www.sunsiyam.com/media/lc4fomsq/sw-wow-all-inclusive-package.pdf</t>
        </is>
      </c>
      <c r="O3721" t="inlineStr">
        <is>
          <t>c83255ade7f300d429b921a78d3a54750a69835dae0ea7b50702ed6ee42c847b</t>
        </is>
      </c>
      <c r="P3721" t="inlineStr">
        <is>
          <t>library/179_siyam-world-maldives/all_inclusive/2025_sw-wow-all-inclusive-package.pdf</t>
        </is>
      </c>
      <c r="R3721" t="inlineStr">
        <is>
          <t>current</t>
        </is>
      </c>
      <c r="S3721" t="inlineStr">
        <is>
          <t>N</t>
        </is>
      </c>
      <c r="T3721" t="inlineStr">
        <is>
          <t>matched</t>
        </is>
      </c>
      <c r="U3721" t="inlineStr">
        <is>
          <t>2026-10-04</t>
        </is>
      </c>
      <c r="V3721" t="inlineStr"/>
    </row>
    <row r="3722">
      <c r="A3722" t="n">
        <v>179</v>
      </c>
      <c r="B3722" t="inlineStr">
        <is>
          <t>Siyam World Maldives</t>
        </is>
      </c>
      <c r="C3722" t="inlineStr">
        <is>
          <t>other</t>
        </is>
      </c>
      <c r="D3722" t="inlineStr">
        <is>
          <t>2023_siyam-world-birthday-bash-2023.pdf</t>
        </is>
      </c>
      <c r="E3722" t="n">
        <v>2023</v>
      </c>
      <c r="H3722" t="n">
        <v>8</v>
      </c>
      <c r="I3722" t="n">
        <v>2481</v>
      </c>
      <c r="J3722" t="inlineStr">
        <is>
          <t>Y</t>
        </is>
      </c>
      <c r="K3722" t="inlineStr">
        <is>
          <t>sunsiyam.com</t>
        </is>
      </c>
      <c r="L3722" t="inlineStr">
        <is>
          <t>official</t>
        </is>
      </c>
      <c r="M3722" t="inlineStr">
        <is>
          <t>https://www.sunsiyam.com/media/dnupq1xv/siyam-world-birthday-bash-2023.pdf</t>
        </is>
      </c>
      <c r="N3722" t="inlineStr">
        <is>
          <t>https://www.sunsiyam.com/media/dnupq1xv/siyam-world-birthday-bash-2023.pdf</t>
        </is>
      </c>
      <c r="O3722" t="inlineStr">
        <is>
          <t>70ed9df414894d000e0470bf2943bdc8458b0b3ae502d84312c9c7606c56dc30</t>
        </is>
      </c>
      <c r="P3722" t="inlineStr">
        <is>
          <t>library/179_siyam-world-maldives/other/2023_siyam-world-birthday-bash-2023.pdf</t>
        </is>
      </c>
      <c r="R3722" t="inlineStr">
        <is>
          <t>outdated</t>
        </is>
      </c>
      <c r="S3722" t="inlineStr">
        <is>
          <t>Y</t>
        </is>
      </c>
      <c r="T3722" t="inlineStr">
        <is>
          <t>matched</t>
        </is>
      </c>
      <c r="U3722" t="inlineStr">
        <is>
          <t>2026-10-05</t>
        </is>
      </c>
      <c r="V3722" t="inlineStr"/>
    </row>
    <row r="3723">
      <c r="A3723" t="n">
        <v>180</v>
      </c>
      <c r="B3723" t="inlineStr">
        <is>
          <t>Lux* South Ari Atoll, Maldives</t>
        </is>
      </c>
      <c r="C3723" t="inlineStr">
        <is>
          <t>factsheet</t>
        </is>
      </c>
      <c r="D3723" t="inlineStr">
        <is>
          <t>2025_LUX_-South-Ari-Atoll-Factsheet-ENG.pdf</t>
        </is>
      </c>
      <c r="E3723" t="n">
        <v>2025</v>
      </c>
      <c r="H3723" t="n">
        <v>19</v>
      </c>
      <c r="I3723" t="n">
        <v>2054</v>
      </c>
      <c r="J3723" t="inlineStr">
        <is>
          <t>Y</t>
        </is>
      </c>
      <c r="K3723" t="inlineStr">
        <is>
          <t>neoscapesmaldives.com</t>
        </is>
      </c>
      <c r="L3723" t="inlineStr">
        <is>
          <t>dmc-agency</t>
        </is>
      </c>
      <c r="M3723" t="inlineStr">
        <is>
          <t>https://www.neoscapesmaldives.com/wp-content/uploads/LUX_-South-Ari-Atoll-Factsheet-ENG.pdf</t>
        </is>
      </c>
      <c r="N3723" t="inlineStr">
        <is>
          <t>https://www.neoscapesmaldives.com/wp-content/uploads/LUX_-South-Ari-Atoll-Factsheet-ENG.pdf</t>
        </is>
      </c>
      <c r="O3723" t="inlineStr">
        <is>
          <t>d2ce1f2aed0e1be425211fa5e31e99de185b81e658c5bbb0223f6ed6cb71dc34</t>
        </is>
      </c>
      <c r="P3723" t="inlineStr">
        <is>
          <t>library/180_lux-south-ari-atoll-maldives/factsheet/2025_LUX_-South-Ari-Atoll-Factsheet-ENG.pdf</t>
        </is>
      </c>
      <c r="R3723" t="inlineStr">
        <is>
          <t>current</t>
        </is>
      </c>
      <c r="S3723" t="inlineStr">
        <is>
          <t>Y</t>
        </is>
      </c>
      <c r="T3723" t="inlineStr">
        <is>
          <t>matched</t>
        </is>
      </c>
      <c r="U3723" t="inlineStr">
        <is>
          <t>2026-10-04</t>
        </is>
      </c>
      <c r="V3723" t="inlineStr"/>
    </row>
    <row r="3724">
      <c r="A3724" t="n">
        <v>180</v>
      </c>
      <c r="B3724" t="inlineStr">
        <is>
          <t>Lux* South Ari Atoll, Maldives</t>
        </is>
      </c>
      <c r="C3724" t="inlineStr">
        <is>
          <t>map</t>
        </is>
      </c>
      <c r="D3724" t="inlineStr">
        <is>
          <t>2019_Map-LUX-South-Ari-Atoll.pdf</t>
        </is>
      </c>
      <c r="E3724" t="n">
        <v>2019</v>
      </c>
      <c r="H3724" t="n">
        <v>1</v>
      </c>
      <c r="I3724" t="n">
        <v>217</v>
      </c>
      <c r="J3724" t="inlineStr">
        <is>
          <t>N</t>
        </is>
      </c>
      <c r="K3724" t="inlineStr">
        <is>
          <t>neoscapesmaldives.com</t>
        </is>
      </c>
      <c r="L3724" t="inlineStr">
        <is>
          <t>dmc-agency</t>
        </is>
      </c>
      <c r="M3724" t="inlineStr">
        <is>
          <t>https://www.neoscapesmaldives.com/wp-content/uploads/Map-LUX-South-Ari-Atoll.pdf</t>
        </is>
      </c>
      <c r="N3724" t="inlineStr">
        <is>
          <t>https://www.neoscapesmaldives.com/wp-content/uploads/Map-LUX-South-Ari-Atoll.pdf</t>
        </is>
      </c>
      <c r="O3724" t="inlineStr">
        <is>
          <t>fdf5bf4ad3319a00ee9286119aef61e143abdc1ab44ff5c0d0572cc4fbdc1612</t>
        </is>
      </c>
      <c r="P3724" t="inlineStr">
        <is>
          <t>library/180_lux-south-ari-atoll-maldives/map/2019_Map-LUX-South-Ari-Atoll.pdf</t>
        </is>
      </c>
      <c r="R3724" t="inlineStr">
        <is>
          <t>outdated</t>
        </is>
      </c>
      <c r="S3724" t="inlineStr">
        <is>
          <t>Y</t>
        </is>
      </c>
      <c r="T3724" t="inlineStr">
        <is>
          <t>matched</t>
        </is>
      </c>
      <c r="U3724" t="inlineStr">
        <is>
          <t>2026-10-04</t>
        </is>
      </c>
      <c r="V3724" t="inlineStr"/>
    </row>
    <row r="3725">
      <c r="A3725" t="n">
        <v>180</v>
      </c>
      <c r="B3725" t="inlineStr">
        <is>
          <t>Lux* South Ari Atoll, Maldives</t>
        </is>
      </c>
      <c r="C3725" t="inlineStr">
        <is>
          <t>calendar</t>
        </is>
      </c>
      <c r="D3725" t="inlineStr">
        <is>
          <t>2027_LSAA_-FESTIVE-BROCHURE_2627.pdf</t>
        </is>
      </c>
      <c r="E3725" t="n">
        <v>2027</v>
      </c>
      <c r="H3725" t="n">
        <v>34</v>
      </c>
      <c r="I3725" t="n">
        <v>2601</v>
      </c>
      <c r="J3725" t="inlineStr">
        <is>
          <t>Y</t>
        </is>
      </c>
      <c r="K3725" t="inlineStr">
        <is>
          <t>letsgomaldives.com</t>
        </is>
      </c>
      <c r="L3725" t="inlineStr">
        <is>
          <t>dmc-agency</t>
        </is>
      </c>
      <c r="M3725" t="inlineStr">
        <is>
          <t>https://letsgomaldives.com/wp-content/uploads/2026/08/LSAA_-FESTIVE-BROCHURE_2627.pdf</t>
        </is>
      </c>
      <c r="N3725" t="inlineStr">
        <is>
          <t>https://letsgomaldives.com/wp-content/uploads/2026/08/LSAA_-FESTIVE-BROCHURE_2627.pdf</t>
        </is>
      </c>
      <c r="O3725" t="inlineStr">
        <is>
          <t>c7d8b234786278bb4ca2fe1b14b08608c4b1a0670c2d8837183400e171d23e7c</t>
        </is>
      </c>
      <c r="P3725" t="inlineStr">
        <is>
          <t>library/180_lux-south-ari-atoll-maldives/calendar/2027_LSAA_-FESTIVE-BROCHURE_2627.pdf</t>
        </is>
      </c>
      <c r="R3725" t="inlineStr">
        <is>
          <t>current</t>
        </is>
      </c>
      <c r="S3725" t="inlineStr">
        <is>
          <t>Y</t>
        </is>
      </c>
      <c r="T3725" t="inlineStr">
        <is>
          <t>matched</t>
        </is>
      </c>
      <c r="U3725" t="inlineStr">
        <is>
          <t>2026-10-04</t>
        </is>
      </c>
      <c r="V3725" t="inlineStr"/>
    </row>
    <row r="3726">
      <c r="A3726" t="n">
        <v>180</v>
      </c>
      <c r="B3726" t="inlineStr">
        <is>
          <t>Lux* South Ari Atoll, Maldives</t>
        </is>
      </c>
      <c r="C3726" t="inlineStr">
        <is>
          <t>calendar</t>
        </is>
      </c>
      <c r="D3726" t="inlineStr">
        <is>
          <t>2026_LSAA-Easter-Program-30th-March-to-6th-April-2026.pdf</t>
        </is>
      </c>
      <c r="E3726" t="n">
        <v>2026</v>
      </c>
      <c r="H3726" t="n">
        <v>15</v>
      </c>
      <c r="I3726" t="n">
        <v>4223</v>
      </c>
      <c r="J3726" t="inlineStr">
        <is>
          <t>Y</t>
        </is>
      </c>
      <c r="K3726" t="inlineStr">
        <is>
          <t>letsgomaldives.com</t>
        </is>
      </c>
      <c r="L3726" t="inlineStr">
        <is>
          <t>dmc-agency</t>
        </is>
      </c>
      <c r="M3726" t="inlineStr">
        <is>
          <t>https://letsgomaldives.com/wp-content/uploads/2026/02/LSAA-Easter-Program-30th-March-to-6th-April-2026.pdf</t>
        </is>
      </c>
      <c r="N3726" t="inlineStr">
        <is>
          <t>https://letsgomaldives.com/wp-content/uploads/2026/02/LSAA-Easter-Program-30th-March-to-6th-April-2026.pdf</t>
        </is>
      </c>
      <c r="O3726" t="inlineStr">
        <is>
          <t>df2bdceba041c4d765f59e911da21bf00ae42827f209c118f2c12a1dc9265dfd</t>
        </is>
      </c>
      <c r="P3726" t="inlineStr">
        <is>
          <t>library/180_lux-south-ari-atoll-maldives/calendar/2026_LSAA-Easter-Program-30th-March-to-6th-April-2026.pdf</t>
        </is>
      </c>
      <c r="R3726" t="inlineStr">
        <is>
          <t>current</t>
        </is>
      </c>
      <c r="S3726" t="inlineStr">
        <is>
          <t>N</t>
        </is>
      </c>
      <c r="T3726" t="inlineStr">
        <is>
          <t>matched</t>
        </is>
      </c>
      <c r="U3726" t="inlineStr">
        <is>
          <t>2026-10-04</t>
        </is>
      </c>
      <c r="V3726" t="inlineStr"/>
    </row>
    <row r="3727">
      <c r="A3727" t="n">
        <v>182</v>
      </c>
      <c r="B3727" t="inlineStr">
        <is>
          <t>Kuredhivaru Resort and Spa</t>
        </is>
      </c>
      <c r="C3727" t="inlineStr">
        <is>
          <t>factsheet</t>
        </is>
      </c>
      <c r="D3727" t="inlineStr">
        <is>
          <t>2025_Kuredhivaru-Resort-And-Spa-Factsheet-ENG.pdf</t>
        </is>
      </c>
      <c r="E3727" t="n">
        <v>2025</v>
      </c>
      <c r="H3727" t="n">
        <v>2</v>
      </c>
      <c r="I3727" t="n">
        <v>9554</v>
      </c>
      <c r="J3727" t="inlineStr">
        <is>
          <t>N</t>
        </is>
      </c>
      <c r="K3727" t="inlineStr">
        <is>
          <t>neoscapesmaldives.com</t>
        </is>
      </c>
      <c r="L3727" t="inlineStr">
        <is>
          <t>dmc-agency</t>
        </is>
      </c>
      <c r="M3727" t="inlineStr">
        <is>
          <t>https://www.neoscapesmaldives.com/wp-content/uploads/Kuredhivaru-Resort-And-Spa-Factsheet-ENG.pdf</t>
        </is>
      </c>
      <c r="N3727" t="inlineStr">
        <is>
          <t>https://www.neoscapesmaldives.com/wp-content/uploads/Kuredhivaru-Resort-And-Spa-Factsheet-ENG.pdf</t>
        </is>
      </c>
      <c r="O3727" t="inlineStr">
        <is>
          <t>83f5a3d498950bd18837fa3976c7f3ed7bb56de6396e31f122ec55b137768b62</t>
        </is>
      </c>
      <c r="P3727" t="inlineStr">
        <is>
          <t>library/182_kuredhivaru-resort-and-spa/factsheet/2025_Kuredhivaru-Resort-And-Spa-Factsheet-ENG.pdf</t>
        </is>
      </c>
      <c r="R3727" t="inlineStr">
        <is>
          <t>current</t>
        </is>
      </c>
      <c r="S3727" t="inlineStr">
        <is>
          <t>Y</t>
        </is>
      </c>
      <c r="T3727" t="inlineStr">
        <is>
          <t>matched</t>
        </is>
      </c>
      <c r="U3727" t="inlineStr">
        <is>
          <t>2026-10-04</t>
        </is>
      </c>
      <c r="V3727" t="inlineStr"/>
    </row>
    <row r="3728">
      <c r="A3728" t="n">
        <v>182</v>
      </c>
      <c r="B3728" t="inlineStr">
        <is>
          <t>Kuredhivaru Resort and Spa</t>
        </is>
      </c>
      <c r="C3728" t="inlineStr">
        <is>
          <t>factsheet</t>
        </is>
      </c>
      <c r="D3728" t="inlineStr">
        <is>
          <t>2025_Kuredhivaru Resort And Spa Factsheet RU.pdf</t>
        </is>
      </c>
      <c r="E3728" t="n">
        <v>2025</v>
      </c>
      <c r="H3728" t="n">
        <v>2</v>
      </c>
      <c r="I3728" t="n">
        <v>3833</v>
      </c>
      <c r="J3728" t="inlineStr">
        <is>
          <t>N</t>
        </is>
      </c>
      <c r="K3728" t="inlineStr">
        <is>
          <t>maldives.ru</t>
        </is>
      </c>
      <c r="L3728" t="inlineStr">
        <is>
          <t>dmc-agency</t>
        </is>
      </c>
      <c r="M3728" t="inlineStr">
        <is>
          <t>https://maldives.ru/doc/Kuredhivaru%20Resort%20And%20Spa%20Factsheet%20RU.pdf</t>
        </is>
      </c>
      <c r="N3728" t="inlineStr">
        <is>
          <t>https://maldives.ru/doc/Kuredhivaru%20Resort%20And%20Spa%20Factsheet%20RU.pdf</t>
        </is>
      </c>
      <c r="O3728" t="inlineStr">
        <is>
          <t>405b1bc439b0c41a57e301703ac335808270c748c5eb78003fea6633bafa2be4</t>
        </is>
      </c>
      <c r="P3728" t="inlineStr">
        <is>
          <t>library/182_kuredhivaru-resort-and-spa/factsheet/2025_Kuredhivaru Resort And Spa Factsheet RU.pdf</t>
        </is>
      </c>
      <c r="R3728" t="inlineStr">
        <is>
          <t>current</t>
        </is>
      </c>
      <c r="S3728" t="inlineStr">
        <is>
          <t>N</t>
        </is>
      </c>
      <c r="T3728" t="inlineStr">
        <is>
          <t>matched</t>
        </is>
      </c>
      <c r="U3728" t="inlineStr">
        <is>
          <t>2026-10-04</t>
        </is>
      </c>
      <c r="V372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0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60" customWidth="1" min="2" max="2"/>
    <col width="60" customWidth="1" min="3" max="3"/>
    <col width="11" customWidth="1" min="4" max="4"/>
    <col width="60" customWidth="1" min="5" max="5"/>
    <col width="8" customWidth="1" min="6" max="6"/>
    <col width="12" customWidth="1" min="7" max="7"/>
    <col width="13" customWidth="1" min="8" max="8"/>
    <col width="60" customWidth="1" min="9" max="9"/>
  </cols>
  <sheetData>
    <row r="1">
      <c r="A1" s="1" t="inlineStr">
        <is>
          <t>resort_id</t>
        </is>
      </c>
      <c r="B1" s="1" t="inlineStr">
        <is>
          <t>resort</t>
        </is>
      </c>
      <c r="C1" s="1" t="inlineStr">
        <is>
          <t>url</t>
        </is>
      </c>
      <c r="D1" s="1" t="inlineStr">
        <is>
          <t>page_type</t>
        </is>
      </c>
      <c r="E1" s="1" t="inlineStr">
        <is>
          <t>title</t>
        </is>
      </c>
      <c r="F1" s="1" t="inlineStr">
        <is>
          <t>chars</t>
        </is>
      </c>
      <c r="G1" s="1" t="inlineStr">
        <is>
          <t>scraped_on</t>
        </is>
      </c>
      <c r="H1" s="1" t="inlineStr">
        <is>
          <t>source_type</t>
        </is>
      </c>
      <c r="I1" s="1" t="inlineStr">
        <is>
          <t>path</t>
        </is>
      </c>
    </row>
    <row r="2">
      <c r="A2" t="n">
        <v>69</v>
      </c>
      <c r="B2" t="inlineStr">
        <is>
          <t>Adaaran Club Rannalhi</t>
        </is>
      </c>
      <c r="C2" t="inlineStr">
        <is>
          <t>https://www.neoscapesmaldives.com/resort/adaaran-club-rannalhi/</t>
        </is>
      </c>
      <c r="D2" t="inlineStr">
        <is>
          <t>overview</t>
        </is>
      </c>
      <c r="E2" t="inlineStr">
        <is>
          <t>Adaaran Club Rannalhi | Neoscapes Maldives</t>
        </is>
      </c>
      <c r="F2" t="n">
        <v>22314</v>
      </c>
      <c r="G2" t="inlineStr">
        <is>
          <t>2026-10-04</t>
        </is>
      </c>
      <c r="H2" t="inlineStr">
        <is>
          <t>dmc-agency</t>
        </is>
      </c>
      <c r="I2" t="inlineStr">
        <is>
          <t>output/pages/069_adaaran-club-rannalhi/overview__neoscapesmaldives.com__resort-adaaran-club-rannalhi.md</t>
        </is>
      </c>
    </row>
    <row r="3">
      <c r="A3" t="n">
        <v>3</v>
      </c>
      <c r="B3" t="inlineStr">
        <is>
          <t>Adaaran Select Hudhuranfushi</t>
        </is>
      </c>
      <c r="C3" t="inlineStr">
        <is>
          <t>https://www.neoscapesmaldives.com/resort/adaaran-hudhuran-fushi/</t>
        </is>
      </c>
      <c r="D3" t="inlineStr">
        <is>
          <t>overview</t>
        </is>
      </c>
      <c r="E3" t="inlineStr">
        <is>
          <t>Adaaran Select Hudhuranfushi | Neoscapes Maldives</t>
        </is>
      </c>
      <c r="F3" t="n">
        <v>27259</v>
      </c>
      <c r="G3" t="inlineStr">
        <is>
          <t>2026-10-04</t>
        </is>
      </c>
      <c r="H3" t="inlineStr">
        <is>
          <t>dmc-agency</t>
        </is>
      </c>
      <c r="I3" t="inlineStr">
        <is>
          <t>output/pages/003_adaaran-select-hudhuranfushi/overview__neoscapesmaldives.com__resort-adaaran-hudhuran-fushi.md</t>
        </is>
      </c>
    </row>
    <row r="4">
      <c r="A4" t="n">
        <v>163</v>
      </c>
      <c r="B4" t="inlineStr">
        <is>
          <t>Adaaran Prestige Vadoo</t>
        </is>
      </c>
      <c r="C4" t="inlineStr">
        <is>
          <t>https://www.neoscapesmaldives.com/resort/adaaran-prestige-vadoo/</t>
        </is>
      </c>
      <c r="D4" t="inlineStr">
        <is>
          <t>overview</t>
        </is>
      </c>
      <c r="E4" t="inlineStr">
        <is>
          <t>Adaaran Prestige Vadoo | Neoscapes Maldives</t>
        </is>
      </c>
      <c r="F4" t="n">
        <v>24006</v>
      </c>
      <c r="G4" t="inlineStr">
        <is>
          <t>2026-10-04</t>
        </is>
      </c>
      <c r="H4" t="inlineStr">
        <is>
          <t>dmc-agency</t>
        </is>
      </c>
      <c r="I4" t="inlineStr">
        <is>
          <t>output/pages/163_adaaran-prestige-vadoo/overview__neoscapesmaldives.com__resort-adaaran-prestige-vadoo.md</t>
        </is>
      </c>
    </row>
    <row r="5">
      <c r="A5" t="n">
        <v>15</v>
      </c>
      <c r="B5" t="inlineStr">
        <is>
          <t>Alila Kothaifaru Maldives</t>
        </is>
      </c>
      <c r="C5" t="inlineStr">
        <is>
          <t>https://www.neoscapesmaldives.com/resort/alila-kothaifaru-maldives/</t>
        </is>
      </c>
      <c r="D5" t="inlineStr">
        <is>
          <t>overview</t>
        </is>
      </c>
      <c r="E5" t="inlineStr">
        <is>
          <t>Alila Kothaifaru Maldives | Neoscapes Maldives</t>
        </is>
      </c>
      <c r="F5" t="n">
        <v>24170</v>
      </c>
      <c r="G5" t="inlineStr">
        <is>
          <t>2026-10-04</t>
        </is>
      </c>
      <c r="H5" t="inlineStr">
        <is>
          <t>dmc-agency</t>
        </is>
      </c>
      <c r="I5" t="inlineStr">
        <is>
          <t>output/pages/015_alila-kothaifaru-maldives/overview__neoscapesmaldives.com__resort-alila-kothaifaru-maldives.md</t>
        </is>
      </c>
    </row>
    <row r="6">
      <c r="A6" t="n">
        <v>39</v>
      </c>
      <c r="B6" t="inlineStr">
        <is>
          <t>NH Collection Maldives Havodda Resort</t>
        </is>
      </c>
      <c r="C6" t="inlineStr">
        <is>
          <t>https://www.neoscapesmaldives.com/resort/amari-havodda-maldives/</t>
        </is>
      </c>
      <c r="D6" t="inlineStr">
        <is>
          <t>overview</t>
        </is>
      </c>
      <c r="E6" t="inlineStr">
        <is>
          <t>Amari Havodda Maldives | Neoscapes Maldives</t>
        </is>
      </c>
      <c r="F6" t="n">
        <v>29585</v>
      </c>
      <c r="G6" t="inlineStr">
        <is>
          <t>2026-10-04</t>
        </is>
      </c>
      <c r="H6" t="inlineStr">
        <is>
          <t>dmc-agency</t>
        </is>
      </c>
      <c r="I6" t="inlineStr">
        <is>
          <t>output/pages/039_nh-collection-maldives-havodda-resort/overview__neoscapesmaldives.com__resort-amari-havodda-maldives.md</t>
        </is>
      </c>
    </row>
    <row r="7">
      <c r="A7" t="n">
        <v>9</v>
      </c>
      <c r="B7" t="inlineStr">
        <is>
          <t>Amilla Fushi</t>
        </is>
      </c>
      <c r="C7" t="inlineStr">
        <is>
          <t>https://www.neoscapesmaldives.com/resort/amilla-fushi-resort/</t>
        </is>
      </c>
      <c r="D7" t="inlineStr">
        <is>
          <t>overview</t>
        </is>
      </c>
      <c r="E7" t="inlineStr">
        <is>
          <t>Amilla Maldives Resort and Residences | Neoscapes Maldives</t>
        </is>
      </c>
      <c r="F7" t="n">
        <v>27314</v>
      </c>
      <c r="G7" t="inlineStr">
        <is>
          <t>2026-10-04</t>
        </is>
      </c>
      <c r="H7" t="inlineStr">
        <is>
          <t>dmc-agency</t>
        </is>
      </c>
      <c r="I7" t="inlineStr">
        <is>
          <t>output/pages/009_amilla-fushi/overview__neoscapesmaldives.com__resort-amilla-fushi-resort.md</t>
        </is>
      </c>
    </row>
    <row r="8">
      <c r="A8" t="n">
        <v>145</v>
      </c>
      <c r="B8" t="inlineStr">
        <is>
          <t>Anantara Resort and Spa Maldives</t>
        </is>
      </c>
      <c r="C8" t="inlineStr">
        <is>
          <t>https://www.neoscapesmaldives.com/resort/anantara-dhigu-resort/</t>
        </is>
      </c>
      <c r="D8" t="inlineStr">
        <is>
          <t>overview</t>
        </is>
      </c>
      <c r="E8" t="inlineStr">
        <is>
          <t>Anantara Dhigu Maldives Resort | Neoscapes Maldives</t>
        </is>
      </c>
      <c r="F8" t="n">
        <v>25304</v>
      </c>
      <c r="G8" t="inlineStr">
        <is>
          <t>2026-10-04</t>
        </is>
      </c>
      <c r="H8" t="inlineStr">
        <is>
          <t>dmc-agency</t>
        </is>
      </c>
      <c r="I8" t="inlineStr">
        <is>
          <t>output/pages/145_anantara-resort-and-spa-maldives/overview__neoscapesmaldives.com__resort-anantara-dhigu-resort.md</t>
        </is>
      </c>
    </row>
    <row r="9">
      <c r="A9" t="n">
        <v>106</v>
      </c>
      <c r="B9" t="inlineStr">
        <is>
          <t>Anantara Kihavah Villas</t>
        </is>
      </c>
      <c r="C9" t="inlineStr">
        <is>
          <t>https://www.neoscapesmaldives.com/resort/anantara-kihavah-villas/</t>
        </is>
      </c>
      <c r="D9" t="inlineStr">
        <is>
          <t>overview</t>
        </is>
      </c>
      <c r="E9" t="inlineStr">
        <is>
          <t>Anantara Kihavah Maldives Villas | Neoscapes Maldives</t>
        </is>
      </c>
      <c r="F9" t="n">
        <v>24814</v>
      </c>
      <c r="G9" t="inlineStr">
        <is>
          <t>2026-10-04</t>
        </is>
      </c>
      <c r="H9" t="inlineStr">
        <is>
          <t>dmc-agency</t>
        </is>
      </c>
      <c r="I9" t="inlineStr">
        <is>
          <t>output/pages/106_anantara-kihavah-villas/overview__neoscapesmaldives.com__resort-anantara-kihavah-villas.md</t>
        </is>
      </c>
    </row>
    <row r="10">
      <c r="A10" t="n">
        <v>146</v>
      </c>
      <c r="B10" t="inlineStr">
        <is>
          <t>Anantara Veli and Naladhu</t>
        </is>
      </c>
      <c r="C10" t="inlineStr">
        <is>
          <t>https://www.neoscapesmaldives.com/resort/anantara-veli-maldives-resort/</t>
        </is>
      </c>
      <c r="D10" t="inlineStr">
        <is>
          <t>overview</t>
        </is>
      </c>
      <c r="E10" t="inlineStr">
        <is>
          <t>Anantara Veli Maldives Resort | Neoscapes Maldives</t>
        </is>
      </c>
      <c r="F10" t="n">
        <v>24192</v>
      </c>
      <c r="G10" t="inlineStr">
        <is>
          <t>2026-10-04</t>
        </is>
      </c>
      <c r="H10" t="inlineStr">
        <is>
          <t>dmc-agency</t>
        </is>
      </c>
      <c r="I10" t="inlineStr">
        <is>
          <t>output/pages/146_anantara-veli-and-naladhu/overview__neoscapesmaldives.com__resort-anantara-veli-maldives-resort.md</t>
        </is>
      </c>
    </row>
    <row r="11">
      <c r="A11" t="n">
        <v>96</v>
      </c>
      <c r="B11" t="inlineStr">
        <is>
          <t>Dhawa Ihuru</t>
        </is>
      </c>
      <c r="C11" t="inlineStr">
        <is>
          <t>https://www.neoscapesmaldives.com/resort/angsana-ihuru/</t>
        </is>
      </c>
      <c r="D11" t="inlineStr">
        <is>
          <t>overview</t>
        </is>
      </c>
      <c r="E11" t="inlineStr">
        <is>
          <t>Dhawa Ihuru | Neoscapes Maldives</t>
        </is>
      </c>
      <c r="F11" t="n">
        <v>23566</v>
      </c>
      <c r="G11" t="inlineStr">
        <is>
          <t>2026-10-04</t>
        </is>
      </c>
      <c r="H11" t="inlineStr">
        <is>
          <t>dmc-agency</t>
        </is>
      </c>
      <c r="I11" t="inlineStr">
        <is>
          <t>output/pages/096_dhawa-ihuru/overview__neoscapesmaldives.com__resort-angsana-ihuru.md</t>
        </is>
      </c>
    </row>
    <row r="12">
      <c r="A12" t="n">
        <v>97</v>
      </c>
      <c r="B12" t="inlineStr">
        <is>
          <t>Angsana Resort &amp; Spa Maldives - Velavaru</t>
        </is>
      </c>
      <c r="C12" t="inlineStr">
        <is>
          <t>https://www.neoscapesmaldives.com/resort/angsana-velavaru/</t>
        </is>
      </c>
      <c r="D12" t="inlineStr">
        <is>
          <t>overview</t>
        </is>
      </c>
      <c r="E12" t="inlineStr">
        <is>
          <t>Angsana Velavaru | Neoscapes Maldives</t>
        </is>
      </c>
      <c r="F12" t="n">
        <v>23209</v>
      </c>
      <c r="G12" t="inlineStr">
        <is>
          <t>2026-10-04</t>
        </is>
      </c>
      <c r="H12" t="inlineStr">
        <is>
          <t>dmc-agency</t>
        </is>
      </c>
      <c r="I12" t="inlineStr">
        <is>
          <t>output/pages/097_angsana-resort-spa-maldives-velavaru/overview__neoscapesmaldives.com__resort-angsana-velavaru.md</t>
        </is>
      </c>
    </row>
    <row r="13">
      <c r="A13" t="n">
        <v>77</v>
      </c>
      <c r="B13" t="inlineStr">
        <is>
          <t>Atmosphere Kanifushi Maldives</t>
        </is>
      </c>
      <c r="C13" t="inlineStr">
        <is>
          <t>https://www.neoscapesmaldives.com/resort/atmosphere-kanifushi-maldives/</t>
        </is>
      </c>
      <c r="D13" t="inlineStr">
        <is>
          <t>overview</t>
        </is>
      </c>
      <c r="E13" t="inlineStr">
        <is>
          <t>Atmosphere Kanifushi | Neoscapes Maldives</t>
        </is>
      </c>
      <c r="F13" t="n">
        <v>29894</v>
      </c>
      <c r="G13" t="inlineStr">
        <is>
          <t>2026-10-04</t>
        </is>
      </c>
      <c r="H13" t="inlineStr">
        <is>
          <t>dmc-agency</t>
        </is>
      </c>
      <c r="I13" t="inlineStr">
        <is>
          <t>output/pages/077_atmosphere-kanifushi-maldives/overview__neoscapesmaldives.com__resort-atmosphere-kanifushi-maldives.md</t>
        </is>
      </c>
    </row>
    <row r="14">
      <c r="A14" t="n">
        <v>4</v>
      </c>
      <c r="B14" t="inlineStr">
        <is>
          <t>Ayada Maldives</t>
        </is>
      </c>
      <c r="C14" t="inlineStr">
        <is>
          <t>https://www.neoscapesmaldives.com/resort/ayada-maldives/</t>
        </is>
      </c>
      <c r="D14" t="inlineStr">
        <is>
          <t>overview</t>
        </is>
      </c>
      <c r="E14" t="inlineStr">
        <is>
          <t>Ayada Maldives | Neoscapes Maldives</t>
        </is>
      </c>
      <c r="F14" t="n">
        <v>24539</v>
      </c>
      <c r="G14" t="inlineStr">
        <is>
          <t>2026-10-04</t>
        </is>
      </c>
      <c r="H14" t="inlineStr">
        <is>
          <t>dmc-agency</t>
        </is>
      </c>
      <c r="I14" t="inlineStr">
        <is>
          <t>output/pages/004_ayada-maldives/overview__neoscapesmaldives.com__resort-ayada-maldives.md</t>
        </is>
      </c>
    </row>
    <row r="15">
      <c r="A15" t="n">
        <v>120</v>
      </c>
      <c r="B15" t="inlineStr">
        <is>
          <t>Bandos Maldives</t>
        </is>
      </c>
      <c r="C15" t="inlineStr">
        <is>
          <t>https://www.neoscapesmaldives.com/resort/bandos-maldives/</t>
        </is>
      </c>
      <c r="D15" t="inlineStr">
        <is>
          <t>overview</t>
        </is>
      </c>
      <c r="E15" t="inlineStr">
        <is>
          <t>Bandos Maldives | Neoscapes Maldives</t>
        </is>
      </c>
      <c r="F15" t="n">
        <v>27488</v>
      </c>
      <c r="G15" t="inlineStr">
        <is>
          <t>2026-10-04</t>
        </is>
      </c>
      <c r="H15" t="inlineStr">
        <is>
          <t>dmc-agency</t>
        </is>
      </c>
      <c r="I15" t="inlineStr">
        <is>
          <t>output/pages/120_bandos-maldives/overview__neoscapesmaldives.com__resort-bandos-maldives.md</t>
        </is>
      </c>
    </row>
    <row r="16">
      <c r="A16" t="n">
        <v>169</v>
      </c>
      <c r="B16" t="inlineStr">
        <is>
          <t>Banyan Tree Maldives Vabbinfaru</t>
        </is>
      </c>
      <c r="C16" t="inlineStr">
        <is>
          <t>https://www.neoscapesmaldives.com/resort/banyan-tree-vabbinfaru/</t>
        </is>
      </c>
      <c r="D16" t="inlineStr">
        <is>
          <t>overview</t>
        </is>
      </c>
      <c r="E16" t="inlineStr">
        <is>
          <t>Banyan Tree Vabbinfaru | Neoscapes Maldives</t>
        </is>
      </c>
      <c r="F16" t="n">
        <v>25520</v>
      </c>
      <c r="G16" t="inlineStr">
        <is>
          <t>2026-10-04</t>
        </is>
      </c>
      <c r="H16" t="inlineStr">
        <is>
          <t>dmc-agency</t>
        </is>
      </c>
      <c r="I16" t="inlineStr">
        <is>
          <t>output/pages/169_banyan-tree-maldives-vabbinfaru/overview__neoscapesmaldives.com__resort-banyan-tree-vabbinfaru.md</t>
        </is>
      </c>
    </row>
    <row r="17">
      <c r="A17" t="n">
        <v>164</v>
      </c>
      <c r="B17" t="inlineStr">
        <is>
          <t>Baros Maldives</t>
        </is>
      </c>
      <c r="C17" t="inlineStr">
        <is>
          <t>https://www.neoscapesmaldives.com/resort/baros-maldives/</t>
        </is>
      </c>
      <c r="D17" t="inlineStr">
        <is>
          <t>overview</t>
        </is>
      </c>
      <c r="E17" t="inlineStr">
        <is>
          <t>Baros Maldives | Neoscapes Maldives</t>
        </is>
      </c>
      <c r="F17" t="n">
        <v>35087</v>
      </c>
      <c r="G17" t="inlineStr">
        <is>
          <t>2026-10-04</t>
        </is>
      </c>
      <c r="H17" t="inlineStr">
        <is>
          <t>dmc-agency</t>
        </is>
      </c>
      <c r="I17" t="inlineStr">
        <is>
          <t>output/pages/164_baros-maldives/overview__neoscapesmaldives.com__resort-baros-maldives.md</t>
        </is>
      </c>
    </row>
    <row r="18">
      <c r="A18" t="n">
        <v>21</v>
      </c>
      <c r="B18" t="inlineStr">
        <is>
          <t>Brennia Kottefaru</t>
        </is>
      </c>
      <c r="C18" t="inlineStr">
        <is>
          <t>https://www.neoscapesmaldives.com/resort/brennia-kottefaru-maldives/</t>
        </is>
      </c>
      <c r="D18" t="inlineStr">
        <is>
          <t>overview</t>
        </is>
      </c>
      <c r="E18" t="inlineStr">
        <is>
          <t>Brennia Kottefaru Maldives | Neoscapes Maldives</t>
        </is>
      </c>
      <c r="F18" t="n">
        <v>25582</v>
      </c>
      <c r="G18" t="inlineStr">
        <is>
          <t>2026-10-04</t>
        </is>
      </c>
      <c r="H18" t="inlineStr">
        <is>
          <t>dmc-agency</t>
        </is>
      </c>
      <c r="I18" t="inlineStr">
        <is>
          <t>output/pages/021_brennia-kottefaru/overview__neoscapesmaldives.com__resort-brennia-kottefaru-maldives.md</t>
        </is>
      </c>
    </row>
    <row r="19">
      <c r="A19" t="n">
        <v>126</v>
      </c>
      <c r="B19" t="inlineStr">
        <is>
          <t>Centara Grand Island Resort &amp; Spa Maldives</t>
        </is>
      </c>
      <c r="C19" t="inlineStr">
        <is>
          <t>https://www.neoscapesmaldives.com/resort/centara-grand-island-resort/</t>
        </is>
      </c>
      <c r="D19" t="inlineStr">
        <is>
          <t>overview</t>
        </is>
      </c>
      <c r="E19" t="inlineStr">
        <is>
          <t>Machchafushi Island Resort and Spa | Neoscapes Maldives</t>
        </is>
      </c>
      <c r="F19" t="n">
        <v>32674</v>
      </c>
      <c r="G19" t="inlineStr">
        <is>
          <t>2026-10-04</t>
        </is>
      </c>
      <c r="H19" t="inlineStr">
        <is>
          <t>dmc-agency</t>
        </is>
      </c>
      <c r="I19" t="inlineStr">
        <is>
          <t>output/pages/126_centara-grand-island-resort-spa-maldives/overview__neoscapesmaldives.com__resort-centara-grand-island-resort.md</t>
        </is>
      </c>
    </row>
    <row r="20">
      <c r="A20" t="n">
        <v>85</v>
      </c>
      <c r="B20" t="inlineStr">
        <is>
          <t>Centara Mirage Lagoon Maldives &amp; Centara Grand Lagoon Maldives</t>
        </is>
      </c>
      <c r="C20" t="inlineStr">
        <is>
          <t>https://www.neoscapesmaldives.com/resort/centara-grand-lagoon</t>
        </is>
      </c>
      <c r="D20" t="inlineStr">
        <is>
          <t>overview</t>
        </is>
      </c>
      <c r="E20" t="inlineStr">
        <is>
          <t>Centara Grand Lagoon | Neoscapes Maldives</t>
        </is>
      </c>
      <c r="F20" t="n">
        <v>26754</v>
      </c>
      <c r="G20" t="inlineStr">
        <is>
          <t>2026-10-04</t>
        </is>
      </c>
      <c r="H20" t="inlineStr">
        <is>
          <t>dmc-agency</t>
        </is>
      </c>
      <c r="I20" t="inlineStr">
        <is>
          <t>output/pages/085_centara-mirage-lagoon-maldives-centara-grand-lagoo/overview__neoscapesmaldives.com__resort-centara-grand-lagoon.md</t>
        </is>
      </c>
    </row>
    <row r="21">
      <c r="A21" t="n">
        <v>85</v>
      </c>
      <c r="B21" t="inlineStr">
        <is>
          <t>Centara Mirage Lagoon Maldives &amp; Centara Grand Lagoon Maldives</t>
        </is>
      </c>
      <c r="C21" t="inlineStr">
        <is>
          <t>https://www.neoscapesmaldives.com/resort/centara-mirage-lagoon/</t>
        </is>
      </c>
      <c r="D21" t="inlineStr">
        <is>
          <t>overview</t>
        </is>
      </c>
      <c r="E21" t="inlineStr">
        <is>
          <t>Centara Mirage Lagoon | Neoscapes Maldives</t>
        </is>
      </c>
      <c r="F21" t="n">
        <v>28098</v>
      </c>
      <c r="G21" t="inlineStr">
        <is>
          <t>2026-10-04</t>
        </is>
      </c>
      <c r="H21" t="inlineStr">
        <is>
          <t>dmc-agency</t>
        </is>
      </c>
      <c r="I21" t="inlineStr">
        <is>
          <t>output/pages/085_centara-mirage-lagoon-maldives-centara-grand-lagoo/overview__neoscapesmaldives.com__resort-centara-mirage-lagoon.md</t>
        </is>
      </c>
    </row>
    <row r="22">
      <c r="A22" t="n">
        <v>26</v>
      </c>
      <c r="B22" t="inlineStr">
        <is>
          <t>Centara Ras Fushi Resort &amp; Spa</t>
        </is>
      </c>
      <c r="C22" t="inlineStr">
        <is>
          <t>https://www.neoscapesmaldives.com/resort/centara-ras-fushi-resort/</t>
        </is>
      </c>
      <c r="D22" t="inlineStr">
        <is>
          <t>overview</t>
        </is>
      </c>
      <c r="E22" t="inlineStr">
        <is>
          <t>Centara Ras Fushi Island Resort &amp; Spa Maldives | Neoscapes Maldives</t>
        </is>
      </c>
      <c r="F22" t="n">
        <v>28972</v>
      </c>
      <c r="G22" t="inlineStr">
        <is>
          <t>2026-10-04</t>
        </is>
      </c>
      <c r="H22" t="inlineStr">
        <is>
          <t>dmc-agency</t>
        </is>
      </c>
      <c r="I22" t="inlineStr">
        <is>
          <t>output/pages/026_centara-ras-fushi-resort-spa/overview__neoscapesmaldives.com__resort-centara-ras-fushi-resort.md</t>
        </is>
      </c>
    </row>
    <row r="23">
      <c r="A23" t="n">
        <v>65</v>
      </c>
      <c r="B23" t="inlineStr">
        <is>
          <t>Cheval Blanc Randheli</t>
        </is>
      </c>
      <c r="C23" t="inlineStr">
        <is>
          <t>https://www.neoscapesmaldives.com/resort/cheval-blanc-randheli/</t>
        </is>
      </c>
      <c r="D23" t="inlineStr">
        <is>
          <t>overview</t>
        </is>
      </c>
      <c r="E23" t="inlineStr">
        <is>
          <t>Cheval Blanc Randheli | Neoscapes Maldives</t>
        </is>
      </c>
      <c r="F23" t="n">
        <v>29576</v>
      </c>
      <c r="G23" t="inlineStr">
        <is>
          <t>2026-10-04</t>
        </is>
      </c>
      <c r="H23" t="inlineStr">
        <is>
          <t>dmc-agency</t>
        </is>
      </c>
      <c r="I23" t="inlineStr">
        <is>
          <t>output/pages/065_cheval-blanc-randheli/overview__neoscapesmaldives.com__resort-cheval-blanc-randheli.md</t>
        </is>
      </c>
    </row>
    <row r="24">
      <c r="A24" t="n">
        <v>159</v>
      </c>
      <c r="B24" t="inlineStr">
        <is>
          <t>Cinnamon Dhonveli Maldives</t>
        </is>
      </c>
      <c r="C24" t="inlineStr">
        <is>
          <t>https://www.neoscapesmaldives.com/resort/cinnamon-dhonveli-maldives/</t>
        </is>
      </c>
      <c r="D24" t="inlineStr">
        <is>
          <t>overview</t>
        </is>
      </c>
      <c r="E24" t="inlineStr">
        <is>
          <t>Cinnamon Dhonveli Maldives | Neoscapes Maldives</t>
        </is>
      </c>
      <c r="F24" t="n">
        <v>23651</v>
      </c>
      <c r="G24" t="inlineStr">
        <is>
          <t>2026-10-04</t>
        </is>
      </c>
      <c r="H24" t="inlineStr">
        <is>
          <t>dmc-agency</t>
        </is>
      </c>
      <c r="I24" t="inlineStr">
        <is>
          <t>output/pages/159_cinnamon-dhonveli-maldives/overview__neoscapesmaldives.com__resort-cinnamon-dhonveli-maldives.md</t>
        </is>
      </c>
    </row>
    <row r="25">
      <c r="A25" t="n">
        <v>160</v>
      </c>
      <c r="B25" t="inlineStr">
        <is>
          <t>Cinnamon Velifushi Maldives</t>
        </is>
      </c>
      <c r="C25" t="inlineStr">
        <is>
          <t>https://www.neoscapesmaldives.com/resort/cinnamon-velifushi-maldives/</t>
        </is>
      </c>
      <c r="D25" t="inlineStr">
        <is>
          <t>overview</t>
        </is>
      </c>
      <c r="E25" t="inlineStr">
        <is>
          <t>Cinnamon Velifushi Maldives | Neoscapes Maldives</t>
        </is>
      </c>
      <c r="F25" t="n">
        <v>22869</v>
      </c>
      <c r="G25" t="inlineStr">
        <is>
          <t>2026-10-04</t>
        </is>
      </c>
      <c r="H25" t="inlineStr">
        <is>
          <t>dmc-agency</t>
        </is>
      </c>
      <c r="I25" t="inlineStr">
        <is>
          <t>output/pages/160_cinnamon-velifushi-maldives/overview__neoscapesmaldives.com__resort-cinnamon-velifushi-maldives.md</t>
        </is>
      </c>
    </row>
    <row r="26">
      <c r="A26" t="n">
        <v>150</v>
      </c>
      <c r="B26" t="inlineStr">
        <is>
          <t>Coco Bodu Hithi</t>
        </is>
      </c>
      <c r="C26" t="inlineStr">
        <is>
          <t>https://www.neoscapesmaldives.com/resort/coco-palm-bodu-hithi/</t>
        </is>
      </c>
      <c r="D26" t="inlineStr">
        <is>
          <t>overview</t>
        </is>
      </c>
      <c r="E26" t="inlineStr">
        <is>
          <t>Coco Bodu Hithi | Neoscapes Maldives</t>
        </is>
      </c>
      <c r="F26" t="n">
        <v>28608</v>
      </c>
      <c r="G26" t="inlineStr">
        <is>
          <t>2026-10-04</t>
        </is>
      </c>
      <c r="H26" t="inlineStr">
        <is>
          <t>dmc-agency</t>
        </is>
      </c>
      <c r="I26" t="inlineStr">
        <is>
          <t>output/pages/150_coco-bodu-hithi/overview__neoscapesmaldives.com__resort-coco-palm-bodu-hithi.md</t>
        </is>
      </c>
    </row>
    <row r="27">
      <c r="A27" t="n">
        <v>32</v>
      </c>
      <c r="B27" t="inlineStr">
        <is>
          <t>Cocoon Maldives</t>
        </is>
      </c>
      <c r="C27" t="inlineStr">
        <is>
          <t>https://www.neoscapesmaldives.com/resort/cocoon-maldives/</t>
        </is>
      </c>
      <c r="D27" t="inlineStr">
        <is>
          <t>overview</t>
        </is>
      </c>
      <c r="E27" t="inlineStr">
        <is>
          <t>Cocoon Maldives | Neoscapes Maldives</t>
        </is>
      </c>
      <c r="F27" t="n">
        <v>28029</v>
      </c>
      <c r="G27" t="inlineStr">
        <is>
          <t>2026-10-04</t>
        </is>
      </c>
      <c r="H27" t="inlineStr">
        <is>
          <t>dmc-agency</t>
        </is>
      </c>
      <c r="I27" t="inlineStr">
        <is>
          <t>output/pages/032_cocoon-maldives/overview__neoscapesmaldives.com__resort-cocoon-maldives.md</t>
        </is>
      </c>
    </row>
    <row r="28">
      <c r="A28" t="n">
        <v>121</v>
      </c>
      <c r="B28" t="inlineStr">
        <is>
          <t>Cocoa Island</t>
        </is>
      </c>
      <c r="C28" t="inlineStr">
        <is>
          <t>https://www.neoscapesmaldives.com/resort/como-cocoa-island/</t>
        </is>
      </c>
      <c r="D28" t="inlineStr">
        <is>
          <t>overview</t>
        </is>
      </c>
      <c r="E28" t="inlineStr">
        <is>
          <t>COMO Cocoa Island | Neoscapes Maldives</t>
        </is>
      </c>
      <c r="F28" t="n">
        <v>28318</v>
      </c>
      <c r="G28" t="inlineStr">
        <is>
          <t>2026-10-04</t>
        </is>
      </c>
      <c r="H28" t="inlineStr">
        <is>
          <t>dmc-agency</t>
        </is>
      </c>
      <c r="I28" t="inlineStr">
        <is>
          <t>output/pages/121_cocoa-island/overview__neoscapesmaldives.com__resort-como-cocoa-island.md</t>
        </is>
      </c>
    </row>
    <row r="29">
      <c r="A29" t="n">
        <v>66</v>
      </c>
      <c r="B29" t="inlineStr">
        <is>
          <t>Como Maalifushi</t>
        </is>
      </c>
      <c r="C29" t="inlineStr">
        <is>
          <t>https://www.neoscapesmaldives.com/resort/como-maalifushi/</t>
        </is>
      </c>
      <c r="D29" t="inlineStr">
        <is>
          <t>overview</t>
        </is>
      </c>
      <c r="E29" t="inlineStr">
        <is>
          <t>COMO Maalifushi | Neoscapes Maldives</t>
        </is>
      </c>
      <c r="F29" t="n">
        <v>33854</v>
      </c>
      <c r="G29" t="inlineStr">
        <is>
          <t>2026-10-04</t>
        </is>
      </c>
      <c r="H29" t="inlineStr">
        <is>
          <t>dmc-agency</t>
        </is>
      </c>
      <c r="I29" t="inlineStr">
        <is>
          <t>output/pages/066_como-maalifushi/overview__neoscapesmaldives.com__resort-como-maalifushi.md</t>
        </is>
      </c>
    </row>
    <row r="30">
      <c r="A30" t="n">
        <v>99</v>
      </c>
      <c r="B30" t="inlineStr">
        <is>
          <t>Conrad Maldives Rangali Island</t>
        </is>
      </c>
      <c r="C30" t="inlineStr">
        <is>
          <t>https://www.neoscapesmaldives.com/resort/conrad-maldives-rangali-island/</t>
        </is>
      </c>
      <c r="D30" t="inlineStr">
        <is>
          <t>overview</t>
        </is>
      </c>
      <c r="E30" t="inlineStr">
        <is>
          <t>Conrad Maldives Rangali Island | Neoscapes Maldives</t>
        </is>
      </c>
      <c r="F30" t="n">
        <v>34226</v>
      </c>
      <c r="G30" t="inlineStr">
        <is>
          <t>2026-10-04</t>
        </is>
      </c>
      <c r="H30" t="inlineStr">
        <is>
          <t>dmc-agency</t>
        </is>
      </c>
      <c r="I30" t="inlineStr">
        <is>
          <t>output/pages/099_conrad-maldives-rangali-island/overview__neoscapesmaldives.com__resort-conrad-maldives-rangali-island.md</t>
        </is>
      </c>
    </row>
    <row r="31">
      <c r="A31" t="n">
        <v>155</v>
      </c>
      <c r="B31" t="inlineStr">
        <is>
          <t>Constance Halaveli Resort</t>
        </is>
      </c>
      <c r="C31" t="inlineStr">
        <is>
          <t>https://www.neoscapesmaldives.com/resort/constance-halaveli-maldives/</t>
        </is>
      </c>
      <c r="D31" t="inlineStr">
        <is>
          <t>overview</t>
        </is>
      </c>
      <c r="E31" t="inlineStr">
        <is>
          <t>Constance Halaveli Maldives | Neoscapes Maldives</t>
        </is>
      </c>
      <c r="F31" t="n">
        <v>25583</v>
      </c>
      <c r="G31" t="inlineStr">
        <is>
          <t>2026-10-04</t>
        </is>
      </c>
      <c r="H31" t="inlineStr">
        <is>
          <t>dmc-agency</t>
        </is>
      </c>
      <c r="I31" t="inlineStr">
        <is>
          <t>output/pages/155_constance-halaveli-resort/overview__neoscapesmaldives.com__resort-constance-halaveli-maldives.md</t>
        </is>
      </c>
    </row>
    <row r="32">
      <c r="A32" t="n">
        <v>109</v>
      </c>
      <c r="B32" t="inlineStr">
        <is>
          <t>Constance Moofushi Resort</t>
        </is>
      </c>
      <c r="C32" t="inlineStr">
        <is>
          <t>https://www.neoscapesmaldives.com/resort/constance-moofushi-resort/</t>
        </is>
      </c>
      <c r="D32" t="inlineStr">
        <is>
          <t>overview</t>
        </is>
      </c>
      <c r="E32" t="inlineStr">
        <is>
          <t>Constance Moofushi Maldives | Neoscapes Maldives</t>
        </is>
      </c>
      <c r="F32" t="n">
        <v>25334</v>
      </c>
      <c r="G32" t="inlineStr">
        <is>
          <t>2026-10-04</t>
        </is>
      </c>
      <c r="H32" t="inlineStr">
        <is>
          <t>dmc-agency</t>
        </is>
      </c>
      <c r="I32" t="inlineStr">
        <is>
          <t>output/pages/109_constance-moofushi-resort/overview__neoscapesmaldives.com__resort-constance-moofushi-resort.md</t>
        </is>
      </c>
    </row>
    <row r="33">
      <c r="A33" t="n">
        <v>62</v>
      </c>
      <c r="B33" t="inlineStr">
        <is>
          <t>Cora Cora Maldives</t>
        </is>
      </c>
      <c r="C33" t="inlineStr">
        <is>
          <t>https://www.neoscapesmaldives.com/resort/cora-cora-maldives/</t>
        </is>
      </c>
      <c r="D33" t="inlineStr">
        <is>
          <t>overview</t>
        </is>
      </c>
      <c r="E33" t="inlineStr">
        <is>
          <t>Cora Cora Maldives | Neoscapes Maldives</t>
        </is>
      </c>
      <c r="F33" t="n">
        <v>27632</v>
      </c>
      <c r="G33" t="inlineStr">
        <is>
          <t>2026-10-04</t>
        </is>
      </c>
      <c r="H33" t="inlineStr">
        <is>
          <t>dmc-agency</t>
        </is>
      </c>
      <c r="I33" t="inlineStr">
        <is>
          <t>output/pages/062_cora-cora-maldives/overview__neoscapesmaldives.com__resort-cora-cora-maldives.md</t>
        </is>
      </c>
    </row>
    <row r="34">
      <c r="A34" t="n">
        <v>33</v>
      </c>
      <c r="B34" t="inlineStr">
        <is>
          <t>Dhigali Maldives</t>
        </is>
      </c>
      <c r="C34" t="inlineStr">
        <is>
          <t>https://www.neoscapesmaldives.com/resort/dhigali-maldives/</t>
        </is>
      </c>
      <c r="D34" t="inlineStr">
        <is>
          <t>overview</t>
        </is>
      </c>
      <c r="E34" t="inlineStr">
        <is>
          <t>Niva Dhigali Maldives | Neoscapes Maldives</t>
        </is>
      </c>
      <c r="F34" t="n">
        <v>25852</v>
      </c>
      <c r="G34" t="inlineStr">
        <is>
          <t>2026-10-04</t>
        </is>
      </c>
      <c r="H34" t="inlineStr">
        <is>
          <t>dmc-agency</t>
        </is>
      </c>
      <c r="I34" t="inlineStr">
        <is>
          <t>output/pages/033_dhigali-maldives/overview__neoscapesmaldives.com__resort-dhigali-maldives.md</t>
        </is>
      </c>
    </row>
    <row r="35">
      <c r="A35" t="n">
        <v>178</v>
      </c>
      <c r="B35" t="inlineStr">
        <is>
          <t>Diamonds Athuruga Beach &amp; Water Villas</t>
        </is>
      </c>
      <c r="C35" t="inlineStr">
        <is>
          <t>https://www.neoscapesmaldives.com/resort/diamonds-athuruga-villas/</t>
        </is>
      </c>
      <c r="D35" t="inlineStr">
        <is>
          <t>overview</t>
        </is>
      </c>
      <c r="E35" t="inlineStr">
        <is>
          <t>Diamonds Athuruga Maldives | Neoscapes Maldives</t>
        </is>
      </c>
      <c r="F35" t="n">
        <v>26858</v>
      </c>
      <c r="G35" t="inlineStr">
        <is>
          <t>2026-10-04</t>
        </is>
      </c>
      <c r="H35" t="inlineStr">
        <is>
          <t>dmc-agency</t>
        </is>
      </c>
      <c r="I35" t="inlineStr">
        <is>
          <t>output/pages/178_diamonds-athuruga-beach-water-villas/overview__neoscapesmaldives.com__resort-diamonds-athuruga-villas.md</t>
        </is>
      </c>
    </row>
    <row r="36">
      <c r="A36" t="n">
        <v>135</v>
      </c>
      <c r="B36" t="inlineStr">
        <is>
          <t>Diamonds Thudufushi Beach and Water Villas</t>
        </is>
      </c>
      <c r="C36" t="inlineStr">
        <is>
          <t>https://www.neoscapesmaldives.com/resort/diamonds-thudufushi-villas/</t>
        </is>
      </c>
      <c r="D36" t="inlineStr">
        <is>
          <t>overview</t>
        </is>
      </c>
      <c r="E36" t="inlineStr">
        <is>
          <t>Diamonds Thudufushi Maldives | Neoscapes Maldives</t>
        </is>
      </c>
      <c r="F36" t="n">
        <v>28066</v>
      </c>
      <c r="G36" t="inlineStr">
        <is>
          <t>2026-10-04</t>
        </is>
      </c>
      <c r="H36" t="inlineStr">
        <is>
          <t>dmc-agency</t>
        </is>
      </c>
      <c r="I36" t="inlineStr">
        <is>
          <t>output/pages/135_diamonds-thudufushi-beach-and-water-villas/overview__neoscapesmaldives.com__resort-diamonds-thudufushi-villas.md</t>
        </is>
      </c>
    </row>
    <row r="37">
      <c r="A37" t="n">
        <v>48</v>
      </c>
      <c r="B37" t="inlineStr">
        <is>
          <t>Dusit Thani Maldives</t>
        </is>
      </c>
      <c r="C37" t="inlineStr">
        <is>
          <t>https://www.neoscapesmaldives.com/resort/dusit-thani-maldives/</t>
        </is>
      </c>
      <c r="D37" t="inlineStr">
        <is>
          <t>overview</t>
        </is>
      </c>
      <c r="E37" t="inlineStr">
        <is>
          <t>Dusit Thani Maldives | Neoscapes Maldives</t>
        </is>
      </c>
      <c r="F37" t="n">
        <v>29269</v>
      </c>
      <c r="G37" t="inlineStr">
        <is>
          <t>2026-10-04</t>
        </is>
      </c>
      <c r="H37" t="inlineStr">
        <is>
          <t>dmc-agency</t>
        </is>
      </c>
      <c r="I37" t="inlineStr">
        <is>
          <t>output/pages/048_dusit-thani-maldives/overview__neoscapesmaldives.com__resort-dusit-thani-maldives.md</t>
        </is>
      </c>
    </row>
    <row r="38">
      <c r="A38" t="n">
        <v>54</v>
      </c>
      <c r="B38" t="inlineStr">
        <is>
          <t>Emerald Faarufushi Resort &amp; Spa</t>
        </is>
      </c>
      <c r="C38" t="inlineStr">
        <is>
          <t>https://www.neoscapesmaldives.com/resort/emerald-faarufushi-resort-spa/</t>
        </is>
      </c>
      <c r="D38" t="inlineStr">
        <is>
          <t>overview</t>
        </is>
      </c>
      <c r="E38" t="inlineStr">
        <is>
          <t>Emerald Faarufushi Resort &amp; Spa | Neoscapes Maldives</t>
        </is>
      </c>
      <c r="F38" t="n">
        <v>26664</v>
      </c>
      <c r="G38" t="inlineStr">
        <is>
          <t>2026-10-04</t>
        </is>
      </c>
      <c r="H38" t="inlineStr">
        <is>
          <t>dmc-agency</t>
        </is>
      </c>
      <c r="I38" t="inlineStr">
        <is>
          <t>output/pages/054_emerald-faarufushi-resort-spa/overview__neoscapesmaldives.com__resort-emerald-faarufushi-resort-spa.md</t>
        </is>
      </c>
    </row>
    <row r="39">
      <c r="A39" t="n">
        <v>51</v>
      </c>
      <c r="B39" t="inlineStr">
        <is>
          <t>Emerald Maldives Resort &amp; Spa Fasmendho</t>
        </is>
      </c>
      <c r="C39" t="inlineStr">
        <is>
          <t>https://www.neoscapesmaldives.com/resort/emerald-maldives-resort-spa/</t>
        </is>
      </c>
      <c r="D39" t="inlineStr">
        <is>
          <t>overview</t>
        </is>
      </c>
      <c r="E39" t="inlineStr">
        <is>
          <t>Emerald Maldives Resort &amp; Spa | Neoscapes Maldives Holidays</t>
        </is>
      </c>
      <c r="F39" t="n">
        <v>29956</v>
      </c>
      <c r="G39" t="inlineStr">
        <is>
          <t>2026-10-04</t>
        </is>
      </c>
      <c r="H39" t="inlineStr">
        <is>
          <t>dmc-agency</t>
        </is>
      </c>
      <c r="I39" t="inlineStr">
        <is>
          <t>output/pages/051_emerald-maldives-resort-spa-fasmendho/overview__neoscapesmaldives.com__resort-emerald-maldives-resort-spa.md</t>
        </is>
      </c>
    </row>
    <row r="40">
      <c r="A40" t="n">
        <v>58</v>
      </c>
      <c r="B40" t="inlineStr">
        <is>
          <t>Sirru Fen Fushi</t>
        </is>
      </c>
      <c r="C40" t="inlineStr">
        <is>
          <t>https://www.neoscapesmaldives.com/resort/fairmont-maldives-sirru-fen-fushi/</t>
        </is>
      </c>
      <c r="D40" t="inlineStr">
        <is>
          <t>overview</t>
        </is>
      </c>
      <c r="E40" t="inlineStr">
        <is>
          <t>Sirru Fen Fushi | Neoscapes Maldives</t>
        </is>
      </c>
      <c r="F40" t="n">
        <v>32326</v>
      </c>
      <c r="G40" t="inlineStr">
        <is>
          <t>2026-10-04</t>
        </is>
      </c>
      <c r="H40" t="inlineStr">
        <is>
          <t>dmc-agency</t>
        </is>
      </c>
      <c r="I40" t="inlineStr">
        <is>
          <t>output/pages/058_sirru-fen-fushi/overview__neoscapesmaldives.com__resort-fairmont-maldives-sirru-fen-fushi.md</t>
        </is>
      </c>
    </row>
    <row r="41">
      <c r="A41" t="n">
        <v>136</v>
      </c>
      <c r="B41" t="inlineStr">
        <is>
          <t>Finolhu Baa Atoll Maldives</t>
        </is>
      </c>
      <c r="C41" t="inlineStr">
        <is>
          <t>https://www.neoscapesmaldives.com/resort/finolhu-maldives/</t>
        </is>
      </c>
      <c r="D41" t="inlineStr">
        <is>
          <t>overview</t>
        </is>
      </c>
      <c r="E41" t="inlineStr">
        <is>
          <t>Finolhu Baa Atoll Maldives | Neoscapes Maldives</t>
        </is>
      </c>
      <c r="F41" t="n">
        <v>33000</v>
      </c>
      <c r="G41" t="inlineStr">
        <is>
          <t>2026-10-04</t>
        </is>
      </c>
      <c r="H41" t="inlineStr">
        <is>
          <t>dmc-agency</t>
        </is>
      </c>
      <c r="I41" t="inlineStr">
        <is>
          <t>output/pages/136_finolhu-baa-atoll-maldives/overview__neoscapesmaldives.com__resort-finolhu-maldives.md</t>
        </is>
      </c>
    </row>
    <row r="42">
      <c r="A42" t="n">
        <v>56</v>
      </c>
      <c r="B42" t="inlineStr">
        <is>
          <t>Four Seasons Resort Maldives at Kuda Huraa</t>
        </is>
      </c>
      <c r="C42" t="inlineStr">
        <is>
          <t>https://www.neoscapesmaldives.com/resort/four-seasons-kuda-huraa-maldives/</t>
        </is>
      </c>
      <c r="D42" t="inlineStr">
        <is>
          <t>overview</t>
        </is>
      </c>
      <c r="E42" t="inlineStr">
        <is>
          <t>Four Seasons Resort Maldives at Kuda Huraa | Neoscapes Maldives</t>
        </is>
      </c>
      <c r="F42" t="n">
        <v>29310</v>
      </c>
      <c r="G42" t="inlineStr">
        <is>
          <t>2026-10-04</t>
        </is>
      </c>
      <c r="H42" t="inlineStr">
        <is>
          <t>dmc-agency</t>
        </is>
      </c>
      <c r="I42" t="inlineStr">
        <is>
          <t>output/pages/056_four-seasons-resort-maldives-at-kuda-huraa/overview__neoscapesmaldives.com__resort-four-seasons-kuda-huraa-maldives.md</t>
        </is>
      </c>
    </row>
    <row r="43">
      <c r="A43" t="n">
        <v>52</v>
      </c>
      <c r="B43" t="inlineStr">
        <is>
          <t>Eri Maldives</t>
        </is>
      </c>
      <c r="C43" t="inlineStr">
        <is>
          <t>https://www.neoscapesmaldives.com/resort/furaveri-island-resort/</t>
        </is>
      </c>
      <c r="D43" t="inlineStr">
        <is>
          <t>overview</t>
        </is>
      </c>
      <c r="E43" t="inlineStr">
        <is>
          <t>Furaveri Maldives | Neoscapes Maldives</t>
        </is>
      </c>
      <c r="F43" t="n">
        <v>29132</v>
      </c>
      <c r="G43" t="inlineStr">
        <is>
          <t>2026-10-04</t>
        </is>
      </c>
      <c r="H43" t="inlineStr">
        <is>
          <t>dmc-agency</t>
        </is>
      </c>
      <c r="I43" t="inlineStr">
        <is>
          <t>output/pages/052_eri-maldives/overview__neoscapesmaldives.com__resort-furaveri-island-resort.md</t>
        </is>
      </c>
    </row>
    <row r="44">
      <c r="A44" t="n">
        <v>27</v>
      </c>
      <c r="B44" t="inlineStr">
        <is>
          <t>Grand Park Kodhipparu Maldives</t>
        </is>
      </c>
      <c r="C44" t="inlineStr">
        <is>
          <t>https://www.neoscapesmaldives.com/resort/grand-park-kodhipparu-resort/</t>
        </is>
      </c>
      <c r="D44" t="inlineStr">
        <is>
          <t>overview</t>
        </is>
      </c>
      <c r="E44" t="inlineStr">
        <is>
          <t>Grand Park Kodhipparu Resort | Neoscapes Maldives</t>
        </is>
      </c>
      <c r="F44" t="n">
        <v>25810</v>
      </c>
      <c r="G44" t="inlineStr">
        <is>
          <t>2026-10-04</t>
        </is>
      </c>
      <c r="H44" t="inlineStr">
        <is>
          <t>dmc-agency</t>
        </is>
      </c>
      <c r="I44" t="inlineStr">
        <is>
          <t>output/pages/027_grand-park-kodhipparu-maldives/overview__neoscapesmaldives.com__resort-grand-park-kodhipparu-resort.md</t>
        </is>
      </c>
    </row>
    <row r="45">
      <c r="A45" t="n">
        <v>44</v>
      </c>
      <c r="B45" t="inlineStr">
        <is>
          <t>Hard Rock Hotel Maldives</t>
        </is>
      </c>
      <c r="C45" t="inlineStr">
        <is>
          <t>https://www.neoscapesmaldives.com/resort/hard-rock-hotel-maldives/</t>
        </is>
      </c>
      <c r="D45" t="inlineStr">
        <is>
          <t>overview</t>
        </is>
      </c>
      <c r="E45" t="inlineStr">
        <is>
          <t>Hard Rock Hotel Maldives | Neoscapes Maldives</t>
        </is>
      </c>
      <c r="F45" t="n">
        <v>28552</v>
      </c>
      <c r="G45" t="inlineStr">
        <is>
          <t>2026-10-04</t>
        </is>
      </c>
      <c r="H45" t="inlineStr">
        <is>
          <t>dmc-agency</t>
        </is>
      </c>
      <c r="I45" t="inlineStr">
        <is>
          <t>output/pages/044_hard-rock-hotel-maldives/overview__neoscapesmaldives.com__resort-hard-rock-hotel-maldives.md</t>
        </is>
      </c>
    </row>
    <row r="46">
      <c r="A46" t="n">
        <v>35</v>
      </c>
      <c r="B46" t="inlineStr">
        <is>
          <t>Heritance Aarah</t>
        </is>
      </c>
      <c r="C46" t="inlineStr">
        <is>
          <t>https://www.neoscapesmaldives.com/resort/heritance-aarah/</t>
        </is>
      </c>
      <c r="D46" t="inlineStr">
        <is>
          <t>overview</t>
        </is>
      </c>
      <c r="E46" t="inlineStr">
        <is>
          <t>Heritance Aarah | Neoscapes Maldives</t>
        </is>
      </c>
      <c r="F46" t="n">
        <v>23759</v>
      </c>
      <c r="G46" t="inlineStr">
        <is>
          <t>2026-10-04</t>
        </is>
      </c>
      <c r="H46" t="inlineStr">
        <is>
          <t>dmc-agency</t>
        </is>
      </c>
      <c r="I46" t="inlineStr">
        <is>
          <t>output/pages/035_heritance-aarah/overview__neoscapesmaldives.com__resort-heritance-aarah.md</t>
        </is>
      </c>
    </row>
    <row r="47">
      <c r="A47" t="n">
        <v>76</v>
      </c>
      <c r="B47" t="inlineStr">
        <is>
          <t>Hideaway Beach Resort and Spa at Dhonakulhi Island Maldives</t>
        </is>
      </c>
      <c r="C47" t="inlineStr">
        <is>
          <t>https://www.neoscapesmaldives.com/resort/hideaway-beach-resort-spa/</t>
        </is>
      </c>
      <c r="D47" t="inlineStr">
        <is>
          <t>overview</t>
        </is>
      </c>
      <c r="E47" t="inlineStr">
        <is>
          <t>Hideaway Beach Resort &amp; Spa | Neoscapes Maldives</t>
        </is>
      </c>
      <c r="F47" t="n">
        <v>33215</v>
      </c>
      <c r="G47" t="inlineStr">
        <is>
          <t>2026-10-04</t>
        </is>
      </c>
      <c r="H47" t="inlineStr">
        <is>
          <t>dmc-agency</t>
        </is>
      </c>
      <c r="I47" t="inlineStr">
        <is>
          <t>output/pages/076_hideaway-beach-resort-and-spa-at-dhonakulhi-island/overview__neoscapesmaldives.com__resort-hideaway-beach-resort-spa.md</t>
        </is>
      </c>
    </row>
    <row r="48">
      <c r="A48" t="n">
        <v>8</v>
      </c>
      <c r="B48" t="inlineStr">
        <is>
          <t>Hilton Maldives Amingiri Resort &amp; Spa</t>
        </is>
      </c>
      <c r="C48" t="inlineStr">
        <is>
          <t>https://www.neoscapesmaldives.com/resort/hilton-maldives-amingiri-resort-spa/</t>
        </is>
      </c>
      <c r="D48" t="inlineStr">
        <is>
          <t>overview</t>
        </is>
      </c>
      <c r="E48" t="inlineStr">
        <is>
          <t>Hilton Maldives Amingiri Resort &amp; Spa | Neoscapes Maldives</t>
        </is>
      </c>
      <c r="F48" t="n">
        <v>27863</v>
      </c>
      <c r="G48" t="inlineStr">
        <is>
          <t>2026-10-04</t>
        </is>
      </c>
      <c r="H48" t="inlineStr">
        <is>
          <t>dmc-agency</t>
        </is>
      </c>
      <c r="I48" t="inlineStr">
        <is>
          <t>output/pages/008_hilton-maldives-amingiri-resort-spa/overview__neoscapesmaldives.com__resort-hilton-maldives-amingiri-resort-spa.md</t>
        </is>
      </c>
    </row>
    <row r="49">
      <c r="A49" t="n">
        <v>30</v>
      </c>
      <c r="B49" t="inlineStr">
        <is>
          <t>Hurawalhi Island Resort</t>
        </is>
      </c>
      <c r="C49" t="inlineStr">
        <is>
          <t>https://www.neoscapesmaldives.com/resort/hurawalhi-island-resort/</t>
        </is>
      </c>
      <c r="D49" t="inlineStr">
        <is>
          <t>overview</t>
        </is>
      </c>
      <c r="E49" t="inlineStr">
        <is>
          <t>Hurawalhi Island Resort | Neoscapes Maldives</t>
        </is>
      </c>
      <c r="F49" t="n">
        <v>37059</v>
      </c>
      <c r="G49" t="inlineStr">
        <is>
          <t>2026-10-04</t>
        </is>
      </c>
      <c r="H49" t="inlineStr">
        <is>
          <t>dmc-agency</t>
        </is>
      </c>
      <c r="I49" t="inlineStr">
        <is>
          <t>output/pages/030_hurawalhi-island-resort/overview__neoscapesmaldives.com__resort-hurawalhi-island-resort.md</t>
        </is>
      </c>
    </row>
    <row r="50">
      <c r="A50" t="n">
        <v>111</v>
      </c>
      <c r="B50" t="inlineStr">
        <is>
          <t>Huvafenfushi Maldives</t>
        </is>
      </c>
      <c r="C50" t="inlineStr">
        <is>
          <t>https://www.neoscapesmaldives.com/resort/huvafen-fushi-maldives/</t>
        </is>
      </c>
      <c r="D50" t="inlineStr">
        <is>
          <t>overview</t>
        </is>
      </c>
      <c r="E50" t="inlineStr">
        <is>
          <t>Huvafen Fushi Maldives | Neoscapes Maldives</t>
        </is>
      </c>
      <c r="F50" t="n">
        <v>30379</v>
      </c>
      <c r="G50" t="inlineStr">
        <is>
          <t>2026-10-04</t>
        </is>
      </c>
      <c r="H50" t="inlineStr">
        <is>
          <t>dmc-agency</t>
        </is>
      </c>
      <c r="I50" t="inlineStr">
        <is>
          <t>output/pages/111_huvafenfushi-maldives/overview__neoscapesmaldives.com__resort-huvafen-fushi-maldives.md</t>
        </is>
      </c>
    </row>
    <row r="51">
      <c r="A51" t="n">
        <v>82</v>
      </c>
      <c r="B51" t="inlineStr">
        <is>
          <t>Ifuru Island Maldives</t>
        </is>
      </c>
      <c r="C51" t="inlineStr">
        <is>
          <t>https://www.neoscapesmaldives.com/resort/ifuru-island-maldives</t>
        </is>
      </c>
      <c r="D51" t="inlineStr">
        <is>
          <t>overview</t>
        </is>
      </c>
      <c r="E51" t="inlineStr">
        <is>
          <t>Ifuru Island Maldives | Neoscapes Maldives</t>
        </is>
      </c>
      <c r="F51" t="n">
        <v>29258</v>
      </c>
      <c r="G51" t="inlineStr">
        <is>
          <t>2026-10-04</t>
        </is>
      </c>
      <c r="H51" t="inlineStr">
        <is>
          <t>dmc-agency</t>
        </is>
      </c>
      <c r="I51" t="inlineStr">
        <is>
          <t>output/pages/082_ifuru-island-maldives/overview__neoscapesmaldives.com__resort-ifuru-island-maldives.md</t>
        </is>
      </c>
    </row>
    <row r="52">
      <c r="A52" t="n">
        <v>89</v>
      </c>
      <c r="B52" t="inlineStr">
        <is>
          <t>Inter Continental Maldives Maamunagau</t>
        </is>
      </c>
      <c r="C52" t="inlineStr">
        <is>
          <t>https://www.neoscapesmaldives.com/resort/intercontinental-maldives-2/</t>
        </is>
      </c>
      <c r="D52" t="inlineStr">
        <is>
          <t>overview</t>
        </is>
      </c>
      <c r="E52" t="inlineStr">
        <is>
          <t>Intercontinental Maldives Resort | Neoscapes Maldives</t>
        </is>
      </c>
      <c r="F52" t="n">
        <v>642</v>
      </c>
      <c r="G52" t="inlineStr">
        <is>
          <t>2026-10-04</t>
        </is>
      </c>
      <c r="H52" t="inlineStr">
        <is>
          <t>dmc-agency</t>
        </is>
      </c>
      <c r="I52" t="inlineStr">
        <is>
          <t>output/pages/089_inter-continental-maldives-maamunagau/overview__neoscapesmaldives.com__resort-intercontinental-maldives-2.md</t>
        </is>
      </c>
    </row>
    <row r="53">
      <c r="A53" t="n">
        <v>68</v>
      </c>
      <c r="B53" t="inlineStr">
        <is>
          <t>JA Manafaru</t>
        </is>
      </c>
      <c r="C53" t="inlineStr">
        <is>
          <t>https://www.neoscapesmaldives.com/resort/ja-manafaru-resort/</t>
        </is>
      </c>
      <c r="D53" t="inlineStr">
        <is>
          <t>overview</t>
        </is>
      </c>
      <c r="E53" t="inlineStr">
        <is>
          <t>JA Manafaru Resort | Neoscapes Maldives</t>
        </is>
      </c>
      <c r="F53" t="n">
        <v>30804</v>
      </c>
      <c r="G53" t="inlineStr">
        <is>
          <t>2026-10-04</t>
        </is>
      </c>
      <c r="H53" t="inlineStr">
        <is>
          <t>dmc-agency</t>
        </is>
      </c>
      <c r="I53" t="inlineStr">
        <is>
          <t>output/pages/068_ja-manafaru/overview__neoscapesmaldives.com__resort-ja-manafaru-resort.md</t>
        </is>
      </c>
    </row>
    <row r="54">
      <c r="A54" t="n">
        <v>6</v>
      </c>
      <c r="B54" t="inlineStr">
        <is>
          <t>Joali Being Bodufushi</t>
        </is>
      </c>
      <c r="C54" t="inlineStr">
        <is>
          <t>https://www.neoscapesmaldives.com/resort/joali-being/</t>
        </is>
      </c>
      <c r="D54" t="inlineStr">
        <is>
          <t>overview</t>
        </is>
      </c>
      <c r="E54" t="inlineStr">
        <is>
          <t>Joali Being Bodufushi | Neoscapes Maldives</t>
        </is>
      </c>
      <c r="F54" t="n">
        <v>28625</v>
      </c>
      <c r="G54" t="inlineStr">
        <is>
          <t>2026-10-04</t>
        </is>
      </c>
      <c r="H54" t="inlineStr">
        <is>
          <t>dmc-agency</t>
        </is>
      </c>
      <c r="I54" t="inlineStr">
        <is>
          <t>output/pages/006_joali-being-bodufushi/overview__neoscapesmaldives.com__resort-joali-being.md</t>
        </is>
      </c>
    </row>
    <row r="55">
      <c r="A55" t="n">
        <v>7</v>
      </c>
      <c r="B55" t="inlineStr">
        <is>
          <t>Joali Muravandhoo</t>
        </is>
      </c>
      <c r="C55" t="inlineStr">
        <is>
          <t>https://www.neoscapesmaldives.com/resort/joali-maldives/</t>
        </is>
      </c>
      <c r="D55" t="inlineStr">
        <is>
          <t>overview</t>
        </is>
      </c>
      <c r="E55" t="inlineStr">
        <is>
          <t>Joali Maldives | Neoscapes Maldives</t>
        </is>
      </c>
      <c r="F55" t="n">
        <v>29068</v>
      </c>
      <c r="G55" t="inlineStr">
        <is>
          <t>2026-10-04</t>
        </is>
      </c>
      <c r="H55" t="inlineStr">
        <is>
          <t>dmc-agency</t>
        </is>
      </c>
      <c r="I55" t="inlineStr">
        <is>
          <t>output/pages/007_joali-muravandhoo/overview__neoscapesmaldives.com__resort-joali-maldives.md</t>
        </is>
      </c>
    </row>
    <row r="56">
      <c r="A56" t="n">
        <v>70</v>
      </c>
      <c r="B56" t="inlineStr">
        <is>
          <t>Joy Island</t>
        </is>
      </c>
      <c r="C56" t="inlineStr">
        <is>
          <t>https://www.neoscapesmaldives.com/resort/joy-island-maldives</t>
        </is>
      </c>
      <c r="D56" t="inlineStr">
        <is>
          <t>overview</t>
        </is>
      </c>
      <c r="E56" t="inlineStr">
        <is>
          <t>Joy Island Maldives by The Cocoon Collection | Neoscapes Maldives</t>
        </is>
      </c>
      <c r="F56" t="n">
        <v>26393</v>
      </c>
      <c r="G56" t="inlineStr">
        <is>
          <t>2026-10-04</t>
        </is>
      </c>
      <c r="H56" t="inlineStr">
        <is>
          <t>dmc-agency</t>
        </is>
      </c>
      <c r="I56" t="inlineStr">
        <is>
          <t>output/pages/070_joy-island/overview__neoscapesmaldives.com__resort-joy-island-maldives.md</t>
        </is>
      </c>
    </row>
    <row r="57">
      <c r="A57" t="n">
        <v>59</v>
      </c>
      <c r="B57" t="inlineStr">
        <is>
          <t>Jumeirah Maldives Olhahali Island</t>
        </is>
      </c>
      <c r="C57" t="inlineStr">
        <is>
          <t>https://www.neoscapesmaldives.com/resort/jumeirah-maldives-olhahali/</t>
        </is>
      </c>
      <c r="D57" t="inlineStr">
        <is>
          <t>overview</t>
        </is>
      </c>
      <c r="E57" t="inlineStr">
        <is>
          <t>Jumeirah Maldives Olhahali Island | Neoscapes Maldives</t>
        </is>
      </c>
      <c r="F57" t="n">
        <v>27150</v>
      </c>
      <c r="G57" t="inlineStr">
        <is>
          <t>2026-10-04</t>
        </is>
      </c>
      <c r="H57" t="inlineStr">
        <is>
          <t>dmc-agency</t>
        </is>
      </c>
      <c r="I57" t="inlineStr">
        <is>
          <t>output/pages/059_jumeirah-maldives-olhahali-island/overview__neoscapesmaldives.com__resort-jumeirah-maldives-olhahali.md</t>
        </is>
      </c>
    </row>
    <row r="58">
      <c r="A58" t="n">
        <v>16</v>
      </c>
      <c r="B58" t="inlineStr">
        <is>
          <t>JW Marriott Kaafu Atoll Island Resort</t>
        </is>
      </c>
      <c r="C58" t="inlineStr">
        <is>
          <t>https://www.neoscapesmaldives.com/resort/jw-marriott-kaafu-atoll-island-resort/</t>
        </is>
      </c>
      <c r="D58" t="inlineStr">
        <is>
          <t>overview</t>
        </is>
      </c>
      <c r="E58" t="inlineStr">
        <is>
          <t>JW Marriott Kaafu Atoll Island Resort | Neoscapes Maldives</t>
        </is>
      </c>
      <c r="F58" t="n">
        <v>23597</v>
      </c>
      <c r="G58" t="inlineStr">
        <is>
          <t>2026-10-04</t>
        </is>
      </c>
      <c r="H58" t="inlineStr">
        <is>
          <t>dmc-agency</t>
        </is>
      </c>
      <c r="I58" t="inlineStr">
        <is>
          <t>output/pages/016_jw-marriott-kaafu-atoll-island-resort/overview__neoscapesmaldives.com__resort-jw-marriott-kaafu-atoll-island-resort.md</t>
        </is>
      </c>
    </row>
    <row r="59">
      <c r="A59" t="n">
        <v>18</v>
      </c>
      <c r="B59" t="inlineStr">
        <is>
          <t>JW Marriott Maldives Resort &amp; Spa</t>
        </is>
      </c>
      <c r="C59" t="inlineStr">
        <is>
          <t>https://www.neoscapesmaldives.com/resort/jw-marriott-maldives/</t>
        </is>
      </c>
      <c r="D59" t="inlineStr">
        <is>
          <t>overview</t>
        </is>
      </c>
      <c r="E59" t="inlineStr">
        <is>
          <t>JW Marriott Maldives Resort &amp; Spa | Neoscapes Maldives</t>
        </is>
      </c>
      <c r="F59" t="n">
        <v>29275</v>
      </c>
      <c r="G59" t="inlineStr">
        <is>
          <t>2026-10-04</t>
        </is>
      </c>
      <c r="H59" t="inlineStr">
        <is>
          <t>dmc-agency</t>
        </is>
      </c>
      <c r="I59" t="inlineStr">
        <is>
          <t>output/pages/018_jw-marriott-maldives-resort-spa/overview__neoscapesmaldives.com__resort-jw-marriott-maldives.md</t>
        </is>
      </c>
    </row>
    <row r="60">
      <c r="A60" t="n">
        <v>75</v>
      </c>
      <c r="B60" t="inlineStr">
        <is>
          <t>Kandima Maldives</t>
        </is>
      </c>
      <c r="C60" t="inlineStr">
        <is>
          <t>https://www.neoscapesmaldives.com/resort/kandima-maldives/</t>
        </is>
      </c>
      <c r="D60" t="inlineStr">
        <is>
          <t>overview</t>
        </is>
      </c>
      <c r="E60" t="inlineStr">
        <is>
          <t>Kandima Maldives | Neoscapes Maldives</t>
        </is>
      </c>
      <c r="F60" t="n">
        <v>28235</v>
      </c>
      <c r="G60" t="inlineStr">
        <is>
          <t>2026-10-04</t>
        </is>
      </c>
      <c r="H60" t="inlineStr">
        <is>
          <t>dmc-agency</t>
        </is>
      </c>
      <c r="I60" t="inlineStr">
        <is>
          <t>output/pages/075_kandima-maldives/overview__neoscapesmaldives.com__resort-kandima-maldives.md</t>
        </is>
      </c>
    </row>
    <row r="61">
      <c r="A61" t="n">
        <v>74</v>
      </c>
      <c r="B61" t="inlineStr">
        <is>
          <t>Kandolhu Island Maldives</t>
        </is>
      </c>
      <c r="C61" t="inlineStr">
        <is>
          <t>https://www.neoscapesmaldives.com/resort/kandolhu-maldives/</t>
        </is>
      </c>
      <c r="D61" t="inlineStr">
        <is>
          <t>overview</t>
        </is>
      </c>
      <c r="E61" t="inlineStr">
        <is>
          <t>Kandolhu Maldives | Neoscapes Maldives</t>
        </is>
      </c>
      <c r="F61" t="n">
        <v>27872</v>
      </c>
      <c r="G61" t="inlineStr">
        <is>
          <t>2026-10-04</t>
        </is>
      </c>
      <c r="H61" t="inlineStr">
        <is>
          <t>dmc-agency</t>
        </is>
      </c>
      <c r="I61" t="inlineStr">
        <is>
          <t>output/pages/074_kandolhu-island-maldives/overview__neoscapesmaldives.com__resort-kandolhu-maldives.md</t>
        </is>
      </c>
    </row>
    <row r="62">
      <c r="A62" t="n">
        <v>90</v>
      </c>
      <c r="B62" t="inlineStr">
        <is>
          <t>Six Senses Kanuhura</t>
        </is>
      </c>
      <c r="C62" t="inlineStr">
        <is>
          <t>https://www.neoscapesmaldives.com/resort/kanuhura-maldives/</t>
        </is>
      </c>
      <c r="D62" t="inlineStr">
        <is>
          <t>overview</t>
        </is>
      </c>
      <c r="E62" t="inlineStr">
        <is>
          <t>Six Senses Kanuhura | Neoscapes Maldives</t>
        </is>
      </c>
      <c r="F62" t="n">
        <v>45087</v>
      </c>
      <c r="G62" t="inlineStr">
        <is>
          <t>2026-10-04</t>
        </is>
      </c>
      <c r="H62" t="inlineStr">
        <is>
          <t>dmc-agency</t>
        </is>
      </c>
      <c r="I62" t="inlineStr">
        <is>
          <t>output/pages/090_six-senses-kanuhura/overview__neoscapesmaldives.com__resort-kanuhura-maldives.md</t>
        </is>
      </c>
    </row>
    <row r="63">
      <c r="A63" t="n">
        <v>105</v>
      </c>
      <c r="B63" t="inlineStr">
        <is>
          <t>Kuda Villingili Resort Maldives</t>
        </is>
      </c>
      <c r="C63" t="inlineStr">
        <is>
          <t>https://www.neoscapesmaldives.com/resort/kuda-villingili-resort-maldives/</t>
        </is>
      </c>
      <c r="D63" t="inlineStr">
        <is>
          <t>overview</t>
        </is>
      </c>
      <c r="E63" t="inlineStr">
        <is>
          <t>Kuda Villingili Resort Maldives | Neoscapes Maldives</t>
        </is>
      </c>
      <c r="F63" t="n">
        <v>28555</v>
      </c>
      <c r="G63" t="inlineStr">
        <is>
          <t>2026-10-04</t>
        </is>
      </c>
      <c r="H63" t="inlineStr">
        <is>
          <t>dmc-agency</t>
        </is>
      </c>
      <c r="I63" t="inlineStr">
        <is>
          <t>output/pages/105_kuda-villingili-resort-maldives/overview__neoscapesmaldives.com__resort-kuda-villingili-resort-maldives.md</t>
        </is>
      </c>
    </row>
    <row r="64">
      <c r="A64" t="n">
        <v>139</v>
      </c>
      <c r="B64" t="inlineStr">
        <is>
          <t>Kudafushi Resort &amp; Spa</t>
        </is>
      </c>
      <c r="C64" t="inlineStr">
        <is>
          <t>https://www.neoscapesmaldives.com/resort/kudafushi-maldives/</t>
        </is>
      </c>
      <c r="D64" t="inlineStr">
        <is>
          <t>overview</t>
        </is>
      </c>
      <c r="E64" t="inlineStr">
        <is>
          <t>Kudafushi Maldives | Neoscapes Maldives</t>
        </is>
      </c>
      <c r="F64" t="n">
        <v>23924</v>
      </c>
      <c r="G64" t="inlineStr">
        <is>
          <t>2026-10-04</t>
        </is>
      </c>
      <c r="H64" t="inlineStr">
        <is>
          <t>dmc-agency</t>
        </is>
      </c>
      <c r="I64" t="inlineStr">
        <is>
          <t>output/pages/139_kudafushi-resort-spa/overview__neoscapesmaldives.com__resort-kudafushi-maldives.md</t>
        </is>
      </c>
    </row>
    <row r="65">
      <c r="A65" t="n">
        <v>166</v>
      </c>
      <c r="B65" t="inlineStr">
        <is>
          <t>Kuramathi Maldives</t>
        </is>
      </c>
      <c r="C65" t="inlineStr">
        <is>
          <t>https://www.neoscapesmaldives.com/resort/kuramathi-island-resort/</t>
        </is>
      </c>
      <c r="D65" t="inlineStr">
        <is>
          <t>overview</t>
        </is>
      </c>
      <c r="E65" t="inlineStr">
        <is>
          <t>Niva Kuramathi Maldives | Neoscapes Maldives</t>
        </is>
      </c>
      <c r="F65" t="n">
        <v>41041</v>
      </c>
      <c r="G65" t="inlineStr">
        <is>
          <t>2026-10-04</t>
        </is>
      </c>
      <c r="H65" t="inlineStr">
        <is>
          <t>dmc-agency</t>
        </is>
      </c>
      <c r="I65" t="inlineStr">
        <is>
          <t>output/pages/166_kuramathi-maldives/overview__neoscapesmaldives.com__resort-kuramathi-island-resort.md</t>
        </is>
      </c>
    </row>
    <row r="66">
      <c r="A66" t="n">
        <v>182</v>
      </c>
      <c r="B66" t="inlineStr">
        <is>
          <t>Kuredhivaru Resort and Spa</t>
        </is>
      </c>
      <c r="C66" t="inlineStr">
        <is>
          <t>https://www.neoscapesmaldives.com/resort/kuredhivaru-resort-and-spa/</t>
        </is>
      </c>
      <c r="D66" t="inlineStr">
        <is>
          <t>overview</t>
        </is>
      </c>
      <c r="E66" t="inlineStr">
        <is>
          <t>Kuredhivaru Resort and Spa | Neoscapes Maldives</t>
        </is>
      </c>
      <c r="F66" t="n">
        <v>27407</v>
      </c>
      <c r="G66" t="inlineStr">
        <is>
          <t>2026-10-04</t>
        </is>
      </c>
      <c r="H66" t="inlineStr">
        <is>
          <t>dmc-agency</t>
        </is>
      </c>
      <c r="I66" t="inlineStr">
        <is>
          <t>output/pages/182_kuredhivaru-resort-and-spa/overview__neoscapesmaldives.com__resort-kuredhivaru-resort-and-spa.md</t>
        </is>
      </c>
    </row>
    <row r="67">
      <c r="A67" t="n">
        <v>173</v>
      </c>
      <c r="B67" t="inlineStr">
        <is>
          <t>Kurumba Maldives</t>
        </is>
      </c>
      <c r="C67" t="inlineStr">
        <is>
          <t>https://www.neoscapesmaldives.com/resort/kurumba-maldives/</t>
        </is>
      </c>
      <c r="D67" t="inlineStr">
        <is>
          <t>overview</t>
        </is>
      </c>
      <c r="E67" t="inlineStr">
        <is>
          <t>Niva Kurumba Maldives | Neoscapes Maldives</t>
        </is>
      </c>
      <c r="F67" t="n">
        <v>34215</v>
      </c>
      <c r="G67" t="inlineStr">
        <is>
          <t>2026-10-04</t>
        </is>
      </c>
      <c r="H67" t="inlineStr">
        <is>
          <t>dmc-agency</t>
        </is>
      </c>
      <c r="I67" t="inlineStr">
        <is>
          <t>output/pages/173_kurumba-maldives/overview__neoscapesmaldives.com__resort-kurumba-maldives.md</t>
        </is>
      </c>
    </row>
    <row r="68">
      <c r="A68" t="n">
        <v>87</v>
      </c>
      <c r="B68" t="inlineStr">
        <is>
          <t>Four Seasons Resort Maldives at Landaa Giraavaru</t>
        </is>
      </c>
      <c r="C68" t="inlineStr">
        <is>
          <t>https://www.neoscapesmaldives.com/resort/landaa-giraavaru-four-seasons/</t>
        </is>
      </c>
      <c r="D68" t="inlineStr">
        <is>
          <t>overview</t>
        </is>
      </c>
      <c r="E68" t="inlineStr">
        <is>
          <t>Four Seasons Resort Maldives at Landaa Giraavaru | Neoscapes Maldives</t>
        </is>
      </c>
      <c r="F68" t="n">
        <v>36656</v>
      </c>
      <c r="G68" t="inlineStr">
        <is>
          <t>2026-10-04</t>
        </is>
      </c>
      <c r="H68" t="inlineStr">
        <is>
          <t>dmc-agency</t>
        </is>
      </c>
      <c r="I68" t="inlineStr">
        <is>
          <t>output/pages/087_four-seasons-resort-maldives-at-landaa-giraavaru/overview__neoscapesmaldives.com__resort-landaa-giraavaru-four-seasons.md</t>
        </is>
      </c>
    </row>
    <row r="69">
      <c r="A69" t="n">
        <v>40</v>
      </c>
      <c r="B69" t="inlineStr">
        <is>
          <t>Le Méridien Maldives Resort and Spa</t>
        </is>
      </c>
      <c r="C69" t="inlineStr">
        <is>
          <t>https://www.neoscapesmaldives.com/resort/le-meridien-maldives/</t>
        </is>
      </c>
      <c r="D69" t="inlineStr">
        <is>
          <t>overview</t>
        </is>
      </c>
      <c r="E69" t="inlineStr">
        <is>
          <t>Le Meridien Maldives | Neoscapes Maldives</t>
        </is>
      </c>
      <c r="F69" t="n">
        <v>30960</v>
      </c>
      <c r="G69" t="inlineStr">
        <is>
          <t>2026-10-04</t>
        </is>
      </c>
      <c r="H69" t="inlineStr">
        <is>
          <t>dmc-agency</t>
        </is>
      </c>
      <c r="I69" t="inlineStr">
        <is>
          <t>output/pages/040_le-meridien-maldives-resort-and-spa/overview__neoscapesmaldives.com__resort-le-meridien-maldives.md</t>
        </is>
      </c>
    </row>
    <row r="70">
      <c r="A70" t="n">
        <v>91</v>
      </c>
      <c r="B70" t="inlineStr">
        <is>
          <t>Lily Beach Resort</t>
        </is>
      </c>
      <c r="C70" t="inlineStr">
        <is>
          <t>https://www.neoscapesmaldives.com/resort/lily-beach-resort-spa/</t>
        </is>
      </c>
      <c r="D70" t="inlineStr">
        <is>
          <t>overview</t>
        </is>
      </c>
      <c r="E70" t="inlineStr">
        <is>
          <t>Lily Beach Resort &amp; Spa | Neoscapes Maldives</t>
        </is>
      </c>
      <c r="F70" t="n">
        <v>41219</v>
      </c>
      <c r="G70" t="inlineStr">
        <is>
          <t>2026-10-04</t>
        </is>
      </c>
      <c r="H70" t="inlineStr">
        <is>
          <t>dmc-agency</t>
        </is>
      </c>
      <c r="I70" t="inlineStr">
        <is>
          <t>output/pages/091_lily-beach-resort/overview__neoscapesmaldives.com__resort-lily-beach-resort-spa.md</t>
        </is>
      </c>
    </row>
    <row r="71">
      <c r="A71" t="n">
        <v>180</v>
      </c>
      <c r="B71" t="inlineStr">
        <is>
          <t>Lux* South Ari Atoll, Maldives</t>
        </is>
      </c>
      <c r="C71" t="inlineStr">
        <is>
          <t>https://www.neoscapesmaldives.com/resort/lux-maldives/</t>
        </is>
      </c>
      <c r="D71" t="inlineStr">
        <is>
          <t>overview</t>
        </is>
      </c>
      <c r="E71" t="inlineStr">
        <is>
          <t>LUX* South Ari Atoll | Neoscapes Maldives</t>
        </is>
      </c>
      <c r="F71" t="n">
        <v>33251</v>
      </c>
      <c r="G71" t="inlineStr">
        <is>
          <t>2026-10-04</t>
        </is>
      </c>
      <c r="H71" t="inlineStr">
        <is>
          <t>dmc-agency</t>
        </is>
      </c>
      <c r="I71" t="inlineStr">
        <is>
          <t>output/pages/180_lux-south-ari-atoll-maldives/overview__neoscapesmaldives.com__resort-lux-maldives.md</t>
        </is>
      </c>
    </row>
    <row r="72">
      <c r="A72" t="n">
        <v>119</v>
      </c>
      <c r="B72" t="inlineStr">
        <is>
          <t>Outrigger Maldives Maafushivaru Resort</t>
        </is>
      </c>
      <c r="C72" t="inlineStr">
        <is>
          <t>https://www.neoscapesmaldives.com/resort/maafushivaru-maldives/</t>
        </is>
      </c>
      <c r="D72" t="inlineStr">
        <is>
          <t>overview</t>
        </is>
      </c>
      <c r="E72" t="inlineStr">
        <is>
          <t>Outrigger Maldives Maafushivaru Resort | Neoscapes</t>
        </is>
      </c>
      <c r="F72" t="n">
        <v>26827</v>
      </c>
      <c r="G72" t="inlineStr">
        <is>
          <t>2026-10-04</t>
        </is>
      </c>
      <c r="H72" t="inlineStr">
        <is>
          <t>dmc-agency</t>
        </is>
      </c>
      <c r="I72" t="inlineStr">
        <is>
          <t>output/pages/119_outrigger-maldives-maafushivaru-resort/overview__neoscapesmaldives.com__resort-maafushivaru-maldives.md</t>
        </is>
      </c>
    </row>
    <row r="73">
      <c r="A73" t="n">
        <v>95</v>
      </c>
      <c r="B73" t="inlineStr">
        <is>
          <t>Malahini Kuda Bandos</t>
        </is>
      </c>
      <c r="C73" t="inlineStr">
        <is>
          <t>https://www.neoscapesmaldives.com/resort/malahini-kuda-bandos/</t>
        </is>
      </c>
      <c r="D73" t="inlineStr">
        <is>
          <t>overview</t>
        </is>
      </c>
      <c r="E73" t="inlineStr">
        <is>
          <t>Malahini Kuda Bandos | Neoscapes Maldives</t>
        </is>
      </c>
      <c r="F73" t="n">
        <v>25742</v>
      </c>
      <c r="G73" t="inlineStr">
        <is>
          <t>2026-10-04</t>
        </is>
      </c>
      <c r="H73" t="inlineStr">
        <is>
          <t>dmc-agency</t>
        </is>
      </c>
      <c r="I73" t="inlineStr">
        <is>
          <t>output/pages/095_malahini-kuda-bandos/overview__neoscapesmaldives.com__resort-malahini-kuda-bandos.md</t>
        </is>
      </c>
    </row>
    <row r="74">
      <c r="A74" t="n">
        <v>22</v>
      </c>
      <c r="B74" t="inlineStr">
        <is>
          <t>Barceló Whale Lagoon Maldives</t>
        </is>
      </c>
      <c r="C74" t="inlineStr">
        <is>
          <t>https://www.neoscapesmaldives.com/resort/melia-whale-lagoon-maldives</t>
        </is>
      </c>
      <c r="D74" t="inlineStr">
        <is>
          <t>overview</t>
        </is>
      </c>
      <c r="E74" t="inlineStr">
        <is>
          <t>Meliá Whale Lagoon Maldives | Neoscapes Maldives</t>
        </is>
      </c>
      <c r="F74" t="n">
        <v>22931</v>
      </c>
      <c r="G74" t="inlineStr">
        <is>
          <t>2026-10-04</t>
        </is>
      </c>
      <c r="H74" t="inlineStr">
        <is>
          <t>dmc-agency</t>
        </is>
      </c>
      <c r="I74" t="inlineStr">
        <is>
          <t>output/pages/022_barcelo-whale-lagoon-maldives/overview__neoscapesmaldives.com__resort-melia-whale-lagoon-maldives.md</t>
        </is>
      </c>
    </row>
    <row r="75">
      <c r="A75" t="n">
        <v>167</v>
      </c>
      <c r="B75" t="inlineStr">
        <is>
          <t>Milaidhoo Island Maldives</t>
        </is>
      </c>
      <c r="C75" t="inlineStr">
        <is>
          <t>https://www.neoscapesmaldives.com/resort/milaidhoo-island-maldives/</t>
        </is>
      </c>
      <c r="D75" t="inlineStr">
        <is>
          <t>overview</t>
        </is>
      </c>
      <c r="E75" t="inlineStr">
        <is>
          <t>Milaidhoo Island Maldives | Neoscapes Maldives</t>
        </is>
      </c>
      <c r="F75" t="n">
        <v>37097</v>
      </c>
      <c r="G75" t="inlineStr">
        <is>
          <t>2026-10-04</t>
        </is>
      </c>
      <c r="H75" t="inlineStr">
        <is>
          <t>dmc-agency</t>
        </is>
      </c>
      <c r="I75" t="inlineStr">
        <is>
          <t>output/pages/167_milaidhoo-island-maldives/overview__neoscapesmaldives.com__resort-milaidhoo-island-maldives.md</t>
        </is>
      </c>
    </row>
    <row r="76">
      <c r="A76" t="n">
        <v>92</v>
      </c>
      <c r="B76" t="inlineStr">
        <is>
          <t>Amaya Kuda Rah Maldives</t>
        </is>
      </c>
      <c r="C76" t="inlineStr">
        <is>
          <t>https://www.neoscapesmaldives.com/resort/nh-maldives-kuda-rah/</t>
        </is>
      </c>
      <c r="D76" t="inlineStr">
        <is>
          <t>overview</t>
        </is>
      </c>
      <c r="E76" t="inlineStr">
        <is>
          <t>NH Maldives Kuda Rah | Neoscapes Maldives</t>
        </is>
      </c>
      <c r="F76" t="n">
        <v>26444</v>
      </c>
      <c r="G76" t="inlineStr">
        <is>
          <t>2026-10-04</t>
        </is>
      </c>
      <c r="H76" t="inlineStr">
        <is>
          <t>dmc-agency</t>
        </is>
      </c>
      <c r="I76" t="inlineStr">
        <is>
          <t>output/pages/092_amaya-kuda-rah-maldives/overview__neoscapesmaldives.com__resort-nh-maldives-kuda-rah.md</t>
        </is>
      </c>
    </row>
    <row r="77">
      <c r="A77" t="n">
        <v>112</v>
      </c>
      <c r="B77" t="inlineStr">
        <is>
          <t>Nika Island Resort and Spa</t>
        </is>
      </c>
      <c r="C77" t="inlineStr">
        <is>
          <t>https://www.neoscapesmaldives.com/resort/nika-island-resort/</t>
        </is>
      </c>
      <c r="D77" t="inlineStr">
        <is>
          <t>overview</t>
        </is>
      </c>
      <c r="E77" t="inlineStr">
        <is>
          <t>Nika Island Resort &amp; Spa | Neoscapes Maldives</t>
        </is>
      </c>
      <c r="F77" t="n">
        <v>34009</v>
      </c>
      <c r="G77" t="inlineStr">
        <is>
          <t>2026-10-04</t>
        </is>
      </c>
      <c r="H77" t="inlineStr">
        <is>
          <t>dmc-agency</t>
        </is>
      </c>
      <c r="I77" t="inlineStr">
        <is>
          <t>output/pages/112_nika-island-resort-and-spa/overview__neoscapesmaldives.com__resort-nika-island-resort.md</t>
        </is>
      </c>
    </row>
    <row r="78">
      <c r="A78" t="n">
        <v>117</v>
      </c>
      <c r="B78" t="inlineStr">
        <is>
          <t>Niyama Maldives</t>
        </is>
      </c>
      <c r="C78" t="inlineStr">
        <is>
          <t>https://www.neoscapesmaldives.com/resort/niyama-private-islands-maldives/</t>
        </is>
      </c>
      <c r="D78" t="inlineStr">
        <is>
          <t>overview</t>
        </is>
      </c>
      <c r="E78" t="inlineStr">
        <is>
          <t>Niyama Private Islands Maldives | Neoscapes Maldives</t>
        </is>
      </c>
      <c r="F78" t="n">
        <v>36488</v>
      </c>
      <c r="G78" t="inlineStr">
        <is>
          <t>2026-10-04</t>
        </is>
      </c>
      <c r="H78" t="inlineStr">
        <is>
          <t>dmc-agency</t>
        </is>
      </c>
      <c r="I78" t="inlineStr">
        <is>
          <t>output/pages/117_niyama-maldives/overview__neoscapesmaldives.com__resort-niyama-private-islands-maldives.md</t>
        </is>
      </c>
    </row>
    <row r="79">
      <c r="A79" t="n">
        <v>132</v>
      </c>
      <c r="B79" t="inlineStr">
        <is>
          <t>Noku Maldives</t>
        </is>
      </c>
      <c r="C79" t="inlineStr">
        <is>
          <t>https://www.neoscapesmaldives.com/resort/noku-maldives-resort/</t>
        </is>
      </c>
      <c r="D79" t="inlineStr">
        <is>
          <t>overview</t>
        </is>
      </c>
      <c r="E79" t="inlineStr">
        <is>
          <t>Noku Maldives Resort | Neoscapes Maldives</t>
        </is>
      </c>
      <c r="F79" t="n">
        <v>26548</v>
      </c>
      <c r="G79" t="inlineStr">
        <is>
          <t>2026-10-04</t>
        </is>
      </c>
      <c r="H79" t="inlineStr">
        <is>
          <t>dmc-agency</t>
        </is>
      </c>
      <c r="I79" t="inlineStr">
        <is>
          <t>output/pages/132_noku-maldives/overview__neoscapesmaldives.com__resort-noku-maldives-resort.md</t>
        </is>
      </c>
    </row>
    <row r="80">
      <c r="A80" t="n">
        <v>23</v>
      </c>
      <c r="B80" t="inlineStr">
        <is>
          <t>Nooe Maldives Kunavashi</t>
        </is>
      </c>
      <c r="C80" t="inlineStr">
        <is>
          <t>https://www.neoscapesmaldives.com/resort/nooe-maldives-kunaavashi/</t>
        </is>
      </c>
      <c r="D80" t="inlineStr">
        <is>
          <t>overview</t>
        </is>
      </c>
      <c r="E80" t="inlineStr">
        <is>
          <t>NOOE Maldives Kunaavashi | Neoscapes Maldives</t>
        </is>
      </c>
      <c r="F80" t="n">
        <v>25906</v>
      </c>
      <c r="G80" t="inlineStr">
        <is>
          <t>2026-10-04</t>
        </is>
      </c>
      <c r="H80" t="inlineStr">
        <is>
          <t>dmc-agency</t>
        </is>
      </c>
      <c r="I80" t="inlineStr">
        <is>
          <t>output/pages/023_nooe-maldives-kunavashi/overview__neoscapesmaldives.com__resort-nooe-maldives-kunaavashi.md</t>
        </is>
      </c>
    </row>
    <row r="81">
      <c r="A81" t="n">
        <v>116</v>
      </c>
      <c r="B81" t="inlineStr">
        <is>
          <t>Nova Maldives</t>
        </is>
      </c>
      <c r="C81" t="inlineStr">
        <is>
          <t>https://www.neoscapesmaldives.com/resort/nova-maldives/</t>
        </is>
      </c>
      <c r="D81" t="inlineStr">
        <is>
          <t>overview</t>
        </is>
      </c>
      <c r="E81" t="inlineStr">
        <is>
          <t>Nova Maldives | Neoscapes Maldives</t>
        </is>
      </c>
      <c r="F81" t="n">
        <v>27397</v>
      </c>
      <c r="G81" t="inlineStr">
        <is>
          <t>2026-10-04</t>
        </is>
      </c>
      <c r="H81" t="inlineStr">
        <is>
          <t>dmc-agency</t>
        </is>
      </c>
      <c r="I81" t="inlineStr">
        <is>
          <t>output/pages/116_nova-maldives/overview__neoscapesmaldives.com__resort-nova-maldives.md</t>
        </is>
      </c>
    </row>
    <row r="82">
      <c r="A82" t="n">
        <v>133</v>
      </c>
      <c r="B82" t="inlineStr">
        <is>
          <t>Oblu By Atmosphere at Helengeli</t>
        </is>
      </c>
      <c r="C82" t="inlineStr">
        <is>
          <t>https://www.neoscapesmaldives.com/resort/oblu-nature-helengeli/</t>
        </is>
      </c>
      <c r="D82" t="inlineStr">
        <is>
          <t>overview</t>
        </is>
      </c>
      <c r="E82" t="inlineStr">
        <is>
          <t>OBLU NATURE Helengeli by SENTIDO | Neoscapes Maldives</t>
        </is>
      </c>
      <c r="F82" t="n">
        <v>29130</v>
      </c>
      <c r="G82" t="inlineStr">
        <is>
          <t>2026-10-04</t>
        </is>
      </c>
      <c r="H82" t="inlineStr">
        <is>
          <t>dmc-agency</t>
        </is>
      </c>
      <c r="I82" t="inlineStr">
        <is>
          <t>output/pages/133_oblu-by-atmosphere-at-helengeli/overview__neoscapesmaldives.com__resort-oblu-nature-helengeli.md</t>
        </is>
      </c>
    </row>
    <row r="83">
      <c r="A83" t="n">
        <v>115</v>
      </c>
      <c r="B83" t="inlineStr">
        <is>
          <t>Oblu Select by Atmosphere at Sangeli</t>
        </is>
      </c>
      <c r="C83" t="inlineStr">
        <is>
          <t>https://www.neoscapesmaldives.com/resort/oblu-select-at-sangeli/</t>
        </is>
      </c>
      <c r="D83" t="inlineStr">
        <is>
          <t>overview</t>
        </is>
      </c>
      <c r="E83" t="inlineStr">
        <is>
          <t>OBLU Select Sangeli | Neoscapes Maldives</t>
        </is>
      </c>
      <c r="F83" t="n">
        <v>26740</v>
      </c>
      <c r="G83" t="inlineStr">
        <is>
          <t>2026-10-04</t>
        </is>
      </c>
      <c r="H83" t="inlineStr">
        <is>
          <t>dmc-agency</t>
        </is>
      </c>
      <c r="I83" t="inlineStr">
        <is>
          <t>output/pages/115_oblu-select-by-atmosphere-at-sangeli/overview__neoscapesmaldives.com__resort-oblu-select-at-sangeli.md</t>
        </is>
      </c>
    </row>
    <row r="84">
      <c r="A84" t="n">
        <v>115</v>
      </c>
      <c r="B84" t="inlineStr">
        <is>
          <t>Oblu Select by Atmosphere at Sangeli</t>
        </is>
      </c>
      <c r="C84" t="inlineStr">
        <is>
          <t>https://www.neoscapesmaldives.com/resort/oblu-select-lobigili/</t>
        </is>
      </c>
      <c r="D84" t="inlineStr">
        <is>
          <t>overview</t>
        </is>
      </c>
      <c r="E84" t="inlineStr">
        <is>
          <t>OBLU SELECT Lobigili | Neoscapes Maldives</t>
        </is>
      </c>
      <c r="F84" t="n">
        <v>26891</v>
      </c>
      <c r="G84" t="inlineStr">
        <is>
          <t>2026-10-04</t>
        </is>
      </c>
      <c r="H84" t="inlineStr">
        <is>
          <t>dmc-agency</t>
        </is>
      </c>
      <c r="I84" t="inlineStr">
        <is>
          <t>output/pages/115_oblu-select-by-atmosphere-at-sangeli/overview__neoscapesmaldives.com__resort-oblu-select-lobigili.md</t>
        </is>
      </c>
    </row>
    <row r="85">
      <c r="A85" t="n">
        <v>50</v>
      </c>
      <c r="B85" t="inlineStr">
        <is>
          <t>Sun Siyam Olhuveli Maldives</t>
        </is>
      </c>
      <c r="C85" t="inlineStr">
        <is>
          <t>https://www.neoscapesmaldives.com/resort/olhuveli-beach-spa-maldives/</t>
        </is>
      </c>
      <c r="D85" t="inlineStr">
        <is>
          <t>overview</t>
        </is>
      </c>
      <c r="E85" t="inlineStr">
        <is>
          <t>Sun Siyam Olhuveli | Neoscapes Maldives</t>
        </is>
      </c>
      <c r="F85" t="n">
        <v>34777</v>
      </c>
      <c r="G85" t="inlineStr">
        <is>
          <t>2026-10-04</t>
        </is>
      </c>
      <c r="H85" t="inlineStr">
        <is>
          <t>dmc-agency</t>
        </is>
      </c>
      <c r="I85" t="inlineStr">
        <is>
          <t>output/pages/050_sun-siyam-olhuveli-maldives/overview__neoscapesmaldives.com__resort-olhuveli-beach-spa-maldives.md</t>
        </is>
      </c>
    </row>
    <row r="86">
      <c r="A86" t="n">
        <v>128</v>
      </c>
      <c r="B86" t="inlineStr">
        <is>
          <t>One &amp; Only Reethi Rah, Maldives</t>
        </is>
      </c>
      <c r="C86" t="inlineStr">
        <is>
          <t>https://www.neoscapesmaldives.com/resort/one-only-reethi-rah-resort/</t>
        </is>
      </c>
      <c r="D86" t="inlineStr">
        <is>
          <t>overview</t>
        </is>
      </c>
      <c r="E86" t="inlineStr">
        <is>
          <t>One &amp; Only Reethi Rah | Neoscapes Maldives</t>
        </is>
      </c>
      <c r="F86" t="n">
        <v>43679</v>
      </c>
      <c r="G86" t="inlineStr">
        <is>
          <t>2026-10-04</t>
        </is>
      </c>
      <c r="H86" t="inlineStr">
        <is>
          <t>dmc-agency</t>
        </is>
      </c>
      <c r="I86" t="inlineStr">
        <is>
          <t>output/pages/128_one-only-reethi-rah-maldives/overview__neoscapesmaldives.com__resort-one-only-reethi-rah-resort.md</t>
        </is>
      </c>
    </row>
    <row r="87">
      <c r="A87" t="n">
        <v>41</v>
      </c>
      <c r="B87" t="inlineStr">
        <is>
          <t>Ozen By Atmosphere At Maadhoo</t>
        </is>
      </c>
      <c r="C87" t="inlineStr">
        <is>
          <t>https://www.neoscapesmaldives.com/resort/ozen-life-maadhoo</t>
        </is>
      </c>
      <c r="D87" t="inlineStr">
        <is>
          <t>overview</t>
        </is>
      </c>
      <c r="E87" t="inlineStr">
        <is>
          <t>OZEN Life Maadhoo | Neoscapes Maldives</t>
        </is>
      </c>
      <c r="F87" t="n">
        <v>27486</v>
      </c>
      <c r="G87" t="inlineStr">
        <is>
          <t>2026-10-04</t>
        </is>
      </c>
      <c r="H87" t="inlineStr">
        <is>
          <t>dmc-agency</t>
        </is>
      </c>
      <c r="I87" t="inlineStr">
        <is>
          <t>output/pages/041_ozen-by-atmosphere-at-maadhoo/overview__neoscapesmaldives.com__resort-ozen-life-maadhoo.md</t>
        </is>
      </c>
    </row>
    <row r="88">
      <c r="A88" t="n">
        <v>5</v>
      </c>
      <c r="B88" t="inlineStr">
        <is>
          <t>Bolifushi Island Resort</t>
        </is>
      </c>
      <c r="C88" t="inlineStr">
        <is>
          <t>https://www.neoscapesmaldives.com/resort/ozen-reserve-bolifushi/</t>
        </is>
      </c>
      <c r="D88" t="inlineStr">
        <is>
          <t>overview</t>
        </is>
      </c>
      <c r="E88" t="inlineStr">
        <is>
          <t>OZEN Reserve Bolifushi | Neoscapes Maldives</t>
        </is>
      </c>
      <c r="F88" t="n">
        <v>30792</v>
      </c>
      <c r="G88" t="inlineStr">
        <is>
          <t>2026-10-04</t>
        </is>
      </c>
      <c r="H88" t="inlineStr">
        <is>
          <t>dmc-agency</t>
        </is>
      </c>
      <c r="I88" t="inlineStr">
        <is>
          <t>output/pages/005_bolifushi-island-resort/overview__neoscapesmaldives.com__resort-ozen-reserve-bolifushi.md</t>
        </is>
      </c>
    </row>
    <row r="89">
      <c r="A89" t="n">
        <v>175</v>
      </c>
      <c r="B89" t="inlineStr">
        <is>
          <t>Villa Nautica Paradise Island</t>
        </is>
      </c>
      <c r="C89" t="inlineStr">
        <is>
          <t>https://www.neoscapesmaldives.com/resort/paradise-island-resort/</t>
        </is>
      </c>
      <c r="D89" t="inlineStr">
        <is>
          <t>overview</t>
        </is>
      </c>
      <c r="E89" t="inlineStr">
        <is>
          <t>Villa Nautica Maldives Resort | Neoscapes Maldives</t>
        </is>
      </c>
      <c r="F89" t="n">
        <v>29901</v>
      </c>
      <c r="G89" t="inlineStr">
        <is>
          <t>2026-10-04</t>
        </is>
      </c>
      <c r="H89" t="inlineStr">
        <is>
          <t>dmc-agency</t>
        </is>
      </c>
      <c r="I89" t="inlineStr">
        <is>
          <t>output/pages/175_villa-nautica-paradise-island/overview__neoscapesmaldives.com__resort-paradise-island-resort.md</t>
        </is>
      </c>
    </row>
    <row r="90">
      <c r="A90" t="n">
        <v>158</v>
      </c>
      <c r="B90" t="inlineStr">
        <is>
          <t>Patina Maldives, Fari Islands</t>
        </is>
      </c>
      <c r="C90" t="inlineStr">
        <is>
          <t>https://www.neoscapesmaldives.com/resort/patina-maldives/</t>
        </is>
      </c>
      <c r="D90" t="inlineStr">
        <is>
          <t>overview</t>
        </is>
      </c>
      <c r="E90" t="inlineStr">
        <is>
          <t>Patina Maldives | Neoscapes Maldives</t>
        </is>
      </c>
      <c r="F90" t="n">
        <v>32922</v>
      </c>
      <c r="G90" t="inlineStr">
        <is>
          <t>2026-10-04</t>
        </is>
      </c>
      <c r="H90" t="inlineStr">
        <is>
          <t>dmc-agency</t>
        </is>
      </c>
      <c r="I90" t="inlineStr">
        <is>
          <t>output/pages/158_patina-maldives-fari-islands/overview__neoscapesmaldives.com__resort-patina-maldives.md</t>
        </is>
      </c>
    </row>
    <row r="91">
      <c r="A91" t="n">
        <v>80</v>
      </c>
      <c r="B91" t="inlineStr">
        <is>
          <t>Raaya by Atmosphere</t>
        </is>
      </c>
      <c r="C91" t="inlineStr">
        <is>
          <t>https://www.neoscapesmaldives.com/resort/raaya-by-atmosphere/</t>
        </is>
      </c>
      <c r="D91" t="inlineStr">
        <is>
          <t>overview</t>
        </is>
      </c>
      <c r="E91" t="inlineStr">
        <is>
          <t>RAAYA By Atmosphere | Neoscapes Maldives</t>
        </is>
      </c>
      <c r="F91" t="n">
        <v>28436</v>
      </c>
      <c r="G91" t="inlineStr">
        <is>
          <t>2026-10-04</t>
        </is>
      </c>
      <c r="H91" t="inlineStr">
        <is>
          <t>dmc-agency</t>
        </is>
      </c>
      <c r="I91" t="inlineStr">
        <is>
          <t>output/pages/080_raaya-by-atmosphere/overview__neoscapesmaldives.com__resort-raaya-by-atmosphere.md</t>
        </is>
      </c>
    </row>
    <row r="92">
      <c r="A92" t="n">
        <v>64</v>
      </c>
      <c r="B92" t="inlineStr">
        <is>
          <t>Radisson Blu Resort Maldives</t>
        </is>
      </c>
      <c r="C92" t="inlineStr">
        <is>
          <t>https://www.neoscapesmaldives.com/resort/radisson-blu-resort-maldives/</t>
        </is>
      </c>
      <c r="D92" t="inlineStr">
        <is>
          <t>overview</t>
        </is>
      </c>
      <c r="E92" t="inlineStr">
        <is>
          <t>Radisson Blu Resort Maldives | Neoscapes Maldives</t>
        </is>
      </c>
      <c r="F92" t="n">
        <v>30270</v>
      </c>
      <c r="G92" t="inlineStr">
        <is>
          <t>2026-10-04</t>
        </is>
      </c>
      <c r="H92" t="inlineStr">
        <is>
          <t>dmc-agency</t>
        </is>
      </c>
      <c r="I92" t="inlineStr">
        <is>
          <t>output/pages/064_radisson-blu-resort-maldives/overview__neoscapesmaldives.com__resort-radisson-blu-resort-maldives.md</t>
        </is>
      </c>
    </row>
    <row r="93">
      <c r="A93" t="n">
        <v>25</v>
      </c>
      <c r="B93" t="inlineStr">
        <is>
          <t>Raffles Maldives Meradhoo Resort</t>
        </is>
      </c>
      <c r="C93" t="inlineStr">
        <is>
          <t>https://www.neoscapesmaldives.com/resort/raffles-maldives-meradhoo-resort/</t>
        </is>
      </c>
      <c r="D93" t="inlineStr">
        <is>
          <t>overview</t>
        </is>
      </c>
      <c r="E93" t="inlineStr">
        <is>
          <t>The Halcyon Private Isles Maldives, Autograph Collection | Neoscapes Maldives</t>
        </is>
      </c>
      <c r="F93" t="n">
        <v>26539</v>
      </c>
      <c r="G93" t="inlineStr">
        <is>
          <t>2026-10-04</t>
        </is>
      </c>
      <c r="H93" t="inlineStr">
        <is>
          <t>dmc-agency</t>
        </is>
      </c>
      <c r="I93" t="inlineStr">
        <is>
          <t>output/pages/025_raffles-maldives-meradhoo-resort/overview__neoscapesmaldives.com__resort-raffles-maldives-meradhoo-resort.md</t>
        </is>
      </c>
    </row>
    <row r="94">
      <c r="A94" t="n">
        <v>45</v>
      </c>
      <c r="B94" t="inlineStr">
        <is>
          <t>Saii Lagoon Maldives</t>
        </is>
      </c>
      <c r="C94" t="inlineStr">
        <is>
          <t>https://www.neoscapesmaldives.com/resort/saii-lagoon-maldives/</t>
        </is>
      </c>
      <c r="D94" t="inlineStr">
        <is>
          <t>overview</t>
        </is>
      </c>
      <c r="E94" t="inlineStr">
        <is>
          <t>SAii Lagoon Maldives, by Hilton | Neoscapes Maldives</t>
        </is>
      </c>
      <c r="F94" t="n">
        <v>28704</v>
      </c>
      <c r="G94" t="inlineStr">
        <is>
          <t>2026-10-04</t>
        </is>
      </c>
      <c r="H94" t="inlineStr">
        <is>
          <t>dmc-agency</t>
        </is>
      </c>
      <c r="I94" t="inlineStr">
        <is>
          <t>output/pages/045_saii-lagoon-maldives/overview__neoscapesmaldives.com__resort-saii-lagoon-maldives.md</t>
        </is>
      </c>
    </row>
    <row r="95">
      <c r="A95" t="n">
        <v>103</v>
      </c>
      <c r="B95" t="inlineStr">
        <is>
          <t>Sheraton Maldives Full Moon Resort &amp; Spa</t>
        </is>
      </c>
      <c r="C95" t="inlineStr">
        <is>
          <t>https://www.neoscapesmaldives.com/resort/sheraton-maldives-full-moon-resort-spa/</t>
        </is>
      </c>
      <c r="D95" t="inlineStr">
        <is>
          <t>overview</t>
        </is>
      </c>
      <c r="E95" t="inlineStr">
        <is>
          <t>Sheraton Maldives Full Moon Resort &amp; Spa | Neoscapes Maldives</t>
        </is>
      </c>
      <c r="F95" t="n">
        <v>30521</v>
      </c>
      <c r="G95" t="inlineStr">
        <is>
          <t>2026-10-04</t>
        </is>
      </c>
      <c r="H95" t="inlineStr">
        <is>
          <t>dmc-agency</t>
        </is>
      </c>
      <c r="I95" t="inlineStr">
        <is>
          <t>output/pages/103_sheraton-maldives-full-moon-resort-spa/overview__neoscapesmaldives.com__resort-sheraton-maldives-full-moon-resort-spa.md</t>
        </is>
      </c>
    </row>
    <row r="96">
      <c r="A96" t="n">
        <v>179</v>
      </c>
      <c r="B96" t="inlineStr">
        <is>
          <t>Siyam World Maldives</t>
        </is>
      </c>
      <c r="C96" t="inlineStr">
        <is>
          <t>https://www.neoscapesmaldives.com/resort/siyam-world-maldives/</t>
        </is>
      </c>
      <c r="D96" t="inlineStr">
        <is>
          <t>overview</t>
        </is>
      </c>
      <c r="E96" t="inlineStr">
        <is>
          <t>Siyam World Maldives | Neoscapes Maldives</t>
        </is>
      </c>
      <c r="F96" t="n">
        <v>32890</v>
      </c>
      <c r="G96" t="inlineStr">
        <is>
          <t>2026-10-04</t>
        </is>
      </c>
      <c r="H96" t="inlineStr">
        <is>
          <t>dmc-agency</t>
        </is>
      </c>
      <c r="I96" t="inlineStr">
        <is>
          <t>output/pages/179_siyam-world-maldives/overview__neoscapesmaldives.com__resort-siyam-world-maldives.md</t>
        </is>
      </c>
    </row>
    <row r="97">
      <c r="A97" t="n">
        <v>46</v>
      </c>
      <c r="B97" t="inlineStr">
        <is>
          <t>SO/ Maldives</t>
        </is>
      </c>
      <c r="C97" t="inlineStr">
        <is>
          <t>https://www.neoscapesmaldives.com/resort/so-maldives/</t>
        </is>
      </c>
      <c r="D97" t="inlineStr">
        <is>
          <t>overview</t>
        </is>
      </c>
      <c r="E97" t="inlineStr">
        <is>
          <t>SO/ Maldives | Neoscapes Maldives</t>
        </is>
      </c>
      <c r="F97" t="n">
        <v>28658</v>
      </c>
      <c r="G97" t="inlineStr">
        <is>
          <t>2026-10-04</t>
        </is>
      </c>
      <c r="H97" t="inlineStr">
        <is>
          <t>dmc-agency</t>
        </is>
      </c>
      <c r="I97" t="inlineStr">
        <is>
          <t>output/pages/046_so-maldives/overview__neoscapesmaldives.com__resort-so-maldives.md</t>
        </is>
      </c>
    </row>
    <row r="98">
      <c r="A98" t="n">
        <v>141</v>
      </c>
      <c r="B98" t="inlineStr">
        <is>
          <t>Soneva Fushi Resort</t>
        </is>
      </c>
      <c r="C98" t="inlineStr">
        <is>
          <t>https://www.neoscapesmaldives.com/resort/soneva-fushi/</t>
        </is>
      </c>
      <c r="D98" t="inlineStr">
        <is>
          <t>overview</t>
        </is>
      </c>
      <c r="E98" t="inlineStr">
        <is>
          <t>Soneva Fushi | Neoscapes Maldives</t>
        </is>
      </c>
      <c r="F98" t="n">
        <v>44964</v>
      </c>
      <c r="G98" t="inlineStr">
        <is>
          <t>2026-10-04</t>
        </is>
      </c>
      <c r="H98" t="inlineStr">
        <is>
          <t>dmc-agency</t>
        </is>
      </c>
      <c r="I98" t="inlineStr">
        <is>
          <t>output/pages/141_soneva-fushi-resort/overview__neoscapesmaldives.com__resort-soneva-fushi.md</t>
        </is>
      </c>
    </row>
    <row r="99">
      <c r="A99" t="n">
        <v>143</v>
      </c>
      <c r="B99" t="inlineStr">
        <is>
          <t>Soneva Jani</t>
        </is>
      </c>
      <c r="C99" t="inlineStr">
        <is>
          <t>https://www.neoscapesmaldives.com/resort/soneva-jani/</t>
        </is>
      </c>
      <c r="D99" t="inlineStr">
        <is>
          <t>overview</t>
        </is>
      </c>
      <c r="E99" t="inlineStr">
        <is>
          <t>Soneva Jani | Neoscapes Maldives</t>
        </is>
      </c>
      <c r="F99" t="n">
        <v>31038</v>
      </c>
      <c r="G99" t="inlineStr">
        <is>
          <t>2026-10-04</t>
        </is>
      </c>
      <c r="H99" t="inlineStr">
        <is>
          <t>dmc-agency</t>
        </is>
      </c>
      <c r="I99" t="inlineStr">
        <is>
          <t>output/pages/143_soneva-jani/overview__neoscapesmaldives.com__resort-soneva-jani.md</t>
        </is>
      </c>
    </row>
    <row r="100">
      <c r="A100" t="n">
        <v>118</v>
      </c>
      <c r="B100" t="inlineStr">
        <is>
          <t>Sun Siyam Iru Veli Maldives</t>
        </is>
      </c>
      <c r="C100" t="inlineStr">
        <is>
          <t>https://www.neoscapesmaldives.com/resort/sun-siyam-iru-veli/</t>
        </is>
      </c>
      <c r="D100" t="inlineStr">
        <is>
          <t>overview</t>
        </is>
      </c>
      <c r="E100" t="inlineStr">
        <is>
          <t>Sun Siyam Iru Veli | Neoscapes Maldives</t>
        </is>
      </c>
      <c r="F100" t="n">
        <v>30431</v>
      </c>
      <c r="G100" t="inlineStr">
        <is>
          <t>2026-10-04</t>
        </is>
      </c>
      <c r="H100" t="inlineStr">
        <is>
          <t>dmc-agency</t>
        </is>
      </c>
      <c r="I100" t="inlineStr">
        <is>
          <t>output/pages/118_sun-siyam-iru-veli-maldives/overview__neoscapesmaldives.com__resort-sun-siyam-iru-veli.md</t>
        </is>
      </c>
    </row>
    <row r="101">
      <c r="A101" t="n">
        <v>147</v>
      </c>
      <c r="B101" t="inlineStr">
        <is>
          <t>Sun Siyam Vilu Reef Maldives</t>
        </is>
      </c>
      <c r="C101" t="inlineStr">
        <is>
          <t>https://www.neoscapesmaldives.com/resort/sun-siyam-vilu-reef/</t>
        </is>
      </c>
      <c r="D101" t="inlineStr">
        <is>
          <t>overview</t>
        </is>
      </c>
      <c r="E101" t="inlineStr">
        <is>
          <t>Sun Siyam Vilu Reef | Neoscapes Maldives</t>
        </is>
      </c>
      <c r="F101" t="n">
        <v>36080</v>
      </c>
      <c r="G101" t="inlineStr">
        <is>
          <t>2026-10-04</t>
        </is>
      </c>
      <c r="H101" t="inlineStr">
        <is>
          <t>dmc-agency</t>
        </is>
      </c>
      <c r="I101" t="inlineStr">
        <is>
          <t>output/pages/147_sun-siyam-vilu-reef-maldives/overview__neoscapesmaldives.com__resort-sun-siyam-vilu-reef.md</t>
        </is>
      </c>
    </row>
    <row r="102">
      <c r="A102" t="n">
        <v>153</v>
      </c>
      <c r="B102" t="inlineStr">
        <is>
          <t>Taj Coral Reef Resort and Spa</t>
        </is>
      </c>
      <c r="C102" t="inlineStr">
        <is>
          <t>https://www.neoscapesmaldives.com/resort/taj-coral-reef-resort-spa/</t>
        </is>
      </c>
      <c r="D102" t="inlineStr">
        <is>
          <t>overview</t>
        </is>
      </c>
      <c r="E102" t="inlineStr">
        <is>
          <t>Taj Coral Reef Resort &amp; Spa | Neoscapes Maldives</t>
        </is>
      </c>
      <c r="F102" t="n">
        <v>31888</v>
      </c>
      <c r="G102" t="inlineStr">
        <is>
          <t>2026-10-04</t>
        </is>
      </c>
      <c r="H102" t="inlineStr">
        <is>
          <t>dmc-agency</t>
        </is>
      </c>
      <c r="I102" t="inlineStr">
        <is>
          <t>output/pages/153_taj-coral-reef-resort-and-spa/overview__neoscapesmaldives.com__resort-taj-coral-reef-resort-spa.md</t>
        </is>
      </c>
    </row>
    <row r="103">
      <c r="A103" t="n">
        <v>154</v>
      </c>
      <c r="B103" t="inlineStr">
        <is>
          <t>Taj Exotica Resort &amp; Spa Maldives</t>
        </is>
      </c>
      <c r="C103" t="inlineStr">
        <is>
          <t>https://www.neoscapesmaldives.com/resort/taj-exotica-resort-spa/</t>
        </is>
      </c>
      <c r="D103" t="inlineStr">
        <is>
          <t>overview</t>
        </is>
      </c>
      <c r="E103" t="inlineStr">
        <is>
          <t>Taj Exotica Resort &amp; Spa | Neoscapes Maldives</t>
        </is>
      </c>
      <c r="F103" t="n">
        <v>30324</v>
      </c>
      <c r="G103" t="inlineStr">
        <is>
          <t>2026-10-04</t>
        </is>
      </c>
      <c r="H103" t="inlineStr">
        <is>
          <t>dmc-agency</t>
        </is>
      </c>
      <c r="I103" t="inlineStr">
        <is>
          <t>output/pages/154_taj-exotica-resort-spa-maldives/overview__neoscapesmaldives.com__resort-taj-exotica-resort-spa.md</t>
        </is>
      </c>
    </row>
    <row r="104">
      <c r="A104" t="n">
        <v>37</v>
      </c>
      <c r="B104" t="inlineStr">
        <is>
          <t>The Ritz Carlton Maldives Fari Islands</t>
        </is>
      </c>
      <c r="C104" t="inlineStr">
        <is>
          <t>https://www.neoscapesmaldives.com/resort/the-ritz-carlton-maldives/</t>
        </is>
      </c>
      <c r="D104" t="inlineStr">
        <is>
          <t>overview</t>
        </is>
      </c>
      <c r="E104" t="inlineStr">
        <is>
          <t>The Ritz-Carlton Maldives | Neoscapes Maldives</t>
        </is>
      </c>
      <c r="F104" t="n">
        <v>25324</v>
      </c>
      <c r="G104" t="inlineStr">
        <is>
          <t>2026-10-04</t>
        </is>
      </c>
      <c r="H104" t="inlineStr">
        <is>
          <t>dmc-agency</t>
        </is>
      </c>
      <c r="I104" t="inlineStr">
        <is>
          <t>output/pages/037_the-ritz-carlton-maldives-fari-islands/overview__neoscapesmaldives.com__resort-the-ritz-carlton-maldives.md</t>
        </is>
      </c>
    </row>
    <row r="105">
      <c r="A105" t="n">
        <v>134</v>
      </c>
      <c r="B105" t="inlineStr">
        <is>
          <t>The St. Regis Vommuli Resort, Maldives</t>
        </is>
      </c>
      <c r="C105" t="inlineStr">
        <is>
          <t>https://www.neoscapesmaldives.com/resort/the-st-regis-maldives-vommuli-resort/</t>
        </is>
      </c>
      <c r="D105" t="inlineStr">
        <is>
          <t>overview</t>
        </is>
      </c>
      <c r="E105" t="inlineStr">
        <is>
          <t>The St. Regis Maldives Vommuli Resort | Neoscapes Maldives</t>
        </is>
      </c>
      <c r="F105" t="n">
        <v>51862</v>
      </c>
      <c r="G105" t="inlineStr">
        <is>
          <t>2026-10-04</t>
        </is>
      </c>
      <c r="H105" t="inlineStr">
        <is>
          <t>dmc-agency</t>
        </is>
      </c>
      <c r="I105" t="inlineStr">
        <is>
          <t>output/pages/134_the-st-regis-vommuli-resort-maldives/overview__neoscapesmaldives.com__resort-the-st-regis-maldives-vommuli-resort.md</t>
        </is>
      </c>
    </row>
    <row r="106">
      <c r="A106" t="n">
        <v>140</v>
      </c>
      <c r="B106" t="inlineStr">
        <is>
          <t>The Standard Huruvalhi Maldives</t>
        </is>
      </c>
      <c r="C106" t="inlineStr">
        <is>
          <t>https://www.neoscapesmaldives.com/resort/the-standard-huruvalhi-maldives/</t>
        </is>
      </c>
      <c r="D106" t="inlineStr">
        <is>
          <t>overview</t>
        </is>
      </c>
      <c r="E106" t="inlineStr">
        <is>
          <t>The Standard, Huruvalhi Maldives | Neoscapes Maldives</t>
        </is>
      </c>
      <c r="F106" t="n">
        <v>32743</v>
      </c>
      <c r="G106" t="inlineStr">
        <is>
          <t>2026-10-04</t>
        </is>
      </c>
      <c r="H106" t="inlineStr">
        <is>
          <t>dmc-agency</t>
        </is>
      </c>
      <c r="I106" t="inlineStr">
        <is>
          <t>output/pages/140_the-standard-huruvalhi-maldives/overview__neoscapesmaldives.com__resort-the-standard-huruvalhi-maldives.md</t>
        </is>
      </c>
    </row>
    <row r="107">
      <c r="A107" t="n">
        <v>148</v>
      </c>
      <c r="B107" t="inlineStr">
        <is>
          <t>Sun Siyam Iru Fushi Maldives</t>
        </is>
      </c>
      <c r="C107" t="inlineStr">
        <is>
          <t>https://www.neoscapesmaldives.com/resort/the-sun-siyam-irufushi/</t>
        </is>
      </c>
      <c r="D107" t="inlineStr">
        <is>
          <t>overview</t>
        </is>
      </c>
      <c r="E107" t="inlineStr">
        <is>
          <t>Sun Siyam Irufushi | Neoscapes Maldives</t>
        </is>
      </c>
      <c r="F107" t="n">
        <v>36622</v>
      </c>
      <c r="G107" t="inlineStr">
        <is>
          <t>2026-10-04</t>
        </is>
      </c>
      <c r="H107" t="inlineStr">
        <is>
          <t>dmc-agency</t>
        </is>
      </c>
      <c r="I107" t="inlineStr">
        <is>
          <t>output/pages/148_sun-siyam-iru-fushi-maldives/overview__neoscapesmaldives.com__resort-the-sun-siyam-irufushi.md</t>
        </is>
      </c>
    </row>
    <row r="108">
      <c r="A108" t="n">
        <v>49</v>
      </c>
      <c r="B108" t="inlineStr">
        <is>
          <t>Vakkaru Maldives</t>
        </is>
      </c>
      <c r="C108" t="inlineStr">
        <is>
          <t>https://www.neoscapesmaldives.com/resort/vakkaru-maldives/</t>
        </is>
      </c>
      <c r="D108" t="inlineStr">
        <is>
          <t>overview</t>
        </is>
      </c>
      <c r="E108" t="inlineStr">
        <is>
          <t>Vakkaru Maldives | Neoscapes Maldives</t>
        </is>
      </c>
      <c r="F108" t="n">
        <v>35440</v>
      </c>
      <c r="G108" t="inlineStr">
        <is>
          <t>2026-10-04</t>
        </is>
      </c>
      <c r="H108" t="inlineStr">
        <is>
          <t>dmc-agency</t>
        </is>
      </c>
      <c r="I108" t="inlineStr">
        <is>
          <t>output/pages/049_vakkaru-maldives/overview__neoscapesmaldives.com__resort-vakkaru-maldives.md</t>
        </is>
      </c>
    </row>
    <row r="109">
      <c r="A109" t="n">
        <v>138</v>
      </c>
      <c r="B109" t="inlineStr">
        <is>
          <t>Varu Island Resort</t>
        </is>
      </c>
      <c r="C109" t="inlineStr">
        <is>
          <t>https://www.neoscapesmaldives.com/resort/varu-by-atmosphere/</t>
        </is>
      </c>
      <c r="D109" t="inlineStr">
        <is>
          <t>overview</t>
        </is>
      </c>
      <c r="E109" t="inlineStr">
        <is>
          <t>VARU by Atmosphere | Neoscapes Maldives</t>
        </is>
      </c>
      <c r="F109" t="n">
        <v>27360</v>
      </c>
      <c r="G109" t="inlineStr">
        <is>
          <t>2026-10-04</t>
        </is>
      </c>
      <c r="H109" t="inlineStr">
        <is>
          <t>dmc-agency</t>
        </is>
      </c>
      <c r="I109" t="inlineStr">
        <is>
          <t>output/pages/138_varu-island-resort/overview__neoscapesmaldives.com__resort-varu-by-atmosphere.md</t>
        </is>
      </c>
    </row>
    <row r="110">
      <c r="A110" t="n">
        <v>171</v>
      </c>
      <c r="B110" t="inlineStr">
        <is>
          <t>Velaa Private Island Maldives</t>
        </is>
      </c>
      <c r="C110" t="inlineStr">
        <is>
          <t>https://www.neoscapesmaldives.com/resort/velaa-private-island/</t>
        </is>
      </c>
      <c r="D110" t="inlineStr">
        <is>
          <t>overview</t>
        </is>
      </c>
      <c r="E110" t="inlineStr">
        <is>
          <t>Velaa Private Island Maldives | Neoscapes Maldives</t>
        </is>
      </c>
      <c r="F110" t="n">
        <v>35865</v>
      </c>
      <c r="G110" t="inlineStr">
        <is>
          <t>2026-10-04</t>
        </is>
      </c>
      <c r="H110" t="inlineStr">
        <is>
          <t>dmc-agency</t>
        </is>
      </c>
      <c r="I110" t="inlineStr">
        <is>
          <t>output/pages/171_velaa-private-island-maldives/overview__neoscapesmaldives.com__resort-velaa-private-island.md</t>
        </is>
      </c>
    </row>
    <row r="111">
      <c r="A111" t="n">
        <v>165</v>
      </c>
      <c r="B111" t="inlineStr">
        <is>
          <t>Velassaru Maldives</t>
        </is>
      </c>
      <c r="C111" t="inlineStr">
        <is>
          <t>https://www.neoscapesmaldives.com/resort/velassaru-maldives/</t>
        </is>
      </c>
      <c r="D111" t="inlineStr">
        <is>
          <t>overview</t>
        </is>
      </c>
      <c r="E111" t="inlineStr">
        <is>
          <t>Niva Velassaru Maldives | Neoscapes Maldives</t>
        </is>
      </c>
      <c r="F111" t="n">
        <v>36915</v>
      </c>
      <c r="G111" t="inlineStr">
        <is>
          <t>2026-10-04</t>
        </is>
      </c>
      <c r="H111" t="inlineStr">
        <is>
          <t>dmc-agency</t>
        </is>
      </c>
      <c r="I111" t="inlineStr">
        <is>
          <t>output/pages/165_velassaru-maldives/overview__neoscapesmaldives.com__resort-velassaru-maldives.md</t>
        </is>
      </c>
    </row>
    <row r="112">
      <c r="A112" t="n">
        <v>102</v>
      </c>
      <c r="B112" t="inlineStr">
        <is>
          <t>W Maldives</t>
        </is>
      </c>
      <c r="C112" t="inlineStr">
        <is>
          <t>https://www.neoscapesmaldives.com/resort/w-resort-maldives/</t>
        </is>
      </c>
      <c r="D112" t="inlineStr">
        <is>
          <t>overview</t>
        </is>
      </c>
      <c r="E112" t="inlineStr">
        <is>
          <t>W Maldives | Neoscapes Maldives</t>
        </is>
      </c>
      <c r="F112" t="n">
        <v>32898</v>
      </c>
      <c r="G112" t="inlineStr">
        <is>
          <t>2026-10-04</t>
        </is>
      </c>
      <c r="H112" t="inlineStr">
        <is>
          <t>dmc-agency</t>
        </is>
      </c>
      <c r="I112" t="inlineStr">
        <is>
          <t>output/pages/102_w-maldives/overview__neoscapesmaldives.com__resort-w-resort-maldives.md</t>
        </is>
      </c>
    </row>
    <row r="113">
      <c r="A113" t="n">
        <v>67</v>
      </c>
      <c r="B113" t="inlineStr">
        <is>
          <t>Waldorf Astoria Maldives Ithaafushi</t>
        </is>
      </c>
      <c r="C113" t="inlineStr">
        <is>
          <t>https://www.neoscapesmaldives.com/resort/waldorf-astoria-maldives/</t>
        </is>
      </c>
      <c r="D113" t="inlineStr">
        <is>
          <t>overview</t>
        </is>
      </c>
      <c r="E113" t="inlineStr">
        <is>
          <t>Waldorf Astoria Maldives Ithaafushi | Neoscapes</t>
        </is>
      </c>
      <c r="F113" t="n">
        <v>41745</v>
      </c>
      <c r="G113" t="inlineStr">
        <is>
          <t>2026-10-04</t>
        </is>
      </c>
      <c r="H113" t="inlineStr">
        <is>
          <t>dmc-agency</t>
        </is>
      </c>
      <c r="I113" t="inlineStr">
        <is>
          <t>output/pages/067_waldorf-astoria-maldives-ithaafushi/overview__neoscapesmaldives.com__resort-waldorf-astoria-maldives.md</t>
        </is>
      </c>
    </row>
    <row r="114">
      <c r="A114" t="n">
        <v>32</v>
      </c>
      <c r="B114" t="inlineStr">
        <is>
          <t>Cocoon Maldives</t>
        </is>
      </c>
      <c r="C114" t="inlineStr">
        <is>
          <t>https://www.neoscapesmaldives.com/resort/you-me-by-cocoon-maldives/</t>
        </is>
      </c>
      <c r="D114" t="inlineStr">
        <is>
          <t>overview</t>
        </is>
      </c>
      <c r="E114" t="inlineStr">
        <is>
          <t>You &amp; Me by Cocoon Maldives | Neoscapes Maldives</t>
        </is>
      </c>
      <c r="F114" t="n">
        <v>27890</v>
      </c>
      <c r="G114" t="inlineStr">
        <is>
          <t>2026-10-04</t>
        </is>
      </c>
      <c r="H114" t="inlineStr">
        <is>
          <t>dmc-agency</t>
        </is>
      </c>
      <c r="I114" t="inlineStr">
        <is>
          <t>output/pages/032_cocoon-maldives/overview__neoscapesmaldives.com__resort-you-me-by-cocoon-maldives.md</t>
        </is>
      </c>
    </row>
    <row r="115">
      <c r="A115" t="n">
        <v>4</v>
      </c>
      <c r="B115" t="inlineStr">
        <is>
          <t>Ayada Maldives</t>
        </is>
      </c>
      <c r="C115" t="inlineStr">
        <is>
          <t>https://www.ayadamaldives.com/</t>
        </is>
      </c>
      <c r="D115" t="inlineStr">
        <is>
          <t>diving</t>
        </is>
      </c>
      <c r="E115" t="inlineStr">
        <is>
          <t>Ayada Maldives - Official Website</t>
        </is>
      </c>
      <c r="F115" t="n">
        <v>2348</v>
      </c>
      <c r="G115" t="inlineStr">
        <is>
          <t>2026-10-04</t>
        </is>
      </c>
      <c r="H115" t="inlineStr">
        <is>
          <t>official</t>
        </is>
      </c>
      <c r="I115" t="inlineStr">
        <is>
          <t>output/pages/004_ayada-maldives/diving__ayadamaldives.com__home.md</t>
        </is>
      </c>
    </row>
    <row r="116">
      <c r="A116" t="n">
        <v>4</v>
      </c>
      <c r="B116" t="inlineStr">
        <is>
          <t>Ayada Maldives</t>
        </is>
      </c>
      <c r="C116" t="inlineStr">
        <is>
          <t>https://www.ayadamaldives.com/environment</t>
        </is>
      </c>
      <c r="D116" t="inlineStr">
        <is>
          <t>diving</t>
        </is>
      </c>
      <c r="E116" t="inlineStr">
        <is>
          <t>Environmental initiatives — Ayada Maldives - Official Website</t>
        </is>
      </c>
      <c r="F116" t="n">
        <v>3494</v>
      </c>
      <c r="G116" t="inlineStr">
        <is>
          <t>2026-10-04</t>
        </is>
      </c>
      <c r="H116" t="inlineStr">
        <is>
          <t>official</t>
        </is>
      </c>
      <c r="I116" t="inlineStr">
        <is>
          <t>output/pages/004_ayada-maldives/diving__ayadamaldives.com__environment.md</t>
        </is>
      </c>
    </row>
    <row r="117">
      <c r="A117" t="n">
        <v>4</v>
      </c>
      <c r="B117" t="inlineStr">
        <is>
          <t>Ayada Maldives</t>
        </is>
      </c>
      <c r="C117" t="inlineStr">
        <is>
          <t>https://www.ayadamaldives.com/welcome</t>
        </is>
      </c>
      <c r="D117" t="inlineStr">
        <is>
          <t>diving</t>
        </is>
      </c>
      <c r="E117" t="inlineStr">
        <is>
          <t>Ayada Maldives - Official Website</t>
        </is>
      </c>
      <c r="F117" t="n">
        <v>2348</v>
      </c>
      <c r="G117" t="inlineStr">
        <is>
          <t>2026-10-04</t>
        </is>
      </c>
      <c r="H117" t="inlineStr">
        <is>
          <t>official</t>
        </is>
      </c>
      <c r="I117" t="inlineStr">
        <is>
          <t>output/pages/004_ayada-maldives/diving__ayadamaldives.com__welcome.md</t>
        </is>
      </c>
    </row>
    <row r="118">
      <c r="A118" t="n">
        <v>4</v>
      </c>
      <c r="B118" t="inlineStr">
        <is>
          <t>Ayada Maldives</t>
        </is>
      </c>
      <c r="C118" t="inlineStr">
        <is>
          <t>https://www.ayadamaldives.com/ivd</t>
        </is>
      </c>
      <c r="D118" t="inlineStr">
        <is>
          <t>dining</t>
        </is>
      </c>
      <c r="E118" t="inlineStr">
        <is>
          <t>In-Villa Dining — Ayada Maldives - Official Website</t>
        </is>
      </c>
      <c r="F118" t="n">
        <v>719</v>
      </c>
      <c r="G118" t="inlineStr">
        <is>
          <t>2026-10-04</t>
        </is>
      </c>
      <c r="H118" t="inlineStr">
        <is>
          <t>official</t>
        </is>
      </c>
      <c r="I118" t="inlineStr">
        <is>
          <t>output/pages/004_ayada-maldives/dining__ayadamaldives.com__ivd.md</t>
        </is>
      </c>
    </row>
    <row r="119">
      <c r="A119" t="n">
        <v>4</v>
      </c>
      <c r="B119" t="inlineStr">
        <is>
          <t>Ayada Maldives</t>
        </is>
      </c>
      <c r="C119" t="inlineStr">
        <is>
          <t>https://www.ayadamaldives.com/new-blog/2025/8/1/experiencing-the-authentic-maldives-a-guests-guide-to-local-life</t>
        </is>
      </c>
      <c r="D119" t="inlineStr">
        <is>
          <t>diving</t>
        </is>
      </c>
      <c r="E119" t="inlineStr">
        <is>
          <t>Experiencing the Authentic Maldives: A Guest’s Guide to Local Life — Ayada Maldives - Official Website</t>
        </is>
      </c>
      <c r="F119" t="n">
        <v>3099</v>
      </c>
      <c r="G119" t="inlineStr">
        <is>
          <t>2026-10-04</t>
        </is>
      </c>
      <c r="H119" t="inlineStr">
        <is>
          <t>official</t>
        </is>
      </c>
      <c r="I119" t="inlineStr">
        <is>
          <t>output/pages/004_ayada-maldives/diving__ayadamaldives.com__new-blog-2025-8-1-experiencing-the-authentic-maldives-a-gues.md</t>
        </is>
      </c>
    </row>
    <row r="120">
      <c r="A120" t="n">
        <v>4</v>
      </c>
      <c r="B120" t="inlineStr">
        <is>
          <t>Ayada Maldives</t>
        </is>
      </c>
      <c r="C120" t="inlineStr">
        <is>
          <t>https://www.ayadamaldives.com/new-blog/festive-maldives-2025</t>
        </is>
      </c>
      <c r="D120" t="inlineStr">
        <is>
          <t>diving</t>
        </is>
      </c>
      <c r="E120" t="inlineStr">
        <is>
          <t>A Tropical Wonderland of Festive Cheer at Ayada Maldives — Ayada Maldives - Official Website</t>
        </is>
      </c>
      <c r="F120" t="n">
        <v>4018</v>
      </c>
      <c r="G120" t="inlineStr">
        <is>
          <t>2026-10-04</t>
        </is>
      </c>
      <c r="H120" t="inlineStr">
        <is>
          <t>official</t>
        </is>
      </c>
      <c r="I120" t="inlineStr">
        <is>
          <t>output/pages/004_ayada-maldives/diving__ayadamaldives.com__new-blog-festive-maldives-2025.md</t>
        </is>
      </c>
    </row>
    <row r="121">
      <c r="A121" t="n">
        <v>4</v>
      </c>
      <c r="B121" t="inlineStr">
        <is>
          <t>Ayada Maldives</t>
        </is>
      </c>
      <c r="C121" t="inlineStr">
        <is>
          <t>https://www.ayadamaldives.com/ile-de-joie</t>
        </is>
      </c>
      <c r="D121" t="inlineStr">
        <is>
          <t>diving</t>
        </is>
      </c>
      <c r="E121" t="inlineStr">
        <is>
          <t>Ile de Joie — Ayada Maldives - Official Website</t>
        </is>
      </c>
      <c r="F121" t="n">
        <v>663</v>
      </c>
      <c r="G121" t="inlineStr">
        <is>
          <t>2026-10-04</t>
        </is>
      </c>
      <c r="H121" t="inlineStr">
        <is>
          <t>official</t>
        </is>
      </c>
      <c r="I121" t="inlineStr">
        <is>
          <t>output/pages/004_ayada-maldives/diving__ayadamaldives.com__ile-de-joie.md</t>
        </is>
      </c>
    </row>
    <row r="122">
      <c r="A122" t="n">
        <v>3</v>
      </c>
      <c r="B122" t="inlineStr">
        <is>
          <t>Adaaran Select Hudhuranfushi</t>
        </is>
      </c>
      <c r="C122" t="inlineStr">
        <is>
          <t>https://www.adaaran.com/selecthudhuranfushi/</t>
        </is>
      </c>
      <c r="D122" t="inlineStr">
        <is>
          <t>diving</t>
        </is>
      </c>
      <c r="E122" t="inlineStr">
        <is>
          <t>Maldives All inclusive Hotel | Adaaran Select Hudhuranfushi Official Site</t>
        </is>
      </c>
      <c r="F122" t="n">
        <v>8625</v>
      </c>
      <c r="G122" t="inlineStr">
        <is>
          <t>2026-10-04</t>
        </is>
      </c>
      <c r="H122" t="inlineStr">
        <is>
          <t>official</t>
        </is>
      </c>
      <c r="I122" t="inlineStr">
        <is>
          <t>output/pages/003_adaaran-select-hudhuranfushi/diving__adaaran.com__selecthudhuranfushi.md</t>
        </is>
      </c>
    </row>
    <row r="123">
      <c r="A123" t="n">
        <v>4</v>
      </c>
      <c r="B123" t="inlineStr">
        <is>
          <t>Ayada Maldives</t>
        </is>
      </c>
      <c r="C123" t="inlineStr">
        <is>
          <t>https://www.ayadamaldives.com/sunset-ocean-suite</t>
        </is>
      </c>
      <c r="D123" t="inlineStr">
        <is>
          <t>diving</t>
        </is>
      </c>
      <c r="E123" t="inlineStr">
        <is>
          <t>Sunset Ocean Suite with Pool — Ayada Maldives - Official Website</t>
        </is>
      </c>
      <c r="F123" t="n">
        <v>708</v>
      </c>
      <c r="G123" t="inlineStr">
        <is>
          <t>2026-10-04</t>
        </is>
      </c>
      <c r="H123" t="inlineStr">
        <is>
          <t>official</t>
        </is>
      </c>
      <c r="I123" t="inlineStr">
        <is>
          <t>output/pages/004_ayada-maldives/diving__ayadamaldives.com__sunset-ocean-suite.md</t>
        </is>
      </c>
    </row>
    <row r="124">
      <c r="A124" t="n">
        <v>3</v>
      </c>
      <c r="B124" t="inlineStr">
        <is>
          <t>Adaaran Select Hudhuranfushi</t>
        </is>
      </c>
      <c r="C124" t="inlineStr">
        <is>
          <t>https://www.adaaran.com/selecthudhuranfushi/villas/sunset-beach-villas/</t>
        </is>
      </c>
      <c r="D124" t="inlineStr">
        <is>
          <t>diving</t>
        </is>
      </c>
      <c r="E124" t="inlineStr">
        <is>
          <t>Sunset Maldives Beach Villas | Adaaran Select Hudhuranfushi</t>
        </is>
      </c>
      <c r="F124" t="n">
        <v>2554</v>
      </c>
      <c r="G124" t="inlineStr">
        <is>
          <t>2026-10-04</t>
        </is>
      </c>
      <c r="H124" t="inlineStr">
        <is>
          <t>official</t>
        </is>
      </c>
      <c r="I124" t="inlineStr">
        <is>
          <t>output/pages/003_adaaran-select-hudhuranfushi/diving__adaaran.com__selecthudhuranfushi-villas-sunset-beach-villas.md</t>
        </is>
      </c>
    </row>
    <row r="125">
      <c r="A125" t="n">
        <v>4</v>
      </c>
      <c r="B125" t="inlineStr">
        <is>
          <t>Ayada Maldives</t>
        </is>
      </c>
      <c r="C125" t="inlineStr">
        <is>
          <t>https://www.ayadamaldives.com/ottoman-lounge</t>
        </is>
      </c>
      <c r="D125" t="inlineStr">
        <is>
          <t>diving</t>
        </is>
      </c>
      <c r="E125" t="inlineStr">
        <is>
          <t>Ottoman Lounge — Ayada Maldives - Official Website</t>
        </is>
      </c>
      <c r="F125" t="n">
        <v>1094</v>
      </c>
      <c r="G125" t="inlineStr">
        <is>
          <t>2026-10-04</t>
        </is>
      </c>
      <c r="H125" t="inlineStr">
        <is>
          <t>official</t>
        </is>
      </c>
      <c r="I125" t="inlineStr">
        <is>
          <t>output/pages/004_ayada-maldives/diving__ayadamaldives.com__ottoman-lounge.md</t>
        </is>
      </c>
    </row>
    <row r="126">
      <c r="A126" t="n">
        <v>3</v>
      </c>
      <c r="B126" t="inlineStr">
        <is>
          <t>Adaaran Select Hudhuranfushi</t>
        </is>
      </c>
      <c r="C126" t="inlineStr">
        <is>
          <t>https://www.adaaran.com/selecthudhuranfushi/facilities/transfers/</t>
        </is>
      </c>
      <c r="D126" t="inlineStr">
        <is>
          <t>diving</t>
        </is>
      </c>
      <c r="E126" t="inlineStr">
        <is>
          <t>Maldives Speedboat Transfers | Transfers to Adaaran Select Hudhuranfushi</t>
        </is>
      </c>
      <c r="F126" t="n">
        <v>2914</v>
      </c>
      <c r="G126" t="inlineStr">
        <is>
          <t>2026-10-04</t>
        </is>
      </c>
      <c r="H126" t="inlineStr">
        <is>
          <t>official</t>
        </is>
      </c>
      <c r="I126" t="inlineStr">
        <is>
          <t>output/pages/003_adaaran-select-hudhuranfushi/diving__adaaran.com__selecthudhuranfushi-facilities-transfers.md</t>
        </is>
      </c>
    </row>
    <row r="127">
      <c r="A127" t="n">
        <v>4</v>
      </c>
      <c r="B127" t="inlineStr">
        <is>
          <t>Ayada Maldives</t>
        </is>
      </c>
      <c r="C127" t="inlineStr">
        <is>
          <t>https://www.ayadamaldives.com/new-blog/2023/8/28/festive-season-highlights-a-memorable-stay-at-ayada-maldives</t>
        </is>
      </c>
      <c r="D127" t="inlineStr">
        <is>
          <t>diving</t>
        </is>
      </c>
      <c r="E127" t="inlineStr">
        <is>
          <t>Festive Season Highlights: A Memorable Stay at Ayada Maldives — Ayada Maldives - Official Website</t>
        </is>
      </c>
      <c r="F127" t="n">
        <v>3165</v>
      </c>
      <c r="G127" t="inlineStr">
        <is>
          <t>2026-10-04</t>
        </is>
      </c>
      <c r="H127" t="inlineStr">
        <is>
          <t>official</t>
        </is>
      </c>
      <c r="I127" t="inlineStr">
        <is>
          <t>output/pages/004_ayada-maldives/diving__ayadamaldives.com__new-blog-2023-8-28-festive-season-highlights-a-memorable-sta.md</t>
        </is>
      </c>
    </row>
    <row r="128">
      <c r="A128" t="n">
        <v>3</v>
      </c>
      <c r="B128" t="inlineStr">
        <is>
          <t>Adaaran Select Hudhuranfushi</t>
        </is>
      </c>
      <c r="C128" t="inlineStr">
        <is>
          <t>https://www.adaaran.com/selecthudhuranfushi/offers/book-direct/</t>
        </is>
      </c>
      <c r="D128" t="inlineStr">
        <is>
          <t>diving</t>
        </is>
      </c>
      <c r="E128" t="inlineStr">
        <is>
          <t>Maldives Resort Deals | Adaaran Hudhuranfushi | Book Direct</t>
        </is>
      </c>
      <c r="F128" t="n">
        <v>3114</v>
      </c>
      <c r="G128" t="inlineStr">
        <is>
          <t>2026-10-04</t>
        </is>
      </c>
      <c r="H128" t="inlineStr">
        <is>
          <t>official</t>
        </is>
      </c>
      <c r="I128" t="inlineStr">
        <is>
          <t>output/pages/003_adaaran-select-hudhuranfushi/diving__adaaran.com__selecthudhuranfushi-offers-book-direct.md</t>
        </is>
      </c>
    </row>
    <row r="129">
      <c r="A129" t="n">
        <v>4</v>
      </c>
      <c r="B129" t="inlineStr">
        <is>
          <t>Ayada Maldives</t>
        </is>
      </c>
      <c r="C129" t="inlineStr">
        <is>
          <t>https://www.ayadamaldives.com/new-blog/2021/11/25/vegan-friendly-cuisine-at-ayada-maldives</t>
        </is>
      </c>
      <c r="D129" t="inlineStr">
        <is>
          <t>dining</t>
        </is>
      </c>
      <c r="E129" t="inlineStr">
        <is>
          <t>Vegan-Friendly Cuisine at Ayada Maldives — Ayada Maldives - Official Website</t>
        </is>
      </c>
      <c r="F129" t="n">
        <v>2423</v>
      </c>
      <c r="G129" t="inlineStr">
        <is>
          <t>2026-10-04</t>
        </is>
      </c>
      <c r="H129" t="inlineStr">
        <is>
          <t>official</t>
        </is>
      </c>
      <c r="I129" t="inlineStr">
        <is>
          <t>output/pages/004_ayada-maldives/dining__ayadamaldives.com__new-blog-2021-11-25-vegan-friendly-cuisine-at-ayada-maldives.md</t>
        </is>
      </c>
    </row>
    <row r="130">
      <c r="A130" t="n">
        <v>3</v>
      </c>
      <c r="B130" t="inlineStr">
        <is>
          <t>Adaaran Select Hudhuranfushi</t>
        </is>
      </c>
      <c r="C130" t="inlineStr">
        <is>
          <t>https://www.adaaran.com/selecthudhuranfushi/weddings/</t>
        </is>
      </c>
      <c r="D130" t="inlineStr">
        <is>
          <t>wedding</t>
        </is>
      </c>
      <c r="E130" t="inlineStr">
        <is>
          <t>Maldives Wedding Resorts | Renew your vows at Adaaran Select Hudhuranfushi</t>
        </is>
      </c>
      <c r="F130" t="n">
        <v>1809</v>
      </c>
      <c r="G130" t="inlineStr">
        <is>
          <t>2026-10-04</t>
        </is>
      </c>
      <c r="H130" t="inlineStr">
        <is>
          <t>official</t>
        </is>
      </c>
      <c r="I130" t="inlineStr">
        <is>
          <t>output/pages/003_adaaran-select-hudhuranfushi/wedding__adaaran.com__selecthudhuranfushi-weddings.md</t>
        </is>
      </c>
    </row>
    <row r="131">
      <c r="A131" t="n">
        <v>4</v>
      </c>
      <c r="B131" t="inlineStr">
        <is>
          <t>Ayada Maldives</t>
        </is>
      </c>
      <c r="C131" t="inlineStr">
        <is>
          <t>https://www.ayadamaldives.com/new-blog/2019/6/15/ysmq2ri1yo00l6yqc4zr2xuqhzrc4q</t>
        </is>
      </c>
      <c r="D131" t="inlineStr">
        <is>
          <t>dining</t>
        </is>
      </c>
      <c r="E131" t="inlineStr">
        <is>
          <t>Enjoy lunch at a whole new level at our Zero Degree poolside restaurant — Ayada Maldives - Official Website</t>
        </is>
      </c>
      <c r="F131" t="n">
        <v>1657</v>
      </c>
      <c r="G131" t="inlineStr">
        <is>
          <t>2026-10-04</t>
        </is>
      </c>
      <c r="H131" t="inlineStr">
        <is>
          <t>official</t>
        </is>
      </c>
      <c r="I131" t="inlineStr">
        <is>
          <t>output/pages/004_ayada-maldives/dining__ayadamaldives.com__new-blog-2019-6-15-ysmq2ri1yo00l6yqc4zr2xuqhzrc4q.md</t>
        </is>
      </c>
    </row>
    <row r="132">
      <c r="A132" t="n">
        <v>4</v>
      </c>
      <c r="B132" t="inlineStr">
        <is>
          <t>Ayada Maldives</t>
        </is>
      </c>
      <c r="C132" t="inlineStr">
        <is>
          <t>https://www.ayadamaldives.com/brandambassador</t>
        </is>
      </c>
      <c r="D132" t="inlineStr">
        <is>
          <t>diving</t>
        </is>
      </c>
      <c r="E132" t="inlineStr">
        <is>
          <t>Brand Ambassadors Scheme — Ayada Maldives - Official Website</t>
        </is>
      </c>
      <c r="F132" t="n">
        <v>2780</v>
      </c>
      <c r="G132" t="inlineStr">
        <is>
          <t>2026-10-04</t>
        </is>
      </c>
      <c r="H132" t="inlineStr">
        <is>
          <t>official</t>
        </is>
      </c>
      <c r="I132" t="inlineStr">
        <is>
          <t>output/pages/004_ayada-maldives/diving__ayadamaldives.com__brandambassador.md</t>
        </is>
      </c>
    </row>
    <row r="133">
      <c r="A133" t="n">
        <v>3</v>
      </c>
      <c r="B133" t="inlineStr">
        <is>
          <t>Adaaran Select Hudhuranfushi</t>
        </is>
      </c>
      <c r="C133" t="inlineStr">
        <is>
          <t>https://www.adaaran.com/selecthudhuranfushi/offers/book-direct-es/</t>
        </is>
      </c>
      <c r="D133" t="inlineStr">
        <is>
          <t>diving</t>
        </is>
      </c>
      <c r="E133" t="inlineStr">
        <is>
          <t>Maldives Resort Deals | Adaaran Hudhuranfushi | Book Direct</t>
        </is>
      </c>
      <c r="F133" t="n">
        <v>3470</v>
      </c>
      <c r="G133" t="inlineStr">
        <is>
          <t>2026-10-04</t>
        </is>
      </c>
      <c r="H133" t="inlineStr">
        <is>
          <t>official</t>
        </is>
      </c>
      <c r="I133" t="inlineStr">
        <is>
          <t>output/pages/003_adaaran-select-hudhuranfushi/diving__adaaran.com__selecthudhuranfushi-offers-book-direct-es.md</t>
        </is>
      </c>
    </row>
    <row r="134">
      <c r="A134" t="n">
        <v>3</v>
      </c>
      <c r="B134" t="inlineStr">
        <is>
          <t>Adaaran Select Hudhuranfushi</t>
        </is>
      </c>
      <c r="C134" t="inlineStr">
        <is>
          <t>https://www.adaaran.com/selecthudhuranfushi/location/</t>
        </is>
      </c>
      <c r="D134" t="inlineStr">
        <is>
          <t>diving</t>
        </is>
      </c>
      <c r="E134" t="inlineStr">
        <is>
          <t>Luxury Maldives Resort | Location | Adaaran Select Hudhuranfushi</t>
        </is>
      </c>
      <c r="F134" t="n">
        <v>1528</v>
      </c>
      <c r="G134" t="inlineStr">
        <is>
          <t>2026-10-04</t>
        </is>
      </c>
      <c r="H134" t="inlineStr">
        <is>
          <t>official</t>
        </is>
      </c>
      <c r="I134" t="inlineStr">
        <is>
          <t>output/pages/003_adaaran-select-hudhuranfushi/diving__adaaran.com__selecthudhuranfushi-location.md</t>
        </is>
      </c>
    </row>
    <row r="135">
      <c r="A135" t="n">
        <v>4</v>
      </c>
      <c r="B135" t="inlineStr">
        <is>
          <t>Ayada Maldives</t>
        </is>
      </c>
      <c r="C135" t="inlineStr">
        <is>
          <t>https://www.ayadamaldives.com/new-blog/2025/6/7/what-makes-ayada-maldives-one-of-the-most-loved-resorts-in-the-world</t>
        </is>
      </c>
      <c r="D135" t="inlineStr">
        <is>
          <t>diving</t>
        </is>
      </c>
      <c r="E135" t="inlineStr">
        <is>
          <t>What Makes Ayada Maldives One of the Most Loved Resorts in the World — Ayada Maldives - Official Website</t>
        </is>
      </c>
      <c r="F135" t="n">
        <v>2693</v>
      </c>
      <c r="G135" t="inlineStr">
        <is>
          <t>2026-10-04</t>
        </is>
      </c>
      <c r="H135" t="inlineStr">
        <is>
          <t>official</t>
        </is>
      </c>
      <c r="I135" t="inlineStr">
        <is>
          <t>output/pages/004_ayada-maldives/diving__ayadamaldives.com__new-blog-2025-6-7-what-makes-ayada-maldives-one-of-the-most-.md</t>
        </is>
      </c>
    </row>
    <row r="136">
      <c r="A136" t="n">
        <v>3</v>
      </c>
      <c r="B136" t="inlineStr">
        <is>
          <t>Adaaran Select Hudhuranfushi</t>
        </is>
      </c>
      <c r="C136" t="inlineStr">
        <is>
          <t>https://www.adaaran.com/selecthudhuranfushi/dining/hiyala-bar/</t>
        </is>
      </c>
      <c r="D136" t="inlineStr">
        <is>
          <t>dining</t>
        </is>
      </c>
      <c r="E136" t="inlineStr">
        <is>
          <t>Resort Bars Maldives | Hiyala Bar at Adaaran Select Hudhuranfushi</t>
        </is>
      </c>
      <c r="F136" t="n">
        <v>1279</v>
      </c>
      <c r="G136" t="inlineStr">
        <is>
          <t>2026-10-04</t>
        </is>
      </c>
      <c r="H136" t="inlineStr">
        <is>
          <t>official</t>
        </is>
      </c>
      <c r="I136" t="inlineStr">
        <is>
          <t>output/pages/003_adaaran-select-hudhuranfushi/dining__adaaran.com__selecthudhuranfushi-dining-hiyala-bar.md</t>
        </is>
      </c>
    </row>
    <row r="137">
      <c r="A137" t="n">
        <v>4</v>
      </c>
      <c r="B137" t="inlineStr">
        <is>
          <t>Ayada Maldives</t>
        </is>
      </c>
      <c r="C137" t="inlineStr">
        <is>
          <t>https://www.ayadamaldives.com/family-experiences</t>
        </is>
      </c>
      <c r="D137" t="inlineStr">
        <is>
          <t>diving</t>
        </is>
      </c>
      <c r="E137" t="inlineStr">
        <is>
          <t>Family Experiences — Ayada Maldives - Official Website</t>
        </is>
      </c>
      <c r="F137" t="n">
        <v>1570</v>
      </c>
      <c r="G137" t="inlineStr">
        <is>
          <t>2026-10-04</t>
        </is>
      </c>
      <c r="H137" t="inlineStr">
        <is>
          <t>official</t>
        </is>
      </c>
      <c r="I137" t="inlineStr">
        <is>
          <t>output/pages/004_ayada-maldives/diving__ayadamaldives.com__family-experiences.md</t>
        </is>
      </c>
    </row>
    <row r="138">
      <c r="A138" t="n">
        <v>3</v>
      </c>
      <c r="B138" t="inlineStr">
        <is>
          <t>Adaaran Select Hudhuranfushi</t>
        </is>
      </c>
      <c r="C138" t="inlineStr">
        <is>
          <t>https://www.adaaran.com/selecthudhuranfushi/offers/family-getaway/</t>
        </is>
      </c>
      <c r="D138" t="inlineStr">
        <is>
          <t>diving</t>
        </is>
      </c>
      <c r="E138" t="inlineStr">
        <is>
          <t>Maldives Family Vacation | Adaaran Hudhuranfushi | Family Gateway</t>
        </is>
      </c>
      <c r="F138" t="n">
        <v>3307</v>
      </c>
      <c r="G138" t="inlineStr">
        <is>
          <t>2026-10-04</t>
        </is>
      </c>
      <c r="H138" t="inlineStr">
        <is>
          <t>official</t>
        </is>
      </c>
      <c r="I138" t="inlineStr">
        <is>
          <t>output/pages/003_adaaran-select-hudhuranfushi/diving__adaaran.com__selecthudhuranfushi-offers-family-getaway.md</t>
        </is>
      </c>
    </row>
    <row r="139">
      <c r="A139" t="n">
        <v>4</v>
      </c>
      <c r="B139" t="inlineStr">
        <is>
          <t>Ayada Maldives</t>
        </is>
      </c>
      <c r="C139" t="inlineStr">
        <is>
          <t>https://www.ayadamaldives.com/new-blog/2025/6/7/planning-a-perfect-summer-holiday-heres-why-ayada-maldives-should-be-on-your-list</t>
        </is>
      </c>
      <c r="D139" t="inlineStr">
        <is>
          <t>diving</t>
        </is>
      </c>
      <c r="E139" t="inlineStr">
        <is>
          <t>Planning a Perfect Summer Holiday? Here’s Why Ayada Maldives Should Be on Your List — Ayada Maldives - Official Website</t>
        </is>
      </c>
      <c r="F139" t="n">
        <v>2744</v>
      </c>
      <c r="G139" t="inlineStr">
        <is>
          <t>2026-10-04</t>
        </is>
      </c>
      <c r="H139" t="inlineStr">
        <is>
          <t>official</t>
        </is>
      </c>
      <c r="I139" t="inlineStr">
        <is>
          <t>output/pages/004_ayada-maldives/diving__ayadamaldives.com__new-blog-2025-6-7-planning-a-perfect-summer-holiday-heres-wh.md</t>
        </is>
      </c>
    </row>
    <row r="140">
      <c r="A140" t="n">
        <v>3</v>
      </c>
      <c r="B140" t="inlineStr">
        <is>
          <t>Adaaran Select Hudhuranfushi</t>
        </is>
      </c>
      <c r="C140" t="inlineStr">
        <is>
          <t>https://www.adaaran.com/selecthudhuranfushi/sitemap/</t>
        </is>
      </c>
      <c r="D140" t="inlineStr">
        <is>
          <t>other</t>
        </is>
      </c>
      <c r="E140" t="inlineStr">
        <is>
          <t>Sitemap | Adaaran Select Hudhuranfushi</t>
        </is>
      </c>
      <c r="F140" t="n">
        <v>1344</v>
      </c>
      <c r="G140" t="inlineStr">
        <is>
          <t>2026-10-04</t>
        </is>
      </c>
      <c r="H140" t="inlineStr">
        <is>
          <t>official</t>
        </is>
      </c>
      <c r="I140" t="inlineStr">
        <is>
          <t>output/pages/003_adaaran-select-hudhuranfushi/other__adaaran.com__selecthudhuranfushi-sitemap.md</t>
        </is>
      </c>
    </row>
    <row r="141">
      <c r="A141" t="n">
        <v>4</v>
      </c>
      <c r="B141" t="inlineStr">
        <is>
          <t>Ayada Maldives</t>
        </is>
      </c>
      <c r="C141" t="inlineStr">
        <is>
          <t>https://www.ayadamaldives.com/new-blog/2019/6/6/is-it-possible-to-stand-out-from-the-crowd</t>
        </is>
      </c>
      <c r="D141" t="inlineStr">
        <is>
          <t>diving</t>
        </is>
      </c>
      <c r="E141" t="inlineStr">
        <is>
          <t>Is it possible to stand out from the crowd? Ayada does... — Ayada Maldives - Official Website</t>
        </is>
      </c>
      <c r="F141" t="n">
        <v>3200</v>
      </c>
      <c r="G141" t="inlineStr">
        <is>
          <t>2026-10-04</t>
        </is>
      </c>
      <c r="H141" t="inlineStr">
        <is>
          <t>official</t>
        </is>
      </c>
      <c r="I141" t="inlineStr">
        <is>
          <t>output/pages/004_ayada-maldives/diving__ayadamaldives.com__new-blog-2019-6-6-is-it-possible-to-stand-out-from-the-crowd.md</t>
        </is>
      </c>
    </row>
    <row r="142">
      <c r="A142" t="n">
        <v>3</v>
      </c>
      <c r="B142" t="inlineStr">
        <is>
          <t>Adaaran Select Hudhuranfushi</t>
        </is>
      </c>
      <c r="C142" t="inlineStr">
        <is>
          <t>https://www.adaaran.com/selecthudhuranfushi/offers/early-bird/</t>
        </is>
      </c>
      <c r="D142" t="inlineStr">
        <is>
          <t>diving</t>
        </is>
      </c>
      <c r="E142" t="inlineStr">
        <is>
          <t>Maldives Hotel Packages | Early Bird Offer at Adaaran Hudhuranfushi</t>
        </is>
      </c>
      <c r="F142" t="n">
        <v>2921</v>
      </c>
      <c r="G142" t="inlineStr">
        <is>
          <t>2026-10-04</t>
        </is>
      </c>
      <c r="H142" t="inlineStr">
        <is>
          <t>official</t>
        </is>
      </c>
      <c r="I142" t="inlineStr">
        <is>
          <t>output/pages/003_adaaran-select-hudhuranfushi/diving__adaaran.com__selecthudhuranfushi-offers-early-bird.md</t>
        </is>
      </c>
    </row>
    <row r="143">
      <c r="A143" t="n">
        <v>4</v>
      </c>
      <c r="B143" t="inlineStr">
        <is>
          <t>Ayada Maldives</t>
        </is>
      </c>
      <c r="C143" t="inlineStr">
        <is>
          <t>https://www.ayadamaldives.com/ocean-villa</t>
        </is>
      </c>
      <c r="D143" t="inlineStr">
        <is>
          <t>diving</t>
        </is>
      </c>
      <c r="E143" t="inlineStr">
        <is>
          <t>Ocean Villa with Pool — Ayada Maldives - Official Website</t>
        </is>
      </c>
      <c r="F143" t="n">
        <v>624</v>
      </c>
      <c r="G143" t="inlineStr">
        <is>
          <t>2026-10-04</t>
        </is>
      </c>
      <c r="H143" t="inlineStr">
        <is>
          <t>official</t>
        </is>
      </c>
      <c r="I143" t="inlineStr">
        <is>
          <t>output/pages/004_ayada-maldives/diving__ayadamaldives.com__ocean-villa.md</t>
        </is>
      </c>
    </row>
    <row r="144">
      <c r="A144" t="n">
        <v>3</v>
      </c>
      <c r="B144" t="inlineStr">
        <is>
          <t>Adaaran Select Hudhuranfushi</t>
        </is>
      </c>
      <c r="C144" t="inlineStr">
        <is>
          <t>https://www.adaaran.com/selecthudhuranfushi/dining/sunset-restaurant/</t>
        </is>
      </c>
      <c r="D144" t="inlineStr">
        <is>
          <t>dining</t>
        </is>
      </c>
      <c r="E144" t="inlineStr">
        <is>
          <t>Sunset Restaurant Maldives | Adaaran Select Hudhuranfushi</t>
        </is>
      </c>
      <c r="F144" t="n">
        <v>1386</v>
      </c>
      <c r="G144" t="inlineStr">
        <is>
          <t>2026-10-04</t>
        </is>
      </c>
      <c r="H144" t="inlineStr">
        <is>
          <t>official</t>
        </is>
      </c>
      <c r="I144" t="inlineStr">
        <is>
          <t>output/pages/003_adaaran-select-hudhuranfushi/dining__adaaran.com__selecthudhuranfushi-dining-sunset-restaurant.md</t>
        </is>
      </c>
    </row>
    <row r="145">
      <c r="A145" t="n">
        <v>4</v>
      </c>
      <c r="B145" t="inlineStr">
        <is>
          <t>Ayada Maldives</t>
        </is>
      </c>
      <c r="C145" t="inlineStr">
        <is>
          <t>https://www.ayadamaldives.com/new-blog/2025/5/24/halal-food-excellence-dining-at-ayada-maldives</t>
        </is>
      </c>
      <c r="D145" t="inlineStr">
        <is>
          <t>dining</t>
        </is>
      </c>
      <c r="E145" t="inlineStr">
        <is>
          <t>Halal Food Excellence: Dining at Ayada Maldives — Ayada Maldives - Official Website</t>
        </is>
      </c>
      <c r="F145" t="n">
        <v>2487</v>
      </c>
      <c r="G145" t="inlineStr">
        <is>
          <t>2026-10-04</t>
        </is>
      </c>
      <c r="H145" t="inlineStr">
        <is>
          <t>official</t>
        </is>
      </c>
      <c r="I145" t="inlineStr">
        <is>
          <t>output/pages/004_ayada-maldives/dining__ayadamaldives.com__new-blog-2025-5-24-halal-food-excellence-dining-at-ayada-mal.md</t>
        </is>
      </c>
    </row>
    <row r="146">
      <c r="A146" t="n">
        <v>3</v>
      </c>
      <c r="B146" t="inlineStr">
        <is>
          <t>Adaaran Select Hudhuranfushi</t>
        </is>
      </c>
      <c r="C146" t="inlineStr">
        <is>
          <t>https://www.adaaran.com/selecthudhuranfushi/dining/banyan-restaurant/</t>
        </is>
      </c>
      <c r="D146" t="inlineStr">
        <is>
          <t>dining</t>
        </is>
      </c>
      <c r="E146" t="inlineStr">
        <is>
          <t>Best Restaurant in Maldives | Adaaran Select Hudhuranfushi</t>
        </is>
      </c>
      <c r="F146" t="n">
        <v>1201</v>
      </c>
      <c r="G146" t="inlineStr">
        <is>
          <t>2026-10-04</t>
        </is>
      </c>
      <c r="H146" t="inlineStr">
        <is>
          <t>official</t>
        </is>
      </c>
      <c r="I146" t="inlineStr">
        <is>
          <t>output/pages/003_adaaran-select-hudhuranfushi/dining__adaaran.com__selecthudhuranfushi-dining-banyan-restaurant.md</t>
        </is>
      </c>
    </row>
    <row r="147">
      <c r="A147" t="n">
        <v>4</v>
      </c>
      <c r="B147" t="inlineStr">
        <is>
          <t>Ayada Maldives</t>
        </is>
      </c>
      <c r="C147" t="inlineStr">
        <is>
          <t>https://www.ayadamaldives.com/new-blog/2025/6/25/ayada-maldives-a-top-resort-for-privacy-and-seclusion-without-compromise</t>
        </is>
      </c>
      <c r="D147" t="inlineStr">
        <is>
          <t>diving</t>
        </is>
      </c>
      <c r="E147" t="inlineStr">
        <is>
          <t>Ayada Maldives: A Top Resort for Privacy and Seclusion Without Compromise — Ayada Maldives - Official Website</t>
        </is>
      </c>
      <c r="F147" t="n">
        <v>2554</v>
      </c>
      <c r="G147" t="inlineStr">
        <is>
          <t>2026-10-04</t>
        </is>
      </c>
      <c r="H147" t="inlineStr">
        <is>
          <t>official</t>
        </is>
      </c>
      <c r="I147" t="inlineStr">
        <is>
          <t>output/pages/004_ayada-maldives/diving__ayadamaldives.com__new-blog-2025-6-25-ayada-maldives-a-top-resort-for-privacy-a.md</t>
        </is>
      </c>
    </row>
    <row r="148">
      <c r="A148" t="n">
        <v>2</v>
      </c>
      <c r="B148" t="inlineStr">
        <is>
          <t>Filitheyo Island Resort</t>
        </is>
      </c>
      <c r="C148" t="inlineStr">
        <is>
          <t>https://forsale.godaddy.com/forsale/www.filitheyo.com?utm_source=TDFS_BINNS2&amp;utm_medium=parkedpages&amp;utm_campaign=x_corp_tdfs-binns2_base&amp;traffic_type=TDFS_BINNS2&amp;traffic_id=binns2&amp;</t>
        </is>
      </c>
      <c r="D148" t="inlineStr">
        <is>
          <t>other</t>
        </is>
      </c>
      <c r="E148" t="inlineStr">
        <is>
          <t>Access Denied</t>
        </is>
      </c>
      <c r="F148" t="n">
        <v>223</v>
      </c>
      <c r="G148" t="inlineStr">
        <is>
          <t>2026-10-04</t>
        </is>
      </c>
      <c r="H148" t="inlineStr">
        <is>
          <t>official</t>
        </is>
      </c>
      <c r="I148" t="inlineStr">
        <is>
          <t>output/pages/002_filitheyo-island-resort/other__forsale.godaddy.com__forsale-www-filitheyo-com.md</t>
        </is>
      </c>
    </row>
    <row r="149">
      <c r="A149" t="n">
        <v>3</v>
      </c>
      <c r="B149" t="inlineStr">
        <is>
          <t>Adaaran Select Hudhuranfushi</t>
        </is>
      </c>
      <c r="C149" t="inlineStr">
        <is>
          <t>https://www.adaaran.com/selecthudhuranfushi/villas/deluxe-beach-villa/</t>
        </is>
      </c>
      <c r="D149" t="inlineStr">
        <is>
          <t>diving</t>
        </is>
      </c>
      <c r="E149" t="inlineStr">
        <is>
          <t>Maldives Luxury Villas | Deluxe Beach Villa at Adaaran Select Hudhuranfushi</t>
        </is>
      </c>
      <c r="F149" t="n">
        <v>2622</v>
      </c>
      <c r="G149" t="inlineStr">
        <is>
          <t>2026-10-04</t>
        </is>
      </c>
      <c r="H149" t="inlineStr">
        <is>
          <t>official</t>
        </is>
      </c>
      <c r="I149" t="inlineStr">
        <is>
          <t>output/pages/003_adaaran-select-hudhuranfushi/diving__adaaran.com__selecthudhuranfushi-villas-deluxe-beach-villa.md</t>
        </is>
      </c>
    </row>
    <row r="150">
      <c r="A150" t="n">
        <v>4</v>
      </c>
      <c r="B150" t="inlineStr">
        <is>
          <t>Ayada Maldives</t>
        </is>
      </c>
      <c r="C150" t="inlineStr">
        <is>
          <t>https://www.ayadamaldives.com/offer-summer-escape</t>
        </is>
      </c>
      <c r="D150" t="inlineStr">
        <is>
          <t>diving</t>
        </is>
      </c>
      <c r="E150" t="inlineStr">
        <is>
          <t>Offer: Summer Escape — Ayada Maldives - Official Website</t>
        </is>
      </c>
      <c r="F150" t="n">
        <v>2007</v>
      </c>
      <c r="G150" t="inlineStr">
        <is>
          <t>2026-10-04</t>
        </is>
      </c>
      <c r="H150" t="inlineStr">
        <is>
          <t>official</t>
        </is>
      </c>
      <c r="I150" t="inlineStr">
        <is>
          <t>output/pages/004_ayada-maldives/diving__ayadamaldives.com__offer-summer-escape.md</t>
        </is>
      </c>
    </row>
    <row r="151">
      <c r="A151" t="n">
        <v>3</v>
      </c>
      <c r="B151" t="inlineStr">
        <is>
          <t>Adaaran Select Hudhuranfushi</t>
        </is>
      </c>
      <c r="C151" t="inlineStr">
        <is>
          <t>https://www.adaaran.com/selecthudhuranfushi/view-download/?id=menu-12</t>
        </is>
      </c>
      <c r="D151" t="inlineStr">
        <is>
          <t>diving</t>
        </is>
      </c>
      <c r="E151" t="inlineStr">
        <is>
          <t>Maldives Resorts | Adaaran All Inclusive Resorts Official Site</t>
        </is>
      </c>
      <c r="F151" t="n">
        <v>8683</v>
      </c>
      <c r="G151" t="inlineStr">
        <is>
          <t>2026-10-04</t>
        </is>
      </c>
      <c r="H151" t="inlineStr">
        <is>
          <t>official</t>
        </is>
      </c>
      <c r="I151" t="inlineStr">
        <is>
          <t>output/pages/003_adaaran-select-hudhuranfushi/diving__adaaran.com__selecthudhuranfushi-view-download.md</t>
        </is>
      </c>
    </row>
    <row r="152">
      <c r="A152" t="n">
        <v>4</v>
      </c>
      <c r="B152" t="inlineStr">
        <is>
          <t>Ayada Maldives</t>
        </is>
      </c>
      <c r="C152" t="inlineStr">
        <is>
          <t>https://www.ayadamaldives.com/new-blog/2022/3/17/the-perfect-maldives-resort-for-complete-relaxation</t>
        </is>
      </c>
      <c r="D152" t="inlineStr">
        <is>
          <t>diving</t>
        </is>
      </c>
      <c r="E152" t="inlineStr">
        <is>
          <t>The perfect Maldives resort for complete relaxation — Ayada Maldives - Official Website</t>
        </is>
      </c>
      <c r="F152" t="n">
        <v>4157</v>
      </c>
      <c r="G152" t="inlineStr">
        <is>
          <t>2026-10-04</t>
        </is>
      </c>
      <c r="H152" t="inlineStr">
        <is>
          <t>official</t>
        </is>
      </c>
      <c r="I152" t="inlineStr">
        <is>
          <t>output/pages/004_ayada-maldives/diving__ayadamaldives.com__new-blog-2022-3-17-the-perfect-maldives-resort-for-complete-.md</t>
        </is>
      </c>
    </row>
    <row r="153">
      <c r="A153" t="n">
        <v>4</v>
      </c>
      <c r="B153" t="inlineStr">
        <is>
          <t>Ayada Maldives</t>
        </is>
      </c>
      <c r="C153" t="inlineStr">
        <is>
          <t>https://www.ayadamaldives.com/menus</t>
        </is>
      </c>
      <c r="D153" t="inlineStr">
        <is>
          <t>dining</t>
        </is>
      </c>
      <c r="E153" t="inlineStr">
        <is>
          <t>Russian Menus — Ayada Maldives - Official Website</t>
        </is>
      </c>
      <c r="F153" t="n">
        <v>214</v>
      </c>
      <c r="G153" t="inlineStr">
        <is>
          <t>2026-10-04</t>
        </is>
      </c>
      <c r="H153" t="inlineStr">
        <is>
          <t>official</t>
        </is>
      </c>
      <c r="I153" t="inlineStr">
        <is>
          <t>output/pages/004_ayada-maldives/dining__ayadamaldives.com__menus.md</t>
        </is>
      </c>
    </row>
    <row r="154">
      <c r="A154" t="n">
        <v>3</v>
      </c>
      <c r="B154" t="inlineStr">
        <is>
          <t>Adaaran Select Hudhuranfushi</t>
        </is>
      </c>
      <c r="C154" t="inlineStr">
        <is>
          <t>https://www.adaaran.com/selecthudhuranfushi/experiences/watersports/</t>
        </is>
      </c>
      <c r="D154" t="inlineStr">
        <is>
          <t>diving</t>
        </is>
      </c>
      <c r="E154" t="inlineStr">
        <is>
          <t>Maldives Water Sports Holidays | Adaaran Select Hudhuranfushi</t>
        </is>
      </c>
      <c r="F154" t="n">
        <v>3053</v>
      </c>
      <c r="G154" t="inlineStr">
        <is>
          <t>2026-10-04</t>
        </is>
      </c>
      <c r="H154" t="inlineStr">
        <is>
          <t>official</t>
        </is>
      </c>
      <c r="I154" t="inlineStr">
        <is>
          <t>output/pages/003_adaaran-select-hudhuranfushi/diving__adaaran.com__selecthudhuranfushi-experiences-watersports.md</t>
        </is>
      </c>
    </row>
    <row r="155">
      <c r="A155" t="n">
        <v>3</v>
      </c>
      <c r="B155" t="inlineStr">
        <is>
          <t>Adaaran Select Hudhuranfushi</t>
        </is>
      </c>
      <c r="C155" t="inlineStr">
        <is>
          <t>https://www.adaaran.com/selecthudhuranfushi/premium-all-inclusive-offering/</t>
        </is>
      </c>
      <c r="D155" t="inlineStr">
        <is>
          <t>diving</t>
        </is>
      </c>
      <c r="E155" t="inlineStr">
        <is>
          <t>Maldives All Inclusive | Offers at Adaaran Select Hudhuranfushi</t>
        </is>
      </c>
      <c r="F155" t="n">
        <v>5534</v>
      </c>
      <c r="G155" t="inlineStr">
        <is>
          <t>2026-10-04</t>
        </is>
      </c>
      <c r="H155" t="inlineStr">
        <is>
          <t>official</t>
        </is>
      </c>
      <c r="I155" t="inlineStr">
        <is>
          <t>output/pages/003_adaaran-select-hudhuranfushi/diving__adaaran.com__selecthudhuranfushi-premium-all-inclusive-offering.md</t>
        </is>
      </c>
    </row>
    <row r="156">
      <c r="A156" t="n">
        <v>4</v>
      </c>
      <c r="B156" t="inlineStr">
        <is>
          <t>Ayada Maldives</t>
        </is>
      </c>
      <c r="C156" t="inlineStr">
        <is>
          <t>https://www.ayadamaldives.com/ocean-breeze</t>
        </is>
      </c>
      <c r="D156" t="inlineStr">
        <is>
          <t>diving</t>
        </is>
      </c>
      <c r="E156" t="inlineStr">
        <is>
          <t>Ocean Breeze — Ayada Maldives - Official Website</t>
        </is>
      </c>
      <c r="F156" t="n">
        <v>553</v>
      </c>
      <c r="G156" t="inlineStr">
        <is>
          <t>2026-10-04</t>
        </is>
      </c>
      <c r="H156" t="inlineStr">
        <is>
          <t>official</t>
        </is>
      </c>
      <c r="I156" t="inlineStr">
        <is>
          <t>output/pages/004_ayada-maldives/diving__ayadamaldives.com__ocean-breeze.md</t>
        </is>
      </c>
    </row>
    <row r="157">
      <c r="A157" t="n">
        <v>3</v>
      </c>
      <c r="B157" t="inlineStr">
        <is>
          <t>Adaaran Select Hudhuranfushi</t>
        </is>
      </c>
      <c r="C157" t="inlineStr">
        <is>
          <t>https://www.adaaran.com/selecthudhuranfushi/gallery/</t>
        </is>
      </c>
      <c r="D157" t="inlineStr">
        <is>
          <t>diving</t>
        </is>
      </c>
      <c r="E157" t="inlineStr">
        <is>
          <t>Most Beautiful Maldives Resort | Gallery | Adaaran Hudhuranfushi</t>
        </is>
      </c>
      <c r="F157" t="n">
        <v>521</v>
      </c>
      <c r="G157" t="inlineStr">
        <is>
          <t>2026-10-04</t>
        </is>
      </c>
      <c r="H157" t="inlineStr">
        <is>
          <t>official</t>
        </is>
      </c>
      <c r="I157" t="inlineStr">
        <is>
          <t>output/pages/003_adaaran-select-hudhuranfushi/diving__adaaran.com__selecthudhuranfushi-gallery.md</t>
        </is>
      </c>
    </row>
    <row r="158">
      <c r="A158" t="n">
        <v>4</v>
      </c>
      <c r="B158" t="inlineStr">
        <is>
          <t>Ayada Maldives</t>
        </is>
      </c>
      <c r="C158" t="inlineStr">
        <is>
          <t>https://www.ayadamaldives.com/middle-east-en</t>
        </is>
      </c>
      <c r="D158" t="inlineStr">
        <is>
          <t>diving</t>
        </is>
      </c>
      <c r="E158" t="inlineStr">
        <is>
          <t>Middle East EN — Ayada Maldives - Official Website</t>
        </is>
      </c>
      <c r="F158" t="n">
        <v>1614</v>
      </c>
      <c r="G158" t="inlineStr">
        <is>
          <t>2026-10-04</t>
        </is>
      </c>
      <c r="H158" t="inlineStr">
        <is>
          <t>official</t>
        </is>
      </c>
      <c r="I158" t="inlineStr">
        <is>
          <t>output/pages/004_ayada-maldives/diving__ayadamaldives.com__middle-east-en.md</t>
        </is>
      </c>
    </row>
    <row r="159">
      <c r="A159" t="n">
        <v>3</v>
      </c>
      <c r="B159" t="inlineStr">
        <is>
          <t>Adaaran Select Hudhuranfushi</t>
        </is>
      </c>
      <c r="C159" t="inlineStr">
        <is>
          <t>https://www.adaaran.com/selecthudhuranfushi/villas/family-beach-villas/</t>
        </is>
      </c>
      <c r="D159" t="inlineStr">
        <is>
          <t>diving</t>
        </is>
      </c>
      <c r="E159" t="inlineStr">
        <is>
          <t>Maldives Family Beach Villas | Family Beach Villas at Adaaran Select Hudhuranfushi</t>
        </is>
      </c>
      <c r="F159" t="n">
        <v>2527</v>
      </c>
      <c r="G159" t="inlineStr">
        <is>
          <t>2026-10-04</t>
        </is>
      </c>
      <c r="H159" t="inlineStr">
        <is>
          <t>official</t>
        </is>
      </c>
      <c r="I159" t="inlineStr">
        <is>
          <t>output/pages/003_adaaran-select-hudhuranfushi/diving__adaaran.com__selecthudhuranfushi-villas-family-beach-villas.md</t>
        </is>
      </c>
    </row>
    <row r="160">
      <c r="A160" t="n">
        <v>4</v>
      </c>
      <c r="B160" t="inlineStr">
        <is>
          <t>Ayada Maldives</t>
        </is>
      </c>
      <c r="C160" t="inlineStr">
        <is>
          <t>https://www.ayadamaldives.com/new-blog/2025/6/25/why-ayada-maldives-is-one-of-the-best-resorts-for-group-getaways</t>
        </is>
      </c>
      <c r="D160" t="inlineStr">
        <is>
          <t>events</t>
        </is>
      </c>
      <c r="E160" t="inlineStr">
        <is>
          <t>Why Ayada Maldives Is One of the Best Resorts for Group Getaways — Ayada Maldives - Official Website</t>
        </is>
      </c>
      <c r="F160" t="n">
        <v>2616</v>
      </c>
      <c r="G160" t="inlineStr">
        <is>
          <t>2026-10-04</t>
        </is>
      </c>
      <c r="H160" t="inlineStr">
        <is>
          <t>official</t>
        </is>
      </c>
      <c r="I160" t="inlineStr">
        <is>
          <t>output/pages/004_ayada-maldives/events__ayadamaldives.com__new-blog-2025-6-25-why-ayada-maldives-is-one-of-the-best-res.md</t>
        </is>
      </c>
    </row>
    <row r="161">
      <c r="A161" t="n">
        <v>3</v>
      </c>
      <c r="B161" t="inlineStr">
        <is>
          <t>Adaaran Select Hudhuranfushi</t>
        </is>
      </c>
      <c r="C161" t="inlineStr">
        <is>
          <t>https://www.adaaran.com/selecthudhuranfushi/experiences/diving/housereef-hudhuranfushi/</t>
        </is>
      </c>
      <c r="D161" t="inlineStr">
        <is>
          <t>diving</t>
        </is>
      </c>
      <c r="E161" t="inlineStr">
        <is>
          <t>Maldives Diving Resorts | Housereef at Adaaran Select Hudhuranfushi</t>
        </is>
      </c>
      <c r="F161" t="n">
        <v>5202</v>
      </c>
      <c r="G161" t="inlineStr">
        <is>
          <t>2026-10-04</t>
        </is>
      </c>
      <c r="H161" t="inlineStr">
        <is>
          <t>official</t>
        </is>
      </c>
      <c r="I161" t="inlineStr">
        <is>
          <t>output/pages/003_adaaran-select-hudhuranfushi/diving__adaaran.com__selecthudhuranfushi-experiences-diving-housereef-hudhuranfus.md</t>
        </is>
      </c>
    </row>
    <row r="162">
      <c r="A162" t="n">
        <v>3</v>
      </c>
      <c r="B162" t="inlineStr">
        <is>
          <t>Adaaran Select Hudhuranfushi</t>
        </is>
      </c>
      <c r="C162" t="inlineStr">
        <is>
          <t>https://www.adaaran.com/selecthudhuranfushi/dining/tiki-bar/</t>
        </is>
      </c>
      <c r="D162" t="inlineStr">
        <is>
          <t>dining</t>
        </is>
      </c>
      <c r="E162" t="inlineStr">
        <is>
          <t>Bars in Maldives | Tiki Bar at Adaaran Select Hudhuranfushi</t>
        </is>
      </c>
      <c r="F162" t="n">
        <v>1082</v>
      </c>
      <c r="G162" t="inlineStr">
        <is>
          <t>2026-10-04</t>
        </is>
      </c>
      <c r="H162" t="inlineStr">
        <is>
          <t>official</t>
        </is>
      </c>
      <c r="I162" t="inlineStr">
        <is>
          <t>output/pages/003_adaaran-select-hudhuranfushi/dining__adaaran.com__selecthudhuranfushi-dining-tiki-bar.md</t>
        </is>
      </c>
    </row>
    <row r="163">
      <c r="A163" t="n">
        <v>4</v>
      </c>
      <c r="B163" t="inlineStr">
        <is>
          <t>Ayada Maldives</t>
        </is>
      </c>
      <c r="C163" t="inlineStr">
        <is>
          <t>https://www.ayadamaldives.com/new-blog/2025/5/24/ayspa-the-multi-award-winning-of-spa-at-ayada-maldives</t>
        </is>
      </c>
      <c r="D163" t="inlineStr">
        <is>
          <t>spa</t>
        </is>
      </c>
      <c r="E163" t="inlineStr">
        <is>
          <t>AySpa: The Multi-Award Winning of Spa at Ayada Maldives — Ayada Maldives - Official Website</t>
        </is>
      </c>
      <c r="F163" t="n">
        <v>2621</v>
      </c>
      <c r="G163" t="inlineStr">
        <is>
          <t>2026-10-04</t>
        </is>
      </c>
      <c r="H163" t="inlineStr">
        <is>
          <t>official</t>
        </is>
      </c>
      <c r="I163" t="inlineStr">
        <is>
          <t>output/pages/004_ayada-maldives/spa__ayadamaldives.com__new-blog-2025-5-24-ayspa-the-multi-award-winning-of-spa-at-a.md</t>
        </is>
      </c>
    </row>
    <row r="164">
      <c r="A164" t="n">
        <v>3</v>
      </c>
      <c r="B164" t="inlineStr">
        <is>
          <t>Adaaran Select Hudhuranfushi</t>
        </is>
      </c>
      <c r="C164" t="inlineStr">
        <is>
          <t>https://www.adaaran.com/selecthudhuranfushi/experiences/surf/</t>
        </is>
      </c>
      <c r="D164" t="inlineStr">
        <is>
          <t>diving</t>
        </is>
      </c>
      <c r="E164" t="inlineStr">
        <is>
          <t>Surfing in Maldives for Beginners | Adaaran Select Hudhuranfushi</t>
        </is>
      </c>
      <c r="F164" t="n">
        <v>2301</v>
      </c>
      <c r="G164" t="inlineStr">
        <is>
          <t>2026-10-04</t>
        </is>
      </c>
      <c r="H164" t="inlineStr">
        <is>
          <t>official</t>
        </is>
      </c>
      <c r="I164" t="inlineStr">
        <is>
          <t>output/pages/003_adaaran-select-hudhuranfushi/diving__adaaran.com__selecthudhuranfushi-experiences-surf.md</t>
        </is>
      </c>
    </row>
    <row r="165">
      <c r="A165" t="n">
        <v>4</v>
      </c>
      <c r="B165" t="inlineStr">
        <is>
          <t>Ayada Maldives</t>
        </is>
      </c>
      <c r="C165" t="inlineStr">
        <is>
          <t>https://www.ayadamaldives.com/new-blog/2019/6/5/identifying-sea-turtles</t>
        </is>
      </c>
      <c r="D165" t="inlineStr">
        <is>
          <t>diving</t>
        </is>
      </c>
      <c r="E165" t="inlineStr">
        <is>
          <t>Would you like to name a sea turtle? — Ayada Maldives - Official Website</t>
        </is>
      </c>
      <c r="F165" t="n">
        <v>2366</v>
      </c>
      <c r="G165" t="inlineStr">
        <is>
          <t>2026-10-04</t>
        </is>
      </c>
      <c r="H165" t="inlineStr">
        <is>
          <t>official</t>
        </is>
      </c>
      <c r="I165" t="inlineStr">
        <is>
          <t>output/pages/004_ayada-maldives/diving__ayadamaldives.com__new-blog-2019-6-5-identifying-sea-turtles.md</t>
        </is>
      </c>
    </row>
    <row r="166">
      <c r="A166" t="n">
        <v>3</v>
      </c>
      <c r="B166" t="inlineStr">
        <is>
          <t>Adaaran Select Hudhuranfushi</t>
        </is>
      </c>
      <c r="C166" t="inlineStr">
        <is>
          <t>https://www.adaaran.com/selecthudhuranfushi/dining/lohis-bar/</t>
        </is>
      </c>
      <c r="D166" t="inlineStr">
        <is>
          <t>dining</t>
        </is>
      </c>
      <c r="E166" t="inlineStr">
        <is>
          <t>Maldives Bar | Lohis Wave at Adaaran Select Hudhuranfushi</t>
        </is>
      </c>
      <c r="F166" t="n">
        <v>1315</v>
      </c>
      <c r="G166" t="inlineStr">
        <is>
          <t>2026-10-04</t>
        </is>
      </c>
      <c r="H166" t="inlineStr">
        <is>
          <t>official</t>
        </is>
      </c>
      <c r="I166" t="inlineStr">
        <is>
          <t>output/pages/003_adaaran-select-hudhuranfushi/dining__adaaran.com__selecthudhuranfushi-dining-lohis-bar.md</t>
        </is>
      </c>
    </row>
    <row r="167">
      <c r="A167" t="n">
        <v>4</v>
      </c>
      <c r="B167" t="inlineStr">
        <is>
          <t>Ayada Maldives</t>
        </is>
      </c>
      <c r="C167" t="inlineStr">
        <is>
          <t>https://www.ayadamaldives.com/contact</t>
        </is>
      </c>
      <c r="D167" t="inlineStr">
        <is>
          <t>diving</t>
        </is>
      </c>
      <c r="E167" t="inlineStr">
        <is>
          <t>Contact — Ayada Maldives - Official Website</t>
        </is>
      </c>
      <c r="F167" t="n">
        <v>488</v>
      </c>
      <c r="G167" t="inlineStr">
        <is>
          <t>2026-10-04</t>
        </is>
      </c>
      <c r="H167" t="inlineStr">
        <is>
          <t>official</t>
        </is>
      </c>
      <c r="I167" t="inlineStr">
        <is>
          <t>output/pages/004_ayada-maldives/diving__ayadamaldives.com__contact.md</t>
        </is>
      </c>
    </row>
    <row r="168">
      <c r="A168" t="n">
        <v>3</v>
      </c>
      <c r="B168" t="inlineStr">
        <is>
          <t>Adaaran Select Hudhuranfushi</t>
        </is>
      </c>
      <c r="C168" t="inlineStr">
        <is>
          <t>https://www.adaaran.com/selecthudhuranfushi/facilities/lohis-yoga/</t>
        </is>
      </c>
      <c r="D168" t="inlineStr">
        <is>
          <t>spa</t>
        </is>
      </c>
      <c r="E168" t="inlineStr">
        <is>
          <t>Maldives Yoga Resort | Yoga at Adaaran Select Hudhuranfushi</t>
        </is>
      </c>
      <c r="F168" t="n">
        <v>2480</v>
      </c>
      <c r="G168" t="inlineStr">
        <is>
          <t>2026-10-04</t>
        </is>
      </c>
      <c r="H168" t="inlineStr">
        <is>
          <t>official</t>
        </is>
      </c>
      <c r="I168" t="inlineStr">
        <is>
          <t>output/pages/003_adaaran-select-hudhuranfushi/spa__adaaran.com__selecthudhuranfushi-facilities-lohis-yoga.md</t>
        </is>
      </c>
    </row>
    <row r="169">
      <c r="A169" t="n">
        <v>4</v>
      </c>
      <c r="B169" t="inlineStr">
        <is>
          <t>Ayada Maldives</t>
        </is>
      </c>
      <c r="C169" t="inlineStr">
        <is>
          <t>https://www.ayadamaldives.com/new-blog/2025/6/7/top-reasons-guests-choose-ayada-maldives-again-and-again</t>
        </is>
      </c>
      <c r="D169" t="inlineStr">
        <is>
          <t>diving</t>
        </is>
      </c>
      <c r="E169" t="inlineStr">
        <is>
          <t>Top Reasons Guests Choose Ayada Maldives Again and Again — Ayada Maldives - Official Website</t>
        </is>
      </c>
      <c r="F169" t="n">
        <v>2754</v>
      </c>
      <c r="G169" t="inlineStr">
        <is>
          <t>2026-10-04</t>
        </is>
      </c>
      <c r="H169" t="inlineStr">
        <is>
          <t>official</t>
        </is>
      </c>
      <c r="I169" t="inlineStr">
        <is>
          <t>output/pages/004_ayada-maldives/diving__ayadamaldives.com__new-blog-2025-6-7-top-reasons-guests-choose-ayada-maldives-a.md</t>
        </is>
      </c>
    </row>
    <row r="170">
      <c r="A170" t="n">
        <v>3</v>
      </c>
      <c r="B170" t="inlineStr">
        <is>
          <t>Adaaran Select Hudhuranfushi</t>
        </is>
      </c>
      <c r="C170" t="inlineStr">
        <is>
          <t>https://www.adaaran.com/selecthudhuranfushi/facilities/spa/</t>
        </is>
      </c>
      <c r="D170" t="inlineStr">
        <is>
          <t>spa</t>
        </is>
      </c>
      <c r="E170" t="inlineStr">
        <is>
          <t>Maldives Luxury Spa | Spa at Adaaran Select Hudhuranfushi</t>
        </is>
      </c>
      <c r="F170" t="n">
        <v>1228</v>
      </c>
      <c r="G170" t="inlineStr">
        <is>
          <t>2026-10-04</t>
        </is>
      </c>
      <c r="H170" t="inlineStr">
        <is>
          <t>official</t>
        </is>
      </c>
      <c r="I170" t="inlineStr">
        <is>
          <t>output/pages/003_adaaran-select-hudhuranfushi/spa__adaaran.com__selecthudhuranfushi-facilities-spa.md</t>
        </is>
      </c>
    </row>
    <row r="171">
      <c r="A171" t="n">
        <v>3</v>
      </c>
      <c r="B171" t="inlineStr">
        <is>
          <t>Adaaran Select Hudhuranfushi</t>
        </is>
      </c>
      <c r="C171" t="inlineStr">
        <is>
          <t>https://www.adaaran.com/selecthudhuranfushi/dining/indian-pavilion/</t>
        </is>
      </c>
      <c r="D171" t="inlineStr">
        <is>
          <t>dining</t>
        </is>
      </c>
      <c r="E171" t="inlineStr">
        <is>
          <t>Indian Restaurant in Maldives | Adaaran Select Hudhuranfushi</t>
        </is>
      </c>
      <c r="F171" t="n">
        <v>1203</v>
      </c>
      <c r="G171" t="inlineStr">
        <is>
          <t>2026-10-04</t>
        </is>
      </c>
      <c r="H171" t="inlineStr">
        <is>
          <t>official</t>
        </is>
      </c>
      <c r="I171" t="inlineStr">
        <is>
          <t>output/pages/003_adaaran-select-hudhuranfushi/dining__adaaran.com__selecthudhuranfushi-dining-indian-pavilion.md</t>
        </is>
      </c>
    </row>
    <row r="172">
      <c r="A172" t="n">
        <v>4</v>
      </c>
      <c r="B172" t="inlineStr">
        <is>
          <t>Ayada Maldives</t>
        </is>
      </c>
      <c r="C172" t="inlineStr">
        <is>
          <t>https://www.ayadamaldives.com/new-blog</t>
        </is>
      </c>
      <c r="D172" t="inlineStr">
        <is>
          <t>diving</t>
        </is>
      </c>
      <c r="E172" t="inlineStr">
        <is>
          <t>New Blog — Ayada Maldives - Official Website</t>
        </is>
      </c>
      <c r="F172" t="n">
        <v>1983</v>
      </c>
      <c r="G172" t="inlineStr">
        <is>
          <t>2026-10-04</t>
        </is>
      </c>
      <c r="H172" t="inlineStr">
        <is>
          <t>official</t>
        </is>
      </c>
      <c r="I172" t="inlineStr">
        <is>
          <t>output/pages/004_ayada-maldives/diving__ayadamaldives.com__new-blog.md</t>
        </is>
      </c>
    </row>
    <row r="173">
      <c r="A173" t="n">
        <v>4</v>
      </c>
      <c r="B173" t="inlineStr">
        <is>
          <t>Ayada Maldives</t>
        </is>
      </c>
      <c r="C173" t="inlineStr">
        <is>
          <t>https://www.ayadamaldives.com/kai</t>
        </is>
      </c>
      <c r="D173" t="inlineStr">
        <is>
          <t>diving</t>
        </is>
      </c>
      <c r="E173" t="inlineStr">
        <is>
          <t>Kai — Ayada Maldives - Official Website</t>
        </is>
      </c>
      <c r="F173" t="n">
        <v>645</v>
      </c>
      <c r="G173" t="inlineStr">
        <is>
          <t>2026-10-04</t>
        </is>
      </c>
      <c r="H173" t="inlineStr">
        <is>
          <t>official</t>
        </is>
      </c>
      <c r="I173" t="inlineStr">
        <is>
          <t>output/pages/004_ayada-maldives/diving__ayadamaldives.com__kai.md</t>
        </is>
      </c>
    </row>
    <row r="174">
      <c r="A174" t="n">
        <v>3</v>
      </c>
      <c r="B174" t="inlineStr">
        <is>
          <t>Adaaran Select Hudhuranfushi</t>
        </is>
      </c>
      <c r="C174" t="inlineStr">
        <is>
          <t>https://www.adaaran.com/selecthudhuranfushi/offers/romantic-getaway/</t>
        </is>
      </c>
      <c r="D174" t="inlineStr">
        <is>
          <t>wedding</t>
        </is>
      </c>
      <c r="E174" t="inlineStr">
        <is>
          <t>Maldives Resort Honeymoon Package | Adaaran Hudhuranfushi</t>
        </is>
      </c>
      <c r="F174" t="n">
        <v>3350</v>
      </c>
      <c r="G174" t="inlineStr">
        <is>
          <t>2026-10-04</t>
        </is>
      </c>
      <c r="H174" t="inlineStr">
        <is>
          <t>official</t>
        </is>
      </c>
      <c r="I174" t="inlineStr">
        <is>
          <t>output/pages/003_adaaran-select-hudhuranfushi/wedding__adaaran.com__selecthudhuranfushi-offers-romantic-getaway.md</t>
        </is>
      </c>
    </row>
    <row r="175">
      <c r="A175" t="n">
        <v>4</v>
      </c>
      <c r="B175" t="inlineStr">
        <is>
          <t>Ayada Maldives</t>
        </is>
      </c>
      <c r="C175" t="inlineStr">
        <is>
          <t>https://www.ayadamaldives.com/mizu</t>
        </is>
      </c>
      <c r="D175" t="inlineStr">
        <is>
          <t>diving</t>
        </is>
      </c>
      <c r="E175" t="inlineStr">
        <is>
          <t>Mizu — Ayada Maldives - Official Website</t>
        </is>
      </c>
      <c r="F175" t="n">
        <v>700</v>
      </c>
      <c r="G175" t="inlineStr">
        <is>
          <t>2026-10-04</t>
        </is>
      </c>
      <c r="H175" t="inlineStr">
        <is>
          <t>official</t>
        </is>
      </c>
      <c r="I175" t="inlineStr">
        <is>
          <t>output/pages/004_ayada-maldives/diving__ayadamaldives.com__mizu.md</t>
        </is>
      </c>
    </row>
    <row r="176">
      <c r="A176" t="n">
        <v>3</v>
      </c>
      <c r="B176" t="inlineStr">
        <is>
          <t>Adaaran Select Hudhuranfushi</t>
        </is>
      </c>
      <c r="C176" t="inlineStr">
        <is>
          <t>https://www.adaaran.com/selecthudhuranfushi/experiences/surf-package/</t>
        </is>
      </c>
      <c r="D176" t="inlineStr">
        <is>
          <t>diving</t>
        </is>
      </c>
      <c r="E176" t="inlineStr">
        <is>
          <t>Surfing in Maldives | Adaaran Select Hudhuranfushi | Surf Package</t>
        </is>
      </c>
      <c r="F176" t="n">
        <v>5021</v>
      </c>
      <c r="G176" t="inlineStr">
        <is>
          <t>2026-10-04</t>
        </is>
      </c>
      <c r="H176" t="inlineStr">
        <is>
          <t>official</t>
        </is>
      </c>
      <c r="I176" t="inlineStr">
        <is>
          <t>output/pages/003_adaaran-select-hudhuranfushi/diving__adaaran.com__selecthudhuranfushi-experiences-surf-package.md</t>
        </is>
      </c>
    </row>
    <row r="177">
      <c r="A177" t="n">
        <v>4</v>
      </c>
      <c r="B177" t="inlineStr">
        <is>
          <t>Ayada Maldives</t>
        </is>
      </c>
      <c r="C177" t="inlineStr">
        <is>
          <t>https://www.ayadamaldives.com/new-blog/2024/9/20/renew-your-vows-in-paradise-an-intimate-maldivian-ceremony</t>
        </is>
      </c>
      <c r="D177" t="inlineStr">
        <is>
          <t>wedding</t>
        </is>
      </c>
      <c r="E177" t="inlineStr">
        <is>
          <t>Renew Your Vows in Paradise: An Intimate Maldivian Ceremony — Ayada Maldives - Official Website</t>
        </is>
      </c>
      <c r="F177" t="n">
        <v>3928</v>
      </c>
      <c r="G177" t="inlineStr">
        <is>
          <t>2026-10-04</t>
        </is>
      </c>
      <c r="H177" t="inlineStr">
        <is>
          <t>official</t>
        </is>
      </c>
      <c r="I177" t="inlineStr">
        <is>
          <t>output/pages/004_ayada-maldives/wedding__ayadamaldives.com__new-blog-2024-9-20-renew-your-vows-in-paradise-an-intimate-m.md</t>
        </is>
      </c>
    </row>
    <row r="178">
      <c r="A178" t="n">
        <v>3</v>
      </c>
      <c r="B178" t="inlineStr">
        <is>
          <t>Adaaran Select Hudhuranfushi</t>
        </is>
      </c>
      <c r="C178" t="inlineStr">
        <is>
          <t>https://www.adaaran.com/selecthudhuranfushi/villas/lohis-villa/</t>
        </is>
      </c>
      <c r="D178" t="inlineStr">
        <is>
          <t>diving</t>
        </is>
      </c>
      <c r="E178" t="inlineStr">
        <is>
          <t>Maldives Luxury Holiday | Lohis Villas at Adaaran Select Hudhuranfushi</t>
        </is>
      </c>
      <c r="F178" t="n">
        <v>2833</v>
      </c>
      <c r="G178" t="inlineStr">
        <is>
          <t>2026-10-04</t>
        </is>
      </c>
      <c r="H178" t="inlineStr">
        <is>
          <t>official</t>
        </is>
      </c>
      <c r="I178" t="inlineStr">
        <is>
          <t>output/pages/003_adaaran-select-hudhuranfushi/diving__adaaran.com__selecthudhuranfushi-villas-lohis-villa.md</t>
        </is>
      </c>
    </row>
    <row r="179">
      <c r="A179" t="n">
        <v>9</v>
      </c>
      <c r="B179" t="inlineStr">
        <is>
          <t>Amilla Fushi</t>
        </is>
      </c>
      <c r="C179" t="inlineStr">
        <is>
          <t>https://amilla.com/</t>
        </is>
      </c>
      <c r="D179" t="inlineStr">
        <is>
          <t>diving</t>
        </is>
      </c>
      <c r="E179" t="inlineStr">
        <is>
          <t>Luxury Resort in Maldives | Amilla Maldives Official Site</t>
        </is>
      </c>
      <c r="F179" t="n">
        <v>9144</v>
      </c>
      <c r="G179" t="inlineStr">
        <is>
          <t>2026-10-04</t>
        </is>
      </c>
      <c r="H179" t="inlineStr">
        <is>
          <t>official</t>
        </is>
      </c>
      <c r="I179" t="inlineStr">
        <is>
          <t>output/pages/009_amilla-fushi/diving__amilla.com__home.md</t>
        </is>
      </c>
    </row>
    <row r="180">
      <c r="A180" t="n">
        <v>3</v>
      </c>
      <c r="B180" t="inlineStr">
        <is>
          <t>Adaaran Select Hudhuranfushi</t>
        </is>
      </c>
      <c r="C180" t="inlineStr">
        <is>
          <t>https://www.adaaran.com/selecthudhuranfushi/villas/family-villas/</t>
        </is>
      </c>
      <c r="D180" t="inlineStr">
        <is>
          <t>diving</t>
        </is>
      </c>
      <c r="E180" t="inlineStr">
        <is>
          <t>Maldives Family Villas | Adaaran Select Hudhuranfushi</t>
        </is>
      </c>
      <c r="F180" t="n">
        <v>2652</v>
      </c>
      <c r="G180" t="inlineStr">
        <is>
          <t>2026-10-04</t>
        </is>
      </c>
      <c r="H180" t="inlineStr">
        <is>
          <t>official</t>
        </is>
      </c>
      <c r="I180" t="inlineStr">
        <is>
          <t>output/pages/003_adaaran-select-hudhuranfushi/diving__adaaran.com__selecthudhuranfushi-villas-family-villas.md</t>
        </is>
      </c>
    </row>
    <row r="181">
      <c r="A181" t="n">
        <v>9</v>
      </c>
      <c r="B181" t="inlineStr">
        <is>
          <t>Amilla Fushi</t>
        </is>
      </c>
      <c r="C181" t="inlineStr">
        <is>
          <t>https://amilla.com/inclusive-hospitality/</t>
        </is>
      </c>
      <c r="D181" t="inlineStr">
        <is>
          <t>diving</t>
        </is>
      </c>
      <c r="E181" t="inlineStr">
        <is>
          <t>Inclucare Certified &amp; Accessible Resorts | Amilla Maldives</t>
        </is>
      </c>
      <c r="F181" t="n">
        <v>7600</v>
      </c>
      <c r="G181" t="inlineStr">
        <is>
          <t>2026-10-04</t>
        </is>
      </c>
      <c r="H181" t="inlineStr">
        <is>
          <t>official</t>
        </is>
      </c>
      <c r="I181" t="inlineStr">
        <is>
          <t>output/pages/009_amilla-fushi/diving__amilla.com__inclusive-hospitality.md</t>
        </is>
      </c>
    </row>
    <row r="182">
      <c r="A182" t="n">
        <v>4</v>
      </c>
      <c r="B182" t="inlineStr">
        <is>
          <t>Ayada Maldives</t>
        </is>
      </c>
      <c r="C182" t="inlineStr">
        <is>
          <t>https://www.ayadamaldives.com/wedding</t>
        </is>
      </c>
      <c r="D182" t="inlineStr">
        <is>
          <t>wedding</t>
        </is>
      </c>
      <c r="E182" t="inlineStr">
        <is>
          <t>Weddings at Ayada Maldives — Ayada Maldives - Official Website</t>
        </is>
      </c>
      <c r="F182" t="n">
        <v>1880</v>
      </c>
      <c r="G182" t="inlineStr">
        <is>
          <t>2026-10-04</t>
        </is>
      </c>
      <c r="H182" t="inlineStr">
        <is>
          <t>official</t>
        </is>
      </c>
      <c r="I182" t="inlineStr">
        <is>
          <t>output/pages/004_ayada-maldives/wedding__ayadamaldives.com__wedding.md</t>
        </is>
      </c>
    </row>
    <row r="183">
      <c r="A183" t="n">
        <v>3</v>
      </c>
      <c r="B183" t="inlineStr">
        <is>
          <t>Adaaran Select Hudhuranfushi</t>
        </is>
      </c>
      <c r="C183" t="inlineStr">
        <is>
          <t>https://www.adaaran.com/selecthudhuranfushi/dining/beach-bar/</t>
        </is>
      </c>
      <c r="D183" t="inlineStr">
        <is>
          <t>dining</t>
        </is>
      </c>
      <c r="E183" t="inlineStr">
        <is>
          <t>Beach Bar Maldives | Beach Grill Bar at Adaaran Select Hudhuranfushi</t>
        </is>
      </c>
      <c r="F183" t="n">
        <v>1250</v>
      </c>
      <c r="G183" t="inlineStr">
        <is>
          <t>2026-10-04</t>
        </is>
      </c>
      <c r="H183" t="inlineStr">
        <is>
          <t>official</t>
        </is>
      </c>
      <c r="I183" t="inlineStr">
        <is>
          <t>output/pages/003_adaaran-select-hudhuranfushi/dining__adaaran.com__selecthudhuranfushi-dining-beach-bar.md</t>
        </is>
      </c>
    </row>
    <row r="184">
      <c r="A184" t="n">
        <v>9</v>
      </c>
      <c r="B184" t="inlineStr">
        <is>
          <t>Amilla Fushi</t>
        </is>
      </c>
      <c r="C184" t="inlineStr">
        <is>
          <t>https://amilla.com/maldives-residences/luxury-maldives-mansion/</t>
        </is>
      </c>
      <c r="D184" t="inlineStr">
        <is>
          <t>diving</t>
        </is>
      </c>
      <c r="E184" t="inlineStr">
        <is>
          <t>Family Friendly Maldives Resorts | Amilla Estate at Amilla Maldives</t>
        </is>
      </c>
      <c r="F184" t="n">
        <v>2501</v>
      </c>
      <c r="G184" t="inlineStr">
        <is>
          <t>2026-10-04</t>
        </is>
      </c>
      <c r="H184" t="inlineStr">
        <is>
          <t>official</t>
        </is>
      </c>
      <c r="I184" t="inlineStr">
        <is>
          <t>output/pages/009_amilla-fushi/diving__amilla.com__maldives-residences-luxury-maldives-mansion.md</t>
        </is>
      </c>
    </row>
    <row r="185">
      <c r="A185" t="n">
        <v>4</v>
      </c>
      <c r="B185" t="inlineStr">
        <is>
          <t>Ayada Maldives</t>
        </is>
      </c>
      <c r="C185" t="inlineStr">
        <is>
          <t>https://www.ayadamaldives.com/exclusive-offers/transfer50-znxhz-5cbl7-5ljel</t>
        </is>
      </c>
      <c r="D185" t="inlineStr">
        <is>
          <t>diving</t>
        </is>
      </c>
      <c r="E185" t="inlineStr">
        <is>
          <t>Lowest Discounted Offer: Non-Refundable Rate — Ayada Maldives - Official Website</t>
        </is>
      </c>
      <c r="F185" t="n">
        <v>550</v>
      </c>
      <c r="G185" t="inlineStr">
        <is>
          <t>2026-10-04</t>
        </is>
      </c>
      <c r="H185" t="inlineStr">
        <is>
          <t>official</t>
        </is>
      </c>
      <c r="I185" t="inlineStr">
        <is>
          <t>output/pages/004_ayada-maldives/diving__ayadamaldives.com__exclusive-offers-transfer50-znxhz-5cbl7-5ljel.md</t>
        </is>
      </c>
    </row>
    <row r="186">
      <c r="A186" t="n">
        <v>3</v>
      </c>
      <c r="B186" t="inlineStr">
        <is>
          <t>Adaaran Select Hudhuranfushi</t>
        </is>
      </c>
      <c r="C186" t="inlineStr">
        <is>
          <t>https://www.adaaran.com/selecthudhuranfushi/offers/storrington-collective-family-getaway/</t>
        </is>
      </c>
      <c r="D186" t="inlineStr">
        <is>
          <t>diving</t>
        </is>
      </c>
      <c r="E186" t="inlineStr">
        <is>
          <t>Family Getaway in Maldives | Adaaran Select Hudhuranfushi</t>
        </is>
      </c>
      <c r="F186" t="n">
        <v>4066</v>
      </c>
      <c r="G186" t="inlineStr">
        <is>
          <t>2026-10-04</t>
        </is>
      </c>
      <c r="H186" t="inlineStr">
        <is>
          <t>official</t>
        </is>
      </c>
      <c r="I186" t="inlineStr">
        <is>
          <t>output/pages/003_adaaran-select-hudhuranfushi/diving__adaaran.com__selecthudhuranfushi-offers-storrington-collective-family-get.md</t>
        </is>
      </c>
    </row>
    <row r="187">
      <c r="A187" t="n">
        <v>4</v>
      </c>
      <c r="B187" t="inlineStr">
        <is>
          <t>Ayada Maldives</t>
        </is>
      </c>
      <c r="C187" t="inlineStr">
        <is>
          <t>https://www.ayadamaldives.com/new-blog/category/Celebrity+Visits</t>
        </is>
      </c>
      <c r="D187" t="inlineStr">
        <is>
          <t>diving</t>
        </is>
      </c>
      <c r="E187" t="inlineStr">
        <is>
          <t>Celebrity Visits — New Blog — Ayada Maldives - Official Website</t>
        </is>
      </c>
      <c r="F187" t="n">
        <v>239</v>
      </c>
      <c r="G187" t="inlineStr">
        <is>
          <t>2026-10-04</t>
        </is>
      </c>
      <c r="H187" t="inlineStr">
        <is>
          <t>official</t>
        </is>
      </c>
      <c r="I187" t="inlineStr">
        <is>
          <t>output/pages/004_ayada-maldives/diving__ayadamaldives.com__new-blog-category-celebrity-visits.md</t>
        </is>
      </c>
    </row>
    <row r="188">
      <c r="A188" t="n">
        <v>3</v>
      </c>
      <c r="B188" t="inlineStr">
        <is>
          <t>Adaaran Select Hudhuranfushi</t>
        </is>
      </c>
      <c r="C188" t="inlineStr">
        <is>
          <t>https://www.adaaran.com/selecthudhuranfushi/facilities/koamas-kids-club/</t>
        </is>
      </c>
      <c r="D188" t="inlineStr">
        <is>
          <t>diving</t>
        </is>
      </c>
      <c r="E188" t="inlineStr">
        <is>
          <t>Family Friendly Maldives Resorts | Koamas Kids Club at Hudhuranfushi</t>
        </is>
      </c>
      <c r="F188" t="n">
        <v>3054</v>
      </c>
      <c r="G188" t="inlineStr">
        <is>
          <t>2026-10-04</t>
        </is>
      </c>
      <c r="H188" t="inlineStr">
        <is>
          <t>official</t>
        </is>
      </c>
      <c r="I188" t="inlineStr">
        <is>
          <t>output/pages/003_adaaran-select-hudhuranfushi/diving__adaaran.com__selecthudhuranfushi-facilities-koamas-kids-club.md</t>
        </is>
      </c>
    </row>
    <row r="189">
      <c r="A189" t="n">
        <v>9</v>
      </c>
      <c r="B189" t="inlineStr">
        <is>
          <t>Amilla Fushi</t>
        </is>
      </c>
      <c r="C189" t="inlineStr">
        <is>
          <t>https://amilla.com/maldives-dining/</t>
        </is>
      </c>
      <c r="D189" t="inlineStr">
        <is>
          <t>dining</t>
        </is>
      </c>
      <c r="E189" t="inlineStr">
        <is>
          <t>Dining in Maldives | Maldives Dining at Amilla Maldives</t>
        </is>
      </c>
      <c r="F189" t="n">
        <v>5842</v>
      </c>
      <c r="G189" t="inlineStr">
        <is>
          <t>2026-10-04</t>
        </is>
      </c>
      <c r="H189" t="inlineStr">
        <is>
          <t>official</t>
        </is>
      </c>
      <c r="I189" t="inlineStr">
        <is>
          <t>output/pages/009_amilla-fushi/dining__amilla.com__maldives-dining.md</t>
        </is>
      </c>
    </row>
    <row r="190">
      <c r="A190" t="n">
        <v>4</v>
      </c>
      <c r="B190" t="inlineStr">
        <is>
          <t>Ayada Maldives</t>
        </is>
      </c>
      <c r="C190" t="inlineStr">
        <is>
          <t>https://www.ayadamaldives.com/new-blog/2019/6/5/what-to-pack-for-a-week-at-ayada-maldives</t>
        </is>
      </c>
      <c r="D190" t="inlineStr">
        <is>
          <t>diving</t>
        </is>
      </c>
      <c r="E190" t="inlineStr">
        <is>
          <t>What to pack for a week at Ayada Maldives? — Ayada Maldives - Official Website</t>
        </is>
      </c>
      <c r="F190" t="n">
        <v>2950</v>
      </c>
      <c r="G190" t="inlineStr">
        <is>
          <t>2026-10-04</t>
        </is>
      </c>
      <c r="H190" t="inlineStr">
        <is>
          <t>official</t>
        </is>
      </c>
      <c r="I190" t="inlineStr">
        <is>
          <t>output/pages/004_ayada-maldives/diving__ayadamaldives.com__new-blog-2019-6-5-what-to-pack-for-a-week-at-ayada-maldives.md</t>
        </is>
      </c>
    </row>
    <row r="191">
      <c r="A191" t="n">
        <v>3</v>
      </c>
      <c r="B191" t="inlineStr">
        <is>
          <t>Adaaran Select Hudhuranfushi</t>
        </is>
      </c>
      <c r="C191" t="inlineStr">
        <is>
          <t>https://www.adaaran.com/selecthudhuranfushi/villas/sunset-ocean-villas/</t>
        </is>
      </c>
      <c r="D191" t="inlineStr">
        <is>
          <t>diving</t>
        </is>
      </c>
      <c r="E191" t="inlineStr">
        <is>
          <t>Maldives Ocean Villas | Sunset Ocean Villas at Adaaran Select Hudhuranfushi</t>
        </is>
      </c>
      <c r="F191" t="n">
        <v>2821</v>
      </c>
      <c r="G191" t="inlineStr">
        <is>
          <t>2026-10-04</t>
        </is>
      </c>
      <c r="H191" t="inlineStr">
        <is>
          <t>official</t>
        </is>
      </c>
      <c r="I191" t="inlineStr">
        <is>
          <t>output/pages/003_adaaran-select-hudhuranfushi/diving__adaaran.com__selecthudhuranfushi-villas-sunset-ocean-villas.md</t>
        </is>
      </c>
    </row>
    <row r="192">
      <c r="A192" t="n">
        <v>9</v>
      </c>
      <c r="B192" t="inlineStr">
        <is>
          <t>Amilla Fushi</t>
        </is>
      </c>
      <c r="C192" t="inlineStr">
        <is>
          <t>https://amilla.com/maldives-villas/one-bedroom-lagoon-pool-villa/</t>
        </is>
      </c>
      <c r="D192" t="inlineStr">
        <is>
          <t>diving</t>
        </is>
      </c>
      <c r="E192" t="inlineStr">
        <is>
          <t>Lagoon Pool Villa Maldives | Amilla Maldives | Lagoon Pool Villa</t>
        </is>
      </c>
      <c r="F192" t="n">
        <v>1374</v>
      </c>
      <c r="G192" t="inlineStr">
        <is>
          <t>2026-10-04</t>
        </is>
      </c>
      <c r="H192" t="inlineStr">
        <is>
          <t>official</t>
        </is>
      </c>
      <c r="I192" t="inlineStr">
        <is>
          <t>output/pages/009_amilla-fushi/diving__amilla.com__maldives-villas-one-bedroom-lagoon-pool-villa.md</t>
        </is>
      </c>
    </row>
    <row r="193">
      <c r="A193" t="n">
        <v>4</v>
      </c>
      <c r="B193" t="inlineStr">
        <is>
          <t>Ayada Maldives</t>
        </is>
      </c>
      <c r="C193" t="inlineStr">
        <is>
          <t>https://www.ayadamaldives.com/beach-suite</t>
        </is>
      </c>
      <c r="D193" t="inlineStr">
        <is>
          <t>diving</t>
        </is>
      </c>
      <c r="E193" t="inlineStr">
        <is>
          <t>Beach Suite — Ayada Maldives - Official Website</t>
        </is>
      </c>
      <c r="F193" t="n">
        <v>664</v>
      </c>
      <c r="G193" t="inlineStr">
        <is>
          <t>2026-10-04</t>
        </is>
      </c>
      <c r="H193" t="inlineStr">
        <is>
          <t>official</t>
        </is>
      </c>
      <c r="I193" t="inlineStr">
        <is>
          <t>output/pages/004_ayada-maldives/diving__ayadamaldives.com__beach-suite.md</t>
        </is>
      </c>
    </row>
    <row r="194">
      <c r="A194" t="n">
        <v>10</v>
      </c>
      <c r="B194" t="inlineStr">
        <is>
          <t>Dreamland - The Unique Sea &amp; Lake Resort/Spa</t>
        </is>
      </c>
      <c r="C194" t="inlineStr">
        <is>
          <t>https://dreamland.com.mv/</t>
        </is>
      </c>
      <c r="D194" t="inlineStr">
        <is>
          <t>other</t>
        </is>
      </c>
      <c r="E194" t="inlineStr">
        <is>
          <t>Dreamland</t>
        </is>
      </c>
      <c r="F194" t="n">
        <v>3639</v>
      </c>
      <c r="G194" t="inlineStr">
        <is>
          <t>2026-10-04</t>
        </is>
      </c>
      <c r="H194" t="inlineStr">
        <is>
          <t>official</t>
        </is>
      </c>
      <c r="I194" t="inlineStr">
        <is>
          <t>output/pages/010_dreamland-the-unique-sea-lake-resort-spa/other__dreamland.com.mv__home.md</t>
        </is>
      </c>
    </row>
    <row r="195">
      <c r="A195" t="n">
        <v>3</v>
      </c>
      <c r="B195" t="inlineStr">
        <is>
          <t>Adaaran Select Hudhuranfushi</t>
        </is>
      </c>
      <c r="C195" t="inlineStr">
        <is>
          <t>https://www.adaaran.com/selecthudhuranfushi/villas/garden-villa/</t>
        </is>
      </c>
      <c r="D195" t="inlineStr">
        <is>
          <t>diving</t>
        </is>
      </c>
      <c r="E195" t="inlineStr">
        <is>
          <t>Maldives Luxury Holiday | Garden Villas at Adaaran Select Hudhuranfushi</t>
        </is>
      </c>
      <c r="F195" t="n">
        <v>2492</v>
      </c>
      <c r="G195" t="inlineStr">
        <is>
          <t>2026-10-04</t>
        </is>
      </c>
      <c r="H195" t="inlineStr">
        <is>
          <t>official</t>
        </is>
      </c>
      <c r="I195" t="inlineStr">
        <is>
          <t>output/pages/003_adaaran-select-hudhuranfushi/diving__adaaran.com__selecthudhuranfushi-villas-garden-villa.md</t>
        </is>
      </c>
    </row>
    <row r="196">
      <c r="A196" t="n">
        <v>4</v>
      </c>
      <c r="B196" t="inlineStr">
        <is>
          <t>Ayada Maldives</t>
        </is>
      </c>
      <c r="C196" t="inlineStr">
        <is>
          <t>https://www.ayadamaldives.com/sea-salt</t>
        </is>
      </c>
      <c r="D196" t="inlineStr">
        <is>
          <t>diving</t>
        </is>
      </c>
      <c r="E196" t="inlineStr">
        <is>
          <t>Sea Salt — Ayada Maldives - Official Website</t>
        </is>
      </c>
      <c r="F196" t="n">
        <v>713</v>
      </c>
      <c r="G196" t="inlineStr">
        <is>
          <t>2026-10-04</t>
        </is>
      </c>
      <c r="H196" t="inlineStr">
        <is>
          <t>official</t>
        </is>
      </c>
      <c r="I196" t="inlineStr">
        <is>
          <t>output/pages/004_ayada-maldives/diving__ayadamaldives.com__sea-salt.md</t>
        </is>
      </c>
    </row>
    <row r="197">
      <c r="A197" t="n">
        <v>9</v>
      </c>
      <c r="B197" t="inlineStr">
        <is>
          <t>Amilla Fushi</t>
        </is>
      </c>
      <c r="C197" t="inlineStr">
        <is>
          <t>https://amilla.com/events-celebrations/</t>
        </is>
      </c>
      <c r="D197" t="inlineStr">
        <is>
          <t>wedding</t>
        </is>
      </c>
      <c r="E197" t="inlineStr">
        <is>
          <t>Maldives Wedding Resorts | Celebrations at Amilla Maldives</t>
        </is>
      </c>
      <c r="F197" t="n">
        <v>1426</v>
      </c>
      <c r="G197" t="inlineStr">
        <is>
          <t>2026-10-04</t>
        </is>
      </c>
      <c r="H197" t="inlineStr">
        <is>
          <t>official</t>
        </is>
      </c>
      <c r="I197" t="inlineStr">
        <is>
          <t>output/pages/009_amilla-fushi/wedding__amilla.com__events-celebrations.md</t>
        </is>
      </c>
    </row>
    <row r="198">
      <c r="A198" t="n">
        <v>3</v>
      </c>
      <c r="B198" t="inlineStr">
        <is>
          <t>Adaaran Select Hudhuranfushi</t>
        </is>
      </c>
      <c r="C198" t="inlineStr">
        <is>
          <t>https://www.adaaran.com/selecthudhuranfushi/experiences/excursions/</t>
        </is>
      </c>
      <c r="D198" t="inlineStr">
        <is>
          <t>diving</t>
        </is>
      </c>
      <c r="E198" t="inlineStr">
        <is>
          <t>Maldives Things to do | Excursions at Adaaran Select Hudhuranfushi</t>
        </is>
      </c>
      <c r="F198" t="n">
        <v>8935</v>
      </c>
      <c r="G198" t="inlineStr">
        <is>
          <t>2026-10-04</t>
        </is>
      </c>
      <c r="H198" t="inlineStr">
        <is>
          <t>official</t>
        </is>
      </c>
      <c r="I198" t="inlineStr">
        <is>
          <t>output/pages/003_adaaran-select-hudhuranfushi/diving__adaaran.com__selecthudhuranfushi-experiences-excursions.md</t>
        </is>
      </c>
    </row>
    <row r="199">
      <c r="A199" t="n">
        <v>4</v>
      </c>
      <c r="B199" t="inlineStr">
        <is>
          <t>Ayada Maldives</t>
        </is>
      </c>
      <c r="C199" t="inlineStr">
        <is>
          <t>https://www.ayadamaldives.com/sunset-beach-suite</t>
        </is>
      </c>
      <c r="D199" t="inlineStr">
        <is>
          <t>diving</t>
        </is>
      </c>
      <c r="E199" t="inlineStr">
        <is>
          <t>Sunset Beach Suite with Pool — Ayada Maldives - Official Website</t>
        </is>
      </c>
      <c r="F199" t="n">
        <v>614</v>
      </c>
      <c r="G199" t="inlineStr">
        <is>
          <t>2026-10-04</t>
        </is>
      </c>
      <c r="H199" t="inlineStr">
        <is>
          <t>official</t>
        </is>
      </c>
      <c r="I199" t="inlineStr">
        <is>
          <t>output/pages/004_ayada-maldives/diving__ayadamaldives.com__sunset-beach-suite.md</t>
        </is>
      </c>
    </row>
    <row r="200">
      <c r="A200" t="n">
        <v>4</v>
      </c>
      <c r="B200" t="inlineStr">
        <is>
          <t>Ayada Maldives</t>
        </is>
      </c>
      <c r="C200" t="inlineStr">
        <is>
          <t>https://www.ayadamaldives.com/watersports</t>
        </is>
      </c>
      <c r="D200" t="inlineStr">
        <is>
          <t>diving</t>
        </is>
      </c>
      <c r="E200" t="inlineStr">
        <is>
          <t>Watersports — Ayada Maldives - Official Website</t>
        </is>
      </c>
      <c r="F200" t="n">
        <v>1830</v>
      </c>
      <c r="G200" t="inlineStr">
        <is>
          <t>2026-10-04</t>
        </is>
      </c>
      <c r="H200" t="inlineStr">
        <is>
          <t>official</t>
        </is>
      </c>
      <c r="I200" t="inlineStr">
        <is>
          <t>output/pages/004_ayada-maldives/diving__ayadamaldives.com__watersports.md</t>
        </is>
      </c>
    </row>
    <row r="201">
      <c r="A201" t="n">
        <v>10</v>
      </c>
      <c r="B201" t="inlineStr">
        <is>
          <t>Dreamland - The Unique Sea &amp; Lake Resort/Spa</t>
        </is>
      </c>
      <c r="C201" t="inlineStr">
        <is>
          <t>https://dreamland.com.mv/dining/lake-view-bar/</t>
        </is>
      </c>
      <c r="D201" t="inlineStr">
        <is>
          <t>dining</t>
        </is>
      </c>
      <c r="E201" t="inlineStr">
        <is>
          <t>Lake View Bar – Dreamland</t>
        </is>
      </c>
      <c r="F201" t="n">
        <v>875</v>
      </c>
      <c r="G201" t="inlineStr">
        <is>
          <t>2026-10-04</t>
        </is>
      </c>
      <c r="H201" t="inlineStr">
        <is>
          <t>official</t>
        </is>
      </c>
      <c r="I201" t="inlineStr">
        <is>
          <t>output/pages/010_dreamland-the-unique-sea-lake-resort-spa/dining__dreamland.com.mv__dining-lake-view-bar.md</t>
        </is>
      </c>
    </row>
    <row r="202">
      <c r="A202" t="n">
        <v>3</v>
      </c>
      <c r="B202" t="inlineStr">
        <is>
          <t>Adaaran Select Hudhuranfushi</t>
        </is>
      </c>
      <c r="C202" t="inlineStr">
        <is>
          <t>https://www.adaaran.com/selecthudhuranfushi/villas/sunrise-ocean-villas/</t>
        </is>
      </c>
      <c r="D202" t="inlineStr">
        <is>
          <t>diving</t>
        </is>
      </c>
      <c r="E202" t="inlineStr">
        <is>
          <t>Maldives Ocean Villa | Sunrise Ocean Villas at Adaaran Select Hudhuranfushi</t>
        </is>
      </c>
      <c r="F202" t="n">
        <v>2831</v>
      </c>
      <c r="G202" t="inlineStr">
        <is>
          <t>2026-10-04</t>
        </is>
      </c>
      <c r="H202" t="inlineStr">
        <is>
          <t>official</t>
        </is>
      </c>
      <c r="I202" t="inlineStr">
        <is>
          <t>output/pages/003_adaaran-select-hudhuranfushi/diving__adaaran.com__selecthudhuranfushi-villas-sunrise-ocean-villas.md</t>
        </is>
      </c>
    </row>
    <row r="203">
      <c r="A203" t="n">
        <v>4</v>
      </c>
      <c r="B203" t="inlineStr">
        <is>
          <t>Ayada Maldives</t>
        </is>
      </c>
      <c r="C203" t="inlineStr">
        <is>
          <t>https://www.ayadamaldives.com/new-blog/2021/8/27/traveling-to-ayada-maldives-in-2021-new-airport-amp-travel-advice</t>
        </is>
      </c>
      <c r="D203" t="inlineStr">
        <is>
          <t>diving</t>
        </is>
      </c>
      <c r="E203" t="inlineStr">
        <is>
          <t>Traveling to Ayada Maldives in 2021 - New Airport &amp; Travel Advice — Ayada Maldives - Official Website</t>
        </is>
      </c>
      <c r="F203" t="n">
        <v>5629</v>
      </c>
      <c r="G203" t="inlineStr">
        <is>
          <t>2026-10-04</t>
        </is>
      </c>
      <c r="H203" t="inlineStr">
        <is>
          <t>official</t>
        </is>
      </c>
      <c r="I203" t="inlineStr">
        <is>
          <t>output/pages/004_ayada-maldives/diving__ayadamaldives.com__new-blog-2021-8-27-traveling-to-ayada-maldives-in-2021-new-a.md</t>
        </is>
      </c>
    </row>
    <row r="204">
      <c r="A204" t="n">
        <v>9</v>
      </c>
      <c r="B204" t="inlineStr">
        <is>
          <t>Amilla Fushi</t>
        </is>
      </c>
      <c r="C204" t="inlineStr">
        <is>
          <t>https://amilla.com/travel-to-the-maldives/</t>
        </is>
      </c>
      <c r="D204" t="inlineStr">
        <is>
          <t>diving</t>
        </is>
      </c>
      <c r="E204" t="inlineStr">
        <is>
          <t>Maldives Baa Atoll Resorts | Getting Here | Amilla Maldives</t>
        </is>
      </c>
      <c r="F204" t="n">
        <v>13073</v>
      </c>
      <c r="G204" t="inlineStr">
        <is>
          <t>2026-10-04</t>
        </is>
      </c>
      <c r="H204" t="inlineStr">
        <is>
          <t>official</t>
        </is>
      </c>
      <c r="I204" t="inlineStr">
        <is>
          <t>output/pages/009_amilla-fushi/diving__amilla.com__travel-to-the-maldives.md</t>
        </is>
      </c>
    </row>
    <row r="205">
      <c r="A205" t="n">
        <v>3</v>
      </c>
      <c r="B205" t="inlineStr">
        <is>
          <t>Adaaran Select Hudhuranfushi</t>
        </is>
      </c>
      <c r="C205" t="inlineStr">
        <is>
          <t>https://www.adaaran.com/selecthudhuranfushi/villas/sunset-family-beach-villas/</t>
        </is>
      </c>
      <c r="D205" t="inlineStr">
        <is>
          <t>diving</t>
        </is>
      </c>
      <c r="E205" t="inlineStr">
        <is>
          <t>Family Villas in Maldives | Sunset Family Beach Villas</t>
        </is>
      </c>
      <c r="F205" t="n">
        <v>2622</v>
      </c>
      <c r="G205" t="inlineStr">
        <is>
          <t>2026-10-04</t>
        </is>
      </c>
      <c r="H205" t="inlineStr">
        <is>
          <t>official</t>
        </is>
      </c>
      <c r="I205" t="inlineStr">
        <is>
          <t>output/pages/003_adaaran-select-hudhuranfushi/diving__adaaran.com__selecthudhuranfushi-villas-sunset-family-beach-villas.md</t>
        </is>
      </c>
    </row>
    <row r="206">
      <c r="A206" t="n">
        <v>4</v>
      </c>
      <c r="B206" t="inlineStr">
        <is>
          <t>Ayada Maldives</t>
        </is>
      </c>
      <c r="C206" t="inlineStr">
        <is>
          <t>https://www.ayadamaldives.com/new-blog/2019/6/5/how-to-spend-a-perfect-day-at-ayada-maldives</t>
        </is>
      </c>
      <c r="D206" t="inlineStr">
        <is>
          <t>diving</t>
        </is>
      </c>
      <c r="E206" t="inlineStr">
        <is>
          <t>How to spend a perfect day at Ayada Maldives? — Ayada Maldives - Official Website</t>
        </is>
      </c>
      <c r="F206" t="n">
        <v>3509</v>
      </c>
      <c r="G206" t="inlineStr">
        <is>
          <t>2026-10-04</t>
        </is>
      </c>
      <c r="H206" t="inlineStr">
        <is>
          <t>official</t>
        </is>
      </c>
      <c r="I206" t="inlineStr">
        <is>
          <t>output/pages/004_ayada-maldives/diving__ayadamaldives.com__new-blog-2019-6-5-how-to-spend-a-perfect-day-at-ayada-maldiv.md</t>
        </is>
      </c>
    </row>
    <row r="207">
      <c r="A207" t="n">
        <v>10</v>
      </c>
      <c r="B207" t="inlineStr">
        <is>
          <t>Dreamland - The Unique Sea &amp; Lake Resort/Spa</t>
        </is>
      </c>
      <c r="C207" t="inlineStr">
        <is>
          <t>https://dreamland.com.mv/activities/fitness-centre-gym/</t>
        </is>
      </c>
      <c r="D207" t="inlineStr">
        <is>
          <t>excursions</t>
        </is>
      </c>
      <c r="E207" t="inlineStr">
        <is>
          <t>Fitness Centre &amp; Gym – Dreamland</t>
        </is>
      </c>
      <c r="F207" t="n">
        <v>698</v>
      </c>
      <c r="G207" t="inlineStr">
        <is>
          <t>2026-10-04</t>
        </is>
      </c>
      <c r="H207" t="inlineStr">
        <is>
          <t>official</t>
        </is>
      </c>
      <c r="I207" t="inlineStr">
        <is>
          <t>output/pages/010_dreamland-the-unique-sea-lake-resort-spa/excursions__dreamland.com.mv__activities-fitness-centre-gym.md</t>
        </is>
      </c>
    </row>
    <row r="208">
      <c r="A208" t="n">
        <v>3</v>
      </c>
      <c r="B208" t="inlineStr">
        <is>
          <t>Adaaran Select Hudhuranfushi</t>
        </is>
      </c>
      <c r="C208" t="inlineStr">
        <is>
          <t>https://www.adaaran.com/selecthudhuranfushi/villas/maldives-beach-villas/</t>
        </is>
      </c>
      <c r="D208" t="inlineStr">
        <is>
          <t>diving</t>
        </is>
      </c>
      <c r="E208" t="inlineStr">
        <is>
          <t>Maldives Beach Villas | Beach Villas at Adaaran Select Hudhuranfushi</t>
        </is>
      </c>
      <c r="F208" t="n">
        <v>2634</v>
      </c>
      <c r="G208" t="inlineStr">
        <is>
          <t>2026-10-04</t>
        </is>
      </c>
      <c r="H208" t="inlineStr">
        <is>
          <t>official</t>
        </is>
      </c>
      <c r="I208" t="inlineStr">
        <is>
          <t>output/pages/003_adaaran-select-hudhuranfushi/diving__adaaran.com__selecthudhuranfushi-villas-maldives-beach-villas.md</t>
        </is>
      </c>
    </row>
    <row r="209">
      <c r="A209" t="n">
        <v>4</v>
      </c>
      <c r="B209" t="inlineStr">
        <is>
          <t>Ayada Maldives</t>
        </is>
      </c>
      <c r="C209" t="inlineStr">
        <is>
          <t>https://www.ayadamaldives.com/dining-overview</t>
        </is>
      </c>
      <c r="D209" t="inlineStr">
        <is>
          <t>dining</t>
        </is>
      </c>
      <c r="E209" t="inlineStr">
        <is>
          <t>Dining at Ayada — Ayada Maldives - Official Website</t>
        </is>
      </c>
      <c r="F209" t="n">
        <v>3726</v>
      </c>
      <c r="G209" t="inlineStr">
        <is>
          <t>2026-10-04</t>
        </is>
      </c>
      <c r="H209" t="inlineStr">
        <is>
          <t>official</t>
        </is>
      </c>
      <c r="I209" t="inlineStr">
        <is>
          <t>output/pages/004_ayada-maldives/dining__ayadamaldives.com__dining-overview.md</t>
        </is>
      </c>
    </row>
    <row r="210">
      <c r="A210" t="n">
        <v>9</v>
      </c>
      <c r="B210" t="inlineStr">
        <is>
          <t>Amilla Fushi</t>
        </is>
      </c>
      <c r="C210" t="inlineStr">
        <is>
          <t>https://amilla.com/maldives-activities/</t>
        </is>
      </c>
      <c r="D210" t="inlineStr">
        <is>
          <t>diving</t>
        </is>
      </c>
      <c r="E210" t="inlineStr">
        <is>
          <t>Maldives Things to Do and See | Experiences | Amilla Maldives</t>
        </is>
      </c>
      <c r="F210" t="n">
        <v>6241</v>
      </c>
      <c r="G210" t="inlineStr">
        <is>
          <t>2026-10-04</t>
        </is>
      </c>
      <c r="H210" t="inlineStr">
        <is>
          <t>official</t>
        </is>
      </c>
      <c r="I210" t="inlineStr">
        <is>
          <t>output/pages/009_amilla-fushi/diving__amilla.com__maldives-activities.md</t>
        </is>
      </c>
    </row>
    <row r="211">
      <c r="A211" t="n">
        <v>3</v>
      </c>
      <c r="B211" t="inlineStr">
        <is>
          <t>Adaaran Select Hudhuranfushi</t>
        </is>
      </c>
      <c r="C211" t="inlineStr">
        <is>
          <t>https://www.adaaran.com/selecthudhuranfushi/experiences/diving/</t>
        </is>
      </c>
      <c r="D211" t="inlineStr">
        <is>
          <t>diving</t>
        </is>
      </c>
      <c r="E211" t="inlineStr">
        <is>
          <t>Maldives Dive Resorts | Diving | Adaaran Select Hudhuranfushi</t>
        </is>
      </c>
      <c r="F211" t="n">
        <v>3438</v>
      </c>
      <c r="G211" t="inlineStr">
        <is>
          <t>2026-10-04</t>
        </is>
      </c>
      <c r="H211" t="inlineStr">
        <is>
          <t>official</t>
        </is>
      </c>
      <c r="I211" t="inlineStr">
        <is>
          <t>output/pages/003_adaaran-select-hudhuranfushi/diving__adaaran.com__selecthudhuranfushi-experiences-diving.md</t>
        </is>
      </c>
    </row>
    <row r="212">
      <c r="A212" t="n">
        <v>4</v>
      </c>
      <c r="B212" t="inlineStr">
        <is>
          <t>Ayada Maldives</t>
        </is>
      </c>
      <c r="C212" t="inlineStr">
        <is>
          <t>https://www.ayadamaldives.com/careers</t>
        </is>
      </c>
      <c r="D212" t="inlineStr">
        <is>
          <t>diving</t>
        </is>
      </c>
      <c r="E212" t="inlineStr">
        <is>
          <t>Careers at Ayada Maldives — Ayada Maldives - Official Website</t>
        </is>
      </c>
      <c r="F212" t="n">
        <v>1137</v>
      </c>
      <c r="G212" t="inlineStr">
        <is>
          <t>2026-10-04</t>
        </is>
      </c>
      <c r="H212" t="inlineStr">
        <is>
          <t>official</t>
        </is>
      </c>
      <c r="I212" t="inlineStr">
        <is>
          <t>output/pages/004_ayada-maldives/diving__ayadamaldives.com__careers.md</t>
        </is>
      </c>
    </row>
    <row r="213">
      <c r="A213" t="n">
        <v>3</v>
      </c>
      <c r="B213" t="inlineStr">
        <is>
          <t>Adaaran Select Hudhuranfushi</t>
        </is>
      </c>
      <c r="C213" t="inlineStr">
        <is>
          <t>https://www.adaaran.com/selecthudhuranfushi/offers/</t>
        </is>
      </c>
      <c r="D213" t="inlineStr">
        <is>
          <t>diving</t>
        </is>
      </c>
      <c r="E213" t="inlineStr">
        <is>
          <t>All Inclusive Maldives Packages | Adaaran Select Hudhuranfushi</t>
        </is>
      </c>
      <c r="F213" t="n">
        <v>1502</v>
      </c>
      <c r="G213" t="inlineStr">
        <is>
          <t>2026-10-04</t>
        </is>
      </c>
      <c r="H213" t="inlineStr">
        <is>
          <t>official</t>
        </is>
      </c>
      <c r="I213" t="inlineStr">
        <is>
          <t>output/pages/003_adaaran-select-hudhuranfushi/diving__adaaran.com__selecthudhuranfushi-offers.md</t>
        </is>
      </c>
    </row>
    <row r="214">
      <c r="A214" t="n">
        <v>10</v>
      </c>
      <c r="B214" t="inlineStr">
        <is>
          <t>Dreamland - The Unique Sea &amp; Lake Resort/Spa</t>
        </is>
      </c>
      <c r="C214" t="inlineStr">
        <is>
          <t>https://dreamland.com.mv/dining/sea-view-restaurant/</t>
        </is>
      </c>
      <c r="D214" t="inlineStr">
        <is>
          <t>dining</t>
        </is>
      </c>
      <c r="E214" t="inlineStr">
        <is>
          <t>Sea View Restaurant – Dreamland</t>
        </is>
      </c>
      <c r="F214" t="n">
        <v>635</v>
      </c>
      <c r="G214" t="inlineStr">
        <is>
          <t>2026-10-04</t>
        </is>
      </c>
      <c r="H214" t="inlineStr">
        <is>
          <t>official</t>
        </is>
      </c>
      <c r="I214" t="inlineStr">
        <is>
          <t>output/pages/010_dreamland-the-unique-sea-lake-resort-spa/dining__dreamland.com.mv__dining-sea-view-restaurant.md</t>
        </is>
      </c>
    </row>
    <row r="215">
      <c r="A215" t="n">
        <v>9</v>
      </c>
      <c r="B215" t="inlineStr">
        <is>
          <t>Amilla Fushi</t>
        </is>
      </c>
      <c r="C215" t="inlineStr">
        <is>
          <t>https://amilla.com/maldives-activities/hanifaru-bay/</t>
        </is>
      </c>
      <c r="D215" t="inlineStr">
        <is>
          <t>diving</t>
        </is>
      </c>
      <c r="E215" t="inlineStr">
        <is>
          <t>Best Maldives Island for Diving | Hanifaru Bay Adventure at Amilla</t>
        </is>
      </c>
      <c r="F215" t="n">
        <v>3376</v>
      </c>
      <c r="G215" t="inlineStr">
        <is>
          <t>2026-10-04</t>
        </is>
      </c>
      <c r="H215" t="inlineStr">
        <is>
          <t>official</t>
        </is>
      </c>
      <c r="I215" t="inlineStr">
        <is>
          <t>output/pages/009_amilla-fushi/diving__amilla.com__maldives-activities-hanifaru-bay.md</t>
        </is>
      </c>
    </row>
    <row r="216">
      <c r="A216" t="n">
        <v>4</v>
      </c>
      <c r="B216" t="inlineStr">
        <is>
          <t>Ayada Maldives</t>
        </is>
      </c>
      <c r="C216" t="inlineStr">
        <is>
          <t>https://www.ayadamaldives.com/exclusive-offers/transfer50-znxhz</t>
        </is>
      </c>
      <c r="D216" t="inlineStr">
        <is>
          <t>diving</t>
        </is>
      </c>
      <c r="E216" t="inlineStr">
        <is>
          <t>Family Offer — Ayada Maldives - Official Website</t>
        </is>
      </c>
      <c r="F216" t="n">
        <v>698</v>
      </c>
      <c r="G216" t="inlineStr">
        <is>
          <t>2026-10-04</t>
        </is>
      </c>
      <c r="H216" t="inlineStr">
        <is>
          <t>official</t>
        </is>
      </c>
      <c r="I216" t="inlineStr">
        <is>
          <t>output/pages/004_ayada-maldives/diving__ayadamaldives.com__exclusive-offers-transfer50-znxhz.md</t>
        </is>
      </c>
    </row>
    <row r="217">
      <c r="A217" t="n">
        <v>3</v>
      </c>
      <c r="B217" t="inlineStr">
        <is>
          <t>Adaaran Select Hudhuranfushi</t>
        </is>
      </c>
      <c r="C217" t="inlineStr">
        <is>
          <t>https://www.adaaran.com/selecthudhuranfushi/events/</t>
        </is>
      </c>
      <c r="D217" t="inlineStr">
        <is>
          <t>events</t>
        </is>
      </c>
      <c r="E217" t="inlineStr">
        <is>
          <t>Maldives Corporate Events |  Events at Adaaran Select Hudhuran Fushi</t>
        </is>
      </c>
      <c r="F217" t="n">
        <v>1328</v>
      </c>
      <c r="G217" t="inlineStr">
        <is>
          <t>2026-10-04</t>
        </is>
      </c>
      <c r="H217" t="inlineStr">
        <is>
          <t>official</t>
        </is>
      </c>
      <c r="I217" t="inlineStr">
        <is>
          <t>output/pages/003_adaaran-select-hudhuranfushi/events__adaaran.com__selecthudhuranfushi-events.md</t>
        </is>
      </c>
    </row>
    <row r="218">
      <c r="A218" t="n">
        <v>9</v>
      </c>
      <c r="B218" t="inlineStr">
        <is>
          <t>Amilla Fushi</t>
        </is>
      </c>
      <c r="C218" t="inlineStr">
        <is>
          <t>https://amilla.com/maldives-villas/treetop-villas/</t>
        </is>
      </c>
      <c r="D218" t="inlineStr">
        <is>
          <t>diving</t>
        </is>
      </c>
      <c r="E218" t="inlineStr">
        <is>
          <t>Maldives Villa with Private Pool | Treetop Pool Villas at Amilla</t>
        </is>
      </c>
      <c r="F218" t="n">
        <v>1370</v>
      </c>
      <c r="G218" t="inlineStr">
        <is>
          <t>2026-10-04</t>
        </is>
      </c>
      <c r="H218" t="inlineStr">
        <is>
          <t>official</t>
        </is>
      </c>
      <c r="I218" t="inlineStr">
        <is>
          <t>output/pages/009_amilla-fushi/diving__amilla.com__maldives-villas-treetop-villas.md</t>
        </is>
      </c>
    </row>
    <row r="219">
      <c r="A219" t="n">
        <v>4</v>
      </c>
      <c r="B219" t="inlineStr">
        <is>
          <t>Ayada Maldives</t>
        </is>
      </c>
      <c r="C219" t="inlineStr">
        <is>
          <t>https://www.ayadamaldives.com/new-blog/2025/5/15/a-honeymoon-to-remember-at-ayada-maldives</t>
        </is>
      </c>
      <c r="D219" t="inlineStr">
        <is>
          <t>wedding</t>
        </is>
      </c>
      <c r="E219" t="inlineStr">
        <is>
          <t>A Honeymoon to Remember at Ayada Maldives — Ayada Maldives - Official Website</t>
        </is>
      </c>
      <c r="F219" t="n">
        <v>2593</v>
      </c>
      <c r="G219" t="inlineStr">
        <is>
          <t>2026-10-04</t>
        </is>
      </c>
      <c r="H219" t="inlineStr">
        <is>
          <t>official</t>
        </is>
      </c>
      <c r="I219" t="inlineStr">
        <is>
          <t>output/pages/004_ayada-maldives/wedding__ayadamaldives.com__new-blog-2025-5-15-a-honeymoon-to-remember-at-ayada-maldives.md</t>
        </is>
      </c>
    </row>
    <row r="220">
      <c r="A220" t="n">
        <v>3</v>
      </c>
      <c r="B220" t="inlineStr">
        <is>
          <t>Adaaran Select Hudhuranfushi</t>
        </is>
      </c>
      <c r="C220" t="inlineStr">
        <is>
          <t>https://www.adaaran.com/selecthudhuranfushi/experiences/</t>
        </is>
      </c>
      <c r="D220" t="inlineStr">
        <is>
          <t>diving</t>
        </is>
      </c>
      <c r="E220" t="inlineStr">
        <is>
          <t>Best Things to do in Maldives | Adaaran Select Hudhuranfushi | Excursions</t>
        </is>
      </c>
      <c r="F220" t="n">
        <v>1634</v>
      </c>
      <c r="G220" t="inlineStr">
        <is>
          <t>2026-10-04</t>
        </is>
      </c>
      <c r="H220" t="inlineStr">
        <is>
          <t>official</t>
        </is>
      </c>
      <c r="I220" t="inlineStr">
        <is>
          <t>output/pages/003_adaaran-select-hudhuranfushi/diving__adaaran.com__selecthudhuranfushi-experiences.md</t>
        </is>
      </c>
    </row>
    <row r="221">
      <c r="A221" t="n">
        <v>10</v>
      </c>
      <c r="B221" t="inlineStr">
        <is>
          <t>Dreamland - The Unique Sea &amp; Lake Resort/Spa</t>
        </is>
      </c>
      <c r="C221" t="inlineStr">
        <is>
          <t>https://dreamland.com.mv/activities/excursions/</t>
        </is>
      </c>
      <c r="D221" t="inlineStr">
        <is>
          <t>excursions</t>
        </is>
      </c>
      <c r="E221" t="inlineStr">
        <is>
          <t>Excursions – Dreamland</t>
        </is>
      </c>
      <c r="F221" t="n">
        <v>4010</v>
      </c>
      <c r="G221" t="inlineStr">
        <is>
          <t>2026-10-04</t>
        </is>
      </c>
      <c r="H221" t="inlineStr">
        <is>
          <t>official</t>
        </is>
      </c>
      <c r="I221" t="inlineStr">
        <is>
          <t>output/pages/010_dreamland-the-unique-sea-lake-resort-spa/excursions__dreamland.com.mv__activities-excursions.md</t>
        </is>
      </c>
    </row>
    <row r="222">
      <c r="A222" t="n">
        <v>4</v>
      </c>
      <c r="B222" t="inlineStr">
        <is>
          <t>Ayada Maldives</t>
        </is>
      </c>
      <c r="C222" t="inlineStr">
        <is>
          <t>https://www.ayadamaldives.com/secret-garden</t>
        </is>
      </c>
      <c r="D222" t="inlineStr">
        <is>
          <t>diving</t>
        </is>
      </c>
      <c r="E222" t="inlineStr">
        <is>
          <t>Secret Garden — Ayada Maldives - Official Website</t>
        </is>
      </c>
      <c r="F222" t="n">
        <v>1325</v>
      </c>
      <c r="G222" t="inlineStr">
        <is>
          <t>2026-10-04</t>
        </is>
      </c>
      <c r="H222" t="inlineStr">
        <is>
          <t>official</t>
        </is>
      </c>
      <c r="I222" t="inlineStr">
        <is>
          <t>output/pages/004_ayada-maldives/diving__ayadamaldives.com__secret-garden.md</t>
        </is>
      </c>
    </row>
    <row r="223">
      <c r="A223" t="n">
        <v>9</v>
      </c>
      <c r="B223" t="inlineStr">
        <is>
          <t>Amilla Fushi</t>
        </is>
      </c>
      <c r="C223" t="inlineStr">
        <is>
          <t>https://amilla.com/maldives-villas/two-bedroom-beach-villa/</t>
        </is>
      </c>
      <c r="D223" t="inlineStr">
        <is>
          <t>diving</t>
        </is>
      </c>
      <c r="E223" t="inlineStr">
        <is>
          <t>Two Bedroom Beach Villa | Amilla Resort | Beach Pool Villa</t>
        </is>
      </c>
      <c r="F223" t="n">
        <v>1771</v>
      </c>
      <c r="G223" t="inlineStr">
        <is>
          <t>2026-10-04</t>
        </is>
      </c>
      <c r="H223" t="inlineStr">
        <is>
          <t>official</t>
        </is>
      </c>
      <c r="I223" t="inlineStr">
        <is>
          <t>output/pages/009_amilla-fushi/diving__amilla.com__maldives-villas-two-bedroom-beach-villa.md</t>
        </is>
      </c>
    </row>
    <row r="224">
      <c r="A224" t="n">
        <v>3</v>
      </c>
      <c r="B224" t="inlineStr">
        <is>
          <t>Adaaran Select Hudhuranfushi</t>
        </is>
      </c>
      <c r="C224" t="inlineStr">
        <is>
          <t>https://www.adaaran.com/selecthudhuranfushi/dining/</t>
        </is>
      </c>
      <c r="D224" t="inlineStr">
        <is>
          <t>dining</t>
        </is>
      </c>
      <c r="E224" t="inlineStr">
        <is>
          <t>Maldives Restaurants | Dining at Adaaran Select Hudhuranfushi</t>
        </is>
      </c>
      <c r="F224" t="n">
        <v>1136</v>
      </c>
      <c r="G224" t="inlineStr">
        <is>
          <t>2026-10-04</t>
        </is>
      </c>
      <c r="H224" t="inlineStr">
        <is>
          <t>official</t>
        </is>
      </c>
      <c r="I224" t="inlineStr">
        <is>
          <t>output/pages/003_adaaran-select-hudhuranfushi/dining__adaaran.com__selecthudhuranfushi-dining.md</t>
        </is>
      </c>
    </row>
    <row r="225">
      <c r="A225" t="n">
        <v>4</v>
      </c>
      <c r="B225" t="inlineStr">
        <is>
          <t>Ayada Maldives</t>
        </is>
      </c>
      <c r="C225" t="inlineStr">
        <is>
          <t>https://www.ayadamaldives.com/get-inspired</t>
        </is>
      </c>
      <c r="D225" t="inlineStr">
        <is>
          <t>diving</t>
        </is>
      </c>
      <c r="E225" t="inlineStr">
        <is>
          <t>Get Inspired — Ayada Maldives - Official Website</t>
        </is>
      </c>
      <c r="F225" t="n">
        <v>1556</v>
      </c>
      <c r="G225" t="inlineStr">
        <is>
          <t>2026-10-04</t>
        </is>
      </c>
      <c r="H225" t="inlineStr">
        <is>
          <t>official</t>
        </is>
      </c>
      <c r="I225" t="inlineStr">
        <is>
          <t>output/pages/004_ayada-maldives/diving__ayadamaldives.com__get-inspired.md</t>
        </is>
      </c>
    </row>
    <row r="226">
      <c r="A226" t="n">
        <v>9</v>
      </c>
      <c r="B226" t="inlineStr">
        <is>
          <t>Amilla Fushi</t>
        </is>
      </c>
      <c r="C226" t="inlineStr">
        <is>
          <t>https://amilla.com/maldives-villas/two-bedroom-maldives-family-villas/</t>
        </is>
      </c>
      <c r="D226" t="inlineStr">
        <is>
          <t>diving</t>
        </is>
      </c>
      <c r="E226" t="inlineStr">
        <is>
          <t>2 Bedroom Overwater Villa Maldives | Amilla Maldives Resort | Pool Villa</t>
        </is>
      </c>
      <c r="F226" t="n">
        <v>1396</v>
      </c>
      <c r="G226" t="inlineStr">
        <is>
          <t>2026-10-04</t>
        </is>
      </c>
      <c r="H226" t="inlineStr">
        <is>
          <t>official</t>
        </is>
      </c>
      <c r="I226" t="inlineStr">
        <is>
          <t>output/pages/009_amilla-fushi/diving__amilla.com__maldives-villas-two-bedroom-maldives-family-villas.md</t>
        </is>
      </c>
    </row>
    <row r="227">
      <c r="A227" t="n">
        <v>4</v>
      </c>
      <c r="B227" t="inlineStr">
        <is>
          <t>Ayada Maldives</t>
        </is>
      </c>
      <c r="C227" t="inlineStr">
        <is>
          <t>https://www.ayadamaldives.com/new-blog/2019/7/10/the-perfect-first-family-vacation</t>
        </is>
      </c>
      <c r="D227" t="inlineStr">
        <is>
          <t>diving</t>
        </is>
      </c>
      <c r="E227" t="inlineStr">
        <is>
          <t>The perfect first family vacation — Ayada Maldives - Official Website</t>
        </is>
      </c>
      <c r="F227" t="n">
        <v>1208</v>
      </c>
      <c r="G227" t="inlineStr">
        <is>
          <t>2026-10-04</t>
        </is>
      </c>
      <c r="H227" t="inlineStr">
        <is>
          <t>official</t>
        </is>
      </c>
      <c r="I227" t="inlineStr">
        <is>
          <t>output/pages/004_ayada-maldives/diving__ayadamaldives.com__new-blog-2019-7-10-the-perfect-first-family-vacation.md</t>
        </is>
      </c>
    </row>
    <row r="228">
      <c r="A228" t="n">
        <v>10</v>
      </c>
      <c r="B228" t="inlineStr">
        <is>
          <t>Dreamland - The Unique Sea &amp; Lake Resort/Spa</t>
        </is>
      </c>
      <c r="C228" t="inlineStr">
        <is>
          <t>https://dreamland.com.mv/activities/water-sports/</t>
        </is>
      </c>
      <c r="D228" t="inlineStr">
        <is>
          <t>diving</t>
        </is>
      </c>
      <c r="E228" t="inlineStr">
        <is>
          <t>Water Sports – Dreamland</t>
        </is>
      </c>
      <c r="F228" t="n">
        <v>1868</v>
      </c>
      <c r="G228" t="inlineStr">
        <is>
          <t>2026-10-04</t>
        </is>
      </c>
      <c r="H228" t="inlineStr">
        <is>
          <t>official</t>
        </is>
      </c>
      <c r="I228" t="inlineStr">
        <is>
          <t>output/pages/010_dreamland-the-unique-sea-lake-resort-spa/diving__dreamland.com.mv__activities-water-sports.md</t>
        </is>
      </c>
    </row>
    <row r="229">
      <c r="A229" t="n">
        <v>9</v>
      </c>
      <c r="B229" t="inlineStr">
        <is>
          <t>Amilla Fushi</t>
        </is>
      </c>
      <c r="C229" t="inlineStr">
        <is>
          <t>https://amilla.com/maldives-accommodations/</t>
        </is>
      </c>
      <c r="D229" t="inlineStr">
        <is>
          <t>diving</t>
        </is>
      </c>
      <c r="E229" t="inlineStr">
        <is>
          <t>Five Star Maldives Resorts | Villas &amp; Residences | Amilla Maldives</t>
        </is>
      </c>
      <c r="F229" t="n">
        <v>3824</v>
      </c>
      <c r="G229" t="inlineStr">
        <is>
          <t>2026-10-04</t>
        </is>
      </c>
      <c r="H229" t="inlineStr">
        <is>
          <t>official</t>
        </is>
      </c>
      <c r="I229" t="inlineStr">
        <is>
          <t>output/pages/009_amilla-fushi/diving__amilla.com__maldives-accommodations.md</t>
        </is>
      </c>
    </row>
    <row r="230">
      <c r="A230" t="n">
        <v>4</v>
      </c>
      <c r="B230" t="inlineStr">
        <is>
          <t>Ayada Maldives</t>
        </is>
      </c>
      <c r="C230" t="inlineStr">
        <is>
          <t>https://www.ayadamaldives.com/safety</t>
        </is>
      </c>
      <c r="D230" t="inlineStr">
        <is>
          <t>diving</t>
        </is>
      </c>
      <c r="E230" t="inlineStr">
        <is>
          <t>Safety guidelines — Ayada Maldives - Official Website</t>
        </is>
      </c>
      <c r="F230" t="n">
        <v>1559</v>
      </c>
      <c r="G230" t="inlineStr">
        <is>
          <t>2026-10-04</t>
        </is>
      </c>
      <c r="H230" t="inlineStr">
        <is>
          <t>official</t>
        </is>
      </c>
      <c r="I230" t="inlineStr">
        <is>
          <t>output/pages/004_ayada-maldives/diving__ayadamaldives.com__safety.md</t>
        </is>
      </c>
    </row>
    <row r="231">
      <c r="A231" t="n">
        <v>3</v>
      </c>
      <c r="B231" t="inlineStr">
        <is>
          <t>Adaaran Select Hudhuranfushi</t>
        </is>
      </c>
      <c r="C231" t="inlineStr">
        <is>
          <t>https://www.adaaran.com/selecthudhuranfushi/villas/</t>
        </is>
      </c>
      <c r="D231" t="inlineStr">
        <is>
          <t>diving</t>
        </is>
      </c>
      <c r="E231" t="inlineStr">
        <is>
          <t>Luxury Maldives Resort | Accommodation at Adaaran Select Hudhuranfushi</t>
        </is>
      </c>
      <c r="F231" t="n">
        <v>2223</v>
      </c>
      <c r="G231" t="inlineStr">
        <is>
          <t>2026-10-04</t>
        </is>
      </c>
      <c r="H231" t="inlineStr">
        <is>
          <t>official</t>
        </is>
      </c>
      <c r="I231" t="inlineStr">
        <is>
          <t>output/pages/003_adaaran-select-hudhuranfushi/diving__adaaran.com__selecthudhuranfushi-villas.md</t>
        </is>
      </c>
    </row>
    <row r="232">
      <c r="A232" t="n">
        <v>4</v>
      </c>
      <c r="B232" t="inlineStr">
        <is>
          <t>Ayada Maldives</t>
        </is>
      </c>
      <c r="C232" t="inlineStr">
        <is>
          <t>https://www.ayadamaldives.com/new-blog/2021/9/21/tips-on-making-a-reservation-at-ayada-maldives</t>
        </is>
      </c>
      <c r="D232" t="inlineStr">
        <is>
          <t>diving</t>
        </is>
      </c>
      <c r="E232" t="inlineStr">
        <is>
          <t>Tips on making a reservation at Ayada Maldives — Ayada Maldives - Official Website</t>
        </is>
      </c>
      <c r="F232" t="n">
        <v>5042</v>
      </c>
      <c r="G232" t="inlineStr">
        <is>
          <t>2026-10-04</t>
        </is>
      </c>
      <c r="H232" t="inlineStr">
        <is>
          <t>official</t>
        </is>
      </c>
      <c r="I232" t="inlineStr">
        <is>
          <t>output/pages/004_ayada-maldives/diving__ayadamaldives.com__new-blog-2021-9-21-tips-on-making-a-reservation-at-ayada-mal.md</t>
        </is>
      </c>
    </row>
    <row r="233">
      <c r="A233" t="n">
        <v>10</v>
      </c>
      <c r="B233" t="inlineStr">
        <is>
          <t>Dreamland - The Unique Sea &amp; Lake Resort/Spa</t>
        </is>
      </c>
      <c r="C233" t="inlineStr">
        <is>
          <t>https://dreamland.com.mv/dining/lake-view-restaurant/</t>
        </is>
      </c>
      <c r="D233" t="inlineStr">
        <is>
          <t>dining</t>
        </is>
      </c>
      <c r="E233" t="inlineStr">
        <is>
          <t>Lake View Restaurant – Dreamland</t>
        </is>
      </c>
      <c r="F233" t="n">
        <v>608</v>
      </c>
      <c r="G233" t="inlineStr">
        <is>
          <t>2026-10-04</t>
        </is>
      </c>
      <c r="H233" t="inlineStr">
        <is>
          <t>official</t>
        </is>
      </c>
      <c r="I233" t="inlineStr">
        <is>
          <t>output/pages/010_dreamland-the-unique-sea-lake-resort-spa/dining__dreamland.com.mv__dining-lake-view-restaurant.md</t>
        </is>
      </c>
    </row>
    <row r="234">
      <c r="A234" t="n">
        <v>4</v>
      </c>
      <c r="B234" t="inlineStr">
        <is>
          <t>Ayada Maldives</t>
        </is>
      </c>
      <c r="C234" t="inlineStr">
        <is>
          <t>https://www.ayadamaldives.com/beach-family-suite</t>
        </is>
      </c>
      <c r="D234" t="inlineStr">
        <is>
          <t>diving</t>
        </is>
      </c>
      <c r="E234" t="inlineStr">
        <is>
          <t>Beach Family Suite with Pool — Ayada Maldives - Official Website</t>
        </is>
      </c>
      <c r="F234" t="n">
        <v>942</v>
      </c>
      <c r="G234" t="inlineStr">
        <is>
          <t>2026-10-04</t>
        </is>
      </c>
      <c r="H234" t="inlineStr">
        <is>
          <t>official</t>
        </is>
      </c>
      <c r="I234" t="inlineStr">
        <is>
          <t>output/pages/004_ayada-maldives/diving__ayadamaldives.com__beach-family-suite.md</t>
        </is>
      </c>
    </row>
    <row r="235">
      <c r="A235" t="n">
        <v>10</v>
      </c>
      <c r="B235" t="inlineStr">
        <is>
          <t>Dreamland - The Unique Sea &amp; Lake Resort/Spa</t>
        </is>
      </c>
      <c r="C235" t="inlineStr">
        <is>
          <t>https://dreamland.com.mv/activities/diving/</t>
        </is>
      </c>
      <c r="D235" t="inlineStr">
        <is>
          <t>diving</t>
        </is>
      </c>
      <c r="E235" t="inlineStr">
        <is>
          <t>Diving – Dreamland</t>
        </is>
      </c>
      <c r="F235" t="n">
        <v>7389</v>
      </c>
      <c r="G235" t="inlineStr">
        <is>
          <t>2026-10-04</t>
        </is>
      </c>
      <c r="H235" t="inlineStr">
        <is>
          <t>official</t>
        </is>
      </c>
      <c r="I235" t="inlineStr">
        <is>
          <t>output/pages/010_dreamland-the-unique-sea-lake-resort-spa/diving__dreamland.com.mv__activities-diving.md</t>
        </is>
      </c>
    </row>
    <row r="236">
      <c r="A236" t="n">
        <v>9</v>
      </c>
      <c r="B236" t="inlineStr">
        <is>
          <t>Amilla Fushi</t>
        </is>
      </c>
      <c r="C236" t="inlineStr">
        <is>
          <t>https://amilla.com/maldives-offers/</t>
        </is>
      </c>
      <c r="D236" t="inlineStr">
        <is>
          <t>diving</t>
        </is>
      </c>
      <c r="E236" t="inlineStr">
        <is>
          <t>Maldives Hotel Offers | Maldives Offers at Amilla Maldives</t>
        </is>
      </c>
      <c r="F236" t="n">
        <v>3930</v>
      </c>
      <c r="G236" t="inlineStr">
        <is>
          <t>2026-10-04</t>
        </is>
      </c>
      <c r="H236" t="inlineStr">
        <is>
          <t>official</t>
        </is>
      </c>
      <c r="I236" t="inlineStr">
        <is>
          <t>output/pages/009_amilla-fushi/diving__amilla.com__maldives-offers.md</t>
        </is>
      </c>
    </row>
    <row r="237">
      <c r="A237" t="n">
        <v>4</v>
      </c>
      <c r="B237" t="inlineStr">
        <is>
          <t>Ayada Maldives</t>
        </is>
      </c>
      <c r="C237" t="inlineStr">
        <is>
          <t>https://www.ayadamaldives.com/new-blog/category/Trending</t>
        </is>
      </c>
      <c r="D237" t="inlineStr">
        <is>
          <t>diving</t>
        </is>
      </c>
      <c r="E237" t="inlineStr">
        <is>
          <t>Trending — New Blog — Ayada Maldives - Official Website</t>
        </is>
      </c>
      <c r="F237" t="n">
        <v>2104</v>
      </c>
      <c r="G237" t="inlineStr">
        <is>
          <t>2026-10-04</t>
        </is>
      </c>
      <c r="H237" t="inlineStr">
        <is>
          <t>official</t>
        </is>
      </c>
      <c r="I237" t="inlineStr">
        <is>
          <t>output/pages/004_ayada-maldives/diving__ayadamaldives.com__new-blog-category-trending.md</t>
        </is>
      </c>
    </row>
    <row r="238">
      <c r="A238" t="n">
        <v>10</v>
      </c>
      <c r="B238" t="inlineStr">
        <is>
          <t>Dreamland - The Unique Sea &amp; Lake Resort/Spa</t>
        </is>
      </c>
      <c r="C238" t="inlineStr">
        <is>
          <t>https://dreamland.com.mv/stay/</t>
        </is>
      </c>
      <c r="D238" t="inlineStr">
        <is>
          <t>villas</t>
        </is>
      </c>
      <c r="E238" t="inlineStr">
        <is>
          <t>Dream Stay – Dreamland</t>
        </is>
      </c>
      <c r="F238" t="n">
        <v>1645</v>
      </c>
      <c r="G238" t="inlineStr">
        <is>
          <t>2026-10-04</t>
        </is>
      </c>
      <c r="H238" t="inlineStr">
        <is>
          <t>official</t>
        </is>
      </c>
      <c r="I238" t="inlineStr">
        <is>
          <t>output/pages/010_dreamland-the-unique-sea-lake-resort-spa/villas__dreamland.com.mv__stay.md</t>
        </is>
      </c>
    </row>
    <row r="239">
      <c r="A239" t="n">
        <v>4</v>
      </c>
      <c r="B239" t="inlineStr">
        <is>
          <t>Ayada Maldives</t>
        </is>
      </c>
      <c r="C239" t="inlineStr">
        <is>
          <t>https://www.ayadamaldives.com/private-dining</t>
        </is>
      </c>
      <c r="D239" t="inlineStr">
        <is>
          <t>dining</t>
        </is>
      </c>
      <c r="E239" t="inlineStr">
        <is>
          <t>Private dining — Ayada Maldives - Official Website</t>
        </is>
      </c>
      <c r="F239" t="n">
        <v>893</v>
      </c>
      <c r="G239" t="inlineStr">
        <is>
          <t>2026-10-04</t>
        </is>
      </c>
      <c r="H239" t="inlineStr">
        <is>
          <t>official</t>
        </is>
      </c>
      <c r="I239" t="inlineStr">
        <is>
          <t>output/pages/004_ayada-maldives/dining__ayadamaldives.com__private-dining.md</t>
        </is>
      </c>
    </row>
    <row r="240">
      <c r="A240" t="n">
        <v>9</v>
      </c>
      <c r="B240" t="inlineStr">
        <is>
          <t>Amilla Fushi</t>
        </is>
      </c>
      <c r="C240" t="inlineStr">
        <is>
          <t>https://amilla.com/maldives-faq/</t>
        </is>
      </c>
      <c r="D240" t="inlineStr">
        <is>
          <t>diving</t>
        </is>
      </c>
      <c r="E240" t="inlineStr">
        <is>
          <t>Maldives FAQs | Amilla Maldives</t>
        </is>
      </c>
      <c r="F240" t="n">
        <v>13244</v>
      </c>
      <c r="G240" t="inlineStr">
        <is>
          <t>2026-10-04</t>
        </is>
      </c>
      <c r="H240" t="inlineStr">
        <is>
          <t>official</t>
        </is>
      </c>
      <c r="I240" t="inlineStr">
        <is>
          <t>output/pages/009_amilla-fushi/diving__amilla.com__maldives-faq.md</t>
        </is>
      </c>
    </row>
    <row r="241">
      <c r="A241" t="n">
        <v>4</v>
      </c>
      <c r="B241" t="inlineStr">
        <is>
          <t>Ayada Maldives</t>
        </is>
      </c>
      <c r="C241" t="inlineStr">
        <is>
          <t>https://www.ayadamaldives.com/new-blog/2019/11/21/odf9e16wjf0wzxnfdzgkgbj463f6wf</t>
        </is>
      </c>
      <c r="D241" t="inlineStr">
        <is>
          <t>diving</t>
        </is>
      </c>
      <c r="E241" t="inlineStr">
        <is>
          <t>If breakfast in the pool is not your thing, why not try our floating sundowners instead? — Ayada Maldives - Official Web</t>
        </is>
      </c>
      <c r="F241" t="n">
        <v>1035</v>
      </c>
      <c r="G241" t="inlineStr">
        <is>
          <t>2026-10-04</t>
        </is>
      </c>
      <c r="H241" t="inlineStr">
        <is>
          <t>official</t>
        </is>
      </c>
      <c r="I241" t="inlineStr">
        <is>
          <t>output/pages/004_ayada-maldives/diving__ayadamaldives.com__new-blog-2019-11-21-odf9e16wjf0wzxnfdzgkgbj463f6wf.md</t>
        </is>
      </c>
    </row>
    <row r="242">
      <c r="A242" t="n">
        <v>4</v>
      </c>
      <c r="B242" t="inlineStr">
        <is>
          <t>Ayada Maldives</t>
        </is>
      </c>
      <c r="C242" t="inlineStr">
        <is>
          <t>https://www.ayadamaldives.com/spa</t>
        </is>
      </c>
      <c r="D242" t="inlineStr">
        <is>
          <t>spa</t>
        </is>
      </c>
      <c r="E242" t="inlineStr">
        <is>
          <t>AySpa — Ayada Maldives - Official Website</t>
        </is>
      </c>
      <c r="F242" t="n">
        <v>1274</v>
      </c>
      <c r="G242" t="inlineStr">
        <is>
          <t>2026-10-04</t>
        </is>
      </c>
      <c r="H242" t="inlineStr">
        <is>
          <t>official</t>
        </is>
      </c>
      <c r="I242" t="inlineStr">
        <is>
          <t>output/pages/004_ayada-maldives/spa__ayadamaldives.com__spa.md</t>
        </is>
      </c>
    </row>
    <row r="243">
      <c r="A243" t="n">
        <v>9</v>
      </c>
      <c r="B243" t="inlineStr">
        <is>
          <t>Amilla Fushi</t>
        </is>
      </c>
      <c r="C243" t="inlineStr">
        <is>
          <t>https://amilla.com/maldives-sustainability/</t>
        </is>
      </c>
      <c r="D243" t="inlineStr">
        <is>
          <t>diving</t>
        </is>
      </c>
      <c r="E243" t="inlineStr">
        <is>
          <t>Eco Friendly Resort Maldives | Sustainability | Amilla Maldives</t>
        </is>
      </c>
      <c r="F243" t="n">
        <v>4899</v>
      </c>
      <c r="G243" t="inlineStr">
        <is>
          <t>2026-10-04</t>
        </is>
      </c>
      <c r="H243" t="inlineStr">
        <is>
          <t>official</t>
        </is>
      </c>
      <c r="I243" t="inlineStr">
        <is>
          <t>output/pages/009_amilla-fushi/diving__amilla.com__maldives-sustainability.md</t>
        </is>
      </c>
    </row>
    <row r="244">
      <c r="A244" t="n">
        <v>10</v>
      </c>
      <c r="B244" t="inlineStr">
        <is>
          <t>Dreamland - The Unique Sea &amp; Lake Resort/Spa</t>
        </is>
      </c>
      <c r="C244" t="inlineStr">
        <is>
          <t>https://dreamland.com.mv/wedding/</t>
        </is>
      </c>
      <c r="D244" t="inlineStr">
        <is>
          <t>wedding</t>
        </is>
      </c>
      <c r="E244" t="inlineStr">
        <is>
          <t>Weddings – Dreamland</t>
        </is>
      </c>
      <c r="F244" t="n">
        <v>4050</v>
      </c>
      <c r="G244" t="inlineStr">
        <is>
          <t>2026-10-04</t>
        </is>
      </c>
      <c r="H244" t="inlineStr">
        <is>
          <t>official</t>
        </is>
      </c>
      <c r="I244" t="inlineStr">
        <is>
          <t>output/pages/010_dreamland-the-unique-sea-lake-resort-spa/wedding__dreamland.com.mv__wedding.md</t>
        </is>
      </c>
    </row>
    <row r="245">
      <c r="A245" t="n">
        <v>4</v>
      </c>
      <c r="B245" t="inlineStr">
        <is>
          <t>Ayada Maldives</t>
        </is>
      </c>
      <c r="C245" t="inlineStr">
        <is>
          <t>https://www.ayadamaldives.com/terms-conditions</t>
        </is>
      </c>
      <c r="D245" t="inlineStr">
        <is>
          <t>diving</t>
        </is>
      </c>
      <c r="E245" t="inlineStr">
        <is>
          <t>Terms &amp; Conditions — Ayada Maldives - Official Website</t>
        </is>
      </c>
      <c r="F245" t="n">
        <v>6918</v>
      </c>
      <c r="G245" t="inlineStr">
        <is>
          <t>2026-10-04</t>
        </is>
      </c>
      <c r="H245" t="inlineStr">
        <is>
          <t>official</t>
        </is>
      </c>
      <c r="I245" t="inlineStr">
        <is>
          <t>output/pages/004_ayada-maldives/diving__ayadamaldives.com__terms-conditions.md</t>
        </is>
      </c>
    </row>
    <row r="246">
      <c r="A246" t="n">
        <v>9</v>
      </c>
      <c r="B246" t="inlineStr">
        <is>
          <t>Amilla Fushi</t>
        </is>
      </c>
      <c r="C246" t="inlineStr">
        <is>
          <t>https://amilla.com/maldives-events/</t>
        </is>
      </c>
      <c r="D246" t="inlineStr">
        <is>
          <t>events</t>
        </is>
      </c>
      <c r="E246" t="inlineStr">
        <is>
          <t>Maldives Events | Amilla Resort and Residences Maldives</t>
        </is>
      </c>
      <c r="F246" t="n">
        <v>1874</v>
      </c>
      <c r="G246" t="inlineStr">
        <is>
          <t>2026-10-04</t>
        </is>
      </c>
      <c r="H246" t="inlineStr">
        <is>
          <t>official</t>
        </is>
      </c>
      <c r="I246" t="inlineStr">
        <is>
          <t>output/pages/009_amilla-fushi/events__amilla.com__maldives-events.md</t>
        </is>
      </c>
    </row>
    <row r="247">
      <c r="A247" t="n">
        <v>4</v>
      </c>
      <c r="B247" t="inlineStr">
        <is>
          <t>Ayada Maldives</t>
        </is>
      </c>
      <c r="C247" t="inlineStr">
        <is>
          <t>https://www.ayadamaldives.com/middle-east-experience</t>
        </is>
      </c>
      <c r="D247" t="inlineStr">
        <is>
          <t>diving</t>
        </is>
      </c>
      <c r="E247" t="inlineStr">
        <is>
          <t>Middle East experience — Ayada Maldives - Official Website</t>
        </is>
      </c>
      <c r="F247" t="n">
        <v>1702</v>
      </c>
      <c r="G247" t="inlineStr">
        <is>
          <t>2026-10-04</t>
        </is>
      </c>
      <c r="H247" t="inlineStr">
        <is>
          <t>official</t>
        </is>
      </c>
      <c r="I247" t="inlineStr">
        <is>
          <t>output/pages/004_ayada-maldives/diving__ayadamaldives.com__middle-east-experience.md</t>
        </is>
      </c>
    </row>
    <row r="248">
      <c r="A248" t="n">
        <v>10</v>
      </c>
      <c r="B248" t="inlineStr">
        <is>
          <t>Dreamland - The Unique Sea &amp; Lake Resort/Spa</t>
        </is>
      </c>
      <c r="C248" t="inlineStr">
        <is>
          <t>https://dreamland.com.mv/dining/</t>
        </is>
      </c>
      <c r="D248" t="inlineStr">
        <is>
          <t>dining</t>
        </is>
      </c>
      <c r="E248" t="inlineStr">
        <is>
          <t>Dream Dining – Dreamland</t>
        </is>
      </c>
      <c r="F248" t="n">
        <v>373</v>
      </c>
      <c r="G248" t="inlineStr">
        <is>
          <t>2026-10-04</t>
        </is>
      </c>
      <c r="H248" t="inlineStr">
        <is>
          <t>official</t>
        </is>
      </c>
      <c r="I248" t="inlineStr">
        <is>
          <t>output/pages/010_dreamland-the-unique-sea-lake-resort-spa/dining__dreamland.com.mv__dining.md</t>
        </is>
      </c>
    </row>
    <row r="249">
      <c r="A249" t="n">
        <v>9</v>
      </c>
      <c r="B249" t="inlineStr">
        <is>
          <t>Amilla Fushi</t>
        </is>
      </c>
      <c r="C249" t="inlineStr">
        <is>
          <t>https://amilla.com/amilla-people/</t>
        </is>
      </c>
      <c r="D249" t="inlineStr">
        <is>
          <t>diving</t>
        </is>
      </c>
      <c r="E249" t="inlineStr">
        <is>
          <t>Best Private Island in Maldives | People at Amilla Maldives</t>
        </is>
      </c>
      <c r="F249" t="n">
        <v>3387</v>
      </c>
      <c r="G249" t="inlineStr">
        <is>
          <t>2026-10-04</t>
        </is>
      </c>
      <c r="H249" t="inlineStr">
        <is>
          <t>official</t>
        </is>
      </c>
      <c r="I249" t="inlineStr">
        <is>
          <t>output/pages/009_amilla-fushi/diving__amilla.com__amilla-people.md</t>
        </is>
      </c>
    </row>
    <row r="250">
      <c r="A250" t="n">
        <v>3</v>
      </c>
      <c r="B250" t="inlineStr">
        <is>
          <t>Adaaran Select Hudhuranfushi</t>
        </is>
      </c>
      <c r="C250" t="inlineStr">
        <is>
          <t>https://www.adaaran.com/selecthudhuranfushi/view-download/?id=kids-act-list</t>
        </is>
      </c>
      <c r="D250" t="inlineStr">
        <is>
          <t>downloads</t>
        </is>
      </c>
      <c r="E250" t="inlineStr"/>
      <c r="F250" t="n">
        <v>181493</v>
      </c>
      <c r="G250" t="inlineStr">
        <is>
          <t>2026-10-04</t>
        </is>
      </c>
      <c r="H250" t="inlineStr">
        <is>
          <t>official</t>
        </is>
      </c>
      <c r="I250" t="inlineStr">
        <is>
          <t>output/pages/003_adaaran-select-hudhuranfushi/downloads__adaaran.com__selecthudhuranfushi-view-download.md</t>
        </is>
      </c>
    </row>
    <row r="251">
      <c r="A251" t="n">
        <v>4</v>
      </c>
      <c r="B251" t="inlineStr">
        <is>
          <t>Ayada Maldives</t>
        </is>
      </c>
      <c r="C251" t="inlineStr">
        <is>
          <t>https://www.ayadamaldives.com/excursions</t>
        </is>
      </c>
      <c r="D251" t="inlineStr">
        <is>
          <t>diving</t>
        </is>
      </c>
      <c r="E251" t="inlineStr">
        <is>
          <t>Excursions — Ayada Maldives - Official Website</t>
        </is>
      </c>
      <c r="F251" t="n">
        <v>1461</v>
      </c>
      <c r="G251" t="inlineStr">
        <is>
          <t>2026-10-04</t>
        </is>
      </c>
      <c r="H251" t="inlineStr">
        <is>
          <t>official</t>
        </is>
      </c>
      <c r="I251" t="inlineStr">
        <is>
          <t>output/pages/004_ayada-maldives/diving__ayadamaldives.com__excursions.md</t>
        </is>
      </c>
    </row>
    <row r="252">
      <c r="A252" t="n">
        <v>10</v>
      </c>
      <c r="B252" t="inlineStr">
        <is>
          <t>Dreamland - The Unique Sea &amp; Lake Resort/Spa</t>
        </is>
      </c>
      <c r="C252" t="inlineStr">
        <is>
          <t>https://dreamland.com.mv/dining/beach-bar/</t>
        </is>
      </c>
      <c r="D252" t="inlineStr">
        <is>
          <t>dining</t>
        </is>
      </c>
      <c r="E252" t="inlineStr">
        <is>
          <t>Beach Bar – Dreamland</t>
        </is>
      </c>
      <c r="F252" t="n">
        <v>490</v>
      </c>
      <c r="G252" t="inlineStr">
        <is>
          <t>2026-10-04</t>
        </is>
      </c>
      <c r="H252" t="inlineStr">
        <is>
          <t>official</t>
        </is>
      </c>
      <c r="I252" t="inlineStr">
        <is>
          <t>output/pages/010_dreamland-the-unique-sea-lake-resort-spa/dining__dreamland.com.mv__dining-beach-bar.md</t>
        </is>
      </c>
    </row>
    <row r="253">
      <c r="A253" t="n">
        <v>4</v>
      </c>
      <c r="B253" t="inlineStr">
        <is>
          <t>Ayada Maldives</t>
        </is>
      </c>
      <c r="C253" t="inlineStr">
        <is>
          <t>https://www.ayadamaldives.com/store-items/floating-breakfast</t>
        </is>
      </c>
      <c r="D253" t="inlineStr">
        <is>
          <t>diving</t>
        </is>
      </c>
      <c r="E253" t="inlineStr">
        <is>
          <t>Floating Breakfast — Ayada Maldives - Official Website</t>
        </is>
      </c>
      <c r="F253" t="n">
        <v>394</v>
      </c>
      <c r="G253" t="inlineStr">
        <is>
          <t>2026-10-04</t>
        </is>
      </c>
      <c r="H253" t="inlineStr">
        <is>
          <t>official</t>
        </is>
      </c>
      <c r="I253" t="inlineStr">
        <is>
          <t>output/pages/004_ayada-maldives/diving__ayadamaldives.com__store-items-floating-breakfast.md</t>
        </is>
      </c>
    </row>
    <row r="254">
      <c r="A254" t="n">
        <v>9</v>
      </c>
      <c r="B254" t="inlineStr">
        <is>
          <t>Amilla Fushi</t>
        </is>
      </c>
      <c r="C254" t="inlineStr">
        <is>
          <t>https://amilla.com/maldives-luxury-villas/</t>
        </is>
      </c>
      <c r="D254" t="inlineStr">
        <is>
          <t>diving</t>
        </is>
      </c>
      <c r="E254" t="inlineStr">
        <is>
          <t>Maldives Five Star Resorts | Beach &amp; Pool Villas at Amilla Maldives</t>
        </is>
      </c>
      <c r="F254" t="n">
        <v>2843</v>
      </c>
      <c r="G254" t="inlineStr">
        <is>
          <t>2026-10-04</t>
        </is>
      </c>
      <c r="H254" t="inlineStr">
        <is>
          <t>official</t>
        </is>
      </c>
      <c r="I254" t="inlineStr">
        <is>
          <t>output/pages/009_amilla-fushi/diving__amilla.com__maldives-luxury-villas.md</t>
        </is>
      </c>
    </row>
    <row r="255">
      <c r="A255" t="n">
        <v>10</v>
      </c>
      <c r="B255" t="inlineStr">
        <is>
          <t>Dreamland - The Unique Sea &amp; Lake Resort/Spa</t>
        </is>
      </c>
      <c r="C255" t="inlineStr">
        <is>
          <t>https://dreamland.com.mv/activities/other-facilities/</t>
        </is>
      </c>
      <c r="D255" t="inlineStr">
        <is>
          <t>excursions</t>
        </is>
      </c>
      <c r="E255" t="inlineStr">
        <is>
          <t>Other Facilities – Dreamland</t>
        </is>
      </c>
      <c r="F255" t="n">
        <v>1133</v>
      </c>
      <c r="G255" t="inlineStr">
        <is>
          <t>2026-10-04</t>
        </is>
      </c>
      <c r="H255" t="inlineStr">
        <is>
          <t>official</t>
        </is>
      </c>
      <c r="I255" t="inlineStr">
        <is>
          <t>output/pages/010_dreamland-the-unique-sea-lake-resort-spa/excursions__dreamland.com.mv__activities-other-facilities.md</t>
        </is>
      </c>
    </row>
    <row r="256">
      <c r="A256" t="n">
        <v>4</v>
      </c>
      <c r="B256" t="inlineStr">
        <is>
          <t>Ayada Maldives</t>
        </is>
      </c>
      <c r="C256" t="inlineStr">
        <is>
          <t>https://www.ayadamaldives.com/new-blog/2025/5/15/how-to-choose-the-perfect-maldives-resort</t>
        </is>
      </c>
      <c r="D256" t="inlineStr">
        <is>
          <t>diving</t>
        </is>
      </c>
      <c r="E256" t="inlineStr">
        <is>
          <t>How to Choose the Perfect Maldives Resort — Ayada Maldives - Official Website</t>
        </is>
      </c>
      <c r="F256" t="n">
        <v>2851</v>
      </c>
      <c r="G256" t="inlineStr">
        <is>
          <t>2026-10-04</t>
        </is>
      </c>
      <c r="H256" t="inlineStr">
        <is>
          <t>official</t>
        </is>
      </c>
      <c r="I256" t="inlineStr">
        <is>
          <t>output/pages/004_ayada-maldives/diving__ayadamaldives.com__new-blog-2025-5-15-how-to-choose-the-perfect-maldives-resort.md</t>
        </is>
      </c>
    </row>
    <row r="257">
      <c r="A257" t="n">
        <v>10</v>
      </c>
      <c r="B257" t="inlineStr">
        <is>
          <t>Dreamland - The Unique Sea &amp; Lake Resort/Spa</t>
        </is>
      </c>
      <c r="C257" t="inlineStr">
        <is>
          <t>https://dreamland.com.mv/terms-conditions/</t>
        </is>
      </c>
      <c r="D257" t="inlineStr">
        <is>
          <t>other</t>
        </is>
      </c>
      <c r="E257" t="inlineStr">
        <is>
          <t>Terms &amp; Conditions – Dreamland</t>
        </is>
      </c>
      <c r="F257" t="n">
        <v>22935</v>
      </c>
      <c r="G257" t="inlineStr">
        <is>
          <t>2026-10-04</t>
        </is>
      </c>
      <c r="H257" t="inlineStr">
        <is>
          <t>official</t>
        </is>
      </c>
      <c r="I257" t="inlineStr">
        <is>
          <t>output/pages/010_dreamland-the-unique-sea-lake-resort-spa/other__dreamland.com.mv__terms-conditions.md</t>
        </is>
      </c>
    </row>
    <row r="258">
      <c r="A258" t="n">
        <v>4</v>
      </c>
      <c r="B258" t="inlineStr">
        <is>
          <t>Ayada Maldives</t>
        </is>
      </c>
      <c r="C258" t="inlineStr">
        <is>
          <t>https://www.ayadamaldives.com/sunset-family-lagoon-suite</t>
        </is>
      </c>
      <c r="D258" t="inlineStr">
        <is>
          <t>diving</t>
        </is>
      </c>
      <c r="E258" t="inlineStr">
        <is>
          <t>Sunset Family Lagoon Suite with Pool — Ayada Maldives - Official Website</t>
        </is>
      </c>
      <c r="F258" t="n">
        <v>877</v>
      </c>
      <c r="G258" t="inlineStr">
        <is>
          <t>2026-10-04</t>
        </is>
      </c>
      <c r="H258" t="inlineStr">
        <is>
          <t>official</t>
        </is>
      </c>
      <c r="I258" t="inlineStr">
        <is>
          <t>output/pages/004_ayada-maldives/diving__ayadamaldives.com__sunset-family-lagoon-suite.md</t>
        </is>
      </c>
    </row>
    <row r="259">
      <c r="A259" t="n">
        <v>9</v>
      </c>
      <c r="B259" t="inlineStr">
        <is>
          <t>Amilla Fushi</t>
        </is>
      </c>
      <c r="C259" t="inlineStr">
        <is>
          <t>https://amilla.com/careers/</t>
        </is>
      </c>
      <c r="D259" t="inlineStr">
        <is>
          <t>diving</t>
        </is>
      </c>
      <c r="E259" t="inlineStr">
        <is>
          <t>Careers | Maldives island professions at Amilla Maldives</t>
        </is>
      </c>
      <c r="F259" t="n">
        <v>1797</v>
      </c>
      <c r="G259" t="inlineStr">
        <is>
          <t>2026-10-04</t>
        </is>
      </c>
      <c r="H259" t="inlineStr">
        <is>
          <t>official</t>
        </is>
      </c>
      <c r="I259" t="inlineStr">
        <is>
          <t>output/pages/009_amilla-fushi/diving__amilla.com__careers.md</t>
        </is>
      </c>
    </row>
    <row r="260">
      <c r="A260" t="n">
        <v>10</v>
      </c>
      <c r="B260" t="inlineStr">
        <is>
          <t>Dreamland - The Unique Sea &amp; Lake Resort/Spa</t>
        </is>
      </c>
      <c r="C260" t="inlineStr">
        <is>
          <t>https://dreamland.com.mv/activities/</t>
        </is>
      </c>
      <c r="D260" t="inlineStr">
        <is>
          <t>excursions</t>
        </is>
      </c>
      <c r="E260" t="inlineStr">
        <is>
          <t>Activities – Dreamland</t>
        </is>
      </c>
      <c r="F260" t="n">
        <v>776</v>
      </c>
      <c r="G260" t="inlineStr">
        <is>
          <t>2026-10-04</t>
        </is>
      </c>
      <c r="H260" t="inlineStr">
        <is>
          <t>official</t>
        </is>
      </c>
      <c r="I260" t="inlineStr">
        <is>
          <t>output/pages/010_dreamland-the-unique-sea-lake-resort-spa/excursions__dreamland.com.mv__activities.md</t>
        </is>
      </c>
    </row>
    <row r="261">
      <c r="A261" t="n">
        <v>9</v>
      </c>
      <c r="B261" t="inlineStr">
        <is>
          <t>Amilla Fushi</t>
        </is>
      </c>
      <c r="C261" t="inlineStr">
        <is>
          <t>https://amilla.com/maldives-villas/water-pool-villas/</t>
        </is>
      </c>
      <c r="D261" t="inlineStr">
        <is>
          <t>diving</t>
        </is>
      </c>
      <c r="E261" t="inlineStr">
        <is>
          <t>Water Villa with Pool Maldives | Sunset Water Pool Villa at Amilla</t>
        </is>
      </c>
      <c r="F261" t="n">
        <v>1310</v>
      </c>
      <c r="G261" t="inlineStr">
        <is>
          <t>2026-10-04</t>
        </is>
      </c>
      <c r="H261" t="inlineStr">
        <is>
          <t>official</t>
        </is>
      </c>
      <c r="I261" t="inlineStr">
        <is>
          <t>output/pages/009_amilla-fushi/diving__amilla.com__maldives-villas-water-pool-villas.md</t>
        </is>
      </c>
    </row>
    <row r="262">
      <c r="A262" t="n">
        <v>4</v>
      </c>
      <c r="B262" t="inlineStr">
        <is>
          <t>Ayada Maldives</t>
        </is>
      </c>
      <c r="C262" t="inlineStr">
        <is>
          <t>https://www.ayadamaldives.com/new-blog/2025/8/1/behind-the-scenes-sustainability-amp-island-farming-at-ayada</t>
        </is>
      </c>
      <c r="D262" t="inlineStr">
        <is>
          <t>diving</t>
        </is>
      </c>
      <c r="E262" t="inlineStr">
        <is>
          <t>Behind the Scenes: Sustainability &amp; Island Farming at Ayada — Ayada Maldives - Official Website</t>
        </is>
      </c>
      <c r="F262" t="n">
        <v>3307</v>
      </c>
      <c r="G262" t="inlineStr">
        <is>
          <t>2026-10-04</t>
        </is>
      </c>
      <c r="H262" t="inlineStr">
        <is>
          <t>official</t>
        </is>
      </c>
      <c r="I262" t="inlineStr">
        <is>
          <t>output/pages/004_ayada-maldives/diving__ayadamaldives.com__new-blog-2025-8-1-behind-the-scenes-sustainability-amp-islan.md</t>
        </is>
      </c>
    </row>
    <row r="263">
      <c r="A263" t="n">
        <v>10</v>
      </c>
      <c r="B263" t="inlineStr">
        <is>
          <t>Dreamland - The Unique Sea &amp; Lake Resort/Spa</t>
        </is>
      </c>
      <c r="C263" t="inlineStr">
        <is>
          <t>https://dreamland.com.mv/hotel-policy/</t>
        </is>
      </c>
      <c r="D263" t="inlineStr">
        <is>
          <t>other</t>
        </is>
      </c>
      <c r="E263" t="inlineStr">
        <is>
          <t>Hotel Policy – Dreamland</t>
        </is>
      </c>
      <c r="F263" t="n">
        <v>3810</v>
      </c>
      <c r="G263" t="inlineStr">
        <is>
          <t>2026-10-04</t>
        </is>
      </c>
      <c r="H263" t="inlineStr">
        <is>
          <t>official</t>
        </is>
      </c>
      <c r="I263" t="inlineStr">
        <is>
          <t>output/pages/010_dreamland-the-unique-sea-lake-resort-spa/other__dreamland.com.mv__hotel-policy.md</t>
        </is>
      </c>
    </row>
    <row r="264">
      <c r="A264" t="n">
        <v>4</v>
      </c>
      <c r="B264" t="inlineStr">
        <is>
          <t>Ayada Maldives</t>
        </is>
      </c>
      <c r="C264" t="inlineStr">
        <is>
          <t>https://www.ayadamaldives.com/clinic</t>
        </is>
      </c>
      <c r="D264" t="inlineStr">
        <is>
          <t>diving</t>
        </is>
      </c>
      <c r="E264" t="inlineStr">
        <is>
          <t>Resort Clinic — Ayada Maldives - Official Website</t>
        </is>
      </c>
      <c r="F264" t="n">
        <v>776</v>
      </c>
      <c r="G264" t="inlineStr">
        <is>
          <t>2026-10-04</t>
        </is>
      </c>
      <c r="H264" t="inlineStr">
        <is>
          <t>official</t>
        </is>
      </c>
      <c r="I264" t="inlineStr">
        <is>
          <t>output/pages/004_ayada-maldives/diving__ayadamaldives.com__clinic.md</t>
        </is>
      </c>
    </row>
    <row r="265">
      <c r="A265" t="n">
        <v>9</v>
      </c>
      <c r="B265" t="inlineStr">
        <is>
          <t>Amilla Fushi</t>
        </is>
      </c>
      <c r="C265" t="inlineStr">
        <is>
          <t>https://amilla.com/maldives-villas/one-bedroom-beach-villa/</t>
        </is>
      </c>
      <c r="D265" t="inlineStr">
        <is>
          <t>diving</t>
        </is>
      </c>
      <c r="E265" t="inlineStr">
        <is>
          <t>Best Beach Villas in Maldives | Beach Villa with Pool | Amilla Resort</t>
        </is>
      </c>
      <c r="F265" t="n">
        <v>1312</v>
      </c>
      <c r="G265" t="inlineStr">
        <is>
          <t>2026-10-04</t>
        </is>
      </c>
      <c r="H265" t="inlineStr">
        <is>
          <t>official</t>
        </is>
      </c>
      <c r="I265" t="inlineStr">
        <is>
          <t>output/pages/009_amilla-fushi/diving__amilla.com__maldives-villas-one-bedroom-beach-villa.md</t>
        </is>
      </c>
    </row>
    <row r="266">
      <c r="A266" t="n">
        <v>10</v>
      </c>
      <c r="B266" t="inlineStr">
        <is>
          <t>Dreamland - The Unique Sea &amp; Lake Resort/Spa</t>
        </is>
      </c>
      <c r="C266" t="inlineStr">
        <is>
          <t>https://dreamland.com.mv/plan-your-visit/</t>
        </is>
      </c>
      <c r="D266" t="inlineStr">
        <is>
          <t>other</t>
        </is>
      </c>
      <c r="E266" t="inlineStr">
        <is>
          <t>Plan your visit – Dreamland</t>
        </is>
      </c>
      <c r="F266" t="n">
        <v>2671</v>
      </c>
      <c r="G266" t="inlineStr">
        <is>
          <t>2026-10-04</t>
        </is>
      </c>
      <c r="H266" t="inlineStr">
        <is>
          <t>official</t>
        </is>
      </c>
      <c r="I266" t="inlineStr">
        <is>
          <t>output/pages/010_dreamland-the-unique-sea-lake-resort-spa/other__dreamland.com.mv__plan-your-visit.md</t>
        </is>
      </c>
    </row>
    <row r="267">
      <c r="A267" t="n">
        <v>9</v>
      </c>
      <c r="B267" t="inlineStr">
        <is>
          <t>Amilla Fushi</t>
        </is>
      </c>
      <c r="C267" t="inlineStr">
        <is>
          <t>https://amilla.com/maldives-residences/beach-resort-residences/</t>
        </is>
      </c>
      <c r="D267" t="inlineStr">
        <is>
          <t>diving</t>
        </is>
      </c>
      <c r="E267" t="inlineStr">
        <is>
          <t>Luxury Family Resorts Maldives | Beach Residences at Amilla</t>
        </is>
      </c>
      <c r="F267" t="n">
        <v>2463</v>
      </c>
      <c r="G267" t="inlineStr">
        <is>
          <t>2026-10-04</t>
        </is>
      </c>
      <c r="H267" t="inlineStr">
        <is>
          <t>official</t>
        </is>
      </c>
      <c r="I267" t="inlineStr">
        <is>
          <t>output/pages/009_amilla-fushi/diving__amilla.com__maldives-residences-beach-resort-residences.md</t>
        </is>
      </c>
    </row>
    <row r="268">
      <c r="A268" t="n">
        <v>10</v>
      </c>
      <c r="B268" t="inlineStr">
        <is>
          <t>Dreamland - The Unique Sea &amp; Lake Resort/Spa</t>
        </is>
      </c>
      <c r="C268" t="inlineStr">
        <is>
          <t>https://dreamland.com.mv/downloads/</t>
        </is>
      </c>
      <c r="D268" t="inlineStr">
        <is>
          <t>downloads</t>
        </is>
      </c>
      <c r="E268" t="inlineStr">
        <is>
          <t>Downloads – Dreamland</t>
        </is>
      </c>
      <c r="F268" t="n">
        <v>655</v>
      </c>
      <c r="G268" t="inlineStr">
        <is>
          <t>2026-10-04</t>
        </is>
      </c>
      <c r="H268" t="inlineStr">
        <is>
          <t>official</t>
        </is>
      </c>
      <c r="I268" t="inlineStr">
        <is>
          <t>output/pages/010_dreamland-the-unique-sea-lake-resort-spa/downloads__dreamland.com.mv__downloads.md</t>
        </is>
      </c>
    </row>
    <row r="269">
      <c r="A269" t="n">
        <v>9</v>
      </c>
      <c r="B269" t="inlineStr">
        <is>
          <t>Amilla Fushi</t>
        </is>
      </c>
      <c r="C269" t="inlineStr">
        <is>
          <t>https://amilla.com/maldives-residences/great-beach-residence-maldives/</t>
        </is>
      </c>
      <c r="D269" t="inlineStr">
        <is>
          <t>dining</t>
        </is>
      </c>
      <c r="E269" t="inlineStr">
        <is>
          <t>Best Hotels in Maldives for Families | Great Residence at Amilla</t>
        </is>
      </c>
      <c r="F269" t="n">
        <v>2638</v>
      </c>
      <c r="G269" t="inlineStr">
        <is>
          <t>2026-10-04</t>
        </is>
      </c>
      <c r="H269" t="inlineStr">
        <is>
          <t>official</t>
        </is>
      </c>
      <c r="I269" t="inlineStr">
        <is>
          <t>output/pages/009_amilla-fushi/dining__amilla.com__maldives-residences-great-beach-residence-maldives.md</t>
        </is>
      </c>
    </row>
    <row r="270">
      <c r="A270" t="n">
        <v>10</v>
      </c>
      <c r="B270" t="inlineStr">
        <is>
          <t>Dreamland - The Unique Sea &amp; Lake Resort/Spa</t>
        </is>
      </c>
      <c r="C270" t="inlineStr">
        <is>
          <t>https://dreamland.com.mv/spa/</t>
        </is>
      </c>
      <c r="D270" t="inlineStr">
        <is>
          <t>spa</t>
        </is>
      </c>
      <c r="E270" t="inlineStr">
        <is>
          <t>Duny Thai Spa – Dreamland</t>
        </is>
      </c>
      <c r="F270" t="n">
        <v>8277</v>
      </c>
      <c r="G270" t="inlineStr">
        <is>
          <t>2026-10-04</t>
        </is>
      </c>
      <c r="H270" t="inlineStr">
        <is>
          <t>official</t>
        </is>
      </c>
      <c r="I270" t="inlineStr">
        <is>
          <t>output/pages/010_dreamland-the-unique-sea-lake-resort-spa/spa__dreamland.com.mv__spa.md</t>
        </is>
      </c>
    </row>
    <row r="271">
      <c r="A271" t="n">
        <v>9</v>
      </c>
      <c r="B271" t="inlineStr">
        <is>
          <t>Amilla Fushi</t>
        </is>
      </c>
      <c r="C271" t="inlineStr">
        <is>
          <t>https://amilla.com/luxury-spa-maldives/</t>
        </is>
      </c>
      <c r="D271" t="inlineStr">
        <is>
          <t>spa</t>
        </is>
      </c>
      <c r="E271" t="inlineStr">
        <is>
          <t>Wellness Resort Maldives | Wellness at Amilla Maldives</t>
        </is>
      </c>
      <c r="F271" t="n">
        <v>6417</v>
      </c>
      <c r="G271" t="inlineStr">
        <is>
          <t>2026-10-04</t>
        </is>
      </c>
      <c r="H271" t="inlineStr">
        <is>
          <t>official</t>
        </is>
      </c>
      <c r="I271" t="inlineStr">
        <is>
          <t>output/pages/009_amilla-fushi/spa__amilla.com__luxury-spa-maldives.md</t>
        </is>
      </c>
    </row>
    <row r="272">
      <c r="A272" t="n">
        <v>9</v>
      </c>
      <c r="B272" t="inlineStr">
        <is>
          <t>Amilla Fushi</t>
        </is>
      </c>
      <c r="C272" t="inlineStr">
        <is>
          <t>https://amilla.com/maldives-residences/</t>
        </is>
      </c>
      <c r="D272" t="inlineStr">
        <is>
          <t>diving</t>
        </is>
      </c>
      <c r="E272" t="inlineStr">
        <is>
          <t>Maldives Residences | Luxury Residences at Amilla Maldives</t>
        </is>
      </c>
      <c r="F272" t="n">
        <v>1647</v>
      </c>
      <c r="G272" t="inlineStr">
        <is>
          <t>2026-10-04</t>
        </is>
      </c>
      <c r="H272" t="inlineStr">
        <is>
          <t>official</t>
        </is>
      </c>
      <c r="I272" t="inlineStr">
        <is>
          <t>output/pages/009_amilla-fushi/diving__amilla.com__maldives-residences.md</t>
        </is>
      </c>
    </row>
    <row r="273">
      <c r="A273" t="n">
        <v>10</v>
      </c>
      <c r="B273" t="inlineStr">
        <is>
          <t>Dreamland - The Unique Sea &amp; Lake Resort/Spa</t>
        </is>
      </c>
      <c r="C273" t="inlineStr">
        <is>
          <t>https://dreamland.com.mv/gallery/</t>
        </is>
      </c>
      <c r="D273" t="inlineStr">
        <is>
          <t>downloads</t>
        </is>
      </c>
      <c r="E273" t="inlineStr">
        <is>
          <t>Gallery – Dreamland</t>
        </is>
      </c>
      <c r="F273" t="n">
        <v>253</v>
      </c>
      <c r="G273" t="inlineStr">
        <is>
          <t>2026-10-04</t>
        </is>
      </c>
      <c r="H273" t="inlineStr">
        <is>
          <t>official</t>
        </is>
      </c>
      <c r="I273" t="inlineStr">
        <is>
          <t>output/pages/010_dreamland-the-unique-sea-lake-resort-spa/downloads__dreamland.com.mv__gallery.md</t>
        </is>
      </c>
    </row>
    <row r="274">
      <c r="A274" t="n">
        <v>9</v>
      </c>
      <c r="B274" t="inlineStr">
        <is>
          <t>Amilla Fushi</t>
        </is>
      </c>
      <c r="C274" t="inlineStr">
        <is>
          <t>https://amilla.com/terms-conditions/</t>
        </is>
      </c>
      <c r="D274" t="inlineStr">
        <is>
          <t>diving</t>
        </is>
      </c>
      <c r="E274" t="inlineStr">
        <is>
          <t>Terms &amp; Conditions | Amilla Maldives Resort &amp; Residences</t>
        </is>
      </c>
      <c r="F274" t="n">
        <v>12545</v>
      </c>
      <c r="G274" t="inlineStr">
        <is>
          <t>2026-10-04</t>
        </is>
      </c>
      <c r="H274" t="inlineStr">
        <is>
          <t>official</t>
        </is>
      </c>
      <c r="I274" t="inlineStr">
        <is>
          <t>output/pages/009_amilla-fushi/diving__amilla.com__terms-conditions.md</t>
        </is>
      </c>
    </row>
    <row r="275">
      <c r="A275" t="n">
        <v>10</v>
      </c>
      <c r="B275" t="inlineStr">
        <is>
          <t>Dreamland - The Unique Sea &amp; Lake Resort/Spa</t>
        </is>
      </c>
      <c r="C275" t="inlineStr">
        <is>
          <t>https://dreamland.com.mv/privacy-policy/</t>
        </is>
      </c>
      <c r="D275" t="inlineStr">
        <is>
          <t>other</t>
        </is>
      </c>
      <c r="E275" t="inlineStr">
        <is>
          <t>Privacy Policy – Dreamland</t>
        </is>
      </c>
      <c r="F275" t="n">
        <v>16927</v>
      </c>
      <c r="G275" t="inlineStr">
        <is>
          <t>2026-10-04</t>
        </is>
      </c>
      <c r="H275" t="inlineStr">
        <is>
          <t>official</t>
        </is>
      </c>
      <c r="I275" t="inlineStr">
        <is>
          <t>output/pages/010_dreamland-the-unique-sea-lake-resort-spa/other__dreamland.com.mv__privacy-policy.md</t>
        </is>
      </c>
    </row>
    <row r="276">
      <c r="A276" t="n">
        <v>9</v>
      </c>
      <c r="B276" t="inlineStr">
        <is>
          <t>Amilla Fushi</t>
        </is>
      </c>
      <c r="C276" t="inlineStr">
        <is>
          <t>https://amilla.com/privacy-policy/</t>
        </is>
      </c>
      <c r="D276" t="inlineStr">
        <is>
          <t>diving</t>
        </is>
      </c>
      <c r="E276" t="inlineStr">
        <is>
          <t>Data &amp; Privacy Policy | Amilla Maldives Resort &amp; Residences</t>
        </is>
      </c>
      <c r="F276" t="n">
        <v>10570</v>
      </c>
      <c r="G276" t="inlineStr">
        <is>
          <t>2026-10-04</t>
        </is>
      </c>
      <c r="H276" t="inlineStr">
        <is>
          <t>official</t>
        </is>
      </c>
      <c r="I276" t="inlineStr">
        <is>
          <t>output/pages/009_amilla-fushi/diving__amilla.com__privacy-policy.md</t>
        </is>
      </c>
    </row>
    <row r="277">
      <c r="A277" t="n">
        <v>10</v>
      </c>
      <c r="B277" t="inlineStr">
        <is>
          <t>Dreamland - The Unique Sea &amp; Lake Resort/Spa</t>
        </is>
      </c>
      <c r="C277" t="inlineStr">
        <is>
          <t>https://dreamland.com.mv/activities/sports-activities/</t>
        </is>
      </c>
      <c r="D277" t="inlineStr">
        <is>
          <t>excursions</t>
        </is>
      </c>
      <c r="E277" t="inlineStr">
        <is>
          <t>Sports &amp; Activities – Dreamland</t>
        </is>
      </c>
      <c r="F277" t="n">
        <v>747</v>
      </c>
      <c r="G277" t="inlineStr">
        <is>
          <t>2026-10-04</t>
        </is>
      </c>
      <c r="H277" t="inlineStr">
        <is>
          <t>official</t>
        </is>
      </c>
      <c r="I277" t="inlineStr">
        <is>
          <t>output/pages/010_dreamland-the-unique-sea-lake-resort-spa/excursions__dreamland.com.mv__activities-sports-activities.md</t>
        </is>
      </c>
    </row>
    <row r="278">
      <c r="A278" t="n">
        <v>9</v>
      </c>
      <c r="B278" t="inlineStr">
        <is>
          <t>Amilla Fushi</t>
        </is>
      </c>
      <c r="C278" t="inlineStr">
        <is>
          <t>https://amilla.com/why-amilla/</t>
        </is>
      </c>
      <c r="D278" t="inlineStr">
        <is>
          <t>diving</t>
        </is>
      </c>
      <c r="E278" t="inlineStr">
        <is>
          <t>5 Star Luxury Resorts in Maldives | About Us | Amilla Maldives</t>
        </is>
      </c>
      <c r="F278" t="n">
        <v>4781</v>
      </c>
      <c r="G278" t="inlineStr">
        <is>
          <t>2026-10-04</t>
        </is>
      </c>
      <c r="H278" t="inlineStr">
        <is>
          <t>official</t>
        </is>
      </c>
      <c r="I278" t="inlineStr">
        <is>
          <t>output/pages/009_amilla-fushi/diving__amilla.com__why-amilla.md</t>
        </is>
      </c>
    </row>
    <row r="279">
      <c r="A279" t="n">
        <v>10</v>
      </c>
      <c r="B279" t="inlineStr">
        <is>
          <t>Dreamland - The Unique Sea &amp; Lake Resort/Spa</t>
        </is>
      </c>
      <c r="C279" t="inlineStr">
        <is>
          <t>https://dreamland.com.mv</t>
        </is>
      </c>
      <c r="D279" t="inlineStr">
        <is>
          <t>other</t>
        </is>
      </c>
      <c r="E279" t="inlineStr">
        <is>
          <t>Dreamland</t>
        </is>
      </c>
      <c r="F279" t="n">
        <v>3639</v>
      </c>
      <c r="G279" t="inlineStr">
        <is>
          <t>2026-10-04</t>
        </is>
      </c>
      <c r="H279" t="inlineStr">
        <is>
          <t>official</t>
        </is>
      </c>
      <c r="I279" t="inlineStr">
        <is>
          <t>output/pages/010_dreamland-the-unique-sea-lake-resort-spa/other__dreamland.com.mv__home.md</t>
        </is>
      </c>
    </row>
    <row r="280">
      <c r="A280" t="n">
        <v>9</v>
      </c>
      <c r="B280" t="inlineStr">
        <is>
          <t>Amilla Fushi</t>
        </is>
      </c>
      <c r="C280" t="inlineStr">
        <is>
          <t>https://amilla.com</t>
        </is>
      </c>
      <c r="D280" t="inlineStr">
        <is>
          <t>diving</t>
        </is>
      </c>
      <c r="E280" t="inlineStr">
        <is>
          <t>Luxury Resort in Maldives | Amilla Maldives Official Site</t>
        </is>
      </c>
      <c r="F280" t="n">
        <v>9144</v>
      </c>
      <c r="G280" t="inlineStr">
        <is>
          <t>2026-10-04</t>
        </is>
      </c>
      <c r="H280" t="inlineStr">
        <is>
          <t>official</t>
        </is>
      </c>
      <c r="I280" t="inlineStr">
        <is>
          <t>output/pages/009_amilla-fushi/diving__amilla.com__home.md</t>
        </is>
      </c>
    </row>
    <row r="281">
      <c r="A281" t="n">
        <v>9</v>
      </c>
      <c r="B281" t="inlineStr">
        <is>
          <t>Amilla Fushi</t>
        </is>
      </c>
      <c r="C281" t="inlineStr">
        <is>
          <t>https://amilla.com/factsheets/</t>
        </is>
      </c>
      <c r="D281" t="inlineStr">
        <is>
          <t>diving</t>
        </is>
      </c>
      <c r="E281" t="inlineStr">
        <is>
          <t>Factsheets | Amilla Maldives Resort</t>
        </is>
      </c>
      <c r="F281" t="n">
        <v>218</v>
      </c>
      <c r="G281" t="inlineStr">
        <is>
          <t>2026-10-04</t>
        </is>
      </c>
      <c r="H281" t="inlineStr">
        <is>
          <t>official</t>
        </is>
      </c>
      <c r="I281" t="inlineStr">
        <is>
          <t>output/pages/009_amilla-fushi/diving__amilla.com__factsheets.md</t>
        </is>
      </c>
    </row>
    <row r="282">
      <c r="A282" t="n">
        <v>11</v>
      </c>
      <c r="B282" t="inlineStr">
        <is>
          <t>Angaga Island Resort and Spa</t>
        </is>
      </c>
      <c r="C282" t="inlineStr">
        <is>
          <t>https://www.angaga.com.mv/</t>
        </is>
      </c>
      <c r="D282" t="inlineStr">
        <is>
          <t>spa</t>
        </is>
      </c>
      <c r="E282" t="inlineStr">
        <is>
          <t>Angaga Island Resort &amp; Spa</t>
        </is>
      </c>
      <c r="F282" t="n">
        <v>4423</v>
      </c>
      <c r="G282" t="inlineStr">
        <is>
          <t>2026-10-04</t>
        </is>
      </c>
      <c r="H282" t="inlineStr">
        <is>
          <t>official</t>
        </is>
      </c>
      <c r="I282" t="inlineStr">
        <is>
          <t>output/pages/011_angaga-island-resort-and-spa/spa__angaga.com.mv__home.md</t>
        </is>
      </c>
    </row>
    <row r="283">
      <c r="A283" t="n">
        <v>9</v>
      </c>
      <c r="B283" t="inlineStr">
        <is>
          <t>Amilla Fushi</t>
        </is>
      </c>
      <c r="C283" t="inlineStr">
        <is>
          <t>https://amilla.com/maldives-villas/reef-water-villa/</t>
        </is>
      </c>
      <c r="D283" t="inlineStr">
        <is>
          <t>diving</t>
        </is>
      </c>
      <c r="E283" t="inlineStr">
        <is>
          <t>Best Overwater Villa Maldives | Reef Water Pool Villa | Amilla Maldives</t>
        </is>
      </c>
      <c r="F283" t="n">
        <v>1670</v>
      </c>
      <c r="G283" t="inlineStr">
        <is>
          <t>2026-10-04</t>
        </is>
      </c>
      <c r="H283" t="inlineStr">
        <is>
          <t>official</t>
        </is>
      </c>
      <c r="I283" t="inlineStr">
        <is>
          <t>output/pages/009_amilla-fushi/diving__amilla.com__maldives-villas-reef-water-villa.md</t>
        </is>
      </c>
    </row>
    <row r="284">
      <c r="A284" t="n">
        <v>12</v>
      </c>
      <c r="B284" t="inlineStr">
        <is>
          <t>Thulhagiri Island Resort &amp; Spa</t>
        </is>
      </c>
      <c r="C284" t="inlineStr">
        <is>
          <t>https://www.thulhagiri.com.mv/</t>
        </is>
      </c>
      <c r="D284" t="inlineStr">
        <is>
          <t>spa</t>
        </is>
      </c>
      <c r="E284" t="inlineStr">
        <is>
          <t>Thulhagiri Island Resort and Spa Maldives</t>
        </is>
      </c>
      <c r="F284" t="n">
        <v>4132</v>
      </c>
      <c r="G284" t="inlineStr">
        <is>
          <t>2026-10-04</t>
        </is>
      </c>
      <c r="H284" t="inlineStr">
        <is>
          <t>official</t>
        </is>
      </c>
      <c r="I284" t="inlineStr">
        <is>
          <t>output/pages/012_thulhagiri-island-resort-spa/spa__thulhagiri.com.mv__home.md</t>
        </is>
      </c>
    </row>
    <row r="285">
      <c r="A285" t="n">
        <v>11</v>
      </c>
      <c r="B285" t="inlineStr">
        <is>
          <t>Angaga Island Resort and Spa</t>
        </is>
      </c>
      <c r="C285" t="inlineStr">
        <is>
          <t>https://www.angaga.com.mv/activities/diving/</t>
        </is>
      </c>
      <c r="D285" t="inlineStr">
        <is>
          <t>spa</t>
        </is>
      </c>
      <c r="E285" t="inlineStr">
        <is>
          <t>Angaga Island Resort &amp; Spa</t>
        </is>
      </c>
      <c r="F285" t="n">
        <v>1887</v>
      </c>
      <c r="G285" t="inlineStr">
        <is>
          <t>2026-10-04</t>
        </is>
      </c>
      <c r="H285" t="inlineStr">
        <is>
          <t>official</t>
        </is>
      </c>
      <c r="I285" t="inlineStr">
        <is>
          <t>output/pages/011_angaga-island-resort-and-spa/spa__angaga.com.mv__activities-diving.md</t>
        </is>
      </c>
    </row>
    <row r="286">
      <c r="A286" t="n">
        <v>11</v>
      </c>
      <c r="B286" t="inlineStr">
        <is>
          <t>Angaga Island Resort and Spa</t>
        </is>
      </c>
      <c r="C286" t="inlineStr">
        <is>
          <t>https://www.angaga.com.mv/wedding/</t>
        </is>
      </c>
      <c r="D286" t="inlineStr">
        <is>
          <t>wedding</t>
        </is>
      </c>
      <c r="E286" t="inlineStr">
        <is>
          <t>Angaga Island Resort &amp; Spa</t>
        </is>
      </c>
      <c r="F286" t="n">
        <v>2970</v>
      </c>
      <c r="G286" t="inlineStr">
        <is>
          <t>2026-10-04</t>
        </is>
      </c>
      <c r="H286" t="inlineStr">
        <is>
          <t>official</t>
        </is>
      </c>
      <c r="I286" t="inlineStr">
        <is>
          <t>output/pages/011_angaga-island-resort-and-spa/wedding__angaga.com.mv__wedding.md</t>
        </is>
      </c>
    </row>
    <row r="287">
      <c r="A287" t="n">
        <v>9</v>
      </c>
      <c r="B287" t="inlineStr">
        <is>
          <t>Amilla Fushi</t>
        </is>
      </c>
      <c r="C287" t="inlineStr">
        <is>
          <t>https://amilla.com/maldives-villas/sunset-water-villa-with-pool/</t>
        </is>
      </c>
      <c r="D287" t="inlineStr">
        <is>
          <t>diving</t>
        </is>
      </c>
      <c r="E287" t="inlineStr">
        <is>
          <t>Water Villa with Pool Maldives | Sunset Water Pool Villa at Amilla</t>
        </is>
      </c>
      <c r="F287" t="n">
        <v>1310</v>
      </c>
      <c r="G287" t="inlineStr">
        <is>
          <t>2026-10-04</t>
        </is>
      </c>
      <c r="H287" t="inlineStr">
        <is>
          <t>official</t>
        </is>
      </c>
      <c r="I287" t="inlineStr">
        <is>
          <t>output/pages/009_amilla-fushi/diving__amilla.com__maldives-villas-sunset-water-villa-with-pool.md</t>
        </is>
      </c>
    </row>
    <row r="288">
      <c r="A288" t="n">
        <v>12</v>
      </c>
      <c r="B288" t="inlineStr">
        <is>
          <t>Thulhagiri Island Resort &amp; Spa</t>
        </is>
      </c>
      <c r="C288" t="inlineStr">
        <is>
          <t>https://www.thulhagiri.com.mv/activities/sports-activities/</t>
        </is>
      </c>
      <c r="D288" t="inlineStr">
        <is>
          <t>spa</t>
        </is>
      </c>
      <c r="E288" t="inlineStr">
        <is>
          <t>Sports &amp; Activities - Thulhagiri Island Resort and Spa Maldives</t>
        </is>
      </c>
      <c r="F288" t="n">
        <v>548</v>
      </c>
      <c r="G288" t="inlineStr">
        <is>
          <t>2026-10-04</t>
        </is>
      </c>
      <c r="H288" t="inlineStr">
        <is>
          <t>official</t>
        </is>
      </c>
      <c r="I288" t="inlineStr">
        <is>
          <t>output/pages/012_thulhagiri-island-resort-spa/spa__thulhagiri.com.mv__activities-sports-activities.md</t>
        </is>
      </c>
    </row>
    <row r="289">
      <c r="A289" t="n">
        <v>11</v>
      </c>
      <c r="B289" t="inlineStr">
        <is>
          <t>Angaga Island Resort and Spa</t>
        </is>
      </c>
      <c r="C289" t="inlineStr">
        <is>
          <t>https://www.angaga.com.mv/activities/other-facilities/</t>
        </is>
      </c>
      <c r="D289" t="inlineStr">
        <is>
          <t>spa</t>
        </is>
      </c>
      <c r="E289" t="inlineStr">
        <is>
          <t>Angaga Island Resort &amp; Spa</t>
        </is>
      </c>
      <c r="F289" t="n">
        <v>984</v>
      </c>
      <c r="G289" t="inlineStr">
        <is>
          <t>2026-10-04</t>
        </is>
      </c>
      <c r="H289" t="inlineStr">
        <is>
          <t>official</t>
        </is>
      </c>
      <c r="I289" t="inlineStr">
        <is>
          <t>output/pages/011_angaga-island-resort-and-spa/spa__angaga.com.mv__activities-other-facilities.md</t>
        </is>
      </c>
    </row>
    <row r="290">
      <c r="A290" t="n">
        <v>12</v>
      </c>
      <c r="B290" t="inlineStr">
        <is>
          <t>Thulhagiri Island Resort &amp; Spa</t>
        </is>
      </c>
      <c r="C290" t="inlineStr">
        <is>
          <t>https://www.thulhagiri.com.mv/downloads/</t>
        </is>
      </c>
      <c r="D290" t="inlineStr">
        <is>
          <t>spa</t>
        </is>
      </c>
      <c r="E290" t="inlineStr">
        <is>
          <t>Downloads - Thulhagiri Island Resort and Spa Maldives</t>
        </is>
      </c>
      <c r="F290" t="n">
        <v>640</v>
      </c>
      <c r="G290" t="inlineStr">
        <is>
          <t>2026-10-04</t>
        </is>
      </c>
      <c r="H290" t="inlineStr">
        <is>
          <t>official</t>
        </is>
      </c>
      <c r="I290" t="inlineStr">
        <is>
          <t>output/pages/012_thulhagiri-island-resort-spa/spa__thulhagiri.com.mv__downloads.md</t>
        </is>
      </c>
    </row>
    <row r="291">
      <c r="A291" t="n">
        <v>11</v>
      </c>
      <c r="B291" t="inlineStr">
        <is>
          <t>Angaga Island Resort and Spa</t>
        </is>
      </c>
      <c r="C291" t="inlineStr">
        <is>
          <t>https://www.angaga.com.mv/activities/fitness-centre-gym/</t>
        </is>
      </c>
      <c r="D291" t="inlineStr">
        <is>
          <t>spa</t>
        </is>
      </c>
      <c r="E291" t="inlineStr">
        <is>
          <t>Angaga Island Resort &amp; Spa</t>
        </is>
      </c>
      <c r="F291" t="n">
        <v>621</v>
      </c>
      <c r="G291" t="inlineStr">
        <is>
          <t>2026-10-04</t>
        </is>
      </c>
      <c r="H291" t="inlineStr">
        <is>
          <t>official</t>
        </is>
      </c>
      <c r="I291" t="inlineStr">
        <is>
          <t>output/pages/011_angaga-island-resort-and-spa/spa__angaga.com.mv__activities-fitness-centre-gym.md</t>
        </is>
      </c>
    </row>
    <row r="292">
      <c r="A292" t="n">
        <v>12</v>
      </c>
      <c r="B292" t="inlineStr">
        <is>
          <t>Thulhagiri Island Resort &amp; Spa</t>
        </is>
      </c>
      <c r="C292" t="inlineStr">
        <is>
          <t>https://www.thulhagiri.com.mv/terms-conditions/</t>
        </is>
      </c>
      <c r="D292" t="inlineStr">
        <is>
          <t>spa</t>
        </is>
      </c>
      <c r="E292" t="inlineStr">
        <is>
          <t>Terms &amp; Conditions - Thulhagiri Island Resort and Spa Maldives</t>
        </is>
      </c>
      <c r="F292" t="n">
        <v>23041</v>
      </c>
      <c r="G292" t="inlineStr">
        <is>
          <t>2026-10-04</t>
        </is>
      </c>
      <c r="H292" t="inlineStr">
        <is>
          <t>official</t>
        </is>
      </c>
      <c r="I292" t="inlineStr">
        <is>
          <t>output/pages/012_thulhagiri-island-resort-spa/spa__thulhagiri.com.mv__terms-conditions.md</t>
        </is>
      </c>
    </row>
    <row r="293">
      <c r="A293" t="n">
        <v>11</v>
      </c>
      <c r="B293" t="inlineStr">
        <is>
          <t>Angaga Island Resort and Spa</t>
        </is>
      </c>
      <c r="C293" t="inlineStr">
        <is>
          <t>https://www.angaga.com.mv/terms-conditions/</t>
        </is>
      </c>
      <c r="D293" t="inlineStr">
        <is>
          <t>spa</t>
        </is>
      </c>
      <c r="E293" t="inlineStr">
        <is>
          <t>Angaga Island Resort &amp; Spa</t>
        </is>
      </c>
      <c r="F293" t="n">
        <v>22973</v>
      </c>
      <c r="G293" t="inlineStr">
        <is>
          <t>2026-10-04</t>
        </is>
      </c>
      <c r="H293" t="inlineStr">
        <is>
          <t>official</t>
        </is>
      </c>
      <c r="I293" t="inlineStr">
        <is>
          <t>output/pages/011_angaga-island-resort-and-spa/spa__angaga.com.mv__terms-conditions.md</t>
        </is>
      </c>
    </row>
    <row r="294">
      <c r="A294" t="n">
        <v>11</v>
      </c>
      <c r="B294" t="inlineStr">
        <is>
          <t>Angaga Island Resort and Spa</t>
        </is>
      </c>
      <c r="C294" t="inlineStr">
        <is>
          <t>https://www.angaga.com.mv/dine/sundown-bar/</t>
        </is>
      </c>
      <c r="D294" t="inlineStr">
        <is>
          <t>dining</t>
        </is>
      </c>
      <c r="E294" t="inlineStr">
        <is>
          <t>Angaga Island Resort &amp; Spa</t>
        </is>
      </c>
      <c r="F294" t="n">
        <v>580</v>
      </c>
      <c r="G294" t="inlineStr">
        <is>
          <t>2026-10-04</t>
        </is>
      </c>
      <c r="H294" t="inlineStr">
        <is>
          <t>official</t>
        </is>
      </c>
      <c r="I294" t="inlineStr">
        <is>
          <t>output/pages/011_angaga-island-resort-and-spa/dining__angaga.com.mv__dine-sundown-bar.md</t>
        </is>
      </c>
    </row>
    <row r="295">
      <c r="A295" t="n">
        <v>12</v>
      </c>
      <c r="B295" t="inlineStr">
        <is>
          <t>Thulhagiri Island Resort &amp; Spa</t>
        </is>
      </c>
      <c r="C295" t="inlineStr">
        <is>
          <t>https://www.thulhagiri.com.mv/activities/fitness-centre-gym/</t>
        </is>
      </c>
      <c r="D295" t="inlineStr">
        <is>
          <t>spa</t>
        </is>
      </c>
      <c r="E295" t="inlineStr">
        <is>
          <t>Fitness Centre &amp; Gym - Thulhagiri Island Resort and Spa Maldives</t>
        </is>
      </c>
      <c r="F295" t="n">
        <v>466</v>
      </c>
      <c r="G295" t="inlineStr">
        <is>
          <t>2026-10-04</t>
        </is>
      </c>
      <c r="H295" t="inlineStr">
        <is>
          <t>official</t>
        </is>
      </c>
      <c r="I295" t="inlineStr">
        <is>
          <t>output/pages/012_thulhagiri-island-resort-spa/spa__thulhagiri.com.mv__activities-fitness-centre-gym.md</t>
        </is>
      </c>
    </row>
    <row r="296">
      <c r="A296" t="n">
        <v>11</v>
      </c>
      <c r="B296" t="inlineStr">
        <is>
          <t>Angaga Island Resort and Spa</t>
        </is>
      </c>
      <c r="C296" t="inlineStr">
        <is>
          <t>https://www.angaga.com.mv/hotel-policy/</t>
        </is>
      </c>
      <c r="D296" t="inlineStr">
        <is>
          <t>spa</t>
        </is>
      </c>
      <c r="E296" t="inlineStr">
        <is>
          <t>Angaga Island Resort &amp; Spa</t>
        </is>
      </c>
      <c r="F296" t="n">
        <v>3860</v>
      </c>
      <c r="G296" t="inlineStr">
        <is>
          <t>2026-10-04</t>
        </is>
      </c>
      <c r="H296" t="inlineStr">
        <is>
          <t>official</t>
        </is>
      </c>
      <c r="I296" t="inlineStr">
        <is>
          <t>output/pages/011_angaga-island-resort-and-spa/spa__angaga.com.mv__hotel-policy.md</t>
        </is>
      </c>
    </row>
    <row r="297">
      <c r="A297" t="n">
        <v>12</v>
      </c>
      <c r="B297" t="inlineStr">
        <is>
          <t>Thulhagiri Island Resort &amp; Spa</t>
        </is>
      </c>
      <c r="C297" t="inlineStr">
        <is>
          <t>https://www.thulhagiri.com.mv/activities/other-facilities/</t>
        </is>
      </c>
      <c r="D297" t="inlineStr">
        <is>
          <t>spa</t>
        </is>
      </c>
      <c r="E297" t="inlineStr">
        <is>
          <t>Other Facilities - Thulhagiri Island Resort and Spa Maldives</t>
        </is>
      </c>
      <c r="F297" t="n">
        <v>1166</v>
      </c>
      <c r="G297" t="inlineStr">
        <is>
          <t>2026-10-04</t>
        </is>
      </c>
      <c r="H297" t="inlineStr">
        <is>
          <t>official</t>
        </is>
      </c>
      <c r="I297" t="inlineStr">
        <is>
          <t>output/pages/012_thulhagiri-island-resort-spa/spa__thulhagiri.com.mv__activities-other-facilities.md</t>
        </is>
      </c>
    </row>
    <row r="298">
      <c r="A298" t="n">
        <v>11</v>
      </c>
      <c r="B298" t="inlineStr">
        <is>
          <t>Angaga Island Resort and Spa</t>
        </is>
      </c>
      <c r="C298" t="inlineStr">
        <is>
          <t>https://www.angaga.com.mv/downloads/</t>
        </is>
      </c>
      <c r="D298" t="inlineStr">
        <is>
          <t>spa</t>
        </is>
      </c>
      <c r="E298" t="inlineStr">
        <is>
          <t>Angaga Island Resort &amp; Spa</t>
        </is>
      </c>
      <c r="F298" t="n">
        <v>570</v>
      </c>
      <c r="G298" t="inlineStr">
        <is>
          <t>2026-10-04</t>
        </is>
      </c>
      <c r="H298" t="inlineStr">
        <is>
          <t>official</t>
        </is>
      </c>
      <c r="I298" t="inlineStr">
        <is>
          <t>output/pages/011_angaga-island-resort-and-spa/spa__angaga.com.mv__downloads.md</t>
        </is>
      </c>
    </row>
    <row r="299">
      <c r="A299" t="n">
        <v>12</v>
      </c>
      <c r="B299" t="inlineStr">
        <is>
          <t>Thulhagiri Island Resort &amp; Spa</t>
        </is>
      </c>
      <c r="C299" t="inlineStr">
        <is>
          <t>https://www.thulhagiri.com.mv/dine/sand-bar/</t>
        </is>
      </c>
      <c r="D299" t="inlineStr">
        <is>
          <t>dining</t>
        </is>
      </c>
      <c r="E299" t="inlineStr">
        <is>
          <t>Sand Bar - Thulhagiri Island Resort and Spa Maldives</t>
        </is>
      </c>
      <c r="F299" t="n">
        <v>481</v>
      </c>
      <c r="G299" t="inlineStr">
        <is>
          <t>2026-10-04</t>
        </is>
      </c>
      <c r="H299" t="inlineStr">
        <is>
          <t>official</t>
        </is>
      </c>
      <c r="I299" t="inlineStr">
        <is>
          <t>output/pages/012_thulhagiri-island-resort-spa/dining__thulhagiri.com.mv__dine-sand-bar.md</t>
        </is>
      </c>
    </row>
    <row r="300">
      <c r="A300" t="n">
        <v>11</v>
      </c>
      <c r="B300" t="inlineStr">
        <is>
          <t>Angaga Island Resort and Spa</t>
        </is>
      </c>
      <c r="C300" t="inlineStr">
        <is>
          <t>https://www.angaga.com.mv/dine/dolphin-restaurant/</t>
        </is>
      </c>
      <c r="D300" t="inlineStr">
        <is>
          <t>dining</t>
        </is>
      </c>
      <c r="E300" t="inlineStr">
        <is>
          <t>Angaga Island Resort &amp; Spa</t>
        </is>
      </c>
      <c r="F300" t="n">
        <v>1103</v>
      </c>
      <c r="G300" t="inlineStr">
        <is>
          <t>2026-10-04</t>
        </is>
      </c>
      <c r="H300" t="inlineStr">
        <is>
          <t>official</t>
        </is>
      </c>
      <c r="I300" t="inlineStr">
        <is>
          <t>output/pages/011_angaga-island-resort-and-spa/dining__angaga.com.mv__dine-dolphin-restaurant.md</t>
        </is>
      </c>
    </row>
    <row r="301">
      <c r="A301" t="n">
        <v>12</v>
      </c>
      <c r="B301" t="inlineStr">
        <is>
          <t>Thulhagiri Island Resort &amp; Spa</t>
        </is>
      </c>
      <c r="C301" t="inlineStr">
        <is>
          <t>https://www.thulhagiri.com.mv/activities/</t>
        </is>
      </c>
      <c r="D301" t="inlineStr">
        <is>
          <t>spa</t>
        </is>
      </c>
      <c r="E301" t="inlineStr">
        <is>
          <t>Activities - Thulhagiri Island Resort and Spa Maldives</t>
        </is>
      </c>
      <c r="F301" t="n">
        <v>445</v>
      </c>
      <c r="G301" t="inlineStr">
        <is>
          <t>2026-10-04</t>
        </is>
      </c>
      <c r="H301" t="inlineStr">
        <is>
          <t>official</t>
        </is>
      </c>
      <c r="I301" t="inlineStr">
        <is>
          <t>output/pages/012_thulhagiri-island-resort-spa/spa__thulhagiri.com.mv__activities.md</t>
        </is>
      </c>
    </row>
    <row r="302">
      <c r="A302" t="n">
        <v>11</v>
      </c>
      <c r="B302" t="inlineStr">
        <is>
          <t>Angaga Island Resort and Spa</t>
        </is>
      </c>
      <c r="C302" t="inlineStr">
        <is>
          <t>https://www.angaga.com.mv/activities/</t>
        </is>
      </c>
      <c r="D302" t="inlineStr">
        <is>
          <t>spa</t>
        </is>
      </c>
      <c r="E302" t="inlineStr">
        <is>
          <t>Angaga Island Resort &amp; Spa</t>
        </is>
      </c>
      <c r="F302" t="n">
        <v>519</v>
      </c>
      <c r="G302" t="inlineStr">
        <is>
          <t>2026-10-04</t>
        </is>
      </c>
      <c r="H302" t="inlineStr">
        <is>
          <t>official</t>
        </is>
      </c>
      <c r="I302" t="inlineStr">
        <is>
          <t>output/pages/011_angaga-island-resort-and-spa/spa__angaga.com.mv__activities.md</t>
        </is>
      </c>
    </row>
    <row r="303">
      <c r="A303" t="n">
        <v>12</v>
      </c>
      <c r="B303" t="inlineStr">
        <is>
          <t>Thulhagiri Island Resort &amp; Spa</t>
        </is>
      </c>
      <c r="C303" t="inlineStr">
        <is>
          <t>https://www.thulhagiri.com.mv/privacy-policy/</t>
        </is>
      </c>
      <c r="D303" t="inlineStr">
        <is>
          <t>spa</t>
        </is>
      </c>
      <c r="E303" t="inlineStr">
        <is>
          <t>Privacy Policy - Thulhagiri Island Resort and Spa Maldives</t>
        </is>
      </c>
      <c r="F303" t="n">
        <v>16956</v>
      </c>
      <c r="G303" t="inlineStr">
        <is>
          <t>2026-10-04</t>
        </is>
      </c>
      <c r="H303" t="inlineStr">
        <is>
          <t>official</t>
        </is>
      </c>
      <c r="I303" t="inlineStr">
        <is>
          <t>output/pages/012_thulhagiri-island-resort-spa/spa__thulhagiri.com.mv__privacy-policy.md</t>
        </is>
      </c>
    </row>
    <row r="304">
      <c r="A304" t="n">
        <v>11</v>
      </c>
      <c r="B304" t="inlineStr">
        <is>
          <t>Angaga Island Resort and Spa</t>
        </is>
      </c>
      <c r="C304" t="inlineStr">
        <is>
          <t>https://www.angaga.com.mv/dine/</t>
        </is>
      </c>
      <c r="D304" t="inlineStr">
        <is>
          <t>spa</t>
        </is>
      </c>
      <c r="E304" t="inlineStr">
        <is>
          <t>Angaga Island Resort &amp; Spa</t>
        </is>
      </c>
      <c r="F304" t="n">
        <v>220</v>
      </c>
      <c r="G304" t="inlineStr">
        <is>
          <t>2026-10-04</t>
        </is>
      </c>
      <c r="H304" t="inlineStr">
        <is>
          <t>official</t>
        </is>
      </c>
      <c r="I304" t="inlineStr">
        <is>
          <t>output/pages/011_angaga-island-resort-and-spa/spa__angaga.com.mv__dine.md</t>
        </is>
      </c>
    </row>
    <row r="305">
      <c r="A305" t="n">
        <v>12</v>
      </c>
      <c r="B305" t="inlineStr">
        <is>
          <t>Thulhagiri Island Resort &amp; Spa</t>
        </is>
      </c>
      <c r="C305" t="inlineStr">
        <is>
          <t>https://www.thulhagiri.com.mv/wedding/</t>
        </is>
      </c>
      <c r="D305" t="inlineStr">
        <is>
          <t>wedding</t>
        </is>
      </c>
      <c r="E305" t="inlineStr">
        <is>
          <t>Wedding - Thulhagiri Island Resort and Spa Maldives</t>
        </is>
      </c>
      <c r="F305" t="n">
        <v>3083</v>
      </c>
      <c r="G305" t="inlineStr">
        <is>
          <t>2026-10-04</t>
        </is>
      </c>
      <c r="H305" t="inlineStr">
        <is>
          <t>official</t>
        </is>
      </c>
      <c r="I305" t="inlineStr">
        <is>
          <t>output/pages/012_thulhagiri-island-resort-spa/wedding__thulhagiri.com.mv__wedding.md</t>
        </is>
      </c>
    </row>
    <row r="306">
      <c r="A306" t="n">
        <v>11</v>
      </c>
      <c r="B306" t="inlineStr">
        <is>
          <t>Angaga Island Resort and Spa</t>
        </is>
      </c>
      <c r="C306" t="inlineStr">
        <is>
          <t>https://www.angaga.com.mv/plan-your-visit/</t>
        </is>
      </c>
      <c r="D306" t="inlineStr">
        <is>
          <t>spa</t>
        </is>
      </c>
      <c r="E306" t="inlineStr">
        <is>
          <t>Angaga Island Resort &amp; Spa</t>
        </is>
      </c>
      <c r="F306" t="n">
        <v>1896</v>
      </c>
      <c r="G306" t="inlineStr">
        <is>
          <t>2026-10-04</t>
        </is>
      </c>
      <c r="H306" t="inlineStr">
        <is>
          <t>official</t>
        </is>
      </c>
      <c r="I306" t="inlineStr">
        <is>
          <t>output/pages/011_angaga-island-resort-and-spa/spa__angaga.com.mv__plan-your-visit.md</t>
        </is>
      </c>
    </row>
    <row r="307">
      <c r="A307" t="n">
        <v>12</v>
      </c>
      <c r="B307" t="inlineStr">
        <is>
          <t>Thulhagiri Island Resort &amp; Spa</t>
        </is>
      </c>
      <c r="C307" t="inlineStr">
        <is>
          <t>https://www.thulhagiri.com.mv/hotel-policy/</t>
        </is>
      </c>
      <c r="D307" t="inlineStr">
        <is>
          <t>spa</t>
        </is>
      </c>
      <c r="E307" t="inlineStr">
        <is>
          <t>Hotel Policy - Thulhagiri Island Resort and Spa Maldives</t>
        </is>
      </c>
      <c r="F307" t="n">
        <v>3081</v>
      </c>
      <c r="G307" t="inlineStr">
        <is>
          <t>2026-10-04</t>
        </is>
      </c>
      <c r="H307" t="inlineStr">
        <is>
          <t>official</t>
        </is>
      </c>
      <c r="I307" t="inlineStr">
        <is>
          <t>output/pages/012_thulhagiri-island-resort-spa/spa__thulhagiri.com.mv__hotel-policy.md</t>
        </is>
      </c>
    </row>
    <row r="308">
      <c r="A308" t="n">
        <v>11</v>
      </c>
      <c r="B308" t="inlineStr">
        <is>
          <t>Angaga Island Resort and Spa</t>
        </is>
      </c>
      <c r="C308" t="inlineStr">
        <is>
          <t>https://www.angaga.com.mv/activities/sports-activities/</t>
        </is>
      </c>
      <c r="D308" t="inlineStr">
        <is>
          <t>spa</t>
        </is>
      </c>
      <c r="E308" t="inlineStr">
        <is>
          <t>Angaga Island Resort &amp; Spa</t>
        </is>
      </c>
      <c r="F308" t="n">
        <v>572</v>
      </c>
      <c r="G308" t="inlineStr">
        <is>
          <t>2026-10-04</t>
        </is>
      </c>
      <c r="H308" t="inlineStr">
        <is>
          <t>official</t>
        </is>
      </c>
      <c r="I308" t="inlineStr">
        <is>
          <t>output/pages/011_angaga-island-resort-and-spa/spa__angaga.com.mv__activities-sports-activities.md</t>
        </is>
      </c>
    </row>
    <row r="309">
      <c r="A309" t="n">
        <v>12</v>
      </c>
      <c r="B309" t="inlineStr">
        <is>
          <t>Thulhagiri Island Resort &amp; Spa</t>
        </is>
      </c>
      <c r="C309" t="inlineStr">
        <is>
          <t>https://www.thulhagiri.com.mv/360-of-luxury/</t>
        </is>
      </c>
      <c r="D309" t="inlineStr">
        <is>
          <t>spa</t>
        </is>
      </c>
      <c r="E309" t="inlineStr">
        <is>
          <t>360 of Luxury - Thulhagiri Island Resort and Spa Maldives</t>
        </is>
      </c>
      <c r="F309" t="n">
        <v>239</v>
      </c>
      <c r="G309" t="inlineStr">
        <is>
          <t>2026-10-04</t>
        </is>
      </c>
      <c r="H309" t="inlineStr">
        <is>
          <t>official</t>
        </is>
      </c>
      <c r="I309" t="inlineStr">
        <is>
          <t>output/pages/012_thulhagiri-island-resort-spa/spa__thulhagiri.com.mv__360-of-luxury.md</t>
        </is>
      </c>
    </row>
    <row r="310">
      <c r="A310" t="n">
        <v>11</v>
      </c>
      <c r="B310" t="inlineStr">
        <is>
          <t>Angaga Island Resort and Spa</t>
        </is>
      </c>
      <c r="C310" t="inlineStr">
        <is>
          <t>https://www.angaga.com.mv/activities/water-sports-activities/</t>
        </is>
      </c>
      <c r="D310" t="inlineStr">
        <is>
          <t>spa</t>
        </is>
      </c>
      <c r="E310" t="inlineStr">
        <is>
          <t>Angaga Island Resort &amp; Spa</t>
        </is>
      </c>
      <c r="F310" t="n">
        <v>1025</v>
      </c>
      <c r="G310" t="inlineStr">
        <is>
          <t>2026-10-04</t>
        </is>
      </c>
      <c r="H310" t="inlineStr">
        <is>
          <t>official</t>
        </is>
      </c>
      <c r="I310" t="inlineStr">
        <is>
          <t>output/pages/011_angaga-island-resort-and-spa/spa__angaga.com.mv__activities-water-sports-activities.md</t>
        </is>
      </c>
    </row>
    <row r="311">
      <c r="A311" t="n">
        <v>11</v>
      </c>
      <c r="B311" t="inlineStr">
        <is>
          <t>Angaga Island Resort and Spa</t>
        </is>
      </c>
      <c r="C311" t="inlineStr">
        <is>
          <t>https://www.angaga.com.mv/activities/excursions/</t>
        </is>
      </c>
      <c r="D311" t="inlineStr">
        <is>
          <t>spa</t>
        </is>
      </c>
      <c r="E311" t="inlineStr">
        <is>
          <t>Angaga Island Resort &amp; Spa</t>
        </is>
      </c>
      <c r="F311" t="n">
        <v>4342</v>
      </c>
      <c r="G311" t="inlineStr">
        <is>
          <t>2026-10-04</t>
        </is>
      </c>
      <c r="H311" t="inlineStr">
        <is>
          <t>official</t>
        </is>
      </c>
      <c r="I311" t="inlineStr">
        <is>
          <t>output/pages/011_angaga-island-resort-and-spa/spa__angaga.com.mv__activities-excursions.md</t>
        </is>
      </c>
    </row>
    <row r="312">
      <c r="A312" t="n">
        <v>12</v>
      </c>
      <c r="B312" t="inlineStr">
        <is>
          <t>Thulhagiri Island Resort &amp; Spa</t>
        </is>
      </c>
      <c r="C312" t="inlineStr">
        <is>
          <t>https://www.thulhagiri.com.mv/stay/</t>
        </is>
      </c>
      <c r="D312" t="inlineStr">
        <is>
          <t>spa</t>
        </is>
      </c>
      <c r="E312" t="inlineStr">
        <is>
          <t>Stay - Thulhagiri Island Resort and Spa Maldives</t>
        </is>
      </c>
      <c r="F312" t="n">
        <v>2384</v>
      </c>
      <c r="G312" t="inlineStr">
        <is>
          <t>2026-10-04</t>
        </is>
      </c>
      <c r="H312" t="inlineStr">
        <is>
          <t>official</t>
        </is>
      </c>
      <c r="I312" t="inlineStr">
        <is>
          <t>output/pages/012_thulhagiri-island-resort-spa/spa__thulhagiri.com.mv__stay.md</t>
        </is>
      </c>
    </row>
    <row r="313">
      <c r="A313" t="n">
        <v>12</v>
      </c>
      <c r="B313" t="inlineStr">
        <is>
          <t>Thulhagiri Island Resort &amp; Spa</t>
        </is>
      </c>
      <c r="C313" t="inlineStr">
        <is>
          <t>https://www.thulhagiri.com.mv/dine/beach-bar/</t>
        </is>
      </c>
      <c r="D313" t="inlineStr">
        <is>
          <t>dining</t>
        </is>
      </c>
      <c r="E313" t="inlineStr">
        <is>
          <t>Beach Bar - Thulhagiri Island Resort and Spa Maldives</t>
        </is>
      </c>
      <c r="F313" t="n">
        <v>272</v>
      </c>
      <c r="G313" t="inlineStr">
        <is>
          <t>2026-10-04</t>
        </is>
      </c>
      <c r="H313" t="inlineStr">
        <is>
          <t>official</t>
        </is>
      </c>
      <c r="I313" t="inlineStr">
        <is>
          <t>output/pages/012_thulhagiri-island-resort-spa/dining__thulhagiri.com.mv__dine-beach-bar.md</t>
        </is>
      </c>
    </row>
    <row r="314">
      <c r="A314" t="n">
        <v>11</v>
      </c>
      <c r="B314" t="inlineStr">
        <is>
          <t>Angaga Island Resort and Spa</t>
        </is>
      </c>
      <c r="C314" t="inlineStr">
        <is>
          <t>https://www.angaga.com.mv/dine/main-bar/</t>
        </is>
      </c>
      <c r="D314" t="inlineStr">
        <is>
          <t>dining</t>
        </is>
      </c>
      <c r="E314" t="inlineStr">
        <is>
          <t>Angaga Island Resort &amp; Spa</t>
        </is>
      </c>
      <c r="F314" t="n">
        <v>856</v>
      </c>
      <c r="G314" t="inlineStr">
        <is>
          <t>2026-10-04</t>
        </is>
      </c>
      <c r="H314" t="inlineStr">
        <is>
          <t>official</t>
        </is>
      </c>
      <c r="I314" t="inlineStr">
        <is>
          <t>output/pages/011_angaga-island-resort-and-spa/dining__angaga.com.mv__dine-main-bar.md</t>
        </is>
      </c>
    </row>
    <row r="315">
      <c r="A315" t="n">
        <v>12</v>
      </c>
      <c r="B315" t="inlineStr">
        <is>
          <t>Thulhagiri Island Resort &amp; Spa</t>
        </is>
      </c>
      <c r="C315" t="inlineStr">
        <is>
          <t>https://www.thulhagiri.com.mv/spa/</t>
        </is>
      </c>
      <c r="D315" t="inlineStr">
        <is>
          <t>spa</t>
        </is>
      </c>
      <c r="E315" t="inlineStr">
        <is>
          <t>SPA - Thulhagiri Island Resort and Spa Maldives</t>
        </is>
      </c>
      <c r="F315" t="n">
        <v>6374</v>
      </c>
      <c r="G315" t="inlineStr">
        <is>
          <t>2026-10-04</t>
        </is>
      </c>
      <c r="H315" t="inlineStr">
        <is>
          <t>official</t>
        </is>
      </c>
      <c r="I315" t="inlineStr">
        <is>
          <t>output/pages/012_thulhagiri-island-resort-spa/spa__thulhagiri.com.mv__spa.md</t>
        </is>
      </c>
    </row>
    <row r="316">
      <c r="A316" t="n">
        <v>11</v>
      </c>
      <c r="B316" t="inlineStr">
        <is>
          <t>Angaga Island Resort and Spa</t>
        </is>
      </c>
      <c r="C316" t="inlineStr">
        <is>
          <t>https://www.angaga.com.mv/stay/</t>
        </is>
      </c>
      <c r="D316" t="inlineStr">
        <is>
          <t>spa</t>
        </is>
      </c>
      <c r="E316" t="inlineStr">
        <is>
          <t>Angaga Island Resort &amp; Spa</t>
        </is>
      </c>
      <c r="F316" t="n">
        <v>1976</v>
      </c>
      <c r="G316" t="inlineStr">
        <is>
          <t>2026-10-04</t>
        </is>
      </c>
      <c r="H316" t="inlineStr">
        <is>
          <t>official</t>
        </is>
      </c>
      <c r="I316" t="inlineStr">
        <is>
          <t>output/pages/011_angaga-island-resort-and-spa/spa__angaga.com.mv__stay.md</t>
        </is>
      </c>
    </row>
    <row r="317">
      <c r="A317" t="n">
        <v>11</v>
      </c>
      <c r="B317" t="inlineStr">
        <is>
          <t>Angaga Island Resort and Spa</t>
        </is>
      </c>
      <c r="C317" t="inlineStr">
        <is>
          <t>https://www.angaga.com.mv/360-of-luxury/</t>
        </is>
      </c>
      <c r="D317" t="inlineStr">
        <is>
          <t>spa</t>
        </is>
      </c>
      <c r="E317" t="inlineStr">
        <is>
          <t>Angaga Island Resort &amp; Spa</t>
        </is>
      </c>
      <c r="F317" t="n">
        <v>239</v>
      </c>
      <c r="G317" t="inlineStr">
        <is>
          <t>2026-10-04</t>
        </is>
      </c>
      <c r="H317" t="inlineStr">
        <is>
          <t>official</t>
        </is>
      </c>
      <c r="I317" t="inlineStr">
        <is>
          <t>output/pages/011_angaga-island-resort-and-spa/spa__angaga.com.mv__360-of-luxury.md</t>
        </is>
      </c>
    </row>
    <row r="318">
      <c r="A318" t="n">
        <v>12</v>
      </c>
      <c r="B318" t="inlineStr">
        <is>
          <t>Thulhagiri Island Resort &amp; Spa</t>
        </is>
      </c>
      <c r="C318" t="inlineStr">
        <is>
          <t>https://www.thulhagiri.com.mv/activities/diving/</t>
        </is>
      </c>
      <c r="D318" t="inlineStr">
        <is>
          <t>spa</t>
        </is>
      </c>
      <c r="E318" t="inlineStr">
        <is>
          <t>Diving - Thulhagiri Island Resort and Spa Maldives</t>
        </is>
      </c>
      <c r="F318" t="n">
        <v>2099</v>
      </c>
      <c r="G318" t="inlineStr">
        <is>
          <t>2026-10-04</t>
        </is>
      </c>
      <c r="H318" t="inlineStr">
        <is>
          <t>official</t>
        </is>
      </c>
      <c r="I318" t="inlineStr">
        <is>
          <t>output/pages/012_thulhagiri-island-resort-spa/spa__thulhagiri.com.mv__activities-diving.md</t>
        </is>
      </c>
    </row>
    <row r="319">
      <c r="A319" t="n">
        <v>12</v>
      </c>
      <c r="B319" t="inlineStr">
        <is>
          <t>Thulhagiri Island Resort &amp; Spa</t>
        </is>
      </c>
      <c r="C319" t="inlineStr">
        <is>
          <t>https://www.thulhagiri.com.mv/plan-your-visit/</t>
        </is>
      </c>
      <c r="D319" t="inlineStr">
        <is>
          <t>spa</t>
        </is>
      </c>
      <c r="E319" t="inlineStr">
        <is>
          <t>Plan Your Visit - Thulhagiri Island Resort and Spa Maldives</t>
        </is>
      </c>
      <c r="F319" t="n">
        <v>1740</v>
      </c>
      <c r="G319" t="inlineStr">
        <is>
          <t>2026-10-04</t>
        </is>
      </c>
      <c r="H319" t="inlineStr">
        <is>
          <t>official</t>
        </is>
      </c>
      <c r="I319" t="inlineStr">
        <is>
          <t>output/pages/012_thulhagiri-island-resort-spa/spa__thulhagiri.com.mv__plan-your-visit.md</t>
        </is>
      </c>
    </row>
    <row r="320">
      <c r="A320" t="n">
        <v>12</v>
      </c>
      <c r="B320" t="inlineStr">
        <is>
          <t>Thulhagiri Island Resort &amp; Spa</t>
        </is>
      </c>
      <c r="C320" t="inlineStr">
        <is>
          <t>https://www.thulhagiri.com.mv/gallery/</t>
        </is>
      </c>
      <c r="D320" t="inlineStr">
        <is>
          <t>spa</t>
        </is>
      </c>
      <c r="E320" t="inlineStr">
        <is>
          <t>Gallery - Thulhagiri Island Resort and Spa Maldives</t>
        </is>
      </c>
      <c r="F320" t="n">
        <v>930</v>
      </c>
      <c r="G320" t="inlineStr">
        <is>
          <t>2026-10-04</t>
        </is>
      </c>
      <c r="H320" t="inlineStr">
        <is>
          <t>official</t>
        </is>
      </c>
      <c r="I320" t="inlineStr">
        <is>
          <t>output/pages/012_thulhagiri-island-resort-spa/spa__thulhagiri.com.mv__gallery.md</t>
        </is>
      </c>
    </row>
    <row r="321">
      <c r="A321" t="n">
        <v>11</v>
      </c>
      <c r="B321" t="inlineStr">
        <is>
          <t>Angaga Island Resort and Spa</t>
        </is>
      </c>
      <c r="C321" t="inlineStr">
        <is>
          <t>https://www.angaga.com.mv/spa/</t>
        </is>
      </c>
      <c r="D321" t="inlineStr">
        <is>
          <t>spa</t>
        </is>
      </c>
      <c r="E321" t="inlineStr">
        <is>
          <t>Angaga Island Resort &amp; Spa</t>
        </is>
      </c>
      <c r="F321" t="n">
        <v>7869</v>
      </c>
      <c r="G321" t="inlineStr">
        <is>
          <t>2026-10-04</t>
        </is>
      </c>
      <c r="H321" t="inlineStr">
        <is>
          <t>official</t>
        </is>
      </c>
      <c r="I321" t="inlineStr">
        <is>
          <t>output/pages/011_angaga-island-resort-and-spa/spa__angaga.com.mv__spa.md</t>
        </is>
      </c>
    </row>
    <row r="322">
      <c r="A322" t="n">
        <v>12</v>
      </c>
      <c r="B322" t="inlineStr">
        <is>
          <t>Thulhagiri Island Resort &amp; Spa</t>
        </is>
      </c>
      <c r="C322" t="inlineStr">
        <is>
          <t>https://www.thulhagiri.com.mv/activities/water-sports-activities/</t>
        </is>
      </c>
      <c r="D322" t="inlineStr">
        <is>
          <t>spa</t>
        </is>
      </c>
      <c r="E322" t="inlineStr">
        <is>
          <t>Water Sports - Thulhagiri Island Resort and Spa Maldives</t>
        </is>
      </c>
      <c r="F322" t="n">
        <v>796</v>
      </c>
      <c r="G322" t="inlineStr">
        <is>
          <t>2026-10-04</t>
        </is>
      </c>
      <c r="H322" t="inlineStr">
        <is>
          <t>official</t>
        </is>
      </c>
      <c r="I322" t="inlineStr">
        <is>
          <t>output/pages/012_thulhagiri-island-resort-spa/spa__thulhagiri.com.mv__activities-water-sports-activities.md</t>
        </is>
      </c>
    </row>
    <row r="323">
      <c r="A323" t="n">
        <v>11</v>
      </c>
      <c r="B323" t="inlineStr">
        <is>
          <t>Angaga Island Resort and Spa</t>
        </is>
      </c>
      <c r="C323" t="inlineStr">
        <is>
          <t>https://www.angaga.com.mv/privacy-policy/</t>
        </is>
      </c>
      <c r="D323" t="inlineStr">
        <is>
          <t>spa</t>
        </is>
      </c>
      <c r="E323" t="inlineStr">
        <is>
          <t>Angaga Island Resort &amp; Spa</t>
        </is>
      </c>
      <c r="F323" t="n">
        <v>16854</v>
      </c>
      <c r="G323" t="inlineStr">
        <is>
          <t>2026-10-04</t>
        </is>
      </c>
      <c r="H323" t="inlineStr">
        <is>
          <t>official</t>
        </is>
      </c>
      <c r="I323" t="inlineStr">
        <is>
          <t>output/pages/011_angaga-island-resort-and-spa/spa__angaga.com.mv__privacy-policy.md</t>
        </is>
      </c>
    </row>
    <row r="324">
      <c r="A324" t="n">
        <v>12</v>
      </c>
      <c r="B324" t="inlineStr">
        <is>
          <t>Thulhagiri Island Resort &amp; Spa</t>
        </is>
      </c>
      <c r="C324" t="inlineStr">
        <is>
          <t>https://www.thulhagiri.com.mv/activities/excursions/</t>
        </is>
      </c>
      <c r="D324" t="inlineStr">
        <is>
          <t>spa</t>
        </is>
      </c>
      <c r="E324" t="inlineStr">
        <is>
          <t>Excursions - Thulhagiri Island Resort and Spa Maldives</t>
        </is>
      </c>
      <c r="F324" t="n">
        <v>4277</v>
      </c>
      <c r="G324" t="inlineStr">
        <is>
          <t>2026-10-04</t>
        </is>
      </c>
      <c r="H324" t="inlineStr">
        <is>
          <t>official</t>
        </is>
      </c>
      <c r="I324" t="inlineStr">
        <is>
          <t>output/pages/012_thulhagiri-island-resort-spa/spa__thulhagiri.com.mv__activities-excursions.md</t>
        </is>
      </c>
    </row>
    <row r="325">
      <c r="A325" t="n">
        <v>11</v>
      </c>
      <c r="B325" t="inlineStr">
        <is>
          <t>Angaga Island Resort and Spa</t>
        </is>
      </c>
      <c r="C325" t="inlineStr">
        <is>
          <t>https://www.angaga.com.mv/gallery/</t>
        </is>
      </c>
      <c r="D325" t="inlineStr">
        <is>
          <t>spa</t>
        </is>
      </c>
      <c r="E325" t="inlineStr">
        <is>
          <t>Angaga Island Resort &amp; Spa</t>
        </is>
      </c>
      <c r="F325" t="n">
        <v>1259</v>
      </c>
      <c r="G325" t="inlineStr">
        <is>
          <t>2026-10-04</t>
        </is>
      </c>
      <c r="H325" t="inlineStr">
        <is>
          <t>official</t>
        </is>
      </c>
      <c r="I325" t="inlineStr">
        <is>
          <t>output/pages/011_angaga-island-resort-and-spa/spa__angaga.com.mv__gallery.md</t>
        </is>
      </c>
    </row>
    <row r="326">
      <c r="A326" t="n">
        <v>12</v>
      </c>
      <c r="B326" t="inlineStr">
        <is>
          <t>Thulhagiri Island Resort &amp; Spa</t>
        </is>
      </c>
      <c r="C326" t="inlineStr">
        <is>
          <t>https://www.thulhagiri.com.mv/dine/main-restaurant/</t>
        </is>
      </c>
      <c r="D326" t="inlineStr">
        <is>
          <t>dining</t>
        </is>
      </c>
      <c r="E326" t="inlineStr">
        <is>
          <t>Main Restaurant - Thulhagiri Island Resort and Spa Maldives</t>
        </is>
      </c>
      <c r="F326" t="n">
        <v>531</v>
      </c>
      <c r="G326" t="inlineStr">
        <is>
          <t>2026-10-04</t>
        </is>
      </c>
      <c r="H326" t="inlineStr">
        <is>
          <t>official</t>
        </is>
      </c>
      <c r="I326" t="inlineStr">
        <is>
          <t>output/pages/012_thulhagiri-island-resort-spa/dining__thulhagiri.com.mv__dine-main-restaurant.md</t>
        </is>
      </c>
    </row>
    <row r="327">
      <c r="A327" t="n">
        <v>11</v>
      </c>
      <c r="B327" t="inlineStr">
        <is>
          <t>Angaga Island Resort and Spa</t>
        </is>
      </c>
      <c r="C327" t="inlineStr">
        <is>
          <t>https://www.angaga.com.mv/wedding</t>
        </is>
      </c>
      <c r="D327" t="inlineStr">
        <is>
          <t>wedding</t>
        </is>
      </c>
      <c r="E327" t="inlineStr">
        <is>
          <t>Angaga Island Resort &amp; Spa</t>
        </is>
      </c>
      <c r="F327" t="n">
        <v>2970</v>
      </c>
      <c r="G327" t="inlineStr">
        <is>
          <t>2026-10-04</t>
        </is>
      </c>
      <c r="H327" t="inlineStr">
        <is>
          <t>official</t>
        </is>
      </c>
      <c r="I327" t="inlineStr">
        <is>
          <t>output/pages/011_angaga-island-resort-and-spa/wedding__angaga.com.mv__wedding.md</t>
        </is>
      </c>
    </row>
    <row r="328">
      <c r="A328" t="n">
        <v>12</v>
      </c>
      <c r="B328" t="inlineStr">
        <is>
          <t>Thulhagiri Island Resort &amp; Spa</t>
        </is>
      </c>
      <c r="C328" t="inlineStr">
        <is>
          <t>https://www.thulhagiri.com.mv/wedding</t>
        </is>
      </c>
      <c r="D328" t="inlineStr">
        <is>
          <t>wedding</t>
        </is>
      </c>
      <c r="E328" t="inlineStr">
        <is>
          <t>Wedding - Thulhagiri Island Resort and Spa Maldives</t>
        </is>
      </c>
      <c r="F328" t="n">
        <v>3083</v>
      </c>
      <c r="G328" t="inlineStr">
        <is>
          <t>2026-10-04</t>
        </is>
      </c>
      <c r="H328" t="inlineStr">
        <is>
          <t>official</t>
        </is>
      </c>
      <c r="I328" t="inlineStr">
        <is>
          <t>output/pages/012_thulhagiri-island-resort-spa/wedding__thulhagiri.com.mv__wedding.md</t>
        </is>
      </c>
    </row>
    <row r="329">
      <c r="A329" t="n">
        <v>11</v>
      </c>
      <c r="B329" t="inlineStr">
        <is>
          <t>Angaga Island Resort and Spa</t>
        </is>
      </c>
      <c r="C329" t="inlineStr">
        <is>
          <t>https://www.angaga.com.mv</t>
        </is>
      </c>
      <c r="D329" t="inlineStr">
        <is>
          <t>spa</t>
        </is>
      </c>
      <c r="E329" t="inlineStr">
        <is>
          <t>Angaga Island Resort &amp; Spa</t>
        </is>
      </c>
      <c r="F329" t="n">
        <v>4423</v>
      </c>
      <c r="G329" t="inlineStr">
        <is>
          <t>2026-10-04</t>
        </is>
      </c>
      <c r="H329" t="inlineStr">
        <is>
          <t>official</t>
        </is>
      </c>
      <c r="I329" t="inlineStr">
        <is>
          <t>output/pages/011_angaga-island-resort-and-spa/spa__angaga.com.mv__home.md</t>
        </is>
      </c>
    </row>
    <row r="330">
      <c r="A330" t="n">
        <v>12</v>
      </c>
      <c r="B330" t="inlineStr">
        <is>
          <t>Thulhagiri Island Resort &amp; Spa</t>
        </is>
      </c>
      <c r="C330" t="inlineStr">
        <is>
          <t>https://thulhagiri.com.mv/privacy-policy/</t>
        </is>
      </c>
      <c r="D330" t="inlineStr">
        <is>
          <t>spa</t>
        </is>
      </c>
      <c r="E330" t="inlineStr">
        <is>
          <t>Privacy Policy - Thulhagiri Island Resort and Spa Maldives</t>
        </is>
      </c>
      <c r="F330" t="n">
        <v>16956</v>
      </c>
      <c r="G330" t="inlineStr">
        <is>
          <t>2026-10-04</t>
        </is>
      </c>
      <c r="H330" t="inlineStr">
        <is>
          <t>official</t>
        </is>
      </c>
      <c r="I330" t="inlineStr">
        <is>
          <t>output/pages/012_thulhagiri-island-resort-spa/spa__thulhagiri.com.mv__privacy-policy.md</t>
        </is>
      </c>
    </row>
    <row r="331">
      <c r="A331" t="n">
        <v>12</v>
      </c>
      <c r="B331" t="inlineStr">
        <is>
          <t>Thulhagiri Island Resort &amp; Spa</t>
        </is>
      </c>
      <c r="C331" t="inlineStr">
        <is>
          <t>https://www.thulhagiri.com.mv</t>
        </is>
      </c>
      <c r="D331" t="inlineStr">
        <is>
          <t>spa</t>
        </is>
      </c>
      <c r="E331" t="inlineStr">
        <is>
          <t>Thulhagiri Island Resort and Spa Maldives</t>
        </is>
      </c>
      <c r="F331" t="n">
        <v>4132</v>
      </c>
      <c r="G331" t="inlineStr">
        <is>
          <t>2026-10-04</t>
        </is>
      </c>
      <c r="H331" t="inlineStr">
        <is>
          <t>official</t>
        </is>
      </c>
      <c r="I331" t="inlineStr">
        <is>
          <t>output/pages/012_thulhagiri-island-resort-spa/spa__thulhagiri.com.mv__home.md</t>
        </is>
      </c>
    </row>
    <row r="332">
      <c r="A332" t="n">
        <v>11</v>
      </c>
      <c r="B332" t="inlineStr">
        <is>
          <t>Angaga Island Resort and Spa</t>
        </is>
      </c>
      <c r="C332" t="inlineStr">
        <is>
          <t>https://angaga.com.mv/privacy-policy/</t>
        </is>
      </c>
      <c r="D332" t="inlineStr">
        <is>
          <t>spa</t>
        </is>
      </c>
      <c r="E332" t="inlineStr">
        <is>
          <t>Angaga Island Resort &amp; Spa</t>
        </is>
      </c>
      <c r="F332" t="n">
        <v>16854</v>
      </c>
      <c r="G332" t="inlineStr">
        <is>
          <t>2026-10-04</t>
        </is>
      </c>
      <c r="H332" t="inlineStr">
        <is>
          <t>official</t>
        </is>
      </c>
      <c r="I332" t="inlineStr">
        <is>
          <t>output/pages/011_angaga-island-resort-and-spa/spa__angaga.com.mv__privacy-policy.md</t>
        </is>
      </c>
    </row>
    <row r="333">
      <c r="A333" t="n">
        <v>17</v>
      </c>
      <c r="B333" t="inlineStr">
        <is>
          <t>Rihiveli Maldives Resort</t>
        </is>
      </c>
      <c r="C333" t="inlineStr">
        <is>
          <t>https://expireddomains.com/domain/rihivelimaldives.com?utm_source=redi</t>
        </is>
      </c>
      <c r="D333" t="inlineStr">
        <is>
          <t>diving</t>
        </is>
      </c>
      <c r="E333" t="inlineStr">
        <is>
          <t>rihivelimaldives.com — seasoned .com domain (2y) | ED.com</t>
        </is>
      </c>
      <c r="F333" t="n">
        <v>2883</v>
      </c>
      <c r="G333" t="inlineStr">
        <is>
          <t>2026-10-04</t>
        </is>
      </c>
      <c r="H333" t="inlineStr">
        <is>
          <t>official</t>
        </is>
      </c>
      <c r="I333" t="inlineStr">
        <is>
          <t>output/pages/017_rihiveli-maldives-resort/diving__expireddomains.com__domain-rihivelimaldives-com.md</t>
        </is>
      </c>
    </row>
    <row r="334">
      <c r="A334" t="n">
        <v>12</v>
      </c>
      <c r="B334" t="inlineStr">
        <is>
          <t>Thulhagiri Island Resort &amp; Spa</t>
        </is>
      </c>
      <c r="C334" t="inlineStr">
        <is>
          <t>https://thulhagiri.com.mv/plan-your-visit/</t>
        </is>
      </c>
      <c r="D334" t="inlineStr">
        <is>
          <t>spa</t>
        </is>
      </c>
      <c r="E334" t="inlineStr">
        <is>
          <t>Plan Your Visit - Thulhagiri Island Resort and Spa Maldives</t>
        </is>
      </c>
      <c r="F334" t="n">
        <v>1740</v>
      </c>
      <c r="G334" t="inlineStr">
        <is>
          <t>2026-10-04</t>
        </is>
      </c>
      <c r="H334" t="inlineStr">
        <is>
          <t>official</t>
        </is>
      </c>
      <c r="I334" t="inlineStr">
        <is>
          <t>output/pages/012_thulhagiri-island-resort-spa/spa__thulhagiri.com.mv__plan-your-visit.md</t>
        </is>
      </c>
    </row>
    <row r="335">
      <c r="A335" t="n">
        <v>12</v>
      </c>
      <c r="B335" t="inlineStr">
        <is>
          <t>Thulhagiri Island Resort &amp; Spa</t>
        </is>
      </c>
      <c r="C335" t="inlineStr">
        <is>
          <t>https://thulhagiri.com.mv/spa/</t>
        </is>
      </c>
      <c r="D335" t="inlineStr">
        <is>
          <t>spa</t>
        </is>
      </c>
      <c r="E335" t="inlineStr">
        <is>
          <t>SPA - Thulhagiri Island Resort and Spa Maldives</t>
        </is>
      </c>
      <c r="F335" t="n">
        <v>6374</v>
      </c>
      <c r="G335" t="inlineStr">
        <is>
          <t>2026-10-04</t>
        </is>
      </c>
      <c r="H335" t="inlineStr">
        <is>
          <t>official</t>
        </is>
      </c>
      <c r="I335" t="inlineStr">
        <is>
          <t>output/pages/012_thulhagiri-island-resort-spa/spa__thulhagiri.com.mv__spa.md</t>
        </is>
      </c>
    </row>
    <row r="336">
      <c r="A336" t="n">
        <v>12</v>
      </c>
      <c r="B336" t="inlineStr">
        <is>
          <t>Thulhagiri Island Resort &amp; Spa</t>
        </is>
      </c>
      <c r="C336" t="inlineStr">
        <is>
          <t>https://thulhagiri.com.mv/stay/</t>
        </is>
      </c>
      <c r="D336" t="inlineStr">
        <is>
          <t>spa</t>
        </is>
      </c>
      <c r="E336" t="inlineStr">
        <is>
          <t>Stay - Thulhagiri Island Resort and Spa Maldives</t>
        </is>
      </c>
      <c r="F336" t="n">
        <v>2384</v>
      </c>
      <c r="G336" t="inlineStr">
        <is>
          <t>2026-10-04</t>
        </is>
      </c>
      <c r="H336" t="inlineStr">
        <is>
          <t>official</t>
        </is>
      </c>
      <c r="I336" t="inlineStr">
        <is>
          <t>output/pages/012_thulhagiri-island-resort-spa/spa__thulhagiri.com.mv__stay.md</t>
        </is>
      </c>
    </row>
    <row r="337">
      <c r="A337" t="n">
        <v>12</v>
      </c>
      <c r="B337" t="inlineStr">
        <is>
          <t>Thulhagiri Island Resort &amp; Spa</t>
        </is>
      </c>
      <c r="C337" t="inlineStr">
        <is>
          <t>https://thulhagiri.com.mv/gallery/</t>
        </is>
      </c>
      <c r="D337" t="inlineStr">
        <is>
          <t>spa</t>
        </is>
      </c>
      <c r="E337" t="inlineStr">
        <is>
          <t>Gallery - Thulhagiri Island Resort and Spa Maldives</t>
        </is>
      </c>
      <c r="F337" t="n">
        <v>930</v>
      </c>
      <c r="G337" t="inlineStr">
        <is>
          <t>2026-10-04</t>
        </is>
      </c>
      <c r="H337" t="inlineStr">
        <is>
          <t>official</t>
        </is>
      </c>
      <c r="I337" t="inlineStr">
        <is>
          <t>output/pages/012_thulhagiri-island-resort-spa/spa__thulhagiri.com.mv__gallery.md</t>
        </is>
      </c>
    </row>
    <row r="338">
      <c r="A338" t="n">
        <v>12</v>
      </c>
      <c r="B338" t="inlineStr">
        <is>
          <t>Thulhagiri Island Resort &amp; Spa</t>
        </is>
      </c>
      <c r="C338" t="inlineStr">
        <is>
          <t>https://thulhagiri.com.mv/wedding/</t>
        </is>
      </c>
      <c r="D338" t="inlineStr">
        <is>
          <t>wedding</t>
        </is>
      </c>
      <c r="E338" t="inlineStr">
        <is>
          <t>Wedding - Thulhagiri Island Resort and Spa Maldives</t>
        </is>
      </c>
      <c r="F338" t="n">
        <v>3083</v>
      </c>
      <c r="G338" t="inlineStr">
        <is>
          <t>2026-10-04</t>
        </is>
      </c>
      <c r="H338" t="inlineStr">
        <is>
          <t>official</t>
        </is>
      </c>
      <c r="I338" t="inlineStr">
        <is>
          <t>output/pages/012_thulhagiri-island-resort-spa/wedding__thulhagiri.com.mv__wedding.md</t>
        </is>
      </c>
    </row>
    <row r="339">
      <c r="A339" t="n">
        <v>12</v>
      </c>
      <c r="B339" t="inlineStr">
        <is>
          <t>Thulhagiri Island Resort &amp; Spa</t>
        </is>
      </c>
      <c r="C339" t="inlineStr">
        <is>
          <t>https://thulhagiri.com.mv/terms-conditions/</t>
        </is>
      </c>
      <c r="D339" t="inlineStr">
        <is>
          <t>spa</t>
        </is>
      </c>
      <c r="E339" t="inlineStr">
        <is>
          <t>Terms &amp; Conditions - Thulhagiri Island Resort and Spa Maldives</t>
        </is>
      </c>
      <c r="F339" t="n">
        <v>23041</v>
      </c>
      <c r="G339" t="inlineStr">
        <is>
          <t>2026-10-04</t>
        </is>
      </c>
      <c r="H339" t="inlineStr">
        <is>
          <t>official</t>
        </is>
      </c>
      <c r="I339" t="inlineStr">
        <is>
          <t>output/pages/012_thulhagiri-island-resort-spa/spa__thulhagiri.com.mv__terms-conditions.md</t>
        </is>
      </c>
    </row>
    <row r="340">
      <c r="A340" t="n">
        <v>12</v>
      </c>
      <c r="B340" t="inlineStr">
        <is>
          <t>Thulhagiri Island Resort &amp; Spa</t>
        </is>
      </c>
      <c r="C340" t="inlineStr">
        <is>
          <t>https://thulhagiri.com.mv/downloads/</t>
        </is>
      </c>
      <c r="D340" t="inlineStr">
        <is>
          <t>spa</t>
        </is>
      </c>
      <c r="E340" t="inlineStr">
        <is>
          <t>Downloads - Thulhagiri Island Resort and Spa Maldives</t>
        </is>
      </c>
      <c r="F340" t="n">
        <v>640</v>
      </c>
      <c r="G340" t="inlineStr">
        <is>
          <t>2026-10-04</t>
        </is>
      </c>
      <c r="H340" t="inlineStr">
        <is>
          <t>official</t>
        </is>
      </c>
      <c r="I340" t="inlineStr">
        <is>
          <t>output/pages/012_thulhagiri-island-resort-spa/spa__thulhagiri.com.mv__downloads.md</t>
        </is>
      </c>
    </row>
    <row r="341">
      <c r="A341" t="n">
        <v>12</v>
      </c>
      <c r="B341" t="inlineStr">
        <is>
          <t>Thulhagiri Island Resort &amp; Spa</t>
        </is>
      </c>
      <c r="C341" t="inlineStr">
        <is>
          <t>https://thulhagiri.com.mv/hotel-policy/</t>
        </is>
      </c>
      <c r="D341" t="inlineStr">
        <is>
          <t>spa</t>
        </is>
      </c>
      <c r="E341" t="inlineStr">
        <is>
          <t>Hotel Policy - Thulhagiri Island Resort and Spa Maldives</t>
        </is>
      </c>
      <c r="F341" t="n">
        <v>3081</v>
      </c>
      <c r="G341" t="inlineStr">
        <is>
          <t>2026-10-04</t>
        </is>
      </c>
      <c r="H341" t="inlineStr">
        <is>
          <t>official</t>
        </is>
      </c>
      <c r="I341" t="inlineStr">
        <is>
          <t>output/pages/012_thulhagiri-island-resort-spa/spa__thulhagiri.com.mv__hotel-policy.md</t>
        </is>
      </c>
    </row>
    <row r="342">
      <c r="A342" t="n">
        <v>12</v>
      </c>
      <c r="B342" t="inlineStr">
        <is>
          <t>Thulhagiri Island Resort &amp; Spa</t>
        </is>
      </c>
      <c r="C342" t="inlineStr">
        <is>
          <t>https://thulhagiri.com.mv</t>
        </is>
      </c>
      <c r="D342" t="inlineStr">
        <is>
          <t>spa</t>
        </is>
      </c>
      <c r="E342" t="inlineStr">
        <is>
          <t>Thulhagiri Island Resort and Spa Maldives</t>
        </is>
      </c>
      <c r="F342" t="n">
        <v>4132</v>
      </c>
      <c r="G342" t="inlineStr">
        <is>
          <t>2026-10-04</t>
        </is>
      </c>
      <c r="H342" t="inlineStr">
        <is>
          <t>official</t>
        </is>
      </c>
      <c r="I342" t="inlineStr">
        <is>
          <t>output/pages/012_thulhagiri-island-resort-spa/spa__thulhagiri.com.mv__home.md</t>
        </is>
      </c>
    </row>
    <row r="343">
      <c r="A343" t="n">
        <v>12</v>
      </c>
      <c r="B343" t="inlineStr">
        <is>
          <t>Thulhagiri Island Resort &amp; Spa</t>
        </is>
      </c>
      <c r="C343" t="inlineStr">
        <is>
          <t>https://thulhagiri.com.mv/activities/</t>
        </is>
      </c>
      <c r="D343" t="inlineStr">
        <is>
          <t>spa</t>
        </is>
      </c>
      <c r="E343" t="inlineStr">
        <is>
          <t>Activities - Thulhagiri Island Resort and Spa Maldives</t>
        </is>
      </c>
      <c r="F343" t="n">
        <v>445</v>
      </c>
      <c r="G343" t="inlineStr">
        <is>
          <t>2026-10-04</t>
        </is>
      </c>
      <c r="H343" t="inlineStr">
        <is>
          <t>official</t>
        </is>
      </c>
      <c r="I343" t="inlineStr">
        <is>
          <t>output/pages/012_thulhagiri-island-resort-spa/spa__thulhagiri.com.mv__activities.md</t>
        </is>
      </c>
    </row>
    <row r="344">
      <c r="A344" t="n">
        <v>11</v>
      </c>
      <c r="B344" t="inlineStr">
        <is>
          <t>Angaga Island Resort and Spa</t>
        </is>
      </c>
      <c r="C344" t="inlineStr">
        <is>
          <t>http://angaga.com.mv</t>
        </is>
      </c>
      <c r="D344" t="inlineStr">
        <is>
          <t>spa</t>
        </is>
      </c>
      <c r="E344" t="inlineStr">
        <is>
          <t>Angaga Island Resort &amp; Spa</t>
        </is>
      </c>
      <c r="F344" t="n">
        <v>4423</v>
      </c>
      <c r="G344" t="inlineStr">
        <is>
          <t>2026-10-04</t>
        </is>
      </c>
      <c r="H344" t="inlineStr">
        <is>
          <t>official</t>
        </is>
      </c>
      <c r="I344" t="inlineStr">
        <is>
          <t>output/pages/011_angaga-island-resort-and-spa/spa__angaga.com.mv__home.md</t>
        </is>
      </c>
    </row>
    <row r="345">
      <c r="A345" t="n">
        <v>11</v>
      </c>
      <c r="B345" t="inlineStr">
        <is>
          <t>Angaga Island Resort and Spa</t>
        </is>
      </c>
      <c r="C345" t="inlineStr">
        <is>
          <t>https://angaga.com.mv/gallery/</t>
        </is>
      </c>
      <c r="D345" t="inlineStr">
        <is>
          <t>spa</t>
        </is>
      </c>
      <c r="E345" t="inlineStr">
        <is>
          <t>Angaga Island Resort &amp; Spa</t>
        </is>
      </c>
      <c r="F345" t="n">
        <v>1259</v>
      </c>
      <c r="G345" t="inlineStr">
        <is>
          <t>2026-10-04</t>
        </is>
      </c>
      <c r="H345" t="inlineStr">
        <is>
          <t>official</t>
        </is>
      </c>
      <c r="I345" t="inlineStr">
        <is>
          <t>output/pages/011_angaga-island-resort-and-spa/spa__angaga.com.mv__gallery.md</t>
        </is>
      </c>
    </row>
    <row r="346">
      <c r="A346" t="n">
        <v>11</v>
      </c>
      <c r="B346" t="inlineStr">
        <is>
          <t>Angaga Island Resort and Spa</t>
        </is>
      </c>
      <c r="C346" t="inlineStr">
        <is>
          <t>https://angaga.com.mv/terms-conditions/</t>
        </is>
      </c>
      <c r="D346" t="inlineStr">
        <is>
          <t>spa</t>
        </is>
      </c>
      <c r="E346" t="inlineStr">
        <is>
          <t>Angaga Island Resort &amp; Spa</t>
        </is>
      </c>
      <c r="F346" t="n">
        <v>22973</v>
      </c>
      <c r="G346" t="inlineStr">
        <is>
          <t>2026-10-04</t>
        </is>
      </c>
      <c r="H346" t="inlineStr">
        <is>
          <t>official</t>
        </is>
      </c>
      <c r="I346" t="inlineStr">
        <is>
          <t>output/pages/011_angaga-island-resort-and-spa/spa__angaga.com.mv__terms-conditions.md</t>
        </is>
      </c>
    </row>
    <row r="347">
      <c r="A347" t="n">
        <v>11</v>
      </c>
      <c r="B347" t="inlineStr">
        <is>
          <t>Angaga Island Resort and Spa</t>
        </is>
      </c>
      <c r="C347" t="inlineStr">
        <is>
          <t>https://angaga.com.mv/downloads/</t>
        </is>
      </c>
      <c r="D347" t="inlineStr">
        <is>
          <t>spa</t>
        </is>
      </c>
      <c r="E347" t="inlineStr">
        <is>
          <t>Angaga Island Resort &amp; Spa</t>
        </is>
      </c>
      <c r="F347" t="n">
        <v>570</v>
      </c>
      <c r="G347" t="inlineStr">
        <is>
          <t>2026-10-04</t>
        </is>
      </c>
      <c r="H347" t="inlineStr">
        <is>
          <t>official</t>
        </is>
      </c>
      <c r="I347" t="inlineStr">
        <is>
          <t>output/pages/011_angaga-island-resort-and-spa/spa__angaga.com.mv__downloads.md</t>
        </is>
      </c>
    </row>
    <row r="348">
      <c r="A348" t="n">
        <v>11</v>
      </c>
      <c r="B348" t="inlineStr">
        <is>
          <t>Angaga Island Resort and Spa</t>
        </is>
      </c>
      <c r="C348" t="inlineStr">
        <is>
          <t>https://angaga.com.mv/stay/</t>
        </is>
      </c>
      <c r="D348" t="inlineStr">
        <is>
          <t>spa</t>
        </is>
      </c>
      <c r="E348" t="inlineStr">
        <is>
          <t>Angaga Island Resort &amp; Spa</t>
        </is>
      </c>
      <c r="F348" t="n">
        <v>1976</v>
      </c>
      <c r="G348" t="inlineStr">
        <is>
          <t>2026-10-04</t>
        </is>
      </c>
      <c r="H348" t="inlineStr">
        <is>
          <t>official</t>
        </is>
      </c>
      <c r="I348" t="inlineStr">
        <is>
          <t>output/pages/011_angaga-island-resort-and-spa/spa__angaga.com.mv__stay.md</t>
        </is>
      </c>
    </row>
    <row r="349">
      <c r="A349" t="n">
        <v>11</v>
      </c>
      <c r="B349" t="inlineStr">
        <is>
          <t>Angaga Island Resort and Spa</t>
        </is>
      </c>
      <c r="C349" t="inlineStr">
        <is>
          <t>https://angaga.com.mv/wedding/</t>
        </is>
      </c>
      <c r="D349" t="inlineStr">
        <is>
          <t>wedding</t>
        </is>
      </c>
      <c r="E349" t="inlineStr">
        <is>
          <t>Angaga Island Resort &amp; Spa</t>
        </is>
      </c>
      <c r="F349" t="n">
        <v>2970</v>
      </c>
      <c r="G349" t="inlineStr">
        <is>
          <t>2026-10-04</t>
        </is>
      </c>
      <c r="H349" t="inlineStr">
        <is>
          <t>official</t>
        </is>
      </c>
      <c r="I349" t="inlineStr">
        <is>
          <t>output/pages/011_angaga-island-resort-and-spa/wedding__angaga.com.mv__wedding.md</t>
        </is>
      </c>
    </row>
    <row r="350">
      <c r="A350" t="n">
        <v>11</v>
      </c>
      <c r="B350" t="inlineStr">
        <is>
          <t>Angaga Island Resort and Spa</t>
        </is>
      </c>
      <c r="C350" t="inlineStr">
        <is>
          <t>https://angaga.com.mv</t>
        </is>
      </c>
      <c r="D350" t="inlineStr">
        <is>
          <t>spa</t>
        </is>
      </c>
      <c r="E350" t="inlineStr">
        <is>
          <t>Angaga Island Resort &amp; Spa</t>
        </is>
      </c>
      <c r="F350" t="n">
        <v>4423</v>
      </c>
      <c r="G350" t="inlineStr">
        <is>
          <t>2026-10-04</t>
        </is>
      </c>
      <c r="H350" t="inlineStr">
        <is>
          <t>official</t>
        </is>
      </c>
      <c r="I350" t="inlineStr">
        <is>
          <t>output/pages/011_angaga-island-resort-and-spa/spa__angaga.com.mv__home.md</t>
        </is>
      </c>
    </row>
    <row r="351">
      <c r="A351" t="n">
        <v>11</v>
      </c>
      <c r="B351" t="inlineStr">
        <is>
          <t>Angaga Island Resort and Spa</t>
        </is>
      </c>
      <c r="C351" t="inlineStr">
        <is>
          <t>https://angaga.com.mv/activities/</t>
        </is>
      </c>
      <c r="D351" t="inlineStr">
        <is>
          <t>spa</t>
        </is>
      </c>
      <c r="E351" t="inlineStr">
        <is>
          <t>Angaga Island Resort &amp; Spa</t>
        </is>
      </c>
      <c r="F351" t="n">
        <v>519</v>
      </c>
      <c r="G351" t="inlineStr">
        <is>
          <t>2026-10-04</t>
        </is>
      </c>
      <c r="H351" t="inlineStr">
        <is>
          <t>official</t>
        </is>
      </c>
      <c r="I351" t="inlineStr">
        <is>
          <t>output/pages/011_angaga-island-resort-and-spa/spa__angaga.com.mv__activities.md</t>
        </is>
      </c>
    </row>
    <row r="352">
      <c r="A352" t="n">
        <v>11</v>
      </c>
      <c r="B352" t="inlineStr">
        <is>
          <t>Angaga Island Resort and Spa</t>
        </is>
      </c>
      <c r="C352" t="inlineStr">
        <is>
          <t>https://angaga.com.mv/hotel-policy/</t>
        </is>
      </c>
      <c r="D352" t="inlineStr">
        <is>
          <t>spa</t>
        </is>
      </c>
      <c r="E352" t="inlineStr">
        <is>
          <t>Angaga Island Resort &amp; Spa</t>
        </is>
      </c>
      <c r="F352" t="n">
        <v>3860</v>
      </c>
      <c r="G352" t="inlineStr">
        <is>
          <t>2026-10-04</t>
        </is>
      </c>
      <c r="H352" t="inlineStr">
        <is>
          <t>official</t>
        </is>
      </c>
      <c r="I352" t="inlineStr">
        <is>
          <t>output/pages/011_angaga-island-resort-and-spa/spa__angaga.com.mv__hotel-policy.md</t>
        </is>
      </c>
    </row>
    <row r="353">
      <c r="A353" t="n">
        <v>11</v>
      </c>
      <c r="B353" t="inlineStr">
        <is>
          <t>Angaga Island Resort and Spa</t>
        </is>
      </c>
      <c r="C353" t="inlineStr">
        <is>
          <t>https://angaga.com.mv/plan-your-visit/</t>
        </is>
      </c>
      <c r="D353" t="inlineStr">
        <is>
          <t>spa</t>
        </is>
      </c>
      <c r="E353" t="inlineStr">
        <is>
          <t>Angaga Island Resort &amp; Spa</t>
        </is>
      </c>
      <c r="F353" t="n">
        <v>1896</v>
      </c>
      <c r="G353" t="inlineStr">
        <is>
          <t>2026-10-04</t>
        </is>
      </c>
      <c r="H353" t="inlineStr">
        <is>
          <t>official</t>
        </is>
      </c>
      <c r="I353" t="inlineStr">
        <is>
          <t>output/pages/011_angaga-island-resort-and-spa/spa__angaga.com.mv__plan-your-visit.md</t>
        </is>
      </c>
    </row>
    <row r="354">
      <c r="A354" t="n">
        <v>11</v>
      </c>
      <c r="B354" t="inlineStr">
        <is>
          <t>Angaga Island Resort and Spa</t>
        </is>
      </c>
      <c r="C354" t="inlineStr">
        <is>
          <t>https://angaga.com.mv/spa/</t>
        </is>
      </c>
      <c r="D354" t="inlineStr">
        <is>
          <t>spa</t>
        </is>
      </c>
      <c r="E354" t="inlineStr">
        <is>
          <t>Angaga Island Resort &amp; Spa</t>
        </is>
      </c>
      <c r="F354" t="n">
        <v>7869</v>
      </c>
      <c r="G354" t="inlineStr">
        <is>
          <t>2026-10-04</t>
        </is>
      </c>
      <c r="H354" t="inlineStr">
        <is>
          <t>official</t>
        </is>
      </c>
      <c r="I354" t="inlineStr">
        <is>
          <t>output/pages/011_angaga-island-resort-and-spa/spa__angaga.com.mv__spa.md</t>
        </is>
      </c>
    </row>
    <row r="355">
      <c r="A355" t="n">
        <v>11</v>
      </c>
      <c r="B355" t="inlineStr">
        <is>
          <t>Angaga Island Resort and Spa</t>
        </is>
      </c>
      <c r="C355" t="inlineStr">
        <is>
          <t>https://angaga.com.mv/dine/</t>
        </is>
      </c>
      <c r="D355" t="inlineStr">
        <is>
          <t>spa</t>
        </is>
      </c>
      <c r="E355" t="inlineStr">
        <is>
          <t>Angaga Island Resort &amp; Spa</t>
        </is>
      </c>
      <c r="F355" t="n">
        <v>220</v>
      </c>
      <c r="G355" t="inlineStr">
        <is>
          <t>2026-10-04</t>
        </is>
      </c>
      <c r="H355" t="inlineStr">
        <is>
          <t>official</t>
        </is>
      </c>
      <c r="I355" t="inlineStr">
        <is>
          <t>output/pages/011_angaga-island-resort-and-spa/spa__angaga.com.mv__dine.md</t>
        </is>
      </c>
    </row>
    <row r="356">
      <c r="A356" t="n">
        <v>13</v>
      </c>
      <c r="B356" t="inlineStr">
        <is>
          <t>Sandies Bathala</t>
        </is>
      </c>
      <c r="C356" t="inlineStr">
        <is>
          <t>https://www.planhotel.com/en/hotel/sandies-bathala-maldives</t>
        </is>
      </c>
      <c r="D356" t="inlineStr">
        <is>
          <t>events</t>
        </is>
      </c>
      <c r="E356" t="inlineStr">
        <is>
          <t>Page not found | Planhotel Hospitality Group</t>
        </is>
      </c>
      <c r="F356" t="n">
        <v>2059</v>
      </c>
      <c r="G356" t="inlineStr">
        <is>
          <t>2026-10-04</t>
        </is>
      </c>
      <c r="H356" t="inlineStr">
        <is>
          <t>official</t>
        </is>
      </c>
      <c r="I356" t="inlineStr">
        <is>
          <t>output/pages/013_sandies-bathala/events__planhotel.com__en-hotel-sandies-bathala-maldives.md</t>
        </is>
      </c>
    </row>
    <row r="357">
      <c r="A357" t="n">
        <v>13</v>
      </c>
      <c r="B357" t="inlineStr">
        <is>
          <t>Sandies Bathala</t>
        </is>
      </c>
      <c r="C357" t="inlineStr">
        <is>
          <t>https://www.planhotel.com/de/unsere-hotels-resorts/diamonds-hotels-resorts/diamonds-mapenzi-beach/</t>
        </is>
      </c>
      <c r="D357" t="inlineStr">
        <is>
          <t>events</t>
        </is>
      </c>
      <c r="E357" t="inlineStr">
        <is>
          <t>Diamonds Hotels and Resorts - DIAMONDS MAPENZI BEACH Hotel -  Planhotel Hospitality group der Indischen Ozean</t>
        </is>
      </c>
      <c r="F357" t="n">
        <v>926</v>
      </c>
      <c r="G357" t="inlineStr">
        <is>
          <t>2026-10-04</t>
        </is>
      </c>
      <c r="H357" t="inlineStr">
        <is>
          <t>official</t>
        </is>
      </c>
      <c r="I357" t="inlineStr">
        <is>
          <t>output/pages/013_sandies-bathala/events__planhotel.com__de-unsere-hotels-resorts-diamonds-hotels-resorts-diamonds-ma.md</t>
        </is>
      </c>
    </row>
    <row r="358">
      <c r="A358" t="n">
        <v>13</v>
      </c>
      <c r="B358" t="inlineStr">
        <is>
          <t>Sandies Bathala</t>
        </is>
      </c>
      <c r="C358" t="inlineStr">
        <is>
          <t>https://www.planhotel.com/it/i-nostri-hotels-resorts/diamonds-hotels-and-resorts/</t>
        </is>
      </c>
      <c r="D358" t="inlineStr">
        <is>
          <t>events</t>
        </is>
      </c>
      <c r="E358" t="inlineStr">
        <is>
          <t>I Nostri Hotels &amp; Resorts - Diamonds Hotels and Resorts Hotel  - Planhotel Hospitality group  nell' Oceano Indiano</t>
        </is>
      </c>
      <c r="F358" t="n">
        <v>2759</v>
      </c>
      <c r="G358" t="inlineStr">
        <is>
          <t>2026-10-04</t>
        </is>
      </c>
      <c r="H358" t="inlineStr">
        <is>
          <t>official</t>
        </is>
      </c>
      <c r="I358" t="inlineStr">
        <is>
          <t>output/pages/013_sandies-bathala/events__planhotel.com__it-i-nostri-hotels-resorts-diamonds-hotels-and-resorts.md</t>
        </is>
      </c>
    </row>
    <row r="359">
      <c r="A359" t="n">
        <v>19</v>
      </c>
      <c r="B359" t="inlineStr">
        <is>
          <t>The Residence Maldives</t>
        </is>
      </c>
      <c r="C359" t="inlineStr">
        <is>
          <t>https://www.cenizaro.com/theresidence/maldives-fm</t>
        </is>
      </c>
      <c r="D359" t="inlineStr">
        <is>
          <t>diving</t>
        </is>
      </c>
      <c r="E359" t="inlineStr">
        <is>
          <t>Maldives Luxury Resorts | The Residence Maldives</t>
        </is>
      </c>
      <c r="F359" t="n">
        <v>1081</v>
      </c>
      <c r="G359" t="inlineStr">
        <is>
          <t>2026-10-04</t>
        </is>
      </c>
      <c r="H359" t="inlineStr">
        <is>
          <t>official</t>
        </is>
      </c>
      <c r="I359" t="inlineStr">
        <is>
          <t>output/pages/019_the-residence-maldives/diving__cenizaro.com__theresidence-maldives-fm.md</t>
        </is>
      </c>
    </row>
    <row r="360">
      <c r="A360" t="n">
        <v>13</v>
      </c>
      <c r="B360" t="inlineStr">
        <is>
          <t>Sandies Bathala</t>
        </is>
      </c>
      <c r="C360" t="inlineStr">
        <is>
          <t>https://www.planhotel.com/de/unsere-hotels-resorts/diamonds-hotels-resorts/diamonds-malindi/</t>
        </is>
      </c>
      <c r="D360" t="inlineStr">
        <is>
          <t>events</t>
        </is>
      </c>
      <c r="E360" t="inlineStr">
        <is>
          <t>Diamonds Hotels and Resorts - DIAMONDS MALINDI Hotel -  Planhotel Hospitality group der Indischen Ozean</t>
        </is>
      </c>
      <c r="F360" t="n">
        <v>917</v>
      </c>
      <c r="G360" t="inlineStr">
        <is>
          <t>2026-10-04</t>
        </is>
      </c>
      <c r="H360" t="inlineStr">
        <is>
          <t>official</t>
        </is>
      </c>
      <c r="I360" t="inlineStr">
        <is>
          <t>output/pages/013_sandies-bathala/events__planhotel.com__de-unsere-hotels-resorts-diamonds-hotels-resorts-diamonds-ma.md</t>
        </is>
      </c>
    </row>
    <row r="361">
      <c r="A361" t="n">
        <v>13</v>
      </c>
      <c r="B361" t="inlineStr">
        <is>
          <t>Sandies Bathala</t>
        </is>
      </c>
      <c r="C361" t="inlineStr">
        <is>
          <t>https://www.planhotel.com/fr/nos-hotels-resorts/diamonds-hotels-resorts/diamonds-leisure-beach-golf-resort/</t>
        </is>
      </c>
      <c r="D361" t="inlineStr">
        <is>
          <t>events</t>
        </is>
      </c>
      <c r="E361" t="inlineStr">
        <is>
          <t>Diamonds Hotels and Resorts - DIAMONDS LEISURE BEACH &amp; GOLF RESORT Hotel  -  Planhotel Hospitality group dans l'Océan In</t>
        </is>
      </c>
      <c r="F361" t="n">
        <v>975</v>
      </c>
      <c r="G361" t="inlineStr">
        <is>
          <t>2026-10-04</t>
        </is>
      </c>
      <c r="H361" t="inlineStr">
        <is>
          <t>official</t>
        </is>
      </c>
      <c r="I361" t="inlineStr">
        <is>
          <t>output/pages/013_sandies-bathala/events__planhotel.com__fr-nos-hotels-resorts-diamonds-hotels-resorts-diamonds-leisu.md</t>
        </is>
      </c>
    </row>
    <row r="362">
      <c r="A362" t="n">
        <v>13</v>
      </c>
      <c r="B362" t="inlineStr">
        <is>
          <t>Sandies Bathala</t>
        </is>
      </c>
      <c r="C362" t="inlineStr">
        <is>
          <t>https://www.planhotel.com/the-group/</t>
        </is>
      </c>
      <c r="D362" t="inlineStr">
        <is>
          <t>events</t>
        </is>
      </c>
      <c r="E362" t="inlineStr">
        <is>
          <t>PLANHOTEL HOSPITALITY GROUP  Hotel - Planhotel Hospitality group  in the Indian Ocean</t>
        </is>
      </c>
      <c r="F362" t="n">
        <v>2596</v>
      </c>
      <c r="G362" t="inlineStr">
        <is>
          <t>2026-10-04</t>
        </is>
      </c>
      <c r="H362" t="inlineStr">
        <is>
          <t>official</t>
        </is>
      </c>
      <c r="I362" t="inlineStr">
        <is>
          <t>output/pages/013_sandies-bathala/events__planhotel.com__the-group.md</t>
        </is>
      </c>
    </row>
    <row r="363">
      <c r="A363" t="n">
        <v>13</v>
      </c>
      <c r="B363" t="inlineStr">
        <is>
          <t>Sandies Bathala</t>
        </is>
      </c>
      <c r="C363" t="inlineStr">
        <is>
          <t>https://www.planhotel.com/group-hotels/diamonds-hotels-and-resorts/diamonds-mapenzi-beach/</t>
        </is>
      </c>
      <c r="D363" t="inlineStr">
        <is>
          <t>events</t>
        </is>
      </c>
      <c r="E363" t="inlineStr">
        <is>
          <t>Diamonds Hotels and Resorts - DIAMONDS MAPENZI BEACH  Hotel - Planhotel Hospitality group  in the Indian Ocean</t>
        </is>
      </c>
      <c r="F363" t="n">
        <v>953</v>
      </c>
      <c r="G363" t="inlineStr">
        <is>
          <t>2026-10-04</t>
        </is>
      </c>
      <c r="H363" t="inlineStr">
        <is>
          <t>official</t>
        </is>
      </c>
      <c r="I363" t="inlineStr">
        <is>
          <t>output/pages/013_sandies-bathala/events__planhotel.com__group-hotels-diamonds-hotels-and-resorts-diamonds-mapenzi-be.md</t>
        </is>
      </c>
    </row>
    <row r="364">
      <c r="A364" t="n">
        <v>13</v>
      </c>
      <c r="B364" t="inlineStr">
        <is>
          <t>Sandies Bathala</t>
        </is>
      </c>
      <c r="C364" t="inlineStr">
        <is>
          <t>https://www.planhotel.com/terms-conditions/</t>
        </is>
      </c>
      <c r="D364" t="inlineStr">
        <is>
          <t>events</t>
        </is>
      </c>
      <c r="E364" t="inlineStr">
        <is>
          <t>Terms &amp; Conditions  Hotel - Planhotel Hospitality group  in the Indian Ocean</t>
        </is>
      </c>
      <c r="F364" t="n">
        <v>10353</v>
      </c>
      <c r="G364" t="inlineStr">
        <is>
          <t>2026-10-04</t>
        </is>
      </c>
      <c r="H364" t="inlineStr">
        <is>
          <t>official</t>
        </is>
      </c>
      <c r="I364" t="inlineStr">
        <is>
          <t>output/pages/013_sandies-bathala/events__planhotel.com__terms-conditions.md</t>
        </is>
      </c>
    </row>
    <row r="365">
      <c r="A365" t="n">
        <v>13</v>
      </c>
      <c r="B365" t="inlineStr">
        <is>
          <t>Sandies Bathala</t>
        </is>
      </c>
      <c r="C365" t="inlineStr">
        <is>
          <t>https://www.planhotel.com/travel-professional/meeting-incentive/</t>
        </is>
      </c>
      <c r="D365" t="inlineStr">
        <is>
          <t>events</t>
        </is>
      </c>
      <c r="E365" t="inlineStr">
        <is>
          <t>Travel Professional - Meeting &amp; Incentive  Hotel - Planhotel Hospitality group  in the Indian Ocean</t>
        </is>
      </c>
      <c r="F365" t="n">
        <v>8059</v>
      </c>
      <c r="G365" t="inlineStr">
        <is>
          <t>2026-10-04</t>
        </is>
      </c>
      <c r="H365" t="inlineStr">
        <is>
          <t>official</t>
        </is>
      </c>
      <c r="I365" t="inlineStr">
        <is>
          <t>output/pages/013_sandies-bathala/events__planhotel.com__travel-professional-meeting-incentive.md</t>
        </is>
      </c>
    </row>
    <row r="366">
      <c r="A366" t="n">
        <v>13</v>
      </c>
      <c r="B366" t="inlineStr">
        <is>
          <t>Sandies Bathala</t>
        </is>
      </c>
      <c r="C366" t="inlineStr">
        <is>
          <t>https://www.planhotel.com/fr/solutions-professionnelles/voyages-de-noces-et-anniversaires/sandies-tropical-village/</t>
        </is>
      </c>
      <c r="D366" t="inlineStr">
        <is>
          <t>events</t>
        </is>
      </c>
      <c r="E366" t="inlineStr">
        <is>
          <t>Voyages de noces et anniversaires - Sandies Tropical Village Hotel  -  Planhotel Hospitality group dans l'Océan Indien</t>
        </is>
      </c>
      <c r="F366" t="n">
        <v>1493</v>
      </c>
      <c r="G366" t="inlineStr">
        <is>
          <t>2026-10-04</t>
        </is>
      </c>
      <c r="H366" t="inlineStr">
        <is>
          <t>official</t>
        </is>
      </c>
      <c r="I366" t="inlineStr">
        <is>
          <t>output/pages/013_sandies-bathala/events__planhotel.com__fr-solutions-professionnelles-voyages-de-noces-et-anniversai.md</t>
        </is>
      </c>
    </row>
    <row r="367">
      <c r="A367" t="n">
        <v>13</v>
      </c>
      <c r="B367" t="inlineStr">
        <is>
          <t>Sandies Bathala</t>
        </is>
      </c>
      <c r="C367" t="inlineStr">
        <is>
          <t>https://www.planhotel.com/it/media-centre/</t>
        </is>
      </c>
      <c r="D367" t="inlineStr">
        <is>
          <t>events</t>
        </is>
      </c>
      <c r="E367" t="inlineStr">
        <is>
          <t>Media Centre Hotel   - Planhotel Hospitality group  nell' Oceano Indiano</t>
        </is>
      </c>
      <c r="F367" t="n">
        <v>1256</v>
      </c>
      <c r="G367" t="inlineStr">
        <is>
          <t>2026-10-04</t>
        </is>
      </c>
      <c r="H367" t="inlineStr">
        <is>
          <t>official</t>
        </is>
      </c>
      <c r="I367" t="inlineStr">
        <is>
          <t>output/pages/013_sandies-bathala/events__planhotel.com__it-media-centre.md</t>
        </is>
      </c>
    </row>
    <row r="368">
      <c r="A368" t="n">
        <v>13</v>
      </c>
      <c r="B368" t="inlineStr">
        <is>
          <t>Sandies Bathala</t>
        </is>
      </c>
      <c r="C368" t="inlineStr">
        <is>
          <t>https://www.planhotel.com/sustainability/empowering-female-education/</t>
        </is>
      </c>
      <c r="D368" t="inlineStr">
        <is>
          <t>events</t>
        </is>
      </c>
      <c r="E368" t="inlineStr">
        <is>
          <t>SUSTAINABILITY - EMPOWERING FEMALE EDUCATION  Hotel - Planhotel Hospitality group  in the Indian Ocean</t>
        </is>
      </c>
      <c r="F368" t="n">
        <v>3422</v>
      </c>
      <c r="G368" t="inlineStr">
        <is>
          <t>2026-10-04</t>
        </is>
      </c>
      <c r="H368" t="inlineStr">
        <is>
          <t>official</t>
        </is>
      </c>
      <c r="I368" t="inlineStr">
        <is>
          <t>output/pages/013_sandies-bathala/events__planhotel.com__sustainability-empowering-female-education.md</t>
        </is>
      </c>
    </row>
    <row r="369">
      <c r="A369" t="n">
        <v>13</v>
      </c>
      <c r="B369" t="inlineStr">
        <is>
          <t>Sandies Bathala</t>
        </is>
      </c>
      <c r="C369" t="inlineStr">
        <is>
          <t>https://www.planhotel.com/fr</t>
        </is>
      </c>
      <c r="D369" t="inlineStr">
        <is>
          <t>events</t>
        </is>
      </c>
      <c r="E369" t="inlineStr">
        <is>
          <t>Planhotel Hospitality group - Réserver un resort exclusive de luxe dans l'Océan Indien</t>
        </is>
      </c>
      <c r="F369" t="n">
        <v>3749</v>
      </c>
      <c r="G369" t="inlineStr">
        <is>
          <t>2026-10-04</t>
        </is>
      </c>
      <c r="H369" t="inlineStr">
        <is>
          <t>official</t>
        </is>
      </c>
      <c r="I369" t="inlineStr">
        <is>
          <t>output/pages/013_sandies-bathala/events__planhotel.com__fr.md</t>
        </is>
      </c>
    </row>
    <row r="370">
      <c r="A370" t="n">
        <v>13</v>
      </c>
      <c r="B370" t="inlineStr">
        <is>
          <t>Sandies Bathala</t>
        </is>
      </c>
      <c r="C370" t="inlineStr">
        <is>
          <t>https://www.planhotel.com/it/i-nostri-hotels-resorts/diamonds-hotels-and-resorts/diamonds-mapenzi-beach/</t>
        </is>
      </c>
      <c r="D370" t="inlineStr">
        <is>
          <t>events</t>
        </is>
      </c>
      <c r="E370" t="inlineStr">
        <is>
          <t>Diamonds Hotels and Resorts - DIAMONDS MAPENZI BEACH Hotel  - Planhotel Hospitality group  nell' Oceano Indiano</t>
        </is>
      </c>
      <c r="F370" t="n">
        <v>932</v>
      </c>
      <c r="G370" t="inlineStr">
        <is>
          <t>2026-10-04</t>
        </is>
      </c>
      <c r="H370" t="inlineStr">
        <is>
          <t>official</t>
        </is>
      </c>
      <c r="I370" t="inlineStr">
        <is>
          <t>output/pages/013_sandies-bathala/events__planhotel.com__it-i-nostri-hotels-resorts-diamonds-hotels-and-resorts-diamo.md</t>
        </is>
      </c>
    </row>
    <row r="371">
      <c r="A371" t="n">
        <v>20</v>
      </c>
      <c r="B371" t="inlineStr">
        <is>
          <t>The Residence Maldives At Dhigurah</t>
        </is>
      </c>
      <c r="C371" t="inlineStr">
        <is>
          <t>https://www.cenizaro.com/theresidence/maldives-dg</t>
        </is>
      </c>
      <c r="D371" t="inlineStr">
        <is>
          <t>diving</t>
        </is>
      </c>
      <c r="E371" t="inlineStr">
        <is>
          <t>Maldives Beach Resort l The Residence Maldives Dhigurah</t>
        </is>
      </c>
      <c r="F371" t="n">
        <v>1093</v>
      </c>
      <c r="G371" t="inlineStr">
        <is>
          <t>2026-10-04</t>
        </is>
      </c>
      <c r="H371" t="inlineStr">
        <is>
          <t>official</t>
        </is>
      </c>
      <c r="I371" t="inlineStr">
        <is>
          <t>output/pages/020_the-residence-maldives-at-dhigurah/diving__cenizaro.com__theresidence-maldives-dg.md</t>
        </is>
      </c>
    </row>
    <row r="372">
      <c r="A372" t="n">
        <v>20</v>
      </c>
      <c r="B372" t="inlineStr">
        <is>
          <t>The Residence Maldives At Dhigurah</t>
        </is>
      </c>
      <c r="C372" t="inlineStr">
        <is>
          <t>https://www.cenizaro.com/theresidence/maldives-dg/dining/earth-table</t>
        </is>
      </c>
      <c r="D372" t="inlineStr">
        <is>
          <t>dining</t>
        </is>
      </c>
      <c r="E372" t="inlineStr">
        <is>
          <t>Restaurant Maldives l Earth Table l Residence Dhigurah</t>
        </is>
      </c>
      <c r="F372" t="n">
        <v>337</v>
      </c>
      <c r="G372" t="inlineStr">
        <is>
          <t>2026-10-04</t>
        </is>
      </c>
      <c r="H372" t="inlineStr">
        <is>
          <t>official</t>
        </is>
      </c>
      <c r="I372" t="inlineStr">
        <is>
          <t>output/pages/020_the-residence-maldives-at-dhigurah/dining__cenizaro.com__theresidence-maldives-dg-dining-earth-table.md</t>
        </is>
      </c>
    </row>
    <row r="373">
      <c r="A373" t="n">
        <v>13</v>
      </c>
      <c r="B373" t="inlineStr">
        <is>
          <t>Sandies Bathala</t>
        </is>
      </c>
      <c r="C373" t="inlineStr">
        <is>
          <t>https://www.planhotel.com/de/sitemap/</t>
        </is>
      </c>
      <c r="D373" t="inlineStr">
        <is>
          <t>events</t>
        </is>
      </c>
      <c r="E373" t="inlineStr">
        <is>
          <t>Sitemap Hotel  -  Planhotel Hospitality group der Indischen Ozean</t>
        </is>
      </c>
      <c r="F373" t="n">
        <v>2007</v>
      </c>
      <c r="G373" t="inlineStr">
        <is>
          <t>2026-10-04</t>
        </is>
      </c>
      <c r="H373" t="inlineStr">
        <is>
          <t>official</t>
        </is>
      </c>
      <c r="I373" t="inlineStr">
        <is>
          <t>output/pages/013_sandies-bathala/events__planhotel.com__de-sitemap.md</t>
        </is>
      </c>
    </row>
    <row r="374">
      <c r="A374" t="n">
        <v>20</v>
      </c>
      <c r="B374" t="inlineStr">
        <is>
          <t>The Residence Maldives At Dhigurah</t>
        </is>
      </c>
      <c r="C374" t="inlineStr">
        <is>
          <t>https://www.cenizaro.com/theresidence/maldives-dg/offers/summerbreak-offers</t>
        </is>
      </c>
      <c r="D374" t="inlineStr">
        <is>
          <t>diving</t>
        </is>
      </c>
      <c r="E374" t="inlineStr">
        <is>
          <t>Beach Break, Summer Smiles</t>
        </is>
      </c>
      <c r="F374" t="n">
        <v>2096</v>
      </c>
      <c r="G374" t="inlineStr">
        <is>
          <t>2026-10-04</t>
        </is>
      </c>
      <c r="H374" t="inlineStr">
        <is>
          <t>official</t>
        </is>
      </c>
      <c r="I374" t="inlineStr">
        <is>
          <t>output/pages/020_the-residence-maldives-at-dhigurah/diving__cenizaro.com__theresidence-maldives-dg-offers-summerbreak-offers.md</t>
        </is>
      </c>
    </row>
    <row r="375">
      <c r="A375" t="n">
        <v>13</v>
      </c>
      <c r="B375" t="inlineStr">
        <is>
          <t>Sandies Bathala</t>
        </is>
      </c>
      <c r="C375" t="inlineStr">
        <is>
          <t>https://www.planhotel.com/de/press-area/</t>
        </is>
      </c>
      <c r="D375" t="inlineStr">
        <is>
          <t>events</t>
        </is>
      </c>
      <c r="E375" t="inlineStr">
        <is>
          <t>Press Area Hotel  -  Planhotel Hospitality group der Indischen Ozean</t>
        </is>
      </c>
      <c r="F375" t="n">
        <v>3017</v>
      </c>
      <c r="G375" t="inlineStr">
        <is>
          <t>2026-10-04</t>
        </is>
      </c>
      <c r="H375" t="inlineStr">
        <is>
          <t>official</t>
        </is>
      </c>
      <c r="I375" t="inlineStr">
        <is>
          <t>output/pages/013_sandies-bathala/events__planhotel.com__de-press-area.md</t>
        </is>
      </c>
    </row>
    <row r="376">
      <c r="A376" t="n">
        <v>20</v>
      </c>
      <c r="B376" t="inlineStr">
        <is>
          <t>The Residence Maldives At Dhigurah</t>
        </is>
      </c>
      <c r="C376" t="inlineStr">
        <is>
          <t>https://www.cenizaro.com/theresidence/maldives-dg/spa-wellness/fitness</t>
        </is>
      </c>
      <c r="D376" t="inlineStr">
        <is>
          <t>spa</t>
        </is>
      </c>
      <c r="E376" t="inlineStr">
        <is>
          <t>Personal Fitness Maldives l The Residence Maldives Dhigurah</t>
        </is>
      </c>
      <c r="F376" t="n">
        <v>1258</v>
      </c>
      <c r="G376" t="inlineStr">
        <is>
          <t>2026-10-04</t>
        </is>
      </c>
      <c r="H376" t="inlineStr">
        <is>
          <t>official</t>
        </is>
      </c>
      <c r="I376" t="inlineStr">
        <is>
          <t>output/pages/020_the-residence-maldives-at-dhigurah/spa__cenizaro.com__theresidence-maldives-dg-spa-wellness-fitness.md</t>
        </is>
      </c>
    </row>
    <row r="377">
      <c r="A377" t="n">
        <v>20</v>
      </c>
      <c r="B377" t="inlineStr">
        <is>
          <t>The Residence Maldives At Dhigurah</t>
        </is>
      </c>
      <c r="C377" t="inlineStr">
        <is>
          <t>https://www.cenizaro.com/theresidence/maldives-dg/offers/ultimate-romantic-escape</t>
        </is>
      </c>
      <c r="D377" t="inlineStr">
        <is>
          <t>diving</t>
        </is>
      </c>
      <c r="E377" t="inlineStr">
        <is>
          <t>Your Ultimate Romantic Escape</t>
        </is>
      </c>
      <c r="F377" t="n">
        <v>2432</v>
      </c>
      <c r="G377" t="inlineStr">
        <is>
          <t>2026-10-04</t>
        </is>
      </c>
      <c r="H377" t="inlineStr">
        <is>
          <t>official</t>
        </is>
      </c>
      <c r="I377" t="inlineStr">
        <is>
          <t>output/pages/020_the-residence-maldives-at-dhigurah/diving__cenizaro.com__theresidence-maldives-dg-offers-ultimate-romantic-escape.md</t>
        </is>
      </c>
    </row>
    <row r="378">
      <c r="A378" t="n">
        <v>13</v>
      </c>
      <c r="B378" t="inlineStr">
        <is>
          <t>Sandies Bathala</t>
        </is>
      </c>
      <c r="C378" t="inlineStr">
        <is>
          <t>https://www.planhotel.com/it/travel-professional-it/meeting-incentive/sandies-tropical-village/</t>
        </is>
      </c>
      <c r="D378" t="inlineStr">
        <is>
          <t>events</t>
        </is>
      </c>
      <c r="E378" t="inlineStr">
        <is>
          <t>Meeting &amp; Incentive - Sandies Tropical Village Hotel  - Planhotel Hospitality group  nell' Oceano Indiano</t>
        </is>
      </c>
      <c r="F378" t="n">
        <v>1332</v>
      </c>
      <c r="G378" t="inlineStr">
        <is>
          <t>2026-10-04</t>
        </is>
      </c>
      <c r="H378" t="inlineStr">
        <is>
          <t>official</t>
        </is>
      </c>
      <c r="I378" t="inlineStr">
        <is>
          <t>output/pages/013_sandies-bathala/events__planhotel.com__it-travel-professional-it-meeting-incentive-sandies-tropical.md</t>
        </is>
      </c>
    </row>
    <row r="379">
      <c r="A379" t="n">
        <v>13</v>
      </c>
      <c r="B379" t="inlineStr">
        <is>
          <t>Sandies Bathala</t>
        </is>
      </c>
      <c r="C379" t="inlineStr">
        <is>
          <t>https://www.planhotel.com/careers/</t>
        </is>
      </c>
      <c r="D379" t="inlineStr">
        <is>
          <t>events</t>
        </is>
      </c>
      <c r="E379" t="inlineStr">
        <is>
          <t>CAREERS  Hotel - Planhotel Hospitality group  in the Indian Ocean</t>
        </is>
      </c>
      <c r="F379" t="n">
        <v>629</v>
      </c>
      <c r="G379" t="inlineStr">
        <is>
          <t>2026-10-04</t>
        </is>
      </c>
      <c r="H379" t="inlineStr">
        <is>
          <t>official</t>
        </is>
      </c>
      <c r="I379" t="inlineStr">
        <is>
          <t>output/pages/013_sandies-bathala/events__planhotel.com__careers.md</t>
        </is>
      </c>
    </row>
    <row r="380">
      <c r="A380" t="n">
        <v>20</v>
      </c>
      <c r="B380" t="inlineStr">
        <is>
          <t>The Residence Maldives At Dhigurah</t>
        </is>
      </c>
      <c r="C380" t="inlineStr">
        <is>
          <t>https://www.cenizaro.com/theresidence/maldives-dg/accommodation</t>
        </is>
      </c>
      <c r="D380" t="inlineStr">
        <is>
          <t>diving</t>
        </is>
      </c>
      <c r="E380" t="inlineStr">
        <is>
          <t>Luxury Resort Maldives l Villas at The Residence Dhigurah</t>
        </is>
      </c>
      <c r="F380" t="n">
        <v>946</v>
      </c>
      <c r="G380" t="inlineStr">
        <is>
          <t>2026-10-04</t>
        </is>
      </c>
      <c r="H380" t="inlineStr">
        <is>
          <t>official</t>
        </is>
      </c>
      <c r="I380" t="inlineStr">
        <is>
          <t>output/pages/020_the-residence-maldives-at-dhigurah/diving__cenizaro.com__theresidence-maldives-dg-accommodation.md</t>
        </is>
      </c>
    </row>
    <row r="381">
      <c r="A381" t="n">
        <v>20</v>
      </c>
      <c r="B381" t="inlineStr">
        <is>
          <t>The Residence Maldives At Dhigurah</t>
        </is>
      </c>
      <c r="C381" t="inlineStr">
        <is>
          <t>https://www.cenizaro.com/theresidence/maldives-dg/accommodation/sunrise-sunset-beach-pool-villa-two-bedroom</t>
        </is>
      </c>
      <c r="D381" t="inlineStr">
        <is>
          <t>diving</t>
        </is>
      </c>
      <c r="E381" t="inlineStr">
        <is>
          <t>Maldives Beach Villa with Private Pool l Beach Pool Villa</t>
        </is>
      </c>
      <c r="F381" t="n">
        <v>726</v>
      </c>
      <c r="G381" t="inlineStr">
        <is>
          <t>2026-10-04</t>
        </is>
      </c>
      <c r="H381" t="inlineStr">
        <is>
          <t>official</t>
        </is>
      </c>
      <c r="I381" t="inlineStr">
        <is>
          <t>output/pages/020_the-residence-maldives-at-dhigurah/diving__cenizaro.com__theresidence-maldives-dg-accommodation-sunrise-sunset-beach-.md</t>
        </is>
      </c>
    </row>
    <row r="382">
      <c r="A382" t="n">
        <v>13</v>
      </c>
      <c r="B382" t="inlineStr">
        <is>
          <t>Sandies Bathala</t>
        </is>
      </c>
      <c r="C382" t="inlineStr">
        <is>
          <t>https://www.planhotel.com/it/travel-professional-it/meeting-incentive/the-view-lugano/</t>
        </is>
      </c>
      <c r="D382" t="inlineStr">
        <is>
          <t>events</t>
        </is>
      </c>
      <c r="E382" t="inlineStr">
        <is>
          <t>Meeting &amp; Incentive - The View Lugano Hotel  - Planhotel Hospitality group  nell' Oceano Indiano</t>
        </is>
      </c>
      <c r="F382" t="n">
        <v>1282</v>
      </c>
      <c r="G382" t="inlineStr">
        <is>
          <t>2026-10-04</t>
        </is>
      </c>
      <c r="H382" t="inlineStr">
        <is>
          <t>official</t>
        </is>
      </c>
      <c r="I382" t="inlineStr">
        <is>
          <t>output/pages/013_sandies-bathala/events__planhotel.com__it-travel-professional-it-meeting-incentive-the-view-lugano.md</t>
        </is>
      </c>
    </row>
    <row r="383">
      <c r="A383" t="n">
        <v>13</v>
      </c>
      <c r="B383" t="inlineStr">
        <is>
          <t>Sandies Bathala</t>
        </is>
      </c>
      <c r="C383" t="inlineStr">
        <is>
          <t>https://www.planhotel.com/sustainability/community-involvement/</t>
        </is>
      </c>
      <c r="D383" t="inlineStr">
        <is>
          <t>events</t>
        </is>
      </c>
      <c r="E383" t="inlineStr">
        <is>
          <t>SUSTAINABILITY - COMMUNITY INVOLVEMENT  Hotel - Planhotel Hospitality group  in the Indian Ocean</t>
        </is>
      </c>
      <c r="F383" t="n">
        <v>3826</v>
      </c>
      <c r="G383" t="inlineStr">
        <is>
          <t>2026-10-04</t>
        </is>
      </c>
      <c r="H383" t="inlineStr">
        <is>
          <t>official</t>
        </is>
      </c>
      <c r="I383" t="inlineStr">
        <is>
          <t>output/pages/013_sandies-bathala/events__planhotel.com__sustainability-community-involvement.md</t>
        </is>
      </c>
    </row>
    <row r="384">
      <c r="A384" t="n">
        <v>20</v>
      </c>
      <c r="B384" t="inlineStr">
        <is>
          <t>The Residence Maldives At Dhigurah</t>
        </is>
      </c>
      <c r="C384" t="inlineStr">
        <is>
          <t>https://www.cenizaro.com/theresidence/maldives-dg/dining/the-beach-club</t>
        </is>
      </c>
      <c r="D384" t="inlineStr">
        <is>
          <t>dining</t>
        </is>
      </c>
      <c r="E384" t="inlineStr">
        <is>
          <t>Beach Club Maldives l The Residence Dhigurah | Beach Club</t>
        </is>
      </c>
      <c r="F384" t="n">
        <v>396</v>
      </c>
      <c r="G384" t="inlineStr">
        <is>
          <t>2026-10-04</t>
        </is>
      </c>
      <c r="H384" t="inlineStr">
        <is>
          <t>official</t>
        </is>
      </c>
      <c r="I384" t="inlineStr">
        <is>
          <t>output/pages/020_the-residence-maldives-at-dhigurah/dining__cenizaro.com__theresidence-maldives-dg-dining-the-beach-club.md</t>
        </is>
      </c>
    </row>
    <row r="385">
      <c r="A385" t="n">
        <v>13</v>
      </c>
      <c r="B385" t="inlineStr">
        <is>
          <t>Sandies Bathala</t>
        </is>
      </c>
      <c r="C385" t="inlineStr">
        <is>
          <t>https://www.planhotel.com/travel-professional/weddings-ceremonies/the-view-lugano/</t>
        </is>
      </c>
      <c r="D385" t="inlineStr">
        <is>
          <t>wedding</t>
        </is>
      </c>
      <c r="E385" t="inlineStr">
        <is>
          <t>Weddings &amp; Ceremonies - The View Lugano  Hotel - Planhotel Hospitality group  in the Indian Ocean</t>
        </is>
      </c>
      <c r="F385" t="n">
        <v>1600</v>
      </c>
      <c r="G385" t="inlineStr">
        <is>
          <t>2026-10-04</t>
        </is>
      </c>
      <c r="H385" t="inlineStr">
        <is>
          <t>official</t>
        </is>
      </c>
      <c r="I385" t="inlineStr">
        <is>
          <t>output/pages/013_sandies-bathala/wedding__planhotel.com__travel-professional-weddings-ceremonies-the-view-lugano.md</t>
        </is>
      </c>
    </row>
    <row r="386">
      <c r="A386" t="n">
        <v>13</v>
      </c>
      <c r="B386" t="inlineStr">
        <is>
          <t>Sandies Bathala</t>
        </is>
      </c>
      <c r="C386" t="inlineStr">
        <is>
          <t>https://www.planhotel.com/sustainability/the-big-build-maldives/</t>
        </is>
      </c>
      <c r="D386" t="inlineStr">
        <is>
          <t>events</t>
        </is>
      </c>
      <c r="E386" t="inlineStr">
        <is>
          <t>SUSTAINABILITY - THE BIG BUILD MALDIVES  Hotel - Planhotel Hospitality group  in the Indian Ocean</t>
        </is>
      </c>
      <c r="F386" t="n">
        <v>5291</v>
      </c>
      <c r="G386" t="inlineStr">
        <is>
          <t>2026-10-04</t>
        </is>
      </c>
      <c r="H386" t="inlineStr">
        <is>
          <t>official</t>
        </is>
      </c>
      <c r="I386" t="inlineStr">
        <is>
          <t>output/pages/013_sandies-bathala/events__planhotel.com__sustainability-the-big-build-maldives.md</t>
        </is>
      </c>
    </row>
    <row r="387">
      <c r="A387" t="n">
        <v>20</v>
      </c>
      <c r="B387" t="inlineStr">
        <is>
          <t>The Residence Maldives At Dhigurah</t>
        </is>
      </c>
      <c r="C387" t="inlineStr">
        <is>
          <t>https://www.cenizaro.com/theresidence/maldives-dg/about/guest-services</t>
        </is>
      </c>
      <c r="D387" t="inlineStr">
        <is>
          <t>diving</t>
        </is>
      </c>
      <c r="E387" t="inlineStr">
        <is>
          <t>Best 5 Star Resorts in Maldives l Guest Services</t>
        </is>
      </c>
      <c r="F387" t="n">
        <v>462</v>
      </c>
      <c r="G387" t="inlineStr">
        <is>
          <t>2026-10-04</t>
        </is>
      </c>
      <c r="H387" t="inlineStr">
        <is>
          <t>official</t>
        </is>
      </c>
      <c r="I387" t="inlineStr">
        <is>
          <t>output/pages/020_the-residence-maldives-at-dhigurah/diving__cenizaro.com__theresidence-maldives-dg-about-guest-services.md</t>
        </is>
      </c>
    </row>
    <row r="388">
      <c r="A388" t="n">
        <v>13</v>
      </c>
      <c r="B388" t="inlineStr">
        <is>
          <t>Sandies Bathala</t>
        </is>
      </c>
      <c r="C388" t="inlineStr">
        <is>
          <t>https://www.planhotel.com/de/unsere-hotels-resorts/sandies-hotels-resorts/</t>
        </is>
      </c>
      <c r="D388" t="inlineStr">
        <is>
          <t>events</t>
        </is>
      </c>
      <c r="E388" t="inlineStr">
        <is>
          <t>Unsere Hotels &amp; Resorts - Sandies Hotels and Resorts Hotel -  Planhotel Hospitality group der Indischen Ozean</t>
        </is>
      </c>
      <c r="F388" t="n">
        <v>1309</v>
      </c>
      <c r="G388" t="inlineStr">
        <is>
          <t>2026-10-04</t>
        </is>
      </c>
      <c r="H388" t="inlineStr">
        <is>
          <t>official</t>
        </is>
      </c>
      <c r="I388" t="inlineStr">
        <is>
          <t>output/pages/013_sandies-bathala/events__planhotel.com__de-unsere-hotels-resorts-sandies-hotels-resorts.md</t>
        </is>
      </c>
    </row>
    <row r="389">
      <c r="A389" t="n">
        <v>20</v>
      </c>
      <c r="B389" t="inlineStr">
        <is>
          <t>The Residence Maldives At Dhigurah</t>
        </is>
      </c>
      <c r="C389" t="inlineStr">
        <is>
          <t>https://www.cenizaro.com/theresidence/maldives-dg/offers/dhigurah-early-bird-offer</t>
        </is>
      </c>
      <c r="D389" t="inlineStr">
        <is>
          <t>diving</t>
        </is>
      </c>
      <c r="E389" t="inlineStr">
        <is>
          <t>Early Bird Offer</t>
        </is>
      </c>
      <c r="F389" t="n">
        <v>1797</v>
      </c>
      <c r="G389" t="inlineStr">
        <is>
          <t>2026-10-04</t>
        </is>
      </c>
      <c r="H389" t="inlineStr">
        <is>
          <t>official</t>
        </is>
      </c>
      <c r="I389" t="inlineStr">
        <is>
          <t>output/pages/020_the-residence-maldives-at-dhigurah/diving__cenizaro.com__theresidence-maldives-dg-offers-dhigurah-early-bird-offer.md</t>
        </is>
      </c>
    </row>
    <row r="390">
      <c r="A390" t="n">
        <v>13</v>
      </c>
      <c r="B390" t="inlineStr">
        <is>
          <t>Sandies Bathala</t>
        </is>
      </c>
      <c r="C390" t="inlineStr">
        <is>
          <t>https://www.planhotel.com/de/professionelle-loesungen/meetings-und-incentives/diamonds-dream-africa/</t>
        </is>
      </c>
      <c r="D390" t="inlineStr">
        <is>
          <t>events</t>
        </is>
      </c>
      <c r="E390" t="inlineStr">
        <is>
          <t>Meetings und Incentives - Diamonds Dream of Africa Hotel -  Planhotel Hospitality group der Indischen Ozean</t>
        </is>
      </c>
      <c r="F390" t="n">
        <v>905</v>
      </c>
      <c r="G390" t="inlineStr">
        <is>
          <t>2026-10-04</t>
        </is>
      </c>
      <c r="H390" t="inlineStr">
        <is>
          <t>official</t>
        </is>
      </c>
      <c r="I390" t="inlineStr">
        <is>
          <t>output/pages/013_sandies-bathala/events__planhotel.com__de-professionelle-loesungen-meetings-und-incentives-diamonds.md</t>
        </is>
      </c>
    </row>
    <row r="391">
      <c r="A391" t="n">
        <v>13</v>
      </c>
      <c r="B391" t="inlineStr">
        <is>
          <t>Sandies Bathala</t>
        </is>
      </c>
      <c r="C391" t="inlineStr">
        <is>
          <t>https://www.planhotel.com/it</t>
        </is>
      </c>
      <c r="D391" t="inlineStr">
        <is>
          <t>events</t>
        </is>
      </c>
      <c r="E391" t="inlineStr">
        <is>
          <t>Planhotel Hospitality group - Prenotazione di un resort esclusivo di lusso nell'oceano indiano</t>
        </is>
      </c>
      <c r="F391" t="n">
        <v>3703</v>
      </c>
      <c r="G391" t="inlineStr">
        <is>
          <t>2026-10-04</t>
        </is>
      </c>
      <c r="H391" t="inlineStr">
        <is>
          <t>official</t>
        </is>
      </c>
      <c r="I391" t="inlineStr">
        <is>
          <t>output/pages/013_sandies-bathala/events__planhotel.com__it.md</t>
        </is>
      </c>
    </row>
    <row r="392">
      <c r="A392" t="n">
        <v>13</v>
      </c>
      <c r="B392" t="inlineStr">
        <is>
          <t>Sandies Bathala</t>
        </is>
      </c>
      <c r="C392" t="inlineStr">
        <is>
          <t>https://www.planhotel.com/sustainability/sustainable-mobility/</t>
        </is>
      </c>
      <c r="D392" t="inlineStr">
        <is>
          <t>events</t>
        </is>
      </c>
      <c r="E392" t="inlineStr">
        <is>
          <t>SUSTAINABILITY - SUSTAINABLE MOBILITY  Hotel - Planhotel Hospitality group  in the Indian Ocean</t>
        </is>
      </c>
      <c r="F392" t="n">
        <v>3332</v>
      </c>
      <c r="G392" t="inlineStr">
        <is>
          <t>2026-10-04</t>
        </is>
      </c>
      <c r="H392" t="inlineStr">
        <is>
          <t>official</t>
        </is>
      </c>
      <c r="I392" t="inlineStr">
        <is>
          <t>output/pages/013_sandies-bathala/events__planhotel.com__sustainability-sustainable-mobility.md</t>
        </is>
      </c>
    </row>
    <row r="393">
      <c r="A393" t="n">
        <v>13</v>
      </c>
      <c r="B393" t="inlineStr">
        <is>
          <t>Sandies Bathala</t>
        </is>
      </c>
      <c r="C393" t="inlineStr">
        <is>
          <t>https://www.planhotel.com/fr/nos-hotels-resorts/sandies-hotels-resorts/sandies-baobab-zanzibar/</t>
        </is>
      </c>
      <c r="D393" t="inlineStr">
        <is>
          <t>events</t>
        </is>
      </c>
      <c r="E393" t="inlineStr">
        <is>
          <t>Sandies Hotels and Resorts - Sandies Baobab Beach Zanzibar Hotel  -  Planhotel Hospitality group dans l'Océan Indien</t>
        </is>
      </c>
      <c r="F393" t="n">
        <v>785</v>
      </c>
      <c r="G393" t="inlineStr">
        <is>
          <t>2026-10-04</t>
        </is>
      </c>
      <c r="H393" t="inlineStr">
        <is>
          <t>official</t>
        </is>
      </c>
      <c r="I393" t="inlineStr">
        <is>
          <t>output/pages/013_sandies-bathala/events__planhotel.com__fr-nos-hotels-resorts-sandies-hotels-resorts-sandies-baobab-.md</t>
        </is>
      </c>
    </row>
    <row r="394">
      <c r="A394" t="n">
        <v>13</v>
      </c>
      <c r="B394" t="inlineStr">
        <is>
          <t>Sandies Bathala</t>
        </is>
      </c>
      <c r="C394" t="inlineStr">
        <is>
          <t>https://www.planhotel.com/it/i-nostri-hotels-resorts/</t>
        </is>
      </c>
      <c r="D394" t="inlineStr">
        <is>
          <t>events</t>
        </is>
      </c>
      <c r="E394" t="inlineStr">
        <is>
          <t>I Nostri Hotels &amp; Resorts Hotel   - Planhotel Hospitality group  nell' Oceano Indiano</t>
        </is>
      </c>
      <c r="F394" t="n">
        <v>3247</v>
      </c>
      <c r="G394" t="inlineStr">
        <is>
          <t>2026-10-04</t>
        </is>
      </c>
      <c r="H394" t="inlineStr">
        <is>
          <t>official</t>
        </is>
      </c>
      <c r="I394" t="inlineStr">
        <is>
          <t>output/pages/013_sandies-bathala/events__planhotel.com__it-i-nostri-hotels-resorts.md</t>
        </is>
      </c>
    </row>
    <row r="395">
      <c r="A395" t="n">
        <v>13</v>
      </c>
      <c r="B395" t="inlineStr">
        <is>
          <t>Sandies Bathala</t>
        </is>
      </c>
      <c r="C395" t="inlineStr">
        <is>
          <t>https://www.planhotel.com/travel-professional/honeymoons-anniversaries/diamonds-thudufushi-beach/</t>
        </is>
      </c>
      <c r="D395" t="inlineStr">
        <is>
          <t>wedding</t>
        </is>
      </c>
      <c r="E395" t="inlineStr">
        <is>
          <t>Honeymoons &amp; Anniversaries - Diamonds Thudufushi Beach  Hotel - Planhotel Hospitality group  in the Indian Ocean</t>
        </is>
      </c>
      <c r="F395" t="n">
        <v>1873</v>
      </c>
      <c r="G395" t="inlineStr">
        <is>
          <t>2026-10-04</t>
        </is>
      </c>
      <c r="H395" t="inlineStr">
        <is>
          <t>official</t>
        </is>
      </c>
      <c r="I395" t="inlineStr">
        <is>
          <t>output/pages/013_sandies-bathala/wedding__planhotel.com__travel-professional-honeymoons-anniversaries-diamonds-thuduf.md</t>
        </is>
      </c>
    </row>
    <row r="396">
      <c r="A396" t="n">
        <v>19</v>
      </c>
      <c r="B396" t="inlineStr">
        <is>
          <t>The Residence Maldives</t>
        </is>
      </c>
      <c r="C396" t="inlineStr">
        <is>
          <t>https://www.cenizaro.com/theresidence/maldives-fm/experiences</t>
        </is>
      </c>
      <c r="D396" t="inlineStr">
        <is>
          <t>diving</t>
        </is>
      </c>
      <c r="E396" t="inlineStr">
        <is>
          <t>Maldives Best Places to Visit | The Residence Maldives</t>
        </is>
      </c>
      <c r="F396" t="n">
        <v>678</v>
      </c>
      <c r="G396" t="inlineStr">
        <is>
          <t>2026-10-04</t>
        </is>
      </c>
      <c r="H396" t="inlineStr">
        <is>
          <t>official</t>
        </is>
      </c>
      <c r="I396" t="inlineStr">
        <is>
          <t>output/pages/019_the-residence-maldives/diving__cenizaro.com__theresidence-maldives-fm-experiences.md</t>
        </is>
      </c>
    </row>
    <row r="397">
      <c r="A397" t="n">
        <v>19</v>
      </c>
      <c r="B397" t="inlineStr">
        <is>
          <t>The Residence Maldives</t>
        </is>
      </c>
      <c r="C397" t="inlineStr">
        <is>
          <t>https://www.cenizaro.com/theresidence/maldives-fm/dining/the-beach-bar</t>
        </is>
      </c>
      <c r="D397" t="inlineStr">
        <is>
          <t>dining</t>
        </is>
      </c>
      <c r="E397" t="inlineStr">
        <is>
          <t>Best Bars in Maldives | The Beach Bar | Residence Maldives</t>
        </is>
      </c>
      <c r="F397" t="n">
        <v>505</v>
      </c>
      <c r="G397" t="inlineStr">
        <is>
          <t>2026-10-04</t>
        </is>
      </c>
      <c r="H397" t="inlineStr">
        <is>
          <t>official</t>
        </is>
      </c>
      <c r="I397" t="inlineStr">
        <is>
          <t>output/pages/019_the-residence-maldives/dining__cenizaro.com__theresidence-maldives-fm-dining-the-beach-bar.md</t>
        </is>
      </c>
    </row>
    <row r="398">
      <c r="A398" t="n">
        <v>19</v>
      </c>
      <c r="B398" t="inlineStr">
        <is>
          <t>The Residence Maldives</t>
        </is>
      </c>
      <c r="C398" t="inlineStr">
        <is>
          <t>https://www.cenizaro.com/theresidence/maldives-fm/about/diving-activities</t>
        </is>
      </c>
      <c r="D398" t="inlineStr">
        <is>
          <t>diving</t>
        </is>
      </c>
      <c r="E398" t="inlineStr">
        <is>
          <t>Maldives Diving Resorts | Diving at The Residence Maldives</t>
        </is>
      </c>
      <c r="F398" t="n">
        <v>1240</v>
      </c>
      <c r="G398" t="inlineStr">
        <is>
          <t>2026-10-04</t>
        </is>
      </c>
      <c r="H398" t="inlineStr">
        <is>
          <t>official</t>
        </is>
      </c>
      <c r="I398" t="inlineStr">
        <is>
          <t>output/pages/019_the-residence-maldives/diving__cenizaro.com__theresidence-maldives-fm-about-diving-activities.md</t>
        </is>
      </c>
    </row>
    <row r="399">
      <c r="A399" t="n">
        <v>19</v>
      </c>
      <c r="B399" t="inlineStr">
        <is>
          <t>The Residence Maldives</t>
        </is>
      </c>
      <c r="C399" t="inlineStr">
        <is>
          <t>https://www.cenizaro.com/theresidence/maldives-fm/about/activites</t>
        </is>
      </c>
      <c r="D399" t="inlineStr">
        <is>
          <t>diving</t>
        </is>
      </c>
      <c r="E399" t="inlineStr">
        <is>
          <t>Best Luxury Resort Maldives | The Residence Maldives</t>
        </is>
      </c>
      <c r="F399" t="n">
        <v>2755</v>
      </c>
      <c r="G399" t="inlineStr">
        <is>
          <t>2026-10-04</t>
        </is>
      </c>
      <c r="H399" t="inlineStr">
        <is>
          <t>official</t>
        </is>
      </c>
      <c r="I399" t="inlineStr">
        <is>
          <t>output/pages/019_the-residence-maldives/diving__cenizaro.com__theresidence-maldives-fm-about-activites.md</t>
        </is>
      </c>
    </row>
    <row r="400">
      <c r="A400" t="n">
        <v>19</v>
      </c>
      <c r="B400" t="inlineStr">
        <is>
          <t>The Residence Maldives</t>
        </is>
      </c>
      <c r="C400" t="inlineStr">
        <is>
          <t>https://www.cenizaro.com/theresidence/maldives-fm/accommodation/beach-pool-villas</t>
        </is>
      </c>
      <c r="D400" t="inlineStr">
        <is>
          <t>diving</t>
        </is>
      </c>
      <c r="E400" t="inlineStr">
        <is>
          <t>Maldives Villas with Private Pool | The Residence Maldives</t>
        </is>
      </c>
      <c r="F400" t="n">
        <v>595</v>
      </c>
      <c r="G400" t="inlineStr">
        <is>
          <t>2026-10-04</t>
        </is>
      </c>
      <c r="H400" t="inlineStr">
        <is>
          <t>official</t>
        </is>
      </c>
      <c r="I400" t="inlineStr">
        <is>
          <t>output/pages/019_the-residence-maldives/diving__cenizaro.com__theresidence-maldives-fm-accommodation-beach-pool-villas.md</t>
        </is>
      </c>
    </row>
    <row r="401">
      <c r="A401" t="n">
        <v>19</v>
      </c>
      <c r="B401" t="inlineStr">
        <is>
          <t>The Residence Maldives</t>
        </is>
      </c>
      <c r="C401" t="inlineStr">
        <is>
          <t>https://www.cenizaro.com/theresidence/maldives-fm/events-meetings/event-venues</t>
        </is>
      </c>
      <c r="D401" t="inlineStr">
        <is>
          <t>events</t>
        </is>
      </c>
      <c r="E401" t="inlineStr">
        <is>
          <t>Events Venues Maldives | The Residence Maldives Event Venues</t>
        </is>
      </c>
      <c r="F401" t="n">
        <v>660</v>
      </c>
      <c r="G401" t="inlineStr">
        <is>
          <t>2026-10-04</t>
        </is>
      </c>
      <c r="H401" t="inlineStr">
        <is>
          <t>official</t>
        </is>
      </c>
      <c r="I401" t="inlineStr">
        <is>
          <t>output/pages/019_the-residence-maldives/events__cenizaro.com__theresidence-maldives-fm-events-meetings-event-venues.md</t>
        </is>
      </c>
    </row>
    <row r="402">
      <c r="A402" t="n">
        <v>19</v>
      </c>
      <c r="B402" t="inlineStr">
        <is>
          <t>The Residence Maldives</t>
        </is>
      </c>
      <c r="C402" t="inlineStr">
        <is>
          <t>https://www.cenizaro.com/theresidence/maldives-fm/offers/ultimate-romantic-escape</t>
        </is>
      </c>
      <c r="D402" t="inlineStr">
        <is>
          <t>diving</t>
        </is>
      </c>
      <c r="E402" t="inlineStr">
        <is>
          <t>Your Ultimate Romantic Escape</t>
        </is>
      </c>
      <c r="F402" t="n">
        <v>2437</v>
      </c>
      <c r="G402" t="inlineStr">
        <is>
          <t>2026-10-04</t>
        </is>
      </c>
      <c r="H402" t="inlineStr">
        <is>
          <t>official</t>
        </is>
      </c>
      <c r="I402" t="inlineStr">
        <is>
          <t>output/pages/019_the-residence-maldives/diving__cenizaro.com__theresidence-maldives-fm-offers-ultimate-romantic-escape.md</t>
        </is>
      </c>
    </row>
    <row r="403">
      <c r="A403" t="n">
        <v>19</v>
      </c>
      <c r="B403" t="inlineStr">
        <is>
          <t>The Residence Maldives</t>
        </is>
      </c>
      <c r="C403" t="inlineStr">
        <is>
          <t>https://www.cenizaro.com/theresidence/maldives-fm/dining/the-dining-room</t>
        </is>
      </c>
      <c r="D403" t="inlineStr">
        <is>
          <t>dining</t>
        </is>
      </c>
      <c r="E403" t="inlineStr">
        <is>
          <t>Best Restaurant in Maldives | The Dining Room Restaurant</t>
        </is>
      </c>
      <c r="F403" t="n">
        <v>719</v>
      </c>
      <c r="G403" t="inlineStr">
        <is>
          <t>2026-10-04</t>
        </is>
      </c>
      <c r="H403" t="inlineStr">
        <is>
          <t>official</t>
        </is>
      </c>
      <c r="I403" t="inlineStr">
        <is>
          <t>output/pages/019_the-residence-maldives/dining__cenizaro.com__theresidence-maldives-fm-dining-the-dining-room.md</t>
        </is>
      </c>
    </row>
    <row r="404">
      <c r="A404" t="n">
        <v>19</v>
      </c>
      <c r="B404" t="inlineStr">
        <is>
          <t>The Residence Maldives</t>
        </is>
      </c>
      <c r="C404" t="inlineStr">
        <is>
          <t>https://www.cenizaro.com/theresidence/maldives-fm/destination/discover</t>
        </is>
      </c>
      <c r="D404" t="inlineStr">
        <is>
          <t>diving</t>
        </is>
      </c>
      <c r="E404" t="inlineStr">
        <is>
          <t>What to See in Maldives | Discover | The Residence Maldives</t>
        </is>
      </c>
      <c r="F404" t="n">
        <v>2075</v>
      </c>
      <c r="G404" t="inlineStr">
        <is>
          <t>2026-10-04</t>
        </is>
      </c>
      <c r="H404" t="inlineStr">
        <is>
          <t>official</t>
        </is>
      </c>
      <c r="I404" t="inlineStr">
        <is>
          <t>output/pages/019_the-residence-maldives/diving__cenizaro.com__theresidence-maldives-fm-destination-discover.md</t>
        </is>
      </c>
    </row>
    <row r="405">
      <c r="A405" t="n">
        <v>20</v>
      </c>
      <c r="B405" t="inlineStr">
        <is>
          <t>The Residence Maldives At Dhigurah</t>
        </is>
      </c>
      <c r="C405" t="inlineStr">
        <is>
          <t>https://www.cenizaro.com/theresidence/maldives-dg/experiences/snorkelling-safari</t>
        </is>
      </c>
      <c r="D405" t="inlineStr">
        <is>
          <t>diving</t>
        </is>
      </c>
      <c r="E405" t="inlineStr">
        <is>
          <t>Best Maldives Resorts for Snorkeling | Snorkelling Safari</t>
        </is>
      </c>
      <c r="F405" t="n">
        <v>356</v>
      </c>
      <c r="G405" t="inlineStr">
        <is>
          <t>2026-10-04</t>
        </is>
      </c>
      <c r="H405" t="inlineStr">
        <is>
          <t>official</t>
        </is>
      </c>
      <c r="I405" t="inlineStr">
        <is>
          <t>output/pages/020_the-residence-maldives-at-dhigurah/diving__cenizaro.com__theresidence-maldives-dg-experiences-snorkelling-safari.md</t>
        </is>
      </c>
    </row>
    <row r="406">
      <c r="A406" t="n">
        <v>20</v>
      </c>
      <c r="B406" t="inlineStr">
        <is>
          <t>The Residence Maldives At Dhigurah</t>
        </is>
      </c>
      <c r="C406" t="inlineStr">
        <is>
          <t>https://www.cenizaro.com/theresidence/maldives-dg/accommodation/sunrise-sunset-water-pool-villa-two-bedroom</t>
        </is>
      </c>
      <c r="D406" t="inlineStr">
        <is>
          <t>diving</t>
        </is>
      </c>
      <c r="E406" t="inlineStr">
        <is>
          <t>Maldives Overwater Villa with Pool l Water Pool Villa</t>
        </is>
      </c>
      <c r="F406" t="n">
        <v>701</v>
      </c>
      <c r="G406" t="inlineStr">
        <is>
          <t>2026-10-04</t>
        </is>
      </c>
      <c r="H406" t="inlineStr">
        <is>
          <t>official</t>
        </is>
      </c>
      <c r="I406" t="inlineStr">
        <is>
          <t>output/pages/020_the-residence-maldives-at-dhigurah/diving__cenizaro.com__theresidence-maldives-dg-accommodation-sunrise-sunset-water-.md</t>
        </is>
      </c>
    </row>
    <row r="407">
      <c r="A407" t="n">
        <v>20</v>
      </c>
      <c r="B407" t="inlineStr">
        <is>
          <t>The Residence Maldives At Dhigurah</t>
        </is>
      </c>
      <c r="C407" t="inlineStr">
        <is>
          <t>https://www.cenizaro.com/theresidence/maldives-dg/spa-wellness</t>
        </is>
      </c>
      <c r="D407" t="inlineStr">
        <is>
          <t>spa</t>
        </is>
      </c>
      <c r="E407" t="inlineStr">
        <is>
          <t>Maldives Spa | The Residence Dhigurah | Spa and Wellness</t>
        </is>
      </c>
      <c r="F407" t="n">
        <v>897</v>
      </c>
      <c r="G407" t="inlineStr">
        <is>
          <t>2026-10-04</t>
        </is>
      </c>
      <c r="H407" t="inlineStr">
        <is>
          <t>official</t>
        </is>
      </c>
      <c r="I407" t="inlineStr">
        <is>
          <t>output/pages/020_the-residence-maldives-at-dhigurah/spa__cenizaro.com__theresidence-maldives-dg-spa-wellness.md</t>
        </is>
      </c>
    </row>
    <row r="408">
      <c r="A408" t="n">
        <v>20</v>
      </c>
      <c r="B408" t="inlineStr">
        <is>
          <t>The Residence Maldives At Dhigurah</t>
        </is>
      </c>
      <c r="C408" t="inlineStr">
        <is>
          <t>https://www.cenizaro.com/theresidence/maldives-dg/spa-wellness/signature-treatments</t>
        </is>
      </c>
      <c r="D408" t="inlineStr">
        <is>
          <t>dining</t>
        </is>
      </c>
      <c r="E408" t="inlineStr">
        <is>
          <t>Maldives Spa Resorts | The Residence Dhigurah Spa Treatments</t>
        </is>
      </c>
      <c r="F408" t="n">
        <v>1930</v>
      </c>
      <c r="G408" t="inlineStr">
        <is>
          <t>2026-10-04</t>
        </is>
      </c>
      <c r="H408" t="inlineStr">
        <is>
          <t>official</t>
        </is>
      </c>
      <c r="I408" t="inlineStr">
        <is>
          <t>output/pages/020_the-residence-maldives-at-dhigurah/dining__cenizaro.com__theresidence-maldives-dg-spa-wellness-signature-treatments.md</t>
        </is>
      </c>
    </row>
    <row r="409">
      <c r="A409" t="n">
        <v>13</v>
      </c>
      <c r="B409" t="inlineStr">
        <is>
          <t>Sandies Bathala</t>
        </is>
      </c>
      <c r="C409" t="inlineStr">
        <is>
          <t>https://www.planhotel.com/group-hotels/diamonds-hotels-and-resorts/diamonds-bijoux/</t>
        </is>
      </c>
      <c r="D409" t="inlineStr">
        <is>
          <t>events</t>
        </is>
      </c>
      <c r="E409" t="inlineStr">
        <is>
          <t>Diamonds Hotels and Resorts - Diamonds Bijoux  Hotel - Planhotel Hospitality group  in the Indian Ocean</t>
        </is>
      </c>
      <c r="F409" t="n">
        <v>920</v>
      </c>
      <c r="G409" t="inlineStr">
        <is>
          <t>2026-10-04</t>
        </is>
      </c>
      <c r="H409" t="inlineStr">
        <is>
          <t>official</t>
        </is>
      </c>
      <c r="I409" t="inlineStr">
        <is>
          <t>output/pages/013_sandies-bathala/events__planhotel.com__group-hotels-diamonds-hotels-and-resorts-diamonds-bijoux.md</t>
        </is>
      </c>
    </row>
    <row r="410">
      <c r="A410" t="n">
        <v>20</v>
      </c>
      <c r="B410" t="inlineStr">
        <is>
          <t>The Residence Maldives At Dhigurah</t>
        </is>
      </c>
      <c r="C410" t="inlineStr">
        <is>
          <t>https://www.cenizaro.com/theresidence/maldives-dg/experiences/earth-basket</t>
        </is>
      </c>
      <c r="D410" t="inlineStr">
        <is>
          <t>diving</t>
        </is>
      </c>
      <c r="E410" t="inlineStr">
        <is>
          <t>Maldives Vegetable Garden | The Residence Dhigurah</t>
        </is>
      </c>
      <c r="F410" t="n">
        <v>699</v>
      </c>
      <c r="G410" t="inlineStr">
        <is>
          <t>2026-10-04</t>
        </is>
      </c>
      <c r="H410" t="inlineStr">
        <is>
          <t>official</t>
        </is>
      </c>
      <c r="I410" t="inlineStr">
        <is>
          <t>output/pages/020_the-residence-maldives-at-dhigurah/diving__cenizaro.com__theresidence-maldives-dg-experiences-earth-basket.md</t>
        </is>
      </c>
    </row>
    <row r="411">
      <c r="A411" t="n">
        <v>20</v>
      </c>
      <c r="B411" t="inlineStr">
        <is>
          <t>The Residence Maldives At Dhigurah</t>
        </is>
      </c>
      <c r="C411" t="inlineStr">
        <is>
          <t>https://www.cenizaro.com/theresidence/maldives-dg/about/activities</t>
        </is>
      </c>
      <c r="D411" t="inlineStr">
        <is>
          <t>diving</t>
        </is>
      </c>
      <c r="E411" t="inlineStr">
        <is>
          <t>Luxury Resorts in Maldives Island l Activities</t>
        </is>
      </c>
      <c r="F411" t="n">
        <v>1918</v>
      </c>
      <c r="G411" t="inlineStr">
        <is>
          <t>2026-10-04</t>
        </is>
      </c>
      <c r="H411" t="inlineStr">
        <is>
          <t>official</t>
        </is>
      </c>
      <c r="I411" t="inlineStr">
        <is>
          <t>output/pages/020_the-residence-maldives-at-dhigurah/diving__cenizaro.com__theresidence-maldives-dg-about-activities.md</t>
        </is>
      </c>
    </row>
    <row r="412">
      <c r="A412" t="n">
        <v>20</v>
      </c>
      <c r="B412" t="inlineStr">
        <is>
          <t>The Residence Maldives At Dhigurah</t>
        </is>
      </c>
      <c r="C412" t="inlineStr">
        <is>
          <t>https://www.cenizaro.com/theresidence/maldives-dg/accommodation/sunrise-sunset-beach-pool-villa</t>
        </is>
      </c>
      <c r="D412" t="inlineStr">
        <is>
          <t>diving</t>
        </is>
      </c>
      <c r="E412" t="inlineStr">
        <is>
          <t>Maldives Private Beach Villa l Sunrise Beach Pool Villa</t>
        </is>
      </c>
      <c r="F412" t="n">
        <v>628</v>
      </c>
      <c r="G412" t="inlineStr">
        <is>
          <t>2026-10-04</t>
        </is>
      </c>
      <c r="H412" t="inlineStr">
        <is>
          <t>official</t>
        </is>
      </c>
      <c r="I412" t="inlineStr">
        <is>
          <t>output/pages/020_the-residence-maldives-at-dhigurah/diving__cenizaro.com__theresidence-maldives-dg-accommodation-sunrise-sunset-beach-.md</t>
        </is>
      </c>
    </row>
    <row r="413">
      <c r="A413" t="n">
        <v>19</v>
      </c>
      <c r="B413" t="inlineStr">
        <is>
          <t>The Residence Maldives</t>
        </is>
      </c>
      <c r="C413" t="inlineStr">
        <is>
          <t>https://www.cenizaro.com/theresidence/maldives-fm/events-meetings</t>
        </is>
      </c>
      <c r="D413" t="inlineStr">
        <is>
          <t>events</t>
        </is>
      </c>
      <c r="E413" t="inlineStr">
        <is>
          <t>Maldives Events | The Residence Maldives Events &amp; Meetings</t>
        </is>
      </c>
      <c r="F413" t="n">
        <v>742</v>
      </c>
      <c r="G413" t="inlineStr">
        <is>
          <t>2026-10-04</t>
        </is>
      </c>
      <c r="H413" t="inlineStr">
        <is>
          <t>official</t>
        </is>
      </c>
      <c r="I413" t="inlineStr">
        <is>
          <t>output/pages/019_the-residence-maldives/events__cenizaro.com__theresidence-maldives-fm-events-meetings.md</t>
        </is>
      </c>
    </row>
    <row r="414">
      <c r="A414" t="n">
        <v>19</v>
      </c>
      <c r="B414" t="inlineStr">
        <is>
          <t>The Residence Maldives</t>
        </is>
      </c>
      <c r="C414" t="inlineStr">
        <is>
          <t>https://www.cenizaro.com/theresidence/maldives-fm/offers</t>
        </is>
      </c>
      <c r="D414" t="inlineStr">
        <is>
          <t>diving</t>
        </is>
      </c>
      <c r="E414" t="inlineStr">
        <is>
          <t>Maldives Resort Packages | The Residence Maldives | Offers</t>
        </is>
      </c>
      <c r="F414" t="n">
        <v>434</v>
      </c>
      <c r="G414" t="inlineStr">
        <is>
          <t>2026-10-04</t>
        </is>
      </c>
      <c r="H414" t="inlineStr">
        <is>
          <t>official</t>
        </is>
      </c>
      <c r="I414" t="inlineStr">
        <is>
          <t>output/pages/019_the-residence-maldives/diving__cenizaro.com__theresidence-maldives-fm-offers.md</t>
        </is>
      </c>
    </row>
    <row r="415">
      <c r="A415" t="n">
        <v>19</v>
      </c>
      <c r="B415" t="inlineStr">
        <is>
          <t>The Residence Maldives</t>
        </is>
      </c>
      <c r="C415" t="inlineStr">
        <is>
          <t>https://www.cenizaro.com/theresidence/maldives-fm/experiences/snorkelling-safari</t>
        </is>
      </c>
      <c r="D415" t="inlineStr">
        <is>
          <t>diving</t>
        </is>
      </c>
      <c r="E415" t="inlineStr">
        <is>
          <t>Maldives Snorkeling Resorts | The Residence Maldives</t>
        </is>
      </c>
      <c r="F415" t="n">
        <v>355</v>
      </c>
      <c r="G415" t="inlineStr">
        <is>
          <t>2026-10-04</t>
        </is>
      </c>
      <c r="H415" t="inlineStr">
        <is>
          <t>official</t>
        </is>
      </c>
      <c r="I415" t="inlineStr">
        <is>
          <t>output/pages/019_the-residence-maldives/diving__cenizaro.com__theresidence-maldives-fm-experiences-snorkelling-safari.md</t>
        </is>
      </c>
    </row>
    <row r="416">
      <c r="A416" t="n">
        <v>19</v>
      </c>
      <c r="B416" t="inlineStr">
        <is>
          <t>The Residence Maldives</t>
        </is>
      </c>
      <c r="C416" t="inlineStr">
        <is>
          <t>https://www.cenizaro.com/theresidence/maldives-fm/experiences/earth-basket</t>
        </is>
      </c>
      <c r="D416" t="inlineStr">
        <is>
          <t>diving</t>
        </is>
      </c>
      <c r="E416" t="inlineStr">
        <is>
          <t>Maldives Resort Vegetable Garden | The Residence Maldives</t>
        </is>
      </c>
      <c r="F416" t="n">
        <v>699</v>
      </c>
      <c r="G416" t="inlineStr">
        <is>
          <t>2026-10-04</t>
        </is>
      </c>
      <c r="H416" t="inlineStr">
        <is>
          <t>official</t>
        </is>
      </c>
      <c r="I416" t="inlineStr">
        <is>
          <t>output/pages/019_the-residence-maldives/diving__cenizaro.com__theresidence-maldives-fm-experiences-earth-basket.md</t>
        </is>
      </c>
    </row>
    <row r="417">
      <c r="A417" t="n">
        <v>19</v>
      </c>
      <c r="B417" t="inlineStr">
        <is>
          <t>The Residence Maldives</t>
        </is>
      </c>
      <c r="C417" t="inlineStr">
        <is>
          <t>https://www.cenizaro.com/theresidence/maldives-fm/offers/summerbreak-offers</t>
        </is>
      </c>
      <c r="D417" t="inlineStr">
        <is>
          <t>diving</t>
        </is>
      </c>
      <c r="E417" t="inlineStr">
        <is>
          <t>Beach Break, Summer Smiles</t>
        </is>
      </c>
      <c r="F417" t="n">
        <v>2000</v>
      </c>
      <c r="G417" t="inlineStr">
        <is>
          <t>2026-10-04</t>
        </is>
      </c>
      <c r="H417" t="inlineStr">
        <is>
          <t>official</t>
        </is>
      </c>
      <c r="I417" t="inlineStr">
        <is>
          <t>output/pages/019_the-residence-maldives/diving__cenizaro.com__theresidence-maldives-fm-offers-summerbreak-offers.md</t>
        </is>
      </c>
    </row>
    <row r="418">
      <c r="A418" t="n">
        <v>19</v>
      </c>
      <c r="B418" t="inlineStr">
        <is>
          <t>The Residence Maldives</t>
        </is>
      </c>
      <c r="C418" t="inlineStr">
        <is>
          <t>https://www.cenizaro.com/theresidence/maldives-fm/spa-wellness/spa-programmes</t>
        </is>
      </c>
      <c r="D418" t="inlineStr">
        <is>
          <t>spa</t>
        </is>
      </c>
      <c r="E418" t="inlineStr">
        <is>
          <t>Maldives Resort and Spa | The Residence Maldives Spa</t>
        </is>
      </c>
      <c r="F418" t="n">
        <v>1815</v>
      </c>
      <c r="G418" t="inlineStr">
        <is>
          <t>2026-10-04</t>
        </is>
      </c>
      <c r="H418" t="inlineStr">
        <is>
          <t>official</t>
        </is>
      </c>
      <c r="I418" t="inlineStr">
        <is>
          <t>output/pages/019_the-residence-maldives/spa__cenizaro.com__theresidence-maldives-fm-spa-wellness-spa-programmes.md</t>
        </is>
      </c>
    </row>
    <row r="419">
      <c r="A419" t="n">
        <v>20</v>
      </c>
      <c r="B419" t="inlineStr">
        <is>
          <t>The Residence Maldives At Dhigurah</t>
        </is>
      </c>
      <c r="C419" t="inlineStr">
        <is>
          <t>https://www.cenizaro.com/theresidence/maldives-dg/dining</t>
        </is>
      </c>
      <c r="D419" t="inlineStr">
        <is>
          <t>dining</t>
        </is>
      </c>
      <c r="E419" t="inlineStr">
        <is>
          <t>Best Restaurants in Maldives l The Residence Dhigurah</t>
        </is>
      </c>
      <c r="F419" t="n">
        <v>999</v>
      </c>
      <c r="G419" t="inlineStr">
        <is>
          <t>2026-10-04</t>
        </is>
      </c>
      <c r="H419" t="inlineStr">
        <is>
          <t>official</t>
        </is>
      </c>
      <c r="I419" t="inlineStr">
        <is>
          <t>output/pages/020_the-residence-maldives-at-dhigurah/dining__cenizaro.com__theresidence-maldives-dg-dining.md</t>
        </is>
      </c>
    </row>
    <row r="420">
      <c r="A420" t="n">
        <v>19</v>
      </c>
      <c r="B420" t="inlineStr">
        <is>
          <t>The Residence Maldives</t>
        </is>
      </c>
      <c r="C420" t="inlineStr">
        <is>
          <t>https://www.cenizaro.com/theresidence/maldives-fm/spa-wellness/signature-treatments</t>
        </is>
      </c>
      <c r="D420" t="inlineStr">
        <is>
          <t>dining</t>
        </is>
      </c>
      <c r="E420" t="inlineStr">
        <is>
          <t>Maldives Spa Resorts | The Residence Maldives Spa Treatments</t>
        </is>
      </c>
      <c r="F420" t="n">
        <v>2012</v>
      </c>
      <c r="G420" t="inlineStr">
        <is>
          <t>2026-10-04</t>
        </is>
      </c>
      <c r="H420" t="inlineStr">
        <is>
          <t>official</t>
        </is>
      </c>
      <c r="I420" t="inlineStr">
        <is>
          <t>output/pages/019_the-residence-maldives/dining__cenizaro.com__theresidence-maldives-fm-spa-wellness-signature-treatments.md</t>
        </is>
      </c>
    </row>
    <row r="421">
      <c r="A421" t="n">
        <v>20</v>
      </c>
      <c r="B421" t="inlineStr">
        <is>
          <t>The Residence Maldives At Dhigurah</t>
        </is>
      </c>
      <c r="C421" t="inlineStr">
        <is>
          <t>https://www.cenizaro.com/theresidence/maldives-dg/offers/renewal-retreats</t>
        </is>
      </c>
      <c r="D421" t="inlineStr">
        <is>
          <t>wedding</t>
        </is>
      </c>
      <c r="E421" t="inlineStr"/>
      <c r="F421" t="n">
        <v>1719</v>
      </c>
      <c r="G421" t="inlineStr">
        <is>
          <t>2026-10-04</t>
        </is>
      </c>
      <c r="H421" t="inlineStr">
        <is>
          <t>official</t>
        </is>
      </c>
      <c r="I421" t="inlineStr">
        <is>
          <t>output/pages/020_the-residence-maldives-at-dhigurah/wedding__cenizaro.com__theresidence-maldives-dg-offers-renewal-retreats.md</t>
        </is>
      </c>
    </row>
    <row r="422">
      <c r="A422" t="n">
        <v>19</v>
      </c>
      <c r="B422" t="inlineStr">
        <is>
          <t>The Residence Maldives</t>
        </is>
      </c>
      <c r="C422" t="inlineStr">
        <is>
          <t>https://www.cenizaro.com/theresidence/maldives-fm/events-meetings/meetings-incentives</t>
        </is>
      </c>
      <c r="D422" t="inlineStr">
        <is>
          <t>events</t>
        </is>
      </c>
      <c r="E422" t="inlineStr">
        <is>
          <t>Meeting Facilities Maldives | The Residence Maldives</t>
        </is>
      </c>
      <c r="F422" t="n">
        <v>698</v>
      </c>
      <c r="G422" t="inlineStr">
        <is>
          <t>2026-10-04</t>
        </is>
      </c>
      <c r="H422" t="inlineStr">
        <is>
          <t>official</t>
        </is>
      </c>
      <c r="I422" t="inlineStr">
        <is>
          <t>output/pages/019_the-residence-maldives/events__cenizaro.com__theresidence-maldives-fm-events-meetings-meetings-incentives.md</t>
        </is>
      </c>
    </row>
    <row r="423">
      <c r="A423" t="n">
        <v>20</v>
      </c>
      <c r="B423" t="inlineStr">
        <is>
          <t>The Residence Maldives At Dhigurah</t>
        </is>
      </c>
      <c r="C423" t="inlineStr">
        <is>
          <t>https://www.cenizaro.com/theresidence/maldives-dg/destination/location</t>
        </is>
      </c>
      <c r="D423" t="inlineStr">
        <is>
          <t>diving</t>
        </is>
      </c>
      <c r="E423" t="inlineStr">
        <is>
          <t>Five Star Resorts in Maldives | The Residence Dhigurah</t>
        </is>
      </c>
      <c r="F423" t="n">
        <v>806</v>
      </c>
      <c r="G423" t="inlineStr">
        <is>
          <t>2026-10-04</t>
        </is>
      </c>
      <c r="H423" t="inlineStr">
        <is>
          <t>official</t>
        </is>
      </c>
      <c r="I423" t="inlineStr">
        <is>
          <t>output/pages/020_the-residence-maldives-at-dhigurah/diving__cenizaro.com__theresidence-maldives-dg-destination-location.md</t>
        </is>
      </c>
    </row>
    <row r="424">
      <c r="A424" t="n">
        <v>19</v>
      </c>
      <c r="B424" t="inlineStr">
        <is>
          <t>The Residence Maldives</t>
        </is>
      </c>
      <c r="C424" t="inlineStr">
        <is>
          <t>https://www.cenizaro.com/theresidence/maldives-fm/dining</t>
        </is>
      </c>
      <c r="D424" t="inlineStr">
        <is>
          <t>dining</t>
        </is>
      </c>
      <c r="E424" t="inlineStr">
        <is>
          <t>Maldives Restaurants | Dining at The Residence Maldives</t>
        </is>
      </c>
      <c r="F424" t="n">
        <v>984</v>
      </c>
      <c r="G424" t="inlineStr">
        <is>
          <t>2026-10-04</t>
        </is>
      </c>
      <c r="H424" t="inlineStr">
        <is>
          <t>official</t>
        </is>
      </c>
      <c r="I424" t="inlineStr">
        <is>
          <t>output/pages/019_the-residence-maldives/dining__cenizaro.com__theresidence-maldives-fm-dining.md</t>
        </is>
      </c>
    </row>
    <row r="425">
      <c r="A425" t="n">
        <v>20</v>
      </c>
      <c r="B425" t="inlineStr">
        <is>
          <t>The Residence Maldives At Dhigurah</t>
        </is>
      </c>
      <c r="C425" t="inlineStr">
        <is>
          <t>https://www.cenizaro.com/theresidence/maldives-dg/accommodation/lagoon-pool-villa</t>
        </is>
      </c>
      <c r="D425" t="inlineStr">
        <is>
          <t>diving</t>
        </is>
      </c>
      <c r="E425" t="inlineStr">
        <is>
          <t>Maldives Lagoon Villa with Pool l Lagoon Pool Villa</t>
        </is>
      </c>
      <c r="F425" t="n">
        <v>574</v>
      </c>
      <c r="G425" t="inlineStr">
        <is>
          <t>2026-10-04</t>
        </is>
      </c>
      <c r="H425" t="inlineStr">
        <is>
          <t>official</t>
        </is>
      </c>
      <c r="I425" t="inlineStr">
        <is>
          <t>output/pages/020_the-residence-maldives-at-dhigurah/diving__cenizaro.com__theresidence-maldives-dg-accommodation-lagoon-pool-villa.md</t>
        </is>
      </c>
    </row>
    <row r="426">
      <c r="A426" t="n">
        <v>20</v>
      </c>
      <c r="B426" t="inlineStr">
        <is>
          <t>The Residence Maldives At Dhigurah</t>
        </is>
      </c>
      <c r="C426" t="inlineStr">
        <is>
          <t>https://www.cenizaro.com/theresidence/maldives-dg/events-meetings</t>
        </is>
      </c>
      <c r="D426" t="inlineStr">
        <is>
          <t>events</t>
        </is>
      </c>
      <c r="E426" t="inlineStr">
        <is>
          <t>Events in Maldives l The Residence Maldives Dhigurah Events</t>
        </is>
      </c>
      <c r="F426" t="n">
        <v>422</v>
      </c>
      <c r="G426" t="inlineStr">
        <is>
          <t>2026-10-04</t>
        </is>
      </c>
      <c r="H426" t="inlineStr">
        <is>
          <t>official</t>
        </is>
      </c>
      <c r="I426" t="inlineStr">
        <is>
          <t>output/pages/020_the-residence-maldives-at-dhigurah/events__cenizaro.com__theresidence-maldives-dg-events-meetings.md</t>
        </is>
      </c>
    </row>
    <row r="427">
      <c r="A427" t="n">
        <v>19</v>
      </c>
      <c r="B427" t="inlineStr">
        <is>
          <t>The Residence Maldives</t>
        </is>
      </c>
      <c r="C427" t="inlineStr">
        <is>
          <t>https://www.cenizaro.com/theresidence/maldives-fm/spa-wellness</t>
        </is>
      </c>
      <c r="D427" t="inlineStr">
        <is>
          <t>spa</t>
        </is>
      </c>
      <c r="E427" t="inlineStr">
        <is>
          <t>Maldives Spa | The Residence Maldives | Spa The  Wellness</t>
        </is>
      </c>
      <c r="F427" t="n">
        <v>1010</v>
      </c>
      <c r="G427" t="inlineStr">
        <is>
          <t>2026-10-04</t>
        </is>
      </c>
      <c r="H427" t="inlineStr">
        <is>
          <t>official</t>
        </is>
      </c>
      <c r="I427" t="inlineStr">
        <is>
          <t>output/pages/019_the-residence-maldives/spa__cenizaro.com__theresidence-maldives-fm-spa-wellness.md</t>
        </is>
      </c>
    </row>
    <row r="428">
      <c r="A428" t="n">
        <v>20</v>
      </c>
      <c r="B428" t="inlineStr">
        <is>
          <t>The Residence Maldives At Dhigurah</t>
        </is>
      </c>
      <c r="C428" t="inlineStr">
        <is>
          <t>https://www.cenizaro.com/theresidence/maldives-dg/experiences</t>
        </is>
      </c>
      <c r="D428" t="inlineStr">
        <is>
          <t>diving</t>
        </is>
      </c>
      <c r="E428" t="inlineStr">
        <is>
          <t>Best Things to Do in Maldives | The Residence Dhigurah</t>
        </is>
      </c>
      <c r="F428" t="n">
        <v>682</v>
      </c>
      <c r="G428" t="inlineStr">
        <is>
          <t>2026-10-04</t>
        </is>
      </c>
      <c r="H428" t="inlineStr">
        <is>
          <t>official</t>
        </is>
      </c>
      <c r="I428" t="inlineStr">
        <is>
          <t>output/pages/020_the-residence-maldives-at-dhigurah/diving__cenizaro.com__theresidence-maldives-dg-experiences.md</t>
        </is>
      </c>
    </row>
    <row r="429">
      <c r="A429" t="n">
        <v>19</v>
      </c>
      <c r="B429" t="inlineStr">
        <is>
          <t>The Residence Maldives</t>
        </is>
      </c>
      <c r="C429" t="inlineStr">
        <is>
          <t>https://www.cenizaro.com/theresidence/maldives-fm/accommodation/deluxe-water-pool-villas</t>
        </is>
      </c>
      <c r="D429" t="inlineStr">
        <is>
          <t>diving</t>
        </is>
      </c>
      <c r="E429" t="inlineStr">
        <is>
          <t>Maldives Water Pool Villa | The Residence Maldives</t>
        </is>
      </c>
      <c r="F429" t="n">
        <v>726</v>
      </c>
      <c r="G429" t="inlineStr">
        <is>
          <t>2026-10-04</t>
        </is>
      </c>
      <c r="H429" t="inlineStr">
        <is>
          <t>official</t>
        </is>
      </c>
      <c r="I429" t="inlineStr">
        <is>
          <t>output/pages/019_the-residence-maldives/diving__cenizaro.com__theresidence-maldives-fm-accommodation-deluxe-water-pool-vil.md</t>
        </is>
      </c>
    </row>
    <row r="430">
      <c r="A430" t="n">
        <v>20</v>
      </c>
      <c r="B430" t="inlineStr">
        <is>
          <t>The Residence Maldives At Dhigurah</t>
        </is>
      </c>
      <c r="C430" t="inlineStr">
        <is>
          <t>https://www.cenizaro.com/theresidence/maldives-dg/dining/private-dining</t>
        </is>
      </c>
      <c r="D430" t="inlineStr">
        <is>
          <t>dining</t>
        </is>
      </c>
      <c r="E430" t="inlineStr">
        <is>
          <t>Maldives Private Dining l Residence Dhigurah Private Dining</t>
        </is>
      </c>
      <c r="F430" t="n">
        <v>425</v>
      </c>
      <c r="G430" t="inlineStr">
        <is>
          <t>2026-10-04</t>
        </is>
      </c>
      <c r="H430" t="inlineStr">
        <is>
          <t>official</t>
        </is>
      </c>
      <c r="I430" t="inlineStr">
        <is>
          <t>output/pages/020_the-residence-maldives-at-dhigurah/dining__cenizaro.com__theresidence-maldives-dg-dining-private-dining.md</t>
        </is>
      </c>
    </row>
    <row r="431">
      <c r="A431" t="n">
        <v>13</v>
      </c>
      <c r="B431" t="inlineStr">
        <is>
          <t>Sandies Bathala</t>
        </is>
      </c>
      <c r="C431" t="inlineStr">
        <is>
          <t>https://www.planhotel.com/group-hotels/diamonds-hotels-and-resorts/diamonds-leisure-beach-golf-resort/</t>
        </is>
      </c>
      <c r="D431" t="inlineStr">
        <is>
          <t>events</t>
        </is>
      </c>
      <c r="E431" t="inlineStr">
        <is>
          <t>Diamonds Hotels and Resorts - DIAMONDS LEISURE BEACH &amp; GOLF RESORT  Hotel - Planhotel Hospitality group  in the Indian O</t>
        </is>
      </c>
      <c r="F431" t="n">
        <v>964</v>
      </c>
      <c r="G431" t="inlineStr">
        <is>
          <t>2026-10-04</t>
        </is>
      </c>
      <c r="H431" t="inlineStr">
        <is>
          <t>official</t>
        </is>
      </c>
      <c r="I431" t="inlineStr">
        <is>
          <t>output/pages/013_sandies-bathala/events__planhotel.com__group-hotels-diamonds-hotels-and-resorts-diamonds-leisure-be.md</t>
        </is>
      </c>
    </row>
    <row r="432">
      <c r="A432" t="n">
        <v>19</v>
      </c>
      <c r="B432" t="inlineStr">
        <is>
          <t>The Residence Maldives</t>
        </is>
      </c>
      <c r="C432" t="inlineStr">
        <is>
          <t>https://www.cenizaro.com/theresidence/maldives-fm/about/guest-services</t>
        </is>
      </c>
      <c r="D432" t="inlineStr">
        <is>
          <t>diving</t>
        </is>
      </c>
      <c r="E432" t="inlineStr">
        <is>
          <t>Maldives Hotels 5 Star | Services at The Residence Maldives</t>
        </is>
      </c>
      <c r="F432" t="n">
        <v>447</v>
      </c>
      <c r="G432" t="inlineStr">
        <is>
          <t>2026-10-04</t>
        </is>
      </c>
      <c r="H432" t="inlineStr">
        <is>
          <t>official</t>
        </is>
      </c>
      <c r="I432" t="inlineStr">
        <is>
          <t>output/pages/019_the-residence-maldives/diving__cenizaro.com__theresidence-maldives-fm-about-guest-services.md</t>
        </is>
      </c>
    </row>
    <row r="433">
      <c r="A433" t="n">
        <v>20</v>
      </c>
      <c r="B433" t="inlineStr">
        <is>
          <t>The Residence Maldives At Dhigurah</t>
        </is>
      </c>
      <c r="C433" t="inlineStr">
        <is>
          <t>https://www.cenizaro.com/theresidence/maldives-dg/about/facilities</t>
        </is>
      </c>
      <c r="D433" t="inlineStr">
        <is>
          <t>diving</t>
        </is>
      </c>
      <c r="E433" t="inlineStr">
        <is>
          <t>Family Friendly Resorts Maldives l Resort Facilities</t>
        </is>
      </c>
      <c r="F433" t="n">
        <v>1634</v>
      </c>
      <c r="G433" t="inlineStr">
        <is>
          <t>2026-10-04</t>
        </is>
      </c>
      <c r="H433" t="inlineStr">
        <is>
          <t>official</t>
        </is>
      </c>
      <c r="I433" t="inlineStr">
        <is>
          <t>output/pages/020_the-residence-maldives-at-dhigurah/diving__cenizaro.com__theresidence-maldives-dg-about-facilities.md</t>
        </is>
      </c>
    </row>
    <row r="434">
      <c r="A434" t="n">
        <v>19</v>
      </c>
      <c r="B434" t="inlineStr">
        <is>
          <t>The Residence Maldives</t>
        </is>
      </c>
      <c r="C434" t="inlineStr">
        <is>
          <t>https://www.cenizaro.com/theresidence/maldives-fm/accommodation/water-pool-villas</t>
        </is>
      </c>
      <c r="D434" t="inlineStr">
        <is>
          <t>diving</t>
        </is>
      </c>
      <c r="E434" t="inlineStr">
        <is>
          <t>Maldives Water Villa With Pool | Two Bedroom Pool Villa</t>
        </is>
      </c>
      <c r="F434" t="n">
        <v>646</v>
      </c>
      <c r="G434" t="inlineStr">
        <is>
          <t>2026-10-04</t>
        </is>
      </c>
      <c r="H434" t="inlineStr">
        <is>
          <t>official</t>
        </is>
      </c>
      <c r="I434" t="inlineStr">
        <is>
          <t>output/pages/019_the-residence-maldives/diving__cenizaro.com__theresidence-maldives-fm-accommodation-water-pool-villas.md</t>
        </is>
      </c>
    </row>
    <row r="435">
      <c r="A435" t="n">
        <v>20</v>
      </c>
      <c r="B435" t="inlineStr">
        <is>
          <t>The Residence Maldives At Dhigurah</t>
        </is>
      </c>
      <c r="C435" t="inlineStr">
        <is>
          <t>https://www.cenizaro.com/theresidence/maldives-dg/about</t>
        </is>
      </c>
      <c r="D435" t="inlineStr">
        <is>
          <t>diving</t>
        </is>
      </c>
      <c r="E435" t="inlineStr">
        <is>
          <t>Beach Villas in Maldives l About Us l The Residence Dhigurah</t>
        </is>
      </c>
      <c r="F435" t="n">
        <v>1572</v>
      </c>
      <c r="G435" t="inlineStr">
        <is>
          <t>2026-10-04</t>
        </is>
      </c>
      <c r="H435" t="inlineStr">
        <is>
          <t>official</t>
        </is>
      </c>
      <c r="I435" t="inlineStr">
        <is>
          <t>output/pages/020_the-residence-maldives-at-dhigurah/diving__cenizaro.com__theresidence-maldives-dg-about.md</t>
        </is>
      </c>
    </row>
    <row r="436">
      <c r="A436" t="n">
        <v>19</v>
      </c>
      <c r="B436" t="inlineStr">
        <is>
          <t>The Residence Maldives</t>
        </is>
      </c>
      <c r="C436" t="inlineStr">
        <is>
          <t>https://www.cenizaro.com/theresidence/maldives-fm/about</t>
        </is>
      </c>
      <c r="D436" t="inlineStr">
        <is>
          <t>diving</t>
        </is>
      </c>
      <c r="E436" t="inlineStr">
        <is>
          <t>Maldives Island Resorts |  About Us | The Residence Maldives</t>
        </is>
      </c>
      <c r="F436" t="n">
        <v>1126</v>
      </c>
      <c r="G436" t="inlineStr">
        <is>
          <t>2026-10-04</t>
        </is>
      </c>
      <c r="H436" t="inlineStr">
        <is>
          <t>official</t>
        </is>
      </c>
      <c r="I436" t="inlineStr">
        <is>
          <t>output/pages/019_the-residence-maldives/diving__cenizaro.com__theresidence-maldives-fm-about.md</t>
        </is>
      </c>
    </row>
    <row r="437">
      <c r="A437" t="n">
        <v>20</v>
      </c>
      <c r="B437" t="inlineStr">
        <is>
          <t>The Residence Maldives At Dhigurah</t>
        </is>
      </c>
      <c r="C437" t="inlineStr">
        <is>
          <t>https://www.cenizaro.com/theresidence/maldives-dg/accommodation/deluxe-lagoon-pool-villa</t>
        </is>
      </c>
      <c r="D437" t="inlineStr">
        <is>
          <t>diving</t>
        </is>
      </c>
      <c r="E437" t="inlineStr">
        <is>
          <t>Maldives Water Villa with Private Pool l Lagoon Pool Villa</t>
        </is>
      </c>
      <c r="F437" t="n">
        <v>570</v>
      </c>
      <c r="G437" t="inlineStr">
        <is>
          <t>2026-10-04</t>
        </is>
      </c>
      <c r="H437" t="inlineStr">
        <is>
          <t>official</t>
        </is>
      </c>
      <c r="I437" t="inlineStr">
        <is>
          <t>output/pages/020_the-residence-maldives-at-dhigurah/diving__cenizaro.com__theresidence-maldives-dg-accommodation-deluxe-lagoon-pool-vi.md</t>
        </is>
      </c>
    </row>
    <row r="438">
      <c r="A438" t="n">
        <v>19</v>
      </c>
      <c r="B438" t="inlineStr">
        <is>
          <t>The Residence Maldives</t>
        </is>
      </c>
      <c r="C438" t="inlineStr">
        <is>
          <t>https://www.cenizaro.com/theresidence/maldives-fm/falhumaafushi-early-bird-offer</t>
        </is>
      </c>
      <c r="D438" t="inlineStr">
        <is>
          <t>diving</t>
        </is>
      </c>
      <c r="E438" t="inlineStr">
        <is>
          <t>Early Bird Offer</t>
        </is>
      </c>
      <c r="F438" t="n">
        <v>1794</v>
      </c>
      <c r="G438" t="inlineStr">
        <is>
          <t>2026-10-04</t>
        </is>
      </c>
      <c r="H438" t="inlineStr">
        <is>
          <t>official</t>
        </is>
      </c>
      <c r="I438" t="inlineStr">
        <is>
          <t>output/pages/019_the-residence-maldives/diving__cenizaro.com__theresidence-maldives-fm-falhumaafushi-early-bird-offer.md</t>
        </is>
      </c>
    </row>
    <row r="439">
      <c r="A439" t="n">
        <v>20</v>
      </c>
      <c r="B439" t="inlineStr">
        <is>
          <t>The Residence Maldives At Dhigurah</t>
        </is>
      </c>
      <c r="C439" t="inlineStr">
        <is>
          <t>https://www.cenizaro.com/theresidence/maldives-dg/dining/long-island</t>
        </is>
      </c>
      <c r="D439" t="inlineStr">
        <is>
          <t>dining</t>
        </is>
      </c>
      <c r="E439" t="inlineStr">
        <is>
          <t>Maldives Resort Bar l The Residence Dhigurah | Long Island</t>
        </is>
      </c>
      <c r="F439" t="n">
        <v>514</v>
      </c>
      <c r="G439" t="inlineStr">
        <is>
          <t>2026-10-04</t>
        </is>
      </c>
      <c r="H439" t="inlineStr">
        <is>
          <t>official</t>
        </is>
      </c>
      <c r="I439" t="inlineStr">
        <is>
          <t>output/pages/020_the-residence-maldives-at-dhigurah/dining__cenizaro.com__theresidence-maldives-dg-dining-long-island.md</t>
        </is>
      </c>
    </row>
    <row r="440">
      <c r="A440" t="n">
        <v>19</v>
      </c>
      <c r="B440" t="inlineStr">
        <is>
          <t>The Residence Maldives</t>
        </is>
      </c>
      <c r="C440" t="inlineStr">
        <is>
          <t>https://www.cenizaro.com/theresidence/maldives-fm/destination</t>
        </is>
      </c>
      <c r="D440" t="inlineStr">
        <is>
          <t>diving</t>
        </is>
      </c>
      <c r="E440" t="inlineStr">
        <is>
          <t>Best Places to Visit in Maldives | Destination</t>
        </is>
      </c>
      <c r="F440" t="n">
        <v>1237</v>
      </c>
      <c r="G440" t="inlineStr">
        <is>
          <t>2026-10-04</t>
        </is>
      </c>
      <c r="H440" t="inlineStr">
        <is>
          <t>official</t>
        </is>
      </c>
      <c r="I440" t="inlineStr">
        <is>
          <t>output/pages/019_the-residence-maldives/diving__cenizaro.com__theresidence-maldives-fm-destination.md</t>
        </is>
      </c>
    </row>
    <row r="441">
      <c r="A441" t="n">
        <v>20</v>
      </c>
      <c r="B441" t="inlineStr">
        <is>
          <t>The Residence Maldives At Dhigurah</t>
        </is>
      </c>
      <c r="C441" t="inlineStr">
        <is>
          <t>https://www.cenizaro.com/theresidence/maldives-dg/dining/cafe-del-sol</t>
        </is>
      </c>
      <c r="D441" t="inlineStr">
        <is>
          <t>dining</t>
        </is>
      </c>
      <c r="E441" t="inlineStr">
        <is>
          <t>Mediterranean Restaurant in Maldives l Dine at Café Del Sol</t>
        </is>
      </c>
      <c r="F441" t="n">
        <v>445</v>
      </c>
      <c r="G441" t="inlineStr">
        <is>
          <t>2026-10-04</t>
        </is>
      </c>
      <c r="H441" t="inlineStr">
        <is>
          <t>official</t>
        </is>
      </c>
      <c r="I441" t="inlineStr">
        <is>
          <t>output/pages/020_the-residence-maldives-at-dhigurah/dining__cenizaro.com__theresidence-maldives-dg-dining-cafe-del-sol.md</t>
        </is>
      </c>
    </row>
    <row r="442">
      <c r="A442" t="n">
        <v>19</v>
      </c>
      <c r="B442" t="inlineStr">
        <is>
          <t>The Residence Maldives</t>
        </is>
      </c>
      <c r="C442" t="inlineStr">
        <is>
          <t>https://www.cenizaro.com/theresidence/maldives-fm/experiences/dive-the-deep-blue</t>
        </is>
      </c>
      <c r="D442" t="inlineStr">
        <is>
          <t>diving</t>
        </is>
      </c>
      <c r="E442" t="inlineStr">
        <is>
          <t>Best Dive Resorts Maldives | The Residence Maldives</t>
        </is>
      </c>
      <c r="F442" t="n">
        <v>456</v>
      </c>
      <c r="G442" t="inlineStr">
        <is>
          <t>2026-10-04</t>
        </is>
      </c>
      <c r="H442" t="inlineStr">
        <is>
          <t>official</t>
        </is>
      </c>
      <c r="I442" t="inlineStr">
        <is>
          <t>output/pages/019_the-residence-maldives/diving__cenizaro.com__theresidence-maldives-fm-experiences-dive-the-deep-blue.md</t>
        </is>
      </c>
    </row>
    <row r="443">
      <c r="A443" t="n">
        <v>20</v>
      </c>
      <c r="B443" t="inlineStr">
        <is>
          <t>The Residence Maldives At Dhigurah</t>
        </is>
      </c>
      <c r="C443" t="inlineStr">
        <is>
          <t>https://www.cenizaro.com/theresidence/maldives-dg/destination/travel-tips</t>
        </is>
      </c>
      <c r="D443" t="inlineStr">
        <is>
          <t>diving</t>
        </is>
      </c>
      <c r="E443" t="inlineStr">
        <is>
          <t>Maldives Travel Tips l The Residence Dhigurah | Travel Tips</t>
        </is>
      </c>
      <c r="F443" t="n">
        <v>1150</v>
      </c>
      <c r="G443" t="inlineStr">
        <is>
          <t>2026-10-04</t>
        </is>
      </c>
      <c r="H443" t="inlineStr">
        <is>
          <t>official</t>
        </is>
      </c>
      <c r="I443" t="inlineStr">
        <is>
          <t>output/pages/020_the-residence-maldives-at-dhigurah/diving__cenizaro.com__theresidence-maldives-dg-destination-travel-tips.md</t>
        </is>
      </c>
    </row>
    <row r="444">
      <c r="A444" t="n">
        <v>19</v>
      </c>
      <c r="B444" t="inlineStr">
        <is>
          <t>The Residence Maldives</t>
        </is>
      </c>
      <c r="C444" t="inlineStr">
        <is>
          <t>https://www.cenizaro.com/theresidence/maldives-fm/destination/itineraries</t>
        </is>
      </c>
      <c r="D444" t="inlineStr">
        <is>
          <t>diving</t>
        </is>
      </c>
      <c r="E444" t="inlineStr">
        <is>
          <t>Sightseeing in Maldives | The Residence Maldives Itineraries</t>
        </is>
      </c>
      <c r="F444" t="n">
        <v>1301</v>
      </c>
      <c r="G444" t="inlineStr">
        <is>
          <t>2026-10-04</t>
        </is>
      </c>
      <c r="H444" t="inlineStr">
        <is>
          <t>official</t>
        </is>
      </c>
      <c r="I444" t="inlineStr">
        <is>
          <t>output/pages/019_the-residence-maldives/diving__cenizaro.com__theresidence-maldives-fm-destination-itineraries.md</t>
        </is>
      </c>
    </row>
    <row r="445">
      <c r="A445" t="n">
        <v>20</v>
      </c>
      <c r="B445" t="inlineStr">
        <is>
          <t>The Residence Maldives At Dhigurah</t>
        </is>
      </c>
      <c r="C445" t="inlineStr">
        <is>
          <t>https://www.cenizaro.com/theresidence/maldives-dg/offers/solo-soulcations</t>
        </is>
      </c>
      <c r="D445" t="inlineStr">
        <is>
          <t>diving</t>
        </is>
      </c>
      <c r="E445" t="inlineStr">
        <is>
          <t>Solo Soulcations</t>
        </is>
      </c>
      <c r="F445" t="n">
        <v>1243</v>
      </c>
      <c r="G445" t="inlineStr">
        <is>
          <t>2026-10-04</t>
        </is>
      </c>
      <c r="H445" t="inlineStr">
        <is>
          <t>official</t>
        </is>
      </c>
      <c r="I445" t="inlineStr">
        <is>
          <t>output/pages/020_the-residence-maldives-at-dhigurah/diving__cenizaro.com__theresidence-maldives-dg-offers-solo-soulcations.md</t>
        </is>
      </c>
    </row>
    <row r="446">
      <c r="A446" t="n">
        <v>19</v>
      </c>
      <c r="B446" t="inlineStr">
        <is>
          <t>The Residence Maldives</t>
        </is>
      </c>
      <c r="C446" t="inlineStr">
        <is>
          <t>https://www.cenizaro.com/theresidence/maldives-fm/accommodation/beach-beach-pool-villa</t>
        </is>
      </c>
      <c r="D446" t="inlineStr">
        <is>
          <t>diving</t>
        </is>
      </c>
      <c r="E446" t="inlineStr">
        <is>
          <t>Beach Pool Villa Maldives | The Residence Maldives</t>
        </is>
      </c>
      <c r="F446" t="n">
        <v>760</v>
      </c>
      <c r="G446" t="inlineStr">
        <is>
          <t>2026-10-04</t>
        </is>
      </c>
      <c r="H446" t="inlineStr">
        <is>
          <t>official</t>
        </is>
      </c>
      <c r="I446" t="inlineStr">
        <is>
          <t>output/pages/019_the-residence-maldives/diving__cenizaro.com__theresidence-maldives-fm-accommodation-beach-beach-pool-vill.md</t>
        </is>
      </c>
    </row>
    <row r="447">
      <c r="A447" t="n">
        <v>20</v>
      </c>
      <c r="B447" t="inlineStr">
        <is>
          <t>The Residence Maldives At Dhigurah</t>
        </is>
      </c>
      <c r="C447" t="inlineStr">
        <is>
          <t>https://www.cenizaro.com/theresidence/maldives-dg/experiences/bottom-line-fishing</t>
        </is>
      </c>
      <c r="D447" t="inlineStr">
        <is>
          <t>diving</t>
        </is>
      </c>
      <c r="E447" t="inlineStr">
        <is>
          <t>Deep Sea Fishing Maldives | The Residence Dhigurah</t>
        </is>
      </c>
      <c r="F447" t="n">
        <v>420</v>
      </c>
      <c r="G447" t="inlineStr">
        <is>
          <t>2026-10-04</t>
        </is>
      </c>
      <c r="H447" t="inlineStr">
        <is>
          <t>official</t>
        </is>
      </c>
      <c r="I447" t="inlineStr">
        <is>
          <t>output/pages/020_the-residence-maldives-at-dhigurah/diving__cenizaro.com__theresidence-maldives-dg-experiences-bottom-line-fishing.md</t>
        </is>
      </c>
    </row>
    <row r="448">
      <c r="A448" t="n">
        <v>13</v>
      </c>
      <c r="B448" t="inlineStr">
        <is>
          <t>Sandies Bathala</t>
        </is>
      </c>
      <c r="C448" t="inlineStr">
        <is>
          <t>https://www.planhotel.com/brochures/</t>
        </is>
      </c>
      <c r="D448" t="inlineStr">
        <is>
          <t>events</t>
        </is>
      </c>
      <c r="E448" t="inlineStr">
        <is>
          <t>Brochures  Hotel - Planhotel Hospitality group  in the Indian Ocean</t>
        </is>
      </c>
      <c r="F448" t="n">
        <v>2026</v>
      </c>
      <c r="G448" t="inlineStr">
        <is>
          <t>2026-10-04</t>
        </is>
      </c>
      <c r="H448" t="inlineStr">
        <is>
          <t>official</t>
        </is>
      </c>
      <c r="I448" t="inlineStr">
        <is>
          <t>output/pages/013_sandies-bathala/events__planhotel.com__brochures.md</t>
        </is>
      </c>
    </row>
    <row r="449">
      <c r="A449" t="n">
        <v>19</v>
      </c>
      <c r="B449" t="inlineStr">
        <is>
          <t>The Residence Maldives</t>
        </is>
      </c>
      <c r="C449" t="inlineStr">
        <is>
          <t>https://www.cenizaro.com/theresidence/maldives-fm/offers/best-of-the-best</t>
        </is>
      </c>
      <c r="D449" t="inlineStr">
        <is>
          <t>diving</t>
        </is>
      </c>
      <c r="E449" t="inlineStr">
        <is>
          <t>Maldives Offers | Best of the Best | The Residence Maldives</t>
        </is>
      </c>
      <c r="F449" t="n">
        <v>2035</v>
      </c>
      <c r="G449" t="inlineStr">
        <is>
          <t>2026-10-04</t>
        </is>
      </c>
      <c r="H449" t="inlineStr">
        <is>
          <t>official</t>
        </is>
      </c>
      <c r="I449" t="inlineStr">
        <is>
          <t>output/pages/019_the-residence-maldives/diving__cenizaro.com__theresidence-maldives-fm-offers-best-of-the-best.md</t>
        </is>
      </c>
    </row>
    <row r="450">
      <c r="A450" t="n">
        <v>20</v>
      </c>
      <c r="B450" t="inlineStr">
        <is>
          <t>The Residence Maldives At Dhigurah</t>
        </is>
      </c>
      <c r="C450" t="inlineStr">
        <is>
          <t>https://www.cenizaro.com/theresidence/maldives-dg/destination/discover</t>
        </is>
      </c>
      <c r="D450" t="inlineStr">
        <is>
          <t>diving</t>
        </is>
      </c>
      <c r="E450" t="inlineStr">
        <is>
          <t>Maldives Sightseeing l The Residence Maldives Dhigurah</t>
        </is>
      </c>
      <c r="F450" t="n">
        <v>1277</v>
      </c>
      <c r="G450" t="inlineStr">
        <is>
          <t>2026-10-04</t>
        </is>
      </c>
      <c r="H450" t="inlineStr">
        <is>
          <t>official</t>
        </is>
      </c>
      <c r="I450" t="inlineStr">
        <is>
          <t>output/pages/020_the-residence-maldives-at-dhigurah/diving__cenizaro.com__theresidence-maldives-dg-destination-discover.md</t>
        </is>
      </c>
    </row>
    <row r="451">
      <c r="A451" t="n">
        <v>19</v>
      </c>
      <c r="B451" t="inlineStr">
        <is>
          <t>The Residence Maldives</t>
        </is>
      </c>
      <c r="C451" t="inlineStr">
        <is>
          <t>https://www.cenizaro.com/theresidence/maldives-fm/experiences/bottom-line-fishing</t>
        </is>
      </c>
      <c r="D451" t="inlineStr">
        <is>
          <t>diving</t>
        </is>
      </c>
      <c r="E451" t="inlineStr">
        <is>
          <t>Deep Sea Fishing in Maldives | The Residence Maldives</t>
        </is>
      </c>
      <c r="F451" t="n">
        <v>420</v>
      </c>
      <c r="G451" t="inlineStr">
        <is>
          <t>2026-10-04</t>
        </is>
      </c>
      <c r="H451" t="inlineStr">
        <is>
          <t>official</t>
        </is>
      </c>
      <c r="I451" t="inlineStr">
        <is>
          <t>output/pages/019_the-residence-maldives/diving__cenizaro.com__theresidence-maldives-fm-experiences-bottom-line-fishing.md</t>
        </is>
      </c>
    </row>
    <row r="452">
      <c r="A452" t="n">
        <v>20</v>
      </c>
      <c r="B452" t="inlineStr">
        <is>
          <t>The Residence Maldives At Dhigurah</t>
        </is>
      </c>
      <c r="C452" t="inlineStr">
        <is>
          <t>https://www.cenizaro.com/theresidence/maldives-dg/contact</t>
        </is>
      </c>
      <c r="D452" t="inlineStr">
        <is>
          <t>diving</t>
        </is>
      </c>
      <c r="E452" t="inlineStr">
        <is>
          <t>Maldives Five Star Resort | The Residence Dhigurah Contact</t>
        </is>
      </c>
      <c r="F452" t="n">
        <v>451</v>
      </c>
      <c r="G452" t="inlineStr">
        <is>
          <t>2026-10-04</t>
        </is>
      </c>
      <c r="H452" t="inlineStr">
        <is>
          <t>official</t>
        </is>
      </c>
      <c r="I452" t="inlineStr">
        <is>
          <t>output/pages/020_the-residence-maldives-at-dhigurah/diving__cenizaro.com__theresidence-maldives-dg-contact.md</t>
        </is>
      </c>
    </row>
    <row r="453">
      <c r="A453" t="n">
        <v>19</v>
      </c>
      <c r="B453" t="inlineStr">
        <is>
          <t>The Residence Maldives</t>
        </is>
      </c>
      <c r="C453" t="inlineStr">
        <is>
          <t>https://www.cenizaro.com/theresidence/maldives-fm/offers/renewal-retreats</t>
        </is>
      </c>
      <c r="D453" t="inlineStr">
        <is>
          <t>wedding</t>
        </is>
      </c>
      <c r="E453" t="inlineStr"/>
      <c r="F453" t="n">
        <v>1687</v>
      </c>
      <c r="G453" t="inlineStr">
        <is>
          <t>2026-10-04</t>
        </is>
      </c>
      <c r="H453" t="inlineStr">
        <is>
          <t>official</t>
        </is>
      </c>
      <c r="I453" t="inlineStr">
        <is>
          <t>output/pages/019_the-residence-maldives/wedding__cenizaro.com__theresidence-maldives-fm-offers-renewal-retreats.md</t>
        </is>
      </c>
    </row>
    <row r="454">
      <c r="A454" t="n">
        <v>13</v>
      </c>
      <c r="B454" t="inlineStr">
        <is>
          <t>Sandies Bathala</t>
        </is>
      </c>
      <c r="C454" t="inlineStr">
        <is>
          <t>https://www.planhotel.com/group-hotels/sandies-hotels-and-resorts/sandies-bathala-maldives/</t>
        </is>
      </c>
      <c r="D454" t="inlineStr">
        <is>
          <t>events</t>
        </is>
      </c>
      <c r="E454" t="inlineStr">
        <is>
          <t>Sandies Hotels and Resorts - Sandies Bathala Maldives  Hotel - Planhotel Hospitality group  in the Indian Ocean</t>
        </is>
      </c>
      <c r="F454" t="n">
        <v>813</v>
      </c>
      <c r="G454" t="inlineStr">
        <is>
          <t>2026-10-04</t>
        </is>
      </c>
      <c r="H454" t="inlineStr">
        <is>
          <t>official</t>
        </is>
      </c>
      <c r="I454" t="inlineStr">
        <is>
          <t>output/pages/013_sandies-bathala/events__planhotel.com__group-hotels-sandies-hotels-and-resorts-sandies-bathala-mald.md</t>
        </is>
      </c>
    </row>
    <row r="455">
      <c r="A455" t="n">
        <v>13</v>
      </c>
      <c r="B455" t="inlineStr">
        <is>
          <t>Sandies Bathala</t>
        </is>
      </c>
      <c r="C455" t="inlineStr">
        <is>
          <t>https://www.planhotel.com/travel-professional/weddings-ceremonies/diamonds-athuruga-beach/</t>
        </is>
      </c>
      <c r="D455" t="inlineStr">
        <is>
          <t>wedding</t>
        </is>
      </c>
      <c r="E455" t="inlineStr">
        <is>
          <t>Weddings &amp; Ceremonies - Diamonds Athuruga Beach  Hotel - Planhotel Hospitality group  in the Indian Ocean</t>
        </is>
      </c>
      <c r="F455" t="n">
        <v>1605</v>
      </c>
      <c r="G455" t="inlineStr">
        <is>
          <t>2026-10-04</t>
        </is>
      </c>
      <c r="H455" t="inlineStr">
        <is>
          <t>official</t>
        </is>
      </c>
      <c r="I455" t="inlineStr">
        <is>
          <t>output/pages/013_sandies-bathala/wedding__planhotel.com__travel-professional-weddings-ceremonies-diamonds-athuruga-be.md</t>
        </is>
      </c>
    </row>
    <row r="456">
      <c r="A456" t="n">
        <v>19</v>
      </c>
      <c r="B456" t="inlineStr">
        <is>
          <t>The Residence Maldives</t>
        </is>
      </c>
      <c r="C456" t="inlineStr">
        <is>
          <t>https://www.cenizaro.com/theresidence/maldives-fm/experiences/dhoni-and-dolphins</t>
        </is>
      </c>
      <c r="D456" t="inlineStr">
        <is>
          <t>diving</t>
        </is>
      </c>
      <c r="E456" t="inlineStr">
        <is>
          <t>Dolphin Watching Maldives | The Residence Maldives</t>
        </is>
      </c>
      <c r="F456" t="n">
        <v>349</v>
      </c>
      <c r="G456" t="inlineStr">
        <is>
          <t>2026-10-04</t>
        </is>
      </c>
      <c r="H456" t="inlineStr">
        <is>
          <t>official</t>
        </is>
      </c>
      <c r="I456" t="inlineStr">
        <is>
          <t>output/pages/019_the-residence-maldives/diving__cenizaro.com__theresidence-maldives-fm-experiences-dhoni-and-dolphins.md</t>
        </is>
      </c>
    </row>
    <row r="457">
      <c r="A457" t="n">
        <v>20</v>
      </c>
      <c r="B457" t="inlineStr">
        <is>
          <t>The Residence Maldives At Dhigurah</t>
        </is>
      </c>
      <c r="C457" t="inlineStr">
        <is>
          <t>https://www.cenizaro.com/theresidence/maldives-dg/events-meetings/weddings-events</t>
        </is>
      </c>
      <c r="D457" t="inlineStr">
        <is>
          <t>wedding</t>
        </is>
      </c>
      <c r="E457" t="inlineStr">
        <is>
          <t>Wedding Venues Maldives l The Residence Dhigurah | Weddings</t>
        </is>
      </c>
      <c r="F457" t="n">
        <v>533</v>
      </c>
      <c r="G457" t="inlineStr">
        <is>
          <t>2026-10-04</t>
        </is>
      </c>
      <c r="H457" t="inlineStr">
        <is>
          <t>official</t>
        </is>
      </c>
      <c r="I457" t="inlineStr">
        <is>
          <t>output/pages/020_the-residence-maldives-at-dhigurah/wedding__cenizaro.com__theresidence-maldives-dg-events-meetings-weddings-events.md</t>
        </is>
      </c>
    </row>
    <row r="458">
      <c r="A458" t="n">
        <v>19</v>
      </c>
      <c r="B458" t="inlineStr">
        <is>
          <t>The Residence Maldives</t>
        </is>
      </c>
      <c r="C458" t="inlineStr">
        <is>
          <t>https://www.cenizaro.com/theresidence/maldives-fm/destination/travel-tips</t>
        </is>
      </c>
      <c r="D458" t="inlineStr">
        <is>
          <t>diving</t>
        </is>
      </c>
      <c r="E458" t="inlineStr">
        <is>
          <t>Travel Tips for Maldives | The Residence Maldives</t>
        </is>
      </c>
      <c r="F458" t="n">
        <v>1129</v>
      </c>
      <c r="G458" t="inlineStr">
        <is>
          <t>2026-10-04</t>
        </is>
      </c>
      <c r="H458" t="inlineStr">
        <is>
          <t>official</t>
        </is>
      </c>
      <c r="I458" t="inlineStr">
        <is>
          <t>output/pages/019_the-residence-maldives/diving__cenizaro.com__theresidence-maldives-fm-destination-travel-tips.md</t>
        </is>
      </c>
    </row>
    <row r="459">
      <c r="A459" t="n">
        <v>13</v>
      </c>
      <c r="B459" t="inlineStr">
        <is>
          <t>Sandies Bathala</t>
        </is>
      </c>
      <c r="C459" t="inlineStr">
        <is>
          <t>https://www.planhotel.com/de/professionelle-loesungen/meetings-und-incentives/</t>
        </is>
      </c>
      <c r="D459" t="inlineStr">
        <is>
          <t>events</t>
        </is>
      </c>
      <c r="E459" t="inlineStr">
        <is>
          <t>Professionelle Lösungen - Meetings und Incentives Hotel -  Planhotel Hospitality group der Indischen Ozean</t>
        </is>
      </c>
      <c r="F459" t="n">
        <v>9626</v>
      </c>
      <c r="G459" t="inlineStr">
        <is>
          <t>2026-10-04</t>
        </is>
      </c>
      <c r="H459" t="inlineStr">
        <is>
          <t>official</t>
        </is>
      </c>
      <c r="I459" t="inlineStr">
        <is>
          <t>output/pages/013_sandies-bathala/events__planhotel.com__de-professionelle-loesungen-meetings-und-incentives.md</t>
        </is>
      </c>
    </row>
    <row r="460">
      <c r="A460" t="n">
        <v>20</v>
      </c>
      <c r="B460" t="inlineStr">
        <is>
          <t>The Residence Maldives At Dhigurah</t>
        </is>
      </c>
      <c r="C460" t="inlineStr">
        <is>
          <t>https://www.cenizaro.com/theresidence/maldives-dg/events-meetings/catering</t>
        </is>
      </c>
      <c r="D460" t="inlineStr">
        <is>
          <t>events</t>
        </is>
      </c>
      <c r="E460" t="inlineStr">
        <is>
          <t>Catering Services in Maldives l The Residence Dhigurah</t>
        </is>
      </c>
      <c r="F460" t="n">
        <v>439</v>
      </c>
      <c r="G460" t="inlineStr">
        <is>
          <t>2026-10-04</t>
        </is>
      </c>
      <c r="H460" t="inlineStr">
        <is>
          <t>official</t>
        </is>
      </c>
      <c r="I460" t="inlineStr">
        <is>
          <t>output/pages/020_the-residence-maldives-at-dhigurah/events__cenizaro.com__theresidence-maldives-dg-events-meetings-catering.md</t>
        </is>
      </c>
    </row>
    <row r="461">
      <c r="A461" t="n">
        <v>19</v>
      </c>
      <c r="B461" t="inlineStr">
        <is>
          <t>The Residence Maldives</t>
        </is>
      </c>
      <c r="C461" t="inlineStr">
        <is>
          <t>https://www.cenizaro.com/theresidence/maldives-fm/contact</t>
        </is>
      </c>
      <c r="D461" t="inlineStr">
        <is>
          <t>diving</t>
        </is>
      </c>
      <c r="E461" t="inlineStr">
        <is>
          <t>Maldives Five Star Resorts | The Residence Maldives Contact</t>
        </is>
      </c>
      <c r="F461" t="n">
        <v>430</v>
      </c>
      <c r="G461" t="inlineStr">
        <is>
          <t>2026-10-04</t>
        </is>
      </c>
      <c r="H461" t="inlineStr">
        <is>
          <t>official</t>
        </is>
      </c>
      <c r="I461" t="inlineStr">
        <is>
          <t>output/pages/019_the-residence-maldives/diving__cenizaro.com__theresidence-maldives-fm-contact.md</t>
        </is>
      </c>
    </row>
    <row r="462">
      <c r="A462" t="n">
        <v>13</v>
      </c>
      <c r="B462" t="inlineStr">
        <is>
          <t>Sandies Bathala</t>
        </is>
      </c>
      <c r="C462" t="inlineStr">
        <is>
          <t>https://www.planhotel.com/travel-professional/meeting-incentive/diamonds-leisure-beach-golf-resort/</t>
        </is>
      </c>
      <c r="D462" t="inlineStr">
        <is>
          <t>events</t>
        </is>
      </c>
      <c r="E462" t="inlineStr">
        <is>
          <t>Meeting &amp; Incentive - Diamonds Leisure Beach &amp; Golf Resort  Hotel - Planhotel Hospitality group  in the Indian Ocean</t>
        </is>
      </c>
      <c r="F462" t="n">
        <v>1160</v>
      </c>
      <c r="G462" t="inlineStr">
        <is>
          <t>2026-10-04</t>
        </is>
      </c>
      <c r="H462" t="inlineStr">
        <is>
          <t>official</t>
        </is>
      </c>
      <c r="I462" t="inlineStr">
        <is>
          <t>output/pages/013_sandies-bathala/events__planhotel.com__travel-professional-meeting-incentive-diamonds-leisure-beach.md</t>
        </is>
      </c>
    </row>
    <row r="463">
      <c r="A463" t="n">
        <v>20</v>
      </c>
      <c r="B463" t="inlineStr">
        <is>
          <t>The Residence Maldives At Dhigurah</t>
        </is>
      </c>
      <c r="C463" t="inlineStr">
        <is>
          <t>https://www.cenizaro.com/theresidence/maldives-dg/accommodation/sunrise-sunset-water-pool-villa</t>
        </is>
      </c>
      <c r="D463" t="inlineStr">
        <is>
          <t>diving</t>
        </is>
      </c>
      <c r="E463" t="inlineStr">
        <is>
          <t>Luxury Water Villa Maldives l One Bedroom Water Pool Villa</t>
        </is>
      </c>
      <c r="F463" t="n">
        <v>698</v>
      </c>
      <c r="G463" t="inlineStr">
        <is>
          <t>2026-10-04</t>
        </is>
      </c>
      <c r="H463" t="inlineStr">
        <is>
          <t>official</t>
        </is>
      </c>
      <c r="I463" t="inlineStr">
        <is>
          <t>output/pages/020_the-residence-maldives-at-dhigurah/diving__cenizaro.com__theresidence-maldives-dg-accommodation-sunrise-sunset-water-.md</t>
        </is>
      </c>
    </row>
    <row r="464">
      <c r="A464" t="n">
        <v>19</v>
      </c>
      <c r="B464" t="inlineStr">
        <is>
          <t>The Residence Maldives</t>
        </is>
      </c>
      <c r="C464" t="inlineStr">
        <is>
          <t>https://www.cenizaro.com/theresidence/maldives-fm/accommodation</t>
        </is>
      </c>
      <c r="D464" t="inlineStr">
        <is>
          <t>diving</t>
        </is>
      </c>
      <c r="E464" t="inlineStr">
        <is>
          <t>Maldives 5 Star Resorts | The Residence Maldives | Villas</t>
        </is>
      </c>
      <c r="F464" t="n">
        <v>775</v>
      </c>
      <c r="G464" t="inlineStr">
        <is>
          <t>2026-10-04</t>
        </is>
      </c>
      <c r="H464" t="inlineStr">
        <is>
          <t>official</t>
        </is>
      </c>
      <c r="I464" t="inlineStr">
        <is>
          <t>output/pages/019_the-residence-maldives/diving__cenizaro.com__theresidence-maldives-fm-accommodation.md</t>
        </is>
      </c>
    </row>
    <row r="465">
      <c r="A465" t="n">
        <v>20</v>
      </c>
      <c r="B465" t="inlineStr">
        <is>
          <t>The Residence Maldives At Dhigurah</t>
        </is>
      </c>
      <c r="C465" t="inlineStr">
        <is>
          <t>https://www.cenizaro.com/theresidence/maldives-dg/destination/itineraries</t>
        </is>
      </c>
      <c r="D465" t="inlineStr">
        <is>
          <t>diving</t>
        </is>
      </c>
      <c r="E465" t="inlineStr">
        <is>
          <t>Maldives Resort Activities l The Residence Maldives Dhigurah</t>
        </is>
      </c>
      <c r="F465" t="n">
        <v>1124</v>
      </c>
      <c r="G465" t="inlineStr">
        <is>
          <t>2026-10-04</t>
        </is>
      </c>
      <c r="H465" t="inlineStr">
        <is>
          <t>official</t>
        </is>
      </c>
      <c r="I465" t="inlineStr">
        <is>
          <t>output/pages/020_the-residence-maldives-at-dhigurah/diving__cenizaro.com__theresidence-maldives-dg-destination-itineraries.md</t>
        </is>
      </c>
    </row>
    <row r="466">
      <c r="A466" t="n">
        <v>19</v>
      </c>
      <c r="B466" t="inlineStr">
        <is>
          <t>The Residence Maldives</t>
        </is>
      </c>
      <c r="C466" t="inlineStr">
        <is>
          <t>https://www.cenizaro.com/theresidence/maldives-fm/accommodation/room-amenities</t>
        </is>
      </c>
      <c r="D466" t="inlineStr">
        <is>
          <t>diving</t>
        </is>
      </c>
      <c r="E466" t="inlineStr">
        <is>
          <t>Maldives Beach Front Villas | The Residence Maldives</t>
        </is>
      </c>
      <c r="F466" t="n">
        <v>562</v>
      </c>
      <c r="G466" t="inlineStr">
        <is>
          <t>2026-10-04</t>
        </is>
      </c>
      <c r="H466" t="inlineStr">
        <is>
          <t>official</t>
        </is>
      </c>
      <c r="I466" t="inlineStr">
        <is>
          <t>output/pages/019_the-residence-maldives/diving__cenizaro.com__theresidence-maldives-fm-accommodation-room-amenities.md</t>
        </is>
      </c>
    </row>
    <row r="467">
      <c r="A467" t="n">
        <v>13</v>
      </c>
      <c r="B467" t="inlineStr">
        <is>
          <t>Sandies Bathala</t>
        </is>
      </c>
      <c r="C467" t="inlineStr">
        <is>
          <t>https://www.planhotel.com/faq/</t>
        </is>
      </c>
      <c r="D467" t="inlineStr">
        <is>
          <t>events</t>
        </is>
      </c>
      <c r="E467" t="inlineStr">
        <is>
          <t>Faq  Hotel - Planhotel Hospitality group  in the Indian Ocean</t>
        </is>
      </c>
      <c r="F467" t="n">
        <v>6424</v>
      </c>
      <c r="G467" t="inlineStr">
        <is>
          <t>2026-10-04</t>
        </is>
      </c>
      <c r="H467" t="inlineStr">
        <is>
          <t>official</t>
        </is>
      </c>
      <c r="I467" t="inlineStr">
        <is>
          <t>output/pages/013_sandies-bathala/events__planhotel.com__faq.md</t>
        </is>
      </c>
    </row>
    <row r="468">
      <c r="A468" t="n">
        <v>13</v>
      </c>
      <c r="B468" t="inlineStr">
        <is>
          <t>Sandies Bathala</t>
        </is>
      </c>
      <c r="C468" t="inlineStr">
        <is>
          <t>https://www.planhotel.com/media-centre/</t>
        </is>
      </c>
      <c r="D468" t="inlineStr">
        <is>
          <t>events</t>
        </is>
      </c>
      <c r="E468" t="inlineStr">
        <is>
          <t>Media Centre  Hotel - Planhotel Hospitality group  in the Indian Ocean</t>
        </is>
      </c>
      <c r="F468" t="n">
        <v>1193</v>
      </c>
      <c r="G468" t="inlineStr">
        <is>
          <t>2026-10-04</t>
        </is>
      </c>
      <c r="H468" t="inlineStr">
        <is>
          <t>official</t>
        </is>
      </c>
      <c r="I468" t="inlineStr">
        <is>
          <t>output/pages/013_sandies-bathala/events__planhotel.com__media-centre.md</t>
        </is>
      </c>
    </row>
    <row r="469">
      <c r="A469" t="n">
        <v>20</v>
      </c>
      <c r="B469" t="inlineStr">
        <is>
          <t>The Residence Maldives At Dhigurah</t>
        </is>
      </c>
      <c r="C469" t="inlineStr">
        <is>
          <t>https://www.cenizaro.com/theresidence/maldives-dg/spa-wellness/yoga</t>
        </is>
      </c>
      <c r="D469" t="inlineStr">
        <is>
          <t>dining</t>
        </is>
      </c>
      <c r="E469" t="inlineStr">
        <is>
          <t>Maldives Yoga Retreat l Yoga at The Residence Dhigurah</t>
        </is>
      </c>
      <c r="F469" t="n">
        <v>1214</v>
      </c>
      <c r="G469" t="inlineStr">
        <is>
          <t>2026-10-04</t>
        </is>
      </c>
      <c r="H469" t="inlineStr">
        <is>
          <t>official</t>
        </is>
      </c>
      <c r="I469" t="inlineStr">
        <is>
          <t>output/pages/020_the-residence-maldives-at-dhigurah/dining__cenizaro.com__theresidence-maldives-dg-spa-wellness-yoga.md</t>
        </is>
      </c>
    </row>
    <row r="470">
      <c r="A470" t="n">
        <v>19</v>
      </c>
      <c r="B470" t="inlineStr">
        <is>
          <t>The Residence Maldives</t>
        </is>
      </c>
      <c r="C470" t="inlineStr">
        <is>
          <t>https://www.cenizaro.com/theresidence/maldives-fm/dining/librarybar</t>
        </is>
      </c>
      <c r="D470" t="inlineStr">
        <is>
          <t>dining</t>
        </is>
      </c>
      <c r="E470" t="inlineStr">
        <is>
          <t>Maldives Resort Bars | The Residence Maldives | Library Bar</t>
        </is>
      </c>
      <c r="F470" t="n">
        <v>370</v>
      </c>
      <c r="G470" t="inlineStr">
        <is>
          <t>2026-10-04</t>
        </is>
      </c>
      <c r="H470" t="inlineStr">
        <is>
          <t>official</t>
        </is>
      </c>
      <c r="I470" t="inlineStr">
        <is>
          <t>output/pages/019_the-residence-maldives/dining__cenizaro.com__theresidence-maldives-fm-dining-librarybar.md</t>
        </is>
      </c>
    </row>
    <row r="471">
      <c r="A471" t="n">
        <v>20</v>
      </c>
      <c r="B471" t="inlineStr">
        <is>
          <t>The Residence Maldives At Dhigurah</t>
        </is>
      </c>
      <c r="C471" t="inlineStr">
        <is>
          <t>https://www.cenizaro.com/theresidence/maldives-dg/accommodation/sunrise-sunset-deluxe-beach-pool-villa</t>
        </is>
      </c>
      <c r="D471" t="inlineStr">
        <is>
          <t>diving</t>
        </is>
      </c>
      <c r="E471" t="inlineStr">
        <is>
          <t>Maldives Luxury Villas l Sunrise Deluxe Beach Pool Villa</t>
        </is>
      </c>
      <c r="F471" t="n">
        <v>641</v>
      </c>
      <c r="G471" t="inlineStr">
        <is>
          <t>2026-10-04</t>
        </is>
      </c>
      <c r="H471" t="inlineStr">
        <is>
          <t>official</t>
        </is>
      </c>
      <c r="I471" t="inlineStr">
        <is>
          <t>output/pages/020_the-residence-maldives-at-dhigurah/diving__cenizaro.com__theresidence-maldives-dg-accommodation-sunrise-sunset-deluxe.md</t>
        </is>
      </c>
    </row>
    <row r="472">
      <c r="A472" t="n">
        <v>13</v>
      </c>
      <c r="B472" t="inlineStr">
        <is>
          <t>Sandies Bathala</t>
        </is>
      </c>
      <c r="C472" t="inlineStr">
        <is>
          <t>https://www.planhotel.com/travel-professional/weddings-ceremonies/diamonds-dream-africa/</t>
        </is>
      </c>
      <c r="D472" t="inlineStr">
        <is>
          <t>wedding</t>
        </is>
      </c>
      <c r="E472" t="inlineStr">
        <is>
          <t>Weddings &amp; Ceremonies - Diamonds Dream of Africa  Hotel - Planhotel Hospitality group  in the Indian Ocean</t>
        </is>
      </c>
      <c r="F472" t="n">
        <v>1603</v>
      </c>
      <c r="G472" t="inlineStr">
        <is>
          <t>2026-10-04</t>
        </is>
      </c>
      <c r="H472" t="inlineStr">
        <is>
          <t>official</t>
        </is>
      </c>
      <c r="I472" t="inlineStr">
        <is>
          <t>output/pages/013_sandies-bathala/wedding__planhotel.com__travel-professional-weddings-ceremonies-diamonds-dream-afric.md</t>
        </is>
      </c>
    </row>
    <row r="473">
      <c r="A473" t="n">
        <v>19</v>
      </c>
      <c r="B473" t="inlineStr">
        <is>
          <t>The Residence Maldives</t>
        </is>
      </c>
      <c r="C473" t="inlineStr">
        <is>
          <t>https://www.cenizaro.com/theresidence/maldives-fm/about/facilities</t>
        </is>
      </c>
      <c r="D473" t="inlineStr">
        <is>
          <t>diving</t>
        </is>
      </c>
      <c r="E473" t="inlineStr">
        <is>
          <t>Top Resorts in Maldives | The Residence Maldives Facilities</t>
        </is>
      </c>
      <c r="F473" t="n">
        <v>1410</v>
      </c>
      <c r="G473" t="inlineStr">
        <is>
          <t>2026-10-04</t>
        </is>
      </c>
      <c r="H473" t="inlineStr">
        <is>
          <t>official</t>
        </is>
      </c>
      <c r="I473" t="inlineStr">
        <is>
          <t>output/pages/019_the-residence-maldives/diving__cenizaro.com__theresidence-maldives-fm-about-facilities.md</t>
        </is>
      </c>
    </row>
    <row r="474">
      <c r="A474" t="n">
        <v>20</v>
      </c>
      <c r="B474" t="inlineStr">
        <is>
          <t>The Residence Maldives At Dhigurah</t>
        </is>
      </c>
      <c r="C474" t="inlineStr">
        <is>
          <t>https://www.cenizaro.com/theresidence/maldives-dg/accommodation/room-amenities</t>
        </is>
      </c>
      <c r="D474" t="inlineStr">
        <is>
          <t>diving</t>
        </is>
      </c>
      <c r="E474" t="inlineStr">
        <is>
          <t>Best Beach Villas in Maldives l Room Amenities</t>
        </is>
      </c>
      <c r="F474" t="n">
        <v>619</v>
      </c>
      <c r="G474" t="inlineStr">
        <is>
          <t>2026-10-04</t>
        </is>
      </c>
      <c r="H474" t="inlineStr">
        <is>
          <t>official</t>
        </is>
      </c>
      <c r="I474" t="inlineStr">
        <is>
          <t>output/pages/020_the-residence-maldives-at-dhigurah/diving__cenizaro.com__theresidence-maldives-dg-accommodation-room-amenities.md</t>
        </is>
      </c>
    </row>
    <row r="475">
      <c r="A475" t="n">
        <v>19</v>
      </c>
      <c r="B475" t="inlineStr">
        <is>
          <t>The Residence Maldives</t>
        </is>
      </c>
      <c r="C475" t="inlineStr">
        <is>
          <t>https://www.cenizaro.com/theresidence/maldives-fm/events-meetings/catering</t>
        </is>
      </c>
      <c r="D475" t="inlineStr">
        <is>
          <t>events</t>
        </is>
      </c>
      <c r="E475" t="inlineStr">
        <is>
          <t>Catering in Maldives | The Residence Maldives | Catering</t>
        </is>
      </c>
      <c r="F475" t="n">
        <v>600</v>
      </c>
      <c r="G475" t="inlineStr">
        <is>
          <t>2026-10-04</t>
        </is>
      </c>
      <c r="H475" t="inlineStr">
        <is>
          <t>official</t>
        </is>
      </c>
      <c r="I475" t="inlineStr">
        <is>
          <t>output/pages/019_the-residence-maldives/events__cenizaro.com__theresidence-maldives-fm-events-meetings-catering.md</t>
        </is>
      </c>
    </row>
    <row r="476">
      <c r="A476" t="n">
        <v>13</v>
      </c>
      <c r="B476" t="inlineStr">
        <is>
          <t>Sandies Bathala</t>
        </is>
      </c>
      <c r="C476" t="inlineStr">
        <is>
          <t>https://www.planhotel.com/de/unsere-hotels-resorts/sandies-hotels-resorts/sandies-baobab-zanzibar/</t>
        </is>
      </c>
      <c r="D476" t="inlineStr">
        <is>
          <t>events</t>
        </is>
      </c>
      <c r="E476" t="inlineStr">
        <is>
          <t>Sandies Hotels and Resorts - Sandies Baobab Beach Zanzibar Hotel -  Planhotel Hospitality group der Indischen Ozean</t>
        </is>
      </c>
      <c r="F476" t="n">
        <v>787</v>
      </c>
      <c r="G476" t="inlineStr">
        <is>
          <t>2026-10-04</t>
        </is>
      </c>
      <c r="H476" t="inlineStr">
        <is>
          <t>official</t>
        </is>
      </c>
      <c r="I476" t="inlineStr">
        <is>
          <t>output/pages/013_sandies-bathala/events__planhotel.com__de-unsere-hotels-resorts-sandies-hotels-resorts-sandies-baob.md</t>
        </is>
      </c>
    </row>
    <row r="477">
      <c r="A477" t="n">
        <v>20</v>
      </c>
      <c r="B477" t="inlineStr">
        <is>
          <t>The Residence Maldives At Dhigurah</t>
        </is>
      </c>
      <c r="C477" t="inlineStr">
        <is>
          <t>https://www.cenizaro.com/theresidence/maldives-dg/dining/li-bai</t>
        </is>
      </c>
      <c r="D477" t="inlineStr">
        <is>
          <t>dining</t>
        </is>
      </c>
      <c r="E477" t="inlineStr">
        <is>
          <t>Chinese Food in Maldives l Li Bai l The Residence Dhigurah</t>
        </is>
      </c>
      <c r="F477" t="n">
        <v>444</v>
      </c>
      <c r="G477" t="inlineStr">
        <is>
          <t>2026-10-04</t>
        </is>
      </c>
      <c r="H477" t="inlineStr">
        <is>
          <t>official</t>
        </is>
      </c>
      <c r="I477" t="inlineStr">
        <is>
          <t>output/pages/020_the-residence-maldives-at-dhigurah/dining__cenizaro.com__theresidence-maldives-dg-dining-li-bai.md</t>
        </is>
      </c>
    </row>
    <row r="478">
      <c r="A478" t="n">
        <v>13</v>
      </c>
      <c r="B478" t="inlineStr">
        <is>
          <t>Sandies Bathala</t>
        </is>
      </c>
      <c r="C478" t="inlineStr">
        <is>
          <t>https://www.planhotel.com/it/travel-professional-it/matrimoni-cerimonie/sandies-tropical-village/</t>
        </is>
      </c>
      <c r="D478" t="inlineStr">
        <is>
          <t>events</t>
        </is>
      </c>
      <c r="E478" t="inlineStr">
        <is>
          <t>Matrimoni &amp; Cerimonie - Sandies Tropical Village Hotel  - Planhotel Hospitality group  nell' Oceano Indiano</t>
        </is>
      </c>
      <c r="F478" t="n">
        <v>1884</v>
      </c>
      <c r="G478" t="inlineStr">
        <is>
          <t>2026-10-04</t>
        </is>
      </c>
      <c r="H478" t="inlineStr">
        <is>
          <t>official</t>
        </is>
      </c>
      <c r="I478" t="inlineStr">
        <is>
          <t>output/pages/013_sandies-bathala/events__planhotel.com__it-travel-professional-it-matrimoni-cerimonie-sandies-tropic.md</t>
        </is>
      </c>
    </row>
    <row r="479">
      <c r="A479" t="n">
        <v>19</v>
      </c>
      <c r="B479" t="inlineStr">
        <is>
          <t>The Residence Maldives</t>
        </is>
      </c>
      <c r="C479" t="inlineStr">
        <is>
          <t>https://www.cenizaro.com/theresidence/maldives-fm/events-meetings/weddings-events</t>
        </is>
      </c>
      <c r="D479" t="inlineStr">
        <is>
          <t>wedding</t>
        </is>
      </c>
      <c r="E479" t="inlineStr">
        <is>
          <t>Maldives Wedding Venues | Weddings &amp; Events | The Residence Maldives</t>
        </is>
      </c>
      <c r="F479" t="n">
        <v>683</v>
      </c>
      <c r="G479" t="inlineStr">
        <is>
          <t>2026-10-04</t>
        </is>
      </c>
      <c r="H479" t="inlineStr">
        <is>
          <t>official</t>
        </is>
      </c>
      <c r="I479" t="inlineStr">
        <is>
          <t>output/pages/019_the-residence-maldives/wedding__cenizaro.com__theresidence-maldives-fm-events-meetings-weddings-events.md</t>
        </is>
      </c>
    </row>
    <row r="480">
      <c r="A480" t="n">
        <v>20</v>
      </c>
      <c r="B480" t="inlineStr">
        <is>
          <t>The Residence Maldives At Dhigurah</t>
        </is>
      </c>
      <c r="C480" t="inlineStr">
        <is>
          <t>https://www.cenizaro.com/theresidence/maldives-dg/experiences/dhoni-and-dolphins</t>
        </is>
      </c>
      <c r="D480" t="inlineStr">
        <is>
          <t>diving</t>
        </is>
      </c>
      <c r="E480" t="inlineStr">
        <is>
          <t>Maldives Dolphin Watching | The Residence Maldives Dhigurah</t>
        </is>
      </c>
      <c r="F480" t="n">
        <v>352</v>
      </c>
      <c r="G480" t="inlineStr">
        <is>
          <t>2026-10-04</t>
        </is>
      </c>
      <c r="H480" t="inlineStr">
        <is>
          <t>official</t>
        </is>
      </c>
      <c r="I480" t="inlineStr">
        <is>
          <t>output/pages/020_the-residence-maldives-at-dhigurah/diving__cenizaro.com__theresidence-maldives-dg-experiences-dhoni-and-dolphins.md</t>
        </is>
      </c>
    </row>
    <row r="481">
      <c r="A481" t="n">
        <v>13</v>
      </c>
      <c r="B481" t="inlineStr">
        <is>
          <t>Sandies Bathala</t>
        </is>
      </c>
      <c r="C481" t="inlineStr">
        <is>
          <t>https://www.planhotel.com/fr/nos-hotels-resorts/hotel-italia-cortona/</t>
        </is>
      </c>
      <c r="D481" t="inlineStr">
        <is>
          <t>events</t>
        </is>
      </c>
      <c r="E481" t="inlineStr">
        <is>
          <t>Nos Hôtels &amp; Resorts - Hôtel Italia Cortona Hotel  -  Planhotel Hospitality group dans l'Océan Indien</t>
        </is>
      </c>
      <c r="F481" t="n">
        <v>1185</v>
      </c>
      <c r="G481" t="inlineStr">
        <is>
          <t>2026-10-04</t>
        </is>
      </c>
      <c r="H481" t="inlineStr">
        <is>
          <t>official</t>
        </is>
      </c>
      <c r="I481" t="inlineStr">
        <is>
          <t>output/pages/013_sandies-bathala/events__planhotel.com__fr-nos-hotels-resorts-hotel-italia-cortona.md</t>
        </is>
      </c>
    </row>
    <row r="482">
      <c r="A482" t="n">
        <v>19</v>
      </c>
      <c r="B482" t="inlineStr">
        <is>
          <t>The Residence Maldives</t>
        </is>
      </c>
      <c r="C482" t="inlineStr">
        <is>
          <t>https://www.cenizaro.com/theresidence/maldives-fm/dining/private-dining</t>
        </is>
      </c>
      <c r="D482" t="inlineStr">
        <is>
          <t>dining</t>
        </is>
      </c>
      <c r="E482" t="inlineStr">
        <is>
          <t>Private Dining Maldives | The Residence Maldives</t>
        </is>
      </c>
      <c r="F482" t="n">
        <v>702</v>
      </c>
      <c r="G482" t="inlineStr">
        <is>
          <t>2026-10-04</t>
        </is>
      </c>
      <c r="H482" t="inlineStr">
        <is>
          <t>official</t>
        </is>
      </c>
      <c r="I482" t="inlineStr">
        <is>
          <t>output/pages/019_the-residence-maldives/dining__cenizaro.com__theresidence-maldives-fm-dining-private-dining.md</t>
        </is>
      </c>
    </row>
    <row r="483">
      <c r="A483" t="n">
        <v>20</v>
      </c>
      <c r="B483" t="inlineStr">
        <is>
          <t>The Residence Maldives At Dhigurah</t>
        </is>
      </c>
      <c r="C483" t="inlineStr">
        <is>
          <t>https://www.cenizaro.com/theresidence/maldives-dg/offers</t>
        </is>
      </c>
      <c r="D483" t="inlineStr">
        <is>
          <t>diving</t>
        </is>
      </c>
      <c r="E483" t="inlineStr">
        <is>
          <t>Maldives Hotel Deals l The Residence Dhigurah Special Offers</t>
        </is>
      </c>
      <c r="F483" t="n">
        <v>434</v>
      </c>
      <c r="G483" t="inlineStr">
        <is>
          <t>2026-10-04</t>
        </is>
      </c>
      <c r="H483" t="inlineStr">
        <is>
          <t>official</t>
        </is>
      </c>
      <c r="I483" t="inlineStr">
        <is>
          <t>output/pages/020_the-residence-maldives-at-dhigurah/diving__cenizaro.com__theresidence-maldives-dg-offers.md</t>
        </is>
      </c>
    </row>
    <row r="484">
      <c r="A484" t="n">
        <v>19</v>
      </c>
      <c r="B484" t="inlineStr">
        <is>
          <t>The Residence Maldives</t>
        </is>
      </c>
      <c r="C484" t="inlineStr">
        <is>
          <t>https://www.cenizaro.com/theresidence/maldives-fm/dining/the-falhumaa</t>
        </is>
      </c>
      <c r="D484" t="inlineStr">
        <is>
          <t>dining</t>
        </is>
      </c>
      <c r="E484" t="inlineStr">
        <is>
          <t>Fine Dining Maldives | The Falhumaa | The Residence Maldives</t>
        </is>
      </c>
      <c r="F484" t="n">
        <v>979</v>
      </c>
      <c r="G484" t="inlineStr">
        <is>
          <t>2026-10-04</t>
        </is>
      </c>
      <c r="H484" t="inlineStr">
        <is>
          <t>official</t>
        </is>
      </c>
      <c r="I484" t="inlineStr">
        <is>
          <t>output/pages/019_the-residence-maldives/dining__cenizaro.com__theresidence-maldives-fm-dining-the-falhumaa.md</t>
        </is>
      </c>
    </row>
    <row r="485">
      <c r="A485" t="n">
        <v>13</v>
      </c>
      <c r="B485" t="inlineStr">
        <is>
          <t>Sandies Bathala</t>
        </is>
      </c>
      <c r="C485" t="inlineStr">
        <is>
          <t>https://www.planhotel.com/fr/nos-hotels-resorts/sandies-hotels-resorts/</t>
        </is>
      </c>
      <c r="D485" t="inlineStr">
        <is>
          <t>events</t>
        </is>
      </c>
      <c r="E485" t="inlineStr">
        <is>
          <t>Nos Hôtels &amp; Resorts - Sandies Hotels and Resorts Hotel  -  Planhotel Hospitality group dans l'Océan Indien</t>
        </is>
      </c>
      <c r="F485" t="n">
        <v>1283</v>
      </c>
      <c r="G485" t="inlineStr">
        <is>
          <t>2026-10-04</t>
        </is>
      </c>
      <c r="H485" t="inlineStr">
        <is>
          <t>official</t>
        </is>
      </c>
      <c r="I485" t="inlineStr">
        <is>
          <t>output/pages/013_sandies-bathala/events__planhotel.com__fr-nos-hotels-resorts-sandies-hotels-resorts.md</t>
        </is>
      </c>
    </row>
    <row r="486">
      <c r="A486" t="n">
        <v>20</v>
      </c>
      <c r="B486" t="inlineStr">
        <is>
          <t>The Residence Maldives At Dhigurah</t>
        </is>
      </c>
      <c r="C486" t="inlineStr">
        <is>
          <t>https://www.cenizaro.com/theresidence/maldives-dg/destination</t>
        </is>
      </c>
      <c r="D486" t="inlineStr">
        <is>
          <t>diving</t>
        </is>
      </c>
      <c r="E486" t="inlineStr">
        <is>
          <t>Maldives Attractions l The Residence Dhigurah | Destination</t>
        </is>
      </c>
      <c r="F486" t="n">
        <v>1067</v>
      </c>
      <c r="G486" t="inlineStr">
        <is>
          <t>2026-10-04</t>
        </is>
      </c>
      <c r="H486" t="inlineStr">
        <is>
          <t>official</t>
        </is>
      </c>
      <c r="I486" t="inlineStr">
        <is>
          <t>output/pages/020_the-residence-maldives-at-dhigurah/diving__cenizaro.com__theresidence-maldives-dg-destination.md</t>
        </is>
      </c>
    </row>
    <row r="487">
      <c r="A487" t="n">
        <v>13</v>
      </c>
      <c r="B487" t="inlineStr">
        <is>
          <t>Sandies Bathala</t>
        </is>
      </c>
      <c r="C487" t="inlineStr">
        <is>
          <t>https://www.planhotel.com/sustainability/beach-cleaning-days/</t>
        </is>
      </c>
      <c r="D487" t="inlineStr">
        <is>
          <t>events</t>
        </is>
      </c>
      <c r="E487" t="inlineStr">
        <is>
          <t>SUSTAINABILITY - BEACH CLEANING DAYS  Hotel - Planhotel Hospitality group  in the Indian Ocean</t>
        </is>
      </c>
      <c r="F487" t="n">
        <v>3416</v>
      </c>
      <c r="G487" t="inlineStr">
        <is>
          <t>2026-10-04</t>
        </is>
      </c>
      <c r="H487" t="inlineStr">
        <is>
          <t>official</t>
        </is>
      </c>
      <c r="I487" t="inlineStr">
        <is>
          <t>output/pages/013_sandies-bathala/events__planhotel.com__sustainability-beach-cleaning-days.md</t>
        </is>
      </c>
    </row>
    <row r="488">
      <c r="A488" t="n">
        <v>13</v>
      </c>
      <c r="B488" t="inlineStr">
        <is>
          <t>Sandies Bathala</t>
        </is>
      </c>
      <c r="C488" t="inlineStr">
        <is>
          <t>https://www.planhotel.com/fr/solutions-professionnelles/meeting-incentive/</t>
        </is>
      </c>
      <c r="D488" t="inlineStr">
        <is>
          <t>events</t>
        </is>
      </c>
      <c r="E488" t="inlineStr">
        <is>
          <t>Solutions Professionnelles - Meeting &amp; Incentive Hotel  -  Planhotel Hospitality group dans l'Océan Indien</t>
        </is>
      </c>
      <c r="F488" t="n">
        <v>10067</v>
      </c>
      <c r="G488" t="inlineStr">
        <is>
          <t>2026-10-04</t>
        </is>
      </c>
      <c r="H488" t="inlineStr">
        <is>
          <t>official</t>
        </is>
      </c>
      <c r="I488" t="inlineStr">
        <is>
          <t>output/pages/013_sandies-bathala/events__planhotel.com__fr-solutions-professionnelles-meeting-incentive.md</t>
        </is>
      </c>
    </row>
    <row r="489">
      <c r="A489" t="n">
        <v>19</v>
      </c>
      <c r="B489" t="inlineStr">
        <is>
          <t>The Residence Maldives</t>
        </is>
      </c>
      <c r="C489" t="inlineStr">
        <is>
          <t>https://www.cenizaro.com/theresidence/maldives-fm/accommodation/water-water-pool-villas</t>
        </is>
      </c>
      <c r="D489" t="inlineStr">
        <is>
          <t>diving</t>
        </is>
      </c>
      <c r="E489" t="inlineStr">
        <is>
          <t>Maldives Villa with Pool | One Bedroom Water Pool Villa</t>
        </is>
      </c>
      <c r="F489" t="n">
        <v>839</v>
      </c>
      <c r="G489" t="inlineStr">
        <is>
          <t>2026-10-04</t>
        </is>
      </c>
      <c r="H489" t="inlineStr">
        <is>
          <t>official</t>
        </is>
      </c>
      <c r="I489" t="inlineStr">
        <is>
          <t>output/pages/019_the-residence-maldives/diving__cenizaro.com__theresidence-maldives-fm-accommodation-water-water-pool-vill.md</t>
        </is>
      </c>
    </row>
    <row r="490">
      <c r="A490" t="n">
        <v>20</v>
      </c>
      <c r="B490" t="inlineStr">
        <is>
          <t>The Residence Maldives At Dhigurah</t>
        </is>
      </c>
      <c r="C490" t="inlineStr">
        <is>
          <t>https://www.cenizaro.com/theresidence/maldives-dg/dining/the-dining-room</t>
        </is>
      </c>
      <c r="D490" t="inlineStr">
        <is>
          <t>dining</t>
        </is>
      </c>
      <c r="E490" t="inlineStr">
        <is>
          <t>Restaurant Maldives l The Residence Dhigurah Dining Room</t>
        </is>
      </c>
      <c r="F490" t="n">
        <v>626</v>
      </c>
      <c r="G490" t="inlineStr">
        <is>
          <t>2026-10-04</t>
        </is>
      </c>
      <c r="H490" t="inlineStr">
        <is>
          <t>official</t>
        </is>
      </c>
      <c r="I490" t="inlineStr">
        <is>
          <t>output/pages/020_the-residence-maldives-at-dhigurah/dining__cenizaro.com__theresidence-maldives-dg-dining-the-dining-room.md</t>
        </is>
      </c>
    </row>
    <row r="491">
      <c r="A491" t="n">
        <v>19</v>
      </c>
      <c r="B491" t="inlineStr">
        <is>
          <t>The Residence Maldives</t>
        </is>
      </c>
      <c r="C491" t="inlineStr">
        <is>
          <t>https://www.cenizaro.com/theresidence/maldives-fm/destination/location</t>
        </is>
      </c>
      <c r="D491" t="inlineStr">
        <is>
          <t>diving</t>
        </is>
      </c>
      <c r="E491" t="inlineStr">
        <is>
          <t>Five Star Maldives Resorts | The Residence Maldives Location</t>
        </is>
      </c>
      <c r="F491" t="n">
        <v>1220</v>
      </c>
      <c r="G491" t="inlineStr">
        <is>
          <t>2026-10-04</t>
        </is>
      </c>
      <c r="H491" t="inlineStr">
        <is>
          <t>official</t>
        </is>
      </c>
      <c r="I491" t="inlineStr">
        <is>
          <t>output/pages/019_the-residence-maldives/diving__cenizaro.com__theresidence-maldives-fm-destination-location.md</t>
        </is>
      </c>
    </row>
    <row r="492">
      <c r="A492" t="n">
        <v>20</v>
      </c>
      <c r="B492" t="inlineStr">
        <is>
          <t>The Residence Maldives At Dhigurah</t>
        </is>
      </c>
      <c r="C492" t="inlineStr">
        <is>
          <t>https://www.cenizaro.com/theresidence/maldives-dg/spa-wellness/wellness-retreat</t>
        </is>
      </c>
      <c r="D492" t="inlineStr">
        <is>
          <t>dining</t>
        </is>
      </c>
      <c r="E492" t="inlineStr">
        <is>
          <t>Wellness Packages Maldives l The Residence Dhigurah</t>
        </is>
      </c>
      <c r="F492" t="n">
        <v>1509</v>
      </c>
      <c r="G492" t="inlineStr">
        <is>
          <t>2026-10-04</t>
        </is>
      </c>
      <c r="H492" t="inlineStr">
        <is>
          <t>official</t>
        </is>
      </c>
      <c r="I492" t="inlineStr">
        <is>
          <t>output/pages/020_the-residence-maldives-at-dhigurah/dining__cenizaro.com__theresidence-maldives-dg-spa-wellness-wellness-retreat.md</t>
        </is>
      </c>
    </row>
    <row r="493">
      <c r="A493" t="n">
        <v>13</v>
      </c>
      <c r="B493" t="inlineStr">
        <is>
          <t>Sandies Bathala</t>
        </is>
      </c>
      <c r="C493" t="inlineStr">
        <is>
          <t>https://www.planhotel.com/de/umweltvertraeglichkeit/the-big-build-maldives-de/</t>
        </is>
      </c>
      <c r="D493" t="inlineStr">
        <is>
          <t>events</t>
        </is>
      </c>
      <c r="E493" t="inlineStr">
        <is>
          <t>Nachhatigkeit - THE BIG BUILD MALDIVES Hotel -  Planhotel Hospitality group der Indischen Ozean</t>
        </is>
      </c>
      <c r="F493" t="n">
        <v>5963</v>
      </c>
      <c r="G493" t="inlineStr">
        <is>
          <t>2026-10-04</t>
        </is>
      </c>
      <c r="H493" t="inlineStr">
        <is>
          <t>official</t>
        </is>
      </c>
      <c r="I493" t="inlineStr">
        <is>
          <t>output/pages/013_sandies-bathala/events__planhotel.com__de-umweltvertraeglichkeit-the-big-build-maldives-de.md</t>
        </is>
      </c>
    </row>
    <row r="494">
      <c r="A494" t="n">
        <v>20</v>
      </c>
      <c r="B494" t="inlineStr">
        <is>
          <t>The Residence Maldives At Dhigurah</t>
        </is>
      </c>
      <c r="C494" t="inlineStr">
        <is>
          <t>https://www.cenizaro.com/theresidence/maldives-dg/experiences/dive-the-deep-blue</t>
        </is>
      </c>
      <c r="D494" t="inlineStr">
        <is>
          <t>diving</t>
        </is>
      </c>
      <c r="E494" t="inlineStr">
        <is>
          <t>Maldives Scuba Diving Resorts | The Residence Dhigurah</t>
        </is>
      </c>
      <c r="F494" t="n">
        <v>456</v>
      </c>
      <c r="G494" t="inlineStr">
        <is>
          <t>2026-10-04</t>
        </is>
      </c>
      <c r="H494" t="inlineStr">
        <is>
          <t>official</t>
        </is>
      </c>
      <c r="I494" t="inlineStr">
        <is>
          <t>output/pages/020_the-residence-maldives-at-dhigurah/diving__cenizaro.com__theresidence-maldives-dg-experiences-dive-the-deep-blue.md</t>
        </is>
      </c>
    </row>
    <row r="495">
      <c r="A495" t="n">
        <v>13</v>
      </c>
      <c r="B495" t="inlineStr">
        <is>
          <t>Sandies Bathala</t>
        </is>
      </c>
      <c r="C495" t="inlineStr">
        <is>
          <t>https://www.planhotel.com/de/unsere-hotels-resorts/hotel-italia-cortona/</t>
        </is>
      </c>
      <c r="D495" t="inlineStr">
        <is>
          <t>events</t>
        </is>
      </c>
      <c r="E495" t="inlineStr">
        <is>
          <t>Unsere Hotels &amp; Resorts - Hotel Italia Cortona Hotel -  Planhotel Hospitality group der Indischen Ozean</t>
        </is>
      </c>
      <c r="F495" t="n">
        <v>1148</v>
      </c>
      <c r="G495" t="inlineStr">
        <is>
          <t>2026-10-04</t>
        </is>
      </c>
      <c r="H495" t="inlineStr">
        <is>
          <t>official</t>
        </is>
      </c>
      <c r="I495" t="inlineStr">
        <is>
          <t>output/pages/013_sandies-bathala/events__planhotel.com__de-unsere-hotels-resorts-hotel-italia-cortona.md</t>
        </is>
      </c>
    </row>
    <row r="496">
      <c r="A496" t="n">
        <v>13</v>
      </c>
      <c r="B496" t="inlineStr">
        <is>
          <t>Sandies Bathala</t>
        </is>
      </c>
      <c r="C496" t="inlineStr">
        <is>
          <t>https://www.planhotel.com/sustainability/mahre-marine-labs/</t>
        </is>
      </c>
      <c r="D496" t="inlineStr">
        <is>
          <t>events</t>
        </is>
      </c>
      <c r="E496" t="inlineStr">
        <is>
          <t>SUSTAINABILITY - MaRHE MARINE LABS  Hotel - Planhotel Hospitality group  in the Indian Ocean</t>
        </is>
      </c>
      <c r="F496" t="n">
        <v>4760</v>
      </c>
      <c r="G496" t="inlineStr">
        <is>
          <t>2026-10-04</t>
        </is>
      </c>
      <c r="H496" t="inlineStr">
        <is>
          <t>official</t>
        </is>
      </c>
      <c r="I496" t="inlineStr">
        <is>
          <t>output/pages/013_sandies-bathala/events__planhotel.com__sustainability-mahre-marine-labs.md</t>
        </is>
      </c>
    </row>
    <row r="497">
      <c r="A497" t="n">
        <v>20</v>
      </c>
      <c r="B497" t="inlineStr">
        <is>
          <t>The Residence Maldives At Dhigurah</t>
        </is>
      </c>
      <c r="C497" t="inlineStr">
        <is>
          <t>https://www.cenizaro.com/theresidence/maldives-dg/sustainability</t>
        </is>
      </c>
      <c r="D497" t="inlineStr">
        <is>
          <t>diving</t>
        </is>
      </c>
      <c r="E497" t="inlineStr">
        <is>
          <t>The Residence Maldives | Sustainability</t>
        </is>
      </c>
      <c r="F497" t="n">
        <v>1872</v>
      </c>
      <c r="G497" t="inlineStr">
        <is>
          <t>2026-10-04</t>
        </is>
      </c>
      <c r="H497" t="inlineStr">
        <is>
          <t>official</t>
        </is>
      </c>
      <c r="I497" t="inlineStr">
        <is>
          <t>output/pages/020_the-residence-maldives-at-dhigurah/diving__cenizaro.com__theresidence-maldives-dg-sustainability.md</t>
        </is>
      </c>
    </row>
    <row r="498">
      <c r="A498" t="n">
        <v>13</v>
      </c>
      <c r="B498" t="inlineStr">
        <is>
          <t>Sandies Bathala</t>
        </is>
      </c>
      <c r="C498" t="inlineStr">
        <is>
          <t>https://www.planhotel.com/it/i-nostri-hotels-resorts/hotel-italia-cortona/</t>
        </is>
      </c>
      <c r="D498" t="inlineStr">
        <is>
          <t>events</t>
        </is>
      </c>
      <c r="E498" t="inlineStr">
        <is>
          <t>I Nostri Hotels &amp; Resorts - Hotel Italia Cortona Hotel  - Planhotel Hospitality group  nell' Oceano Indiano</t>
        </is>
      </c>
      <c r="F498" t="n">
        <v>1605</v>
      </c>
      <c r="G498" t="inlineStr">
        <is>
          <t>2026-10-04</t>
        </is>
      </c>
      <c r="H498" t="inlineStr">
        <is>
          <t>official</t>
        </is>
      </c>
      <c r="I498" t="inlineStr">
        <is>
          <t>output/pages/013_sandies-bathala/events__planhotel.com__it-i-nostri-hotels-resorts-hotel-italia-cortona.md</t>
        </is>
      </c>
    </row>
    <row r="499">
      <c r="A499" t="n">
        <v>13</v>
      </c>
      <c r="B499" t="inlineStr">
        <is>
          <t>Sandies Bathala</t>
        </is>
      </c>
      <c r="C499" t="inlineStr">
        <is>
          <t>https://www.planhotel.com/it/i-nostri-hotels-resorts/diamonds-hotels-and-resorts/diamonds-leisure-beach-golf-resort/</t>
        </is>
      </c>
      <c r="D499" t="inlineStr">
        <is>
          <t>events</t>
        </is>
      </c>
      <c r="E499" t="inlineStr">
        <is>
          <t>Diamonds Hotels and Resorts - DIAMONDS LEISURE BEACH &amp; GOLF RESORT Hotel  - Planhotel Hospitality group  nell' Oceano In</t>
        </is>
      </c>
      <c r="F499" t="n">
        <v>943</v>
      </c>
      <c r="G499" t="inlineStr">
        <is>
          <t>2026-10-04</t>
        </is>
      </c>
      <c r="H499" t="inlineStr">
        <is>
          <t>official</t>
        </is>
      </c>
      <c r="I499" t="inlineStr">
        <is>
          <t>output/pages/013_sandies-bathala/events__planhotel.com__it-i-nostri-hotels-resorts-diamonds-hotels-and-resorts-diamo.md</t>
        </is>
      </c>
    </row>
    <row r="500">
      <c r="A500" t="n">
        <v>13</v>
      </c>
      <c r="B500" t="inlineStr">
        <is>
          <t>Sandies Bathala</t>
        </is>
      </c>
      <c r="C500" t="inlineStr">
        <is>
          <t>https://www.planhotel.com/press-awards/</t>
        </is>
      </c>
      <c r="D500" t="inlineStr">
        <is>
          <t>events</t>
        </is>
      </c>
      <c r="E500" t="inlineStr">
        <is>
          <t>Press Area  Hotel - Planhotel Hospitality group  in the Indian Ocean</t>
        </is>
      </c>
      <c r="F500" t="n">
        <v>3098</v>
      </c>
      <c r="G500" t="inlineStr">
        <is>
          <t>2026-10-04</t>
        </is>
      </c>
      <c r="H500" t="inlineStr">
        <is>
          <t>official</t>
        </is>
      </c>
      <c r="I500" t="inlineStr">
        <is>
          <t>output/pages/013_sandies-bathala/events__planhotel.com__press-awards.md</t>
        </is>
      </c>
    </row>
    <row r="501">
      <c r="A501" t="n">
        <v>13</v>
      </c>
      <c r="B501" t="inlineStr">
        <is>
          <t>Sandies Bathala</t>
        </is>
      </c>
      <c r="C501" t="inlineStr">
        <is>
          <t>https://www.planhotel.com/fr/impressum/</t>
        </is>
      </c>
      <c r="D501" t="inlineStr">
        <is>
          <t>events</t>
        </is>
      </c>
      <c r="E501" t="inlineStr">
        <is>
          <t>Impressum Hotel  -  Planhotel Hospitality group dans l'Océan Indien</t>
        </is>
      </c>
      <c r="F501" t="n">
        <v>727</v>
      </c>
      <c r="G501" t="inlineStr">
        <is>
          <t>2026-10-04</t>
        </is>
      </c>
      <c r="H501" t="inlineStr">
        <is>
          <t>official</t>
        </is>
      </c>
      <c r="I501" t="inlineStr">
        <is>
          <t>output/pages/013_sandies-bathala/events__planhotel.com__fr-impressum.md</t>
        </is>
      </c>
    </row>
    <row r="502">
      <c r="A502" t="n">
        <v>13</v>
      </c>
      <c r="B502" t="inlineStr">
        <is>
          <t>Sandies Bathala</t>
        </is>
      </c>
      <c r="C502" t="inlineStr">
        <is>
          <t>https://www.planhotel.com/dstv/</t>
        </is>
      </c>
      <c r="D502" t="inlineStr">
        <is>
          <t>events</t>
        </is>
      </c>
      <c r="E502" t="inlineStr">
        <is>
          <t>DSTV  Hotel - Planhotel Hospitality group  in the Indian Ocean</t>
        </is>
      </c>
      <c r="F502" t="n">
        <v>5453</v>
      </c>
      <c r="G502" t="inlineStr">
        <is>
          <t>2026-10-04</t>
        </is>
      </c>
      <c r="H502" t="inlineStr">
        <is>
          <t>official</t>
        </is>
      </c>
      <c r="I502" t="inlineStr">
        <is>
          <t>output/pages/013_sandies-bathala/events__planhotel.com__dstv.md</t>
        </is>
      </c>
    </row>
    <row r="503">
      <c r="A503" t="n">
        <v>13</v>
      </c>
      <c r="B503" t="inlineStr">
        <is>
          <t>Sandies Bathala</t>
        </is>
      </c>
      <c r="C503" t="inlineStr">
        <is>
          <t>https://www.planhotel.com/travel-professional/weddings-ceremonies/diamonds-mapenzi-beach/</t>
        </is>
      </c>
      <c r="D503" t="inlineStr">
        <is>
          <t>wedding</t>
        </is>
      </c>
      <c r="E503" t="inlineStr">
        <is>
          <t>Weddings &amp; Ceremonies - Diamonds Mapenzi Beach  Hotel - Planhotel Hospitality group  in the Indian Ocean</t>
        </is>
      </c>
      <c r="F503" t="n">
        <v>1604</v>
      </c>
      <c r="G503" t="inlineStr">
        <is>
          <t>2026-10-04</t>
        </is>
      </c>
      <c r="H503" t="inlineStr">
        <is>
          <t>official</t>
        </is>
      </c>
      <c r="I503" t="inlineStr">
        <is>
          <t>output/pages/013_sandies-bathala/wedding__planhotel.com__travel-professional-weddings-ceremonies-diamonds-mapenzi-bea.md</t>
        </is>
      </c>
    </row>
    <row r="504">
      <c r="A504" t="n">
        <v>13</v>
      </c>
      <c r="B504" t="inlineStr">
        <is>
          <t>Sandies Bathala</t>
        </is>
      </c>
      <c r="C504" t="inlineStr">
        <is>
          <t>https://www.planhotel.com/de/professionelle-loesungen/flitterwochen-und-jubilaen/diamonds-mapenzi-beach/</t>
        </is>
      </c>
      <c r="D504" t="inlineStr">
        <is>
          <t>events</t>
        </is>
      </c>
      <c r="E504" t="inlineStr">
        <is>
          <t>Flitterwochen und Jubilaen - Diamonds Mapenzi Beach Hotel -  Planhotel Hospitality group der Indischen Ozean</t>
        </is>
      </c>
      <c r="F504" t="n">
        <v>1519</v>
      </c>
      <c r="G504" t="inlineStr">
        <is>
          <t>2026-10-04</t>
        </is>
      </c>
      <c r="H504" t="inlineStr">
        <is>
          <t>official</t>
        </is>
      </c>
      <c r="I504" t="inlineStr">
        <is>
          <t>output/pages/013_sandies-bathala/events__planhotel.com__de-professionelle-loesungen-flitterwochen-und-jubilaen-diamo.md</t>
        </is>
      </c>
    </row>
    <row r="505">
      <c r="A505" t="n">
        <v>13</v>
      </c>
      <c r="B505" t="inlineStr">
        <is>
          <t>Sandies Bathala</t>
        </is>
      </c>
      <c r="C505" t="inlineStr">
        <is>
          <t>https://www.planhotel.com/it/travel-professional-it/meeting-incentive/diamonds-dream-africa/</t>
        </is>
      </c>
      <c r="D505" t="inlineStr">
        <is>
          <t>events</t>
        </is>
      </c>
      <c r="E505" t="inlineStr">
        <is>
          <t>Meeting &amp; Incentive - Diamonds Dream of Africa Hotel  - Planhotel Hospitality group  nell' Oceano Indiano</t>
        </is>
      </c>
      <c r="F505" t="n">
        <v>1365</v>
      </c>
      <c r="G505" t="inlineStr">
        <is>
          <t>2026-10-04</t>
        </is>
      </c>
      <c r="H505" t="inlineStr">
        <is>
          <t>official</t>
        </is>
      </c>
      <c r="I505" t="inlineStr">
        <is>
          <t>output/pages/013_sandies-bathala/events__planhotel.com__it-travel-professional-it-meeting-incentive-diamonds-dream-a.md</t>
        </is>
      </c>
    </row>
    <row r="506">
      <c r="A506" t="n">
        <v>13</v>
      </c>
      <c r="B506" t="inlineStr">
        <is>
          <t>Sandies Bathala</t>
        </is>
      </c>
      <c r="C506" t="inlineStr">
        <is>
          <t>https://www.planhotel.com/it/travel-professional-it/meeting-incentive/</t>
        </is>
      </c>
      <c r="D506" t="inlineStr">
        <is>
          <t>events</t>
        </is>
      </c>
      <c r="E506" t="inlineStr">
        <is>
          <t>Soluzioni Professionali - Meeting &amp; Incentive Hotel  - Planhotel Hospitality group  nell' Oceano Indiano</t>
        </is>
      </c>
      <c r="F506" t="n">
        <v>10505</v>
      </c>
      <c r="G506" t="inlineStr">
        <is>
          <t>2026-10-04</t>
        </is>
      </c>
      <c r="H506" t="inlineStr">
        <is>
          <t>official</t>
        </is>
      </c>
      <c r="I506" t="inlineStr">
        <is>
          <t>output/pages/013_sandies-bathala/events__planhotel.com__it-travel-professional-it-meeting-incentive.md</t>
        </is>
      </c>
    </row>
    <row r="507">
      <c r="A507" t="n">
        <v>13</v>
      </c>
      <c r="B507" t="inlineStr">
        <is>
          <t>Sandies Bathala</t>
        </is>
      </c>
      <c r="C507" t="inlineStr">
        <is>
          <t>https://www.planhotel.com/company/</t>
        </is>
      </c>
      <c r="D507" t="inlineStr">
        <is>
          <t>events</t>
        </is>
      </c>
      <c r="E507" t="inlineStr">
        <is>
          <t>Company  Hotel - Planhotel Hospitality group  in the Indian Ocean</t>
        </is>
      </c>
      <c r="F507" t="n">
        <v>4445</v>
      </c>
      <c r="G507" t="inlineStr">
        <is>
          <t>2026-10-04</t>
        </is>
      </c>
      <c r="H507" t="inlineStr">
        <is>
          <t>official</t>
        </is>
      </c>
      <c r="I507" t="inlineStr">
        <is>
          <t>output/pages/013_sandies-bathala/events__planhotel.com__company.md</t>
        </is>
      </c>
    </row>
    <row r="508">
      <c r="A508" t="n">
        <v>13</v>
      </c>
      <c r="B508" t="inlineStr">
        <is>
          <t>Sandies Bathala</t>
        </is>
      </c>
      <c r="C508" t="inlineStr">
        <is>
          <t>https://www.planhotel.com/fr/nos-hotels-resorts/</t>
        </is>
      </c>
      <c r="D508" t="inlineStr">
        <is>
          <t>events</t>
        </is>
      </c>
      <c r="E508" t="inlineStr">
        <is>
          <t>Nos Hôtels &amp; Resorts Hotel  -  Planhotel Hospitality group dans l'Océan Indien</t>
        </is>
      </c>
      <c r="F508" t="n">
        <v>3223</v>
      </c>
      <c r="G508" t="inlineStr">
        <is>
          <t>2026-10-04</t>
        </is>
      </c>
      <c r="H508" t="inlineStr">
        <is>
          <t>official</t>
        </is>
      </c>
      <c r="I508" t="inlineStr">
        <is>
          <t>output/pages/013_sandies-bathala/events__planhotel.com__fr-nos-hotels-resorts.md</t>
        </is>
      </c>
    </row>
    <row r="509">
      <c r="A509" t="n">
        <v>13</v>
      </c>
      <c r="B509" t="inlineStr">
        <is>
          <t>Sandies Bathala</t>
        </is>
      </c>
      <c r="C509" t="inlineStr">
        <is>
          <t>https://www.planhotel.com/de/faq/</t>
        </is>
      </c>
      <c r="D509" t="inlineStr">
        <is>
          <t>events</t>
        </is>
      </c>
      <c r="E509" t="inlineStr">
        <is>
          <t>Faq Hotel  -  Planhotel Hospitality group der Indischen Ozean</t>
        </is>
      </c>
      <c r="F509" t="n">
        <v>7204</v>
      </c>
      <c r="G509" t="inlineStr">
        <is>
          <t>2026-10-04</t>
        </is>
      </c>
      <c r="H509" t="inlineStr">
        <is>
          <t>official</t>
        </is>
      </c>
      <c r="I509" t="inlineStr">
        <is>
          <t>output/pages/013_sandies-bathala/events__planhotel.com__de-faq.md</t>
        </is>
      </c>
    </row>
    <row r="510">
      <c r="A510" t="n">
        <v>13</v>
      </c>
      <c r="B510" t="inlineStr">
        <is>
          <t>Sandies Bathala</t>
        </is>
      </c>
      <c r="C510" t="inlineStr">
        <is>
          <t>https://www.planhotel.com/it/i-nostri-hotels-resorts/the-view-lugano/</t>
        </is>
      </c>
      <c r="D510" t="inlineStr">
        <is>
          <t>events</t>
        </is>
      </c>
      <c r="E510" t="inlineStr">
        <is>
          <t>I Nostri Hotels &amp; Resorts - The View Lugano Hotel  - Planhotel Hospitality group  nell' Oceano Indiano</t>
        </is>
      </c>
      <c r="F510" t="n">
        <v>1904</v>
      </c>
      <c r="G510" t="inlineStr">
        <is>
          <t>2026-10-04</t>
        </is>
      </c>
      <c r="H510" t="inlineStr">
        <is>
          <t>official</t>
        </is>
      </c>
      <c r="I510" t="inlineStr">
        <is>
          <t>output/pages/013_sandies-bathala/events__planhotel.com__it-i-nostri-hotels-resorts-the-view-lugano.md</t>
        </is>
      </c>
    </row>
    <row r="511">
      <c r="A511" t="n">
        <v>13</v>
      </c>
      <c r="B511" t="inlineStr">
        <is>
          <t>Sandies Bathala</t>
        </is>
      </c>
      <c r="C511" t="inlineStr">
        <is>
          <t>https://www.planhotel.com/fr/solutions-professionnelles/meeting-incentive/sandies-tropical-village/</t>
        </is>
      </c>
      <c r="D511" t="inlineStr">
        <is>
          <t>events</t>
        </is>
      </c>
      <c r="E511" t="inlineStr">
        <is>
          <t>Meeting &amp; Incentive - Sandies Tropical Village Hotel  -  Planhotel Hospitality group dans l'Océan Indien</t>
        </is>
      </c>
      <c r="F511" t="n">
        <v>1065</v>
      </c>
      <c r="G511" t="inlineStr">
        <is>
          <t>2026-10-04</t>
        </is>
      </c>
      <c r="H511" t="inlineStr">
        <is>
          <t>official</t>
        </is>
      </c>
      <c r="I511" t="inlineStr">
        <is>
          <t>output/pages/013_sandies-bathala/events__planhotel.com__fr-solutions-professionnelles-meeting-incentive-sandies-trop.md</t>
        </is>
      </c>
    </row>
    <row r="512">
      <c r="A512" t="n">
        <v>13</v>
      </c>
      <c r="B512" t="inlineStr">
        <is>
          <t>Sandies Bathala</t>
        </is>
      </c>
      <c r="C512" t="inlineStr">
        <is>
          <t>https://www.planhotel.com/sustainability/investing-in-our-people/</t>
        </is>
      </c>
      <c r="D512" t="inlineStr">
        <is>
          <t>events</t>
        </is>
      </c>
      <c r="E512" t="inlineStr">
        <is>
          <t>SUSTAINABILITY - INVESTING IN OUR PEOPLE  Hotel - Planhotel Hospitality group  in the Indian Ocean</t>
        </is>
      </c>
      <c r="F512" t="n">
        <v>3624</v>
      </c>
      <c r="G512" t="inlineStr">
        <is>
          <t>2026-10-04</t>
        </is>
      </c>
      <c r="H512" t="inlineStr">
        <is>
          <t>official</t>
        </is>
      </c>
      <c r="I512" t="inlineStr">
        <is>
          <t>output/pages/013_sandies-bathala/events__planhotel.com__sustainability-investing-in-our-people.md</t>
        </is>
      </c>
    </row>
    <row r="513">
      <c r="A513" t="n">
        <v>13</v>
      </c>
      <c r="B513" t="inlineStr">
        <is>
          <t>Sandies Bathala</t>
        </is>
      </c>
      <c r="C513" t="inlineStr">
        <is>
          <t>https://www.planhotel.com/travel-professional/weddings-ceremonies/sandies-tropical-village/</t>
        </is>
      </c>
      <c r="D513" t="inlineStr">
        <is>
          <t>wedding</t>
        </is>
      </c>
      <c r="E513" t="inlineStr">
        <is>
          <t>Weddings &amp; Ceremonies - Sandies Tropical Village  Hotel - Planhotel Hospitality group  in the Indian Ocean</t>
        </is>
      </c>
      <c r="F513" t="n">
        <v>1692</v>
      </c>
      <c r="G513" t="inlineStr">
        <is>
          <t>2026-10-04</t>
        </is>
      </c>
      <c r="H513" t="inlineStr">
        <is>
          <t>official</t>
        </is>
      </c>
      <c r="I513" t="inlineStr">
        <is>
          <t>output/pages/013_sandies-bathala/wedding__planhotel.com__travel-professional-weddings-ceremonies-sandies-tropical-vil.md</t>
        </is>
      </c>
    </row>
    <row r="514">
      <c r="A514" t="n">
        <v>13</v>
      </c>
      <c r="B514" t="inlineStr">
        <is>
          <t>Sandies Bathala</t>
        </is>
      </c>
      <c r="C514" t="inlineStr">
        <is>
          <t>https://www.planhotel.com/privacy/</t>
        </is>
      </c>
      <c r="D514" t="inlineStr">
        <is>
          <t>events</t>
        </is>
      </c>
      <c r="E514" t="inlineStr">
        <is>
          <t>Privacy  Hotel - Planhotel Hospitality group  in the Indian Ocean</t>
        </is>
      </c>
      <c r="F514" t="n">
        <v>14862</v>
      </c>
      <c r="G514" t="inlineStr">
        <is>
          <t>2026-10-04</t>
        </is>
      </c>
      <c r="H514" t="inlineStr">
        <is>
          <t>official</t>
        </is>
      </c>
      <c r="I514" t="inlineStr">
        <is>
          <t>output/pages/013_sandies-bathala/events__planhotel.com__privacy.md</t>
        </is>
      </c>
    </row>
    <row r="515">
      <c r="A515" t="n">
        <v>13</v>
      </c>
      <c r="B515" t="inlineStr">
        <is>
          <t>Sandies Bathala</t>
        </is>
      </c>
      <c r="C515" t="inlineStr">
        <is>
          <t>https://www.planhotel.com/it/press-area/</t>
        </is>
      </c>
      <c r="D515" t="inlineStr">
        <is>
          <t>events</t>
        </is>
      </c>
      <c r="E515" t="inlineStr">
        <is>
          <t>Press Area Hotel   - Planhotel Hospitality group  nell' Oceano Indiano</t>
        </is>
      </c>
      <c r="F515" t="n">
        <v>3071</v>
      </c>
      <c r="G515" t="inlineStr">
        <is>
          <t>2026-10-04</t>
        </is>
      </c>
      <c r="H515" t="inlineStr">
        <is>
          <t>official</t>
        </is>
      </c>
      <c r="I515" t="inlineStr">
        <is>
          <t>output/pages/013_sandies-bathala/events__planhotel.com__it-press-area.md</t>
        </is>
      </c>
    </row>
    <row r="516">
      <c r="A516" t="n">
        <v>13</v>
      </c>
      <c r="B516" t="inlineStr">
        <is>
          <t>Sandies Bathala</t>
        </is>
      </c>
      <c r="C516" t="inlineStr">
        <is>
          <t>https://www.planhotel.com/travel-professional/honeymoons-anniversaries/diamonds-mequfi-beach/</t>
        </is>
      </c>
      <c r="D516" t="inlineStr">
        <is>
          <t>wedding</t>
        </is>
      </c>
      <c r="E516" t="inlineStr">
        <is>
          <t>Honeymoons &amp; Anniversaries - Diamonds Mequfi Beach  Hotel - Planhotel Hospitality group  in the Indian Ocean</t>
        </is>
      </c>
      <c r="F516" t="n">
        <v>2030</v>
      </c>
      <c r="G516" t="inlineStr">
        <is>
          <t>2026-10-04</t>
        </is>
      </c>
      <c r="H516" t="inlineStr">
        <is>
          <t>official</t>
        </is>
      </c>
      <c r="I516" t="inlineStr">
        <is>
          <t>output/pages/013_sandies-bathala/wedding__planhotel.com__travel-professional-honeymoons-anniversaries-diamonds-mequfi.md</t>
        </is>
      </c>
    </row>
    <row r="517">
      <c r="A517" t="n">
        <v>13</v>
      </c>
      <c r="B517" t="inlineStr">
        <is>
          <t>Sandies Bathala</t>
        </is>
      </c>
      <c r="C517" t="inlineStr">
        <is>
          <t>https://www.planhotel.com/fr/nos-hotels-resorts/diamonds-hotels-resorts/diamonds-thudufushi/</t>
        </is>
      </c>
      <c r="D517" t="inlineStr">
        <is>
          <t>events</t>
        </is>
      </c>
      <c r="E517" t="inlineStr">
        <is>
          <t>Diamonds Hotels and Resorts - DIAMONDS THUDUFUSHI Hotel  -  Planhotel Hospitality group dans l'Océan Indien</t>
        </is>
      </c>
      <c r="F517" t="n">
        <v>961</v>
      </c>
      <c r="G517" t="inlineStr">
        <is>
          <t>2026-10-04</t>
        </is>
      </c>
      <c r="H517" t="inlineStr">
        <is>
          <t>official</t>
        </is>
      </c>
      <c r="I517" t="inlineStr">
        <is>
          <t>output/pages/013_sandies-bathala/events__planhotel.com__fr-nos-hotels-resorts-diamonds-hotels-resorts-diamonds-thudu.md</t>
        </is>
      </c>
    </row>
    <row r="518">
      <c r="A518" t="n">
        <v>13</v>
      </c>
      <c r="B518" t="inlineStr">
        <is>
          <t>Sandies Bathala</t>
        </is>
      </c>
      <c r="C518" t="inlineStr">
        <is>
          <t>https://www.planhotel.com/group-hotels/diamonds-hotels-and-resorts/diamonds-athuruga/</t>
        </is>
      </c>
      <c r="D518" t="inlineStr">
        <is>
          <t>events</t>
        </is>
      </c>
      <c r="E518" t="inlineStr">
        <is>
          <t>Diamonds Hotels and Resorts - DIAMONDS ATHURUGA  Hotel - Planhotel Hospitality group  in the Indian Ocean</t>
        </is>
      </c>
      <c r="F518" t="n">
        <v>948</v>
      </c>
      <c r="G518" t="inlineStr">
        <is>
          <t>2026-10-04</t>
        </is>
      </c>
      <c r="H518" t="inlineStr">
        <is>
          <t>official</t>
        </is>
      </c>
      <c r="I518" t="inlineStr">
        <is>
          <t>output/pages/013_sandies-bathala/events__planhotel.com__group-hotels-diamonds-hotels-and-resorts-diamonds-athuruga.md</t>
        </is>
      </c>
    </row>
    <row r="519">
      <c r="A519" t="n">
        <v>13</v>
      </c>
      <c r="B519" t="inlineStr">
        <is>
          <t>Sandies Bathala</t>
        </is>
      </c>
      <c r="C519" t="inlineStr">
        <is>
          <t>https://www.planhotel.com/it/i-nostri-hotels-resorts/diamonds-hotels-and-resorts/diamonds-malindi/</t>
        </is>
      </c>
      <c r="D519" t="inlineStr">
        <is>
          <t>events</t>
        </is>
      </c>
      <c r="E519" t="inlineStr">
        <is>
          <t>Diamonds Hotels and Resorts - DIAMONDS MALINDI Hotel  - Planhotel Hospitality group  nell' Oceano Indiano</t>
        </is>
      </c>
      <c r="F519" t="n">
        <v>923</v>
      </c>
      <c r="G519" t="inlineStr">
        <is>
          <t>2026-10-04</t>
        </is>
      </c>
      <c r="H519" t="inlineStr">
        <is>
          <t>official</t>
        </is>
      </c>
      <c r="I519" t="inlineStr">
        <is>
          <t>output/pages/013_sandies-bathala/events__planhotel.com__it-i-nostri-hotels-resorts-diamonds-hotels-and-resorts-diamo.md</t>
        </is>
      </c>
    </row>
    <row r="520">
      <c r="A520" t="n">
        <v>24</v>
      </c>
      <c r="B520" t="inlineStr">
        <is>
          <t>Canareef Resort Maldives</t>
        </is>
      </c>
      <c r="C520" t="inlineStr">
        <is>
          <t>https://canareef.com/</t>
        </is>
      </c>
      <c r="D520" t="inlineStr">
        <is>
          <t>diving</t>
        </is>
      </c>
      <c r="E520" t="inlineStr">
        <is>
          <t>Best Resorts in Maldives | Canareef Resort Maldives Official Site</t>
        </is>
      </c>
      <c r="F520" t="n">
        <v>3942</v>
      </c>
      <c r="G520" t="inlineStr">
        <is>
          <t>2026-10-04</t>
        </is>
      </c>
      <c r="H520" t="inlineStr">
        <is>
          <t>official</t>
        </is>
      </c>
      <c r="I520" t="inlineStr">
        <is>
          <t>output/pages/024_canareef-resort-maldives/diving__canareef.com__home.md</t>
        </is>
      </c>
    </row>
    <row r="521">
      <c r="A521" t="n">
        <v>24</v>
      </c>
      <c r="B521" t="inlineStr">
        <is>
          <t>Canareef Resort Maldives</t>
        </is>
      </c>
      <c r="C521" t="inlineStr">
        <is>
          <t>https://canareef.com/offer-2025-locals-work-permit-holders/</t>
        </is>
      </c>
      <c r="D521" t="inlineStr">
        <is>
          <t>diving</t>
        </is>
      </c>
      <c r="E521" t="inlineStr">
        <is>
          <t>Canareef Resort Maldives Local Deal</t>
        </is>
      </c>
      <c r="F521" t="n">
        <v>2330</v>
      </c>
      <c r="G521" t="inlineStr">
        <is>
          <t>2026-10-04</t>
        </is>
      </c>
      <c r="H521" t="inlineStr">
        <is>
          <t>official</t>
        </is>
      </c>
      <c r="I521" t="inlineStr">
        <is>
          <t>output/pages/024_canareef-resort-maldives/diving__canareef.com__offer-2025-locals-work-permit-holders.md</t>
        </is>
      </c>
    </row>
    <row r="522">
      <c r="A522" t="n">
        <v>24</v>
      </c>
      <c r="B522" t="inlineStr">
        <is>
          <t>Canareef Resort Maldives</t>
        </is>
      </c>
      <c r="C522" t="inlineStr">
        <is>
          <t>https://canareef.com/maldives-world-bodybuilding-championships-canareef-resort-2024/</t>
        </is>
      </c>
      <c r="D522" t="inlineStr">
        <is>
          <t>diving</t>
        </is>
      </c>
      <c r="E522" t="inlineStr">
        <is>
          <t>Maldives Hosts 15th World Bodybuilding Championships at Canareef Resort</t>
        </is>
      </c>
      <c r="F522" t="n">
        <v>2777</v>
      </c>
      <c r="G522" t="inlineStr">
        <is>
          <t>2026-10-04</t>
        </is>
      </c>
      <c r="H522" t="inlineStr">
        <is>
          <t>official</t>
        </is>
      </c>
      <c r="I522" t="inlineStr">
        <is>
          <t>output/pages/024_canareef-resort-maldives/diving__canareef.com__maldives-world-bodybuilding-championships-canareef-resort-20.md</t>
        </is>
      </c>
    </row>
    <row r="523">
      <c r="A523" t="n">
        <v>24</v>
      </c>
      <c r="B523" t="inlineStr">
        <is>
          <t>Canareef Resort Maldives</t>
        </is>
      </c>
      <c r="C523" t="inlineStr">
        <is>
          <t>https://canareef.com/transfer/</t>
        </is>
      </c>
      <c r="D523" t="inlineStr">
        <is>
          <t>diving</t>
        </is>
      </c>
      <c r="E523" t="inlineStr">
        <is>
          <t>Speedboat Transfer Maldives | Canareef Maldives Transfer</t>
        </is>
      </c>
      <c r="F523" t="n">
        <v>18595</v>
      </c>
      <c r="G523" t="inlineStr">
        <is>
          <t>2026-10-04</t>
        </is>
      </c>
      <c r="H523" t="inlineStr">
        <is>
          <t>official</t>
        </is>
      </c>
      <c r="I523" t="inlineStr">
        <is>
          <t>output/pages/024_canareef-resort-maldives/diving__canareef.com__transfer.md</t>
        </is>
      </c>
    </row>
    <row r="524">
      <c r="A524" t="n">
        <v>24</v>
      </c>
      <c r="B524" t="inlineStr">
        <is>
          <t>Canareef Resort Maldives</t>
        </is>
      </c>
      <c r="C524" t="inlineStr">
        <is>
          <t>https://canareef.com/largest-chinese-group-arrival-jan-2024/</t>
        </is>
      </c>
      <c r="D524" t="inlineStr">
        <is>
          <t>events</t>
        </is>
      </c>
      <c r="E524" t="inlineStr">
        <is>
          <t>Canareef Resort Welcomes Largest-Ever Chinese Group to Addu Atoll</t>
        </is>
      </c>
      <c r="F524" t="n">
        <v>984</v>
      </c>
      <c r="G524" t="inlineStr">
        <is>
          <t>2026-10-04</t>
        </is>
      </c>
      <c r="H524" t="inlineStr">
        <is>
          <t>official</t>
        </is>
      </c>
      <c r="I524" t="inlineStr">
        <is>
          <t>output/pages/024_canareef-resort-maldives/events__canareef.com__largest-chinese-group-arrival-jan-2024.md</t>
        </is>
      </c>
    </row>
    <row r="525">
      <c r="A525" t="n">
        <v>24</v>
      </c>
      <c r="B525" t="inlineStr">
        <is>
          <t>Canareef Resort Maldives</t>
        </is>
      </c>
      <c r="C525" t="inlineStr">
        <is>
          <t>https://canareef.com/terms-conditions/</t>
        </is>
      </c>
      <c r="D525" t="inlineStr">
        <is>
          <t>other</t>
        </is>
      </c>
      <c r="E525" t="inlineStr">
        <is>
          <t>Terms &amp; Conditions - Canareef</t>
        </is>
      </c>
      <c r="F525" t="n">
        <v>4820</v>
      </c>
      <c r="G525" t="inlineStr">
        <is>
          <t>2026-10-04</t>
        </is>
      </c>
      <c r="H525" t="inlineStr">
        <is>
          <t>official</t>
        </is>
      </c>
      <c r="I525" t="inlineStr">
        <is>
          <t>output/pages/024_canareef-resort-maldives/other__canareef.com__terms-conditions.md</t>
        </is>
      </c>
    </row>
    <row r="526">
      <c r="A526" t="n">
        <v>24</v>
      </c>
      <c r="B526" t="inlineStr">
        <is>
          <t>Canareef Resort Maldives</t>
        </is>
      </c>
      <c r="C526" t="inlineStr">
        <is>
          <t>https://canareef.com/canareef-maldives-world-travel-awards-2026/</t>
        </is>
      </c>
      <c r="D526" t="inlineStr">
        <is>
          <t>diving</t>
        </is>
      </c>
      <c r="E526" t="inlineStr">
        <is>
          <t>Canareef Maldives Nominated for World Travel Awards</t>
        </is>
      </c>
      <c r="F526" t="n">
        <v>3181</v>
      </c>
      <c r="G526" t="inlineStr">
        <is>
          <t>2026-10-04</t>
        </is>
      </c>
      <c r="H526" t="inlineStr">
        <is>
          <t>official</t>
        </is>
      </c>
      <c r="I526" t="inlineStr">
        <is>
          <t>output/pages/024_canareef-resort-maldives/diving__canareef.com__canareef-maldives-world-travel-awards-2026.md</t>
        </is>
      </c>
    </row>
    <row r="527">
      <c r="A527" t="n">
        <v>24</v>
      </c>
      <c r="B527" t="inlineStr">
        <is>
          <t>Canareef Resort Maldives</t>
        </is>
      </c>
      <c r="C527" t="inlineStr">
        <is>
          <t>https://canareef.com/canareef-resort-maldives-appoints-brenda-prosper-as-new-human-resources-manager/</t>
        </is>
      </c>
      <c r="D527" t="inlineStr">
        <is>
          <t>diving</t>
        </is>
      </c>
      <c r="E527" t="inlineStr">
        <is>
          <t>Canareef Resort Maldives Appoints Brenda Prosper as New Human Resources Manager - Canareef</t>
        </is>
      </c>
      <c r="F527" t="n">
        <v>2271</v>
      </c>
      <c r="G527" t="inlineStr">
        <is>
          <t>2026-10-04</t>
        </is>
      </c>
      <c r="H527" t="inlineStr">
        <is>
          <t>official</t>
        </is>
      </c>
      <c r="I527" t="inlineStr">
        <is>
          <t>output/pages/024_canareef-resort-maldives/diving__canareef.com__canareef-resort-maldives-appoints-brenda-prosper-as-new-huma.md</t>
        </is>
      </c>
    </row>
    <row r="528">
      <c r="A528" t="n">
        <v>24</v>
      </c>
      <c r="B528" t="inlineStr">
        <is>
          <t>Canareef Resort Maldives</t>
        </is>
      </c>
      <c r="C528" t="inlineStr">
        <is>
          <t>https://canareef.com/canareef-resort-maldives-receives-recommended-on-holidaycheck-award-for-2024/</t>
        </is>
      </c>
      <c r="D528" t="inlineStr">
        <is>
          <t>diving</t>
        </is>
      </c>
      <c r="E528" t="inlineStr">
        <is>
          <t>Canareef Resort Maldives Receives "Recommended on HolidayCheck" Award for 2024 - Canareef</t>
        </is>
      </c>
      <c r="F528" t="n">
        <v>2508</v>
      </c>
      <c r="G528" t="inlineStr">
        <is>
          <t>2026-10-04</t>
        </is>
      </c>
      <c r="H528" t="inlineStr">
        <is>
          <t>official</t>
        </is>
      </c>
      <c r="I528" t="inlineStr">
        <is>
          <t>output/pages/024_canareef-resort-maldives/diving__canareef.com__canareef-resort-maldives-receives-recommended-on-holidaychec.md</t>
        </is>
      </c>
    </row>
    <row r="529">
      <c r="A529" t="n">
        <v>24</v>
      </c>
      <c r="B529" t="inlineStr">
        <is>
          <t>Canareef Resort Maldives</t>
        </is>
      </c>
      <c r="C529" t="inlineStr">
        <is>
          <t>https://canareef.com/keymaa-restaurant/</t>
        </is>
      </c>
      <c r="D529" t="inlineStr">
        <is>
          <t>dining</t>
        </is>
      </c>
      <c r="E529" t="inlineStr">
        <is>
          <t>Best Buffet Maldives | Canareef Maldives | Keymaa Restaurant</t>
        </is>
      </c>
      <c r="F529" t="n">
        <v>761</v>
      </c>
      <c r="G529" t="inlineStr">
        <is>
          <t>2026-10-04</t>
        </is>
      </c>
      <c r="H529" t="inlineStr">
        <is>
          <t>official</t>
        </is>
      </c>
      <c r="I529" t="inlineStr">
        <is>
          <t>output/pages/024_canareef-resort-maldives/dining__canareef.com__keymaa-restaurant.md</t>
        </is>
      </c>
    </row>
    <row r="530">
      <c r="A530" t="n">
        <v>24</v>
      </c>
      <c r="B530" t="inlineStr">
        <is>
          <t>Canareef Resort Maldives</t>
        </is>
      </c>
      <c r="C530" t="inlineStr">
        <is>
          <t>https://canareef.com/canareef-maldives-redefining-family-holidays/</t>
        </is>
      </c>
      <c r="D530" t="inlineStr">
        <is>
          <t>diving</t>
        </is>
      </c>
      <c r="E530" t="inlineStr">
        <is>
          <t>Canareef Maldives: Family Island Holidays</t>
        </is>
      </c>
      <c r="F530" t="n">
        <v>4722</v>
      </c>
      <c r="G530" t="inlineStr">
        <is>
          <t>2026-10-04</t>
        </is>
      </c>
      <c r="H530" t="inlineStr">
        <is>
          <t>official</t>
        </is>
      </c>
      <c r="I530" t="inlineStr">
        <is>
          <t>output/pages/024_canareef-resort-maldives/diving__canareef.com__canareef-maldives-redefining-family-holidays.md</t>
        </is>
      </c>
    </row>
    <row r="531">
      <c r="A531" t="n">
        <v>24</v>
      </c>
      <c r="B531" t="inlineStr">
        <is>
          <t>Canareef Resort Maldives</t>
        </is>
      </c>
      <c r="C531" t="inlineStr">
        <is>
          <t>https://canareef.com/all-inclusive-package/</t>
        </is>
      </c>
      <c r="D531" t="inlineStr">
        <is>
          <t>diving</t>
        </is>
      </c>
      <c r="E531" t="inlineStr">
        <is>
          <t>Best Maldives All Inclusive Packages | Canareef Resort Maldives</t>
        </is>
      </c>
      <c r="F531" t="n">
        <v>3116</v>
      </c>
      <c r="G531" t="inlineStr">
        <is>
          <t>2026-10-04</t>
        </is>
      </c>
      <c r="H531" t="inlineStr">
        <is>
          <t>official</t>
        </is>
      </c>
      <c r="I531" t="inlineStr">
        <is>
          <t>output/pages/024_canareef-resort-maldives/diving__canareef.com__all-inclusive-package.md</t>
        </is>
      </c>
    </row>
    <row r="532">
      <c r="A532" t="n">
        <v>24</v>
      </c>
      <c r="B532" t="inlineStr">
        <is>
          <t>Canareef Resort Maldives</t>
        </is>
      </c>
      <c r="C532" t="inlineStr">
        <is>
          <t>https://canareef.com/occasions/</t>
        </is>
      </c>
      <c r="D532" t="inlineStr">
        <is>
          <t>diving</t>
        </is>
      </c>
      <c r="E532" t="inlineStr">
        <is>
          <t>Romantic Maldives Resorts | Canareef Resort | Occasions</t>
        </is>
      </c>
      <c r="F532" t="n">
        <v>3705</v>
      </c>
      <c r="G532" t="inlineStr">
        <is>
          <t>2026-10-04</t>
        </is>
      </c>
      <c r="H532" t="inlineStr">
        <is>
          <t>official</t>
        </is>
      </c>
      <c r="I532" t="inlineStr">
        <is>
          <t>output/pages/024_canareef-resort-maldives/diving__canareef.com__occasions.md</t>
        </is>
      </c>
    </row>
    <row r="533">
      <c r="A533" t="n">
        <v>24</v>
      </c>
      <c r="B533" t="inlineStr">
        <is>
          <t>Canareef Resort Maldives</t>
        </is>
      </c>
      <c r="C533" t="inlineStr">
        <is>
          <t>https://canareef.com/canareef-resort-maldives-receives-prestigious-schauinsland-reisen-awards-2023/</t>
        </is>
      </c>
      <c r="D533" t="inlineStr">
        <is>
          <t>diving</t>
        </is>
      </c>
      <c r="E533" t="inlineStr">
        <is>
          <t>Canareef Resort Maldives Receives Prestigious Schauinsland Reisen Awards 2023 - Canareef</t>
        </is>
      </c>
      <c r="F533" t="n">
        <v>2068</v>
      </c>
      <c r="G533" t="inlineStr">
        <is>
          <t>2026-10-04</t>
        </is>
      </c>
      <c r="H533" t="inlineStr">
        <is>
          <t>official</t>
        </is>
      </c>
      <c r="I533" t="inlineStr">
        <is>
          <t>output/pages/024_canareef-resort-maldives/diving__canareef.com__canareef-resort-maldives-receives-prestigious-schauinsland-r.md</t>
        </is>
      </c>
    </row>
    <row r="534">
      <c r="A534" t="n">
        <v>24</v>
      </c>
      <c r="B534" t="inlineStr">
        <is>
          <t>Canareef Resort Maldives</t>
        </is>
      </c>
      <c r="C534" t="inlineStr">
        <is>
          <t>https://canareef.com/family-package/</t>
        </is>
      </c>
      <c r="D534" t="inlineStr">
        <is>
          <t>kids</t>
        </is>
      </c>
      <c r="E534" t="inlineStr">
        <is>
          <t>Family Package - Canareef</t>
        </is>
      </c>
      <c r="F534" t="n">
        <v>241</v>
      </c>
      <c r="G534" t="inlineStr">
        <is>
          <t>2026-10-04</t>
        </is>
      </c>
      <c r="H534" t="inlineStr">
        <is>
          <t>official</t>
        </is>
      </c>
      <c r="I534" t="inlineStr">
        <is>
          <t>output/pages/024_canareef-resort-maldives/kids__canareef.com__family-package.md</t>
        </is>
      </c>
    </row>
    <row r="535">
      <c r="A535" t="n">
        <v>24</v>
      </c>
      <c r="B535" t="inlineStr">
        <is>
          <t>Canareef Resort Maldives</t>
        </is>
      </c>
      <c r="C535" t="inlineStr">
        <is>
          <t>https://canareef.com/repeater-offer-15-off/</t>
        </is>
      </c>
      <c r="D535" t="inlineStr">
        <is>
          <t>dining</t>
        </is>
      </c>
      <c r="E535" t="inlineStr">
        <is>
          <t>Repeater Offer 15% off - Canareef</t>
        </is>
      </c>
      <c r="F535" t="n">
        <v>468</v>
      </c>
      <c r="G535" t="inlineStr">
        <is>
          <t>2026-10-04</t>
        </is>
      </c>
      <c r="H535" t="inlineStr">
        <is>
          <t>official</t>
        </is>
      </c>
      <c r="I535" t="inlineStr">
        <is>
          <t>output/pages/024_canareef-resort-maldives/dining__canareef.com__repeater-offer-15-off.md</t>
        </is>
      </c>
    </row>
    <row r="536">
      <c r="A536" t="n">
        <v>24</v>
      </c>
      <c r="B536" t="inlineStr">
        <is>
          <t>Canareef Resort Maldives</t>
        </is>
      </c>
      <c r="C536" t="inlineStr">
        <is>
          <t>https://canareef.com/leandra-worrell-carrington-joins-canareef-resort-maldives/</t>
        </is>
      </c>
      <c r="D536" t="inlineStr">
        <is>
          <t>diving</t>
        </is>
      </c>
      <c r="E536" t="inlineStr">
        <is>
          <t>Leandra Worrell Joins Canareef as Assistant Training Manager</t>
        </is>
      </c>
      <c r="F536" t="n">
        <v>2346</v>
      </c>
      <c r="G536" t="inlineStr">
        <is>
          <t>2026-10-04</t>
        </is>
      </c>
      <c r="H536" t="inlineStr">
        <is>
          <t>official</t>
        </is>
      </c>
      <c r="I536" t="inlineStr">
        <is>
          <t>output/pages/024_canareef-resort-maldives/diving__canareef.com__leandra-worrell-carrington-joins-canareef-resort-maldives.md</t>
        </is>
      </c>
    </row>
    <row r="537">
      <c r="A537" t="n">
        <v>24</v>
      </c>
      <c r="B537" t="inlineStr">
        <is>
          <t>Canareef Resort Maldives</t>
        </is>
      </c>
      <c r="C537" t="inlineStr">
        <is>
          <t>https://canareef.com/https-www-canareef-com-valentines-day-offers/</t>
        </is>
      </c>
      <c r="D537" t="inlineStr">
        <is>
          <t>diving</t>
        </is>
      </c>
      <c r="E537" t="inlineStr">
        <is>
          <t>Canareef Resort Maldives: Exclusive Valentine's Day Offers</t>
        </is>
      </c>
      <c r="F537" t="n">
        <v>1008</v>
      </c>
      <c r="G537" t="inlineStr">
        <is>
          <t>2026-10-04</t>
        </is>
      </c>
      <c r="H537" t="inlineStr">
        <is>
          <t>official</t>
        </is>
      </c>
      <c r="I537" t="inlineStr">
        <is>
          <t>output/pages/024_canareef-resort-maldives/diving__canareef.com__https-www-canareef-com-valentines-day-offers.md</t>
        </is>
      </c>
    </row>
    <row r="538">
      <c r="A538" t="n">
        <v>24</v>
      </c>
      <c r="B538" t="inlineStr">
        <is>
          <t>Canareef Resort Maldives</t>
        </is>
      </c>
      <c r="C538" t="inlineStr">
        <is>
          <t>https://canareef.com/gan-island-srilankan-airlines-educational-tour/</t>
        </is>
      </c>
      <c r="D538" t="inlineStr">
        <is>
          <t>diving</t>
        </is>
      </c>
      <c r="E538" t="inlineStr">
        <is>
          <t>SriLankan airline's Educational Tour at Canareef Maldives</t>
        </is>
      </c>
      <c r="F538" t="n">
        <v>2073</v>
      </c>
      <c r="G538" t="inlineStr">
        <is>
          <t>2026-10-04</t>
        </is>
      </c>
      <c r="H538" t="inlineStr">
        <is>
          <t>official</t>
        </is>
      </c>
      <c r="I538" t="inlineStr">
        <is>
          <t>output/pages/024_canareef-resort-maldives/diving__canareef.com__gan-island-srilankan-airlines-educational-tour.md</t>
        </is>
      </c>
    </row>
    <row r="539">
      <c r="A539" t="n">
        <v>24</v>
      </c>
      <c r="B539" t="inlineStr">
        <is>
          <t>Canareef Resort Maldives</t>
        </is>
      </c>
      <c r="C539" t="inlineStr">
        <is>
          <t>https://canareef.com/maldives-oktoberfest/</t>
        </is>
      </c>
      <c r="D539" t="inlineStr">
        <is>
          <t>diving</t>
        </is>
      </c>
      <c r="E539" t="inlineStr">
        <is>
          <t>Canareef Resort Maldives Gets Ready to Oktoberfest - Canareef</t>
        </is>
      </c>
      <c r="F539" t="n">
        <v>1265</v>
      </c>
      <c r="G539" t="inlineStr">
        <is>
          <t>2026-10-04</t>
        </is>
      </c>
      <c r="H539" t="inlineStr">
        <is>
          <t>official</t>
        </is>
      </c>
      <c r="I539" t="inlineStr">
        <is>
          <t>output/pages/024_canareef-resort-maldives/diving__canareef.com__maldives-oktoberfest.md</t>
        </is>
      </c>
    </row>
    <row r="540">
      <c r="A540" t="n">
        <v>24</v>
      </c>
      <c r="B540" t="inlineStr">
        <is>
          <t>Canareef Resort Maldives</t>
        </is>
      </c>
      <c r="C540" t="inlineStr">
        <is>
          <t>https://canareef.com/30-off-your-dream-getaway/</t>
        </is>
      </c>
      <c r="D540" t="inlineStr">
        <is>
          <t>other</t>
        </is>
      </c>
      <c r="E540" t="inlineStr">
        <is>
          <t>30% Off Your Dream Getaway! - Canareef</t>
        </is>
      </c>
      <c r="F540" t="n">
        <v>763</v>
      </c>
      <c r="G540" t="inlineStr">
        <is>
          <t>2026-10-04</t>
        </is>
      </c>
      <c r="H540" t="inlineStr">
        <is>
          <t>official</t>
        </is>
      </c>
      <c r="I540" t="inlineStr">
        <is>
          <t>output/pages/024_canareef-resort-maldives/other__canareef.com__30-off-your-dream-getaway.md</t>
        </is>
      </c>
    </row>
    <row r="541">
      <c r="A541" t="n">
        <v>24</v>
      </c>
      <c r="B541" t="inlineStr">
        <is>
          <t>Canareef Resort Maldives</t>
        </is>
      </c>
      <c r="C541" t="inlineStr">
        <is>
          <t>https://canareef.com/canareef-dolphin-dreams-maldives/</t>
        </is>
      </c>
      <c r="D541" t="inlineStr">
        <is>
          <t>diving</t>
        </is>
      </c>
      <c r="E541" t="inlineStr">
        <is>
          <t>Dolphin Dreams at Canareef Resort Maldives</t>
        </is>
      </c>
      <c r="F541" t="n">
        <v>1545</v>
      </c>
      <c r="G541" t="inlineStr">
        <is>
          <t>2026-10-04</t>
        </is>
      </c>
      <c r="H541" t="inlineStr">
        <is>
          <t>official</t>
        </is>
      </c>
      <c r="I541" t="inlineStr">
        <is>
          <t>output/pages/024_canareef-resort-maldives/diving__canareef.com__canareef-dolphin-dreams-maldives.md</t>
        </is>
      </c>
    </row>
    <row r="542">
      <c r="A542" t="n">
        <v>24</v>
      </c>
      <c r="B542" t="inlineStr">
        <is>
          <t>Canareef Resort Maldives</t>
        </is>
      </c>
      <c r="C542" t="inlineStr">
        <is>
          <t>https://canareef.com/festive-season/</t>
        </is>
      </c>
      <c r="D542" t="inlineStr">
        <is>
          <t>diving</t>
        </is>
      </c>
      <c r="E542" t="inlineStr">
        <is>
          <t>Festive Season at Maldives</t>
        </is>
      </c>
      <c r="F542" t="n">
        <v>4119</v>
      </c>
      <c r="G542" t="inlineStr">
        <is>
          <t>2026-10-04</t>
        </is>
      </c>
      <c r="H542" t="inlineStr">
        <is>
          <t>official</t>
        </is>
      </c>
      <c r="I542" t="inlineStr">
        <is>
          <t>output/pages/024_canareef-resort-maldives/diving__canareef.com__festive-season.md</t>
        </is>
      </c>
    </row>
    <row r="543">
      <c r="A543" t="n">
        <v>24</v>
      </c>
      <c r="B543" t="inlineStr">
        <is>
          <t>Canareef Resort Maldives</t>
        </is>
      </c>
      <c r="C543" t="inlineStr">
        <is>
          <t>https://canareef.com/dining/meera-bar/</t>
        </is>
      </c>
      <c r="D543" t="inlineStr">
        <is>
          <t>dining</t>
        </is>
      </c>
      <c r="E543" t="inlineStr">
        <is>
          <t>Beach Bar Maldives | Canareef Resort Maldives | Meera Bar</t>
        </is>
      </c>
      <c r="F543" t="n">
        <v>1233</v>
      </c>
      <c r="G543" t="inlineStr">
        <is>
          <t>2026-10-04</t>
        </is>
      </c>
      <c r="H543" t="inlineStr">
        <is>
          <t>official</t>
        </is>
      </c>
      <c r="I543" t="inlineStr">
        <is>
          <t>output/pages/024_canareef-resort-maldives/dining__canareef.com__dining-meera-bar.md</t>
        </is>
      </c>
    </row>
    <row r="544">
      <c r="A544" t="n">
        <v>24</v>
      </c>
      <c r="B544" t="inlineStr">
        <is>
          <t>Canareef Resort Maldives</t>
        </is>
      </c>
      <c r="C544" t="inlineStr">
        <is>
          <t>https://canareef.com/embrace-the-festive-season-at-canareef-resort-maldives/</t>
        </is>
      </c>
      <c r="D544" t="inlineStr">
        <is>
          <t>diving</t>
        </is>
      </c>
      <c r="E544" t="inlineStr">
        <is>
          <t>Embrace the Festive Season at Canareef Resort Maldives - Canareef</t>
        </is>
      </c>
      <c r="F544" t="n">
        <v>3325</v>
      </c>
      <c r="G544" t="inlineStr">
        <is>
          <t>2026-10-04</t>
        </is>
      </c>
      <c r="H544" t="inlineStr">
        <is>
          <t>official</t>
        </is>
      </c>
      <c r="I544" t="inlineStr">
        <is>
          <t>output/pages/024_canareef-resort-maldives/diving__canareef.com__embrace-the-festive-season-at-canareef-resort-maldives.md</t>
        </is>
      </c>
    </row>
    <row r="545">
      <c r="A545" t="n">
        <v>24</v>
      </c>
      <c r="B545" t="inlineStr">
        <is>
          <t>Canareef Resort Maldives</t>
        </is>
      </c>
      <c r="C545" t="inlineStr">
        <is>
          <t>https://canareef.com/guide-choosing-best-romantic-getaway-maldives/</t>
        </is>
      </c>
      <c r="D545" t="inlineStr">
        <is>
          <t>wedding</t>
        </is>
      </c>
      <c r="E545" t="inlineStr">
        <is>
          <t>A Guide to Choosing the Best Getaway Resort in the Maldives for Honeymoon and Romance | Canareef</t>
        </is>
      </c>
      <c r="F545" t="n">
        <v>15564</v>
      </c>
      <c r="G545" t="inlineStr">
        <is>
          <t>2026-10-04</t>
        </is>
      </c>
      <c r="H545" t="inlineStr">
        <is>
          <t>official</t>
        </is>
      </c>
      <c r="I545" t="inlineStr">
        <is>
          <t>output/pages/024_canareef-resort-maldives/wedding__canareef.com__guide-choosing-best-romantic-getaway-maldives.md</t>
        </is>
      </c>
    </row>
    <row r="546">
      <c r="A546" t="n">
        <v>26</v>
      </c>
      <c r="B546" t="inlineStr">
        <is>
          <t>Centara Ras Fushi Resort &amp; Spa</t>
        </is>
      </c>
      <c r="C546" t="inlineStr">
        <is>
          <t>https://www.centarahotelsresorts.com/centara/crf</t>
        </is>
      </c>
      <c r="D546" t="inlineStr">
        <is>
          <t>spa</t>
        </is>
      </c>
      <c r="E546" t="inlineStr">
        <is>
          <t>Discover Centara Ras Fushi Resort &amp; Spa Maldives</t>
        </is>
      </c>
      <c r="F546" t="n">
        <v>15752</v>
      </c>
      <c r="G546" t="inlineStr">
        <is>
          <t>2026-10-04</t>
        </is>
      </c>
      <c r="H546" t="inlineStr">
        <is>
          <t>official</t>
        </is>
      </c>
      <c r="I546" t="inlineStr">
        <is>
          <t>output/pages/026_centara-ras-fushi-resort-spa/spa__centarahotelsresorts.com__centara-crf.md</t>
        </is>
      </c>
    </row>
    <row r="547">
      <c r="A547" t="n">
        <v>24</v>
      </c>
      <c r="B547" t="inlineStr">
        <is>
          <t>Canareef Resort Maldives</t>
        </is>
      </c>
      <c r="C547" t="inlineStr">
        <is>
          <t>https://canareef.com/early-bird-offer/</t>
        </is>
      </c>
      <c r="D547" t="inlineStr">
        <is>
          <t>offers</t>
        </is>
      </c>
      <c r="E547" t="inlineStr">
        <is>
          <t>Early Bird Offer - Canareef</t>
        </is>
      </c>
      <c r="F547" t="n">
        <v>257</v>
      </c>
      <c r="G547" t="inlineStr">
        <is>
          <t>2026-10-04</t>
        </is>
      </c>
      <c r="H547" t="inlineStr">
        <is>
          <t>official</t>
        </is>
      </c>
      <c r="I547" t="inlineStr">
        <is>
          <t>output/pages/024_canareef-resort-maldives/offers__canareef.com__early-bird-offer.md</t>
        </is>
      </c>
    </row>
    <row r="548">
      <c r="A548" t="n">
        <v>26</v>
      </c>
      <c r="B548" t="inlineStr">
        <is>
          <t>Centara Ras Fushi Resort &amp; Spa</t>
        </is>
      </c>
      <c r="C548" t="inlineStr">
        <is>
          <t>https://www.centarahotelsresorts.com/centara/crf/centara-rasfushi-offer</t>
        </is>
      </c>
      <c r="D548" t="inlineStr">
        <is>
          <t>offers</t>
        </is>
      </c>
      <c r="E548" t="inlineStr">
        <is>
          <t>Ultimate Adults-Only Escape | Centara</t>
        </is>
      </c>
      <c r="F548" t="n">
        <v>2997</v>
      </c>
      <c r="G548" t="inlineStr">
        <is>
          <t>2026-10-04</t>
        </is>
      </c>
      <c r="H548" t="inlineStr">
        <is>
          <t>official</t>
        </is>
      </c>
      <c r="I548" t="inlineStr">
        <is>
          <t>output/pages/026_centara-ras-fushi-resort-spa/offers__centarahotelsresorts.com__centara-crf-centara-rasfushi-offer.md</t>
        </is>
      </c>
    </row>
    <row r="549">
      <c r="A549" t="n">
        <v>24</v>
      </c>
      <c r="B549" t="inlineStr">
        <is>
          <t>Canareef Resort Maldives</t>
        </is>
      </c>
      <c r="C549" t="inlineStr">
        <is>
          <t>https://canareef.com/careers/</t>
        </is>
      </c>
      <c r="D549" t="inlineStr">
        <is>
          <t>other</t>
        </is>
      </c>
      <c r="E549" t="inlineStr">
        <is>
          <t>Careers | Canareef</t>
        </is>
      </c>
      <c r="F549" t="n">
        <v>3860</v>
      </c>
      <c r="G549" t="inlineStr">
        <is>
          <t>2026-10-04</t>
        </is>
      </c>
      <c r="H549" t="inlineStr">
        <is>
          <t>official</t>
        </is>
      </c>
      <c r="I549" t="inlineStr">
        <is>
          <t>output/pages/024_canareef-resort-maldives/other__canareef.com__careers.md</t>
        </is>
      </c>
    </row>
    <row r="550">
      <c r="A550" t="n">
        <v>24</v>
      </c>
      <c r="B550" t="inlineStr">
        <is>
          <t>Canareef Resort Maldives</t>
        </is>
      </c>
      <c r="C550" t="inlineStr">
        <is>
          <t>https://canareef.com/dining/beach-bar/</t>
        </is>
      </c>
      <c r="D550" t="inlineStr">
        <is>
          <t>dining</t>
        </is>
      </c>
      <c r="E550" t="inlineStr">
        <is>
          <t>Maldives Beach Bar | Canareef Resort Maldives | Beach Bar</t>
        </is>
      </c>
      <c r="F550" t="n">
        <v>1160</v>
      </c>
      <c r="G550" t="inlineStr">
        <is>
          <t>2026-10-04</t>
        </is>
      </c>
      <c r="H550" t="inlineStr">
        <is>
          <t>official</t>
        </is>
      </c>
      <c r="I550" t="inlineStr">
        <is>
          <t>output/pages/024_canareef-resort-maldives/dining__canareef.com__dining-beach-bar.md</t>
        </is>
      </c>
    </row>
    <row r="551">
      <c r="A551" t="n">
        <v>24</v>
      </c>
      <c r="B551" t="inlineStr">
        <is>
          <t>Canareef Resort Maldives</t>
        </is>
      </c>
      <c r="C551" t="inlineStr">
        <is>
          <t>https://canareef.com/blog/</t>
        </is>
      </c>
      <c r="D551" t="inlineStr">
        <is>
          <t>diving</t>
        </is>
      </c>
      <c r="E551" t="inlineStr">
        <is>
          <t>Things to Do in Maldives | Canareef Resort Maldives | Blog</t>
        </is>
      </c>
      <c r="F551" t="n">
        <v>3610</v>
      </c>
      <c r="G551" t="inlineStr">
        <is>
          <t>2026-10-04</t>
        </is>
      </c>
      <c r="H551" t="inlineStr">
        <is>
          <t>official</t>
        </is>
      </c>
      <c r="I551" t="inlineStr">
        <is>
          <t>output/pages/024_canareef-resort-maldives/diving__canareef.com__blog.md</t>
        </is>
      </c>
    </row>
    <row r="552">
      <c r="A552" t="n">
        <v>24</v>
      </c>
      <c r="B552" t="inlineStr">
        <is>
          <t>Canareef Resort Maldives</t>
        </is>
      </c>
      <c r="C552" t="inlineStr">
        <is>
          <t>https://canareef.com/canareef-resort-maldives-wins-tripadvisor-travellers-choice-award-2024/</t>
        </is>
      </c>
      <c r="D552" t="inlineStr">
        <is>
          <t>diving</t>
        </is>
      </c>
      <c r="E552" t="inlineStr">
        <is>
          <t>Canareef Resort Maldives Wins TripAdvisor Travellers’ Choice Award 2024 - Canareef</t>
        </is>
      </c>
      <c r="F552" t="n">
        <v>2177</v>
      </c>
      <c r="G552" t="inlineStr">
        <is>
          <t>2026-10-04</t>
        </is>
      </c>
      <c r="H552" t="inlineStr">
        <is>
          <t>official</t>
        </is>
      </c>
      <c r="I552" t="inlineStr">
        <is>
          <t>output/pages/024_canareef-resort-maldives/diving__canareef.com__canareef-resort-maldives-wins-tripadvisor-travellers-choice-.md</t>
        </is>
      </c>
    </row>
    <row r="553">
      <c r="A553" t="n">
        <v>24</v>
      </c>
      <c r="B553" t="inlineStr">
        <is>
          <t>Canareef Resort Maldives</t>
        </is>
      </c>
      <c r="C553" t="inlineStr">
        <is>
          <t>https://canareef.com/https-canareef-com-tripadvisor-travellers-choice-award-2025/</t>
        </is>
      </c>
      <c r="D553" t="inlineStr">
        <is>
          <t>diving</t>
        </is>
      </c>
      <c r="E553" t="inlineStr">
        <is>
          <t>Canareef Resort Maldives Wins Tripadvisor Travellers’ Choice Award 2025</t>
        </is>
      </c>
      <c r="F553" t="n">
        <v>1561</v>
      </c>
      <c r="G553" t="inlineStr">
        <is>
          <t>2026-10-04</t>
        </is>
      </c>
      <c r="H553" t="inlineStr">
        <is>
          <t>official</t>
        </is>
      </c>
      <c r="I553" t="inlineStr">
        <is>
          <t>output/pages/024_canareef-resort-maldives/diving__canareef.com__https-canareef-com-tripadvisor-travellers-choice-award-2025.md</t>
        </is>
      </c>
    </row>
    <row r="554">
      <c r="A554" t="n">
        <v>24</v>
      </c>
      <c r="B554" t="inlineStr">
        <is>
          <t>Canareef Resort Maldives</t>
        </is>
      </c>
      <c r="C554" t="inlineStr">
        <is>
          <t>https://canareef.com/canareef-resort-maldives-embraces-sustainable-energy-with-significant-solar-panel-installation/</t>
        </is>
      </c>
      <c r="D554" t="inlineStr">
        <is>
          <t>diving</t>
        </is>
      </c>
      <c r="E554" t="inlineStr">
        <is>
          <t>Canareef Resort Maldives Embraces Sustainable Energy with Significant Solar Panel Installation - Canareef</t>
        </is>
      </c>
      <c r="F554" t="n">
        <v>2080</v>
      </c>
      <c r="G554" t="inlineStr">
        <is>
          <t>2026-10-04</t>
        </is>
      </c>
      <c r="H554" t="inlineStr">
        <is>
          <t>official</t>
        </is>
      </c>
      <c r="I554" t="inlineStr">
        <is>
          <t>output/pages/024_canareef-resort-maldives/diving__canareef.com__canareef-resort-maldives-embraces-sustainable-energy-with-si.md</t>
        </is>
      </c>
    </row>
    <row r="555">
      <c r="A555" t="n">
        <v>24</v>
      </c>
      <c r="B555" t="inlineStr">
        <is>
          <t>Canareef Resort Maldives</t>
        </is>
      </c>
      <c r="C555" t="inlineStr">
        <is>
          <t>https://canareef.com/canareef-resort-srilankan-airlines-fam-tour/</t>
        </is>
      </c>
      <c r="D555" t="inlineStr">
        <is>
          <t>overview</t>
        </is>
      </c>
      <c r="E555" t="inlineStr">
        <is>
          <t>Canareef Resort Welcomes SriLankan Airlines Partner Agents</t>
        </is>
      </c>
      <c r="F555" t="n">
        <v>2813</v>
      </c>
      <c r="G555" t="inlineStr">
        <is>
          <t>2026-10-04</t>
        </is>
      </c>
      <c r="H555" t="inlineStr">
        <is>
          <t>official</t>
        </is>
      </c>
      <c r="I555" t="inlineStr">
        <is>
          <t>output/pages/024_canareef-resort-maldives/overview__canareef.com__canareef-resort-srilankan-airlines-fam-tour.md</t>
        </is>
      </c>
    </row>
    <row r="556">
      <c r="A556" t="n">
        <v>24</v>
      </c>
      <c r="B556" t="inlineStr">
        <is>
          <t>Canareef Resort Maldives</t>
        </is>
      </c>
      <c r="C556" t="inlineStr">
        <is>
          <t>https://canareef.com/maldives-weddings/</t>
        </is>
      </c>
      <c r="D556" t="inlineStr">
        <is>
          <t>wedding</t>
        </is>
      </c>
      <c r="E556" t="inlineStr">
        <is>
          <t>Destination Wedding Maldives | Canareef | Maldives Weddings</t>
        </is>
      </c>
      <c r="F556" t="n">
        <v>3440</v>
      </c>
      <c r="G556" t="inlineStr">
        <is>
          <t>2026-10-04</t>
        </is>
      </c>
      <c r="H556" t="inlineStr">
        <is>
          <t>official</t>
        </is>
      </c>
      <c r="I556" t="inlineStr">
        <is>
          <t>output/pages/024_canareef-resort-maldives/wedding__canareef.com__maldives-weddings.md</t>
        </is>
      </c>
    </row>
    <row r="557">
      <c r="A557" t="n">
        <v>24</v>
      </c>
      <c r="B557" t="inlineStr">
        <is>
          <t>Canareef Resort Maldives</t>
        </is>
      </c>
      <c r="C557" t="inlineStr">
        <is>
          <t>https://canareef.com/canareef-resort-maldives-wins-medals-hotel-asia-2024/</t>
        </is>
      </c>
      <c r="D557" t="inlineStr">
        <is>
          <t>dining</t>
        </is>
      </c>
      <c r="E557" t="inlineStr">
        <is>
          <t>Canareef Resort Maldives Culinary Team Wins 17 Medals at Hotel Asia Exhibition 2024</t>
        </is>
      </c>
      <c r="F557" t="n">
        <v>2167</v>
      </c>
      <c r="G557" t="inlineStr">
        <is>
          <t>2026-10-04</t>
        </is>
      </c>
      <c r="H557" t="inlineStr">
        <is>
          <t>official</t>
        </is>
      </c>
      <c r="I557" t="inlineStr">
        <is>
          <t>output/pages/024_canareef-resort-maldives/dining__canareef.com__canareef-resort-maldives-wins-medals-hotel-asia-2024.md</t>
        </is>
      </c>
    </row>
    <row r="558">
      <c r="A558" t="n">
        <v>24</v>
      </c>
      <c r="B558" t="inlineStr">
        <is>
          <t>Canareef Resort Maldives</t>
        </is>
      </c>
      <c r="C558" t="inlineStr">
        <is>
          <t>https://canareef.com/world-wetlands-day-canareef/</t>
        </is>
      </c>
      <c r="D558" t="inlineStr">
        <is>
          <t>wedding</t>
        </is>
      </c>
      <c r="E558" t="inlineStr">
        <is>
          <t>Celebrate World Wetlands Day at Canareef Resort Maldives</t>
        </is>
      </c>
      <c r="F558" t="n">
        <v>5025</v>
      </c>
      <c r="G558" t="inlineStr">
        <is>
          <t>2026-10-04</t>
        </is>
      </c>
      <c r="H558" t="inlineStr">
        <is>
          <t>official</t>
        </is>
      </c>
      <c r="I558" t="inlineStr">
        <is>
          <t>output/pages/024_canareef-resort-maldives/wedding__canareef.com__world-wetlands-day-canareef.md</t>
        </is>
      </c>
    </row>
    <row r="559">
      <c r="A559" t="n">
        <v>26</v>
      </c>
      <c r="B559" t="inlineStr">
        <is>
          <t>Centara Ras Fushi Resort &amp; Spa</t>
        </is>
      </c>
      <c r="C559" t="inlineStr">
        <is>
          <t>https://www.centarahotelsresorts.com/centara/crf/gallery</t>
        </is>
      </c>
      <c r="D559" t="inlineStr">
        <is>
          <t>downloads</t>
        </is>
      </c>
      <c r="E559" t="inlineStr">
        <is>
          <t>Gallery | Centara</t>
        </is>
      </c>
      <c r="F559" t="n">
        <v>1253</v>
      </c>
      <c r="G559" t="inlineStr">
        <is>
          <t>2026-10-04</t>
        </is>
      </c>
      <c r="H559" t="inlineStr">
        <is>
          <t>official</t>
        </is>
      </c>
      <c r="I559" t="inlineStr">
        <is>
          <t>output/pages/026_centara-ras-fushi-resort-spa/downloads__centarahotelsresorts.com__centara-crf-gallery.md</t>
        </is>
      </c>
    </row>
    <row r="560">
      <c r="A560" t="n">
        <v>24</v>
      </c>
      <c r="B560" t="inlineStr">
        <is>
          <t>Canareef Resort Maldives</t>
        </is>
      </c>
      <c r="C560" t="inlineStr">
        <is>
          <t>https://canareef.com/maldives-scuba-diving-at-canareef-resort-addu-atoll-paradise/</t>
        </is>
      </c>
      <c r="D560" t="inlineStr">
        <is>
          <t>diving</t>
        </is>
      </c>
      <c r="E560" t="inlineStr">
        <is>
          <t>Maldives Scuba Diving at Canareef Resort Addu Atoll Paradise</t>
        </is>
      </c>
      <c r="F560" t="n">
        <v>2675</v>
      </c>
      <c r="G560" t="inlineStr">
        <is>
          <t>2026-10-04</t>
        </is>
      </c>
      <c r="H560" t="inlineStr">
        <is>
          <t>official</t>
        </is>
      </c>
      <c r="I560" t="inlineStr">
        <is>
          <t>output/pages/024_canareef-resort-maldives/diving__canareef.com__maldives-scuba-diving-at-canareef-resort-addu-atoll-paradise.md</t>
        </is>
      </c>
    </row>
    <row r="561">
      <c r="A561" t="n">
        <v>26</v>
      </c>
      <c r="B561" t="inlineStr">
        <is>
          <t>Centara Ras Fushi Resort &amp; Spa</t>
        </is>
      </c>
      <c r="C561" t="inlineStr">
        <is>
          <t>https://www.centarahotelsresorts.com/centara/crf/meal-plans</t>
        </is>
      </c>
      <c r="D561" t="inlineStr">
        <is>
          <t>spa</t>
        </is>
      </c>
      <c r="E561" t="inlineStr">
        <is>
          <t>Meal plans | Centara Ras Fushi Resort &amp; Spa Maldives</t>
        </is>
      </c>
      <c r="F561" t="n">
        <v>3733</v>
      </c>
      <c r="G561" t="inlineStr">
        <is>
          <t>2026-10-04</t>
        </is>
      </c>
      <c r="H561" t="inlineStr">
        <is>
          <t>official</t>
        </is>
      </c>
      <c r="I561" t="inlineStr">
        <is>
          <t>output/pages/026_centara-ras-fushi-resort-spa/spa__centarahotelsresorts.com__centara-crf-meal-plans.md</t>
        </is>
      </c>
    </row>
    <row r="562">
      <c r="A562" t="n">
        <v>24</v>
      </c>
      <c r="B562" t="inlineStr">
        <is>
          <t>Canareef Resort Maldives</t>
        </is>
      </c>
      <c r="C562" t="inlineStr">
        <is>
          <t>https://canareef.com/local-and-expat-offer/</t>
        </is>
      </c>
      <c r="D562" t="inlineStr">
        <is>
          <t>offers</t>
        </is>
      </c>
      <c r="E562" t="inlineStr">
        <is>
          <t>50% Discount for Maldivian Residents &amp; Expats this Eid Holiday - Canareef</t>
        </is>
      </c>
      <c r="F562" t="n">
        <v>886</v>
      </c>
      <c r="G562" t="inlineStr">
        <is>
          <t>2026-10-04</t>
        </is>
      </c>
      <c r="H562" t="inlineStr">
        <is>
          <t>official</t>
        </is>
      </c>
      <c r="I562" t="inlineStr">
        <is>
          <t>output/pages/024_canareef-resort-maldives/offers__canareef.com__local-and-expat-offer.md</t>
        </is>
      </c>
    </row>
    <row r="563">
      <c r="A563" t="n">
        <v>24</v>
      </c>
      <c r="B563" t="inlineStr">
        <is>
          <t>Canareef Resort Maldives</t>
        </is>
      </c>
      <c r="C563" t="inlineStr">
        <is>
          <t>https://canareef.com/packages/</t>
        </is>
      </c>
      <c r="D563" t="inlineStr">
        <is>
          <t>diving</t>
        </is>
      </c>
      <c r="E563" t="inlineStr">
        <is>
          <t>Maldives Resort Packages | Canareef Resort Maldives | Packages</t>
        </is>
      </c>
      <c r="F563" t="n">
        <v>1628</v>
      </c>
      <c r="G563" t="inlineStr">
        <is>
          <t>2026-10-04</t>
        </is>
      </c>
      <c r="H563" t="inlineStr">
        <is>
          <t>official</t>
        </is>
      </c>
      <c r="I563" t="inlineStr">
        <is>
          <t>output/pages/024_canareef-resort-maldives/diving__canareef.com__packages.md</t>
        </is>
      </c>
    </row>
    <row r="564">
      <c r="A564" t="n">
        <v>26</v>
      </c>
      <c r="B564" t="inlineStr">
        <is>
          <t>Centara Ras Fushi Resort &amp; Spa</t>
        </is>
      </c>
      <c r="C564" t="inlineStr">
        <is>
          <t>https://www.centarahotelsresorts.com/centara/crf/transfer</t>
        </is>
      </c>
      <c r="D564" t="inlineStr">
        <is>
          <t>diving</t>
        </is>
      </c>
      <c r="E564" t="inlineStr">
        <is>
          <t>Scenic Airport &amp; Boat Transfers | Centara Ras Fushi Maldives</t>
        </is>
      </c>
      <c r="F564" t="n">
        <v>953</v>
      </c>
      <c r="G564" t="inlineStr">
        <is>
          <t>2026-10-04</t>
        </is>
      </c>
      <c r="H564" t="inlineStr">
        <is>
          <t>official</t>
        </is>
      </c>
      <c r="I564" t="inlineStr">
        <is>
          <t>output/pages/026_centara-ras-fushi-resort-spa/diving__centarahotelsresorts.com__centara-crf-transfer.md</t>
        </is>
      </c>
    </row>
    <row r="565">
      <c r="A565" t="n">
        <v>26</v>
      </c>
      <c r="B565" t="inlineStr">
        <is>
          <t>Centara Ras Fushi Resort &amp; Spa</t>
        </is>
      </c>
      <c r="C565" t="inlineStr">
        <is>
          <t>https://www.centarahotelsresorts.com/centara/crf/corporate-events/</t>
        </is>
      </c>
      <c r="D565" t="inlineStr">
        <is>
          <t>events</t>
        </is>
      </c>
      <c r="E565" t="inlineStr">
        <is>
          <t>Corporate events &amp; meetings at Centara Ras Fushi Resort</t>
        </is>
      </c>
      <c r="F565" t="n">
        <v>1525</v>
      </c>
      <c r="G565" t="inlineStr">
        <is>
          <t>2026-10-04</t>
        </is>
      </c>
      <c r="H565" t="inlineStr">
        <is>
          <t>official</t>
        </is>
      </c>
      <c r="I565" t="inlineStr">
        <is>
          <t>output/pages/026_centara-ras-fushi-resort-spa/events__centarahotelsresorts.com__centara-crf-corporate-events.md</t>
        </is>
      </c>
    </row>
    <row r="566">
      <c r="A566" t="n">
        <v>24</v>
      </c>
      <c r="B566" t="inlineStr">
        <is>
          <t>Canareef Resort Maldives</t>
        </is>
      </c>
      <c r="C566" t="inlineStr">
        <is>
          <t>https://canareef.com/holidaycheck-recommended-resort-2025/</t>
        </is>
      </c>
      <c r="D566" t="inlineStr">
        <is>
          <t>diving</t>
        </is>
      </c>
      <c r="E566" t="inlineStr">
        <is>
          <t>HolidayCheck 2025 Award for Canareef Resort Maldives</t>
        </is>
      </c>
      <c r="F566" t="n">
        <v>2101</v>
      </c>
      <c r="G566" t="inlineStr">
        <is>
          <t>2026-10-04</t>
        </is>
      </c>
      <c r="H566" t="inlineStr">
        <is>
          <t>official</t>
        </is>
      </c>
      <c r="I566" t="inlineStr">
        <is>
          <t>output/pages/024_canareef-resort-maldives/diving__canareef.com__holidaycheck-recommended-resort-2025.md</t>
        </is>
      </c>
    </row>
    <row r="567">
      <c r="A567" t="n">
        <v>26</v>
      </c>
      <c r="B567" t="inlineStr">
        <is>
          <t>Centara Ras Fushi Resort &amp; Spa</t>
        </is>
      </c>
      <c r="C567" t="inlineStr">
        <is>
          <t>https://www.centarahotelsresorts.com/centara/crf/lagoon-view-beach-villa-with-swirl-pool</t>
        </is>
      </c>
      <c r="D567" t="inlineStr">
        <is>
          <t>diving</t>
        </is>
      </c>
      <c r="E567" t="inlineStr">
        <is>
          <t>Deluxe Beach Villa | Centara Ras Fushi Resort Maldives</t>
        </is>
      </c>
      <c r="F567" t="n">
        <v>3336</v>
      </c>
      <c r="G567" t="inlineStr">
        <is>
          <t>2026-10-04</t>
        </is>
      </c>
      <c r="H567" t="inlineStr">
        <is>
          <t>official</t>
        </is>
      </c>
      <c r="I567" t="inlineStr">
        <is>
          <t>output/pages/026_centara-ras-fushi-resort-spa/diving__centarahotelsresorts.com__centara-crf-lagoon-view-beach-villa-with-swirl-pool.md</t>
        </is>
      </c>
    </row>
    <row r="568">
      <c r="A568" t="n">
        <v>24</v>
      </c>
      <c r="B568" t="inlineStr">
        <is>
          <t>Canareef Resort Maldives</t>
        </is>
      </c>
      <c r="C568" t="inlineStr">
        <is>
          <t>https://canareef.com/coconut-benefits-maldives/</t>
        </is>
      </c>
      <c r="D568" t="inlineStr">
        <is>
          <t>wedding</t>
        </is>
      </c>
      <c r="E568" t="inlineStr">
        <is>
          <t>Celebrate Coconut’s Health Benefits and Culinary Delights at Canareef Resort Maldives - Canareef</t>
        </is>
      </c>
      <c r="F568" t="n">
        <v>2083</v>
      </c>
      <c r="G568" t="inlineStr">
        <is>
          <t>2026-10-04</t>
        </is>
      </c>
      <c r="H568" t="inlineStr">
        <is>
          <t>official</t>
        </is>
      </c>
      <c r="I568" t="inlineStr">
        <is>
          <t>output/pages/024_canareef-resort-maldives/wedding__canareef.com__coconut-benefits-maldives.md</t>
        </is>
      </c>
    </row>
    <row r="569">
      <c r="A569" t="n">
        <v>26</v>
      </c>
      <c r="B569" t="inlineStr">
        <is>
          <t>Centara Ras Fushi Resort &amp; Spa</t>
        </is>
      </c>
      <c r="C569" t="inlineStr">
        <is>
          <t>https://www.centarahotelsresorts.com/centara/crf/restaurants-and-bars</t>
        </is>
      </c>
      <c r="D569" t="inlineStr">
        <is>
          <t>dining</t>
        </is>
      </c>
      <c r="E569" t="inlineStr">
        <is>
          <t>Restaurants &amp; bars at Centara Ras Fushi Resort Maldives</t>
        </is>
      </c>
      <c r="F569" t="n">
        <v>4759</v>
      </c>
      <c r="G569" t="inlineStr">
        <is>
          <t>2026-10-04</t>
        </is>
      </c>
      <c r="H569" t="inlineStr">
        <is>
          <t>official</t>
        </is>
      </c>
      <c r="I569" t="inlineStr">
        <is>
          <t>output/pages/026_centara-ras-fushi-resort-spa/dining__centarahotelsresorts.com__centara-crf-restaurants-and-bars.md</t>
        </is>
      </c>
    </row>
    <row r="570">
      <c r="A570" t="n">
        <v>24</v>
      </c>
      <c r="B570" t="inlineStr">
        <is>
          <t>Canareef Resort Maldives</t>
        </is>
      </c>
      <c r="C570" t="inlineStr">
        <is>
          <t>https://canareef.com/canareef-cake-mixing-ceremony-2025/</t>
        </is>
      </c>
      <c r="D570" t="inlineStr">
        <is>
          <t>other</t>
        </is>
      </c>
      <c r="E570" t="inlineStr">
        <is>
          <t>Canareef Hosts Joyful Cake Mixing Ceremony</t>
        </is>
      </c>
      <c r="F570" t="n">
        <v>2019</v>
      </c>
      <c r="G570" t="inlineStr">
        <is>
          <t>2026-10-04</t>
        </is>
      </c>
      <c r="H570" t="inlineStr">
        <is>
          <t>official</t>
        </is>
      </c>
      <c r="I570" t="inlineStr">
        <is>
          <t>output/pages/024_canareef-resort-maldives/other__canareef.com__canareef-cake-mixing-ceremony-2025.md</t>
        </is>
      </c>
    </row>
    <row r="571">
      <c r="A571" t="n">
        <v>26</v>
      </c>
      <c r="B571" t="inlineStr">
        <is>
          <t>Centara Ras Fushi Resort &amp; Spa</t>
        </is>
      </c>
      <c r="C571" t="inlineStr">
        <is>
          <t>https://www.centarahotelsresorts.com/centara/crf/honeymoon</t>
        </is>
      </c>
      <c r="D571" t="inlineStr">
        <is>
          <t>wedding</t>
        </is>
      </c>
      <c r="E571" t="inlineStr">
        <is>
          <t>Honeymoon Resort in Maldives | Romantic Couples Packages &amp; Villas</t>
        </is>
      </c>
      <c r="F571" t="n">
        <v>3758</v>
      </c>
      <c r="G571" t="inlineStr">
        <is>
          <t>2026-10-04</t>
        </is>
      </c>
      <c r="H571" t="inlineStr">
        <is>
          <t>official</t>
        </is>
      </c>
      <c r="I571" t="inlineStr">
        <is>
          <t>output/pages/026_centara-ras-fushi-resort-spa/wedding__centarahotelsresorts.com__centara-crf-honeymoon.md</t>
        </is>
      </c>
    </row>
    <row r="572">
      <c r="A572" t="n">
        <v>24</v>
      </c>
      <c r="B572" t="inlineStr">
        <is>
          <t>Canareef Resort Maldives</t>
        </is>
      </c>
      <c r="C572" t="inlineStr">
        <is>
          <t>https://canareef.com/maldives-fishermens-day-honoring-ocean-heroes/</t>
        </is>
      </c>
      <c r="D572" t="inlineStr">
        <is>
          <t>diving</t>
        </is>
      </c>
      <c r="E572" t="inlineStr">
        <is>
          <t>Maldives Fishermen’s Day: Honoring Our Ocean Heroes</t>
        </is>
      </c>
      <c r="F572" t="n">
        <v>3416</v>
      </c>
      <c r="G572" t="inlineStr">
        <is>
          <t>2026-10-04</t>
        </is>
      </c>
      <c r="H572" t="inlineStr">
        <is>
          <t>official</t>
        </is>
      </c>
      <c r="I572" t="inlineStr">
        <is>
          <t>output/pages/024_canareef-resort-maldives/diving__canareef.com__maldives-fishermens-day-honoring-ocean-heroes.md</t>
        </is>
      </c>
    </row>
    <row r="573">
      <c r="A573" t="n">
        <v>26</v>
      </c>
      <c r="B573" t="inlineStr">
        <is>
          <t>Centara Ras Fushi Resort &amp; Spa</t>
        </is>
      </c>
      <c r="C573" t="inlineStr">
        <is>
          <t>https://www.centarahotelsresorts.com/centara/crf/deluxe-overwater-villa</t>
        </is>
      </c>
      <c r="D573" t="inlineStr">
        <is>
          <t>diving</t>
        </is>
      </c>
      <c r="E573" t="inlineStr">
        <is>
          <t>Deluxe Overwater Villa | Centara Ras Fushi Maldives</t>
        </is>
      </c>
      <c r="F573" t="n">
        <v>3287</v>
      </c>
      <c r="G573" t="inlineStr">
        <is>
          <t>2026-10-04</t>
        </is>
      </c>
      <c r="H573" t="inlineStr">
        <is>
          <t>official</t>
        </is>
      </c>
      <c r="I573" t="inlineStr">
        <is>
          <t>output/pages/026_centara-ras-fushi-resort-spa/diving__centarahotelsresorts.com__centara-crf-deluxe-overwater-villa.md</t>
        </is>
      </c>
    </row>
    <row r="574">
      <c r="A574" t="n">
        <v>24</v>
      </c>
      <c r="B574" t="inlineStr">
        <is>
          <t>Canareef Resort Maldives</t>
        </is>
      </c>
      <c r="C574" t="inlineStr">
        <is>
          <t>https://canareef.com/canareef-celebrates-environment-week-with-a-series-of-impactful-activities/</t>
        </is>
      </c>
      <c r="D574" t="inlineStr">
        <is>
          <t>wedding</t>
        </is>
      </c>
      <c r="E574" t="inlineStr">
        <is>
          <t>Canareef Celebrates Environment Week with a Series of Impactful Activities - Canareef</t>
        </is>
      </c>
      <c r="F574" t="n">
        <v>4206</v>
      </c>
      <c r="G574" t="inlineStr">
        <is>
          <t>2026-10-04</t>
        </is>
      </c>
      <c r="H574" t="inlineStr">
        <is>
          <t>official</t>
        </is>
      </c>
      <c r="I574" t="inlineStr">
        <is>
          <t>output/pages/024_canareef-resort-maldives/wedding__canareef.com__canareef-celebrates-environment-week-with-a-series-of-impact.md</t>
        </is>
      </c>
    </row>
    <row r="575">
      <c r="A575" t="n">
        <v>24</v>
      </c>
      <c r="B575" t="inlineStr">
        <is>
          <t>Canareef Resort Maldives</t>
        </is>
      </c>
      <c r="C575" t="inlineStr">
        <is>
          <t>https://canareef.com/offers-old/</t>
        </is>
      </c>
      <c r="D575" t="inlineStr">
        <is>
          <t>diving</t>
        </is>
      </c>
      <c r="E575" t="inlineStr">
        <is>
          <t>Maldives Resort Packages | Canareef Resort Maldives | Offers</t>
        </is>
      </c>
      <c r="F575" t="n">
        <v>5197</v>
      </c>
      <c r="G575" t="inlineStr">
        <is>
          <t>2026-10-04</t>
        </is>
      </c>
      <c r="H575" t="inlineStr">
        <is>
          <t>official</t>
        </is>
      </c>
      <c r="I575" t="inlineStr">
        <is>
          <t>output/pages/024_canareef-resort-maldives/diving__canareef.com__offers-old.md</t>
        </is>
      </c>
    </row>
    <row r="576">
      <c r="A576" t="n">
        <v>24</v>
      </c>
      <c r="B576" t="inlineStr">
        <is>
          <t>Canareef Resort Maldives</t>
        </is>
      </c>
      <c r="C576" t="inlineStr">
        <is>
          <t>https://canareef.com/contact-us/</t>
        </is>
      </c>
      <c r="D576" t="inlineStr">
        <is>
          <t>other</t>
        </is>
      </c>
      <c r="E576" t="inlineStr">
        <is>
          <t>Contact Us | Canareef</t>
        </is>
      </c>
      <c r="F576" t="n">
        <v>1697</v>
      </c>
      <c r="G576" t="inlineStr">
        <is>
          <t>2026-10-04</t>
        </is>
      </c>
      <c r="H576" t="inlineStr">
        <is>
          <t>official</t>
        </is>
      </c>
      <c r="I576" t="inlineStr">
        <is>
          <t>output/pages/024_canareef-resort-maldives/other__canareef.com__contact-us.md</t>
        </is>
      </c>
    </row>
    <row r="577">
      <c r="A577" t="n">
        <v>24</v>
      </c>
      <c r="B577" t="inlineStr">
        <is>
          <t>Canareef Resort Maldives</t>
        </is>
      </c>
      <c r="C577" t="inlineStr">
        <is>
          <t>https://canareef.com/experiences/</t>
        </is>
      </c>
      <c r="D577" t="inlineStr">
        <is>
          <t>diving</t>
        </is>
      </c>
      <c r="E577" t="inlineStr">
        <is>
          <t>Gan Addu Atoll Maldives | Canareef Resort Maldives | Experiences</t>
        </is>
      </c>
      <c r="F577" t="n">
        <v>6994</v>
      </c>
      <c r="G577" t="inlineStr">
        <is>
          <t>2026-10-04</t>
        </is>
      </c>
      <c r="H577" t="inlineStr">
        <is>
          <t>official</t>
        </is>
      </c>
      <c r="I577" t="inlineStr">
        <is>
          <t>output/pages/024_canareef-resort-maldives/diving__canareef.com__experiences.md</t>
        </is>
      </c>
    </row>
    <row r="578">
      <c r="A578" t="n">
        <v>24</v>
      </c>
      <c r="B578" t="inlineStr">
        <is>
          <t>Canareef Resort Maldives</t>
        </is>
      </c>
      <c r="C578" t="inlineStr">
        <is>
          <t>https://canareef.com/honeymoon-offer-15-off/</t>
        </is>
      </c>
      <c r="D578" t="inlineStr">
        <is>
          <t>wedding</t>
        </is>
      </c>
      <c r="E578" t="inlineStr">
        <is>
          <t>Honeymoon Offer 15% off - Canareef</t>
        </is>
      </c>
      <c r="F578" t="n">
        <v>658</v>
      </c>
      <c r="G578" t="inlineStr">
        <is>
          <t>2026-10-04</t>
        </is>
      </c>
      <c r="H578" t="inlineStr">
        <is>
          <t>official</t>
        </is>
      </c>
      <c r="I578" t="inlineStr">
        <is>
          <t>output/pages/024_canareef-resort-maldives/wedding__canareef.com__honeymoon-offer-15-off.md</t>
        </is>
      </c>
    </row>
    <row r="579">
      <c r="A579" t="n">
        <v>24</v>
      </c>
      <c r="B579" t="inlineStr">
        <is>
          <t>Canareef Resort Maldives</t>
        </is>
      </c>
      <c r="C579" t="inlineStr">
        <is>
          <t>https://canareef.com/html-sitemap/</t>
        </is>
      </c>
      <c r="D579" t="inlineStr">
        <is>
          <t>other</t>
        </is>
      </c>
      <c r="E579" t="inlineStr">
        <is>
          <t>HTML Sitemap - Canareef</t>
        </is>
      </c>
      <c r="F579" t="n">
        <v>7577</v>
      </c>
      <c r="G579" t="inlineStr">
        <is>
          <t>2026-10-04</t>
        </is>
      </c>
      <c r="H579" t="inlineStr">
        <is>
          <t>official</t>
        </is>
      </c>
      <c r="I579" t="inlineStr">
        <is>
          <t>output/pages/024_canareef-resort-maldives/other__canareef.com__html-sitemap.md</t>
        </is>
      </c>
    </row>
    <row r="580">
      <c r="A580" t="n">
        <v>24</v>
      </c>
      <c r="B580" t="inlineStr">
        <is>
          <t>Canareef Resort Maldives</t>
        </is>
      </c>
      <c r="C580" t="inlineStr">
        <is>
          <t>https://canareef.com/celebrating-world-reef-day-with-coral-transplantation-at-canareef/</t>
        </is>
      </c>
      <c r="D580" t="inlineStr">
        <is>
          <t>wedding</t>
        </is>
      </c>
      <c r="E580" t="inlineStr">
        <is>
          <t>Celebrating World Reef Day with Coral transplantation at Canareef - Canareef</t>
        </is>
      </c>
      <c r="F580" t="n">
        <v>3061</v>
      </c>
      <c r="G580" t="inlineStr">
        <is>
          <t>2026-10-04</t>
        </is>
      </c>
      <c r="H580" t="inlineStr">
        <is>
          <t>official</t>
        </is>
      </c>
      <c r="I580" t="inlineStr">
        <is>
          <t>output/pages/024_canareef-resort-maldives/wedding__canareef.com__celebrating-world-reef-day-with-coral-transplantation-at-can.md</t>
        </is>
      </c>
    </row>
    <row r="581">
      <c r="A581" t="n">
        <v>24</v>
      </c>
      <c r="B581" t="inlineStr">
        <is>
          <t>Canareef Resort Maldives</t>
        </is>
      </c>
      <c r="C581" t="inlineStr">
        <is>
          <t>https://canareef.com/about/</t>
        </is>
      </c>
      <c r="D581" t="inlineStr">
        <is>
          <t>diving</t>
        </is>
      </c>
      <c r="E581" t="inlineStr">
        <is>
          <t>Affordable Maldives Resorts | About Canareef Resort Maldives</t>
        </is>
      </c>
      <c r="F581" t="n">
        <v>5077</v>
      </c>
      <c r="G581" t="inlineStr">
        <is>
          <t>2026-10-04</t>
        </is>
      </c>
      <c r="H581" t="inlineStr">
        <is>
          <t>official</t>
        </is>
      </c>
      <c r="I581" t="inlineStr">
        <is>
          <t>output/pages/024_canareef-resort-maldives/diving__canareef.com__about.md</t>
        </is>
      </c>
    </row>
    <row r="582">
      <c r="A582" t="n">
        <v>24</v>
      </c>
      <c r="B582" t="inlineStr">
        <is>
          <t>Canareef Resort Maldives</t>
        </is>
      </c>
      <c r="C582" t="inlineStr">
        <is>
          <t>https://canareef.com/canareef-appoints-sherzod-berdov-as-front-office-manager/</t>
        </is>
      </c>
      <c r="D582" t="inlineStr">
        <is>
          <t>other</t>
        </is>
      </c>
      <c r="E582" t="inlineStr">
        <is>
          <t>Canareef Appoints Sherzod Berdov as Front Office Manager - Canareef</t>
        </is>
      </c>
      <c r="F582" t="n">
        <v>2244</v>
      </c>
      <c r="G582" t="inlineStr">
        <is>
          <t>2026-10-04</t>
        </is>
      </c>
      <c r="H582" t="inlineStr">
        <is>
          <t>official</t>
        </is>
      </c>
      <c r="I582" t="inlineStr">
        <is>
          <t>output/pages/024_canareef-resort-maldives/other__canareef.com__canareef-appoints-sherzod-berdov-as-front-office-manager.md</t>
        </is>
      </c>
    </row>
    <row r="583">
      <c r="A583" t="n">
        <v>26</v>
      </c>
      <c r="B583" t="inlineStr">
        <is>
          <t>Centara Ras Fushi Resort &amp; Spa</t>
        </is>
      </c>
      <c r="C583" t="inlineStr">
        <is>
          <t>https://www.centarahotelsresorts.com/centara/crf/waves-pool-bar</t>
        </is>
      </c>
      <c r="D583" t="inlineStr">
        <is>
          <t>dining</t>
        </is>
      </c>
      <c r="E583" t="inlineStr">
        <is>
          <t>Waves swim-up pool bar at Centara Ras Fushi Maldives</t>
        </is>
      </c>
      <c r="F583" t="n">
        <v>821</v>
      </c>
      <c r="G583" t="inlineStr">
        <is>
          <t>2026-10-04</t>
        </is>
      </c>
      <c r="H583" t="inlineStr">
        <is>
          <t>official</t>
        </is>
      </c>
      <c r="I583" t="inlineStr">
        <is>
          <t>output/pages/026_centara-ras-fushi-resort-spa/dining__centarahotelsresorts.com__centara-crf-waves-pool-bar.md</t>
        </is>
      </c>
    </row>
    <row r="584">
      <c r="A584" t="n">
        <v>24</v>
      </c>
      <c r="B584" t="inlineStr">
        <is>
          <t>Canareef Resort Maldives</t>
        </is>
      </c>
      <c r="C584" t="inlineStr">
        <is>
          <t>https://canareef.com/sunset-cocktails-canareef-resort-maldives/</t>
        </is>
      </c>
      <c r="D584" t="inlineStr">
        <is>
          <t>diving</t>
        </is>
      </c>
      <c r="E584" t="inlineStr">
        <is>
          <t>Sunset Cocktails Ritual at Canareef Resort Maldives</t>
        </is>
      </c>
      <c r="F584" t="n">
        <v>1324</v>
      </c>
      <c r="G584" t="inlineStr">
        <is>
          <t>2026-10-04</t>
        </is>
      </c>
      <c r="H584" t="inlineStr">
        <is>
          <t>official</t>
        </is>
      </c>
      <c r="I584" t="inlineStr">
        <is>
          <t>output/pages/024_canareef-resort-maldives/diving__canareef.com__sunset-cocktails-canareef-resort-maldives.md</t>
        </is>
      </c>
    </row>
    <row r="585">
      <c r="A585" t="n">
        <v>24</v>
      </c>
      <c r="B585" t="inlineStr">
        <is>
          <t>Canareef Resort Maldives</t>
        </is>
      </c>
      <c r="C585" t="inlineStr">
        <is>
          <t>https://canareef.com/introduces-the-premium-beach-villa-with-whirlpool/</t>
        </is>
      </c>
      <c r="D585" t="inlineStr">
        <is>
          <t>villas</t>
        </is>
      </c>
      <c r="E585" t="inlineStr">
        <is>
          <t>Premium Beach Villa with Whirlpool</t>
        </is>
      </c>
      <c r="F585" t="n">
        <v>2622</v>
      </c>
      <c r="G585" t="inlineStr">
        <is>
          <t>2026-10-04</t>
        </is>
      </c>
      <c r="H585" t="inlineStr">
        <is>
          <t>official</t>
        </is>
      </c>
      <c r="I585" t="inlineStr">
        <is>
          <t>output/pages/024_canareef-resort-maldives/villas__canareef.com__introduces-the-premium-beach-villa-with-whirlpool.md</t>
        </is>
      </c>
    </row>
    <row r="586">
      <c r="A586" t="n">
        <v>24</v>
      </c>
      <c r="B586" t="inlineStr">
        <is>
          <t>Canareef Resort Maldives</t>
        </is>
      </c>
      <c r="C586" t="inlineStr">
        <is>
          <t>https://canareef.com/canareef-maldives-long-stay-offer-save-45/</t>
        </is>
      </c>
      <c r="D586" t="inlineStr">
        <is>
          <t>diving</t>
        </is>
      </c>
      <c r="E586" t="inlineStr">
        <is>
          <t>Stay Longer &amp; Save 45% at Canareef Maldives</t>
        </is>
      </c>
      <c r="F586" t="n">
        <v>1171</v>
      </c>
      <c r="G586" t="inlineStr">
        <is>
          <t>2026-10-04</t>
        </is>
      </c>
      <c r="H586" t="inlineStr">
        <is>
          <t>official</t>
        </is>
      </c>
      <c r="I586" t="inlineStr">
        <is>
          <t>output/pages/024_canareef-resort-maldives/diving__canareef.com__canareef-maldives-long-stay-offer-save-45.md</t>
        </is>
      </c>
    </row>
    <row r="587">
      <c r="A587" t="n">
        <v>24</v>
      </c>
      <c r="B587" t="inlineStr">
        <is>
          <t>Canareef Resort Maldives</t>
        </is>
      </c>
      <c r="C587" t="inlineStr">
        <is>
          <t>https://canareef.com/festive-season-canareef-resort-maldives/</t>
        </is>
      </c>
      <c r="D587" t="inlineStr">
        <is>
          <t>wedding</t>
        </is>
      </c>
      <c r="E587" t="inlineStr">
        <is>
          <t>Celebrate a Magical Festive Season at Canareef Resort Maldives</t>
        </is>
      </c>
      <c r="F587" t="n">
        <v>2576</v>
      </c>
      <c r="G587" t="inlineStr">
        <is>
          <t>2026-10-04</t>
        </is>
      </c>
      <c r="H587" t="inlineStr">
        <is>
          <t>official</t>
        </is>
      </c>
      <c r="I587" t="inlineStr">
        <is>
          <t>output/pages/024_canareef-resort-maldives/wedding__canareef.com__festive-season-canareef-resort-maldives.md</t>
        </is>
      </c>
    </row>
    <row r="588">
      <c r="A588" t="n">
        <v>24</v>
      </c>
      <c r="B588" t="inlineStr">
        <is>
          <t>Canareef Resort Maldives</t>
        </is>
      </c>
      <c r="C588" t="inlineStr">
        <is>
          <t>https://canareef.com/canareef-tripadvisor-best-of-best-2026/</t>
        </is>
      </c>
      <c r="D588" t="inlineStr">
        <is>
          <t>diving</t>
        </is>
      </c>
      <c r="E588" t="inlineStr">
        <is>
          <t>Canareef Resort Maldives Best of Best 2026</t>
        </is>
      </c>
      <c r="F588" t="n">
        <v>5071</v>
      </c>
      <c r="G588" t="inlineStr">
        <is>
          <t>2026-10-04</t>
        </is>
      </c>
      <c r="H588" t="inlineStr">
        <is>
          <t>official</t>
        </is>
      </c>
      <c r="I588" t="inlineStr">
        <is>
          <t>output/pages/024_canareef-resort-maldives/diving__canareef.com__canareef-tripadvisor-best-of-best-2026.md</t>
        </is>
      </c>
    </row>
    <row r="589">
      <c r="A589" t="n">
        <v>24</v>
      </c>
      <c r="B589" t="inlineStr">
        <is>
          <t>Canareef Resort Maldives</t>
        </is>
      </c>
      <c r="C589" t="inlineStr">
        <is>
          <t>https://canareef.com/offers/</t>
        </is>
      </c>
      <c r="D589" t="inlineStr">
        <is>
          <t>diving</t>
        </is>
      </c>
      <c r="E589" t="inlineStr">
        <is>
          <t>Maldives Resort Offers | Canareef Resort Maldives | Offers</t>
        </is>
      </c>
      <c r="F589" t="n">
        <v>2666</v>
      </c>
      <c r="G589" t="inlineStr">
        <is>
          <t>2026-10-04</t>
        </is>
      </c>
      <c r="H589" t="inlineStr">
        <is>
          <t>official</t>
        </is>
      </c>
      <c r="I589" t="inlineStr">
        <is>
          <t>output/pages/024_canareef-resort-maldives/diving__canareef.com__offers.md</t>
        </is>
      </c>
    </row>
    <row r="590">
      <c r="A590" t="n">
        <v>24</v>
      </c>
      <c r="B590" t="inlineStr">
        <is>
          <t>Canareef Resort Maldives</t>
        </is>
      </c>
      <c r="C590" t="inlineStr">
        <is>
          <t>https://canareef.com/canareef-maldives-international-womens-day-yoga/</t>
        </is>
      </c>
      <c r="D590" t="inlineStr">
        <is>
          <t>spa</t>
        </is>
      </c>
      <c r="E590" t="inlineStr">
        <is>
          <t>International Women’s Day at Canareef Maldives</t>
        </is>
      </c>
      <c r="F590" t="n">
        <v>2681</v>
      </c>
      <c r="G590" t="inlineStr">
        <is>
          <t>2026-10-04</t>
        </is>
      </c>
      <c r="H590" t="inlineStr">
        <is>
          <t>official</t>
        </is>
      </c>
      <c r="I590" t="inlineStr">
        <is>
          <t>output/pages/024_canareef-resort-maldives/spa__canareef.com__canareef-maldives-international-womens-day-yoga.md</t>
        </is>
      </c>
    </row>
    <row r="591">
      <c r="A591" t="n">
        <v>24</v>
      </c>
      <c r="B591" t="inlineStr">
        <is>
          <t>Canareef Resort Maldives</t>
        </is>
      </c>
      <c r="C591" t="inlineStr">
        <is>
          <t>https://canareef.com/diving/</t>
        </is>
      </c>
      <c r="D591" t="inlineStr">
        <is>
          <t>diving</t>
        </is>
      </c>
      <c r="E591" t="inlineStr">
        <is>
          <t>Scuba Diving in Maldives | Canareef Resort Maldives | Diving</t>
        </is>
      </c>
      <c r="F591" t="n">
        <v>5930</v>
      </c>
      <c r="G591" t="inlineStr">
        <is>
          <t>2026-10-04</t>
        </is>
      </c>
      <c r="H591" t="inlineStr">
        <is>
          <t>official</t>
        </is>
      </c>
      <c r="I591" t="inlineStr">
        <is>
          <t>output/pages/024_canareef-resort-maldives/diving__canareef.com__diving.md</t>
        </is>
      </c>
    </row>
    <row r="592">
      <c r="A592" t="n">
        <v>24</v>
      </c>
      <c r="B592" t="inlineStr">
        <is>
          <t>Canareef Resort Maldives</t>
        </is>
      </c>
      <c r="C592" t="inlineStr">
        <is>
          <t>https://canareef.com/vote-world-travel-awards-2026/</t>
        </is>
      </c>
      <c r="D592" t="inlineStr">
        <is>
          <t>other</t>
        </is>
      </c>
      <c r="E592" t="inlineStr">
        <is>
          <t>Vote Canareef: 2026 World Travel Awards Nominee</t>
        </is>
      </c>
      <c r="F592" t="n">
        <v>2001</v>
      </c>
      <c r="G592" t="inlineStr">
        <is>
          <t>2026-10-04</t>
        </is>
      </c>
      <c r="H592" t="inlineStr">
        <is>
          <t>official</t>
        </is>
      </c>
      <c r="I592" t="inlineStr">
        <is>
          <t>output/pages/024_canareef-resort-maldives/other__canareef.com__vote-world-travel-awards-2026.md</t>
        </is>
      </c>
    </row>
    <row r="593">
      <c r="A593" t="n">
        <v>24</v>
      </c>
      <c r="B593" t="inlineStr">
        <is>
          <t>Canareef Resort Maldives</t>
        </is>
      </c>
      <c r="C593" t="inlineStr">
        <is>
          <t>https://canareef.com/canareef-resort-maldives-family-honeymooners-experience/</t>
        </is>
      </c>
      <c r="D593" t="inlineStr">
        <is>
          <t>wedding</t>
        </is>
      </c>
      <c r="E593" t="inlineStr">
        <is>
          <t>Family-Friendly &amp; Romantic Escapes | Canareef Maldives</t>
        </is>
      </c>
      <c r="F593" t="n">
        <v>2997</v>
      </c>
      <c r="G593" t="inlineStr">
        <is>
          <t>2026-10-04</t>
        </is>
      </c>
      <c r="H593" t="inlineStr">
        <is>
          <t>official</t>
        </is>
      </c>
      <c r="I593" t="inlineStr">
        <is>
          <t>output/pages/024_canareef-resort-maldives/wedding__canareef.com__canareef-resort-maldives-family-honeymooners-experience.md</t>
        </is>
      </c>
    </row>
    <row r="594">
      <c r="A594" t="n">
        <v>26</v>
      </c>
      <c r="B594" t="inlineStr">
        <is>
          <t>Centara Ras Fushi Resort &amp; Spa</t>
        </is>
      </c>
      <c r="C594" t="inlineStr">
        <is>
          <t>https://www.centarahotelsresorts.com/centara/crf/in-villa-dining</t>
        </is>
      </c>
      <c r="D594" t="inlineStr">
        <is>
          <t>dining</t>
        </is>
      </c>
      <c r="E594" t="inlineStr">
        <is>
          <t>In-villa dining Centara Ras Fushi Resort &amp; Spa Maldives</t>
        </is>
      </c>
      <c r="F594" t="n">
        <v>765</v>
      </c>
      <c r="G594" t="inlineStr">
        <is>
          <t>2026-10-04</t>
        </is>
      </c>
      <c r="H594" t="inlineStr">
        <is>
          <t>official</t>
        </is>
      </c>
      <c r="I594" t="inlineStr">
        <is>
          <t>output/pages/026_centara-ras-fushi-resort-spa/dining__centarahotelsresorts.com__centara-crf-in-villa-dining.md</t>
        </is>
      </c>
    </row>
    <row r="595">
      <c r="A595" t="n">
        <v>24</v>
      </c>
      <c r="B595" t="inlineStr">
        <is>
          <t>Canareef Resort Maldives</t>
        </is>
      </c>
      <c r="C595" t="inlineStr">
        <is>
          <t>https://canareef.com/canareef-resort-maldives-welcomes-sea-company-as-its-sales-representative-in-russia-and-the-cis-countries/</t>
        </is>
      </c>
      <c r="D595" t="inlineStr">
        <is>
          <t>diving</t>
        </is>
      </c>
      <c r="E595" t="inlineStr">
        <is>
          <t>Canareef Resort Maldives welcomes SEA Company as its Sales Representative in Russia and the CIS countries - Canareef</t>
        </is>
      </c>
      <c r="F595" t="n">
        <v>2124</v>
      </c>
      <c r="G595" t="inlineStr">
        <is>
          <t>2026-10-04</t>
        </is>
      </c>
      <c r="H595" t="inlineStr">
        <is>
          <t>official</t>
        </is>
      </c>
      <c r="I595" t="inlineStr">
        <is>
          <t>output/pages/024_canareef-resort-maldives/diving__canareef.com__canareef-resort-maldives-welcomes-sea-company-as-its-sales-r.md</t>
        </is>
      </c>
    </row>
    <row r="596">
      <c r="A596" t="n">
        <v>24</v>
      </c>
      <c r="B596" t="inlineStr">
        <is>
          <t>Canareef Resort Maldives</t>
        </is>
      </c>
      <c r="C596" t="inlineStr">
        <is>
          <t>https://canareef.com/villas/sunrise-villas/</t>
        </is>
      </c>
      <c r="D596" t="inlineStr">
        <is>
          <t>diving</t>
        </is>
      </c>
      <c r="E596" t="inlineStr">
        <is>
          <t>Sunrise Villas Maldives | Canareef Resort | Sunrise Villas</t>
        </is>
      </c>
      <c r="F596" t="n">
        <v>1780</v>
      </c>
      <c r="G596" t="inlineStr">
        <is>
          <t>2026-10-04</t>
        </is>
      </c>
      <c r="H596" t="inlineStr">
        <is>
          <t>official</t>
        </is>
      </c>
      <c r="I596" t="inlineStr">
        <is>
          <t>output/pages/024_canareef-resort-maldives/diving__canareef.com__villas-sunrise-villas.md</t>
        </is>
      </c>
    </row>
    <row r="597">
      <c r="A597" t="n">
        <v>26</v>
      </c>
      <c r="B597" t="inlineStr">
        <is>
          <t>Centara Ras Fushi Resort &amp; Spa</t>
        </is>
      </c>
      <c r="C597" t="inlineStr">
        <is>
          <t>https://www.centarahotelsresorts.com/centara/crf/deluxe-spa-overwater-villa</t>
        </is>
      </c>
      <c r="D597" t="inlineStr">
        <is>
          <t>spa</t>
        </is>
      </c>
      <c r="E597" t="inlineStr">
        <is>
          <t>Deluxe Spa Overwater Villa | Centara Ras Fushi Maldives</t>
        </is>
      </c>
      <c r="F597" t="n">
        <v>3399</v>
      </c>
      <c r="G597" t="inlineStr">
        <is>
          <t>2026-10-04</t>
        </is>
      </c>
      <c r="H597" t="inlineStr">
        <is>
          <t>official</t>
        </is>
      </c>
      <c r="I597" t="inlineStr">
        <is>
          <t>output/pages/026_centara-ras-fushi-resort-spa/spa__centarahotelsresorts.com__centara-crf-deluxe-spa-overwater-villa.md</t>
        </is>
      </c>
    </row>
    <row r="598">
      <c r="A598" t="n">
        <v>24</v>
      </c>
      <c r="B598" t="inlineStr">
        <is>
          <t>Canareef Resort Maldives</t>
        </is>
      </c>
      <c r="C598" t="inlineStr">
        <is>
          <t>https://canareef.com/vote-canareef-sata-2026/</t>
        </is>
      </c>
      <c r="D598" t="inlineStr">
        <is>
          <t>diving</t>
        </is>
      </c>
      <c r="E598" t="inlineStr">
        <is>
          <t>Vote Canareef Resort Maldives for SATA 2026</t>
        </is>
      </c>
      <c r="F598" t="n">
        <v>1944</v>
      </c>
      <c r="G598" t="inlineStr">
        <is>
          <t>2026-10-04</t>
        </is>
      </c>
      <c r="H598" t="inlineStr">
        <is>
          <t>official</t>
        </is>
      </c>
      <c r="I598" t="inlineStr">
        <is>
          <t>output/pages/024_canareef-resort-maldives/diving__canareef.com__vote-canareef-sata-2026.md</t>
        </is>
      </c>
    </row>
    <row r="599">
      <c r="A599" t="n">
        <v>24</v>
      </c>
      <c r="B599" t="inlineStr">
        <is>
          <t>Canareef Resort Maldives</t>
        </is>
      </c>
      <c r="C599" t="inlineStr">
        <is>
          <t>https://canareef.com/island-getaway-locals-and-expats/</t>
        </is>
      </c>
      <c r="D599" t="inlineStr">
        <is>
          <t>diving</t>
        </is>
      </c>
      <c r="E599" t="inlineStr">
        <is>
          <t>Eid Offer 2026 – Canareef Resort Maldives Local Deal</t>
        </is>
      </c>
      <c r="F599" t="n">
        <v>1849</v>
      </c>
      <c r="G599" t="inlineStr">
        <is>
          <t>2026-10-04</t>
        </is>
      </c>
      <c r="H599" t="inlineStr">
        <is>
          <t>official</t>
        </is>
      </c>
      <c r="I599" t="inlineStr">
        <is>
          <t>output/pages/024_canareef-resort-maldives/diving__canareef.com__island-getaway-locals-and-expats.md</t>
        </is>
      </c>
    </row>
    <row r="600">
      <c r="A600" t="n">
        <v>24</v>
      </c>
      <c r="B600" t="inlineStr">
        <is>
          <t>Canareef Resort Maldives</t>
        </is>
      </c>
      <c r="C600" t="inlineStr">
        <is>
          <t>https://canareef.com/shaping-the-future-of-canareef-with-deepak-kannan/</t>
        </is>
      </c>
      <c r="D600" t="inlineStr">
        <is>
          <t>other</t>
        </is>
      </c>
      <c r="E600" t="inlineStr">
        <is>
          <t>Shaping the Future of Canareef with Deepak Kannan - Canareef</t>
        </is>
      </c>
      <c r="F600" t="n">
        <v>2404</v>
      </c>
      <c r="G600" t="inlineStr">
        <is>
          <t>2026-10-04</t>
        </is>
      </c>
      <c r="H600" t="inlineStr">
        <is>
          <t>official</t>
        </is>
      </c>
      <c r="I600" t="inlineStr">
        <is>
          <t>output/pages/024_canareef-resort-maldives/other__canareef.com__shaping-the-future-of-canareef-with-deepak-kannan.md</t>
        </is>
      </c>
    </row>
    <row r="601">
      <c r="A601" t="n">
        <v>26</v>
      </c>
      <c r="B601" t="inlineStr">
        <is>
          <t>Centara Ras Fushi Resort &amp; Spa</t>
        </is>
      </c>
      <c r="C601" t="inlineStr">
        <is>
          <t>https://www.centarahotelsresorts.com/centara/crf/social-events</t>
        </is>
      </c>
      <c r="D601" t="inlineStr">
        <is>
          <t>events</t>
        </is>
      </c>
      <c r="E601" t="inlineStr">
        <is>
          <t>Social events | Centara Ras Fushi Resort &amp; Spa Maldives</t>
        </is>
      </c>
      <c r="F601" t="n">
        <v>1541</v>
      </c>
      <c r="G601" t="inlineStr">
        <is>
          <t>2026-10-04</t>
        </is>
      </c>
      <c r="H601" t="inlineStr">
        <is>
          <t>official</t>
        </is>
      </c>
      <c r="I601" t="inlineStr">
        <is>
          <t>output/pages/026_centara-ras-fushi-resort-spa/events__centarahotelsresorts.com__centara-crf-social-events.md</t>
        </is>
      </c>
    </row>
    <row r="602">
      <c r="A602" t="n">
        <v>26</v>
      </c>
      <c r="B602" t="inlineStr">
        <is>
          <t>Centara Ras Fushi Resort &amp; Spa</t>
        </is>
      </c>
      <c r="C602" t="inlineStr">
        <is>
          <t>https://www.centarahotelsresorts.com/centara/crf/spa</t>
        </is>
      </c>
      <c r="D602" t="inlineStr">
        <is>
          <t>spa</t>
        </is>
      </c>
      <c r="E602" t="inlineStr">
        <is>
          <t>SPA Cenvaree at Centara Ras Fushi Resort &amp; Spa Maldives</t>
        </is>
      </c>
      <c r="F602" t="n">
        <v>2317</v>
      </c>
      <c r="G602" t="inlineStr">
        <is>
          <t>2026-10-04</t>
        </is>
      </c>
      <c r="H602" t="inlineStr">
        <is>
          <t>official</t>
        </is>
      </c>
      <c r="I602" t="inlineStr">
        <is>
          <t>output/pages/026_centara-ras-fushi-resort-spa/spa__centarahotelsresorts.com__centara-crf-spa.md</t>
        </is>
      </c>
    </row>
    <row r="603">
      <c r="A603" t="n">
        <v>26</v>
      </c>
      <c r="B603" t="inlineStr">
        <is>
          <t>Centara Ras Fushi Resort &amp; Spa</t>
        </is>
      </c>
      <c r="C603" t="inlineStr">
        <is>
          <t>https://www.centarahotelsresorts.com/centara/crf/giraavaru-lobby-bar</t>
        </is>
      </c>
      <c r="D603" t="inlineStr">
        <is>
          <t>dining</t>
        </is>
      </c>
      <c r="E603" t="inlineStr">
        <is>
          <t>Giraavaru Lobby Bar | Centara Ras Fushi Resort Maldives</t>
        </is>
      </c>
      <c r="F603" t="n">
        <v>756</v>
      </c>
      <c r="G603" t="inlineStr">
        <is>
          <t>2026-10-04</t>
        </is>
      </c>
      <c r="H603" t="inlineStr">
        <is>
          <t>official</t>
        </is>
      </c>
      <c r="I603" t="inlineStr">
        <is>
          <t>output/pages/026_centara-ras-fushi-resort-spa/dining__centarahotelsresorts.com__centara-crf-giraavaru-lobby-bar.md</t>
        </is>
      </c>
    </row>
    <row r="604">
      <c r="A604" t="n">
        <v>26</v>
      </c>
      <c r="B604" t="inlineStr">
        <is>
          <t>Centara Ras Fushi Resort &amp; Spa</t>
        </is>
      </c>
      <c r="C604" t="inlineStr">
        <is>
          <t>https://www.centarahotelsresorts.com/centara/crf/experiences</t>
        </is>
      </c>
      <c r="D604" t="inlineStr">
        <is>
          <t>excursions</t>
        </is>
      </c>
      <c r="E604" t="inlineStr">
        <is>
          <t>CRF Experience | Centara</t>
        </is>
      </c>
      <c r="F604" t="n">
        <v>399</v>
      </c>
      <c r="G604" t="inlineStr">
        <is>
          <t>2026-10-04</t>
        </is>
      </c>
      <c r="H604" t="inlineStr">
        <is>
          <t>official</t>
        </is>
      </c>
      <c r="I604" t="inlineStr">
        <is>
          <t>output/pages/026_centara-ras-fushi-resort-spa/excursions__centarahotelsresorts.com__centara-crf-experiences.md</t>
        </is>
      </c>
    </row>
    <row r="605">
      <c r="A605" t="n">
        <v>26</v>
      </c>
      <c r="B605" t="inlineStr">
        <is>
          <t>Centara Ras Fushi Resort &amp; Spa</t>
        </is>
      </c>
      <c r="C605" t="inlineStr">
        <is>
          <t>https://www.centarahotelsresorts.com/centara/crf/premium-deluxe-sunset-overwater-villa</t>
        </is>
      </c>
      <c r="D605" t="inlineStr">
        <is>
          <t>diving</t>
        </is>
      </c>
      <c r="E605" t="inlineStr">
        <is>
          <t>Premium Deluxe Sunset Overwater Villa | Centara Ras Fushi Maldives</t>
        </is>
      </c>
      <c r="F605" t="n">
        <v>3232</v>
      </c>
      <c r="G605" t="inlineStr">
        <is>
          <t>2026-10-04</t>
        </is>
      </c>
      <c r="H605" t="inlineStr">
        <is>
          <t>official</t>
        </is>
      </c>
      <c r="I605" t="inlineStr">
        <is>
          <t>output/pages/026_centara-ras-fushi-resort-spa/diving__centarahotelsresorts.com__centara-crf-premium-deluxe-sunset-overwater-villa.md</t>
        </is>
      </c>
    </row>
    <row r="606">
      <c r="A606" t="n">
        <v>26</v>
      </c>
      <c r="B606" t="inlineStr">
        <is>
          <t>Centara Ras Fushi Resort &amp; Spa</t>
        </is>
      </c>
      <c r="C606" t="inlineStr">
        <is>
          <t>https://www.centarahotelsresorts.com/centara/crf/deluxe-sunset-overwater-villa</t>
        </is>
      </c>
      <c r="D606" t="inlineStr">
        <is>
          <t>diving</t>
        </is>
      </c>
      <c r="E606" t="inlineStr">
        <is>
          <t>Deluxe Sunset Overwater Villa | Centara Ras Fushi Maldives</t>
        </is>
      </c>
      <c r="F606" t="n">
        <v>3298</v>
      </c>
      <c r="G606" t="inlineStr">
        <is>
          <t>2026-10-04</t>
        </is>
      </c>
      <c r="H606" t="inlineStr">
        <is>
          <t>official</t>
        </is>
      </c>
      <c r="I606" t="inlineStr">
        <is>
          <t>output/pages/026_centara-ras-fushi-resort-spa/diving__centarahotelsresorts.com__centara-crf-deluxe-sunset-overwater-villa.md</t>
        </is>
      </c>
    </row>
    <row r="607">
      <c r="A607" t="n">
        <v>26</v>
      </c>
      <c r="B607" t="inlineStr">
        <is>
          <t>Centara Ras Fushi Resort &amp; Spa</t>
        </is>
      </c>
      <c r="C607" t="inlineStr">
        <is>
          <t>https://www.centarahotelsresorts.com/centara/crf/viu-bar</t>
        </is>
      </c>
      <c r="D607" t="inlineStr">
        <is>
          <t>dining</t>
        </is>
      </c>
      <c r="E607" t="inlineStr">
        <is>
          <t>Viu Bar set over the lagoon at Centara Ras Fushi Resort</t>
        </is>
      </c>
      <c r="F607" t="n">
        <v>857</v>
      </c>
      <c r="G607" t="inlineStr">
        <is>
          <t>2026-10-04</t>
        </is>
      </c>
      <c r="H607" t="inlineStr">
        <is>
          <t>official</t>
        </is>
      </c>
      <c r="I607" t="inlineStr">
        <is>
          <t>output/pages/026_centara-ras-fushi-resort-spa/dining__centarahotelsresorts.com__centara-crf-viu-bar.md</t>
        </is>
      </c>
    </row>
    <row r="608">
      <c r="A608" t="n">
        <v>26</v>
      </c>
      <c r="B608" t="inlineStr">
        <is>
          <t>Centara Ras Fushi Resort &amp; Spa</t>
        </is>
      </c>
      <c r="C608" t="inlineStr">
        <is>
          <t>https://www.centarahotelsresorts.com/centara/crf/weddings</t>
        </is>
      </c>
      <c r="D608" t="inlineStr">
        <is>
          <t>wedding</t>
        </is>
      </c>
      <c r="E608" t="inlineStr">
        <is>
          <t>Maldives Wedding Resort | Venues, Ceremonies, Vows &amp; Anniversaries</t>
        </is>
      </c>
      <c r="F608" t="n">
        <v>5446</v>
      </c>
      <c r="G608" t="inlineStr">
        <is>
          <t>2026-10-04</t>
        </is>
      </c>
      <c r="H608" t="inlineStr">
        <is>
          <t>official</t>
        </is>
      </c>
      <c r="I608" t="inlineStr">
        <is>
          <t>output/pages/026_centara-ras-fushi-resort-spa/wedding__centarahotelsresorts.com__centara-crf-weddings.md</t>
        </is>
      </c>
    </row>
    <row r="609">
      <c r="A609" t="n">
        <v>26</v>
      </c>
      <c r="B609" t="inlineStr">
        <is>
          <t>Centara Ras Fushi Resort &amp; Spa</t>
        </is>
      </c>
      <c r="C609" t="inlineStr">
        <is>
          <t>https://www.centarahotelsresorts.com/centara/crf/lagoon-view-beach-villa</t>
        </is>
      </c>
      <c r="D609" t="inlineStr">
        <is>
          <t>spa</t>
        </is>
      </c>
      <c r="E609" t="inlineStr">
        <is>
          <t>Beach Villa | Centara Ras Fushi Resort &amp; Spa Maldives</t>
        </is>
      </c>
      <c r="F609" t="n">
        <v>3288</v>
      </c>
      <c r="G609" t="inlineStr">
        <is>
          <t>2026-10-04</t>
        </is>
      </c>
      <c r="H609" t="inlineStr">
        <is>
          <t>official</t>
        </is>
      </c>
      <c r="I609" t="inlineStr">
        <is>
          <t>output/pages/026_centara-ras-fushi-resort-spa/spa__centarahotelsresorts.com__centara-crf-lagoon-view-beach-villa.md</t>
        </is>
      </c>
    </row>
    <row r="610">
      <c r="A610" t="n">
        <v>26</v>
      </c>
      <c r="B610" t="inlineStr">
        <is>
          <t>Centara Ras Fushi Resort &amp; Spa</t>
        </is>
      </c>
      <c r="C610" t="inlineStr">
        <is>
          <t>https://www.centarahotelsresorts.com/centara/crf/diving-and-excursions</t>
        </is>
      </c>
      <c r="D610" t="inlineStr">
        <is>
          <t>diving</t>
        </is>
      </c>
      <c r="E610" t="inlineStr">
        <is>
          <t>Maldives diving &amp; snorkelling | Centara Ras Fushi</t>
        </is>
      </c>
      <c r="F610" t="n">
        <v>3088</v>
      </c>
      <c r="G610" t="inlineStr">
        <is>
          <t>2026-10-04</t>
        </is>
      </c>
      <c r="H610" t="inlineStr">
        <is>
          <t>official</t>
        </is>
      </c>
      <c r="I610" t="inlineStr">
        <is>
          <t>output/pages/026_centara-ras-fushi-resort-spa/diving__centarahotelsresorts.com__centara-crf-diving-and-excursions.md</t>
        </is>
      </c>
    </row>
    <row r="611">
      <c r="A611" t="n">
        <v>26</v>
      </c>
      <c r="B611" t="inlineStr">
        <is>
          <t>Centara Ras Fushi Resort &amp; Spa</t>
        </is>
      </c>
      <c r="C611" t="inlineStr">
        <is>
          <t>https://www.centarahotelsresorts.com/centara/crf/spa-credit</t>
        </is>
      </c>
      <c r="D611" t="inlineStr">
        <is>
          <t>spa</t>
        </is>
      </c>
      <c r="E611" t="inlineStr">
        <is>
          <t>Your Romantic Escape Awaits - Spa Credit on Us | Centara</t>
        </is>
      </c>
      <c r="F611" t="n">
        <v>1733</v>
      </c>
      <c r="G611" t="inlineStr">
        <is>
          <t>2026-10-04</t>
        </is>
      </c>
      <c r="H611" t="inlineStr">
        <is>
          <t>official</t>
        </is>
      </c>
      <c r="I611" t="inlineStr">
        <is>
          <t>output/pages/026_centara-ras-fushi-resort-spa/spa__centarahotelsresorts.com__centara-crf-spa-credit.md</t>
        </is>
      </c>
    </row>
    <row r="612">
      <c r="A612" t="n">
        <v>26</v>
      </c>
      <c r="B612" t="inlineStr">
        <is>
          <t>Centara Ras Fushi Resort &amp; Spa</t>
        </is>
      </c>
      <c r="C612" t="inlineStr">
        <is>
          <t>https://www.centarahotelsresorts.com/centara/crf/gallery?field_media_image_type_target_id=73123</t>
        </is>
      </c>
      <c r="D612" t="inlineStr">
        <is>
          <t>downloads</t>
        </is>
      </c>
      <c r="E612" t="inlineStr">
        <is>
          <t>Gallery | Centara</t>
        </is>
      </c>
      <c r="F612" t="n">
        <v>1253</v>
      </c>
      <c r="G612" t="inlineStr">
        <is>
          <t>2026-10-04</t>
        </is>
      </c>
      <c r="H612" t="inlineStr">
        <is>
          <t>official</t>
        </is>
      </c>
      <c r="I612" t="inlineStr">
        <is>
          <t>output/pages/026_centara-ras-fushi-resort-spa/downloads__centarahotelsresorts.com__centara-crf-gallery.md</t>
        </is>
      </c>
    </row>
    <row r="613">
      <c r="A613" t="n">
        <v>26</v>
      </c>
      <c r="B613" t="inlineStr">
        <is>
          <t>Centara Ras Fushi Resort &amp; Spa</t>
        </is>
      </c>
      <c r="C613" t="inlineStr">
        <is>
          <t>https://www.centarahotelsresorts.com/centara/crf/gallery?field_media_image_type_target_id=73124</t>
        </is>
      </c>
      <c r="D613" t="inlineStr">
        <is>
          <t>downloads</t>
        </is>
      </c>
      <c r="E613" t="inlineStr">
        <is>
          <t>Gallery | Centara</t>
        </is>
      </c>
      <c r="F613" t="n">
        <v>1253</v>
      </c>
      <c r="G613" t="inlineStr">
        <is>
          <t>2026-10-04</t>
        </is>
      </c>
      <c r="H613" t="inlineStr">
        <is>
          <t>official</t>
        </is>
      </c>
      <c r="I613" t="inlineStr">
        <is>
          <t>output/pages/026_centara-ras-fushi-resort-spa/downloads__centarahotelsresorts.com__centara-crf-gallery.md</t>
        </is>
      </c>
    </row>
    <row r="614">
      <c r="A614" t="n">
        <v>26</v>
      </c>
      <c r="B614" t="inlineStr">
        <is>
          <t>Centara Ras Fushi Resort &amp; Spa</t>
        </is>
      </c>
      <c r="C614" t="inlineStr">
        <is>
          <t>https://www.centarahotelsresorts.com/centara/crf/gallery?field_media_image_type_target_id=73132</t>
        </is>
      </c>
      <c r="D614" t="inlineStr">
        <is>
          <t>downloads</t>
        </is>
      </c>
      <c r="E614" t="inlineStr">
        <is>
          <t>Gallery | Centara</t>
        </is>
      </c>
      <c r="F614" t="n">
        <v>1253</v>
      </c>
      <c r="G614" t="inlineStr">
        <is>
          <t>2026-10-04</t>
        </is>
      </c>
      <c r="H614" t="inlineStr">
        <is>
          <t>official</t>
        </is>
      </c>
      <c r="I614" t="inlineStr">
        <is>
          <t>output/pages/026_centara-ras-fushi-resort-spa/downloads__centarahotelsresorts.com__centara-crf-gallery.md</t>
        </is>
      </c>
    </row>
    <row r="615">
      <c r="A615" t="n">
        <v>26</v>
      </c>
      <c r="B615" t="inlineStr">
        <is>
          <t>Centara Ras Fushi Resort &amp; Spa</t>
        </is>
      </c>
      <c r="C615" t="inlineStr">
        <is>
          <t>https://www.centarahotelsresorts.com/centara/crf/gallery?field_media_image_type_target_id=73131</t>
        </is>
      </c>
      <c r="D615" t="inlineStr">
        <is>
          <t>downloads</t>
        </is>
      </c>
      <c r="E615" t="inlineStr">
        <is>
          <t>Gallery | Centara</t>
        </is>
      </c>
      <c r="F615" t="n">
        <v>1253</v>
      </c>
      <c r="G615" t="inlineStr">
        <is>
          <t>2026-10-04</t>
        </is>
      </c>
      <c r="H615" t="inlineStr">
        <is>
          <t>official</t>
        </is>
      </c>
      <c r="I615" t="inlineStr">
        <is>
          <t>output/pages/026_centara-ras-fushi-resort-spa/downloads__centarahotelsresorts.com__centara-crf-gallery.md</t>
        </is>
      </c>
    </row>
    <row r="616">
      <c r="A616" t="n">
        <v>26</v>
      </c>
      <c r="B616" t="inlineStr">
        <is>
          <t>Centara Ras Fushi Resort &amp; Spa</t>
        </is>
      </c>
      <c r="C616" t="inlineStr">
        <is>
          <t>https://www.centarahotelsresorts.com/centara/crf/gallery?field_media_image_type_target_id=73121</t>
        </is>
      </c>
      <c r="D616" t="inlineStr">
        <is>
          <t>downloads</t>
        </is>
      </c>
      <c r="E616" t="inlineStr">
        <is>
          <t>Gallery | Centara</t>
        </is>
      </c>
      <c r="F616" t="n">
        <v>1253</v>
      </c>
      <c r="G616" t="inlineStr">
        <is>
          <t>2026-10-04</t>
        </is>
      </c>
      <c r="H616" t="inlineStr">
        <is>
          <t>official</t>
        </is>
      </c>
      <c r="I616" t="inlineStr">
        <is>
          <t>output/pages/026_centara-ras-fushi-resort-spa/downloads__centarahotelsresorts.com__centara-crf-gallery.md</t>
        </is>
      </c>
    </row>
    <row r="617">
      <c r="A617" t="n">
        <v>26</v>
      </c>
      <c r="B617" t="inlineStr">
        <is>
          <t>Centara Ras Fushi Resort &amp; Spa</t>
        </is>
      </c>
      <c r="C617" t="inlineStr">
        <is>
          <t>https://www.centarahotelsresorts.com/centara/crf/al-khaimah-restaurant-event-venue</t>
        </is>
      </c>
      <c r="D617" t="inlineStr">
        <is>
          <t>events</t>
        </is>
      </c>
      <c r="E617" t="inlineStr">
        <is>
          <t>Private events at Al Khaimah in Centara Ras Fushi</t>
        </is>
      </c>
      <c r="F617" t="n">
        <v>1711</v>
      </c>
      <c r="G617" t="inlineStr">
        <is>
          <t>2026-10-04</t>
        </is>
      </c>
      <c r="H617" t="inlineStr">
        <is>
          <t>official</t>
        </is>
      </c>
      <c r="I617" t="inlineStr">
        <is>
          <t>output/pages/026_centara-ras-fushi-resort-spa/events__centarahotelsresorts.com__centara-crf-al-khaimah-restaurant-event-venue.md</t>
        </is>
      </c>
    </row>
    <row r="618">
      <c r="A618" t="n">
        <v>26</v>
      </c>
      <c r="B618" t="inlineStr">
        <is>
          <t>Centara Ras Fushi Resort &amp; Spa</t>
        </is>
      </c>
      <c r="C618" t="inlineStr">
        <is>
          <t>https://www.centarahotelsresorts.com/centara/crf/corporate-events</t>
        </is>
      </c>
      <c r="D618" t="inlineStr">
        <is>
          <t>events</t>
        </is>
      </c>
      <c r="E618" t="inlineStr">
        <is>
          <t>Corporate events &amp; meetings at Centara Ras Fushi Resort</t>
        </is>
      </c>
      <c r="F618" t="n">
        <v>1525</v>
      </c>
      <c r="G618" t="inlineStr">
        <is>
          <t>2026-10-04</t>
        </is>
      </c>
      <c r="H618" t="inlineStr">
        <is>
          <t>official</t>
        </is>
      </c>
      <c r="I618" t="inlineStr">
        <is>
          <t>output/pages/026_centara-ras-fushi-resort-spa/events__centarahotelsresorts.com__centara-crf-corporate-events.md</t>
        </is>
      </c>
    </row>
    <row r="619">
      <c r="A619" t="n">
        <v>26</v>
      </c>
      <c r="B619" t="inlineStr">
        <is>
          <t>Centara Ras Fushi Resort &amp; Spa</t>
        </is>
      </c>
      <c r="C619" t="inlineStr">
        <is>
          <t>https://www.centarahotelsresorts.com/centara/crf/overwater-villa-with-swirl-pool</t>
        </is>
      </c>
      <c r="D619" t="inlineStr">
        <is>
          <t>spa</t>
        </is>
      </c>
      <c r="E619" t="inlineStr">
        <is>
          <t>Deluxe Spa Overwater Villa | Centara Ras Fushi Maldives</t>
        </is>
      </c>
      <c r="F619" t="n">
        <v>3399</v>
      </c>
      <c r="G619" t="inlineStr">
        <is>
          <t>2026-10-04</t>
        </is>
      </c>
      <c r="H619" t="inlineStr">
        <is>
          <t>official</t>
        </is>
      </c>
      <c r="I619" t="inlineStr">
        <is>
          <t>output/pages/026_centara-ras-fushi-resort-spa/spa__centarahotelsresorts.com__centara-crf-overwater-villa-with-swirl-pool.md</t>
        </is>
      </c>
    </row>
    <row r="620">
      <c r="A620" t="n">
        <v>26</v>
      </c>
      <c r="B620" t="inlineStr">
        <is>
          <t>Centara Ras Fushi Resort &amp; Spa</t>
        </is>
      </c>
      <c r="C620" t="inlineStr">
        <is>
          <t>https://www.centarahotelsresorts.com/centara/crf/overwater-villa</t>
        </is>
      </c>
      <c r="D620" t="inlineStr">
        <is>
          <t>diving</t>
        </is>
      </c>
      <c r="E620" t="inlineStr">
        <is>
          <t>Deluxe Overwater Villa | Centara Ras Fushi Maldives</t>
        </is>
      </c>
      <c r="F620" t="n">
        <v>3287</v>
      </c>
      <c r="G620" t="inlineStr">
        <is>
          <t>2026-10-04</t>
        </is>
      </c>
      <c r="H620" t="inlineStr">
        <is>
          <t>official</t>
        </is>
      </c>
      <c r="I620" t="inlineStr">
        <is>
          <t>output/pages/026_centara-ras-fushi-resort-spa/diving__centarahotelsresorts.com__centara-crf-overwater-villa.md</t>
        </is>
      </c>
    </row>
    <row r="621">
      <c r="A621" t="n">
        <v>26</v>
      </c>
      <c r="B621" t="inlineStr">
        <is>
          <t>Centara Ras Fushi Resort &amp; Spa</t>
        </is>
      </c>
      <c r="C621" t="inlineStr">
        <is>
          <t>https://www.centarahotelsresorts.com/centara/crf/sunset-overwater-villa-with-swirl-pool</t>
        </is>
      </c>
      <c r="D621" t="inlineStr">
        <is>
          <t>diving</t>
        </is>
      </c>
      <c r="E621" t="inlineStr">
        <is>
          <t>Premium Deluxe Sunset Overwater Villa | Centara Ras Fushi Maldives</t>
        </is>
      </c>
      <c r="F621" t="n">
        <v>3232</v>
      </c>
      <c r="G621" t="inlineStr">
        <is>
          <t>2026-10-04</t>
        </is>
      </c>
      <c r="H621" t="inlineStr">
        <is>
          <t>official</t>
        </is>
      </c>
      <c r="I621" t="inlineStr">
        <is>
          <t>output/pages/026_centara-ras-fushi-resort-spa/diving__centarahotelsresorts.com__centara-crf-sunset-overwater-villa-with-swirl-pool.md</t>
        </is>
      </c>
    </row>
    <row r="622">
      <c r="A622" t="n">
        <v>26</v>
      </c>
      <c r="B622" t="inlineStr">
        <is>
          <t>Centara Ras Fushi Resort &amp; Spa</t>
        </is>
      </c>
      <c r="C622" t="inlineStr">
        <is>
          <t>https://www.centarahotelsresorts.com/centara/crf/experiences?field_article_type_target_id=129691</t>
        </is>
      </c>
      <c r="D622" t="inlineStr">
        <is>
          <t>excursions</t>
        </is>
      </c>
      <c r="E622" t="inlineStr">
        <is>
          <t>CRF Experience | Centara</t>
        </is>
      </c>
      <c r="F622" t="n">
        <v>399</v>
      </c>
      <c r="G622" t="inlineStr">
        <is>
          <t>2026-10-04</t>
        </is>
      </c>
      <c r="H622" t="inlineStr">
        <is>
          <t>official</t>
        </is>
      </c>
      <c r="I622" t="inlineStr">
        <is>
          <t>output/pages/026_centara-ras-fushi-resort-spa/excursions__centarahotelsresorts.com__centara-crf-experiences.md</t>
        </is>
      </c>
    </row>
    <row r="623">
      <c r="A623" t="n">
        <v>26</v>
      </c>
      <c r="B623" t="inlineStr">
        <is>
          <t>Centara Ras Fushi Resort &amp; Spa</t>
        </is>
      </c>
      <c r="C623" t="inlineStr">
        <is>
          <t>https://www.centarahotelsresorts.com/centara/crf/sunset-overwater-villa</t>
        </is>
      </c>
      <c r="D623" t="inlineStr">
        <is>
          <t>diving</t>
        </is>
      </c>
      <c r="E623" t="inlineStr">
        <is>
          <t>Deluxe Sunset Overwater Villa | Centara Ras Fushi Maldives</t>
        </is>
      </c>
      <c r="F623" t="n">
        <v>3298</v>
      </c>
      <c r="G623" t="inlineStr">
        <is>
          <t>2026-10-04</t>
        </is>
      </c>
      <c r="H623" t="inlineStr">
        <is>
          <t>official</t>
        </is>
      </c>
      <c r="I623" t="inlineStr">
        <is>
          <t>output/pages/026_centara-ras-fushi-resort-spa/diving__centarahotelsresorts.com__centara-crf-sunset-overwater-villa.md</t>
        </is>
      </c>
    </row>
    <row r="624">
      <c r="A624" t="n">
        <v>26</v>
      </c>
      <c r="B624" t="inlineStr">
        <is>
          <t>Centara Ras Fushi Resort &amp; Spa</t>
        </is>
      </c>
      <c r="C624" t="inlineStr">
        <is>
          <t>https://www.centarahotelsresorts.com/centara/crf/underwater-wedding-ceremony</t>
        </is>
      </c>
      <c r="D624" t="inlineStr">
        <is>
          <t>wedding</t>
        </is>
      </c>
      <c r="E624" t="inlineStr">
        <is>
          <t>Underwater Wedding Ceremony | Centara Ras Fushi</t>
        </is>
      </c>
      <c r="F624" t="n">
        <v>5079</v>
      </c>
      <c r="G624" t="inlineStr">
        <is>
          <t>2026-10-04</t>
        </is>
      </c>
      <c r="H624" t="inlineStr">
        <is>
          <t>official</t>
        </is>
      </c>
      <c r="I624" t="inlineStr">
        <is>
          <t>output/pages/026_centara-ras-fushi-resort-spa/wedding__centarahotelsresorts.com__centara-crf-underwater-wedding-ceremony.md</t>
        </is>
      </c>
    </row>
    <row r="625">
      <c r="A625" t="n">
        <v>26</v>
      </c>
      <c r="B625" t="inlineStr">
        <is>
          <t>Centara Ras Fushi Resort &amp; Spa</t>
        </is>
      </c>
      <c r="C625" t="inlineStr">
        <is>
          <t>https://www.centarahotelsresorts.com/centara/crf/abadhuves-loabi-vey-wedding-package</t>
        </is>
      </c>
      <c r="D625" t="inlineStr">
        <is>
          <t>wedding</t>
        </is>
      </c>
      <c r="E625" t="inlineStr">
        <is>
          <t>Abadhuves Loabi Vey wedding package | Renewal of vows</t>
        </is>
      </c>
      <c r="F625" t="n">
        <v>5318</v>
      </c>
      <c r="G625" t="inlineStr">
        <is>
          <t>2026-10-04</t>
        </is>
      </c>
      <c r="H625" t="inlineStr">
        <is>
          <t>official</t>
        </is>
      </c>
      <c r="I625" t="inlineStr">
        <is>
          <t>output/pages/026_centara-ras-fushi-resort-spa/wedding__centarahotelsresorts.com__centara-crf-abadhuves-loabi-vey-wedding-package.md</t>
        </is>
      </c>
    </row>
    <row r="626">
      <c r="A626" t="n">
        <v>26</v>
      </c>
      <c r="B626" t="inlineStr">
        <is>
          <t>Centara Ras Fushi Resort &amp; Spa</t>
        </is>
      </c>
      <c r="C626" t="inlineStr">
        <is>
          <t>https://www.centarahotelsresorts.com/centara/crf/ocean-blessings-wedding-package</t>
        </is>
      </c>
      <c r="D626" t="inlineStr">
        <is>
          <t>wedding</t>
        </is>
      </c>
      <c r="E626" t="inlineStr">
        <is>
          <t>Ocean Blessings Wedding Package | Centara Ras Fushi</t>
        </is>
      </c>
      <c r="F626" t="n">
        <v>5110</v>
      </c>
      <c r="G626" t="inlineStr">
        <is>
          <t>2026-10-04</t>
        </is>
      </c>
      <c r="H626" t="inlineStr">
        <is>
          <t>official</t>
        </is>
      </c>
      <c r="I626" t="inlineStr">
        <is>
          <t>output/pages/026_centara-ras-fushi-resort-spa/wedding__centarahotelsresorts.com__centara-crf-ocean-blessings-wedding-package.md</t>
        </is>
      </c>
    </row>
    <row r="627">
      <c r="A627" t="n">
        <v>26</v>
      </c>
      <c r="B627" t="inlineStr">
        <is>
          <t>Centara Ras Fushi Resort &amp; Spa</t>
        </is>
      </c>
      <c r="C627" t="inlineStr">
        <is>
          <t>https://www.centarahotelsresorts.com/centara/crf/umuru-dhvahuge-wedding-package</t>
        </is>
      </c>
      <c r="D627" t="inlineStr">
        <is>
          <t>wedding</t>
        </is>
      </c>
      <c r="E627" t="inlineStr">
        <is>
          <t>Umuru Dhvahuge wedding package | Blessings ceremony</t>
        </is>
      </c>
      <c r="F627" t="n">
        <v>5764</v>
      </c>
      <c r="G627" t="inlineStr">
        <is>
          <t>2026-10-04</t>
        </is>
      </c>
      <c r="H627" t="inlineStr">
        <is>
          <t>official</t>
        </is>
      </c>
      <c r="I627" t="inlineStr">
        <is>
          <t>output/pages/026_centara-ras-fushi-resort-spa/wedding__centarahotelsresorts.com__centara-crf-umuru-dhvahuge-wedding-package.md</t>
        </is>
      </c>
    </row>
    <row r="628">
      <c r="A628" t="n">
        <v>32</v>
      </c>
      <c r="B628" t="inlineStr">
        <is>
          <t>Cocoon Maldives</t>
        </is>
      </c>
      <c r="C628" t="inlineStr">
        <is>
          <t>https://www.cocoonmaldives.com/</t>
        </is>
      </c>
      <c r="D628" t="inlineStr">
        <is>
          <t>diving</t>
        </is>
      </c>
      <c r="E628" t="inlineStr">
        <is>
          <t>Cocoon Maldives | The first design hotel in the Maldives</t>
        </is>
      </c>
      <c r="F628" t="n">
        <v>4643</v>
      </c>
      <c r="G628" t="inlineStr">
        <is>
          <t>2026-10-04</t>
        </is>
      </c>
      <c r="H628" t="inlineStr">
        <is>
          <t>official</t>
        </is>
      </c>
      <c r="I628" t="inlineStr">
        <is>
          <t>output/pages/032_cocoon-maldives/diving__cocoonmaldives.com__home.md</t>
        </is>
      </c>
    </row>
    <row r="629">
      <c r="A629" t="n">
        <v>32</v>
      </c>
      <c r="B629" t="inlineStr">
        <is>
          <t>Cocoon Maldives</t>
        </is>
      </c>
      <c r="C629" t="inlineStr">
        <is>
          <t>https://www.cocoonmaldives.com/early-birds-offer</t>
        </is>
      </c>
      <c r="D629" t="inlineStr">
        <is>
          <t>diving</t>
        </is>
      </c>
      <c r="E629" t="inlineStr">
        <is>
          <t>Early Birds Offer | Cocoon Maldives Design Hotel</t>
        </is>
      </c>
      <c r="F629" t="n">
        <v>1073</v>
      </c>
      <c r="G629" t="inlineStr">
        <is>
          <t>2026-10-04</t>
        </is>
      </c>
      <c r="H629" t="inlineStr">
        <is>
          <t>official</t>
        </is>
      </c>
      <c r="I629" t="inlineStr">
        <is>
          <t>output/pages/032_cocoon-maldives/diving__cocoonmaldives.com__early-birds-offer.md</t>
        </is>
      </c>
    </row>
    <row r="630">
      <c r="A630" t="n">
        <v>32</v>
      </c>
      <c r="B630" t="inlineStr">
        <is>
          <t>Cocoon Maldives</t>
        </is>
      </c>
      <c r="C630" t="inlineStr">
        <is>
          <t>https://www.cocoonmaldives.com/cocoonsuite</t>
        </is>
      </c>
      <c r="D630" t="inlineStr">
        <is>
          <t>diving</t>
        </is>
      </c>
      <c r="E630" t="inlineStr">
        <is>
          <t>Cocoon Suite | Cocoon Maldives Design Hotel</t>
        </is>
      </c>
      <c r="F630" t="n">
        <v>1309</v>
      </c>
      <c r="G630" t="inlineStr">
        <is>
          <t>2026-10-04</t>
        </is>
      </c>
      <c r="H630" t="inlineStr">
        <is>
          <t>official</t>
        </is>
      </c>
      <c r="I630" t="inlineStr">
        <is>
          <t>output/pages/032_cocoon-maldives/diving__cocoonmaldives.com__cocoonsuite.md</t>
        </is>
      </c>
    </row>
    <row r="631">
      <c r="A631" t="n">
        <v>32</v>
      </c>
      <c r="B631" t="inlineStr">
        <is>
          <t>Cocoon Maldives</t>
        </is>
      </c>
      <c r="C631" t="inlineStr">
        <is>
          <t>https://www.cocoonmaldives.com</t>
        </is>
      </c>
      <c r="D631" t="inlineStr">
        <is>
          <t>diving</t>
        </is>
      </c>
      <c r="E631" t="inlineStr">
        <is>
          <t>Cocoon Maldives | The first design hotel in the Maldives</t>
        </is>
      </c>
      <c r="F631" t="n">
        <v>4643</v>
      </c>
      <c r="G631" t="inlineStr">
        <is>
          <t>2026-10-04</t>
        </is>
      </c>
      <c r="H631" t="inlineStr">
        <is>
          <t>official</t>
        </is>
      </c>
      <c r="I631" t="inlineStr">
        <is>
          <t>output/pages/032_cocoon-maldives/diving__cocoonmaldives.com__home.md</t>
        </is>
      </c>
    </row>
    <row r="632">
      <c r="A632" t="n">
        <v>32</v>
      </c>
      <c r="B632" t="inlineStr">
        <is>
          <t>Cocoon Maldives</t>
        </is>
      </c>
      <c r="C632" t="inlineStr">
        <is>
          <t>https://www.cocoonmaldives.com/kurum-bar</t>
        </is>
      </c>
      <c r="D632" t="inlineStr">
        <is>
          <t>dining</t>
        </is>
      </c>
      <c r="E632" t="inlineStr">
        <is>
          <t>Kurum-Bar | Cocoon Maldives Design Hotel</t>
        </is>
      </c>
      <c r="F632" t="n">
        <v>1016</v>
      </c>
      <c r="G632" t="inlineStr">
        <is>
          <t>2026-10-04</t>
        </is>
      </c>
      <c r="H632" t="inlineStr">
        <is>
          <t>official</t>
        </is>
      </c>
      <c r="I632" t="inlineStr">
        <is>
          <t>output/pages/032_cocoon-maldives/dining__cocoonmaldives.com__kurum-bar.md</t>
        </is>
      </c>
    </row>
    <row r="633">
      <c r="A633" t="n">
        <v>34</v>
      </c>
      <c r="B633" t="inlineStr">
        <is>
          <t>Adaaran Select Meedhupparu</t>
        </is>
      </c>
      <c r="C633" t="inlineStr">
        <is>
          <t>https://www.adaaran.com/selectmeedhupparu/</t>
        </is>
      </c>
      <c r="D633" t="inlineStr">
        <is>
          <t>diving</t>
        </is>
      </c>
      <c r="E633" t="inlineStr">
        <is>
          <t>Maldives Resort | Adaaran Select Meedhupparu Official Site</t>
        </is>
      </c>
      <c r="F633" t="n">
        <v>8992</v>
      </c>
      <c r="G633" t="inlineStr">
        <is>
          <t>2026-10-04</t>
        </is>
      </c>
      <c r="H633" t="inlineStr">
        <is>
          <t>official</t>
        </is>
      </c>
      <c r="I633" t="inlineStr">
        <is>
          <t>output/pages/034_adaaran-select-meedhupparu/diving__adaaran.com__selectmeedhupparu.md</t>
        </is>
      </c>
    </row>
    <row r="634">
      <c r="A634" t="n">
        <v>34</v>
      </c>
      <c r="B634" t="inlineStr">
        <is>
          <t>Adaaran Select Meedhupparu</t>
        </is>
      </c>
      <c r="C634" t="inlineStr">
        <is>
          <t>https://www.adaaran.com/selectmeedhupparu/experiences/lovers-paradise/</t>
        </is>
      </c>
      <c r="D634" t="inlineStr">
        <is>
          <t>diving</t>
        </is>
      </c>
      <c r="E634" t="inlineStr">
        <is>
          <t>Things to do in Maldives for Couples | Adaaran Meedhupparu</t>
        </is>
      </c>
      <c r="F634" t="n">
        <v>4016</v>
      </c>
      <c r="G634" t="inlineStr">
        <is>
          <t>2026-10-04</t>
        </is>
      </c>
      <c r="H634" t="inlineStr">
        <is>
          <t>official</t>
        </is>
      </c>
      <c r="I634" t="inlineStr">
        <is>
          <t>output/pages/034_adaaran-select-meedhupparu/diving__adaaran.com__selectmeedhupparu-experiences-lovers-paradise.md</t>
        </is>
      </c>
    </row>
    <row r="635">
      <c r="A635" t="n">
        <v>34</v>
      </c>
      <c r="B635" t="inlineStr">
        <is>
          <t>Adaaran Select Meedhupparu</t>
        </is>
      </c>
      <c r="C635" t="inlineStr">
        <is>
          <t>https://www.adaaran.com/selectmeedhupparu/dining/water-villa-restaurant/</t>
        </is>
      </c>
      <c r="D635" t="inlineStr">
        <is>
          <t>dining</t>
        </is>
      </c>
      <c r="E635" t="inlineStr">
        <is>
          <t>Water Villa Restaurant &amp; Lounge | Adaaran Select Meedhupparu</t>
        </is>
      </c>
      <c r="F635" t="n">
        <v>1185</v>
      </c>
      <c r="G635" t="inlineStr">
        <is>
          <t>2026-10-04</t>
        </is>
      </c>
      <c r="H635" t="inlineStr">
        <is>
          <t>official</t>
        </is>
      </c>
      <c r="I635" t="inlineStr">
        <is>
          <t>output/pages/034_adaaran-select-meedhupparu/dining__adaaran.com__selectmeedhupparu-dining-water-villa-restaurant.md</t>
        </is>
      </c>
    </row>
    <row r="636">
      <c r="A636" t="n">
        <v>34</v>
      </c>
      <c r="B636" t="inlineStr">
        <is>
          <t>Adaaran Select Meedhupparu</t>
        </is>
      </c>
      <c r="C636" t="inlineStr">
        <is>
          <t>https://www.adaaran.com/selectmeedhupparu/facilities/komas-kids-club/</t>
        </is>
      </c>
      <c r="D636" t="inlineStr">
        <is>
          <t>diving</t>
        </is>
      </c>
      <c r="E636" t="inlineStr">
        <is>
          <t>Family Holiday Maldives | Komas Kids Club | Adaaran Meedhupparu</t>
        </is>
      </c>
      <c r="F636" t="n">
        <v>4105</v>
      </c>
      <c r="G636" t="inlineStr">
        <is>
          <t>2026-10-04</t>
        </is>
      </c>
      <c r="H636" t="inlineStr">
        <is>
          <t>official</t>
        </is>
      </c>
      <c r="I636" t="inlineStr">
        <is>
          <t>output/pages/034_adaaran-select-meedhupparu/diving__adaaran.com__selectmeedhupparu-facilities-komas-kids-club.md</t>
        </is>
      </c>
    </row>
    <row r="637">
      <c r="A637" t="n">
        <v>34</v>
      </c>
      <c r="B637" t="inlineStr">
        <is>
          <t>Adaaran Select Meedhupparu</t>
        </is>
      </c>
      <c r="C637" t="inlineStr">
        <is>
          <t>https://www.adaaran.com/selectmeedhupparu/weddings/</t>
        </is>
      </c>
      <c r="D637" t="inlineStr">
        <is>
          <t>wedding</t>
        </is>
      </c>
      <c r="E637" t="inlineStr">
        <is>
          <t>Maldives Weddings All Inclusive | Wedding | Adaaran Meedhupparu</t>
        </is>
      </c>
      <c r="F637" t="n">
        <v>1802</v>
      </c>
      <c r="G637" t="inlineStr">
        <is>
          <t>2026-10-04</t>
        </is>
      </c>
      <c r="H637" t="inlineStr">
        <is>
          <t>official</t>
        </is>
      </c>
      <c r="I637" t="inlineStr">
        <is>
          <t>output/pages/034_adaaran-select-meedhupparu/wedding__adaaran.com__selectmeedhupparu-weddings.md</t>
        </is>
      </c>
    </row>
    <row r="638">
      <c r="A638" t="n">
        <v>34</v>
      </c>
      <c r="B638" t="inlineStr">
        <is>
          <t>Adaaran Select Meedhupparu</t>
        </is>
      </c>
      <c r="C638" t="inlineStr">
        <is>
          <t>https://www.adaaran.com/selectmeedhupparu/villas/maldives-beach-villas/</t>
        </is>
      </c>
      <c r="D638" t="inlineStr">
        <is>
          <t>diving</t>
        </is>
      </c>
      <c r="E638" t="inlineStr">
        <is>
          <t>Best Villas in Maldives | Beach Villas | Adaaran Meedhupparu</t>
        </is>
      </c>
      <c r="F638" t="n">
        <v>2377</v>
      </c>
      <c r="G638" t="inlineStr">
        <is>
          <t>2026-10-04</t>
        </is>
      </c>
      <c r="H638" t="inlineStr">
        <is>
          <t>official</t>
        </is>
      </c>
      <c r="I638" t="inlineStr">
        <is>
          <t>output/pages/034_adaaran-select-meedhupparu/diving__adaaran.com__selectmeedhupparu-villas-maldives-beach-villas.md</t>
        </is>
      </c>
    </row>
    <row r="639">
      <c r="A639" t="n">
        <v>34</v>
      </c>
      <c r="B639" t="inlineStr">
        <is>
          <t>Adaaran Select Meedhupparu</t>
        </is>
      </c>
      <c r="C639" t="inlineStr">
        <is>
          <t>https://www.adaaran.com/selectmeedhupparu/offers/storrington-collective-family-getaway/</t>
        </is>
      </c>
      <c r="D639" t="inlineStr">
        <is>
          <t>diving</t>
        </is>
      </c>
      <c r="E639" t="inlineStr">
        <is>
          <t>Family Getaway in Maldives! | Adaaran Select Meedhupparu</t>
        </is>
      </c>
      <c r="F639" t="n">
        <v>4592</v>
      </c>
      <c r="G639" t="inlineStr">
        <is>
          <t>2026-10-04</t>
        </is>
      </c>
      <c r="H639" t="inlineStr">
        <is>
          <t>official</t>
        </is>
      </c>
      <c r="I639" t="inlineStr">
        <is>
          <t>output/pages/034_adaaran-select-meedhupparu/diving__adaaran.com__selectmeedhupparu-offers-storrington-collective-family-getaw.md</t>
        </is>
      </c>
    </row>
    <row r="640">
      <c r="A640" t="n">
        <v>34</v>
      </c>
      <c r="B640" t="inlineStr">
        <is>
          <t>Adaaran Select Meedhupparu</t>
        </is>
      </c>
      <c r="C640" t="inlineStr">
        <is>
          <t>https://www.adaaran.com/selectmeedhupparu/dining/sunset-bar/</t>
        </is>
      </c>
      <c r="D640" t="inlineStr">
        <is>
          <t>dining</t>
        </is>
      </c>
      <c r="E640" t="inlineStr">
        <is>
          <t>Bars in Maldives | Adaaran Select Meedhupparu | Sunset Bar</t>
        </is>
      </c>
      <c r="F640" t="n">
        <v>1427</v>
      </c>
      <c r="G640" t="inlineStr">
        <is>
          <t>2026-10-04</t>
        </is>
      </c>
      <c r="H640" t="inlineStr">
        <is>
          <t>official</t>
        </is>
      </c>
      <c r="I640" t="inlineStr">
        <is>
          <t>output/pages/034_adaaran-select-meedhupparu/dining__adaaran.com__selectmeedhupparu-dining-sunset-bar.md</t>
        </is>
      </c>
    </row>
    <row r="641">
      <c r="A641" t="n">
        <v>34</v>
      </c>
      <c r="B641" t="inlineStr">
        <is>
          <t>Adaaran Select Meedhupparu</t>
        </is>
      </c>
      <c r="C641" t="inlineStr">
        <is>
          <t>https://www.adaaran.com/selectmeedhupparu/experiences/excursions/</t>
        </is>
      </c>
      <c r="D641" t="inlineStr">
        <is>
          <t>diving</t>
        </is>
      </c>
      <c r="E641" t="inlineStr">
        <is>
          <t>Maldives Things to do and See | Excursions at Adaaran Meedhupparu</t>
        </is>
      </c>
      <c r="F641" t="n">
        <v>8183</v>
      </c>
      <c r="G641" t="inlineStr">
        <is>
          <t>2026-10-04</t>
        </is>
      </c>
      <c r="H641" t="inlineStr">
        <is>
          <t>official</t>
        </is>
      </c>
      <c r="I641" t="inlineStr">
        <is>
          <t>output/pages/034_adaaran-select-meedhupparu/diving__adaaran.com__selectmeedhupparu-experiences-excursions.md</t>
        </is>
      </c>
    </row>
    <row r="642">
      <c r="A642" t="n">
        <v>34</v>
      </c>
      <c r="B642" t="inlineStr">
        <is>
          <t>Adaaran Select Meedhupparu</t>
        </is>
      </c>
      <c r="C642" t="inlineStr">
        <is>
          <t>https://www.adaaran.com/selectmeedhupparu/villas/honeymoon-suite/</t>
        </is>
      </c>
      <c r="D642" t="inlineStr">
        <is>
          <t>wedding</t>
        </is>
      </c>
      <c r="E642" t="inlineStr">
        <is>
          <t>Best Resort for Couples in Maldives | Suite | Adaaran Meedhupparu</t>
        </is>
      </c>
      <c r="F642" t="n">
        <v>2418</v>
      </c>
      <c r="G642" t="inlineStr">
        <is>
          <t>2026-10-04</t>
        </is>
      </c>
      <c r="H642" t="inlineStr">
        <is>
          <t>official</t>
        </is>
      </c>
      <c r="I642" t="inlineStr">
        <is>
          <t>output/pages/034_adaaran-select-meedhupparu/wedding__adaaran.com__selectmeedhupparu-villas-honeymoon-suite.md</t>
        </is>
      </c>
    </row>
    <row r="643">
      <c r="A643" t="n">
        <v>34</v>
      </c>
      <c r="B643" t="inlineStr">
        <is>
          <t>Adaaran Select Meedhupparu</t>
        </is>
      </c>
      <c r="C643" t="inlineStr">
        <is>
          <t>https://www.adaaran.com/selectmeedhupparu/facilities/spa/spa-facilities/</t>
        </is>
      </c>
      <c r="D643" t="inlineStr">
        <is>
          <t>spa</t>
        </is>
      </c>
      <c r="E643" t="inlineStr">
        <is>
          <t>Maldives Spa Resort | Spa Facilities | Adaaran Select Meedhupparu</t>
        </is>
      </c>
      <c r="F643" t="n">
        <v>3532</v>
      </c>
      <c r="G643" t="inlineStr">
        <is>
          <t>2026-10-04</t>
        </is>
      </c>
      <c r="H643" t="inlineStr">
        <is>
          <t>official</t>
        </is>
      </c>
      <c r="I643" t="inlineStr">
        <is>
          <t>output/pages/034_adaaran-select-meedhupparu/spa__adaaran.com__selectmeedhupparu-facilities-spa-spa-facilities.md</t>
        </is>
      </c>
    </row>
    <row r="644">
      <c r="A644" t="n">
        <v>34</v>
      </c>
      <c r="B644" t="inlineStr">
        <is>
          <t>Adaaran Select Meedhupparu</t>
        </is>
      </c>
      <c r="C644" t="inlineStr">
        <is>
          <t>https://www.adaaran.com/selectmeedhupparu/sitemap/</t>
        </is>
      </c>
      <c r="D644" t="inlineStr">
        <is>
          <t>other</t>
        </is>
      </c>
      <c r="E644" t="inlineStr">
        <is>
          <t>Sitemap | Adaaran Select Meedhupparu</t>
        </is>
      </c>
      <c r="F644" t="n">
        <v>1919</v>
      </c>
      <c r="G644" t="inlineStr">
        <is>
          <t>2026-10-04</t>
        </is>
      </c>
      <c r="H644" t="inlineStr">
        <is>
          <t>official</t>
        </is>
      </c>
      <c r="I644" t="inlineStr">
        <is>
          <t>output/pages/034_adaaran-select-meedhupparu/other__adaaran.com__selectmeedhupparu-sitemap.md</t>
        </is>
      </c>
    </row>
    <row r="645">
      <c r="A645" t="n">
        <v>34</v>
      </c>
      <c r="B645" t="inlineStr">
        <is>
          <t>Adaaran Select Meedhupparu</t>
        </is>
      </c>
      <c r="C645" t="inlineStr">
        <is>
          <t>https://www.adaaran.com/selectmeedhupparu/facilities/transfers/</t>
        </is>
      </c>
      <c r="D645" t="inlineStr">
        <is>
          <t>diving</t>
        </is>
      </c>
      <c r="E645" t="inlineStr">
        <is>
          <t>Maldives Speedboat Transfers | Adaaran Meedhupparu | Facilities</t>
        </is>
      </c>
      <c r="F645" t="n">
        <v>4933</v>
      </c>
      <c r="G645" t="inlineStr">
        <is>
          <t>2026-10-04</t>
        </is>
      </c>
      <c r="H645" t="inlineStr">
        <is>
          <t>official</t>
        </is>
      </c>
      <c r="I645" t="inlineStr">
        <is>
          <t>output/pages/034_adaaran-select-meedhupparu/diving__adaaran.com__selectmeedhupparu-facilities-transfers.md</t>
        </is>
      </c>
    </row>
    <row r="646">
      <c r="A646" t="n">
        <v>34</v>
      </c>
      <c r="B646" t="inlineStr">
        <is>
          <t>Adaaran Select Meedhupparu</t>
        </is>
      </c>
      <c r="C646" t="inlineStr">
        <is>
          <t>https://www.adaaran.com/selectmeedhupparu/experiences/housereef-meedhupparu/</t>
        </is>
      </c>
      <c r="D646" t="inlineStr">
        <is>
          <t>excursions</t>
        </is>
      </c>
      <c r="E646" t="inlineStr">
        <is>
          <t>Housereef Meedhupparu | Adaaran Select Meedhupparu</t>
        </is>
      </c>
      <c r="F646" t="n">
        <v>5945</v>
      </c>
      <c r="G646" t="inlineStr">
        <is>
          <t>2026-10-04</t>
        </is>
      </c>
      <c r="H646" t="inlineStr">
        <is>
          <t>official</t>
        </is>
      </c>
      <c r="I646" t="inlineStr">
        <is>
          <t>output/pages/034_adaaran-select-meedhupparu/excursions__adaaran.com__selectmeedhupparu-experiences-housereef-meedhupparu.md</t>
        </is>
      </c>
    </row>
    <row r="647">
      <c r="A647" t="n">
        <v>34</v>
      </c>
      <c r="B647" t="inlineStr">
        <is>
          <t>Adaaran Select Meedhupparu</t>
        </is>
      </c>
      <c r="C647" t="inlineStr">
        <is>
          <t>https://www.adaaran.com/selectmeedhupparu/experiences/dive-point/</t>
        </is>
      </c>
      <c r="D647" t="inlineStr">
        <is>
          <t>diving</t>
        </is>
      </c>
      <c r="E647" t="inlineStr">
        <is>
          <t>Diving Holidays Maldives | Adaaran Select Meedhupparu | Diving</t>
        </is>
      </c>
      <c r="F647" t="n">
        <v>5741</v>
      </c>
      <c r="G647" t="inlineStr">
        <is>
          <t>2026-10-04</t>
        </is>
      </c>
      <c r="H647" t="inlineStr">
        <is>
          <t>official</t>
        </is>
      </c>
      <c r="I647" t="inlineStr">
        <is>
          <t>output/pages/034_adaaran-select-meedhupparu/diving__adaaran.com__selectmeedhupparu-experiences-dive-point.md</t>
        </is>
      </c>
    </row>
    <row r="648">
      <c r="A648" t="n">
        <v>34</v>
      </c>
      <c r="B648" t="inlineStr">
        <is>
          <t>Adaaran Select Meedhupparu</t>
        </is>
      </c>
      <c r="C648" t="inlineStr">
        <is>
          <t>https://www.adaaran.com/selectmeedhupparu/dining/sufura-restaurant/</t>
        </is>
      </c>
      <c r="D648" t="inlineStr">
        <is>
          <t>dining</t>
        </is>
      </c>
      <c r="E648" t="inlineStr">
        <is>
          <t>Best Resorts in Maldives with Indian food | Adaaran Meedhupparu</t>
        </is>
      </c>
      <c r="F648" t="n">
        <v>1805</v>
      </c>
      <c r="G648" t="inlineStr">
        <is>
          <t>2026-10-04</t>
        </is>
      </c>
      <c r="H648" t="inlineStr">
        <is>
          <t>official</t>
        </is>
      </c>
      <c r="I648" t="inlineStr">
        <is>
          <t>output/pages/034_adaaran-select-meedhupparu/dining__adaaran.com__selectmeedhupparu-dining-sufura-restaurant.md</t>
        </is>
      </c>
    </row>
    <row r="649">
      <c r="A649" t="n">
        <v>34</v>
      </c>
      <c r="B649" t="inlineStr">
        <is>
          <t>Adaaran Select Meedhupparu</t>
        </is>
      </c>
      <c r="C649" t="inlineStr">
        <is>
          <t>https://www.adaaran.com/selectmeedhupparu/villas/deluxe-beach-villas/</t>
        </is>
      </c>
      <c r="D649" t="inlineStr">
        <is>
          <t>diving</t>
        </is>
      </c>
      <c r="E649" t="inlineStr">
        <is>
          <t>Deluxe Villa Maldives | Adaaran Select Meedhupparu</t>
        </is>
      </c>
      <c r="F649" t="n">
        <v>2403</v>
      </c>
      <c r="G649" t="inlineStr">
        <is>
          <t>2026-10-04</t>
        </is>
      </c>
      <c r="H649" t="inlineStr">
        <is>
          <t>official</t>
        </is>
      </c>
      <c r="I649" t="inlineStr">
        <is>
          <t>output/pages/034_adaaran-select-meedhupparu/diving__adaaran.com__selectmeedhupparu-villas-deluxe-beach-villas.md</t>
        </is>
      </c>
    </row>
    <row r="650">
      <c r="A650" t="n">
        <v>35</v>
      </c>
      <c r="B650" t="inlineStr">
        <is>
          <t>Heritance Aarah</t>
        </is>
      </c>
      <c r="C650" t="inlineStr">
        <is>
          <t>https://www.heritancehotels.com/aarah/</t>
        </is>
      </c>
      <c r="D650" t="inlineStr">
        <is>
          <t>diving</t>
        </is>
      </c>
      <c r="E650" t="inlineStr">
        <is>
          <t>Premium All Inclusive Resort in Maldives | Heritance Aarah Official Site</t>
        </is>
      </c>
      <c r="F650" t="n">
        <v>11710</v>
      </c>
      <c r="G650" t="inlineStr">
        <is>
          <t>2026-10-04</t>
        </is>
      </c>
      <c r="H650" t="inlineStr">
        <is>
          <t>official</t>
        </is>
      </c>
      <c r="I650" t="inlineStr">
        <is>
          <t>output/pages/035_heritance-aarah/diving__heritancehotels.com__aarah.md</t>
        </is>
      </c>
    </row>
    <row r="651">
      <c r="A651" t="n">
        <v>34</v>
      </c>
      <c r="B651" t="inlineStr">
        <is>
          <t>Adaaran Select Meedhupparu</t>
        </is>
      </c>
      <c r="C651" t="inlineStr">
        <is>
          <t>https://www.adaaran.com/selectmeedhupparu/villas/duplex-honeymoon-suite/</t>
        </is>
      </c>
      <c r="D651" t="inlineStr">
        <is>
          <t>wedding</t>
        </is>
      </c>
      <c r="E651" t="inlineStr">
        <is>
          <t>All Inclusive Resorts in Maldives for Couples | Adaaran Meedhapparu</t>
        </is>
      </c>
      <c r="F651" t="n">
        <v>2947</v>
      </c>
      <c r="G651" t="inlineStr">
        <is>
          <t>2026-10-04</t>
        </is>
      </c>
      <c r="H651" t="inlineStr">
        <is>
          <t>official</t>
        </is>
      </c>
      <c r="I651" t="inlineStr">
        <is>
          <t>output/pages/034_adaaran-select-meedhupparu/wedding__adaaran.com__selectmeedhupparu-villas-duplex-honeymoon-suite.md</t>
        </is>
      </c>
    </row>
    <row r="652">
      <c r="A652" t="n">
        <v>35</v>
      </c>
      <c r="B652" t="inlineStr">
        <is>
          <t>Heritance Aarah</t>
        </is>
      </c>
      <c r="C652" t="inlineStr">
        <is>
          <t>https://www.heritancehotels.com/aarah/dining/ambula-overwater-restaurant/</t>
        </is>
      </c>
      <c r="D652" t="inlineStr">
        <is>
          <t>dining</t>
        </is>
      </c>
      <c r="E652" t="inlineStr">
        <is>
          <t>Maldives Best Restaurant | Ambula Overwater Restaurant at Heritance Aarah</t>
        </is>
      </c>
      <c r="F652" t="n">
        <v>3916</v>
      </c>
      <c r="G652" t="inlineStr">
        <is>
          <t>2026-10-04</t>
        </is>
      </c>
      <c r="H652" t="inlineStr">
        <is>
          <t>official</t>
        </is>
      </c>
      <c r="I652" t="inlineStr">
        <is>
          <t>output/pages/035_heritance-aarah/dining__heritancehotels.com__aarah-dining-ambula-overwater-restaurant.md</t>
        </is>
      </c>
    </row>
    <row r="653">
      <c r="A653" t="n">
        <v>34</v>
      </c>
      <c r="B653" t="inlineStr">
        <is>
          <t>Adaaran Select Meedhupparu</t>
        </is>
      </c>
      <c r="C653" t="inlineStr">
        <is>
          <t>https://www.adaaran.com/selectmeedhupparu/experiences/sunset-photo-flip/</t>
        </is>
      </c>
      <c r="D653" t="inlineStr">
        <is>
          <t>diving</t>
        </is>
      </c>
      <c r="E653" t="inlineStr">
        <is>
          <t>Maldives Sunset Cruise | Photo Flip | Adaaran Meedhupparu</t>
        </is>
      </c>
      <c r="F653" t="n">
        <v>3666</v>
      </c>
      <c r="G653" t="inlineStr">
        <is>
          <t>2026-10-04</t>
        </is>
      </c>
      <c r="H653" t="inlineStr">
        <is>
          <t>official</t>
        </is>
      </c>
      <c r="I653" t="inlineStr">
        <is>
          <t>output/pages/034_adaaran-select-meedhupparu/diving__adaaran.com__selectmeedhupparu-experiences-sunset-photo-flip.md</t>
        </is>
      </c>
    </row>
    <row r="654">
      <c r="A654" t="n">
        <v>35</v>
      </c>
      <c r="B654" t="inlineStr">
        <is>
          <t>Heritance Aarah</t>
        </is>
      </c>
      <c r="C654" t="inlineStr">
        <is>
          <t>https://www.heritancehotels.com/aarah/experiences/wind-surfing/</t>
        </is>
      </c>
      <c r="D654" t="inlineStr">
        <is>
          <t>diving</t>
        </is>
      </c>
      <c r="E654" t="inlineStr">
        <is>
          <t>Windsurfing Maldives | Wind Surfing at Heritance Aarah Maldives</t>
        </is>
      </c>
      <c r="F654" t="n">
        <v>3215</v>
      </c>
      <c r="G654" t="inlineStr">
        <is>
          <t>2026-10-04</t>
        </is>
      </c>
      <c r="H654" t="inlineStr">
        <is>
          <t>official</t>
        </is>
      </c>
      <c r="I654" t="inlineStr">
        <is>
          <t>output/pages/035_heritance-aarah/diving__heritancehotels.com__aarah-experiences-wind-surfing.md</t>
        </is>
      </c>
    </row>
    <row r="655">
      <c r="A655" t="n">
        <v>34</v>
      </c>
      <c r="B655" t="inlineStr">
        <is>
          <t>Adaaran Select Meedhupparu</t>
        </is>
      </c>
      <c r="C655" t="inlineStr">
        <is>
          <t>https://www.adaaran.com/selectmeedhupparu/offers/early-bird/</t>
        </is>
      </c>
      <c r="D655" t="inlineStr">
        <is>
          <t>diving</t>
        </is>
      </c>
      <c r="E655" t="inlineStr">
        <is>
          <t>Maldives Island Hotel Offer | Early Bird Offer at Adaaran Meedhupparu</t>
        </is>
      </c>
      <c r="F655" t="n">
        <v>3134</v>
      </c>
      <c r="G655" t="inlineStr">
        <is>
          <t>2026-10-04</t>
        </is>
      </c>
      <c r="H655" t="inlineStr">
        <is>
          <t>official</t>
        </is>
      </c>
      <c r="I655" t="inlineStr">
        <is>
          <t>output/pages/034_adaaran-select-meedhupparu/diving__adaaran.com__selectmeedhupparu-offers-early-bird.md</t>
        </is>
      </c>
    </row>
    <row r="656">
      <c r="A656" t="n">
        <v>35</v>
      </c>
      <c r="B656" t="inlineStr">
        <is>
          <t>Heritance Aarah</t>
        </is>
      </c>
      <c r="C656" t="inlineStr">
        <is>
          <t>https://www.heritancehotels.com/aarah/dining/ginifati-private-dining/</t>
        </is>
      </c>
      <c r="D656" t="inlineStr">
        <is>
          <t>dining</t>
        </is>
      </c>
      <c r="E656" t="inlineStr">
        <is>
          <t>Ginifati private dining in Maldives | Restaurants Heritance Aarah</t>
        </is>
      </c>
      <c r="F656" t="n">
        <v>3602</v>
      </c>
      <c r="G656" t="inlineStr">
        <is>
          <t>2026-10-04</t>
        </is>
      </c>
      <c r="H656" t="inlineStr">
        <is>
          <t>official</t>
        </is>
      </c>
      <c r="I656" t="inlineStr">
        <is>
          <t>output/pages/035_heritance-aarah/dining__heritancehotels.com__aarah-dining-ginifati-private-dining.md</t>
        </is>
      </c>
    </row>
    <row r="657">
      <c r="A657" t="n">
        <v>34</v>
      </c>
      <c r="B657" t="inlineStr">
        <is>
          <t>Adaaran Select Meedhupparu</t>
        </is>
      </c>
      <c r="C657" t="inlineStr">
        <is>
          <t>https://www.adaaran.com/selectmeedhupparu/facilities/spa/spa-treatments/</t>
        </is>
      </c>
      <c r="D657" t="inlineStr">
        <is>
          <t>dining</t>
        </is>
      </c>
      <c r="E657" t="inlineStr">
        <is>
          <t>Spa Treatments | Adaaran Select Meedhupparu</t>
        </is>
      </c>
      <c r="F657" t="n">
        <v>4078</v>
      </c>
      <c r="G657" t="inlineStr">
        <is>
          <t>2026-10-04</t>
        </is>
      </c>
      <c r="H657" t="inlineStr">
        <is>
          <t>official</t>
        </is>
      </c>
      <c r="I657" t="inlineStr">
        <is>
          <t>output/pages/034_adaaran-select-meedhupparu/dining__adaaran.com__selectmeedhupparu-facilities-spa-spa-treatments.md</t>
        </is>
      </c>
    </row>
    <row r="658">
      <c r="A658" t="n">
        <v>35</v>
      </c>
      <c r="B658" t="inlineStr">
        <is>
          <t>Heritance Aarah</t>
        </is>
      </c>
      <c r="C658" t="inlineStr">
        <is>
          <t>https://www.heritancehotels.com/aarah/storrington-collective-family-getaway/</t>
        </is>
      </c>
      <c r="D658" t="inlineStr">
        <is>
          <t>diving</t>
        </is>
      </c>
      <c r="E658" t="inlineStr">
        <is>
          <t>Family Getaway in Maldives | Heritance Hotels</t>
        </is>
      </c>
      <c r="F658" t="n">
        <v>4511</v>
      </c>
      <c r="G658" t="inlineStr">
        <is>
          <t>2026-10-04</t>
        </is>
      </c>
      <c r="H658" t="inlineStr">
        <is>
          <t>official</t>
        </is>
      </c>
      <c r="I658" t="inlineStr">
        <is>
          <t>output/pages/035_heritance-aarah/diving__heritancehotels.com__aarah-storrington-collective-family-getaway.md</t>
        </is>
      </c>
    </row>
    <row r="659">
      <c r="A659" t="n">
        <v>35</v>
      </c>
      <c r="B659" t="inlineStr">
        <is>
          <t>Heritance Aarah</t>
        </is>
      </c>
      <c r="C659" t="inlineStr">
        <is>
          <t>https://www.heritancehotels.com/aarah/offers/family-getaway/</t>
        </is>
      </c>
      <c r="D659" t="inlineStr">
        <is>
          <t>diving</t>
        </is>
      </c>
      <c r="E659" t="inlineStr">
        <is>
          <t>Family Getaway in Maldives | Heritance Hotels</t>
        </is>
      </c>
      <c r="F659" t="n">
        <v>4092</v>
      </c>
      <c r="G659" t="inlineStr">
        <is>
          <t>2026-10-04</t>
        </is>
      </c>
      <c r="H659" t="inlineStr">
        <is>
          <t>official</t>
        </is>
      </c>
      <c r="I659" t="inlineStr">
        <is>
          <t>output/pages/035_heritance-aarah/diving__heritancehotels.com__aarah-offers-family-getaway.md</t>
        </is>
      </c>
    </row>
    <row r="660">
      <c r="A660" t="n">
        <v>34</v>
      </c>
      <c r="B660" t="inlineStr">
        <is>
          <t>Adaaran Select Meedhupparu</t>
        </is>
      </c>
      <c r="C660" t="inlineStr">
        <is>
          <t>https://www.adaaran.com/selectmeedhupparu/premium-all-inclusive-offering/</t>
        </is>
      </c>
      <c r="D660" t="inlineStr">
        <is>
          <t>diving</t>
        </is>
      </c>
      <c r="E660" t="inlineStr">
        <is>
          <t>Maldives Premium All Inclusive | Adaaran Select Meedhupparu</t>
        </is>
      </c>
      <c r="F660" t="n">
        <v>7916</v>
      </c>
      <c r="G660" t="inlineStr">
        <is>
          <t>2026-10-04</t>
        </is>
      </c>
      <c r="H660" t="inlineStr">
        <is>
          <t>official</t>
        </is>
      </c>
      <c r="I660" t="inlineStr">
        <is>
          <t>output/pages/034_adaaran-select-meedhupparu/diving__adaaran.com__selectmeedhupparu-premium-all-inclusive-offering.md</t>
        </is>
      </c>
    </row>
    <row r="661">
      <c r="A661" t="n">
        <v>34</v>
      </c>
      <c r="B661" t="inlineStr">
        <is>
          <t>Adaaran Select Meedhupparu</t>
        </is>
      </c>
      <c r="C661" t="inlineStr">
        <is>
          <t>https://www.adaaran.com/selectmeedhupparu/offers/book-direct-ru/</t>
        </is>
      </c>
      <c r="D661" t="inlineStr">
        <is>
          <t>diving</t>
        </is>
      </c>
      <c r="E661" t="inlineStr">
        <is>
          <t>Maldives Resort All Inclusive Deals | Book Direct | Adaaran Meedhupparu</t>
        </is>
      </c>
      <c r="F661" t="n">
        <v>3692</v>
      </c>
      <c r="G661" t="inlineStr">
        <is>
          <t>2026-10-04</t>
        </is>
      </c>
      <c r="H661" t="inlineStr">
        <is>
          <t>official</t>
        </is>
      </c>
      <c r="I661" t="inlineStr">
        <is>
          <t>output/pages/034_adaaran-select-meedhupparu/diving__adaaran.com__selectmeedhupparu-offers-book-direct-ru.md</t>
        </is>
      </c>
    </row>
    <row r="662">
      <c r="A662" t="n">
        <v>35</v>
      </c>
      <c r="B662" t="inlineStr">
        <is>
          <t>Heritance Aarah</t>
        </is>
      </c>
      <c r="C662" t="inlineStr">
        <is>
          <t>https://www.heritancehotels.com/aarah/experiences/water-skiing/</t>
        </is>
      </c>
      <c r="D662" t="inlineStr">
        <is>
          <t>diving</t>
        </is>
      </c>
      <c r="E662" t="inlineStr">
        <is>
          <t>Water Sports in Maldives | Water Skiing at Heritance Aarah Resort</t>
        </is>
      </c>
      <c r="F662" t="n">
        <v>3067</v>
      </c>
      <c r="G662" t="inlineStr">
        <is>
          <t>2026-10-04</t>
        </is>
      </c>
      <c r="H662" t="inlineStr">
        <is>
          <t>official</t>
        </is>
      </c>
      <c r="I662" t="inlineStr">
        <is>
          <t>output/pages/035_heritance-aarah/diving__heritancehotels.com__aarah-experiences-water-skiing.md</t>
        </is>
      </c>
    </row>
    <row r="663">
      <c r="A663" t="n">
        <v>34</v>
      </c>
      <c r="B663" t="inlineStr">
        <is>
          <t>Adaaran Select Meedhupparu</t>
        </is>
      </c>
      <c r="C663" t="inlineStr">
        <is>
          <t>https://www.adaaran.com/selectmeedhupparu/dining/halaboli-bar/</t>
        </is>
      </c>
      <c r="D663" t="inlineStr">
        <is>
          <t>dining</t>
        </is>
      </c>
      <c r="E663" t="inlineStr">
        <is>
          <t>Best Bar in Maldives | Adaaran Select Meedhupparu | Halaboli Bar</t>
        </is>
      </c>
      <c r="F663" t="n">
        <v>1457</v>
      </c>
      <c r="G663" t="inlineStr">
        <is>
          <t>2026-10-04</t>
        </is>
      </c>
      <c r="H663" t="inlineStr">
        <is>
          <t>official</t>
        </is>
      </c>
      <c r="I663" t="inlineStr">
        <is>
          <t>output/pages/034_adaaran-select-meedhupparu/dining__adaaran.com__selectmeedhupparu-dining-halaboli-bar.md</t>
        </is>
      </c>
    </row>
    <row r="664">
      <c r="A664" t="n">
        <v>35</v>
      </c>
      <c r="B664" t="inlineStr">
        <is>
          <t>Heritance Aarah</t>
        </is>
      </c>
      <c r="C664" t="inlineStr">
        <is>
          <t>https://www.heritancehotels.com/aarah/accommodation/ocean-villas/</t>
        </is>
      </c>
      <c r="D664" t="inlineStr">
        <is>
          <t>diving</t>
        </is>
      </c>
      <c r="E664" t="inlineStr">
        <is>
          <t>Maldives Best Water Villas| Ocean Villa at Heritance Aarah</t>
        </is>
      </c>
      <c r="F664" t="n">
        <v>2969</v>
      </c>
      <c r="G664" t="inlineStr">
        <is>
          <t>2026-10-04</t>
        </is>
      </c>
      <c r="H664" t="inlineStr">
        <is>
          <t>official</t>
        </is>
      </c>
      <c r="I664" t="inlineStr">
        <is>
          <t>output/pages/035_heritance-aarah/diving__heritancehotels.com__aarah-accommodation-ocean-villas.md</t>
        </is>
      </c>
    </row>
    <row r="665">
      <c r="A665" t="n">
        <v>34</v>
      </c>
      <c r="B665" t="inlineStr">
        <is>
          <t>Adaaran Select Meedhupparu</t>
        </is>
      </c>
      <c r="C665" t="inlineStr">
        <is>
          <t>https://www.adaaran.com/selectmeedhupparu/villas/family-beach-villa/</t>
        </is>
      </c>
      <c r="D665" t="inlineStr">
        <is>
          <t>diving</t>
        </is>
      </c>
      <c r="E665" t="inlineStr">
        <is>
          <t>Family Villas Maldives | Family Beach Villa | Adaaran Meedhupparu</t>
        </is>
      </c>
      <c r="F665" t="n">
        <v>2488</v>
      </c>
      <c r="G665" t="inlineStr">
        <is>
          <t>2026-10-04</t>
        </is>
      </c>
      <c r="H665" t="inlineStr">
        <is>
          <t>official</t>
        </is>
      </c>
      <c r="I665" t="inlineStr">
        <is>
          <t>output/pages/034_adaaran-select-meedhupparu/diving__adaaran.com__selectmeedhupparu-villas-family-beach-villa.md</t>
        </is>
      </c>
    </row>
    <row r="666">
      <c r="A666" t="n">
        <v>35</v>
      </c>
      <c r="B666" t="inlineStr">
        <is>
          <t>Heritance Aarah</t>
        </is>
      </c>
      <c r="C666" t="inlineStr">
        <is>
          <t>https://www.heritancehotels.com/aarah/accommodation/two-bedroom-family-pool-beach-villas/</t>
        </is>
      </c>
      <c r="D666" t="inlineStr">
        <is>
          <t>diving</t>
        </is>
      </c>
      <c r="E666" t="inlineStr">
        <is>
          <t>Family Villas in Maldives with Pool | Heritance Aarah</t>
        </is>
      </c>
      <c r="F666" t="n">
        <v>3177</v>
      </c>
      <c r="G666" t="inlineStr">
        <is>
          <t>2026-10-04</t>
        </is>
      </c>
      <c r="H666" t="inlineStr">
        <is>
          <t>official</t>
        </is>
      </c>
      <c r="I666" t="inlineStr">
        <is>
          <t>output/pages/035_heritance-aarah/diving__heritancehotels.com__aarah-accommodation-two-bedroom-family-pool-beach-villas.md</t>
        </is>
      </c>
    </row>
    <row r="667">
      <c r="A667" t="n">
        <v>32</v>
      </c>
      <c r="B667" t="inlineStr">
        <is>
          <t>Cocoon Maldives</t>
        </is>
      </c>
      <c r="C667" t="inlineStr">
        <is>
          <t>https://www.cocoonmaldives.com/winter-escapes</t>
        </is>
      </c>
      <c r="D667" t="inlineStr">
        <is>
          <t>diving</t>
        </is>
      </c>
      <c r="E667" t="inlineStr">
        <is>
          <t>Winter Escapes | Cocoon Maldives  Design Hotel</t>
        </is>
      </c>
      <c r="F667" t="n">
        <v>928</v>
      </c>
      <c r="G667" t="inlineStr">
        <is>
          <t>2026-10-04</t>
        </is>
      </c>
      <c r="H667" t="inlineStr">
        <is>
          <t>official</t>
        </is>
      </c>
      <c r="I667" t="inlineStr">
        <is>
          <t>output/pages/032_cocoon-maldives/diving__cocoonmaldives.com__winter-escapes.md</t>
        </is>
      </c>
    </row>
    <row r="668">
      <c r="A668" t="n">
        <v>34</v>
      </c>
      <c r="B668" t="inlineStr">
        <is>
          <t>Adaaran Select Meedhupparu</t>
        </is>
      </c>
      <c r="C668" t="inlineStr">
        <is>
          <t>https://www.adaaran.com/selectmeedhupparu/offers/book-direct/</t>
        </is>
      </c>
      <c r="D668" t="inlineStr">
        <is>
          <t>diving</t>
        </is>
      </c>
      <c r="E668" t="inlineStr">
        <is>
          <t>Maldives Resort All Inclusive Deals | Book Direct | Adaaran Meedhupparu</t>
        </is>
      </c>
      <c r="F668" t="n">
        <v>3192</v>
      </c>
      <c r="G668" t="inlineStr">
        <is>
          <t>2026-10-04</t>
        </is>
      </c>
      <c r="H668" t="inlineStr">
        <is>
          <t>official</t>
        </is>
      </c>
      <c r="I668" t="inlineStr">
        <is>
          <t>output/pages/034_adaaran-select-meedhupparu/diving__adaaran.com__selectmeedhupparu-offers-book-direct.md</t>
        </is>
      </c>
    </row>
    <row r="669">
      <c r="A669" t="n">
        <v>35</v>
      </c>
      <c r="B669" t="inlineStr">
        <is>
          <t>Heritance Aarah</t>
        </is>
      </c>
      <c r="C669" t="inlineStr">
        <is>
          <t>https://www.heritancehotels.com/aarah/accommodation/beach-villas/</t>
        </is>
      </c>
      <c r="D669" t="inlineStr">
        <is>
          <t>diving</t>
        </is>
      </c>
      <c r="E669" t="inlineStr">
        <is>
          <t>Beach Villa Maldives | Beach Villas at Heritance Aarah</t>
        </is>
      </c>
      <c r="F669" t="n">
        <v>3063</v>
      </c>
      <c r="G669" t="inlineStr">
        <is>
          <t>2026-10-04</t>
        </is>
      </c>
      <c r="H669" t="inlineStr">
        <is>
          <t>official</t>
        </is>
      </c>
      <c r="I669" t="inlineStr">
        <is>
          <t>output/pages/035_heritance-aarah/diving__heritancehotels.com__aarah-accommodation-beach-villas.md</t>
        </is>
      </c>
    </row>
    <row r="670">
      <c r="A670" t="n">
        <v>34</v>
      </c>
      <c r="B670" t="inlineStr">
        <is>
          <t>Adaaran Select Meedhupparu</t>
        </is>
      </c>
      <c r="C670" t="inlineStr">
        <is>
          <t>https://www.adaaran.com/selectmeedhupparu/experiences/dolphin-safari/</t>
        </is>
      </c>
      <c r="D670" t="inlineStr">
        <is>
          <t>diving</t>
        </is>
      </c>
      <c r="E670" t="inlineStr">
        <is>
          <t>Dolphin Watching Maldives | Dolphin Safari | Adaaran Meedhupparu</t>
        </is>
      </c>
      <c r="F670" t="n">
        <v>2840</v>
      </c>
      <c r="G670" t="inlineStr">
        <is>
          <t>2026-10-04</t>
        </is>
      </c>
      <c r="H670" t="inlineStr">
        <is>
          <t>official</t>
        </is>
      </c>
      <c r="I670" t="inlineStr">
        <is>
          <t>output/pages/034_adaaran-select-meedhupparu/diving__adaaran.com__selectmeedhupparu-experiences-dolphin-safari.md</t>
        </is>
      </c>
    </row>
    <row r="671">
      <c r="A671" t="n">
        <v>35</v>
      </c>
      <c r="B671" t="inlineStr">
        <is>
          <t>Heritance Aarah</t>
        </is>
      </c>
      <c r="C671" t="inlineStr">
        <is>
          <t>https://www.heritancehotels.com/aarah/experiences/diving/</t>
        </is>
      </c>
      <c r="D671" t="inlineStr">
        <is>
          <t>diving</t>
        </is>
      </c>
      <c r="E671" t="inlineStr">
        <is>
          <t>Maldives Dive Resort | Heritance Aarah Maldives</t>
        </is>
      </c>
      <c r="F671" t="n">
        <v>3677</v>
      </c>
      <c r="G671" t="inlineStr">
        <is>
          <t>2026-10-04</t>
        </is>
      </c>
      <c r="H671" t="inlineStr">
        <is>
          <t>official</t>
        </is>
      </c>
      <c r="I671" t="inlineStr">
        <is>
          <t>output/pages/035_heritance-aarah/diving__heritancehotels.com__aarah-experiences-diving.md</t>
        </is>
      </c>
    </row>
    <row r="672">
      <c r="A672" t="n">
        <v>34</v>
      </c>
      <c r="B672" t="inlineStr">
        <is>
          <t>Adaaran Select Meedhupparu</t>
        </is>
      </c>
      <c r="C672" t="inlineStr">
        <is>
          <t>https://www.adaaran.com/selectmeedhupparu/gallery/</t>
        </is>
      </c>
      <c r="D672" t="inlineStr">
        <is>
          <t>diving</t>
        </is>
      </c>
      <c r="E672" t="inlineStr">
        <is>
          <t>Most beautiful resort in Maldives | Gallery | Adaaran Meedhupparu</t>
        </is>
      </c>
      <c r="F672" t="n">
        <v>941</v>
      </c>
      <c r="G672" t="inlineStr">
        <is>
          <t>2026-10-04</t>
        </is>
      </c>
      <c r="H672" t="inlineStr">
        <is>
          <t>official</t>
        </is>
      </c>
      <c r="I672" t="inlineStr">
        <is>
          <t>output/pages/034_adaaran-select-meedhupparu/diving__adaaran.com__selectmeedhupparu-gallery.md</t>
        </is>
      </c>
    </row>
    <row r="673">
      <c r="A673" t="n">
        <v>35</v>
      </c>
      <c r="B673" t="inlineStr">
        <is>
          <t>Heritance Aarah</t>
        </is>
      </c>
      <c r="C673" t="inlineStr">
        <is>
          <t>https://www.heritancehotels.com/aarah/offers/bologna-fc/</t>
        </is>
      </c>
      <c r="D673" t="inlineStr">
        <is>
          <t>diving</t>
        </is>
      </c>
      <c r="E673" t="inlineStr">
        <is>
          <t>Maldives Resort Offers | Bologna FC | Heritance Aarah</t>
        </is>
      </c>
      <c r="F673" t="n">
        <v>3145</v>
      </c>
      <c r="G673" t="inlineStr">
        <is>
          <t>2026-10-04</t>
        </is>
      </c>
      <c r="H673" t="inlineStr">
        <is>
          <t>official</t>
        </is>
      </c>
      <c r="I673" t="inlineStr">
        <is>
          <t>output/pages/035_heritance-aarah/diving__heritancehotels.com__aarah-offers-bologna-fc.md</t>
        </is>
      </c>
    </row>
    <row r="674">
      <c r="A674" t="n">
        <v>34</v>
      </c>
      <c r="B674" t="inlineStr">
        <is>
          <t>Adaaran Select Meedhupparu</t>
        </is>
      </c>
      <c r="C674" t="inlineStr">
        <is>
          <t>https://www.adaaran.com/selectmeedhupparu/offers/romantic-getaway/</t>
        </is>
      </c>
      <c r="D674" t="inlineStr">
        <is>
          <t>wedding</t>
        </is>
      </c>
      <c r="E674" t="inlineStr">
        <is>
          <t>Honeymoon Offers Maldives | Adaaran Meedhupparu | Romantic Gateway</t>
        </is>
      </c>
      <c r="F674" t="n">
        <v>3897</v>
      </c>
      <c r="G674" t="inlineStr">
        <is>
          <t>2026-10-04</t>
        </is>
      </c>
      <c r="H674" t="inlineStr">
        <is>
          <t>official</t>
        </is>
      </c>
      <c r="I674" t="inlineStr">
        <is>
          <t>output/pages/034_adaaran-select-meedhupparu/wedding__adaaran.com__selectmeedhupparu-offers-romantic-getaway.md</t>
        </is>
      </c>
    </row>
    <row r="675">
      <c r="A675" t="n">
        <v>32</v>
      </c>
      <c r="B675" t="inlineStr">
        <is>
          <t>Cocoon Maldives</t>
        </is>
      </c>
      <c r="C675" t="inlineStr">
        <is>
          <t>https://www.cocoonmaldives.com/watersport-diving</t>
        </is>
      </c>
      <c r="D675" t="inlineStr">
        <is>
          <t>diving</t>
        </is>
      </c>
      <c r="E675" t="inlineStr">
        <is>
          <t>Water Sports and Diving | Cocoon Maldives Design Hotel</t>
        </is>
      </c>
      <c r="F675" t="n">
        <v>2648</v>
      </c>
      <c r="G675" t="inlineStr">
        <is>
          <t>2026-10-04</t>
        </is>
      </c>
      <c r="H675" t="inlineStr">
        <is>
          <t>official</t>
        </is>
      </c>
      <c r="I675" t="inlineStr">
        <is>
          <t>output/pages/032_cocoon-maldives/diving__cocoonmaldives.com__watersport-diving.md</t>
        </is>
      </c>
    </row>
    <row r="676">
      <c r="A676" t="n">
        <v>35</v>
      </c>
      <c r="B676" t="inlineStr">
        <is>
          <t>Heritance Aarah</t>
        </is>
      </c>
      <c r="C676" t="inlineStr">
        <is>
          <t>https://www.heritancehotels.com/aarah/experiences/photography-and-videography/</t>
        </is>
      </c>
      <c r="D676" t="inlineStr">
        <is>
          <t>diving</t>
        </is>
      </c>
      <c r="E676" t="inlineStr">
        <is>
          <t>Photography Services | Photograph at Heritance Aarah Maldives</t>
        </is>
      </c>
      <c r="F676" t="n">
        <v>4037</v>
      </c>
      <c r="G676" t="inlineStr">
        <is>
          <t>2026-10-04</t>
        </is>
      </c>
      <c r="H676" t="inlineStr">
        <is>
          <t>official</t>
        </is>
      </c>
      <c r="I676" t="inlineStr">
        <is>
          <t>output/pages/035_heritance-aarah/diving__heritancehotels.com__aarah-experiences-photography-and-videography.md</t>
        </is>
      </c>
    </row>
    <row r="677">
      <c r="A677" t="n">
        <v>34</v>
      </c>
      <c r="B677" t="inlineStr">
        <is>
          <t>Adaaran Select Meedhupparu</t>
        </is>
      </c>
      <c r="C677" t="inlineStr">
        <is>
          <t>https://www.adaaran.com/selectmeedhupparu/location/maldives-attractions/</t>
        </is>
      </c>
      <c r="D677" t="inlineStr">
        <is>
          <t>diving</t>
        </is>
      </c>
      <c r="E677" t="inlineStr">
        <is>
          <t>Maldives Sightseeing | Maldives Attractions | Adaaran Meedhupparu</t>
        </is>
      </c>
      <c r="F677" t="n">
        <v>2105</v>
      </c>
      <c r="G677" t="inlineStr">
        <is>
          <t>2026-10-04</t>
        </is>
      </c>
      <c r="H677" t="inlineStr">
        <is>
          <t>official</t>
        </is>
      </c>
      <c r="I677" t="inlineStr">
        <is>
          <t>output/pages/034_adaaran-select-meedhupparu/diving__adaaran.com__selectmeedhupparu-location-maldives-attractions.md</t>
        </is>
      </c>
    </row>
    <row r="678">
      <c r="A678" t="n">
        <v>35</v>
      </c>
      <c r="B678" t="inlineStr">
        <is>
          <t>Heritance Aarah</t>
        </is>
      </c>
      <c r="C678" t="inlineStr">
        <is>
          <t>https://www.heritancehotels.com/aarah/facilities/transfers/</t>
        </is>
      </c>
      <c r="D678" t="inlineStr">
        <is>
          <t>diving</t>
        </is>
      </c>
      <c r="E678" t="inlineStr">
        <is>
          <t>Maldives Transfers | Heritance Aarah | Get In</t>
        </is>
      </c>
      <c r="F678" t="n">
        <v>3229</v>
      </c>
      <c r="G678" t="inlineStr">
        <is>
          <t>2026-10-04</t>
        </is>
      </c>
      <c r="H678" t="inlineStr">
        <is>
          <t>official</t>
        </is>
      </c>
      <c r="I678" t="inlineStr">
        <is>
          <t>output/pages/035_heritance-aarah/diving__heritancehotels.com__aarah-facilities-transfers.md</t>
        </is>
      </c>
    </row>
    <row r="679">
      <c r="A679" t="n">
        <v>32</v>
      </c>
      <c r="B679" t="inlineStr">
        <is>
          <t>Cocoon Maldives</t>
        </is>
      </c>
      <c r="C679" t="inlineStr">
        <is>
          <t>https://www.cocoonmaldives.com/offers</t>
        </is>
      </c>
      <c r="D679" t="inlineStr">
        <is>
          <t>diving</t>
        </is>
      </c>
      <c r="E679" t="inlineStr">
        <is>
          <t>Offers | Cocoon Maldives Design Hotel</t>
        </is>
      </c>
      <c r="F679" t="n">
        <v>1921</v>
      </c>
      <c r="G679" t="inlineStr">
        <is>
          <t>2026-10-04</t>
        </is>
      </c>
      <c r="H679" t="inlineStr">
        <is>
          <t>official</t>
        </is>
      </c>
      <c r="I679" t="inlineStr">
        <is>
          <t>output/pages/032_cocoon-maldives/diving__cocoonmaldives.com__offers.md</t>
        </is>
      </c>
    </row>
    <row r="680">
      <c r="A680" t="n">
        <v>34</v>
      </c>
      <c r="B680" t="inlineStr">
        <is>
          <t>Adaaran Select Meedhupparu</t>
        </is>
      </c>
      <c r="C680" t="inlineStr">
        <is>
          <t>https://www.adaaran.com/selectmeedhupparu/offers/eid-al-fitr-offer/</t>
        </is>
      </c>
      <c r="D680" t="inlineStr">
        <is>
          <t>offers</t>
        </is>
      </c>
      <c r="E680" t="inlineStr">
        <is>
          <t>Eid Al-Fitr | Adaaran Select Meedhupparu</t>
        </is>
      </c>
      <c r="F680" t="n">
        <v>3733</v>
      </c>
      <c r="G680" t="inlineStr">
        <is>
          <t>2026-10-04</t>
        </is>
      </c>
      <c r="H680" t="inlineStr">
        <is>
          <t>official</t>
        </is>
      </c>
      <c r="I680" t="inlineStr">
        <is>
          <t>output/pages/034_adaaran-select-meedhupparu/offers__adaaran.com__selectmeedhupparu-offers-eid-al-fitr-offer.md</t>
        </is>
      </c>
    </row>
    <row r="681">
      <c r="A681" t="n">
        <v>35</v>
      </c>
      <c r="B681" t="inlineStr">
        <is>
          <t>Heritance Aarah</t>
        </is>
      </c>
      <c r="C681" t="inlineStr">
        <is>
          <t>https://www.heritancehotels.com/aarah/dining/ralu-overwater-restaurant/</t>
        </is>
      </c>
      <c r="D681" t="inlineStr">
        <is>
          <t>dining</t>
        </is>
      </c>
      <c r="E681" t="inlineStr">
        <is>
          <t>Top Restaurants in Maldives | Ralu of Heritance Aarah</t>
        </is>
      </c>
      <c r="F681" t="n">
        <v>3798</v>
      </c>
      <c r="G681" t="inlineStr">
        <is>
          <t>2026-10-04</t>
        </is>
      </c>
      <c r="H681" t="inlineStr">
        <is>
          <t>official</t>
        </is>
      </c>
      <c r="I681" t="inlineStr">
        <is>
          <t>output/pages/035_heritance-aarah/dining__heritancehotels.com__aarah-dining-ralu-overwater-restaurant.md</t>
        </is>
      </c>
    </row>
    <row r="682">
      <c r="A682" t="n">
        <v>32</v>
      </c>
      <c r="B682" t="inlineStr">
        <is>
          <t>Cocoon Maldives</t>
        </is>
      </c>
      <c r="C682" t="inlineStr">
        <is>
          <t>https://www.cocoonmaldives.com/japanese-garden</t>
        </is>
      </c>
      <c r="D682" t="inlineStr">
        <is>
          <t>diving</t>
        </is>
      </c>
      <c r="E682" t="inlineStr">
        <is>
          <t>Japanese Garden | Cocoon Maldives Design Hotel</t>
        </is>
      </c>
      <c r="F682" t="n">
        <v>997</v>
      </c>
      <c r="G682" t="inlineStr">
        <is>
          <t>2026-10-04</t>
        </is>
      </c>
      <c r="H682" t="inlineStr">
        <is>
          <t>official</t>
        </is>
      </c>
      <c r="I682" t="inlineStr">
        <is>
          <t>output/pages/032_cocoon-maldives/diving__cocoonmaldives.com__japanese-garden.md</t>
        </is>
      </c>
    </row>
    <row r="683">
      <c r="A683" t="n">
        <v>34</v>
      </c>
      <c r="B683" t="inlineStr">
        <is>
          <t>Adaaran Select Meedhupparu</t>
        </is>
      </c>
      <c r="C683" t="inlineStr">
        <is>
          <t>https://www.adaaran.com/selectmeedhupparu/location/</t>
        </is>
      </c>
      <c r="D683" t="inlineStr">
        <is>
          <t>diving</t>
        </is>
      </c>
      <c r="E683" t="inlineStr">
        <is>
          <t>Maldives Resort Island | Location | Adaaran Select Meedhupparu</t>
        </is>
      </c>
      <c r="F683" t="n">
        <v>1697</v>
      </c>
      <c r="G683" t="inlineStr">
        <is>
          <t>2026-10-04</t>
        </is>
      </c>
      <c r="H683" t="inlineStr">
        <is>
          <t>official</t>
        </is>
      </c>
      <c r="I683" t="inlineStr">
        <is>
          <t>output/pages/034_adaaran-select-meedhupparu/diving__adaaran.com__selectmeedhupparu-location.md</t>
        </is>
      </c>
    </row>
    <row r="684">
      <c r="A684" t="n">
        <v>35</v>
      </c>
      <c r="B684" t="inlineStr">
        <is>
          <t>Heritance Aarah</t>
        </is>
      </c>
      <c r="C684" t="inlineStr">
        <is>
          <t>https://www.heritancehotels.com/aarah/accommodation/sunset-pool-and-beach-villas/</t>
        </is>
      </c>
      <c r="D684" t="inlineStr">
        <is>
          <t>diving</t>
        </is>
      </c>
      <c r="E684" t="inlineStr">
        <is>
          <t>Maldives Beach Villa with Private Pool | Heritance Aarah</t>
        </is>
      </c>
      <c r="F684" t="n">
        <v>3050</v>
      </c>
      <c r="G684" t="inlineStr">
        <is>
          <t>2026-10-04</t>
        </is>
      </c>
      <c r="H684" t="inlineStr">
        <is>
          <t>official</t>
        </is>
      </c>
      <c r="I684" t="inlineStr">
        <is>
          <t>output/pages/035_heritance-aarah/diving__heritancehotels.com__aarah-accommodation-sunset-pool-and-beach-villas.md</t>
        </is>
      </c>
    </row>
    <row r="685">
      <c r="A685" t="n">
        <v>33</v>
      </c>
      <c r="B685" t="inlineStr">
        <is>
          <t>Dhigali Maldives</t>
        </is>
      </c>
      <c r="C685" t="inlineStr">
        <is>
          <t>https://www.nivadhigali.com/privacy-policy/</t>
        </is>
      </c>
      <c r="D685" t="inlineStr">
        <is>
          <t>diving</t>
        </is>
      </c>
      <c r="E685" t="inlineStr">
        <is>
          <t>Privacy Policy | Niva Dhigali Maldives</t>
        </is>
      </c>
      <c r="F685" t="n">
        <v>1397</v>
      </c>
      <c r="G685" t="inlineStr">
        <is>
          <t>2026-10-04</t>
        </is>
      </c>
      <c r="H685" t="inlineStr">
        <is>
          <t>official</t>
        </is>
      </c>
      <c r="I685" t="inlineStr">
        <is>
          <t>output/pages/033_dhigali-maldives/diving__nivadhigali.com__privacy-policy.md</t>
        </is>
      </c>
    </row>
    <row r="686">
      <c r="A686" t="n">
        <v>34</v>
      </c>
      <c r="B686" t="inlineStr">
        <is>
          <t>Adaaran Select Meedhupparu</t>
        </is>
      </c>
      <c r="C686" t="inlineStr">
        <is>
          <t>https://www.adaaran.com/selectmeedhupparu/dining/thavaa-restaurant/</t>
        </is>
      </c>
      <c r="D686" t="inlineStr">
        <is>
          <t>dining</t>
        </is>
      </c>
      <c r="E686" t="inlineStr">
        <is>
          <t>Mediterranean Maldives | Thavaa Restaurant | Adaaran Meedhupparu</t>
        </is>
      </c>
      <c r="F686" t="n">
        <v>1542</v>
      </c>
      <c r="G686" t="inlineStr">
        <is>
          <t>2026-10-04</t>
        </is>
      </c>
      <c r="H686" t="inlineStr">
        <is>
          <t>official</t>
        </is>
      </c>
      <c r="I686" t="inlineStr">
        <is>
          <t>output/pages/034_adaaran-select-meedhupparu/dining__adaaran.com__selectmeedhupparu-dining-thavaa-restaurant.md</t>
        </is>
      </c>
    </row>
    <row r="687">
      <c r="A687" t="n">
        <v>35</v>
      </c>
      <c r="B687" t="inlineStr">
        <is>
          <t>Heritance Aarah</t>
        </is>
      </c>
      <c r="C687" t="inlineStr">
        <is>
          <t>https://www.heritancehotels.com/aarah/dining/hathaa-overwater-restaurant/</t>
        </is>
      </c>
      <c r="D687" t="inlineStr">
        <is>
          <t>dining</t>
        </is>
      </c>
      <c r="E687" t="inlineStr">
        <is>
          <t>Hathaa Overwater Maldives Restaurant | Heritance Aarah</t>
        </is>
      </c>
      <c r="F687" t="n">
        <v>3635</v>
      </c>
      <c r="G687" t="inlineStr">
        <is>
          <t>2026-10-04</t>
        </is>
      </c>
      <c r="H687" t="inlineStr">
        <is>
          <t>official</t>
        </is>
      </c>
      <c r="I687" t="inlineStr">
        <is>
          <t>output/pages/035_heritance-aarah/dining__heritancehotels.com__aarah-dining-hathaa-overwater-restaurant.md</t>
        </is>
      </c>
    </row>
    <row r="688">
      <c r="A688" t="n">
        <v>34</v>
      </c>
      <c r="B688" t="inlineStr">
        <is>
          <t>Adaaran Select Meedhupparu</t>
        </is>
      </c>
      <c r="C688" t="inlineStr">
        <is>
          <t>https://www.adaaran.com/selectmeedhupparu/villas/deluxe-family-beach-villa/</t>
        </is>
      </c>
      <c r="D688" t="inlineStr">
        <is>
          <t>kids</t>
        </is>
      </c>
      <c r="E688" t="inlineStr">
        <is>
          <t>Deluxe Family Beach Villa | Adaaran Select Meedhupparu</t>
        </is>
      </c>
      <c r="F688" t="n">
        <v>2869</v>
      </c>
      <c r="G688" t="inlineStr">
        <is>
          <t>2026-10-04</t>
        </is>
      </c>
      <c r="H688" t="inlineStr">
        <is>
          <t>official</t>
        </is>
      </c>
      <c r="I688" t="inlineStr">
        <is>
          <t>output/pages/034_adaaran-select-meedhupparu/kids__adaaran.com__selectmeedhupparu-villas-deluxe-family-beach-villa.md</t>
        </is>
      </c>
    </row>
    <row r="689">
      <c r="A689" t="n">
        <v>34</v>
      </c>
      <c r="B689" t="inlineStr">
        <is>
          <t>Adaaran Select Meedhupparu</t>
        </is>
      </c>
      <c r="C689" t="inlineStr">
        <is>
          <t>https://www.adaaran.com/selectmeedhupparu/villas/sunset-beach-villas/</t>
        </is>
      </c>
      <c r="D689" t="inlineStr">
        <is>
          <t>diving</t>
        </is>
      </c>
      <c r="E689" t="inlineStr">
        <is>
          <t>Sunset Beach Villa Maldives | Adaaran Select Meedhupparu</t>
        </is>
      </c>
      <c r="F689" t="n">
        <v>2911</v>
      </c>
      <c r="G689" t="inlineStr">
        <is>
          <t>2026-10-04</t>
        </is>
      </c>
      <c r="H689" t="inlineStr">
        <is>
          <t>official</t>
        </is>
      </c>
      <c r="I689" t="inlineStr">
        <is>
          <t>output/pages/034_adaaran-select-meedhupparu/diving__adaaran.com__selectmeedhupparu-villas-sunset-beach-villas.md</t>
        </is>
      </c>
    </row>
    <row r="690">
      <c r="A690" t="n">
        <v>34</v>
      </c>
      <c r="B690" t="inlineStr">
        <is>
          <t>Adaaran Select Meedhupparu</t>
        </is>
      </c>
      <c r="C690" t="inlineStr">
        <is>
          <t>https://www.adaaran.com/selectmeedhupparu/villas/jacuzzi-beach-villas/</t>
        </is>
      </c>
      <c r="D690" t="inlineStr">
        <is>
          <t>diving</t>
        </is>
      </c>
      <c r="E690" t="inlineStr">
        <is>
          <t>Beach Villas in Maldives | Jacuzzi Villas | Adaaran Meedhupparu</t>
        </is>
      </c>
      <c r="F690" t="n">
        <v>2442</v>
      </c>
      <c r="G690" t="inlineStr">
        <is>
          <t>2026-10-04</t>
        </is>
      </c>
      <c r="H690" t="inlineStr">
        <is>
          <t>official</t>
        </is>
      </c>
      <c r="I690" t="inlineStr">
        <is>
          <t>output/pages/034_adaaran-select-meedhupparu/diving__adaaran.com__selectmeedhupparu-villas-jacuzzi-beach-villas.md</t>
        </is>
      </c>
    </row>
    <row r="691">
      <c r="A691" t="n">
        <v>35</v>
      </c>
      <c r="B691" t="inlineStr">
        <is>
          <t>Heritance Aarah</t>
        </is>
      </c>
      <c r="C691" t="inlineStr">
        <is>
          <t>https://www.heritancehotels.com/aarah/facilities/kokaa-kids-club/</t>
        </is>
      </c>
      <c r="D691" t="inlineStr">
        <is>
          <t>diving</t>
        </is>
      </c>
      <c r="E691" t="inlineStr">
        <is>
          <t>Family Hotel Maldives | Heritance Aarah Resort Koka Kids Club</t>
        </is>
      </c>
      <c r="F691" t="n">
        <v>2691</v>
      </c>
      <c r="G691" t="inlineStr">
        <is>
          <t>2026-10-04</t>
        </is>
      </c>
      <c r="H691" t="inlineStr">
        <is>
          <t>official</t>
        </is>
      </c>
      <c r="I691" t="inlineStr">
        <is>
          <t>output/pages/035_heritance-aarah/diving__heritancehotels.com__aarah-facilities-kokaa-kids-club.md</t>
        </is>
      </c>
    </row>
    <row r="692">
      <c r="A692" t="n">
        <v>34</v>
      </c>
      <c r="B692" t="inlineStr">
        <is>
          <t>Adaaran Select Meedhupparu</t>
        </is>
      </c>
      <c r="C692" t="inlineStr">
        <is>
          <t>https://www.adaaran.com/selectmeedhupparu/facilities/spa/</t>
        </is>
      </c>
      <c r="D692" t="inlineStr">
        <is>
          <t>spa</t>
        </is>
      </c>
      <c r="E692" t="inlineStr">
        <is>
          <t>Maldives Spa Hotel | Adaaran Select Meedhupparu | Spa Facility</t>
        </is>
      </c>
      <c r="F692" t="n">
        <v>2277</v>
      </c>
      <c r="G692" t="inlineStr">
        <is>
          <t>2026-10-04</t>
        </is>
      </c>
      <c r="H692" t="inlineStr">
        <is>
          <t>official</t>
        </is>
      </c>
      <c r="I692" t="inlineStr">
        <is>
          <t>output/pages/034_adaaran-select-meedhupparu/spa__adaaran.com__selectmeedhupparu-facilities-spa.md</t>
        </is>
      </c>
    </row>
    <row r="693">
      <c r="A693" t="n">
        <v>35</v>
      </c>
      <c r="B693" t="inlineStr">
        <is>
          <t>Heritance Aarah</t>
        </is>
      </c>
      <c r="C693" t="inlineStr">
        <is>
          <t>https://www.heritancehotels.com/aarah/experiences/maldivian-village/</t>
        </is>
      </c>
      <c r="D693" t="inlineStr">
        <is>
          <t>diving</t>
        </is>
      </c>
      <c r="E693" t="inlineStr">
        <is>
          <t>Best Places to See in Maldives | Village Experience | Heritance Aarah</t>
        </is>
      </c>
      <c r="F693" t="n">
        <v>3131</v>
      </c>
      <c r="G693" t="inlineStr">
        <is>
          <t>2026-10-04</t>
        </is>
      </c>
      <c r="H693" t="inlineStr">
        <is>
          <t>official</t>
        </is>
      </c>
      <c r="I693" t="inlineStr">
        <is>
          <t>output/pages/035_heritance-aarah/diving__heritancehotels.com__aarah-experiences-maldivian-village.md</t>
        </is>
      </c>
    </row>
    <row r="694">
      <c r="A694" t="n">
        <v>34</v>
      </c>
      <c r="B694" t="inlineStr">
        <is>
          <t>Adaaran Select Meedhupparu</t>
        </is>
      </c>
      <c r="C694" t="inlineStr">
        <is>
          <t>https://www.adaaran.com/selectmeedhupparu/villas/water-villa/</t>
        </is>
      </c>
      <c r="D694" t="inlineStr">
        <is>
          <t>diving</t>
        </is>
      </c>
      <c r="E694" t="inlineStr">
        <is>
          <t>Overwater Villa in Maldives | Adaaran Select Meedhupparu</t>
        </is>
      </c>
      <c r="F694" t="n">
        <v>2764</v>
      </c>
      <c r="G694" t="inlineStr">
        <is>
          <t>2026-10-04</t>
        </is>
      </c>
      <c r="H694" t="inlineStr">
        <is>
          <t>official</t>
        </is>
      </c>
      <c r="I694" t="inlineStr">
        <is>
          <t>output/pages/034_adaaran-select-meedhupparu/diving__adaaran.com__selectmeedhupparu-villas-water-villa.md</t>
        </is>
      </c>
    </row>
    <row r="695">
      <c r="A695" t="n">
        <v>35</v>
      </c>
      <c r="B695" t="inlineStr">
        <is>
          <t>Heritance Aarah</t>
        </is>
      </c>
      <c r="C695" t="inlineStr">
        <is>
          <t>https://www.heritancehotels.com/aarah/dining/ralu-overwater-lounge-bar/</t>
        </is>
      </c>
      <c r="D695" t="inlineStr">
        <is>
          <t>dining</t>
        </is>
      </c>
      <c r="E695" t="inlineStr">
        <is>
          <t>Ralu Overwater Lounge Bar in Maldives | Heritance Hotels</t>
        </is>
      </c>
      <c r="F695" t="n">
        <v>3492</v>
      </c>
      <c r="G695" t="inlineStr">
        <is>
          <t>2026-10-04</t>
        </is>
      </c>
      <c r="H695" t="inlineStr">
        <is>
          <t>official</t>
        </is>
      </c>
      <c r="I695" t="inlineStr">
        <is>
          <t>output/pages/035_heritance-aarah/dining__heritancehotels.com__aarah-dining-ralu-overwater-lounge-bar.md</t>
        </is>
      </c>
    </row>
    <row r="696">
      <c r="A696" t="n">
        <v>34</v>
      </c>
      <c r="B696" t="inlineStr">
        <is>
          <t>Adaaran Select Meedhupparu</t>
        </is>
      </c>
      <c r="C696" t="inlineStr">
        <is>
          <t>https://www.adaaran.com/selectmeedhupparu/dining/albino-bar/</t>
        </is>
      </c>
      <c r="D696" t="inlineStr">
        <is>
          <t>dining</t>
        </is>
      </c>
      <c r="E696" t="inlineStr">
        <is>
          <t>Maldives Beach Restaurant | Albino Bar at Adaaran Meedhupparu</t>
        </is>
      </c>
      <c r="F696" t="n">
        <v>1145</v>
      </c>
      <c r="G696" t="inlineStr">
        <is>
          <t>2026-10-04</t>
        </is>
      </c>
      <c r="H696" t="inlineStr">
        <is>
          <t>official</t>
        </is>
      </c>
      <c r="I696" t="inlineStr">
        <is>
          <t>output/pages/034_adaaran-select-meedhupparu/dining__adaaran.com__selectmeedhupparu-dining-albino-bar.md</t>
        </is>
      </c>
    </row>
    <row r="697">
      <c r="A697" t="n">
        <v>35</v>
      </c>
      <c r="B697" t="inlineStr">
        <is>
          <t>Heritance Aarah</t>
        </is>
      </c>
      <c r="C697" t="inlineStr">
        <is>
          <t>https://www.heritancehotels.com/aarah/dining/baani-overwater-fine-dining/</t>
        </is>
      </c>
      <c r="D697" t="inlineStr">
        <is>
          <t>dining</t>
        </is>
      </c>
      <c r="E697" t="inlineStr">
        <is>
          <t>Fine Dining Maldives | Banni Restaurant at Heritance Aarah</t>
        </is>
      </c>
      <c r="F697" t="n">
        <v>3689</v>
      </c>
      <c r="G697" t="inlineStr">
        <is>
          <t>2026-10-04</t>
        </is>
      </c>
      <c r="H697" t="inlineStr">
        <is>
          <t>official</t>
        </is>
      </c>
      <c r="I697" t="inlineStr">
        <is>
          <t>output/pages/035_heritance-aarah/dining__heritancehotels.com__aarah-dining-baani-overwater-fine-dining.md</t>
        </is>
      </c>
    </row>
    <row r="698">
      <c r="A698" t="n">
        <v>34</v>
      </c>
      <c r="B698" t="inlineStr">
        <is>
          <t>Adaaran Select Meedhupparu</t>
        </is>
      </c>
      <c r="C698" t="inlineStr">
        <is>
          <t>https://www.adaaran.com/selectmeedhupparu/dining/pool-bar/</t>
        </is>
      </c>
      <c r="D698" t="inlineStr">
        <is>
          <t>dining</t>
        </is>
      </c>
      <c r="E698" t="inlineStr">
        <is>
          <t>Maldives Beach Bar | Adaaran Select Meedhupparu | Pool Bar</t>
        </is>
      </c>
      <c r="F698" t="n">
        <v>1437</v>
      </c>
      <c r="G698" t="inlineStr">
        <is>
          <t>2026-10-04</t>
        </is>
      </c>
      <c r="H698" t="inlineStr">
        <is>
          <t>official</t>
        </is>
      </c>
      <c r="I698" t="inlineStr">
        <is>
          <t>output/pages/034_adaaran-select-meedhupparu/dining__adaaran.com__selectmeedhupparu-dining-pool-bar.md</t>
        </is>
      </c>
    </row>
    <row r="699">
      <c r="A699" t="n">
        <v>35</v>
      </c>
      <c r="B699" t="inlineStr">
        <is>
          <t>Heritance Aarah</t>
        </is>
      </c>
      <c r="C699" t="inlineStr">
        <is>
          <t>https://www.heritancehotels.com/aarah/dining/ranba-restaurant/</t>
        </is>
      </c>
      <c r="D699" t="inlineStr">
        <is>
          <t>dining</t>
        </is>
      </c>
      <c r="E699" t="inlineStr">
        <is>
          <t>Best Restaurant in Maldives | Ranba International Buffet of Heritance Aarah</t>
        </is>
      </c>
      <c r="F699" t="n">
        <v>3732</v>
      </c>
      <c r="G699" t="inlineStr">
        <is>
          <t>2026-10-04</t>
        </is>
      </c>
      <c r="H699" t="inlineStr">
        <is>
          <t>official</t>
        </is>
      </c>
      <c r="I699" t="inlineStr">
        <is>
          <t>output/pages/035_heritance-aarah/dining__heritancehotels.com__aarah-dining-ranba-restaurant.md</t>
        </is>
      </c>
    </row>
    <row r="700">
      <c r="A700" t="n">
        <v>34</v>
      </c>
      <c r="B700" t="inlineStr">
        <is>
          <t>Adaaran Select Meedhupparu</t>
        </is>
      </c>
      <c r="C700" t="inlineStr">
        <is>
          <t>https://www.adaaran.com/selectmeedhupparu/offers/long-stay-offer/</t>
        </is>
      </c>
      <c r="D700" t="inlineStr">
        <is>
          <t>diving</t>
        </is>
      </c>
      <c r="E700" t="inlineStr">
        <is>
          <t>Maldives Island Hotel Offer | Long Stay Offer at Adaaran Meedhupparu</t>
        </is>
      </c>
      <c r="F700" t="n">
        <v>4449</v>
      </c>
      <c r="G700" t="inlineStr">
        <is>
          <t>2026-10-04</t>
        </is>
      </c>
      <c r="H700" t="inlineStr">
        <is>
          <t>official</t>
        </is>
      </c>
      <c r="I700" t="inlineStr">
        <is>
          <t>output/pages/034_adaaran-select-meedhupparu/diving__adaaran.com__selectmeedhupparu-offers-long-stay-offer.md</t>
        </is>
      </c>
    </row>
    <row r="701">
      <c r="A701" t="n">
        <v>35</v>
      </c>
      <c r="B701" t="inlineStr">
        <is>
          <t>Heritance Aarah</t>
        </is>
      </c>
      <c r="C701" t="inlineStr">
        <is>
          <t>https://www.heritancehotels.com/aarah/accommodation/</t>
        </is>
      </c>
      <c r="D701" t="inlineStr">
        <is>
          <t>diving</t>
        </is>
      </c>
      <c r="E701" t="inlineStr">
        <is>
          <t>Maldives All Inclusive Hotel and Resort | Suites and Villas at Heritance Aarah</t>
        </is>
      </c>
      <c r="F701" t="n">
        <v>3165</v>
      </c>
      <c r="G701" t="inlineStr">
        <is>
          <t>2026-10-04</t>
        </is>
      </c>
      <c r="H701" t="inlineStr">
        <is>
          <t>official</t>
        </is>
      </c>
      <c r="I701" t="inlineStr">
        <is>
          <t>output/pages/035_heritance-aarah/diving__heritancehotels.com__aarah-accommodation.md</t>
        </is>
      </c>
    </row>
    <row r="702">
      <c r="A702" t="n">
        <v>34</v>
      </c>
      <c r="B702" t="inlineStr">
        <is>
          <t>Adaaran Select Meedhupparu</t>
        </is>
      </c>
      <c r="C702" t="inlineStr">
        <is>
          <t>https://www.adaaran.com/selectmeedhupparu/offers/family-getaway/</t>
        </is>
      </c>
      <c r="D702" t="inlineStr">
        <is>
          <t>diving</t>
        </is>
      </c>
      <c r="E702" t="inlineStr">
        <is>
          <t>Maldives Family Vacation Packages | Adaaran Meedhupparu</t>
        </is>
      </c>
      <c r="F702" t="n">
        <v>3617</v>
      </c>
      <c r="G702" t="inlineStr">
        <is>
          <t>2026-10-04</t>
        </is>
      </c>
      <c r="H702" t="inlineStr">
        <is>
          <t>official</t>
        </is>
      </c>
      <c r="I702" t="inlineStr">
        <is>
          <t>output/pages/034_adaaran-select-meedhupparu/diving__adaaran.com__selectmeedhupparu-offers-family-getaway.md</t>
        </is>
      </c>
    </row>
    <row r="703">
      <c r="A703" t="n">
        <v>35</v>
      </c>
      <c r="B703" t="inlineStr">
        <is>
          <t>Heritance Aarah</t>
        </is>
      </c>
      <c r="C703" t="inlineStr">
        <is>
          <t>https://www.heritancehotels.com/aarah/experiences/</t>
        </is>
      </c>
      <c r="D703" t="inlineStr">
        <is>
          <t>diving</t>
        </is>
      </c>
      <c r="E703" t="inlineStr">
        <is>
          <t>Things to do in Maldives | Experiences Aat Heritance Aarah</t>
        </is>
      </c>
      <c r="F703" t="n">
        <v>2333</v>
      </c>
      <c r="G703" t="inlineStr">
        <is>
          <t>2026-10-04</t>
        </is>
      </c>
      <c r="H703" t="inlineStr">
        <is>
          <t>official</t>
        </is>
      </c>
      <c r="I703" t="inlineStr">
        <is>
          <t>output/pages/035_heritance-aarah/diving__heritancehotels.com__aarah-experiences.md</t>
        </is>
      </c>
    </row>
    <row r="704">
      <c r="A704" t="n">
        <v>34</v>
      </c>
      <c r="B704" t="inlineStr">
        <is>
          <t>Adaaran Select Meedhupparu</t>
        </is>
      </c>
      <c r="C704" t="inlineStr">
        <is>
          <t>https://www.adaaran.com/selectmeedhupparu/facilities/spa/spa-packages/</t>
        </is>
      </c>
      <c r="D704" t="inlineStr">
        <is>
          <t>spa</t>
        </is>
      </c>
      <c r="E704" t="inlineStr">
        <is>
          <t>Maldives Spa Holiday | Spa Packages | Adaaran Select Meedhupparu</t>
        </is>
      </c>
      <c r="F704" t="n">
        <v>5981</v>
      </c>
      <c r="G704" t="inlineStr">
        <is>
          <t>2026-10-04</t>
        </is>
      </c>
      <c r="H704" t="inlineStr">
        <is>
          <t>official</t>
        </is>
      </c>
      <c r="I704" t="inlineStr">
        <is>
          <t>output/pages/034_adaaran-select-meedhupparu/spa__adaaran.com__selectmeedhupparu-facilities-spa-spa-packages.md</t>
        </is>
      </c>
    </row>
    <row r="705">
      <c r="A705" t="n">
        <v>35</v>
      </c>
      <c r="B705" t="inlineStr">
        <is>
          <t>Heritance Aarah</t>
        </is>
      </c>
      <c r="C705" t="inlineStr">
        <is>
          <t>https://www.heritancehotels.com/aarah/iaso-spa/aesthetics/</t>
        </is>
      </c>
      <c r="D705" t="inlineStr">
        <is>
          <t>dining</t>
        </is>
      </c>
      <c r="E705" t="inlineStr">
        <is>
          <t>Aesthetic Treatments at Iaso Spa | Heritance Aarah Resort</t>
        </is>
      </c>
      <c r="F705" t="n">
        <v>2756</v>
      </c>
      <c r="G705" t="inlineStr">
        <is>
          <t>2026-10-04</t>
        </is>
      </c>
      <c r="H705" t="inlineStr">
        <is>
          <t>official</t>
        </is>
      </c>
      <c r="I705" t="inlineStr">
        <is>
          <t>output/pages/035_heritance-aarah/dining__heritancehotels.com__aarah-iaso-spa-aesthetics.md</t>
        </is>
      </c>
    </row>
    <row r="706">
      <c r="A706" t="n">
        <v>34</v>
      </c>
      <c r="B706" t="inlineStr">
        <is>
          <t>Adaaran Select Meedhupparu</t>
        </is>
      </c>
      <c r="C706" t="inlineStr">
        <is>
          <t>https://www.adaaran.com/selectmeedhupparu/dining/cafe-mass/</t>
        </is>
      </c>
      <c r="D706" t="inlineStr">
        <is>
          <t>dining</t>
        </is>
      </c>
      <c r="E706" t="inlineStr">
        <is>
          <t>Cafes in Maldives | Adaaran Select Meedhupparu  | Café Mass</t>
        </is>
      </c>
      <c r="F706" t="n">
        <v>1195</v>
      </c>
      <c r="G706" t="inlineStr">
        <is>
          <t>2026-10-04</t>
        </is>
      </c>
      <c r="H706" t="inlineStr">
        <is>
          <t>official</t>
        </is>
      </c>
      <c r="I706" t="inlineStr">
        <is>
          <t>output/pages/034_adaaran-select-meedhupparu/dining__adaaran.com__selectmeedhupparu-dining-cafe-mass.md</t>
        </is>
      </c>
    </row>
    <row r="707">
      <c r="A707" t="n">
        <v>35</v>
      </c>
      <c r="B707" t="inlineStr">
        <is>
          <t>Heritance Aarah</t>
        </is>
      </c>
      <c r="C707" t="inlineStr">
        <is>
          <t>https://www.heritancehotels.com/aarah/experiences/kite-surfing/</t>
        </is>
      </c>
      <c r="D707" t="inlineStr">
        <is>
          <t>diving</t>
        </is>
      </c>
      <c r="E707" t="inlineStr">
        <is>
          <t>Maldives Kitesurfing Resort | Heritance Aarah Maldives</t>
        </is>
      </c>
      <c r="F707" t="n">
        <v>3151</v>
      </c>
      <c r="G707" t="inlineStr">
        <is>
          <t>2026-10-04</t>
        </is>
      </c>
      <c r="H707" t="inlineStr">
        <is>
          <t>official</t>
        </is>
      </c>
      <c r="I707" t="inlineStr">
        <is>
          <t>output/pages/035_heritance-aarah/diving__heritancehotels.com__aarah-experiences-kite-surfing.md</t>
        </is>
      </c>
    </row>
    <row r="708">
      <c r="A708" t="n">
        <v>34</v>
      </c>
      <c r="B708" t="inlineStr">
        <is>
          <t>Adaaran Select Meedhupparu</t>
        </is>
      </c>
      <c r="C708" t="inlineStr">
        <is>
          <t>https://www.adaaran.com/selectmeedhupparu/experiences/watersports/</t>
        </is>
      </c>
      <c r="D708" t="inlineStr">
        <is>
          <t>diving</t>
        </is>
      </c>
      <c r="E708" t="inlineStr">
        <is>
          <t>Maldives Water Sports | Watersports | Adaaran Select Meedhupparu</t>
        </is>
      </c>
      <c r="F708" t="n">
        <v>5285</v>
      </c>
      <c r="G708" t="inlineStr">
        <is>
          <t>2026-10-04</t>
        </is>
      </c>
      <c r="H708" t="inlineStr">
        <is>
          <t>official</t>
        </is>
      </c>
      <c r="I708" t="inlineStr">
        <is>
          <t>output/pages/034_adaaran-select-meedhupparu/diving__adaaran.com__selectmeedhupparu-experiences-watersports.md</t>
        </is>
      </c>
    </row>
    <row r="709">
      <c r="A709" t="n">
        <v>34</v>
      </c>
      <c r="B709" t="inlineStr">
        <is>
          <t>Adaaran Select Meedhupparu</t>
        </is>
      </c>
      <c r="C709" t="inlineStr">
        <is>
          <t>https://www.adaaran.com/selectmeedhupparu/dining/jaafaiy-restaurant/</t>
        </is>
      </c>
      <c r="D709" t="inlineStr">
        <is>
          <t>dining</t>
        </is>
      </c>
      <c r="E709" t="inlineStr">
        <is>
          <t>Restaurant in Maldives | Jaafaiy Restaurant | Adaaran Meedhupparu</t>
        </is>
      </c>
      <c r="F709" t="n">
        <v>1658</v>
      </c>
      <c r="G709" t="inlineStr">
        <is>
          <t>2026-10-04</t>
        </is>
      </c>
      <c r="H709" t="inlineStr">
        <is>
          <t>official</t>
        </is>
      </c>
      <c r="I709" t="inlineStr">
        <is>
          <t>output/pages/034_adaaran-select-meedhupparu/dining__adaaran.com__selectmeedhupparu-dining-jaafaiy-restaurant.md</t>
        </is>
      </c>
    </row>
    <row r="710">
      <c r="A710" t="n">
        <v>34</v>
      </c>
      <c r="B710" t="inlineStr">
        <is>
          <t>Adaaran Select Meedhupparu</t>
        </is>
      </c>
      <c r="C710" t="inlineStr">
        <is>
          <t>https://www.adaaran.com/selectmeedhupparu/villas/one-bedroom-family-beach-villa/</t>
        </is>
      </c>
      <c r="D710" t="inlineStr">
        <is>
          <t>diving</t>
        </is>
      </c>
      <c r="E710" t="inlineStr">
        <is>
          <t>Family Villas Maldives | Family Beach Villa | Adaaran Meedhupparu</t>
        </is>
      </c>
      <c r="F710" t="n">
        <v>2903</v>
      </c>
      <c r="G710" t="inlineStr">
        <is>
          <t>2026-10-04</t>
        </is>
      </c>
      <c r="H710" t="inlineStr">
        <is>
          <t>official</t>
        </is>
      </c>
      <c r="I710" t="inlineStr">
        <is>
          <t>output/pages/034_adaaran-select-meedhupparu/diving__adaaran.com__selectmeedhupparu-villas-one-bedroom-family-beach-villa.md</t>
        </is>
      </c>
    </row>
    <row r="711">
      <c r="A711" t="n">
        <v>35</v>
      </c>
      <c r="B711" t="inlineStr">
        <is>
          <t>Heritance Aarah</t>
        </is>
      </c>
      <c r="C711" t="inlineStr">
        <is>
          <t>https://www.heritancehotels.com/aarah/au-event/</t>
        </is>
      </c>
      <c r="D711" t="inlineStr">
        <is>
          <t>events</t>
        </is>
      </c>
      <c r="E711" t="inlineStr">
        <is>
          <t>Heritance Aarah LUXPERIENCE | Heritance Hotels</t>
        </is>
      </c>
      <c r="F711" t="n">
        <v>1598</v>
      </c>
      <c r="G711" t="inlineStr">
        <is>
          <t>2026-10-04</t>
        </is>
      </c>
      <c r="H711" t="inlineStr">
        <is>
          <t>official</t>
        </is>
      </c>
      <c r="I711" t="inlineStr">
        <is>
          <t>output/pages/035_heritance-aarah/events__heritancehotels.com__aarah-au-event.md</t>
        </is>
      </c>
    </row>
    <row r="712">
      <c r="A712" t="n">
        <v>34</v>
      </c>
      <c r="B712" t="inlineStr">
        <is>
          <t>Adaaran Select Meedhupparu</t>
        </is>
      </c>
      <c r="C712" t="inlineStr">
        <is>
          <t>https://www.adaaran.com/selectmeedhupparu/experiences/</t>
        </is>
      </c>
      <c r="D712" t="inlineStr">
        <is>
          <t>diving</t>
        </is>
      </c>
      <c r="E712" t="inlineStr">
        <is>
          <t>Maldives Activities | Excursions | Adaaran Select Meedhupparu</t>
        </is>
      </c>
      <c r="F712" t="n">
        <v>2138</v>
      </c>
      <c r="G712" t="inlineStr">
        <is>
          <t>2026-10-04</t>
        </is>
      </c>
      <c r="H712" t="inlineStr">
        <is>
          <t>official</t>
        </is>
      </c>
      <c r="I712" t="inlineStr">
        <is>
          <t>output/pages/034_adaaran-select-meedhupparu/diving__adaaran.com__selectmeedhupparu-experiences.md</t>
        </is>
      </c>
    </row>
    <row r="713">
      <c r="A713" t="n">
        <v>35</v>
      </c>
      <c r="B713" t="inlineStr">
        <is>
          <t>Heritance Aarah</t>
        </is>
      </c>
      <c r="C713" t="inlineStr">
        <is>
          <t>https://www.heritancehotels.com/aarah/sustainability/</t>
        </is>
      </c>
      <c r="D713" t="inlineStr">
        <is>
          <t>diving</t>
        </is>
      </c>
      <c r="E713" t="inlineStr">
        <is>
          <t>Eco Resort Maldives | Sustainability at Heritance Aarah</t>
        </is>
      </c>
      <c r="F713" t="n">
        <v>3043</v>
      </c>
      <c r="G713" t="inlineStr">
        <is>
          <t>2026-10-04</t>
        </is>
      </c>
      <c r="H713" t="inlineStr">
        <is>
          <t>official</t>
        </is>
      </c>
      <c r="I713" t="inlineStr">
        <is>
          <t>output/pages/035_heritance-aarah/diving__heritancehotels.com__aarah-sustainability.md</t>
        </is>
      </c>
    </row>
    <row r="714">
      <c r="A714" t="n">
        <v>35</v>
      </c>
      <c r="B714" t="inlineStr">
        <is>
          <t>Heritance Aarah</t>
        </is>
      </c>
      <c r="C714" t="inlineStr">
        <is>
          <t>https://www.heritancehotels.com/aarah/accommodation/ocean-residences-with-infinity-lap-pool/</t>
        </is>
      </c>
      <c r="D714" t="inlineStr">
        <is>
          <t>diving</t>
        </is>
      </c>
      <c r="E714" t="inlineStr">
        <is>
          <t>Maldives Ocean Residence | Heritance Aarah | Ocean Residence with Infinity Pool</t>
        </is>
      </c>
      <c r="F714" t="n">
        <v>3254</v>
      </c>
      <c r="G714" t="inlineStr">
        <is>
          <t>2026-10-04</t>
        </is>
      </c>
      <c r="H714" t="inlineStr">
        <is>
          <t>official</t>
        </is>
      </c>
      <c r="I714" t="inlineStr">
        <is>
          <t>output/pages/035_heritance-aarah/diving__heritancehotels.com__aarah-accommodation-ocean-residences-with-infinity-lap-pool.md</t>
        </is>
      </c>
    </row>
    <row r="715">
      <c r="A715" t="n">
        <v>34</v>
      </c>
      <c r="B715" t="inlineStr">
        <is>
          <t>Adaaran Select Meedhupparu</t>
        </is>
      </c>
      <c r="C715" t="inlineStr">
        <is>
          <t>https://www.adaaran.com/selectmeedhupparu/offers/</t>
        </is>
      </c>
      <c r="D715" t="inlineStr">
        <is>
          <t>diving</t>
        </is>
      </c>
      <c r="E715" t="inlineStr">
        <is>
          <t>Maldives All Inclusive Deals | Offers |  Adaaran Meedhupparu</t>
        </is>
      </c>
      <c r="F715" t="n">
        <v>2022</v>
      </c>
      <c r="G715" t="inlineStr">
        <is>
          <t>2026-10-04</t>
        </is>
      </c>
      <c r="H715" t="inlineStr">
        <is>
          <t>official</t>
        </is>
      </c>
      <c r="I715" t="inlineStr">
        <is>
          <t>output/pages/034_adaaran-select-meedhupparu/diving__adaaran.com__selectmeedhupparu-offers.md</t>
        </is>
      </c>
    </row>
    <row r="716">
      <c r="A716" t="n">
        <v>35</v>
      </c>
      <c r="B716" t="inlineStr">
        <is>
          <t>Heritance Aarah</t>
        </is>
      </c>
      <c r="C716" t="inlineStr">
        <is>
          <t>https://www.heritancehotels.com/aarah/offers/romantic-getaway/</t>
        </is>
      </c>
      <c r="D716" t="inlineStr">
        <is>
          <t>wedding</t>
        </is>
      </c>
      <c r="E716" t="inlineStr">
        <is>
          <t>Honeymoon Offers in Maldives | Heritance Aarah</t>
        </is>
      </c>
      <c r="F716" t="n">
        <v>4339</v>
      </c>
      <c r="G716" t="inlineStr">
        <is>
          <t>2026-10-04</t>
        </is>
      </c>
      <c r="H716" t="inlineStr">
        <is>
          <t>official</t>
        </is>
      </c>
      <c r="I716" t="inlineStr">
        <is>
          <t>output/pages/035_heritance-aarah/wedding__heritancehotels.com__aarah-offers-romantic-getaway.md</t>
        </is>
      </c>
    </row>
    <row r="717">
      <c r="A717" t="n">
        <v>34</v>
      </c>
      <c r="B717" t="inlineStr">
        <is>
          <t>Adaaran Select Meedhupparu</t>
        </is>
      </c>
      <c r="C717" t="inlineStr">
        <is>
          <t>https://www.adaaran.com/selectmeedhupparu/villas/</t>
        </is>
      </c>
      <c r="D717" t="inlineStr">
        <is>
          <t>diving</t>
        </is>
      </c>
      <c r="E717" t="inlineStr">
        <is>
          <t>Maldives All Inclusive | Accommodation | Adaaran Meedhupparu</t>
        </is>
      </c>
      <c r="F717" t="n">
        <v>2561</v>
      </c>
      <c r="G717" t="inlineStr">
        <is>
          <t>2026-10-04</t>
        </is>
      </c>
      <c r="H717" t="inlineStr">
        <is>
          <t>official</t>
        </is>
      </c>
      <c r="I717" t="inlineStr">
        <is>
          <t>output/pages/034_adaaran-select-meedhupparu/diving__adaaran.com__selectmeedhupparu-villas.md</t>
        </is>
      </c>
    </row>
    <row r="718">
      <c r="A718" t="n">
        <v>35</v>
      </c>
      <c r="B718" t="inlineStr">
        <is>
          <t>Heritance Aarah</t>
        </is>
      </c>
      <c r="C718" t="inlineStr">
        <is>
          <t>https://www.heritancehotels.com/aarah/iaso-spa/medical-assessment/</t>
        </is>
      </c>
      <c r="D718" t="inlineStr">
        <is>
          <t>spa</t>
        </is>
      </c>
      <c r="E718" t="inlineStr">
        <is>
          <t>Professional Health &amp; Medical Assessments | Heritance Aarah Resort</t>
        </is>
      </c>
      <c r="F718" t="n">
        <v>3296</v>
      </c>
      <c r="G718" t="inlineStr">
        <is>
          <t>2026-10-04</t>
        </is>
      </c>
      <c r="H718" t="inlineStr">
        <is>
          <t>official</t>
        </is>
      </c>
      <c r="I718" t="inlineStr">
        <is>
          <t>output/pages/035_heritance-aarah/spa__heritancehotels.com__aarah-iaso-spa-medical-assessment.md</t>
        </is>
      </c>
    </row>
    <row r="719">
      <c r="A719" t="n">
        <v>34</v>
      </c>
      <c r="B719" t="inlineStr">
        <is>
          <t>Adaaran Select Meedhupparu</t>
        </is>
      </c>
      <c r="C719" t="inlineStr">
        <is>
          <t>https://www.adaaran.com/selectmeedhupparu/dining/</t>
        </is>
      </c>
      <c r="D719" t="inlineStr">
        <is>
          <t>dining</t>
        </is>
      </c>
      <c r="E719" t="inlineStr">
        <is>
          <t>Best Restaurants in Maldives | Dining | Adaaran Meedhupparu</t>
        </is>
      </c>
      <c r="F719" t="n">
        <v>1809</v>
      </c>
      <c r="G719" t="inlineStr">
        <is>
          <t>2026-10-04</t>
        </is>
      </c>
      <c r="H719" t="inlineStr">
        <is>
          <t>official</t>
        </is>
      </c>
      <c r="I719" t="inlineStr">
        <is>
          <t>output/pages/034_adaaran-select-meedhupparu/dining__adaaran.com__selectmeedhupparu-dining.md</t>
        </is>
      </c>
    </row>
    <row r="720">
      <c r="A720" t="n">
        <v>35</v>
      </c>
      <c r="B720" t="inlineStr">
        <is>
          <t>Heritance Aarah</t>
        </is>
      </c>
      <c r="C720" t="inlineStr">
        <is>
          <t>https://www.heritancehotels.com/aarah/experiences/jet-ski-tours/</t>
        </is>
      </c>
      <c r="D720" t="inlineStr">
        <is>
          <t>diving</t>
        </is>
      </c>
      <c r="E720" t="inlineStr">
        <is>
          <t>Jet Ski Tours | Heritance Aarah Maldives</t>
        </is>
      </c>
      <c r="F720" t="n">
        <v>2539</v>
      </c>
      <c r="G720" t="inlineStr">
        <is>
          <t>2026-10-04</t>
        </is>
      </c>
      <c r="H720" t="inlineStr">
        <is>
          <t>official</t>
        </is>
      </c>
      <c r="I720" t="inlineStr">
        <is>
          <t>output/pages/035_heritance-aarah/diving__heritancehotels.com__aarah-experiences-jet-ski-tours.md</t>
        </is>
      </c>
    </row>
    <row r="721">
      <c r="A721" t="n">
        <v>35</v>
      </c>
      <c r="B721" t="inlineStr">
        <is>
          <t>Heritance Aarah</t>
        </is>
      </c>
      <c r="C721" t="inlineStr">
        <is>
          <t>https://www.heritancehotels.com/aarah/experiences/photography-and-videography/request-acknowledgement-photography-and-videography/</t>
        </is>
      </c>
      <c r="D721" t="inlineStr">
        <is>
          <t>excursions</t>
        </is>
      </c>
      <c r="E721" t="inlineStr">
        <is>
          <t>Request Acknowledgement - Photography and Videography | Heritance Hotels</t>
        </is>
      </c>
      <c r="F721" t="n">
        <v>1558</v>
      </c>
      <c r="G721" t="inlineStr">
        <is>
          <t>2026-10-04</t>
        </is>
      </c>
      <c r="H721" t="inlineStr">
        <is>
          <t>official</t>
        </is>
      </c>
      <c r="I721" t="inlineStr">
        <is>
          <t>output/pages/035_heritance-aarah/excursions__heritancehotels.com__aarah-experiences-photography-and-videography-request-acknow.md</t>
        </is>
      </c>
    </row>
    <row r="722">
      <c r="A722" t="n">
        <v>35</v>
      </c>
      <c r="B722" t="inlineStr">
        <is>
          <t>Heritance Aarah</t>
        </is>
      </c>
      <c r="C722" t="inlineStr">
        <is>
          <t>https://www.heritancehotels.com/aarah/facilities/weddings/</t>
        </is>
      </c>
      <c r="D722" t="inlineStr">
        <is>
          <t>wedding</t>
        </is>
      </c>
      <c r="E722" t="inlineStr">
        <is>
          <t>Maldives Wedding Resort | Heritance Aarah | Weddng Venue</t>
        </is>
      </c>
      <c r="F722" t="n">
        <v>2092</v>
      </c>
      <c r="G722" t="inlineStr">
        <is>
          <t>2026-10-04</t>
        </is>
      </c>
      <c r="H722" t="inlineStr">
        <is>
          <t>official</t>
        </is>
      </c>
      <c r="I722" t="inlineStr">
        <is>
          <t>output/pages/035_heritance-aarah/wedding__heritancehotels.com__aarah-facilities-weddings.md</t>
        </is>
      </c>
    </row>
    <row r="723">
      <c r="A723" t="n">
        <v>35</v>
      </c>
      <c r="B723" t="inlineStr">
        <is>
          <t>Heritance Aarah</t>
        </is>
      </c>
      <c r="C723" t="inlineStr">
        <is>
          <t>https://www.heritancehotels.com/aarah/accommodation/overwater-ocean-suites-with-infinity-pool/</t>
        </is>
      </c>
      <c r="D723" t="inlineStr">
        <is>
          <t>diving</t>
        </is>
      </c>
      <c r="E723" t="inlineStr">
        <is>
          <t>Overwater Suite Maldives | Ocean Suite with Pool at Heritance Aarah</t>
        </is>
      </c>
      <c r="F723" t="n">
        <v>3154</v>
      </c>
      <c r="G723" t="inlineStr">
        <is>
          <t>2026-10-04</t>
        </is>
      </c>
      <c r="H723" t="inlineStr">
        <is>
          <t>official</t>
        </is>
      </c>
      <c r="I723" t="inlineStr">
        <is>
          <t>output/pages/035_heritance-aarah/diving__heritancehotels.com__aarah-accommodation-overwater-ocean-suites-with-infinity-poo.md</t>
        </is>
      </c>
    </row>
    <row r="724">
      <c r="A724" t="n">
        <v>35</v>
      </c>
      <c r="B724" t="inlineStr">
        <is>
          <t>Heritance Aarah</t>
        </is>
      </c>
      <c r="C724" t="inlineStr">
        <is>
          <t>https://www.heritancehotels.com/aarah/iaso-spa/wellness-packages/</t>
        </is>
      </c>
      <c r="D724" t="inlineStr">
        <is>
          <t>spa</t>
        </is>
      </c>
      <c r="E724" t="inlineStr">
        <is>
          <t>Wellness Package Maldives | Heritance Aarah Resort</t>
        </is>
      </c>
      <c r="F724" t="n">
        <v>2849</v>
      </c>
      <c r="G724" t="inlineStr">
        <is>
          <t>2026-10-04</t>
        </is>
      </c>
      <c r="H724" t="inlineStr">
        <is>
          <t>official</t>
        </is>
      </c>
      <c r="I724" t="inlineStr">
        <is>
          <t>output/pages/035_heritance-aarah/spa__heritancehotels.com__aarah-iaso-spa-wellness-packages.md</t>
        </is>
      </c>
    </row>
    <row r="725">
      <c r="A725" t="n">
        <v>34</v>
      </c>
      <c r="B725" t="inlineStr">
        <is>
          <t>Adaaran Select Meedhupparu</t>
        </is>
      </c>
      <c r="C725" t="inlineStr">
        <is>
          <t>https://www.adaaran.com/selectmeedhupparu/offers/my-adaaran/</t>
        </is>
      </c>
      <c r="D725" t="inlineStr">
        <is>
          <t>diving</t>
        </is>
      </c>
      <c r="E725" t="inlineStr">
        <is>
          <t>Maldives Resort All Inclusive Deals | Book Direct | Adaaran Meedhupparu</t>
        </is>
      </c>
      <c r="F725" t="n">
        <v>3568</v>
      </c>
      <c r="G725" t="inlineStr">
        <is>
          <t>2026-10-04</t>
        </is>
      </c>
      <c r="H725" t="inlineStr">
        <is>
          <t>official</t>
        </is>
      </c>
      <c r="I725" t="inlineStr">
        <is>
          <t>output/pages/034_adaaran-select-meedhupparu/diving__adaaran.com__selectmeedhupparu-offers-my-adaaran.md</t>
        </is>
      </c>
    </row>
    <row r="726">
      <c r="A726" t="n">
        <v>35</v>
      </c>
      <c r="B726" t="inlineStr">
        <is>
          <t>Heritance Aarah</t>
        </is>
      </c>
      <c r="C726" t="inlineStr">
        <is>
          <t>https://www.heritancehotels.com/aarah/dining/bandhi-pool-bar/</t>
        </is>
      </c>
      <c r="D726" t="inlineStr">
        <is>
          <t>dining</t>
        </is>
      </c>
      <c r="E726" t="inlineStr">
        <is>
          <t>Bandhi Bar in Maldives | Heritance Aarah</t>
        </is>
      </c>
      <c r="F726" t="n">
        <v>3869</v>
      </c>
      <c r="G726" t="inlineStr">
        <is>
          <t>2026-10-04</t>
        </is>
      </c>
      <c r="H726" t="inlineStr">
        <is>
          <t>official</t>
        </is>
      </c>
      <c r="I726" t="inlineStr">
        <is>
          <t>output/pages/035_heritance-aarah/dining__heritancehotels.com__aarah-dining-bandhi-pool-bar.md</t>
        </is>
      </c>
    </row>
    <row r="727">
      <c r="A727" t="n">
        <v>35</v>
      </c>
      <c r="B727" t="inlineStr">
        <is>
          <t>Heritance Aarah</t>
        </is>
      </c>
      <c r="C727" t="inlineStr">
        <is>
          <t>https://www.heritancehotels.com/aarah/gallery/</t>
        </is>
      </c>
      <c r="D727" t="inlineStr">
        <is>
          <t>diving</t>
        </is>
      </c>
      <c r="E727" t="inlineStr">
        <is>
          <t>Beautiful Resort in Maldives | Gallery at Heritance Aarah</t>
        </is>
      </c>
      <c r="F727" t="n">
        <v>1481</v>
      </c>
      <c r="G727" t="inlineStr">
        <is>
          <t>2026-10-04</t>
        </is>
      </c>
      <c r="H727" t="inlineStr">
        <is>
          <t>official</t>
        </is>
      </c>
      <c r="I727" t="inlineStr">
        <is>
          <t>output/pages/035_heritance-aarah/diving__heritancehotels.com__aarah-gallery.md</t>
        </is>
      </c>
    </row>
    <row r="728">
      <c r="A728" t="n">
        <v>32</v>
      </c>
      <c r="B728" t="inlineStr">
        <is>
          <t>Cocoon Maldives</t>
        </is>
      </c>
      <c r="C728" t="inlineStr">
        <is>
          <t>https://www.cocoonmaldives.com/entertainment</t>
        </is>
      </c>
      <c r="D728" t="inlineStr">
        <is>
          <t>diving</t>
        </is>
      </c>
      <c r="E728" t="inlineStr">
        <is>
          <t>Entertainment | Cocoon Maldives Design Hotel</t>
        </is>
      </c>
      <c r="F728" t="n">
        <v>274</v>
      </c>
      <c r="G728" t="inlineStr">
        <is>
          <t>2026-10-04</t>
        </is>
      </c>
      <c r="H728" t="inlineStr">
        <is>
          <t>official</t>
        </is>
      </c>
      <c r="I728" t="inlineStr">
        <is>
          <t>output/pages/032_cocoon-maldives/diving__cocoonmaldives.com__entertainment.md</t>
        </is>
      </c>
    </row>
    <row r="729">
      <c r="A729" t="n">
        <v>35</v>
      </c>
      <c r="B729" t="inlineStr">
        <is>
          <t>Heritance Aarah</t>
        </is>
      </c>
      <c r="C729" t="inlineStr">
        <is>
          <t>https://www.heritancehotels.com/aarah/experiences/catamaran-sailing/</t>
        </is>
      </c>
      <c r="D729" t="inlineStr">
        <is>
          <t>diving</t>
        </is>
      </c>
      <c r="E729" t="inlineStr">
        <is>
          <t>Catamaran Sailing Maldives with Heritance Aarah Resort</t>
        </is>
      </c>
      <c r="F729" t="n">
        <v>3100</v>
      </c>
      <c r="G729" t="inlineStr">
        <is>
          <t>2026-10-04</t>
        </is>
      </c>
      <c r="H729" t="inlineStr">
        <is>
          <t>official</t>
        </is>
      </c>
      <c r="I729" t="inlineStr">
        <is>
          <t>output/pages/035_heritance-aarah/diving__heritancehotels.com__aarah-experiences-catamaran-sailing.md</t>
        </is>
      </c>
    </row>
    <row r="730">
      <c r="A730" t="n">
        <v>32</v>
      </c>
      <c r="B730" t="inlineStr">
        <is>
          <t>Cocoon Maldives</t>
        </is>
      </c>
      <c r="C730" t="inlineStr">
        <is>
          <t>https://www.cocoonmaldives.com/news/cocoon-maldives-wins-2-prestigious-awards-at-sata-2022-</t>
        </is>
      </c>
      <c r="D730" t="inlineStr">
        <is>
          <t>diving</t>
        </is>
      </c>
      <c r="E730" t="inlineStr">
        <is>
          <t>Cocoon Maldives Wins 2 Prestigious Awards at SATA 2022  | Cocoon Maldives  New</t>
        </is>
      </c>
      <c r="F730" t="n">
        <v>1845</v>
      </c>
      <c r="G730" t="inlineStr">
        <is>
          <t>2026-10-04</t>
        </is>
      </c>
      <c r="H730" t="inlineStr">
        <is>
          <t>official</t>
        </is>
      </c>
      <c r="I730" t="inlineStr">
        <is>
          <t>output/pages/032_cocoon-maldives/diving__cocoonmaldives.com__news-cocoon-maldives-wins-2-prestigious-awards-at-sata-2022.md</t>
        </is>
      </c>
    </row>
    <row r="731">
      <c r="A731" t="n">
        <v>34</v>
      </c>
      <c r="B731" t="inlineStr">
        <is>
          <t>Adaaran Select Meedhupparu</t>
        </is>
      </c>
      <c r="C731" t="inlineStr">
        <is>
          <t>https://www.adaaran.com/selectmeedhupparu/the-island-calendar/</t>
        </is>
      </c>
      <c r="D731" t="inlineStr">
        <is>
          <t>overview</t>
        </is>
      </c>
      <c r="E731" t="inlineStr">
        <is>
          <t>The Island Calendar | Adaaran Select Meedhupparu</t>
        </is>
      </c>
      <c r="F731" t="n">
        <v>2188</v>
      </c>
      <c r="G731" t="inlineStr">
        <is>
          <t>2026-10-04</t>
        </is>
      </c>
      <c r="H731" t="inlineStr">
        <is>
          <t>official</t>
        </is>
      </c>
      <c r="I731" t="inlineStr">
        <is>
          <t>output/pages/034_adaaran-select-meedhupparu/overview__adaaran.com__selectmeedhupparu-the-island-calendar.md</t>
        </is>
      </c>
    </row>
    <row r="732">
      <c r="A732" t="n">
        <v>35</v>
      </c>
      <c r="B732" t="inlineStr">
        <is>
          <t>Heritance Aarah</t>
        </is>
      </c>
      <c r="C732" t="inlineStr">
        <is>
          <t>https://www.heritancehotels.com/aarah/offers/heritance-exclusive/</t>
        </is>
      </c>
      <c r="D732" t="inlineStr">
        <is>
          <t>diving</t>
        </is>
      </c>
      <c r="E732" t="inlineStr">
        <is>
          <t>Maldives Resort Offers | Island Getaways | Heritance Aarah</t>
        </is>
      </c>
      <c r="F732" t="n">
        <v>4030</v>
      </c>
      <c r="G732" t="inlineStr">
        <is>
          <t>2026-10-04</t>
        </is>
      </c>
      <c r="H732" t="inlineStr">
        <is>
          <t>official</t>
        </is>
      </c>
      <c r="I732" t="inlineStr">
        <is>
          <t>output/pages/035_heritance-aarah/diving__heritancehotels.com__aarah-offers-heritance-exclusive.md</t>
        </is>
      </c>
    </row>
    <row r="733">
      <c r="A733" t="n">
        <v>32</v>
      </c>
      <c r="B733" t="inlineStr">
        <is>
          <t>Cocoon Maldives</t>
        </is>
      </c>
      <c r="C733" t="inlineStr">
        <is>
          <t>https://www.cocoonmaldives.com/lagoon-suite-with-pool</t>
        </is>
      </c>
      <c r="D733" t="inlineStr">
        <is>
          <t>diving</t>
        </is>
      </c>
      <c r="E733" t="inlineStr">
        <is>
          <t>Lagoon Suite with Pool | Cocoon Maldives Design Hotel</t>
        </is>
      </c>
      <c r="F733" t="n">
        <v>1485</v>
      </c>
      <c r="G733" t="inlineStr">
        <is>
          <t>2026-10-04</t>
        </is>
      </c>
      <c r="H733" t="inlineStr">
        <is>
          <t>official</t>
        </is>
      </c>
      <c r="I733" t="inlineStr">
        <is>
          <t>output/pages/032_cocoon-maldives/diving__cocoonmaldives.com__lagoon-suite-with-pool.md</t>
        </is>
      </c>
    </row>
    <row r="734">
      <c r="A734" t="n">
        <v>35</v>
      </c>
      <c r="B734" t="inlineStr">
        <is>
          <t>Heritance Aarah</t>
        </is>
      </c>
      <c r="C734" t="inlineStr">
        <is>
          <t>https://www.heritancehotels.com/aarah/dining/sky-overwater-bar/</t>
        </is>
      </c>
      <c r="D734" t="inlineStr">
        <is>
          <t>dining</t>
        </is>
      </c>
      <c r="E734" t="inlineStr">
        <is>
          <t>Maldives Resort Bar | Sky Bar at Heritance Aarah Maldives</t>
        </is>
      </c>
      <c r="F734" t="n">
        <v>3498</v>
      </c>
      <c r="G734" t="inlineStr">
        <is>
          <t>2026-10-04</t>
        </is>
      </c>
      <c r="H734" t="inlineStr">
        <is>
          <t>official</t>
        </is>
      </c>
      <c r="I734" t="inlineStr">
        <is>
          <t>output/pages/035_heritance-aarah/dining__heritancehotels.com__aarah-dining-sky-overwater-bar.md</t>
        </is>
      </c>
    </row>
    <row r="735">
      <c r="A735" t="n">
        <v>35</v>
      </c>
      <c r="B735" t="inlineStr">
        <is>
          <t>Heritance Aarah</t>
        </is>
      </c>
      <c r="C735" t="inlineStr">
        <is>
          <t>https://www.heritancehotels.com/aarah/experiences/things-to-do/</t>
        </is>
      </c>
      <c r="D735" t="inlineStr">
        <is>
          <t>excursions</t>
        </is>
      </c>
      <c r="E735" t="inlineStr">
        <is>
          <t>Things to do | Heritance Hotels</t>
        </is>
      </c>
      <c r="F735" t="n">
        <v>2753</v>
      </c>
      <c r="G735" t="inlineStr">
        <is>
          <t>2026-10-04</t>
        </is>
      </c>
      <c r="H735" t="inlineStr">
        <is>
          <t>official</t>
        </is>
      </c>
      <c r="I735" t="inlineStr">
        <is>
          <t>output/pages/035_heritance-aarah/excursions__heritancehotels.com__aarah-experiences-things-to-do.md</t>
        </is>
      </c>
    </row>
    <row r="736">
      <c r="A736" t="n">
        <v>32</v>
      </c>
      <c r="B736" t="inlineStr">
        <is>
          <t>Cocoon Maldives</t>
        </is>
      </c>
      <c r="C736" t="inlineStr">
        <is>
          <t>https://www.cocoonmaldives.com/loabiloabi-bar</t>
        </is>
      </c>
      <c r="D736" t="inlineStr">
        <is>
          <t>dining</t>
        </is>
      </c>
      <c r="E736" t="inlineStr">
        <is>
          <t>Loabi Loabi Bar | Cocoon Maldives Design Hotel</t>
        </is>
      </c>
      <c r="F736" t="n">
        <v>1122</v>
      </c>
      <c r="G736" t="inlineStr">
        <is>
          <t>2026-10-04</t>
        </is>
      </c>
      <c r="H736" t="inlineStr">
        <is>
          <t>official</t>
        </is>
      </c>
      <c r="I736" t="inlineStr">
        <is>
          <t>output/pages/032_cocoon-maldives/dining__cocoonmaldives.com__loabiloabi-bar.md</t>
        </is>
      </c>
    </row>
    <row r="737">
      <c r="A737" t="n">
        <v>32</v>
      </c>
      <c r="B737" t="inlineStr">
        <is>
          <t>Cocoon Maldives</t>
        </is>
      </c>
      <c r="C737" t="inlineStr">
        <is>
          <t>https://www.cocoonmaldives.com/family-beach-villa</t>
        </is>
      </c>
      <c r="D737" t="inlineStr">
        <is>
          <t>diving</t>
        </is>
      </c>
      <c r="E737" t="inlineStr">
        <is>
          <t>Family Beach Villa | Cocoon Maldives Design Hotel</t>
        </is>
      </c>
      <c r="F737" t="n">
        <v>1325</v>
      </c>
      <c r="G737" t="inlineStr">
        <is>
          <t>2026-10-04</t>
        </is>
      </c>
      <c r="H737" t="inlineStr">
        <is>
          <t>official</t>
        </is>
      </c>
      <c r="I737" t="inlineStr">
        <is>
          <t>output/pages/032_cocoon-maldives/diving__cocoonmaldives.com__family-beach-villa.md</t>
        </is>
      </c>
    </row>
    <row r="738">
      <c r="A738" t="n">
        <v>35</v>
      </c>
      <c r="B738" t="inlineStr">
        <is>
          <t>Heritance Aarah</t>
        </is>
      </c>
      <c r="C738" t="inlineStr">
        <is>
          <t>https://www.heritancehotels.com/aarah/iaso-spa/</t>
        </is>
      </c>
      <c r="D738" t="inlineStr">
        <is>
          <t>spa</t>
        </is>
      </c>
      <c r="E738" t="inlineStr">
        <is>
          <t>Maldives Spa Resorts | Spa at Heritance Aarah Resort</t>
        </is>
      </c>
      <c r="F738" t="n">
        <v>5251</v>
      </c>
      <c r="G738" t="inlineStr">
        <is>
          <t>2026-10-04</t>
        </is>
      </c>
      <c r="H738" t="inlineStr">
        <is>
          <t>official</t>
        </is>
      </c>
      <c r="I738" t="inlineStr">
        <is>
          <t>output/pages/035_heritance-aarah/spa__heritancehotels.com__aarah-iaso-spa.md</t>
        </is>
      </c>
    </row>
    <row r="739">
      <c r="A739" t="n">
        <v>35</v>
      </c>
      <c r="B739" t="inlineStr">
        <is>
          <t>Heritance Aarah</t>
        </is>
      </c>
      <c r="C739" t="inlineStr">
        <is>
          <t>https://www.heritancehotels.com/aarah/premium-all-inclusive-packages/</t>
        </is>
      </c>
      <c r="D739" t="inlineStr">
        <is>
          <t>diving</t>
        </is>
      </c>
      <c r="E739" t="inlineStr">
        <is>
          <t>Premium All Inclusive in Maldives | Heritance Aarah Resort</t>
        </is>
      </c>
      <c r="F739" t="n">
        <v>7912</v>
      </c>
      <c r="G739" t="inlineStr">
        <is>
          <t>2026-10-04</t>
        </is>
      </c>
      <c r="H739" t="inlineStr">
        <is>
          <t>official</t>
        </is>
      </c>
      <c r="I739" t="inlineStr">
        <is>
          <t>output/pages/035_heritance-aarah/diving__heritancehotels.com__aarah-premium-all-inclusive-packages.md</t>
        </is>
      </c>
    </row>
    <row r="740">
      <c r="A740" t="n">
        <v>32</v>
      </c>
      <c r="B740" t="inlineStr">
        <is>
          <t>Cocoon Maldives</t>
        </is>
      </c>
      <c r="C740" t="inlineStr">
        <is>
          <t>https://www.cocoonmaldives.com/meal-plan-overview</t>
        </is>
      </c>
      <c r="D740" t="inlineStr">
        <is>
          <t>diving</t>
        </is>
      </c>
      <c r="E740" t="inlineStr">
        <is>
          <t>Meal Plan Overview | Cocoon Maldives Design Hotel</t>
        </is>
      </c>
      <c r="F740" t="n">
        <v>1988</v>
      </c>
      <c r="G740" t="inlineStr">
        <is>
          <t>2026-10-04</t>
        </is>
      </c>
      <c r="H740" t="inlineStr">
        <is>
          <t>official</t>
        </is>
      </c>
      <c r="I740" t="inlineStr">
        <is>
          <t>output/pages/032_cocoon-maldives/diving__cocoonmaldives.com__meal-plan-overview.md</t>
        </is>
      </c>
    </row>
    <row r="741">
      <c r="A741" t="n">
        <v>32</v>
      </c>
      <c r="B741" t="inlineStr">
        <is>
          <t>Cocoon Maldives</t>
        </is>
      </c>
      <c r="C741" t="inlineStr">
        <is>
          <t>https://www.cocoonmaldives.com/beach-suite-with-pool</t>
        </is>
      </c>
      <c r="D741" t="inlineStr">
        <is>
          <t>diving</t>
        </is>
      </c>
      <c r="E741" t="inlineStr">
        <is>
          <t>Beach Suite with Pool | Cocoon Maldives Design Hotel</t>
        </is>
      </c>
      <c r="F741" t="n">
        <v>1470</v>
      </c>
      <c r="G741" t="inlineStr">
        <is>
          <t>2026-10-04</t>
        </is>
      </c>
      <c r="H741" t="inlineStr">
        <is>
          <t>official</t>
        </is>
      </c>
      <c r="I741" t="inlineStr">
        <is>
          <t>output/pages/032_cocoon-maldives/diving__cocoonmaldives.com__beach-suite-with-pool.md</t>
        </is>
      </c>
    </row>
    <row r="742">
      <c r="A742" t="n">
        <v>35</v>
      </c>
      <c r="B742" t="inlineStr">
        <is>
          <t>Heritance Aarah</t>
        </is>
      </c>
      <c r="C742" t="inlineStr">
        <is>
          <t>https://www.heritancehotels.com/aarah/iaso-spa/iaso-spa-special-promotions/</t>
        </is>
      </c>
      <c r="D742" t="inlineStr">
        <is>
          <t>spa</t>
        </is>
      </c>
      <c r="E742" t="inlineStr">
        <is>
          <t>Maldives Spa Packages | Heritance Aarah | Spa Promotions</t>
        </is>
      </c>
      <c r="F742" t="n">
        <v>3000</v>
      </c>
      <c r="G742" t="inlineStr">
        <is>
          <t>2026-10-04</t>
        </is>
      </c>
      <c r="H742" t="inlineStr">
        <is>
          <t>official</t>
        </is>
      </c>
      <c r="I742" t="inlineStr">
        <is>
          <t>output/pages/035_heritance-aarah/spa__heritancehotels.com__aarah-iaso-spa-iaso-spa-special-promotions.md</t>
        </is>
      </c>
    </row>
    <row r="743">
      <c r="A743" t="n">
        <v>35</v>
      </c>
      <c r="B743" t="inlineStr">
        <is>
          <t>Heritance Aarah</t>
        </is>
      </c>
      <c r="C743" t="inlineStr">
        <is>
          <t>https://www.heritancehotels.com/aarah/facilities/daily-activities-and-entertainment-in-maldives/</t>
        </is>
      </c>
      <c r="D743" t="inlineStr">
        <is>
          <t>diving</t>
        </is>
      </c>
      <c r="E743" t="inlineStr">
        <is>
          <t>Activities to do in Maldives | Daily Entertainment at Heritance Aarah</t>
        </is>
      </c>
      <c r="F743" t="n">
        <v>4761</v>
      </c>
      <c r="G743" t="inlineStr">
        <is>
          <t>2026-10-04</t>
        </is>
      </c>
      <c r="H743" t="inlineStr">
        <is>
          <t>official</t>
        </is>
      </c>
      <c r="I743" t="inlineStr">
        <is>
          <t>output/pages/035_heritance-aarah/diving__heritancehotels.com__aarah-facilities-daily-activities-and-entertainment-in-maldi.md</t>
        </is>
      </c>
    </row>
    <row r="744">
      <c r="A744" t="n">
        <v>35</v>
      </c>
      <c r="B744" t="inlineStr">
        <is>
          <t>Heritance Aarah</t>
        </is>
      </c>
      <c r="C744" t="inlineStr">
        <is>
          <t>https://www.heritancehotels.com/aarah/offers/free-transfers/</t>
        </is>
      </c>
      <c r="D744" t="inlineStr">
        <is>
          <t>diving</t>
        </is>
      </c>
      <c r="E744" t="inlineStr">
        <is>
          <t>Free Transfer Offers in Maldives | Heritance Aarah</t>
        </is>
      </c>
      <c r="F744" t="n">
        <v>3253</v>
      </c>
      <c r="G744" t="inlineStr">
        <is>
          <t>2026-10-04</t>
        </is>
      </c>
      <c r="H744" t="inlineStr">
        <is>
          <t>official</t>
        </is>
      </c>
      <c r="I744" t="inlineStr">
        <is>
          <t>output/pages/035_heritance-aarah/diving__heritancehotels.com__aarah-offers-free-transfers.md</t>
        </is>
      </c>
    </row>
    <row r="745">
      <c r="A745" t="n">
        <v>32</v>
      </c>
      <c r="B745" t="inlineStr">
        <is>
          <t>Cocoon Maldives</t>
        </is>
      </c>
      <c r="C745" t="inlineStr">
        <is>
          <t>https://www.cocoonmaldives.com/spa</t>
        </is>
      </c>
      <c r="D745" t="inlineStr">
        <is>
          <t>spa</t>
        </is>
      </c>
      <c r="E745" t="inlineStr">
        <is>
          <t>The Cube Spa | Cocoon Maldives Design Hotel</t>
        </is>
      </c>
      <c r="F745" t="n">
        <v>955</v>
      </c>
      <c r="G745" t="inlineStr">
        <is>
          <t>2026-10-04</t>
        </is>
      </c>
      <c r="H745" t="inlineStr">
        <is>
          <t>official</t>
        </is>
      </c>
      <c r="I745" t="inlineStr">
        <is>
          <t>output/pages/032_cocoon-maldives/spa__cocoonmaldives.com__spa.md</t>
        </is>
      </c>
    </row>
    <row r="746">
      <c r="A746" t="n">
        <v>35</v>
      </c>
      <c r="B746" t="inlineStr">
        <is>
          <t>Heritance Aarah</t>
        </is>
      </c>
      <c r="C746" t="inlineStr">
        <is>
          <t>https://www.heritancehotels.com/aarah/dining/pizza-shack/</t>
        </is>
      </c>
      <c r="D746" t="inlineStr">
        <is>
          <t>dining</t>
        </is>
      </c>
      <c r="E746" t="inlineStr">
        <is>
          <t>Maldives Pizza Restaurant | Pizza Shack at Heritance Aarah</t>
        </is>
      </c>
      <c r="F746" t="n">
        <v>3626</v>
      </c>
      <c r="G746" t="inlineStr">
        <is>
          <t>2026-10-04</t>
        </is>
      </c>
      <c r="H746" t="inlineStr">
        <is>
          <t>official</t>
        </is>
      </c>
      <c r="I746" t="inlineStr">
        <is>
          <t>output/pages/035_heritance-aarah/dining__heritancehotels.com__aarah-dining-pizza-shack.md</t>
        </is>
      </c>
    </row>
    <row r="747">
      <c r="A747" t="n">
        <v>32</v>
      </c>
      <c r="B747" t="inlineStr">
        <is>
          <t>Cocoon Maldives</t>
        </is>
      </c>
      <c r="C747" t="inlineStr">
        <is>
          <t>https://www.cocoonmaldives.com/adventureawaits</t>
        </is>
      </c>
      <c r="D747" t="inlineStr">
        <is>
          <t>events</t>
        </is>
      </c>
      <c r="E747" t="inlineStr">
        <is>
          <t>Events | Cocoon Maldives  Design Hotel</t>
        </is>
      </c>
      <c r="F747" t="n">
        <v>630</v>
      </c>
      <c r="G747" t="inlineStr">
        <is>
          <t>2026-10-04</t>
        </is>
      </c>
      <c r="H747" t="inlineStr">
        <is>
          <t>official</t>
        </is>
      </c>
      <c r="I747" t="inlineStr">
        <is>
          <t>output/pages/032_cocoon-maldives/events__cocoonmaldives.com__adventureawaits.md</t>
        </is>
      </c>
    </row>
    <row r="748">
      <c r="A748" t="n">
        <v>35</v>
      </c>
      <c r="B748" t="inlineStr">
        <is>
          <t>Heritance Aarah</t>
        </is>
      </c>
      <c r="C748" t="inlineStr">
        <is>
          <t>https://www.heritancehotels.com/aarah/sitemap/</t>
        </is>
      </c>
      <c r="D748" t="inlineStr">
        <is>
          <t>other</t>
        </is>
      </c>
      <c r="E748" t="inlineStr">
        <is>
          <t>Sitemap | Heritance Aarah</t>
        </is>
      </c>
      <c r="F748" t="n">
        <v>3252</v>
      </c>
      <c r="G748" t="inlineStr">
        <is>
          <t>2026-10-04</t>
        </is>
      </c>
      <c r="H748" t="inlineStr">
        <is>
          <t>official</t>
        </is>
      </c>
      <c r="I748" t="inlineStr">
        <is>
          <t>output/pages/035_heritance-aarah/other__heritancehotels.com__aarah-sitemap.md</t>
        </is>
      </c>
    </row>
    <row r="749">
      <c r="A749" t="n">
        <v>35</v>
      </c>
      <c r="B749" t="inlineStr">
        <is>
          <t>Heritance Aarah</t>
        </is>
      </c>
      <c r="C749" t="inlineStr">
        <is>
          <t>https://www.heritancehotels.com/aarah/experiences/snorkeling/</t>
        </is>
      </c>
      <c r="D749" t="inlineStr">
        <is>
          <t>diving</t>
        </is>
      </c>
      <c r="E749" t="inlineStr">
        <is>
          <t>Best Maldives Resorts for Snorkeling | Snorkeling at Aarah</t>
        </is>
      </c>
      <c r="F749" t="n">
        <v>3748</v>
      </c>
      <c r="G749" t="inlineStr">
        <is>
          <t>2026-10-04</t>
        </is>
      </c>
      <c r="H749" t="inlineStr">
        <is>
          <t>official</t>
        </is>
      </c>
      <c r="I749" t="inlineStr">
        <is>
          <t>output/pages/035_heritance-aarah/diving__heritancehotels.com__aarah-experiences-snorkeling.md</t>
        </is>
      </c>
    </row>
    <row r="750">
      <c r="A750" t="n">
        <v>32</v>
      </c>
      <c r="B750" t="inlineStr">
        <is>
          <t>Cocoon Maldives</t>
        </is>
      </c>
      <c r="C750" t="inlineStr">
        <is>
          <t>https://www.cocoonmaldives.com/lagoonvilla</t>
        </is>
      </c>
      <c r="D750" t="inlineStr">
        <is>
          <t>diving</t>
        </is>
      </c>
      <c r="E750" t="inlineStr">
        <is>
          <t>Lagoon Villa | Cocoon Maldives Design Hotel</t>
        </is>
      </c>
      <c r="F750" t="n">
        <v>1324</v>
      </c>
      <c r="G750" t="inlineStr">
        <is>
          <t>2026-10-04</t>
        </is>
      </c>
      <c r="H750" t="inlineStr">
        <is>
          <t>official</t>
        </is>
      </c>
      <c r="I750" t="inlineStr">
        <is>
          <t>output/pages/032_cocoon-maldives/diving__cocoonmaldives.com__lagoonvilla.md</t>
        </is>
      </c>
    </row>
    <row r="751">
      <c r="A751" t="n">
        <v>32</v>
      </c>
      <c r="B751" t="inlineStr">
        <is>
          <t>Cocoon Maldives</t>
        </is>
      </c>
      <c r="C751" t="inlineStr">
        <is>
          <t>https://www.cocoonmaldives.com/news</t>
        </is>
      </c>
      <c r="D751" t="inlineStr">
        <is>
          <t>diving</t>
        </is>
      </c>
      <c r="E751" t="inlineStr">
        <is>
          <t>News | Cocoon Maldives Design Hotel</t>
        </is>
      </c>
      <c r="F751" t="n">
        <v>682</v>
      </c>
      <c r="G751" t="inlineStr">
        <is>
          <t>2026-10-04</t>
        </is>
      </c>
      <c r="H751" t="inlineStr">
        <is>
          <t>official</t>
        </is>
      </c>
      <c r="I751" t="inlineStr">
        <is>
          <t>output/pages/032_cocoon-maldives/diving__cocoonmaldives.com__news.md</t>
        </is>
      </c>
    </row>
    <row r="752">
      <c r="A752" t="n">
        <v>35</v>
      </c>
      <c r="B752" t="inlineStr">
        <is>
          <t>Heritance Aarah</t>
        </is>
      </c>
      <c r="C752" t="inlineStr">
        <is>
          <t>https://www.heritancehotels.com/aarah/location/</t>
        </is>
      </c>
      <c r="D752" t="inlineStr">
        <is>
          <t>diving</t>
        </is>
      </c>
      <c r="E752" t="inlineStr">
        <is>
          <t>Maldives Private Island Resort | Heritance Aarah | Location, Raa Atoll</t>
        </is>
      </c>
      <c r="F752" t="n">
        <v>1846</v>
      </c>
      <c r="G752" t="inlineStr">
        <is>
          <t>2026-10-04</t>
        </is>
      </c>
      <c r="H752" t="inlineStr">
        <is>
          <t>official</t>
        </is>
      </c>
      <c r="I752" t="inlineStr">
        <is>
          <t>output/pages/035_heritance-aarah/diving__heritancehotels.com__aarah-location.md</t>
        </is>
      </c>
    </row>
    <row r="753">
      <c r="A753" t="n">
        <v>32</v>
      </c>
      <c r="B753" t="inlineStr">
        <is>
          <t>Cocoon Maldives</t>
        </is>
      </c>
      <c r="C753" t="inlineStr">
        <is>
          <t>https://www.cocoonmaldives.com/photostudio</t>
        </is>
      </c>
      <c r="D753" t="inlineStr">
        <is>
          <t>diving</t>
        </is>
      </c>
      <c r="E753" t="inlineStr">
        <is>
          <t>Photo Studio | Cocoon Maldives Design Hotel</t>
        </is>
      </c>
      <c r="F753" t="n">
        <v>757</v>
      </c>
      <c r="G753" t="inlineStr">
        <is>
          <t>2026-10-04</t>
        </is>
      </c>
      <c r="H753" t="inlineStr">
        <is>
          <t>official</t>
        </is>
      </c>
      <c r="I753" t="inlineStr">
        <is>
          <t>output/pages/032_cocoon-maldives/diving__cocoonmaldives.com__photostudio.md</t>
        </is>
      </c>
    </row>
    <row r="754">
      <c r="A754" t="n">
        <v>35</v>
      </c>
      <c r="B754" t="inlineStr">
        <is>
          <t>Heritance Aarah</t>
        </is>
      </c>
      <c r="C754" t="inlineStr">
        <is>
          <t>https://www.heritancehotels.com/aarah/iaso-spa/hair-salon-and-nail-services/</t>
        </is>
      </c>
      <c r="D754" t="inlineStr">
        <is>
          <t>dining</t>
        </is>
      </c>
      <c r="E754" t="inlineStr">
        <is>
          <t>Premium Salon Treatments – Hair &amp; Nails | Heritance Aarah Resort</t>
        </is>
      </c>
      <c r="F754" t="n">
        <v>3381</v>
      </c>
      <c r="G754" t="inlineStr">
        <is>
          <t>2026-10-04</t>
        </is>
      </c>
      <c r="H754" t="inlineStr">
        <is>
          <t>official</t>
        </is>
      </c>
      <c r="I754" t="inlineStr">
        <is>
          <t>output/pages/035_heritance-aarah/dining__heritancehotels.com__aarah-iaso-spa-hair-salon-and-nail-services.md</t>
        </is>
      </c>
    </row>
    <row r="755">
      <c r="A755" t="n">
        <v>35</v>
      </c>
      <c r="B755" t="inlineStr">
        <is>
          <t>Heritance Aarah</t>
        </is>
      </c>
      <c r="C755" t="inlineStr">
        <is>
          <t>https://www.heritancehotels.com/aarah/dining/falhu-overwater-bar/</t>
        </is>
      </c>
      <c r="D755" t="inlineStr">
        <is>
          <t>dining</t>
        </is>
      </c>
      <c r="E755" t="inlineStr">
        <is>
          <t>Best Bars in Maldives | Falhu Bar at Heritance Aarah</t>
        </is>
      </c>
      <c r="F755" t="n">
        <v>3689</v>
      </c>
      <c r="G755" t="inlineStr">
        <is>
          <t>2026-10-04</t>
        </is>
      </c>
      <c r="H755" t="inlineStr">
        <is>
          <t>official</t>
        </is>
      </c>
      <c r="I755" t="inlineStr">
        <is>
          <t>output/pages/035_heritance-aarah/dining__heritancehotels.com__aarah-dining-falhu-overwater-bar.md</t>
        </is>
      </c>
    </row>
    <row r="756">
      <c r="A756" t="n">
        <v>35</v>
      </c>
      <c r="B756" t="inlineStr">
        <is>
          <t>Heritance Aarah</t>
        </is>
      </c>
      <c r="C756" t="inlineStr">
        <is>
          <t>https://www.heritancehotels.com/aarah/dining/</t>
        </is>
      </c>
      <c r="D756" t="inlineStr">
        <is>
          <t>dining</t>
        </is>
      </c>
      <c r="E756" t="inlineStr">
        <is>
          <t>Dining in Maldives| Restaurants at Heritance Aarah Resort</t>
        </is>
      </c>
      <c r="F756" t="n">
        <v>3996</v>
      </c>
      <c r="G756" t="inlineStr">
        <is>
          <t>2026-10-04</t>
        </is>
      </c>
      <c r="H756" t="inlineStr">
        <is>
          <t>official</t>
        </is>
      </c>
      <c r="I756" t="inlineStr">
        <is>
          <t>output/pages/035_heritance-aarah/dining__heritancehotels.com__aarah-dining.md</t>
        </is>
      </c>
    </row>
    <row r="757">
      <c r="A757" t="n">
        <v>35</v>
      </c>
      <c r="B757" t="inlineStr">
        <is>
          <t>Heritance Aarah</t>
        </is>
      </c>
      <c r="C757" t="inlineStr">
        <is>
          <t>https://www.heritancehotels.com/aarah/offers/</t>
        </is>
      </c>
      <c r="D757" t="inlineStr">
        <is>
          <t>diving</t>
        </is>
      </c>
      <c r="E757" t="inlineStr">
        <is>
          <t>Maldives Resort Package | Heritance Aarah Special Offers</t>
        </is>
      </c>
      <c r="F757" t="n">
        <v>2050</v>
      </c>
      <c r="G757" t="inlineStr">
        <is>
          <t>2026-10-04</t>
        </is>
      </c>
      <c r="H757" t="inlineStr">
        <is>
          <t>official</t>
        </is>
      </c>
      <c r="I757" t="inlineStr">
        <is>
          <t>output/pages/035_heritance-aarah/diving__heritancehotels.com__aarah-offers.md</t>
        </is>
      </c>
    </row>
    <row r="758">
      <c r="A758" t="n">
        <v>32</v>
      </c>
      <c r="B758" t="inlineStr">
        <is>
          <t>Cocoon Maldives</t>
        </is>
      </c>
      <c r="C758" t="inlineStr">
        <is>
          <t>https://www.cocoonmaldives.com/lagoon-suite-with-slide</t>
        </is>
      </c>
      <c r="D758" t="inlineStr">
        <is>
          <t>diving</t>
        </is>
      </c>
      <c r="E758" t="inlineStr">
        <is>
          <t>Lagoon Suite with Slide | Cocoon Maldives Design Hotel</t>
        </is>
      </c>
      <c r="F758" t="n">
        <v>1506</v>
      </c>
      <c r="G758" t="inlineStr">
        <is>
          <t>2026-10-04</t>
        </is>
      </c>
      <c r="H758" t="inlineStr">
        <is>
          <t>official</t>
        </is>
      </c>
      <c r="I758" t="inlineStr">
        <is>
          <t>output/pages/032_cocoon-maldives/diving__cocoonmaldives.com__lagoon-suite-with-slide.md</t>
        </is>
      </c>
    </row>
    <row r="759">
      <c r="A759" t="n">
        <v>35</v>
      </c>
      <c r="B759" t="inlineStr">
        <is>
          <t>Heritance Aarah</t>
        </is>
      </c>
      <c r="C759" t="inlineStr">
        <is>
          <t>https://www.heritancehotels.com/aarah/?lang=zh-hans</t>
        </is>
      </c>
      <c r="D759" t="inlineStr">
        <is>
          <t>other</t>
        </is>
      </c>
      <c r="E759" t="inlineStr">
        <is>
          <t>马尔代夫高端一价全包度假酒店 | 瑰宝岛阿拉赫遗产酒店官网</t>
        </is>
      </c>
      <c r="F759" t="n">
        <v>5169</v>
      </c>
      <c r="G759" t="inlineStr">
        <is>
          <t>2026-10-04</t>
        </is>
      </c>
      <c r="H759" t="inlineStr">
        <is>
          <t>official</t>
        </is>
      </c>
      <c r="I759" t="inlineStr">
        <is>
          <t>output/pages/035_heritance-aarah/other__heritancehotels.com__aarah.md</t>
        </is>
      </c>
    </row>
    <row r="760">
      <c r="A760" t="n">
        <v>35</v>
      </c>
      <c r="B760" t="inlineStr">
        <is>
          <t>Heritance Aarah</t>
        </is>
      </c>
      <c r="C760" t="inlineStr">
        <is>
          <t>https://www.heritancehotels.com/aarah/iaso-spa-in-maldives/</t>
        </is>
      </c>
      <c r="D760" t="inlineStr">
        <is>
          <t>spa</t>
        </is>
      </c>
      <c r="E760" t="inlineStr">
        <is>
          <t>Maldives Spa Resorts | Spa at Heritance Aarah Resort</t>
        </is>
      </c>
      <c r="F760" t="n">
        <v>5251</v>
      </c>
      <c r="G760" t="inlineStr">
        <is>
          <t>2026-10-04</t>
        </is>
      </c>
      <c r="H760" t="inlineStr">
        <is>
          <t>official</t>
        </is>
      </c>
      <c r="I760" t="inlineStr">
        <is>
          <t>output/pages/035_heritance-aarah/spa__heritancehotels.com__aarah-iaso-spa-in-maldives.md</t>
        </is>
      </c>
    </row>
    <row r="761">
      <c r="A761" t="n">
        <v>32</v>
      </c>
      <c r="B761" t="inlineStr">
        <is>
          <t>Cocoon Maldives</t>
        </is>
      </c>
      <c r="C761" t="inlineStr">
        <is>
          <t>https://www.cocoonmaldives.com/august-escape-offer</t>
        </is>
      </c>
      <c r="D761" t="inlineStr">
        <is>
          <t>diving</t>
        </is>
      </c>
      <c r="E761" t="inlineStr">
        <is>
          <t>August Escape Offer | Cocoon Maldives  Design Hotel</t>
        </is>
      </c>
      <c r="F761" t="n">
        <v>1481</v>
      </c>
      <c r="G761" t="inlineStr">
        <is>
          <t>2026-10-04</t>
        </is>
      </c>
      <c r="H761" t="inlineStr">
        <is>
          <t>official</t>
        </is>
      </c>
      <c r="I761" t="inlineStr">
        <is>
          <t>output/pages/032_cocoon-maldives/diving__cocoonmaldives.com__august-escape-offer.md</t>
        </is>
      </c>
    </row>
    <row r="762">
      <c r="A762" t="n">
        <v>32</v>
      </c>
      <c r="B762" t="inlineStr">
        <is>
          <t>Cocoon Maldives</t>
        </is>
      </c>
      <c r="C762" t="inlineStr">
        <is>
          <t>https://www.cocoonmaldives.com/beachsuite</t>
        </is>
      </c>
      <c r="D762" t="inlineStr">
        <is>
          <t>diving</t>
        </is>
      </c>
      <c r="E762" t="inlineStr">
        <is>
          <t>Beach Suite | Cocoon Maldives Design Hotel</t>
        </is>
      </c>
      <c r="F762" t="n">
        <v>1346</v>
      </c>
      <c r="G762" t="inlineStr">
        <is>
          <t>2026-10-04</t>
        </is>
      </c>
      <c r="H762" t="inlineStr">
        <is>
          <t>official</t>
        </is>
      </c>
      <c r="I762" t="inlineStr">
        <is>
          <t>output/pages/032_cocoon-maldives/diving__cocoonmaldives.com__beachsuite.md</t>
        </is>
      </c>
    </row>
    <row r="763">
      <c r="A763" t="n">
        <v>35</v>
      </c>
      <c r="B763" t="inlineStr">
        <is>
          <t>Heritance Aarah</t>
        </is>
      </c>
      <c r="C763" t="inlineStr">
        <is>
          <t>https://www.heritancehotels.com/aarah/dining/udaras-overwater-infinity-pool-bar/</t>
        </is>
      </c>
      <c r="D763" t="inlineStr">
        <is>
          <t>dining</t>
        </is>
      </c>
      <c r="E763" t="inlineStr">
        <is>
          <t>Maldives Bar | Udaras Infinity Pool Bar | Heritance Aarah</t>
        </is>
      </c>
      <c r="F763" t="n">
        <v>3608</v>
      </c>
      <c r="G763" t="inlineStr">
        <is>
          <t>2026-10-04</t>
        </is>
      </c>
      <c r="H763" t="inlineStr">
        <is>
          <t>official</t>
        </is>
      </c>
      <c r="I763" t="inlineStr">
        <is>
          <t>output/pages/035_heritance-aarah/dining__heritancehotels.com__aarah-dining-udaras-overwater-infinity-pool-bar.md</t>
        </is>
      </c>
    </row>
    <row r="764">
      <c r="A764" t="n">
        <v>35</v>
      </c>
      <c r="B764" t="inlineStr">
        <is>
          <t>Heritance Aarah</t>
        </is>
      </c>
      <c r="C764" t="inlineStr">
        <is>
          <t>https://www.heritancehotels.com/aarah/?lang=ja</t>
        </is>
      </c>
      <c r="D764" t="inlineStr">
        <is>
          <t>other</t>
        </is>
      </c>
      <c r="E764" t="inlineStr">
        <is>
          <t>モルディブのプレミアム・オールインクルーシブリゾート｜ヘリタンス・アーラ公式サイト</t>
        </is>
      </c>
      <c r="F764" t="n">
        <v>7532</v>
      </c>
      <c r="G764" t="inlineStr">
        <is>
          <t>2026-10-04</t>
        </is>
      </c>
      <c r="H764" t="inlineStr">
        <is>
          <t>official</t>
        </is>
      </c>
      <c r="I764" t="inlineStr">
        <is>
          <t>output/pages/035_heritance-aarah/other__heritancehotels.com__aarah.md</t>
        </is>
      </c>
    </row>
    <row r="765">
      <c r="A765" t="n">
        <v>35</v>
      </c>
      <c r="B765" t="inlineStr">
        <is>
          <t>Heritance Aarah</t>
        </is>
      </c>
      <c r="C765" t="inlineStr">
        <is>
          <t>https://www.heritancehotels.com/aarah/?lang=ru</t>
        </is>
      </c>
      <c r="D765" t="inlineStr">
        <is>
          <t>other</t>
        </is>
      </c>
      <c r="E765" t="inlineStr">
        <is>
          <t>Курорт по системе «Премиум всё включено» на Мальдивах | «Heritance Aarah«</t>
        </is>
      </c>
      <c r="F765" t="n">
        <v>8954</v>
      </c>
      <c r="G765" t="inlineStr">
        <is>
          <t>2026-10-04</t>
        </is>
      </c>
      <c r="H765" t="inlineStr">
        <is>
          <t>official</t>
        </is>
      </c>
      <c r="I765" t="inlineStr">
        <is>
          <t>output/pages/035_heritance-aarah/other__heritancehotels.com__aarah.md</t>
        </is>
      </c>
    </row>
    <row r="766">
      <c r="A766" t="n">
        <v>32</v>
      </c>
      <c r="B766" t="inlineStr">
        <is>
          <t>Cocoon Maldives</t>
        </is>
      </c>
      <c r="C766" t="inlineStr">
        <is>
          <t>https://www.cocoonmaldives.com/watersports-diving</t>
        </is>
      </c>
      <c r="D766" t="inlineStr">
        <is>
          <t>diving</t>
        </is>
      </c>
      <c r="E766" t="inlineStr">
        <is>
          <t>Water Sports &amp; Diving | Cocoon Maldives  Design Hotel</t>
        </is>
      </c>
      <c r="F766" t="n">
        <v>755</v>
      </c>
      <c r="G766" t="inlineStr">
        <is>
          <t>2026-10-04</t>
        </is>
      </c>
      <c r="H766" t="inlineStr">
        <is>
          <t>official</t>
        </is>
      </c>
      <c r="I766" t="inlineStr">
        <is>
          <t>output/pages/032_cocoon-maldives/diving__cocoonmaldives.com__watersports-diving.md</t>
        </is>
      </c>
    </row>
    <row r="767">
      <c r="A767" t="n">
        <v>35</v>
      </c>
      <c r="B767" t="inlineStr">
        <is>
          <t>Heritance Aarah</t>
        </is>
      </c>
      <c r="C767" t="inlineStr">
        <is>
          <t>https://www.heritancehotels.com/aarah/dining/ambula-overwater-restaurant/?lang=ja</t>
        </is>
      </c>
      <c r="D767" t="inlineStr">
        <is>
          <t>dining</t>
        </is>
      </c>
      <c r="E767" t="inlineStr">
        <is>
          <t>モルディブ屈指のレストラン | ヘリタンス・アーラ、アンブラ・オーバーウォーターレストラン</t>
        </is>
      </c>
      <c r="F767" t="n">
        <v>1967</v>
      </c>
      <c r="G767" t="inlineStr">
        <is>
          <t>2026-10-04</t>
        </is>
      </c>
      <c r="H767" t="inlineStr">
        <is>
          <t>official</t>
        </is>
      </c>
      <c r="I767" t="inlineStr">
        <is>
          <t>output/pages/035_heritance-aarah/dining__heritancehotels.com__aarah-dining-ambula-overwater-restaurant.md</t>
        </is>
      </c>
    </row>
    <row r="768">
      <c r="A768" t="n">
        <v>35</v>
      </c>
      <c r="B768" t="inlineStr">
        <is>
          <t>Heritance Aarah</t>
        </is>
      </c>
      <c r="C768" t="inlineStr">
        <is>
          <t>https://www.heritancehotels.com/aarah/dining/ambula-overwater-restaurant/?lang=zh-hans</t>
        </is>
      </c>
      <c r="D768" t="inlineStr">
        <is>
          <t>dining</t>
        </is>
      </c>
      <c r="E768" t="inlineStr">
        <is>
          <t>马尔代夫顶级餐厅 | 瑰宝岛阿拉赫遗产酒店安布拉水上餐厅</t>
        </is>
      </c>
      <c r="F768" t="n">
        <v>1152</v>
      </c>
      <c r="G768" t="inlineStr">
        <is>
          <t>2026-10-04</t>
        </is>
      </c>
      <c r="H768" t="inlineStr">
        <is>
          <t>official</t>
        </is>
      </c>
      <c r="I768" t="inlineStr">
        <is>
          <t>output/pages/035_heritance-aarah/dining__heritancehotels.com__aarah-dining-ambula-overwater-restaurant.md</t>
        </is>
      </c>
    </row>
    <row r="769">
      <c r="A769" t="n">
        <v>32</v>
      </c>
      <c r="B769" t="inlineStr">
        <is>
          <t>Cocoon Maldives</t>
        </is>
      </c>
      <c r="C769" t="inlineStr">
        <is>
          <t>https://www.cocoonmaldives.com/dining</t>
        </is>
      </c>
      <c r="D769" t="inlineStr">
        <is>
          <t>dining</t>
        </is>
      </c>
      <c r="E769" t="inlineStr">
        <is>
          <t>Dining | Cocoon Maldives Design Hotel</t>
        </is>
      </c>
      <c r="F769" t="n">
        <v>3285</v>
      </c>
      <c r="G769" t="inlineStr">
        <is>
          <t>2026-10-04</t>
        </is>
      </c>
      <c r="H769" t="inlineStr">
        <is>
          <t>official</t>
        </is>
      </c>
      <c r="I769" t="inlineStr">
        <is>
          <t>output/pages/032_cocoon-maldives/dining__cocoonmaldives.com__dining.md</t>
        </is>
      </c>
    </row>
    <row r="770">
      <c r="A770" t="n">
        <v>35</v>
      </c>
      <c r="B770" t="inlineStr">
        <is>
          <t>Heritance Aarah</t>
        </is>
      </c>
      <c r="C770" t="inlineStr">
        <is>
          <t>https://www.heritancehotels.com/aarah/wind-surfing/?lang=ja</t>
        </is>
      </c>
      <c r="D770" t="inlineStr">
        <is>
          <t>diving</t>
        </is>
      </c>
      <c r="E770" t="inlineStr">
        <is>
          <t>モルディブのウィンドサーフィン｜ヘリタンス・アーラ・モルディブ</t>
        </is>
      </c>
      <c r="F770" t="n">
        <v>4503</v>
      </c>
      <c r="G770" t="inlineStr">
        <is>
          <t>2026-10-04</t>
        </is>
      </c>
      <c r="H770" t="inlineStr">
        <is>
          <t>official</t>
        </is>
      </c>
      <c r="I770" t="inlineStr">
        <is>
          <t>output/pages/035_heritance-aarah/diving__heritancehotels.com__aarah-wind-surfing.md</t>
        </is>
      </c>
    </row>
    <row r="771">
      <c r="A771" t="n">
        <v>32</v>
      </c>
      <c r="B771" t="inlineStr">
        <is>
          <t>Cocoon Maldives</t>
        </is>
      </c>
      <c r="C771" t="inlineStr">
        <is>
          <t>https://www.cocoonmaldives.com/news/cocoon-maldives-appoints-ahmed-jihad-jay-as-new-general-manager</t>
        </is>
      </c>
      <c r="D771" t="inlineStr">
        <is>
          <t>diving</t>
        </is>
      </c>
      <c r="E771" t="inlineStr">
        <is>
          <t>Cocoon Maldives Appoints Ahmed Jihad-Jay as New General Manager | Cocoon Maldives  New</t>
        </is>
      </c>
      <c r="F771" t="n">
        <v>1857</v>
      </c>
      <c r="G771" t="inlineStr">
        <is>
          <t>2026-10-04</t>
        </is>
      </c>
      <c r="H771" t="inlineStr">
        <is>
          <t>official</t>
        </is>
      </c>
      <c r="I771" t="inlineStr">
        <is>
          <t>output/pages/032_cocoon-maldives/diving__cocoonmaldives.com__news-cocoon-maldives-appoints-ahmed-jihad-jay-as-new-general.md</t>
        </is>
      </c>
    </row>
    <row r="772">
      <c r="A772" t="n">
        <v>32</v>
      </c>
      <c r="B772" t="inlineStr">
        <is>
          <t>Cocoon Maldives</t>
        </is>
      </c>
      <c r="C772" t="inlineStr">
        <is>
          <t>https://www.cocoonmaldives.com/manta-restaurant</t>
        </is>
      </c>
      <c r="D772" t="inlineStr">
        <is>
          <t>dining</t>
        </is>
      </c>
      <c r="E772" t="inlineStr">
        <is>
          <t>Manta Restaurant | Cocoon Maldives Design Hotel</t>
        </is>
      </c>
      <c r="F772" t="n">
        <v>917</v>
      </c>
      <c r="G772" t="inlineStr">
        <is>
          <t>2026-10-04</t>
        </is>
      </c>
      <c r="H772" t="inlineStr">
        <is>
          <t>official</t>
        </is>
      </c>
      <c r="I772" t="inlineStr">
        <is>
          <t>output/pages/032_cocoon-maldives/dining__cocoonmaldives.com__manta-restaurant.md</t>
        </is>
      </c>
    </row>
    <row r="773">
      <c r="A773" t="n">
        <v>35</v>
      </c>
      <c r="B773" t="inlineStr">
        <is>
          <t>Heritance Aarah</t>
        </is>
      </c>
      <c r="C773" t="inlineStr">
        <is>
          <t>https://www.heritancehotels.com/aarah/experiences/wind-surfing/?lang=zh-hans</t>
        </is>
      </c>
      <c r="D773" t="inlineStr">
        <is>
          <t>diving</t>
        </is>
      </c>
      <c r="E773" t="inlineStr">
        <is>
          <t>马尔代夫滑浪风帆 | 瑰宝岛阿拉赫遗产酒店滑浪风帆体验</t>
        </is>
      </c>
      <c r="F773" t="n">
        <v>982</v>
      </c>
      <c r="G773" t="inlineStr">
        <is>
          <t>2026-10-04</t>
        </is>
      </c>
      <c r="H773" t="inlineStr">
        <is>
          <t>official</t>
        </is>
      </c>
      <c r="I773" t="inlineStr">
        <is>
          <t>output/pages/035_heritance-aarah/diving__heritancehotels.com__aarah-experiences-wind-surfing.md</t>
        </is>
      </c>
    </row>
    <row r="774">
      <c r="A774" t="n">
        <v>32</v>
      </c>
      <c r="B774" t="inlineStr">
        <is>
          <t>Cocoon Maldives</t>
        </is>
      </c>
      <c r="C774" t="inlineStr">
        <is>
          <t>https://www.cocoonmaldives.com/accomodation</t>
        </is>
      </c>
      <c r="D774" t="inlineStr">
        <is>
          <t>diving</t>
        </is>
      </c>
      <c r="E774" t="inlineStr">
        <is>
          <t>Accommodation | Cocoon Maldives Design Hotel</t>
        </is>
      </c>
      <c r="F774" t="n">
        <v>6241</v>
      </c>
      <c r="G774" t="inlineStr">
        <is>
          <t>2026-10-04</t>
        </is>
      </c>
      <c r="H774" t="inlineStr">
        <is>
          <t>official</t>
        </is>
      </c>
      <c r="I774" t="inlineStr">
        <is>
          <t>output/pages/032_cocoon-maldives/diving__cocoonmaldives.com__accomodation.md</t>
        </is>
      </c>
    </row>
    <row r="775">
      <c r="A775" t="n">
        <v>35</v>
      </c>
      <c r="B775" t="inlineStr">
        <is>
          <t>Heritance Aarah</t>
        </is>
      </c>
      <c r="C775" t="inlineStr">
        <is>
          <t>https://www.heritancehotels.com/aarah/dining/ginifati-private-dining/?lang=zh-hans</t>
        </is>
      </c>
      <c r="D775" t="inlineStr">
        <is>
          <t>dining</t>
        </is>
      </c>
      <c r="E775" t="inlineStr">
        <is>
          <t>马尔代夫吉尼法蒂私密用餐 | 瑰宝岛阿拉赫遗产酒店餐厅</t>
        </is>
      </c>
      <c r="F775" t="n">
        <v>1050</v>
      </c>
      <c r="G775" t="inlineStr">
        <is>
          <t>2026-10-04</t>
        </is>
      </c>
      <c r="H775" t="inlineStr">
        <is>
          <t>official</t>
        </is>
      </c>
      <c r="I775" t="inlineStr">
        <is>
          <t>output/pages/035_heritance-aarah/dining__heritancehotels.com__aarah-dining-ginifati-private-dining.md</t>
        </is>
      </c>
    </row>
    <row r="776">
      <c r="A776" t="n">
        <v>32</v>
      </c>
      <c r="B776" t="inlineStr">
        <is>
          <t>Cocoon Maldives</t>
        </is>
      </c>
      <c r="C776" t="inlineStr">
        <is>
          <t>https://www.cocoonmaldives.com/festive-2024</t>
        </is>
      </c>
      <c r="D776" t="inlineStr">
        <is>
          <t>diving</t>
        </is>
      </c>
      <c r="E776" t="inlineStr">
        <is>
          <t>Never Before Festival | Cocoon Maldives  Design Hotel</t>
        </is>
      </c>
      <c r="F776" t="n">
        <v>1043</v>
      </c>
      <c r="G776" t="inlineStr">
        <is>
          <t>2026-10-04</t>
        </is>
      </c>
      <c r="H776" t="inlineStr">
        <is>
          <t>official</t>
        </is>
      </c>
      <c r="I776" t="inlineStr">
        <is>
          <t>output/pages/032_cocoon-maldives/diving__cocoonmaldives.com__festive-2024.md</t>
        </is>
      </c>
    </row>
    <row r="777">
      <c r="A777" t="n">
        <v>35</v>
      </c>
      <c r="B777" t="inlineStr">
        <is>
          <t>Heritance Aarah</t>
        </is>
      </c>
      <c r="C777" t="inlineStr">
        <is>
          <t>https://www.heritancehotels.com/aarah/dining/ginifati-private-dining/?lang=ja</t>
        </is>
      </c>
      <c r="D777" t="inlineStr">
        <is>
          <t>dining</t>
        </is>
      </c>
      <c r="E777" t="inlineStr">
        <is>
          <t>モルディブ・ギニファティ・プライベートダイニング | ヘリタンス・アーラのレストラン</t>
        </is>
      </c>
      <c r="F777" t="n">
        <v>1805</v>
      </c>
      <c r="G777" t="inlineStr">
        <is>
          <t>2026-10-04</t>
        </is>
      </c>
      <c r="H777" t="inlineStr">
        <is>
          <t>official</t>
        </is>
      </c>
      <c r="I777" t="inlineStr">
        <is>
          <t>output/pages/035_heritance-aarah/dining__heritancehotels.com__aarah-dining-ginifati-private-dining.md</t>
        </is>
      </c>
    </row>
    <row r="778">
      <c r="A778" t="n">
        <v>32</v>
      </c>
      <c r="B778" t="inlineStr">
        <is>
          <t>Cocoon Maldives</t>
        </is>
      </c>
      <c r="C778" t="inlineStr">
        <is>
          <t>https://www.cocoonmaldives.com/what-snewatcocoonmaldives</t>
        </is>
      </c>
      <c r="D778" t="inlineStr">
        <is>
          <t>diving</t>
        </is>
      </c>
      <c r="E778" t="inlineStr">
        <is>
          <t>What's New at Cocoon Maldives | Cocoon Maldives  Design Hotel</t>
        </is>
      </c>
      <c r="F778" t="n">
        <v>3634</v>
      </c>
      <c r="G778" t="inlineStr">
        <is>
          <t>2026-10-04</t>
        </is>
      </c>
      <c r="H778" t="inlineStr">
        <is>
          <t>official</t>
        </is>
      </c>
      <c r="I778" t="inlineStr">
        <is>
          <t>output/pages/032_cocoon-maldives/diving__cocoonmaldives.com__what-snewatcocoonmaldives.md</t>
        </is>
      </c>
    </row>
    <row r="779">
      <c r="A779" t="n">
        <v>35</v>
      </c>
      <c r="B779" t="inlineStr">
        <is>
          <t>Heritance Aarah</t>
        </is>
      </c>
      <c r="C779" t="inlineStr">
        <is>
          <t>https://www.heritancehotels.com/aarah/storrington-collective-family-getaway/?lang=ja</t>
        </is>
      </c>
      <c r="D779" t="inlineStr">
        <is>
          <t>kids</t>
        </is>
      </c>
      <c r="E779" t="inlineStr">
        <is>
          <t>モルディブで家族旅行 | Heritance Hotels</t>
        </is>
      </c>
      <c r="F779" t="n">
        <v>2200</v>
      </c>
      <c r="G779" t="inlineStr">
        <is>
          <t>2026-10-04</t>
        </is>
      </c>
      <c r="H779" t="inlineStr">
        <is>
          <t>official</t>
        </is>
      </c>
      <c r="I779" t="inlineStr">
        <is>
          <t>output/pages/035_heritance-aarah/kids__heritancehotels.com__aarah-storrington-collective-family-getaway.md</t>
        </is>
      </c>
    </row>
    <row r="780">
      <c r="A780" t="n">
        <v>32</v>
      </c>
      <c r="B780" t="inlineStr">
        <is>
          <t>Cocoon Maldives</t>
        </is>
      </c>
      <c r="C780" t="inlineStr">
        <is>
          <t>https://www.cocoonmaldives.com/offer</t>
        </is>
      </c>
      <c r="D780" t="inlineStr">
        <is>
          <t>diving</t>
        </is>
      </c>
      <c r="E780" t="inlineStr">
        <is>
          <t>Offers | Cocoon Maldives Design Hotel</t>
        </is>
      </c>
      <c r="F780" t="n">
        <v>2413</v>
      </c>
      <c r="G780" t="inlineStr">
        <is>
          <t>2026-10-04</t>
        </is>
      </c>
      <c r="H780" t="inlineStr">
        <is>
          <t>official</t>
        </is>
      </c>
      <c r="I780" t="inlineStr">
        <is>
          <t>output/pages/032_cocoon-maldives/diving__cocoonmaldives.com__offer.md</t>
        </is>
      </c>
    </row>
    <row r="781">
      <c r="A781" t="n">
        <v>35</v>
      </c>
      <c r="B781" t="inlineStr">
        <is>
          <t>Heritance Aarah</t>
        </is>
      </c>
      <c r="C781" t="inlineStr">
        <is>
          <t>https://www.heritancehotels.com/aarah/storrington-collective-family-getaway/?lang=ru</t>
        </is>
      </c>
      <c r="D781" t="inlineStr">
        <is>
          <t>diving</t>
        </is>
      </c>
      <c r="E781" t="inlineStr">
        <is>
          <t>Family Getaway in Maldives | Heritance Hotels</t>
        </is>
      </c>
      <c r="F781" t="n">
        <v>4281</v>
      </c>
      <c r="G781" t="inlineStr">
        <is>
          <t>2026-10-04</t>
        </is>
      </c>
      <c r="H781" t="inlineStr">
        <is>
          <t>official</t>
        </is>
      </c>
      <c r="I781" t="inlineStr">
        <is>
          <t>output/pages/035_heritance-aarah/diving__heritancehotels.com__aarah-storrington-collective-family-getaway.md</t>
        </is>
      </c>
    </row>
    <row r="782">
      <c r="A782" t="n">
        <v>35</v>
      </c>
      <c r="B782" t="inlineStr">
        <is>
          <t>Heritance Aarah</t>
        </is>
      </c>
      <c r="C782" t="inlineStr">
        <is>
          <t>https://www.heritancehotels.com/aarah/offers/family-getaway/?lang=zh-hans</t>
        </is>
      </c>
      <c r="D782" t="inlineStr">
        <is>
          <t>kids</t>
        </is>
      </c>
      <c r="E782" t="inlineStr">
        <is>
          <t>马尔代夫家庭度假之旅 | Heritance Hotels</t>
        </is>
      </c>
      <c r="F782" t="n">
        <v>1294</v>
      </c>
      <c r="G782" t="inlineStr">
        <is>
          <t>2026-10-04</t>
        </is>
      </c>
      <c r="H782" t="inlineStr">
        <is>
          <t>official</t>
        </is>
      </c>
      <c r="I782" t="inlineStr">
        <is>
          <t>output/pages/035_heritance-aarah/kids__heritancehotels.com__aarah-offers-family-getaway.md</t>
        </is>
      </c>
    </row>
    <row r="783">
      <c r="A783" t="n">
        <v>35</v>
      </c>
      <c r="B783" t="inlineStr">
        <is>
          <t>Heritance Aarah</t>
        </is>
      </c>
      <c r="C783" t="inlineStr">
        <is>
          <t>https://www.heritancehotels.com/aarah/%d0%bf%d1%80%d0%b5%d0%b4%d0%bb%d0%be%d0%b6%d0%b5%d0%bd%d0%b8%d1%8f/family-getaway/?lang=ru</t>
        </is>
      </c>
      <c r="D783" t="inlineStr">
        <is>
          <t>diving</t>
        </is>
      </c>
      <c r="E783" t="inlineStr">
        <is>
          <t>Family Getaway in Maldives | Heritance Hotels</t>
        </is>
      </c>
      <c r="F783" t="n">
        <v>3864</v>
      </c>
      <c r="G783" t="inlineStr">
        <is>
          <t>2026-10-04</t>
        </is>
      </c>
      <c r="H783" t="inlineStr">
        <is>
          <t>official</t>
        </is>
      </c>
      <c r="I783" t="inlineStr">
        <is>
          <t>output/pages/035_heritance-aarah/diving__heritancehotels.com__aarah-d0-bf-d1-80-d0-b5-d0-b4-d0-bb-d0-be-d0-b6-d0-b5-d0-bd-.md</t>
        </is>
      </c>
    </row>
    <row r="784">
      <c r="A784" t="n">
        <v>38</v>
      </c>
      <c r="B784" t="inlineStr">
        <is>
          <t>Veligandu Maldives Resort Island</t>
        </is>
      </c>
      <c r="C784" t="inlineStr">
        <is>
          <t>https://veligandu.com/blog/2025/08/30/join-my-ocean-world-at-veligandu/</t>
        </is>
      </c>
      <c r="D784" t="inlineStr">
        <is>
          <t>diving</t>
        </is>
      </c>
      <c r="E784" t="inlineStr">
        <is>
          <t>Join My Ocean World - Excusions &amp; Watersports</t>
        </is>
      </c>
      <c r="F784" t="n">
        <v>12497</v>
      </c>
      <c r="G784" t="inlineStr">
        <is>
          <t>2026-10-04</t>
        </is>
      </c>
      <c r="H784" t="inlineStr">
        <is>
          <t>official</t>
        </is>
      </c>
      <c r="I784" t="inlineStr">
        <is>
          <t>output/pages/038_veligandu-maldives-resort-island/diving__veligandu.com__blog-2025-08-30-join-my-ocean-world-at-veligandu.md</t>
        </is>
      </c>
    </row>
    <row r="785">
      <c r="A785" t="n">
        <v>38</v>
      </c>
      <c r="B785" t="inlineStr">
        <is>
          <t>Veligandu Maldives Resort Island</t>
        </is>
      </c>
      <c r="C785" t="inlineStr">
        <is>
          <t>https://veligandu.com/blog/2026/03/27/veligandu-sensory-wine-tasting-journey/</t>
        </is>
      </c>
      <c r="D785" t="inlineStr">
        <is>
          <t>diving</t>
        </is>
      </c>
      <c r="E785" t="inlineStr">
        <is>
          <t>Veligandus' Sensory Wine Tasting Journey - Veligandu Maldives</t>
        </is>
      </c>
      <c r="F785" t="n">
        <v>4152</v>
      </c>
      <c r="G785" t="inlineStr">
        <is>
          <t>2026-10-04</t>
        </is>
      </c>
      <c r="H785" t="inlineStr">
        <is>
          <t>official</t>
        </is>
      </c>
      <c r="I785" t="inlineStr">
        <is>
          <t>output/pages/038_veligandu-maldives-resort-island/diving__veligandu.com__blog-2026-03-27-veligandu-sensory-wine-tasting-journey.md</t>
        </is>
      </c>
    </row>
    <row r="786">
      <c r="A786" t="n">
        <v>32</v>
      </c>
      <c r="B786" t="inlineStr">
        <is>
          <t>Cocoon Maldives</t>
        </is>
      </c>
      <c r="C786" t="inlineStr">
        <is>
          <t>https://www.cocoonmaldives.com/wedding</t>
        </is>
      </c>
      <c r="D786" t="inlineStr">
        <is>
          <t>wedding</t>
        </is>
      </c>
      <c r="E786" t="inlineStr">
        <is>
          <t>Wedding | Cocoon Maldives Design Hotel</t>
        </is>
      </c>
      <c r="F786" t="n">
        <v>279</v>
      </c>
      <c r="G786" t="inlineStr">
        <is>
          <t>2026-10-04</t>
        </is>
      </c>
      <c r="H786" t="inlineStr">
        <is>
          <t>official</t>
        </is>
      </c>
      <c r="I786" t="inlineStr">
        <is>
          <t>output/pages/032_cocoon-maldives/wedding__cocoonmaldives.com__wedding.md</t>
        </is>
      </c>
    </row>
    <row r="787">
      <c r="A787" t="n">
        <v>38</v>
      </c>
      <c r="B787" t="inlineStr">
        <is>
          <t>Veligandu Maldives Resort Island</t>
        </is>
      </c>
      <c r="C787" t="inlineStr">
        <is>
          <t>https://veligandu.com/blog/2026/07/03/sustainable-food-how-pineapples-are-repurposed/</t>
        </is>
      </c>
      <c r="D787" t="inlineStr">
        <is>
          <t>dining</t>
        </is>
      </c>
      <c r="E787" t="inlineStr">
        <is>
          <t>Sustainable Food: One Pineapple, Endless Possibilities - Veligandu Maldives</t>
        </is>
      </c>
      <c r="F787" t="n">
        <v>6112</v>
      </c>
      <c r="G787" t="inlineStr">
        <is>
          <t>2026-10-04</t>
        </is>
      </c>
      <c r="H787" t="inlineStr">
        <is>
          <t>official</t>
        </is>
      </c>
      <c r="I787" t="inlineStr">
        <is>
          <t>output/pages/038_veligandu-maldives-resort-island/dining__veligandu.com__blog-2026-07-03-sustainable-food-how-pineapples-are-repurpos.md</t>
        </is>
      </c>
    </row>
    <row r="788">
      <c r="A788" t="n">
        <v>38</v>
      </c>
      <c r="B788" t="inlineStr">
        <is>
          <t>Veligandu Maldives Resort Island</t>
        </is>
      </c>
      <c r="C788" t="inlineStr">
        <is>
          <t>https://veligandu.com/blog/2026/05/06/protecting-the-beauty-beneath-the-surface-coral-restoration/</t>
        </is>
      </c>
      <c r="D788" t="inlineStr">
        <is>
          <t>dining</t>
        </is>
      </c>
      <c r="E788" t="inlineStr">
        <is>
          <t>Coral Restoration at Veligandu Maldives | Protecting Our Reef Protecting The Beauty Beneath The Surface - Coral Restorat</t>
        </is>
      </c>
      <c r="F788" t="n">
        <v>2224</v>
      </c>
      <c r="G788" t="inlineStr">
        <is>
          <t>2026-10-04</t>
        </is>
      </c>
      <c r="H788" t="inlineStr">
        <is>
          <t>official</t>
        </is>
      </c>
      <c r="I788" t="inlineStr">
        <is>
          <t>output/pages/038_veligandu-maldives-resort-island/dining__veligandu.com__blog-2026-05-06-protecting-the-beauty-beneath-the-surface-co.md</t>
        </is>
      </c>
    </row>
    <row r="789">
      <c r="A789" t="n">
        <v>38</v>
      </c>
      <c r="B789" t="inlineStr">
        <is>
          <t>Veligandu Maldives Resort Island</t>
        </is>
      </c>
      <c r="C789" t="inlineStr">
        <is>
          <t>https://veligandu.com/blog/2026/07/30/the-dive-every-diver-talks-about-veligandu-maldives/</t>
        </is>
      </c>
      <c r="D789" t="inlineStr">
        <is>
          <t>diving</t>
        </is>
      </c>
      <c r="E789" t="inlineStr">
        <is>
          <t>Madivaru Corner Dive Site: The Best Channel Dive Near Veligandu Maldives - Veligandu Maldives</t>
        </is>
      </c>
      <c r="F789" t="n">
        <v>6306</v>
      </c>
      <c r="G789" t="inlineStr">
        <is>
          <t>2026-10-04</t>
        </is>
      </c>
      <c r="H789" t="inlineStr">
        <is>
          <t>official</t>
        </is>
      </c>
      <c r="I789" t="inlineStr">
        <is>
          <t>output/pages/038_veligandu-maldives-resort-island/diving__veligandu.com__blog-2026-07-30-the-dive-every-diver-talks-about-veligandu-m.md</t>
        </is>
      </c>
    </row>
    <row r="790">
      <c r="A790" t="n">
        <v>38</v>
      </c>
      <c r="B790" t="inlineStr">
        <is>
          <t>Veligandu Maldives Resort Island</t>
        </is>
      </c>
      <c r="C790" t="inlineStr">
        <is>
          <t>https://veligandu.com/blog/2026/01/09/world-class-padel-pickleball-veligandu-maldives/</t>
        </is>
      </c>
      <c r="D790" t="inlineStr">
        <is>
          <t>diving</t>
        </is>
      </c>
      <c r="E790" t="inlineStr">
        <is>
          <t>World-Class Padel &amp; Pickleball Comes to Veligandu Maldives - Veligandu Maldives</t>
        </is>
      </c>
      <c r="F790" t="n">
        <v>3428</v>
      </c>
      <c r="G790" t="inlineStr">
        <is>
          <t>2026-10-04</t>
        </is>
      </c>
      <c r="H790" t="inlineStr">
        <is>
          <t>official</t>
        </is>
      </c>
      <c r="I790" t="inlineStr">
        <is>
          <t>output/pages/038_veligandu-maldives-resort-island/diving__veligandu.com__blog-2026-01-09-world-class-padel-pickleball-veligandu-maldi.md</t>
        </is>
      </c>
    </row>
    <row r="791">
      <c r="A791" t="n">
        <v>38</v>
      </c>
      <c r="B791" t="inlineStr">
        <is>
          <t>Veligandu Maldives Resort Island</t>
        </is>
      </c>
      <c r="C791" t="inlineStr">
        <is>
          <t>https://veligandu.com/blog/2026/02/09/luxury-yachting-at-veligandu/</t>
        </is>
      </c>
      <c r="D791" t="inlineStr">
        <is>
          <t>diving</t>
        </is>
      </c>
      <c r="E791" t="inlineStr">
        <is>
          <t>Luxury Yacht Experiences at Veligandu Maldives - Veligandu Maldives</t>
        </is>
      </c>
      <c r="F791" t="n">
        <v>5719</v>
      </c>
      <c r="G791" t="inlineStr">
        <is>
          <t>2026-10-04</t>
        </is>
      </c>
      <c r="H791" t="inlineStr">
        <is>
          <t>official</t>
        </is>
      </c>
      <c r="I791" t="inlineStr">
        <is>
          <t>output/pages/038_veligandu-maldives-resort-island/diving__veligandu.com__blog-2026-02-09-luxury-yachting-at-veligandu.md</t>
        </is>
      </c>
    </row>
    <row r="792">
      <c r="A792" t="n">
        <v>38</v>
      </c>
      <c r="B792" t="inlineStr">
        <is>
          <t>Veligandu Maldives Resort Island</t>
        </is>
      </c>
      <c r="C792" t="inlineStr">
        <is>
          <t>https://veligandu.com/gallery/</t>
        </is>
      </c>
      <c r="D792" t="inlineStr">
        <is>
          <t>diving</t>
        </is>
      </c>
      <c r="E792" t="inlineStr">
        <is>
          <t>Gallery - Veligandu Maldives</t>
        </is>
      </c>
      <c r="F792" t="n">
        <v>1477</v>
      </c>
      <c r="G792" t="inlineStr">
        <is>
          <t>2026-10-04</t>
        </is>
      </c>
      <c r="H792" t="inlineStr">
        <is>
          <t>official</t>
        </is>
      </c>
      <c r="I792" t="inlineStr">
        <is>
          <t>output/pages/038_veligandu-maldives-resort-island/diving__veligandu.com__gallery.md</t>
        </is>
      </c>
    </row>
    <row r="793">
      <c r="A793" t="n">
        <v>29</v>
      </c>
      <c r="B793" t="inlineStr">
        <is>
          <t>Dheruhfinolhu by Jawakara Islands Maldives</t>
        </is>
      </c>
      <c r="C793" t="inlineStr">
        <is>
          <t>https://www.jawakaraislands.com/</t>
        </is>
      </c>
      <c r="D793" t="inlineStr">
        <is>
          <t>overview</t>
        </is>
      </c>
      <c r="E793" t="inlineStr">
        <is>
          <t>jawakaraislands.com is registered at Namecheap</t>
        </is>
      </c>
      <c r="F793" t="n">
        <v>226</v>
      </c>
      <c r="G793" t="inlineStr">
        <is>
          <t>2026-10-04</t>
        </is>
      </c>
      <c r="H793" t="inlineStr">
        <is>
          <t>official</t>
        </is>
      </c>
      <c r="I793" t="inlineStr">
        <is>
          <t>output/pages/029_dheruhfinolhu-by-jawakara-islands-maldives/overview__jawakaraislands.com__home.md</t>
        </is>
      </c>
    </row>
    <row r="794">
      <c r="A794" t="n">
        <v>38</v>
      </c>
      <c r="B794" t="inlineStr">
        <is>
          <t>Veligandu Maldives Resort Island</t>
        </is>
      </c>
      <c r="C794" t="inlineStr">
        <is>
          <t>https://veligandu.com/blog/2025/09/30/bars-mixology-crafting-moments-in-every-pour/</t>
        </is>
      </c>
      <c r="D794" t="inlineStr">
        <is>
          <t>dining</t>
        </is>
      </c>
      <c r="E794" t="inlineStr">
        <is>
          <t>Bars &amp; mixology - Crafting Moments In Every Pour - Veligandu Maldives</t>
        </is>
      </c>
      <c r="F794" t="n">
        <v>5369</v>
      </c>
      <c r="G794" t="inlineStr">
        <is>
          <t>2026-10-04</t>
        </is>
      </c>
      <c r="H794" t="inlineStr">
        <is>
          <t>official</t>
        </is>
      </c>
      <c r="I794" t="inlineStr">
        <is>
          <t>output/pages/038_veligandu-maldives-resort-island/dining__veligandu.com__blog-2025-09-30-bars-mixology-crafting-moments-in-every-pour.md</t>
        </is>
      </c>
    </row>
    <row r="795">
      <c r="A795" t="n">
        <v>38</v>
      </c>
      <c r="B795" t="inlineStr">
        <is>
          <t>Veligandu Maldives Resort Island</t>
        </is>
      </c>
      <c r="C795" t="inlineStr">
        <is>
          <t>https://veligandu.com/blog/2026/09/07/discover-typti-at-veligandu/</t>
        </is>
      </c>
      <c r="D795" t="inlineStr">
        <is>
          <t>diving</t>
        </is>
      </c>
      <c r="E795" t="inlineStr">
        <is>
          <t>Discover TYPTI, the new racquet sport in Veligandu - Veligandu Maldives</t>
        </is>
      </c>
      <c r="F795" t="n">
        <v>2957</v>
      </c>
      <c r="G795" t="inlineStr">
        <is>
          <t>2026-10-04</t>
        </is>
      </c>
      <c r="H795" t="inlineStr">
        <is>
          <t>official</t>
        </is>
      </c>
      <c r="I795" t="inlineStr">
        <is>
          <t>output/pages/038_veligandu-maldives-resort-island/diving__veligandu.com__blog-2026-09-07-discover-typti-at-veligandu.md</t>
        </is>
      </c>
    </row>
    <row r="796">
      <c r="A796" t="n">
        <v>32</v>
      </c>
      <c r="B796" t="inlineStr">
        <is>
          <t>Cocoon Maldives</t>
        </is>
      </c>
      <c r="C796" t="inlineStr">
        <is>
          <t>https://www.cocoonmaldives.com/faq</t>
        </is>
      </c>
      <c r="D796" t="inlineStr">
        <is>
          <t>diving</t>
        </is>
      </c>
      <c r="E796" t="inlineStr">
        <is>
          <t>Frequently Asked Questions | Cocoon Maldives  Design Hotel</t>
        </is>
      </c>
      <c r="F796" t="n">
        <v>1730</v>
      </c>
      <c r="G796" t="inlineStr">
        <is>
          <t>2026-10-04</t>
        </is>
      </c>
      <c r="H796" t="inlineStr">
        <is>
          <t>official</t>
        </is>
      </c>
      <c r="I796" t="inlineStr">
        <is>
          <t>output/pages/032_cocoon-maldives/diving__cocoonmaldives.com__faq.md</t>
        </is>
      </c>
    </row>
    <row r="797">
      <c r="A797" t="n">
        <v>32</v>
      </c>
      <c r="B797" t="inlineStr">
        <is>
          <t>Cocoon Maldives</t>
        </is>
      </c>
      <c r="C797" t="inlineStr">
        <is>
          <t>https://www.cocoonmaldives.com/experiences</t>
        </is>
      </c>
      <c r="D797" t="inlineStr">
        <is>
          <t>diving</t>
        </is>
      </c>
      <c r="E797" t="inlineStr">
        <is>
          <t>Experiences | Cocoon Maldives Design Hotel</t>
        </is>
      </c>
      <c r="F797" t="n">
        <v>4174</v>
      </c>
      <c r="G797" t="inlineStr">
        <is>
          <t>2026-10-04</t>
        </is>
      </c>
      <c r="H797" t="inlineStr">
        <is>
          <t>official</t>
        </is>
      </c>
      <c r="I797" t="inlineStr">
        <is>
          <t>output/pages/032_cocoon-maldives/diving__cocoonmaldives.com__experiences.md</t>
        </is>
      </c>
    </row>
    <row r="798">
      <c r="A798" t="n">
        <v>32</v>
      </c>
      <c r="B798" t="inlineStr">
        <is>
          <t>Cocoon Maldives</t>
        </is>
      </c>
      <c r="C798" t="inlineStr">
        <is>
          <t>https://www.cocoonmaldives.com/lago-design</t>
        </is>
      </c>
      <c r="D798" t="inlineStr">
        <is>
          <t>diving</t>
        </is>
      </c>
      <c r="E798" t="inlineStr">
        <is>
          <t>LAGO | Cocoon Maldives Design Hotel</t>
        </is>
      </c>
      <c r="F798" t="n">
        <v>5398</v>
      </c>
      <c r="G798" t="inlineStr">
        <is>
          <t>2026-10-04</t>
        </is>
      </c>
      <c r="H798" t="inlineStr">
        <is>
          <t>official</t>
        </is>
      </c>
      <c r="I798" t="inlineStr">
        <is>
          <t>output/pages/032_cocoon-maldives/diving__cocoonmaldives.com__lago-design.md</t>
        </is>
      </c>
    </row>
    <row r="799">
      <c r="A799" t="n">
        <v>32</v>
      </c>
      <c r="B799" t="inlineStr">
        <is>
          <t>Cocoon Maldives</t>
        </is>
      </c>
      <c r="C799" t="inlineStr">
        <is>
          <t>https://www.cocoonmaldives.com/winter-bliss-offer</t>
        </is>
      </c>
      <c r="D799" t="inlineStr">
        <is>
          <t>diving</t>
        </is>
      </c>
      <c r="E799" t="inlineStr">
        <is>
          <t>Winter Bliss Offer | Cocoon Maldives Design Hotel</t>
        </is>
      </c>
      <c r="F799" t="n">
        <v>2586</v>
      </c>
      <c r="G799" t="inlineStr">
        <is>
          <t>2026-10-04</t>
        </is>
      </c>
      <c r="H799" t="inlineStr">
        <is>
          <t>official</t>
        </is>
      </c>
      <c r="I799" t="inlineStr">
        <is>
          <t>output/pages/032_cocoon-maldives/diving__cocoonmaldives.com__winter-bliss-offer.md</t>
        </is>
      </c>
    </row>
    <row r="800">
      <c r="A800" t="n">
        <v>32</v>
      </c>
      <c r="B800" t="inlineStr">
        <is>
          <t>Cocoon Maldives</t>
        </is>
      </c>
      <c r="C800" t="inlineStr">
        <is>
          <t>https://www.cocoonmaldives.com/fishing</t>
        </is>
      </c>
      <c r="D800" t="inlineStr">
        <is>
          <t>diving</t>
        </is>
      </c>
      <c r="E800" t="inlineStr">
        <is>
          <t>Fishing | Cocoon Maldives Design Hotel</t>
        </is>
      </c>
      <c r="F800" t="n">
        <v>678</v>
      </c>
      <c r="G800" t="inlineStr">
        <is>
          <t>2026-10-04</t>
        </is>
      </c>
      <c r="H800" t="inlineStr">
        <is>
          <t>official</t>
        </is>
      </c>
      <c r="I800" t="inlineStr">
        <is>
          <t>output/pages/032_cocoon-maldives/diving__cocoonmaldives.com__fishing.md</t>
        </is>
      </c>
    </row>
    <row r="801">
      <c r="A801" t="n">
        <v>32</v>
      </c>
      <c r="B801" t="inlineStr">
        <is>
          <t>Cocoon Maldives</t>
        </is>
      </c>
      <c r="C801" t="inlineStr">
        <is>
          <t>https://www.cocoonmaldives.com/privacy</t>
        </is>
      </c>
      <c r="D801" t="inlineStr">
        <is>
          <t>diving</t>
        </is>
      </c>
      <c r="E801" t="inlineStr">
        <is>
          <t>Privacy | Cocoon Maldives Design Hotel | Maldives</t>
        </is>
      </c>
      <c r="F801" t="n">
        <v>5617</v>
      </c>
      <c r="G801" t="inlineStr">
        <is>
          <t>2026-10-04</t>
        </is>
      </c>
      <c r="H801" t="inlineStr">
        <is>
          <t>official</t>
        </is>
      </c>
      <c r="I801" t="inlineStr">
        <is>
          <t>output/pages/032_cocoon-maldives/diving__cocoonmaldives.com__privacy.md</t>
        </is>
      </c>
    </row>
    <row r="802">
      <c r="A802" t="n">
        <v>38</v>
      </c>
      <c r="B802" t="inlineStr">
        <is>
          <t>Veligandu Maldives Resort Island</t>
        </is>
      </c>
      <c r="C802" t="inlineStr">
        <is>
          <t>https://veligandu.com/locations.kml</t>
        </is>
      </c>
      <c r="D802" t="inlineStr">
        <is>
          <t>diving</t>
        </is>
      </c>
      <c r="E802" t="inlineStr">
        <is>
          <t>Locations Sitemap - Veligandu Maldives</t>
        </is>
      </c>
      <c r="F802" t="n">
        <v>283</v>
      </c>
      <c r="G802" t="inlineStr">
        <is>
          <t>2026-10-04</t>
        </is>
      </c>
      <c r="H802" t="inlineStr">
        <is>
          <t>official</t>
        </is>
      </c>
      <c r="I802" t="inlineStr">
        <is>
          <t>output/pages/038_veligandu-maldives-resort-island/diving__veligandu.com__locations-kml.md</t>
        </is>
      </c>
    </row>
    <row r="803">
      <c r="A803" t="n">
        <v>38</v>
      </c>
      <c r="B803" t="inlineStr">
        <is>
          <t>Veligandu Maldives Resort Island</t>
        </is>
      </c>
      <c r="C803" t="inlineStr">
        <is>
          <t>https://veligandu.com/blog/2025/05/22/a-3-day-escape-to-veligandu/</t>
        </is>
      </c>
      <c r="D803" t="inlineStr">
        <is>
          <t>diving</t>
        </is>
      </c>
      <c r="E803" t="inlineStr">
        <is>
          <t>A 3-Day Escape to Veligandu - Veligandu Maldives</t>
        </is>
      </c>
      <c r="F803" t="n">
        <v>2936</v>
      </c>
      <c r="G803" t="inlineStr">
        <is>
          <t>2026-10-04</t>
        </is>
      </c>
      <c r="H803" t="inlineStr">
        <is>
          <t>official</t>
        </is>
      </c>
      <c r="I803" t="inlineStr">
        <is>
          <t>output/pages/038_veligandu-maldives-resort-island/diving__veligandu.com__blog-2025-05-22-a-3-day-escape-to-veligandu.md</t>
        </is>
      </c>
    </row>
    <row r="804">
      <c r="A804" t="n">
        <v>38</v>
      </c>
      <c r="B804" t="inlineStr">
        <is>
          <t>Veligandu Maldives Resort Island</t>
        </is>
      </c>
      <c r="C804" t="inlineStr">
        <is>
          <t>https://veligandu.com/elementor-707/</t>
        </is>
      </c>
      <c r="D804" t="inlineStr">
        <is>
          <t>diving</t>
        </is>
      </c>
      <c r="E804" t="inlineStr">
        <is>
          <t>Template 1 - Veligandu Maldives</t>
        </is>
      </c>
      <c r="F804" t="n">
        <v>1747</v>
      </c>
      <c r="G804" t="inlineStr">
        <is>
          <t>2026-10-04</t>
        </is>
      </c>
      <c r="H804" t="inlineStr">
        <is>
          <t>official</t>
        </is>
      </c>
      <c r="I804" t="inlineStr">
        <is>
          <t>output/pages/038_veligandu-maldives-resort-island/diving__veligandu.com__elementor-707.md</t>
        </is>
      </c>
    </row>
    <row r="805">
      <c r="A805" t="n">
        <v>38</v>
      </c>
      <c r="B805" t="inlineStr">
        <is>
          <t>Veligandu Maldives Resort Island</t>
        </is>
      </c>
      <c r="C805" t="inlineStr">
        <is>
          <t>https://veligandu.com/blog/2025/05/24/family-travel-to-maldives-with-teenagers/</t>
        </is>
      </c>
      <c r="D805" t="inlineStr">
        <is>
          <t>diving</t>
        </is>
      </c>
      <c r="E805" t="inlineStr">
        <is>
          <t>Fun Maldives Vacations for Families with Teens - Veligandu Maldives</t>
        </is>
      </c>
      <c r="F805" t="n">
        <v>3839</v>
      </c>
      <c r="G805" t="inlineStr">
        <is>
          <t>2026-10-04</t>
        </is>
      </c>
      <c r="H805" t="inlineStr">
        <is>
          <t>official</t>
        </is>
      </c>
      <c r="I805" t="inlineStr">
        <is>
          <t>output/pages/038_veligandu-maldives-resort-island/diving__veligandu.com__blog-2025-05-24-family-travel-to-maldives-with-teenagers.md</t>
        </is>
      </c>
    </row>
    <row r="806">
      <c r="A806" t="n">
        <v>32</v>
      </c>
      <c r="B806" t="inlineStr">
        <is>
          <t>Cocoon Maldives</t>
        </is>
      </c>
      <c r="C806" t="inlineStr">
        <is>
          <t>https://www.cocoonmaldives.com/octopus-restaurant</t>
        </is>
      </c>
      <c r="D806" t="inlineStr">
        <is>
          <t>dining</t>
        </is>
      </c>
      <c r="E806" t="inlineStr">
        <is>
          <t>Octopus Restaurant | Cocoon Maldives Design Hotel</t>
        </is>
      </c>
      <c r="F806" t="n">
        <v>1201</v>
      </c>
      <c r="G806" t="inlineStr">
        <is>
          <t>2026-10-04</t>
        </is>
      </c>
      <c r="H806" t="inlineStr">
        <is>
          <t>official</t>
        </is>
      </c>
      <c r="I806" t="inlineStr">
        <is>
          <t>output/pages/032_cocoon-maldives/dining__cocoonmaldives.com__octopus-restaurant.md</t>
        </is>
      </c>
    </row>
    <row r="807">
      <c r="A807" t="n">
        <v>32</v>
      </c>
      <c r="B807" t="inlineStr">
        <is>
          <t>Cocoon Maldives</t>
        </is>
      </c>
      <c r="C807" t="inlineStr">
        <is>
          <t>https://www.cocoonmaldives.com/kids-club</t>
        </is>
      </c>
      <c r="D807" t="inlineStr">
        <is>
          <t>diving</t>
        </is>
      </c>
      <c r="E807" t="inlineStr">
        <is>
          <t>Kids Club | Cocoon Maldives Design Hotel</t>
        </is>
      </c>
      <c r="F807" t="n">
        <v>838</v>
      </c>
      <c r="G807" t="inlineStr">
        <is>
          <t>2026-10-04</t>
        </is>
      </c>
      <c r="H807" t="inlineStr">
        <is>
          <t>official</t>
        </is>
      </c>
      <c r="I807" t="inlineStr">
        <is>
          <t>output/pages/032_cocoon-maldives/diving__cocoonmaldives.com__kids-club.md</t>
        </is>
      </c>
    </row>
    <row r="808">
      <c r="A808" t="n">
        <v>32</v>
      </c>
      <c r="B808" t="inlineStr">
        <is>
          <t>Cocoon Maldives</t>
        </is>
      </c>
      <c r="C808" t="inlineStr">
        <is>
          <t>https://www.cocoonmaldives.com/family-getaway</t>
        </is>
      </c>
      <c r="D808" t="inlineStr">
        <is>
          <t>diving</t>
        </is>
      </c>
      <c r="E808" t="inlineStr">
        <is>
          <t>Family Getaway | Cocoon Maldives</t>
        </is>
      </c>
      <c r="F808" t="n">
        <v>1100</v>
      </c>
      <c r="G808" t="inlineStr">
        <is>
          <t>2026-10-04</t>
        </is>
      </c>
      <c r="H808" t="inlineStr">
        <is>
          <t>official</t>
        </is>
      </c>
      <c r="I808" t="inlineStr">
        <is>
          <t>output/pages/032_cocoon-maldives/diving__cocoonmaldives.com__family-getaway.md</t>
        </is>
      </c>
    </row>
    <row r="809">
      <c r="A809" t="n">
        <v>32</v>
      </c>
      <c r="B809" t="inlineStr">
        <is>
          <t>Cocoon Maldives</t>
        </is>
      </c>
      <c r="C809" t="inlineStr">
        <is>
          <t>https://www.cocoonmaldives.com/honeymoon-getaway</t>
        </is>
      </c>
      <c r="D809" t="inlineStr">
        <is>
          <t>wedding</t>
        </is>
      </c>
      <c r="E809" t="inlineStr">
        <is>
          <t>Honeymoon Getaway | Cocoon Maldives  Design Hotel</t>
        </is>
      </c>
      <c r="F809" t="n">
        <v>993</v>
      </c>
      <c r="G809" t="inlineStr">
        <is>
          <t>2026-10-04</t>
        </is>
      </c>
      <c r="H809" t="inlineStr">
        <is>
          <t>official</t>
        </is>
      </c>
      <c r="I809" t="inlineStr">
        <is>
          <t>output/pages/032_cocoon-maldives/wedding__cocoonmaldives.com__honeymoon-getaway.md</t>
        </is>
      </c>
    </row>
    <row r="810">
      <c r="A810" t="n">
        <v>32</v>
      </c>
      <c r="B810" t="inlineStr">
        <is>
          <t>Cocoon Maldives</t>
        </is>
      </c>
      <c r="C810" t="inlineStr">
        <is>
          <t>https://www.cocoonmaldives.com/festive</t>
        </is>
      </c>
      <c r="D810" t="inlineStr">
        <is>
          <t>diving</t>
        </is>
      </c>
      <c r="E810" t="inlineStr">
        <is>
          <t>Festive | Cocoon Maldives Design Hotel</t>
        </is>
      </c>
      <c r="F810" t="n">
        <v>4774</v>
      </c>
      <c r="G810" t="inlineStr">
        <is>
          <t>2026-10-04</t>
        </is>
      </c>
      <c r="H810" t="inlineStr">
        <is>
          <t>official</t>
        </is>
      </c>
      <c r="I810" t="inlineStr">
        <is>
          <t>output/pages/032_cocoon-maldives/diving__cocoonmaldives.com__festive.md</t>
        </is>
      </c>
    </row>
    <row r="811">
      <c r="A811" t="n">
        <v>32</v>
      </c>
      <c r="B811" t="inlineStr">
        <is>
          <t>Cocoon Maldives</t>
        </is>
      </c>
      <c r="C811" t="inlineStr">
        <is>
          <t>https://www.cocoonmaldives.com/excursions</t>
        </is>
      </c>
      <c r="D811" t="inlineStr">
        <is>
          <t>diving</t>
        </is>
      </c>
      <c r="E811" t="inlineStr">
        <is>
          <t>Excursions | Cocoon Maldives Design Hotel</t>
        </is>
      </c>
      <c r="F811" t="n">
        <v>442</v>
      </c>
      <c r="G811" t="inlineStr">
        <is>
          <t>2026-10-04</t>
        </is>
      </c>
      <c r="H811" t="inlineStr">
        <is>
          <t>official</t>
        </is>
      </c>
      <c r="I811" t="inlineStr">
        <is>
          <t>output/pages/032_cocoon-maldives/diving__cocoonmaldives.com__excursions.md</t>
        </is>
      </c>
    </row>
    <row r="812">
      <c r="A812" t="n">
        <v>38</v>
      </c>
      <c r="B812" t="inlineStr">
        <is>
          <t>Veligandu Maldives Resort Island</t>
        </is>
      </c>
      <c r="C812" t="inlineStr">
        <is>
          <t>https://veligandu.com/blog/2026/09/08/active-holidays-in-maldives-with-veligandu/</t>
        </is>
      </c>
      <c r="D812" t="inlineStr">
        <is>
          <t>diving</t>
        </is>
      </c>
      <c r="E812" t="inlineStr">
        <is>
          <t>Active Holiday in the Maldives: Move, Play &amp; Relax - Veligandu Maldives</t>
        </is>
      </c>
      <c r="F812" t="n">
        <v>5001</v>
      </c>
      <c r="G812" t="inlineStr">
        <is>
          <t>2026-10-04</t>
        </is>
      </c>
      <c r="H812" t="inlineStr">
        <is>
          <t>official</t>
        </is>
      </c>
      <c r="I812" t="inlineStr">
        <is>
          <t>output/pages/038_veligandu-maldives-resort-island/diving__veligandu.com__blog-2026-09-08-active-holidays-in-maldives-with-veligandu.md</t>
        </is>
      </c>
    </row>
    <row r="813">
      <c r="A813" t="n">
        <v>32</v>
      </c>
      <c r="B813" t="inlineStr">
        <is>
          <t>Cocoon Maldives</t>
        </is>
      </c>
      <c r="C813" t="inlineStr">
        <is>
          <t>https://www.cocoonmaldives.com/beachvilla</t>
        </is>
      </c>
      <c r="D813" t="inlineStr">
        <is>
          <t>diving</t>
        </is>
      </c>
      <c r="E813" t="inlineStr">
        <is>
          <t>Beach Villa | Cocoon Maldives Design Hotel</t>
        </is>
      </c>
      <c r="F813" t="n">
        <v>1277</v>
      </c>
      <c r="G813" t="inlineStr">
        <is>
          <t>2026-10-04</t>
        </is>
      </c>
      <c r="H813" t="inlineStr">
        <is>
          <t>official</t>
        </is>
      </c>
      <c r="I813" t="inlineStr">
        <is>
          <t>output/pages/032_cocoon-maldives/diving__cocoonmaldives.com__beachvilla.md</t>
        </is>
      </c>
    </row>
    <row r="814">
      <c r="A814" t="n">
        <v>32</v>
      </c>
      <c r="B814" t="inlineStr">
        <is>
          <t>Cocoon Maldives</t>
        </is>
      </c>
      <c r="C814" t="inlineStr">
        <is>
          <t>https://www.cocoonmaldives.com/news/manta-restaurant-wins-traveler's-choice-award-by-tripadvisor</t>
        </is>
      </c>
      <c r="D814" t="inlineStr">
        <is>
          <t>dining</t>
        </is>
      </c>
      <c r="E814" t="inlineStr">
        <is>
          <t>Manta Restaurant Wins Traveler's Choice Award by TripAdvisor | Cocoon Maldives  New</t>
        </is>
      </c>
      <c r="F814" t="n">
        <v>690</v>
      </c>
      <c r="G814" t="inlineStr">
        <is>
          <t>2026-10-04</t>
        </is>
      </c>
      <c r="H814" t="inlineStr">
        <is>
          <t>official</t>
        </is>
      </c>
      <c r="I814" t="inlineStr">
        <is>
          <t>output/pages/032_cocoon-maldives/dining__cocoonmaldives.com__news-manta-restaurant-wins-traveler-s-choice-award-by-tripad.md</t>
        </is>
      </c>
    </row>
    <row r="815">
      <c r="A815" t="n">
        <v>38</v>
      </c>
      <c r="B815" t="inlineStr">
        <is>
          <t>Veligandu Maldives Resort Island</t>
        </is>
      </c>
      <c r="C815" t="inlineStr">
        <is>
          <t>https://veligandu.com/blog/2025/08/04/through-my-hands-through-my-heart-discover-himeyn-spa/</t>
        </is>
      </c>
      <c r="D815" t="inlineStr">
        <is>
          <t>spa</t>
        </is>
      </c>
      <c r="E815" t="inlineStr">
        <is>
          <t>Melia's Journey at Himeyn Spa - Veligandu Maldives</t>
        </is>
      </c>
      <c r="F815" t="n">
        <v>4029</v>
      </c>
      <c r="G815" t="inlineStr">
        <is>
          <t>2026-10-04</t>
        </is>
      </c>
      <c r="H815" t="inlineStr">
        <is>
          <t>official</t>
        </is>
      </c>
      <c r="I815" t="inlineStr">
        <is>
          <t>output/pages/038_veligandu-maldives-resort-island/spa__veligandu.com__blog-2025-08-04-through-my-hands-through-my-heart-discover-h.md</t>
        </is>
      </c>
    </row>
    <row r="816">
      <c r="A816" t="n">
        <v>38</v>
      </c>
      <c r="B816" t="inlineStr">
        <is>
          <t>Veligandu Maldives Resort Island</t>
        </is>
      </c>
      <c r="C816" t="inlineStr">
        <is>
          <t>https://veligandu.com/blog/2026/07/29/ocean-adventures-beyond-the-reefs-of-veligandu-maldives/</t>
        </is>
      </c>
      <c r="D816" t="inlineStr">
        <is>
          <t>diving</t>
        </is>
      </c>
      <c r="E816" t="inlineStr">
        <is>
          <t>Maldives' unforgettable adventures - Veligandu Maldives</t>
        </is>
      </c>
      <c r="F816" t="n">
        <v>5456</v>
      </c>
      <c r="G816" t="inlineStr">
        <is>
          <t>2026-10-04</t>
        </is>
      </c>
      <c r="H816" t="inlineStr">
        <is>
          <t>official</t>
        </is>
      </c>
      <c r="I816" t="inlineStr">
        <is>
          <t>output/pages/038_veligandu-maldives-resort-island/diving__veligandu.com__blog-2026-07-29-ocean-adventures-beyond-the-reefs-of-veligan.md</t>
        </is>
      </c>
    </row>
    <row r="817">
      <c r="A817" t="n">
        <v>38</v>
      </c>
      <c r="B817" t="inlineStr">
        <is>
          <t>Veligandu Maldives Resort Island</t>
        </is>
      </c>
      <c r="C817" t="inlineStr">
        <is>
          <t>https://veligandu.com/blog/2025/08/29/hot-grill-and-floating-tea-at-veligandu/</t>
        </is>
      </c>
      <c r="D817" t="inlineStr">
        <is>
          <t>dining</t>
        </is>
      </c>
      <c r="E817" t="inlineStr">
        <is>
          <t>New Dining Experiences at Veligandu</t>
        </is>
      </c>
      <c r="F817" t="n">
        <v>3032</v>
      </c>
      <c r="G817" t="inlineStr">
        <is>
          <t>2026-10-04</t>
        </is>
      </c>
      <c r="H817" t="inlineStr">
        <is>
          <t>official</t>
        </is>
      </c>
      <c r="I817" t="inlineStr">
        <is>
          <t>output/pages/038_veligandu-maldives-resort-island/dining__veligandu.com__blog-2025-08-29-hot-grill-and-floating-tea-at-veligandu.md</t>
        </is>
      </c>
    </row>
    <row r="818">
      <c r="A818" t="n">
        <v>38</v>
      </c>
      <c r="B818" t="inlineStr">
        <is>
          <t>Veligandu Maldives Resort Island</t>
        </is>
      </c>
      <c r="C818" t="inlineStr">
        <is>
          <t>https://veligandu.com/blog/2026/05/25/how-to-celebrate-weddings-birtdays-milestones-in-maldives/</t>
        </is>
      </c>
      <c r="D818" t="inlineStr">
        <is>
          <t>wedding</t>
        </is>
      </c>
      <c r="E818" t="inlineStr">
        <is>
          <t>How to celebrate weddings, babymoons, birthdays &amp; milestones in Maldives - Veligandu Maldives</t>
        </is>
      </c>
      <c r="F818" t="n">
        <v>3978</v>
      </c>
      <c r="G818" t="inlineStr">
        <is>
          <t>2026-10-04</t>
        </is>
      </c>
      <c r="H818" t="inlineStr">
        <is>
          <t>official</t>
        </is>
      </c>
      <c r="I818" t="inlineStr">
        <is>
          <t>output/pages/038_veligandu-maldives-resort-island/wedding__veligandu.com__blog-2026-05-25-how-to-celebrate-weddings-birtdays-milestone.md</t>
        </is>
      </c>
    </row>
    <row r="819">
      <c r="A819" t="n">
        <v>38</v>
      </c>
      <c r="B819" t="inlineStr">
        <is>
          <t>Veligandu Maldives Resort Island</t>
        </is>
      </c>
      <c r="C819" t="inlineStr">
        <is>
          <t>https://veligandu.com/blog/2026/06/30/renewable-energy-nitiatives-at-veligandu-maldives/</t>
        </is>
      </c>
      <c r="D819" t="inlineStr">
        <is>
          <t>diving</t>
        </is>
      </c>
      <c r="E819" t="inlineStr">
        <is>
          <t>Powering Paradise with Renewable Energy - Veligandu Maldives</t>
        </is>
      </c>
      <c r="F819" t="n">
        <v>4237</v>
      </c>
      <c r="G819" t="inlineStr">
        <is>
          <t>2026-10-04</t>
        </is>
      </c>
      <c r="H819" t="inlineStr">
        <is>
          <t>official</t>
        </is>
      </c>
      <c r="I819" t="inlineStr">
        <is>
          <t>output/pages/038_veligandu-maldives-resort-island/diving__veligandu.com__blog-2026-06-30-renewable-energy-nitiatives-at-veligandu-mal.md</t>
        </is>
      </c>
    </row>
    <row r="820">
      <c r="A820" t="n">
        <v>38</v>
      </c>
      <c r="B820" t="inlineStr">
        <is>
          <t>Veligandu Maldives Resort Island</t>
        </is>
      </c>
      <c r="C820" t="inlineStr">
        <is>
          <t>https://veligandu.com/blog/2024/08/23/veligandu-maldives-logo-the-story/</t>
        </is>
      </c>
      <c r="D820" t="inlineStr">
        <is>
          <t>diving</t>
        </is>
      </c>
      <c r="E820" t="inlineStr">
        <is>
          <t>Veligandu Maldives Logo – The Story - Veligandu Maldives</t>
        </is>
      </c>
      <c r="F820" t="n">
        <v>2094</v>
      </c>
      <c r="G820" t="inlineStr">
        <is>
          <t>2026-10-04</t>
        </is>
      </c>
      <c r="H820" t="inlineStr">
        <is>
          <t>official</t>
        </is>
      </c>
      <c r="I820" t="inlineStr">
        <is>
          <t>output/pages/038_veligandu-maldives-resort-island/diving__veligandu.com__blog-2024-08-23-veligandu-maldives-logo-the-story.md</t>
        </is>
      </c>
    </row>
    <row r="821">
      <c r="A821" t="n">
        <v>38</v>
      </c>
      <c r="B821" t="inlineStr">
        <is>
          <t>Veligandu Maldives Resort Island</t>
        </is>
      </c>
      <c r="C821" t="inlineStr">
        <is>
          <t>https://veligandu.com/blog/2026/05/23/best-time-to-snorkel-at-veligandu-maldives-house-reef/</t>
        </is>
      </c>
      <c r="D821" t="inlineStr">
        <is>
          <t>diving</t>
        </is>
      </c>
      <c r="E821" t="inlineStr">
        <is>
          <t>Best time to snorkel at the House Reef of Veligandu Maldives - Veligandu Maldives</t>
        </is>
      </c>
      <c r="F821" t="n">
        <v>2546</v>
      </c>
      <c r="G821" t="inlineStr">
        <is>
          <t>2026-10-04</t>
        </is>
      </c>
      <c r="H821" t="inlineStr">
        <is>
          <t>official</t>
        </is>
      </c>
      <c r="I821" t="inlineStr">
        <is>
          <t>output/pages/038_veligandu-maldives-resort-island/diving__veligandu.com__blog-2026-05-23-best-time-to-snorkel-at-veligandu-maldives-h.md</t>
        </is>
      </c>
    </row>
    <row r="822">
      <c r="A822" t="n">
        <v>38</v>
      </c>
      <c r="B822" t="inlineStr">
        <is>
          <t>Veligandu Maldives Resort Island</t>
        </is>
      </c>
      <c r="C822" t="inlineStr">
        <is>
          <t>https://veligandu.com/blog/2025/10/11/meet-the-team-villa-attendant-shahid/</t>
        </is>
      </c>
      <c r="D822" t="inlineStr">
        <is>
          <t>diving</t>
        </is>
      </c>
      <c r="E822" t="inlineStr">
        <is>
          <t>Meet The Team - Villa Attendant Shahid - Veligandu Maldives</t>
        </is>
      </c>
      <c r="F822" t="n">
        <v>4849</v>
      </c>
      <c r="G822" t="inlineStr">
        <is>
          <t>2026-10-04</t>
        </is>
      </c>
      <c r="H822" t="inlineStr">
        <is>
          <t>official</t>
        </is>
      </c>
      <c r="I822" t="inlineStr">
        <is>
          <t>output/pages/038_veligandu-maldives-resort-island/diving__veligandu.com__blog-2025-10-11-meet-the-team-villa-attendant-shahid.md</t>
        </is>
      </c>
    </row>
    <row r="823">
      <c r="A823" t="n">
        <v>38</v>
      </c>
      <c r="B823" t="inlineStr">
        <is>
          <t>Veligandu Maldives Resort Island</t>
        </is>
      </c>
      <c r="C823" t="inlineStr">
        <is>
          <t>https://veligandu.com/blog/2025/08/03/your-island-your-way-villas-for-all-ages/</t>
        </is>
      </c>
      <c r="D823" t="inlineStr">
        <is>
          <t>diving</t>
        </is>
      </c>
      <c r="E823" t="inlineStr">
        <is>
          <t>Veligandu Villa Options for Families &amp; Adults - Veligandu Maldives</t>
        </is>
      </c>
      <c r="F823" t="n">
        <v>1989</v>
      </c>
      <c r="G823" t="inlineStr">
        <is>
          <t>2026-10-04</t>
        </is>
      </c>
      <c r="H823" t="inlineStr">
        <is>
          <t>official</t>
        </is>
      </c>
      <c r="I823" t="inlineStr">
        <is>
          <t>output/pages/038_veligandu-maldives-resort-island/diving__veligandu.com__blog-2025-08-03-your-island-your-way-villas-for-all-ages.md</t>
        </is>
      </c>
    </row>
    <row r="824">
      <c r="A824" t="n">
        <v>38</v>
      </c>
      <c r="B824" t="inlineStr">
        <is>
          <t>Veligandu Maldives Resort Island</t>
        </is>
      </c>
      <c r="C824" t="inlineStr">
        <is>
          <t>https://veligandu.com/blog/2025/04/04/discover-the-graceful-giants-of-the-maldives-manta-rays-and-eagle-rays/</t>
        </is>
      </c>
      <c r="D824" t="inlineStr">
        <is>
          <t>diving</t>
        </is>
      </c>
      <c r="E824" t="inlineStr">
        <is>
          <t>Graceful Giants of Maldives: Manta Rays and Eagle Rays - Veligandu Maldives</t>
        </is>
      </c>
      <c r="F824" t="n">
        <v>3202</v>
      </c>
      <c r="G824" t="inlineStr">
        <is>
          <t>2026-10-04</t>
        </is>
      </c>
      <c r="H824" t="inlineStr">
        <is>
          <t>official</t>
        </is>
      </c>
      <c r="I824" t="inlineStr">
        <is>
          <t>output/pages/038_veligandu-maldives-resort-island/diving__veligandu.com__blog-2025-04-04-discover-the-graceful-giants-of-the-maldives.md</t>
        </is>
      </c>
    </row>
    <row r="825">
      <c r="A825" t="n">
        <v>38</v>
      </c>
      <c r="B825" t="inlineStr">
        <is>
          <t>Veligandu Maldives Resort Island</t>
        </is>
      </c>
      <c r="C825" t="inlineStr">
        <is>
          <t>https://veligandu.com/blog/2024/08/24/mas-riha-maldivian-fish-curry-by-chef-didi-taste-of-maldives-by-veligandu/</t>
        </is>
      </c>
      <c r="D825" t="inlineStr">
        <is>
          <t>diving</t>
        </is>
      </c>
      <c r="E825" t="inlineStr">
        <is>
          <t>Mas Riha - Cook a Maldivian Fish Curry | Taste Of Maldives - Veligandu Maldives</t>
        </is>
      </c>
      <c r="F825" t="n">
        <v>3172</v>
      </c>
      <c r="G825" t="inlineStr">
        <is>
          <t>2026-10-04</t>
        </is>
      </c>
      <c r="H825" t="inlineStr">
        <is>
          <t>official</t>
        </is>
      </c>
      <c r="I825" t="inlineStr">
        <is>
          <t>output/pages/038_veligandu-maldives-resort-island/diving__veligandu.com__blog-2024-08-24-mas-riha-maldivian-fish-curry-by-chef-didi-t.md</t>
        </is>
      </c>
    </row>
    <row r="826">
      <c r="A826" t="n">
        <v>38</v>
      </c>
      <c r="B826" t="inlineStr">
        <is>
          <t>Veligandu Maldives Resort Island</t>
        </is>
      </c>
      <c r="C826" t="inlineStr">
        <is>
          <t>https://veligandu.com/blog/2025/05/18/one-island-infinite-wedding-options/</t>
        </is>
      </c>
      <c r="D826" t="inlineStr">
        <is>
          <t>wedding</t>
        </is>
      </c>
      <c r="E826" t="inlineStr">
        <is>
          <t>Veligandu Vows: One Island, Infinite Wedding Dreams - Veligandu Maldives</t>
        </is>
      </c>
      <c r="F826" t="n">
        <v>1470</v>
      </c>
      <c r="G826" t="inlineStr">
        <is>
          <t>2026-10-04</t>
        </is>
      </c>
      <c r="H826" t="inlineStr">
        <is>
          <t>official</t>
        </is>
      </c>
      <c r="I826" t="inlineStr">
        <is>
          <t>output/pages/038_veligandu-maldives-resort-island/wedding__veligandu.com__blog-2025-05-18-one-island-infinite-wedding-options.md</t>
        </is>
      </c>
    </row>
    <row r="827">
      <c r="A827" t="n">
        <v>38</v>
      </c>
      <c r="B827" t="inlineStr">
        <is>
          <t>Veligandu Maldives Resort Island</t>
        </is>
      </c>
      <c r="C827" t="inlineStr">
        <is>
          <t>https://veligandu.com/blog/2025/03/05/exploring-the-vibrant-coral-reefs-of-veligandu/</t>
        </is>
      </c>
      <c r="D827" t="inlineStr">
        <is>
          <t>diving</t>
        </is>
      </c>
      <c r="E827" t="inlineStr">
        <is>
          <t>Exploring the Vibrant Coral Reefs of Veligandu - Veligandu Maldives</t>
        </is>
      </c>
      <c r="F827" t="n">
        <v>4087</v>
      </c>
      <c r="G827" t="inlineStr">
        <is>
          <t>2026-10-04</t>
        </is>
      </c>
      <c r="H827" t="inlineStr">
        <is>
          <t>official</t>
        </is>
      </c>
      <c r="I827" t="inlineStr">
        <is>
          <t>output/pages/038_veligandu-maldives-resort-island/diving__veligandu.com__blog-2025-03-05-exploring-the-vibrant-coral-reefs-of-veligan.md</t>
        </is>
      </c>
    </row>
    <row r="828">
      <c r="A828" t="n">
        <v>38</v>
      </c>
      <c r="B828" t="inlineStr">
        <is>
          <t>Veligandu Maldives Resort Island</t>
        </is>
      </c>
      <c r="C828" t="inlineStr">
        <is>
          <t>https://veligandu.com/blog/category/blog/</t>
        </is>
      </c>
      <c r="D828" t="inlineStr">
        <is>
          <t>diving</t>
        </is>
      </c>
      <c r="E828" t="inlineStr">
        <is>
          <t>Blog - Veligandu Maldives</t>
        </is>
      </c>
      <c r="F828" t="n">
        <v>1950</v>
      </c>
      <c r="G828" t="inlineStr">
        <is>
          <t>2026-10-04</t>
        </is>
      </c>
      <c r="H828" t="inlineStr">
        <is>
          <t>official</t>
        </is>
      </c>
      <c r="I828" t="inlineStr">
        <is>
          <t>output/pages/038_veligandu-maldives-resort-island/diving__veligandu.com__blog-category-blog.md</t>
        </is>
      </c>
    </row>
    <row r="829">
      <c r="A829" t="n">
        <v>38</v>
      </c>
      <c r="B829" t="inlineStr">
        <is>
          <t>Veligandu Maldives Resort Island</t>
        </is>
      </c>
      <c r="C829" t="inlineStr">
        <is>
          <t>https://veligandu.com/blog/2026/07/05/hidden-touches-of-sustainable-luxury/</t>
        </is>
      </c>
      <c r="D829" t="inlineStr">
        <is>
          <t>diving</t>
        </is>
      </c>
      <c r="E829" t="inlineStr">
        <is>
          <t>The Thoughtful Side Of Sustainable Luxury - Veligandu Maldives</t>
        </is>
      </c>
      <c r="F829" t="n">
        <v>5907</v>
      </c>
      <c r="G829" t="inlineStr">
        <is>
          <t>2026-10-04</t>
        </is>
      </c>
      <c r="H829" t="inlineStr">
        <is>
          <t>official</t>
        </is>
      </c>
      <c r="I829" t="inlineStr">
        <is>
          <t>output/pages/038_veligandu-maldives-resort-island/diving__veligandu.com__blog-2026-07-05-hidden-touches-of-sustainable-luxury.md</t>
        </is>
      </c>
    </row>
    <row r="830">
      <c r="A830" t="n">
        <v>38</v>
      </c>
      <c r="B830" t="inlineStr">
        <is>
          <t>Veligandu Maldives Resort Island</t>
        </is>
      </c>
      <c r="C830" t="inlineStr">
        <is>
          <t>https://veligandu.com/cookie-policy/</t>
        </is>
      </c>
      <c r="D830" t="inlineStr">
        <is>
          <t>diving</t>
        </is>
      </c>
      <c r="E830" t="inlineStr">
        <is>
          <t>Cookie Policy - Veligandu Maldives</t>
        </is>
      </c>
      <c r="F830" t="n">
        <v>5546</v>
      </c>
      <c r="G830" t="inlineStr">
        <is>
          <t>2026-10-04</t>
        </is>
      </c>
      <c r="H830" t="inlineStr">
        <is>
          <t>official</t>
        </is>
      </c>
      <c r="I830" t="inlineStr">
        <is>
          <t>output/pages/038_veligandu-maldives-resort-island/diving__veligandu.com__cookie-policy.md</t>
        </is>
      </c>
    </row>
    <row r="831">
      <c r="A831" t="n">
        <v>38</v>
      </c>
      <c r="B831" t="inlineStr">
        <is>
          <t>Veligandu Maldives Resort Island</t>
        </is>
      </c>
      <c r="C831" t="inlineStr">
        <is>
          <t>https://veligandu.com/blog/2025/12/05/moments-we-love-to-create-for-you-lifestyle-recommendations/</t>
        </is>
      </c>
      <c r="D831" t="inlineStr">
        <is>
          <t>dining</t>
        </is>
      </c>
      <c r="E831" t="inlineStr">
        <is>
          <t>Moments we love to create for you - Lifestyle Recommendations - Veligandu Maldives</t>
        </is>
      </c>
      <c r="F831" t="n">
        <v>5463</v>
      </c>
      <c r="G831" t="inlineStr">
        <is>
          <t>2026-10-04</t>
        </is>
      </c>
      <c r="H831" t="inlineStr">
        <is>
          <t>official</t>
        </is>
      </c>
      <c r="I831" t="inlineStr">
        <is>
          <t>output/pages/038_veligandu-maldives-resort-island/dining__veligandu.com__blog-2025-12-05-moments-we-love-to-create-for-you-lifestyle-.md</t>
        </is>
      </c>
    </row>
    <row r="832">
      <c r="A832" t="n">
        <v>43</v>
      </c>
      <c r="B832" t="inlineStr">
        <is>
          <t>Dhigufaru Island Resort</t>
        </is>
      </c>
      <c r="C832" t="inlineStr">
        <is>
          <t>https://dhigufaru.com/</t>
        </is>
      </c>
      <c r="D832" t="inlineStr">
        <is>
          <t>diving</t>
        </is>
      </c>
      <c r="E832" t="inlineStr">
        <is>
          <t>Dhigufaru Island Resort - Baa Atoll, Maldives</t>
        </is>
      </c>
      <c r="F832" t="n">
        <v>716</v>
      </c>
      <c r="G832" t="inlineStr">
        <is>
          <t>2026-10-04</t>
        </is>
      </c>
      <c r="H832" t="inlineStr">
        <is>
          <t>official</t>
        </is>
      </c>
      <c r="I832" t="inlineStr">
        <is>
          <t>output/pages/043_dhigufaru-island-resort/diving__dhigufaru.com__home.md</t>
        </is>
      </c>
    </row>
    <row r="833">
      <c r="A833" t="n">
        <v>43</v>
      </c>
      <c r="B833" t="inlineStr">
        <is>
          <t>Dhigufaru Island Resort</t>
        </is>
      </c>
      <c r="C833" t="inlineStr">
        <is>
          <t>https://dhigufaru.com/experiences/stargazing-cruise/</t>
        </is>
      </c>
      <c r="D833" t="inlineStr">
        <is>
          <t>diving</t>
        </is>
      </c>
      <c r="E833" t="inlineStr">
        <is>
          <t>Stargazing Cruise – Dhigufaru Island Resort, Maldives</t>
        </is>
      </c>
      <c r="F833" t="n">
        <v>597</v>
      </c>
      <c r="G833" t="inlineStr">
        <is>
          <t>2026-10-04</t>
        </is>
      </c>
      <c r="H833" t="inlineStr">
        <is>
          <t>official</t>
        </is>
      </c>
      <c r="I833" t="inlineStr">
        <is>
          <t>output/pages/043_dhigufaru-island-resort/diving__dhigufaru.com__experiences-stargazing-cruise.md</t>
        </is>
      </c>
    </row>
    <row r="834">
      <c r="A834" t="n">
        <v>45</v>
      </c>
      <c r="B834" t="inlineStr">
        <is>
          <t>Saii Lagoon Maldives</t>
        </is>
      </c>
      <c r="C834" t="inlineStr">
        <is>
          <t>https://www.saiihotels.com/lagoon-maldives/</t>
        </is>
      </c>
      <c r="D834" t="inlineStr">
        <is>
          <t>diving</t>
        </is>
      </c>
      <c r="E834" t="inlineStr">
        <is>
          <t>Maldives Resort | SAii Lagoon Maldives Official Site</t>
        </is>
      </c>
      <c r="F834" t="n">
        <v>17545</v>
      </c>
      <c r="G834" t="inlineStr">
        <is>
          <t>2026-10-04</t>
        </is>
      </c>
      <c r="H834" t="inlineStr">
        <is>
          <t>official</t>
        </is>
      </c>
      <c r="I834" t="inlineStr">
        <is>
          <t>output/pages/045_saii-lagoon-maldives/diving__saiihotels.com__lagoon-maldives.md</t>
        </is>
      </c>
    </row>
    <row r="835">
      <c r="A835" t="n">
        <v>43</v>
      </c>
      <c r="B835" t="inlineStr">
        <is>
          <t>Dhigufaru Island Resort</t>
        </is>
      </c>
      <c r="C835" t="inlineStr">
        <is>
          <t>https://dhigufaru.com/experiences/</t>
        </is>
      </c>
      <c r="D835" t="inlineStr">
        <is>
          <t>diving</t>
        </is>
      </c>
      <c r="E835" t="inlineStr">
        <is>
          <t>Experiences – Dhigufaru Island Resort, Maldives</t>
        </is>
      </c>
      <c r="F835" t="n">
        <v>2576</v>
      </c>
      <c r="G835" t="inlineStr">
        <is>
          <t>2026-10-04</t>
        </is>
      </c>
      <c r="H835" t="inlineStr">
        <is>
          <t>official</t>
        </is>
      </c>
      <c r="I835" t="inlineStr">
        <is>
          <t>output/pages/043_dhigufaru-island-resort/diving__dhigufaru.com__experiences.md</t>
        </is>
      </c>
    </row>
    <row r="836">
      <c r="A836" t="n">
        <v>43</v>
      </c>
      <c r="B836" t="inlineStr">
        <is>
          <t>Dhigufaru Island Resort</t>
        </is>
      </c>
      <c r="C836" t="inlineStr">
        <is>
          <t>https://dhigufaru.com/wine-dine/dhandifulhu-restaurant/</t>
        </is>
      </c>
      <c r="D836" t="inlineStr">
        <is>
          <t>dining</t>
        </is>
      </c>
      <c r="E836" t="inlineStr">
        <is>
          <t>Dhandifulhu Restaurant – Dhigufaru Island Resort, Maldives</t>
        </is>
      </c>
      <c r="F836" t="n">
        <v>643</v>
      </c>
      <c r="G836" t="inlineStr">
        <is>
          <t>2026-10-04</t>
        </is>
      </c>
      <c r="H836" t="inlineStr">
        <is>
          <t>official</t>
        </is>
      </c>
      <c r="I836" t="inlineStr">
        <is>
          <t>output/pages/043_dhigufaru-island-resort/dining__dhigufaru.com__wine-dine-dhandifulhu-restaurant.md</t>
        </is>
      </c>
    </row>
    <row r="837">
      <c r="A837" t="n">
        <v>43</v>
      </c>
      <c r="B837" t="inlineStr">
        <is>
          <t>Dhigufaru Island Resort</t>
        </is>
      </c>
      <c r="C837" t="inlineStr">
        <is>
          <t>https://dhigufaru.com/spa/treatment-rooms/</t>
        </is>
      </c>
      <c r="D837" t="inlineStr">
        <is>
          <t>dining</t>
        </is>
      </c>
      <c r="E837" t="inlineStr">
        <is>
          <t>Treatment rooms – Dhigufaru Island Resort, Maldives</t>
        </is>
      </c>
      <c r="F837" t="n">
        <v>477</v>
      </c>
      <c r="G837" t="inlineStr">
        <is>
          <t>2026-10-04</t>
        </is>
      </c>
      <c r="H837" t="inlineStr">
        <is>
          <t>official</t>
        </is>
      </c>
      <c r="I837" t="inlineStr">
        <is>
          <t>output/pages/043_dhigufaru-island-resort/dining__dhigufaru.com__spa-treatment-rooms.md</t>
        </is>
      </c>
    </row>
    <row r="838">
      <c r="A838" t="n">
        <v>43</v>
      </c>
      <c r="B838" t="inlineStr">
        <is>
          <t>Dhigufaru Island Resort</t>
        </is>
      </c>
      <c r="C838" t="inlineStr">
        <is>
          <t>https://dhigufaru.com/experiences/fishing-excursions/</t>
        </is>
      </c>
      <c r="D838" t="inlineStr">
        <is>
          <t>diving</t>
        </is>
      </c>
      <c r="E838" t="inlineStr">
        <is>
          <t>Fishing Excursions – Dhigufaru Island Resort, Maldives</t>
        </is>
      </c>
      <c r="F838" t="n">
        <v>1058</v>
      </c>
      <c r="G838" t="inlineStr">
        <is>
          <t>2026-10-04</t>
        </is>
      </c>
      <c r="H838" t="inlineStr">
        <is>
          <t>official</t>
        </is>
      </c>
      <c r="I838" t="inlineStr">
        <is>
          <t>output/pages/043_dhigufaru-island-resort/diving__dhigufaru.com__experiences-fishing-excursions.md</t>
        </is>
      </c>
    </row>
    <row r="839">
      <c r="A839" t="n">
        <v>43</v>
      </c>
      <c r="B839" t="inlineStr">
        <is>
          <t>Dhigufaru Island Resort</t>
        </is>
      </c>
      <c r="C839" t="inlineStr">
        <is>
          <t>https://dhigufaru.com/accommodation/sangu-suite/</t>
        </is>
      </c>
      <c r="D839" t="inlineStr">
        <is>
          <t>diving</t>
        </is>
      </c>
      <c r="E839" t="inlineStr">
        <is>
          <t>Sangu Suite – Dhigufaru Island Resort, Maldives</t>
        </is>
      </c>
      <c r="F839" t="n">
        <v>1099</v>
      </c>
      <c r="G839" t="inlineStr">
        <is>
          <t>2026-10-04</t>
        </is>
      </c>
      <c r="H839" t="inlineStr">
        <is>
          <t>official</t>
        </is>
      </c>
      <c r="I839" t="inlineStr">
        <is>
          <t>output/pages/043_dhigufaru-island-resort/diving__dhigufaru.com__accommodation-sangu-suite.md</t>
        </is>
      </c>
    </row>
    <row r="840">
      <c r="A840" t="n">
        <v>43</v>
      </c>
      <c r="B840" t="inlineStr">
        <is>
          <t>Dhigufaru Island Resort</t>
        </is>
      </c>
      <c r="C840" t="inlineStr">
        <is>
          <t>https://dhigufaru.com/experiences/recreation-center/</t>
        </is>
      </c>
      <c r="D840" t="inlineStr">
        <is>
          <t>dining</t>
        </is>
      </c>
      <c r="E840" t="inlineStr">
        <is>
          <t>Thundi Recreation Center – Dhigufaru Island Resort, Maldives</t>
        </is>
      </c>
      <c r="F840" t="n">
        <v>553</v>
      </c>
      <c r="G840" t="inlineStr">
        <is>
          <t>2026-10-04</t>
        </is>
      </c>
      <c r="H840" t="inlineStr">
        <is>
          <t>official</t>
        </is>
      </c>
      <c r="I840" t="inlineStr">
        <is>
          <t>output/pages/043_dhigufaru-island-resort/dining__dhigufaru.com__experiences-recreation-center.md</t>
        </is>
      </c>
    </row>
    <row r="841">
      <c r="A841" t="n">
        <v>43</v>
      </c>
      <c r="B841" t="inlineStr">
        <is>
          <t>Dhigufaru Island Resort</t>
        </is>
      </c>
      <c r="C841" t="inlineStr">
        <is>
          <t>https://dhigufaru.com/accommodation/pool-beach-villa/</t>
        </is>
      </c>
      <c r="D841" t="inlineStr">
        <is>
          <t>diving</t>
        </is>
      </c>
      <c r="E841" t="inlineStr">
        <is>
          <t>Pool Beach Villa – Dhigufaru Island Resort, Maldives</t>
        </is>
      </c>
      <c r="F841" t="n">
        <v>1119</v>
      </c>
      <c r="G841" t="inlineStr">
        <is>
          <t>2026-10-04</t>
        </is>
      </c>
      <c r="H841" t="inlineStr">
        <is>
          <t>official</t>
        </is>
      </c>
      <c r="I841" t="inlineStr">
        <is>
          <t>output/pages/043_dhigufaru-island-resort/diving__dhigufaru.com__accommodation-pool-beach-villa.md</t>
        </is>
      </c>
    </row>
    <row r="842">
      <c r="A842" t="n">
        <v>43</v>
      </c>
      <c r="B842" t="inlineStr">
        <is>
          <t>Dhigufaru Island Resort</t>
        </is>
      </c>
      <c r="C842" t="inlineStr">
        <is>
          <t>https://dhigufaru.com/accommodation/semi-water-villa/</t>
        </is>
      </c>
      <c r="D842" t="inlineStr">
        <is>
          <t>diving</t>
        </is>
      </c>
      <c r="E842" t="inlineStr">
        <is>
          <t>Semi Water Villa – Dhigufaru Island Resort, Maldives</t>
        </is>
      </c>
      <c r="F842" t="n">
        <v>975</v>
      </c>
      <c r="G842" t="inlineStr">
        <is>
          <t>2026-10-04</t>
        </is>
      </c>
      <c r="H842" t="inlineStr">
        <is>
          <t>official</t>
        </is>
      </c>
      <c r="I842" t="inlineStr">
        <is>
          <t>output/pages/043_dhigufaru-island-resort/diving__dhigufaru.com__accommodation-semi-water-villa.md</t>
        </is>
      </c>
    </row>
    <row r="843">
      <c r="A843" t="n">
        <v>43</v>
      </c>
      <c r="B843" t="inlineStr">
        <is>
          <t>Dhigufaru Island Resort</t>
        </is>
      </c>
      <c r="C843" t="inlineStr">
        <is>
          <t>https://dhigufaru.com/spa/</t>
        </is>
      </c>
      <c r="D843" t="inlineStr">
        <is>
          <t>spa</t>
        </is>
      </c>
      <c r="E843" t="inlineStr">
        <is>
          <t>Funa Spa – Dhigufaru Island Resort, Maldives</t>
        </is>
      </c>
      <c r="F843" t="n">
        <v>1079</v>
      </c>
      <c r="G843" t="inlineStr">
        <is>
          <t>2026-10-04</t>
        </is>
      </c>
      <c r="H843" t="inlineStr">
        <is>
          <t>official</t>
        </is>
      </c>
      <c r="I843" t="inlineStr">
        <is>
          <t>output/pages/043_dhigufaru-island-resort/spa__dhigufaru.com__spa.md</t>
        </is>
      </c>
    </row>
    <row r="844">
      <c r="A844" t="n">
        <v>43</v>
      </c>
      <c r="B844" t="inlineStr">
        <is>
          <t>Dhigufaru Island Resort</t>
        </is>
      </c>
      <c r="C844" t="inlineStr">
        <is>
          <t>https://dhigufaru.com/weddings/</t>
        </is>
      </c>
      <c r="D844" t="inlineStr">
        <is>
          <t>wedding</t>
        </is>
      </c>
      <c r="E844" t="inlineStr">
        <is>
          <t>Weddings in the Maldives – Dhigufaru Island Resort, Maldives</t>
        </is>
      </c>
      <c r="F844" t="n">
        <v>1363</v>
      </c>
      <c r="G844" t="inlineStr">
        <is>
          <t>2026-10-04</t>
        </is>
      </c>
      <c r="H844" t="inlineStr">
        <is>
          <t>official</t>
        </is>
      </c>
      <c r="I844" t="inlineStr">
        <is>
          <t>output/pages/043_dhigufaru-island-resort/wedding__dhigufaru.com__weddings.md</t>
        </is>
      </c>
    </row>
    <row r="845">
      <c r="A845" t="n">
        <v>43</v>
      </c>
      <c r="B845" t="inlineStr">
        <is>
          <t>Dhigufaru Island Resort</t>
        </is>
      </c>
      <c r="C845" t="inlineStr">
        <is>
          <t>https://dhigufaru.com/spa/foot-therapy/</t>
        </is>
      </c>
      <c r="D845" t="inlineStr">
        <is>
          <t>spa</t>
        </is>
      </c>
      <c r="E845" t="inlineStr">
        <is>
          <t>Foot Therapy – Dhigufaru Island Resort, Maldives</t>
        </is>
      </c>
      <c r="F845" t="n">
        <v>404</v>
      </c>
      <c r="G845" t="inlineStr">
        <is>
          <t>2026-10-04</t>
        </is>
      </c>
      <c r="H845" t="inlineStr">
        <is>
          <t>official</t>
        </is>
      </c>
      <c r="I845" t="inlineStr">
        <is>
          <t>output/pages/043_dhigufaru-island-resort/spa__dhigufaru.com__spa-foot-therapy.md</t>
        </is>
      </c>
    </row>
    <row r="846">
      <c r="A846" t="n">
        <v>43</v>
      </c>
      <c r="B846" t="inlineStr">
        <is>
          <t>Dhigufaru Island Resort</t>
        </is>
      </c>
      <c r="C846" t="inlineStr">
        <is>
          <t>https://dhigufaru.com/experiences/dolphin-cruise/</t>
        </is>
      </c>
      <c r="D846" t="inlineStr">
        <is>
          <t>diving</t>
        </is>
      </c>
      <c r="E846" t="inlineStr">
        <is>
          <t>Dolphin Cruise – Dhigufaru Island Resort, Maldives</t>
        </is>
      </c>
      <c r="F846" t="n">
        <v>724</v>
      </c>
      <c r="G846" t="inlineStr">
        <is>
          <t>2026-10-04</t>
        </is>
      </c>
      <c r="H846" t="inlineStr">
        <is>
          <t>official</t>
        </is>
      </c>
      <c r="I846" t="inlineStr">
        <is>
          <t>output/pages/043_dhigufaru-island-resort/diving__dhigufaru.com__experiences-dolphin-cruise.md</t>
        </is>
      </c>
    </row>
    <row r="847">
      <c r="A847" t="n">
        <v>43</v>
      </c>
      <c r="B847" t="inlineStr">
        <is>
          <t>Dhigufaru Island Resort</t>
        </is>
      </c>
      <c r="C847" t="inlineStr">
        <is>
          <t>https://dhigufaru.com/story/</t>
        </is>
      </c>
      <c r="D847" t="inlineStr">
        <is>
          <t>diving</t>
        </is>
      </c>
      <c r="E847" t="inlineStr">
        <is>
          <t>Story – Dhigufaru Island Resort, Maldives</t>
        </is>
      </c>
      <c r="F847" t="n">
        <v>1047</v>
      </c>
      <c r="G847" t="inlineStr">
        <is>
          <t>2026-10-04</t>
        </is>
      </c>
      <c r="H847" t="inlineStr">
        <is>
          <t>official</t>
        </is>
      </c>
      <c r="I847" t="inlineStr">
        <is>
          <t>output/pages/043_dhigufaru-island-resort/diving__dhigufaru.com__story.md</t>
        </is>
      </c>
    </row>
    <row r="848">
      <c r="A848" t="n">
        <v>43</v>
      </c>
      <c r="B848" t="inlineStr">
        <is>
          <t>Dhigufaru Island Resort</t>
        </is>
      </c>
      <c r="C848" t="inlineStr">
        <is>
          <t>https://dhigufaru.com/spa/sauna-steam-room/</t>
        </is>
      </c>
      <c r="D848" t="inlineStr">
        <is>
          <t>spa</t>
        </is>
      </c>
      <c r="E848" t="inlineStr">
        <is>
          <t>Sauna &amp; Steam Room – Dhigufaru Island Resort, Maldives</t>
        </is>
      </c>
      <c r="F848" t="n">
        <v>308</v>
      </c>
      <c r="G848" t="inlineStr">
        <is>
          <t>2026-10-04</t>
        </is>
      </c>
      <c r="H848" t="inlineStr">
        <is>
          <t>official</t>
        </is>
      </c>
      <c r="I848" t="inlineStr">
        <is>
          <t>output/pages/043_dhigufaru-island-resort/spa__dhigufaru.com__spa-sauna-steam-room.md</t>
        </is>
      </c>
    </row>
    <row r="849">
      <c r="A849" t="n">
        <v>43</v>
      </c>
      <c r="B849" t="inlineStr">
        <is>
          <t>Dhigufaru Island Resort</t>
        </is>
      </c>
      <c r="C849" t="inlineStr">
        <is>
          <t>https://dhigufaru.com/accommodation/water-villa/</t>
        </is>
      </c>
      <c r="D849" t="inlineStr">
        <is>
          <t>diving</t>
        </is>
      </c>
      <c r="E849" t="inlineStr">
        <is>
          <t>Water Villa – Dhigufaru Island Resort, Maldives</t>
        </is>
      </c>
      <c r="F849" t="n">
        <v>1103</v>
      </c>
      <c r="G849" t="inlineStr">
        <is>
          <t>2026-10-04</t>
        </is>
      </c>
      <c r="H849" t="inlineStr">
        <is>
          <t>official</t>
        </is>
      </c>
      <c r="I849" t="inlineStr">
        <is>
          <t>output/pages/043_dhigufaru-island-resort/diving__dhigufaru.com__accommodation-water-villa.md</t>
        </is>
      </c>
    </row>
    <row r="850">
      <c r="A850" t="n">
        <v>43</v>
      </c>
      <c r="B850" t="inlineStr">
        <is>
          <t>Dhigufaru Island Resort</t>
        </is>
      </c>
      <c r="C850" t="inlineStr">
        <is>
          <t>https://dhigufaru.com/experiences/baraveli-kids-club/</t>
        </is>
      </c>
      <c r="D850" t="inlineStr">
        <is>
          <t>dining</t>
        </is>
      </c>
      <c r="E850" t="inlineStr">
        <is>
          <t>Baraveli Kids Club – Dhigufaru Island Resort, Maldives</t>
        </is>
      </c>
      <c r="F850" t="n">
        <v>840</v>
      </c>
      <c r="G850" t="inlineStr">
        <is>
          <t>2026-10-04</t>
        </is>
      </c>
      <c r="H850" t="inlineStr">
        <is>
          <t>official</t>
        </is>
      </c>
      <c r="I850" t="inlineStr">
        <is>
          <t>output/pages/043_dhigufaru-island-resort/dining__dhigufaru.com__experiences-baraveli-kids-club.md</t>
        </is>
      </c>
    </row>
    <row r="851">
      <c r="A851" t="n">
        <v>43</v>
      </c>
      <c r="B851" t="inlineStr">
        <is>
          <t>Dhigufaru Island Resort</t>
        </is>
      </c>
      <c r="C851" t="inlineStr">
        <is>
          <t>https://dhigufaru.com/wine-dine/in-villa-dining/</t>
        </is>
      </c>
      <c r="D851" t="inlineStr">
        <is>
          <t>dining</t>
        </is>
      </c>
      <c r="E851" t="inlineStr">
        <is>
          <t>In-Villa Dining – Dhigufaru Island Resort, Maldives</t>
        </is>
      </c>
      <c r="F851" t="n">
        <v>719</v>
      </c>
      <c r="G851" t="inlineStr">
        <is>
          <t>2026-10-04</t>
        </is>
      </c>
      <c r="H851" t="inlineStr">
        <is>
          <t>official</t>
        </is>
      </c>
      <c r="I851" t="inlineStr">
        <is>
          <t>output/pages/043_dhigufaru-island-resort/dining__dhigufaru.com__wine-dine-in-villa-dining.md</t>
        </is>
      </c>
    </row>
    <row r="852">
      <c r="A852" t="n">
        <v>43</v>
      </c>
      <c r="B852" t="inlineStr">
        <is>
          <t>Dhigufaru Island Resort</t>
        </is>
      </c>
      <c r="C852" t="inlineStr">
        <is>
          <t>https://dhigufaru.com/wine-dine/thundi-pool-bar/</t>
        </is>
      </c>
      <c r="D852" t="inlineStr">
        <is>
          <t>dining</t>
        </is>
      </c>
      <c r="E852" t="inlineStr">
        <is>
          <t>Thundi Pool Bar – Dhigufaru Island Resort, Maldives</t>
        </is>
      </c>
      <c r="F852" t="n">
        <v>682</v>
      </c>
      <c r="G852" t="inlineStr">
        <is>
          <t>2026-10-04</t>
        </is>
      </c>
      <c r="H852" t="inlineStr">
        <is>
          <t>official</t>
        </is>
      </c>
      <c r="I852" t="inlineStr">
        <is>
          <t>output/pages/043_dhigufaru-island-resort/dining__dhigufaru.com__wine-dine-thundi-pool-bar.md</t>
        </is>
      </c>
    </row>
    <row r="853">
      <c r="A853" t="n">
        <v>43</v>
      </c>
      <c r="B853" t="inlineStr">
        <is>
          <t>Dhigufaru Island Resort</t>
        </is>
      </c>
      <c r="C853" t="inlineStr">
        <is>
          <t>https://dhigufaru.com/inquiry/</t>
        </is>
      </c>
      <c r="D853" t="inlineStr">
        <is>
          <t>diving</t>
        </is>
      </c>
      <c r="E853" t="inlineStr">
        <is>
          <t>Inquiry – Dhigufaru Island Resort, Maldives</t>
        </is>
      </c>
      <c r="F853" t="n">
        <v>277</v>
      </c>
      <c r="G853" t="inlineStr">
        <is>
          <t>2026-10-04</t>
        </is>
      </c>
      <c r="H853" t="inlineStr">
        <is>
          <t>official</t>
        </is>
      </c>
      <c r="I853" t="inlineStr">
        <is>
          <t>output/pages/043_dhigufaru-island-resort/diving__dhigufaru.com__inquiry.md</t>
        </is>
      </c>
    </row>
    <row r="854">
      <c r="A854" t="n">
        <v>43</v>
      </c>
      <c r="B854" t="inlineStr">
        <is>
          <t>Dhigufaru Island Resort</t>
        </is>
      </c>
      <c r="C854" t="inlineStr">
        <is>
          <t>https://dhigufaru.com/spa/salon/</t>
        </is>
      </c>
      <c r="D854" t="inlineStr">
        <is>
          <t>spa</t>
        </is>
      </c>
      <c r="E854" t="inlineStr">
        <is>
          <t>Salon – Dhigufaru Island Resort, Maldives</t>
        </is>
      </c>
      <c r="F854" t="n">
        <v>223</v>
      </c>
      <c r="G854" t="inlineStr">
        <is>
          <t>2026-10-04</t>
        </is>
      </c>
      <c r="H854" t="inlineStr">
        <is>
          <t>official</t>
        </is>
      </c>
      <c r="I854" t="inlineStr">
        <is>
          <t>output/pages/043_dhigufaru-island-resort/spa__dhigufaru.com__spa-salon.md</t>
        </is>
      </c>
    </row>
    <row r="855">
      <c r="A855" t="n">
        <v>43</v>
      </c>
      <c r="B855" t="inlineStr">
        <is>
          <t>Dhigufaru Island Resort</t>
        </is>
      </c>
      <c r="C855" t="inlineStr">
        <is>
          <t>https://dhigufaru.com/privacy-policy/</t>
        </is>
      </c>
      <c r="D855" t="inlineStr">
        <is>
          <t>diving</t>
        </is>
      </c>
      <c r="E855" t="inlineStr">
        <is>
          <t>Privacy Policy – Dhigufaru Island Resort, Maldives</t>
        </is>
      </c>
      <c r="F855" t="n">
        <v>4331</v>
      </c>
      <c r="G855" t="inlineStr">
        <is>
          <t>2026-10-04</t>
        </is>
      </c>
      <c r="H855" t="inlineStr">
        <is>
          <t>official</t>
        </is>
      </c>
      <c r="I855" t="inlineStr">
        <is>
          <t>output/pages/043_dhigufaru-island-resort/diving__dhigufaru.com__privacy-policy.md</t>
        </is>
      </c>
    </row>
    <row r="856">
      <c r="A856" t="n">
        <v>44</v>
      </c>
      <c r="B856" t="inlineStr">
        <is>
          <t>Hard Rock Hotel Maldives</t>
        </is>
      </c>
      <c r="C856" t="inlineStr">
        <is>
          <t>https://hotel.hardrock.com/maldives/</t>
        </is>
      </c>
      <c r="D856" t="inlineStr">
        <is>
          <t>diving</t>
        </is>
      </c>
      <c r="E856" t="inlineStr">
        <is>
          <t>Maldives Island Resort | Hard Rock Hotel Maldives Official Site</t>
        </is>
      </c>
      <c r="F856" t="n">
        <v>1900</v>
      </c>
      <c r="G856" t="inlineStr">
        <is>
          <t>2026-10-04</t>
        </is>
      </c>
      <c r="H856" t="inlineStr">
        <is>
          <t>official</t>
        </is>
      </c>
      <c r="I856" t="inlineStr">
        <is>
          <t>output/pages/044_hard-rock-hotel-maldives/diving__hotel.hardrock.com__maldives.md</t>
        </is>
      </c>
    </row>
    <row r="857">
      <c r="A857" t="n">
        <v>43</v>
      </c>
      <c r="B857" t="inlineStr">
        <is>
          <t>Dhigufaru Island Resort</t>
        </is>
      </c>
      <c r="C857" t="inlineStr">
        <is>
          <t>https://dhigufaru.com/terms-conditions/</t>
        </is>
      </c>
      <c r="D857" t="inlineStr">
        <is>
          <t>diving</t>
        </is>
      </c>
      <c r="E857" t="inlineStr">
        <is>
          <t>Terms &amp; Conditions – Dhigufaru Island Resort, Maldives</t>
        </is>
      </c>
      <c r="F857" t="n">
        <v>20984</v>
      </c>
      <c r="G857" t="inlineStr">
        <is>
          <t>2026-10-04</t>
        </is>
      </c>
      <c r="H857" t="inlineStr">
        <is>
          <t>official</t>
        </is>
      </c>
      <c r="I857" t="inlineStr">
        <is>
          <t>output/pages/043_dhigufaru-island-resort/diving__dhigufaru.com__terms-conditions.md</t>
        </is>
      </c>
    </row>
    <row r="858">
      <c r="A858" t="n">
        <v>44</v>
      </c>
      <c r="B858" t="inlineStr">
        <is>
          <t>Hard Rock Hotel Maldives</t>
        </is>
      </c>
      <c r="C858" t="inlineStr">
        <is>
          <t>https://hotel.hardrock.com/maldives/eat-and-drink.aspx</t>
        </is>
      </c>
      <c r="D858" t="inlineStr">
        <is>
          <t>dining</t>
        </is>
      </c>
      <c r="E858" t="inlineStr">
        <is>
          <t>Dining in Maldives | Eat &amp; Drink | Hard Rock Hotel Maldives</t>
        </is>
      </c>
      <c r="F858" t="n">
        <v>6333</v>
      </c>
      <c r="G858" t="inlineStr">
        <is>
          <t>2026-10-04</t>
        </is>
      </c>
      <c r="H858" t="inlineStr">
        <is>
          <t>official</t>
        </is>
      </c>
      <c r="I858" t="inlineStr">
        <is>
          <t>output/pages/044_hard-rock-hotel-maldives/dining__hotel.hardrock.com__maldives-eat-and-drink-aspx.md</t>
        </is>
      </c>
    </row>
    <row r="859">
      <c r="A859" t="n">
        <v>43</v>
      </c>
      <c r="B859" t="inlineStr">
        <is>
          <t>Dhigufaru Island Resort</t>
        </is>
      </c>
      <c r="C859" t="inlineStr">
        <is>
          <t>https://dhigufaru.com/experiences/local-island-visits/</t>
        </is>
      </c>
      <c r="D859" t="inlineStr">
        <is>
          <t>diving</t>
        </is>
      </c>
      <c r="E859" t="inlineStr">
        <is>
          <t>Local Island Visits – Dhigufaru Island Resort, Maldives</t>
        </is>
      </c>
      <c r="F859" t="n">
        <v>585</v>
      </c>
      <c r="G859" t="inlineStr">
        <is>
          <t>2026-10-04</t>
        </is>
      </c>
      <c r="H859" t="inlineStr">
        <is>
          <t>official</t>
        </is>
      </c>
      <c r="I859" t="inlineStr">
        <is>
          <t>output/pages/043_dhigufaru-island-resort/diving__dhigufaru.com__experiences-local-island-visits.md</t>
        </is>
      </c>
    </row>
    <row r="860">
      <c r="A860" t="n">
        <v>44</v>
      </c>
      <c r="B860" t="inlineStr">
        <is>
          <t>Hard Rock Hotel Maldives</t>
        </is>
      </c>
      <c r="C860" t="inlineStr">
        <is>
          <t>https://hotel.hardrock.com/maldives/weddings.aspx</t>
        </is>
      </c>
      <c r="D860" t="inlineStr">
        <is>
          <t>wedding</t>
        </is>
      </c>
      <c r="E860" t="inlineStr">
        <is>
          <t>Maldives Destination Wedding | Hard Rock Maldives</t>
        </is>
      </c>
      <c r="F860" t="n">
        <v>2302</v>
      </c>
      <c r="G860" t="inlineStr">
        <is>
          <t>2026-10-04</t>
        </is>
      </c>
      <c r="H860" t="inlineStr">
        <is>
          <t>official</t>
        </is>
      </c>
      <c r="I860" t="inlineStr">
        <is>
          <t>output/pages/044_hard-rock-hotel-maldives/wedding__hotel.hardrock.com__maldives-weddings-aspx.md</t>
        </is>
      </c>
    </row>
    <row r="861">
      <c r="A861" t="n">
        <v>44</v>
      </c>
      <c r="B861" t="inlineStr">
        <is>
          <t>Hard Rock Hotel Maldives</t>
        </is>
      </c>
      <c r="C861" t="inlineStr">
        <is>
          <t>https://hotel.hardrock.com/maldives/rock-spa.aspx</t>
        </is>
      </c>
      <c r="D861" t="inlineStr">
        <is>
          <t>spa</t>
        </is>
      </c>
      <c r="E861" t="inlineStr">
        <is>
          <t>Spa Resorts Maldives | Hard Rock Hotel Maldives | Rock Spa</t>
        </is>
      </c>
      <c r="F861" t="n">
        <v>2253</v>
      </c>
      <c r="G861" t="inlineStr">
        <is>
          <t>2026-10-04</t>
        </is>
      </c>
      <c r="H861" t="inlineStr">
        <is>
          <t>official</t>
        </is>
      </c>
      <c r="I861" t="inlineStr">
        <is>
          <t>output/pages/044_hard-rock-hotel-maldives/spa__hotel.hardrock.com__maldives-rock-spa-aspx.md</t>
        </is>
      </c>
    </row>
    <row r="862">
      <c r="A862" t="n">
        <v>43</v>
      </c>
      <c r="B862" t="inlineStr">
        <is>
          <t>Dhigufaru Island Resort</t>
        </is>
      </c>
      <c r="C862" t="inlineStr">
        <is>
          <t>https://dhigufaru.com/experiences/multi-purpose-court/</t>
        </is>
      </c>
      <c r="D862" t="inlineStr">
        <is>
          <t>diving</t>
        </is>
      </c>
      <c r="E862" t="inlineStr">
        <is>
          <t>Multi-Purpose Court – Dhigufaru Island Resort, Maldives</t>
        </is>
      </c>
      <c r="F862" t="n">
        <v>588</v>
      </c>
      <c r="G862" t="inlineStr">
        <is>
          <t>2026-10-04</t>
        </is>
      </c>
      <c r="H862" t="inlineStr">
        <is>
          <t>official</t>
        </is>
      </c>
      <c r="I862" t="inlineStr">
        <is>
          <t>output/pages/043_dhigufaru-island-resort/diving__dhigufaru.com__experiences-multi-purpose-court.md</t>
        </is>
      </c>
    </row>
    <row r="863">
      <c r="A863" t="n">
        <v>44</v>
      </c>
      <c r="B863" t="inlineStr">
        <is>
          <t>Hard Rock Hotel Maldives</t>
        </is>
      </c>
      <c r="C863" t="inlineStr">
        <is>
          <t>https://hotel.hardrock.com/maldives/offers.aspx</t>
        </is>
      </c>
      <c r="D863" t="inlineStr">
        <is>
          <t>diving</t>
        </is>
      </c>
      <c r="E863" t="inlineStr">
        <is>
          <t>Maldives Resort Deals | Offers | Hard Rock Hotel Hotel Maldives</t>
        </is>
      </c>
      <c r="F863" t="n">
        <v>5615</v>
      </c>
      <c r="G863" t="inlineStr">
        <is>
          <t>2026-10-04</t>
        </is>
      </c>
      <c r="H863" t="inlineStr">
        <is>
          <t>official</t>
        </is>
      </c>
      <c r="I863" t="inlineStr">
        <is>
          <t>output/pages/044_hard-rock-hotel-maldives/diving__hotel.hardrock.com__maldives-offers-aspx.md</t>
        </is>
      </c>
    </row>
    <row r="864">
      <c r="A864" t="n">
        <v>43</v>
      </c>
      <c r="B864" t="inlineStr">
        <is>
          <t>Dhigufaru Island Resort</t>
        </is>
      </c>
      <c r="C864" t="inlineStr">
        <is>
          <t>https://dhigufaru.com/accommodation/pool-water-villa/</t>
        </is>
      </c>
      <c r="D864" t="inlineStr">
        <is>
          <t>diving</t>
        </is>
      </c>
      <c r="E864" t="inlineStr">
        <is>
          <t>Pool Water Villa – Dhigufaru Island Resort, Maldives</t>
        </is>
      </c>
      <c r="F864" t="n">
        <v>955</v>
      </c>
      <c r="G864" t="inlineStr">
        <is>
          <t>2026-10-04</t>
        </is>
      </c>
      <c r="H864" t="inlineStr">
        <is>
          <t>official</t>
        </is>
      </c>
      <c r="I864" t="inlineStr">
        <is>
          <t>output/pages/043_dhigufaru-island-resort/diving__dhigufaru.com__accommodation-pool-water-villa.md</t>
        </is>
      </c>
    </row>
    <row r="865">
      <c r="A865" t="n">
        <v>44</v>
      </c>
      <c r="B865" t="inlineStr">
        <is>
          <t>Hard Rock Hotel Maldives</t>
        </is>
      </c>
      <c r="C865" t="inlineStr">
        <is>
          <t>https://hotel.hardrock.com/maldives/resort-activities.aspx</t>
        </is>
      </c>
      <c r="D865" t="inlineStr">
        <is>
          <t>diving</t>
        </is>
      </c>
      <c r="E865" t="inlineStr">
        <is>
          <t>Activities in Maldives | Hard Rock Hotel Maldives</t>
        </is>
      </c>
      <c r="F865" t="n">
        <v>12296</v>
      </c>
      <c r="G865" t="inlineStr">
        <is>
          <t>2026-10-04</t>
        </is>
      </c>
      <c r="H865" t="inlineStr">
        <is>
          <t>official</t>
        </is>
      </c>
      <c r="I865" t="inlineStr">
        <is>
          <t>output/pages/044_hard-rock-hotel-maldives/diving__hotel.hardrock.com__maldives-resort-activities-aspx.md</t>
        </is>
      </c>
    </row>
    <row r="866">
      <c r="A866" t="n">
        <v>43</v>
      </c>
      <c r="B866" t="inlineStr">
        <is>
          <t>Dhigufaru Island Resort</t>
        </is>
      </c>
      <c r="C866" t="inlineStr">
        <is>
          <t>https://dhigufaru.com/experiences/sunset-cruise/</t>
        </is>
      </c>
      <c r="D866" t="inlineStr">
        <is>
          <t>diving</t>
        </is>
      </c>
      <c r="E866" t="inlineStr">
        <is>
          <t>Sunset Cruise – Dhigufaru Island Resort, Maldives</t>
        </is>
      </c>
      <c r="F866" t="n">
        <v>766</v>
      </c>
      <c r="G866" t="inlineStr">
        <is>
          <t>2026-10-04</t>
        </is>
      </c>
      <c r="H866" t="inlineStr">
        <is>
          <t>official</t>
        </is>
      </c>
      <c r="I866" t="inlineStr">
        <is>
          <t>output/pages/043_dhigufaru-island-resort/diving__dhigufaru.com__experiences-sunset-cruise.md</t>
        </is>
      </c>
    </row>
    <row r="867">
      <c r="A867" t="n">
        <v>44</v>
      </c>
      <c r="B867" t="inlineStr">
        <is>
          <t>Hard Rock Hotel Maldives</t>
        </is>
      </c>
      <c r="C867" t="inlineStr">
        <is>
          <t>https://hotel.hardrock.com/maldives/request-information.aspx</t>
        </is>
      </c>
      <c r="D867" t="inlineStr">
        <is>
          <t>events</t>
        </is>
      </c>
      <c r="E867" t="inlineStr">
        <is>
          <t>Request Maldives Event Information | Hard Rock Hotel Maldives</t>
        </is>
      </c>
      <c r="F867" t="n">
        <v>387</v>
      </c>
      <c r="G867" t="inlineStr">
        <is>
          <t>2026-10-04</t>
        </is>
      </c>
      <c r="H867" t="inlineStr">
        <is>
          <t>official</t>
        </is>
      </c>
      <c r="I867" t="inlineStr">
        <is>
          <t>output/pages/044_hard-rock-hotel-maldives/events__hotel.hardrock.com__maldives-request-information-aspx.md</t>
        </is>
      </c>
    </row>
    <row r="868">
      <c r="A868" t="n">
        <v>44</v>
      </c>
      <c r="B868" t="inlineStr">
        <is>
          <t>Hard Rock Hotel Maldives</t>
        </is>
      </c>
      <c r="C868" t="inlineStr">
        <is>
          <t>https://hotel.hardrock.com/maldives/amenities.aspx</t>
        </is>
      </c>
      <c r="D868" t="inlineStr">
        <is>
          <t>diving</t>
        </is>
      </c>
      <c r="E868" t="inlineStr">
        <is>
          <t>5 Star Resorts in Maldives | Amenities | Hard Rock Maldives</t>
        </is>
      </c>
      <c r="F868" t="n">
        <v>3688</v>
      </c>
      <c r="G868" t="inlineStr">
        <is>
          <t>2026-10-04</t>
        </is>
      </c>
      <c r="H868" t="inlineStr">
        <is>
          <t>official</t>
        </is>
      </c>
      <c r="I868" t="inlineStr">
        <is>
          <t>output/pages/044_hard-rock-hotel-maldives/diving__hotel.hardrock.com__maldives-amenities-aspx.md</t>
        </is>
      </c>
    </row>
    <row r="869">
      <c r="A869" t="n">
        <v>43</v>
      </c>
      <c r="B869" t="inlineStr">
        <is>
          <t>Dhigufaru Island Resort</t>
        </is>
      </c>
      <c r="C869" t="inlineStr">
        <is>
          <t>https://dhigufaru.com/wine-dine/</t>
        </is>
      </c>
      <c r="D869" t="inlineStr">
        <is>
          <t>diving</t>
        </is>
      </c>
      <c r="E869" t="inlineStr">
        <is>
          <t>Wine &amp; Dine – Dhigufaru Island Resort, Maldives</t>
        </is>
      </c>
      <c r="F869" t="n">
        <v>1399</v>
      </c>
      <c r="G869" t="inlineStr">
        <is>
          <t>2026-10-04</t>
        </is>
      </c>
      <c r="H869" t="inlineStr">
        <is>
          <t>official</t>
        </is>
      </c>
      <c r="I869" t="inlineStr">
        <is>
          <t>output/pages/043_dhigufaru-island-resort/diving__dhigufaru.com__wine-dine.md</t>
        </is>
      </c>
    </row>
    <row r="870">
      <c r="A870" t="n">
        <v>44</v>
      </c>
      <c r="B870" t="inlineStr">
        <is>
          <t>Hard Rock Hotel Maldives</t>
        </is>
      </c>
      <c r="C870" t="inlineStr">
        <is>
          <t>https://hotel.hardrock.com/maldives/sustainability.aspx</t>
        </is>
      </c>
      <c r="D870" t="inlineStr">
        <is>
          <t>diving</t>
        </is>
      </c>
      <c r="E870" t="inlineStr">
        <is>
          <t>Eco-friendly Resort in Maldives | Sustainability | Hard Rock Hotel</t>
        </is>
      </c>
      <c r="F870" t="n">
        <v>1724</v>
      </c>
      <c r="G870" t="inlineStr">
        <is>
          <t>2026-10-04</t>
        </is>
      </c>
      <c r="H870" t="inlineStr">
        <is>
          <t>official</t>
        </is>
      </c>
      <c r="I870" t="inlineStr">
        <is>
          <t>output/pages/044_hard-rock-hotel-maldives/diving__hotel.hardrock.com__maldives-sustainability-aspx.md</t>
        </is>
      </c>
    </row>
    <row r="871">
      <c r="A871" t="n">
        <v>43</v>
      </c>
      <c r="B871" t="inlineStr">
        <is>
          <t>Dhigufaru Island Resort</t>
        </is>
      </c>
      <c r="C871" t="inlineStr">
        <is>
          <t>https://dhigufaru.com/accommodation/two-bedroom-family-beach-villa/</t>
        </is>
      </c>
      <c r="D871" t="inlineStr">
        <is>
          <t>diving</t>
        </is>
      </c>
      <c r="E871" t="inlineStr">
        <is>
          <t>Two Bedroom Family Beach Villa – Dhigufaru Island Resort, Maldives</t>
        </is>
      </c>
      <c r="F871" t="n">
        <v>1056</v>
      </c>
      <c r="G871" t="inlineStr">
        <is>
          <t>2026-10-04</t>
        </is>
      </c>
      <c r="H871" t="inlineStr">
        <is>
          <t>official</t>
        </is>
      </c>
      <c r="I871" t="inlineStr">
        <is>
          <t>output/pages/043_dhigufaru-island-resort/diving__dhigufaru.com__accommodation-two-bedroom-family-beach-villa.md</t>
        </is>
      </c>
    </row>
    <row r="872">
      <c r="A872" t="n">
        <v>44</v>
      </c>
      <c r="B872" t="inlineStr">
        <is>
          <t>Hard Rock Hotel Maldives</t>
        </is>
      </c>
      <c r="C872" t="inlineStr">
        <is>
          <t>https://hotel.hardrock.com/maldives/hard-rock-roxity-kids-club.aspx</t>
        </is>
      </c>
      <c r="D872" t="inlineStr">
        <is>
          <t>diving</t>
        </is>
      </c>
      <c r="E872" t="inlineStr">
        <is>
          <t>Maldives Family Resort | Kids Club | Hard Rock Hotel Maldives</t>
        </is>
      </c>
      <c r="F872" t="n">
        <v>2926</v>
      </c>
      <c r="G872" t="inlineStr">
        <is>
          <t>2026-10-04</t>
        </is>
      </c>
      <c r="H872" t="inlineStr">
        <is>
          <t>official</t>
        </is>
      </c>
      <c r="I872" t="inlineStr">
        <is>
          <t>output/pages/044_hard-rock-hotel-maldives/diving__hotel.hardrock.com__maldives-hard-rock-roxity-kids-club-aspx.md</t>
        </is>
      </c>
    </row>
    <row r="873">
      <c r="A873" t="n">
        <v>43</v>
      </c>
      <c r="B873" t="inlineStr">
        <is>
          <t>Dhigufaru Island Resort</t>
        </is>
      </c>
      <c r="C873" t="inlineStr">
        <is>
          <t>https://dhigufaru.com/experiences/sand-bank-picnic/</t>
        </is>
      </c>
      <c r="D873" t="inlineStr">
        <is>
          <t>diving</t>
        </is>
      </c>
      <c r="E873" t="inlineStr">
        <is>
          <t>Sand Bank Picnic – Dhigufaru Island Resort, Maldives</t>
        </is>
      </c>
      <c r="F873" t="n">
        <v>481</v>
      </c>
      <c r="G873" t="inlineStr">
        <is>
          <t>2026-10-04</t>
        </is>
      </c>
      <c r="H873" t="inlineStr">
        <is>
          <t>official</t>
        </is>
      </c>
      <c r="I873" t="inlineStr">
        <is>
          <t>output/pages/043_dhigufaru-island-resort/diving__dhigufaru.com__experiences-sand-bank-picnic.md</t>
        </is>
      </c>
    </row>
    <row r="874">
      <c r="A874" t="n">
        <v>44</v>
      </c>
      <c r="B874" t="inlineStr">
        <is>
          <t>Hard Rock Hotel Maldives</t>
        </is>
      </c>
      <c r="C874" t="inlineStr">
        <is>
          <t>https://hotel.hardrock.com/maldives/faq.aspx</t>
        </is>
      </c>
      <c r="D874" t="inlineStr">
        <is>
          <t>diving</t>
        </is>
      </c>
      <c r="E874" t="inlineStr">
        <is>
          <t>Frequently Asked Questions (FAQ) | Hard Rock Hotel Maldives</t>
        </is>
      </c>
      <c r="F874" t="n">
        <v>1390</v>
      </c>
      <c r="G874" t="inlineStr">
        <is>
          <t>2026-10-04</t>
        </is>
      </c>
      <c r="H874" t="inlineStr">
        <is>
          <t>official</t>
        </is>
      </c>
      <c r="I874" t="inlineStr">
        <is>
          <t>output/pages/044_hard-rock-hotel-maldives/diving__hotel.hardrock.com__maldives-faq-aspx.md</t>
        </is>
      </c>
    </row>
    <row r="875">
      <c r="A875" t="n">
        <v>43</v>
      </c>
      <c r="B875" t="inlineStr">
        <is>
          <t>Dhigufaru Island Resort</t>
        </is>
      </c>
      <c r="C875" t="inlineStr">
        <is>
          <t>https://dhigufaru.com/accommodation/beach-villa/</t>
        </is>
      </c>
      <c r="D875" t="inlineStr">
        <is>
          <t>diving</t>
        </is>
      </c>
      <c r="E875" t="inlineStr">
        <is>
          <t>Beach Villa – Dhigufaru Island Resort, Maldives</t>
        </is>
      </c>
      <c r="F875" t="n">
        <v>1094</v>
      </c>
      <c r="G875" t="inlineStr">
        <is>
          <t>2026-10-04</t>
        </is>
      </c>
      <c r="H875" t="inlineStr">
        <is>
          <t>official</t>
        </is>
      </c>
      <c r="I875" t="inlineStr">
        <is>
          <t>output/pages/043_dhigufaru-island-resort/diving__dhigufaru.com__accommodation-beach-villa.md</t>
        </is>
      </c>
    </row>
    <row r="876">
      <c r="A876" t="n">
        <v>44</v>
      </c>
      <c r="B876" t="inlineStr">
        <is>
          <t>Hard Rock Hotel Maldives</t>
        </is>
      </c>
      <c r="C876" t="inlineStr">
        <is>
          <t>https://hotel.hardrock.com/maldives/meetings-and-events.aspx</t>
        </is>
      </c>
      <c r="D876" t="inlineStr">
        <is>
          <t>events</t>
        </is>
      </c>
      <c r="E876" t="inlineStr">
        <is>
          <t>Meeting Venues Maldives | Meetings &amp; Events | Hard Rock Maldives</t>
        </is>
      </c>
      <c r="F876" t="n">
        <v>2099</v>
      </c>
      <c r="G876" t="inlineStr">
        <is>
          <t>2026-10-04</t>
        </is>
      </c>
      <c r="H876" t="inlineStr">
        <is>
          <t>official</t>
        </is>
      </c>
      <c r="I876" t="inlineStr">
        <is>
          <t>output/pages/044_hard-rock-hotel-maldives/events__hotel.hardrock.com__maldives-meetings-and-events-aspx.md</t>
        </is>
      </c>
    </row>
    <row r="877">
      <c r="A877" t="n">
        <v>43</v>
      </c>
      <c r="B877" t="inlineStr">
        <is>
          <t>Dhigufaru Island Resort</t>
        </is>
      </c>
      <c r="C877" t="inlineStr">
        <is>
          <t>https://dhigufaru.com/wine-dine/raagudi-bar/</t>
        </is>
      </c>
      <c r="D877" t="inlineStr">
        <is>
          <t>dining</t>
        </is>
      </c>
      <c r="E877" t="inlineStr">
        <is>
          <t>Raagudi Bar – Dhigufaru Island Resort, Maldives</t>
        </is>
      </c>
      <c r="F877" t="n">
        <v>398</v>
      </c>
      <c r="G877" t="inlineStr">
        <is>
          <t>2026-10-04</t>
        </is>
      </c>
      <c r="H877" t="inlineStr">
        <is>
          <t>official</t>
        </is>
      </c>
      <c r="I877" t="inlineStr">
        <is>
          <t>output/pages/043_dhigufaru-island-resort/dining__dhigufaru.com__wine-dine-raagudi-bar.md</t>
        </is>
      </c>
    </row>
    <row r="878">
      <c r="A878" t="n">
        <v>44</v>
      </c>
      <c r="B878" t="inlineStr">
        <is>
          <t>Hard Rock Hotel Maldives</t>
        </is>
      </c>
      <c r="C878" t="inlineStr">
        <is>
          <t>https://hotel.hardrock.com/maldives/an-iconic-all-inclusive-stay.aspx</t>
        </is>
      </c>
      <c r="D878" t="inlineStr">
        <is>
          <t>diving</t>
        </is>
      </c>
      <c r="E878" t="inlineStr">
        <is>
          <t>An Iconic All-Inclusive Stay</t>
        </is>
      </c>
      <c r="F878" t="n">
        <v>3173</v>
      </c>
      <c r="G878" t="inlineStr">
        <is>
          <t>2026-10-04</t>
        </is>
      </c>
      <c r="H878" t="inlineStr">
        <is>
          <t>official</t>
        </is>
      </c>
      <c r="I878" t="inlineStr">
        <is>
          <t>output/pages/044_hard-rock-hotel-maldives/diving__hotel.hardrock.com__maldives-an-iconic-all-inclusive-stay-aspx.md</t>
        </is>
      </c>
    </row>
    <row r="879">
      <c r="A879" t="n">
        <v>43</v>
      </c>
      <c r="B879" t="inlineStr">
        <is>
          <t>Dhigufaru Island Resort</t>
        </is>
      </c>
      <c r="C879" t="inlineStr">
        <is>
          <t>https://dhigufaru.com/payments-communication-policy/</t>
        </is>
      </c>
      <c r="D879" t="inlineStr">
        <is>
          <t>diving</t>
        </is>
      </c>
      <c r="E879" t="inlineStr">
        <is>
          <t>Payments &amp; Communication Policy – Dhigufaru Island Resort, Maldives</t>
        </is>
      </c>
      <c r="F879" t="n">
        <v>1718</v>
      </c>
      <c r="G879" t="inlineStr">
        <is>
          <t>2026-10-04</t>
        </is>
      </c>
      <c r="H879" t="inlineStr">
        <is>
          <t>official</t>
        </is>
      </c>
      <c r="I879" t="inlineStr">
        <is>
          <t>output/pages/043_dhigufaru-island-resort/diving__dhigufaru.com__payments-communication-policy.md</t>
        </is>
      </c>
    </row>
    <row r="880">
      <c r="A880" t="n">
        <v>44</v>
      </c>
      <c r="B880" t="inlineStr">
        <is>
          <t>Hard Rock Hotel Maldives</t>
        </is>
      </c>
      <c r="C880" t="inlineStr">
        <is>
          <t>https://hotel.hardrock.com/maldives/rooms-and-villas.aspx</t>
        </is>
      </c>
      <c r="D880" t="inlineStr">
        <is>
          <t>diving</t>
        </is>
      </c>
      <c r="E880" t="inlineStr">
        <is>
          <t>5 Star Hotels in Maldives | Rooms &amp; Villas | Hard Rock Maldives</t>
        </is>
      </c>
      <c r="F880" t="n">
        <v>14434</v>
      </c>
      <c r="G880" t="inlineStr">
        <is>
          <t>2026-10-04</t>
        </is>
      </c>
      <c r="H880" t="inlineStr">
        <is>
          <t>official</t>
        </is>
      </c>
      <c r="I880" t="inlineStr">
        <is>
          <t>output/pages/044_hard-rock-hotel-maldives/diving__hotel.hardrock.com__maldives-rooms-and-villas-aspx.md</t>
        </is>
      </c>
    </row>
    <row r="881">
      <c r="A881" t="n">
        <v>43</v>
      </c>
      <c r="B881" t="inlineStr">
        <is>
          <t>Dhigufaru Island Resort</t>
        </is>
      </c>
      <c r="C881" t="inlineStr">
        <is>
          <t>https://dhigufaru.com/experiences/dive-school-water-sports-center/</t>
        </is>
      </c>
      <c r="D881" t="inlineStr">
        <is>
          <t>diving</t>
        </is>
      </c>
      <c r="E881" t="inlineStr">
        <is>
          <t>Ocean Dimensions Dive School &amp; Water Sports Center – Dhigufaru Island Resort, Maldives</t>
        </is>
      </c>
      <c r="F881" t="n">
        <v>1430</v>
      </c>
      <c r="G881" t="inlineStr">
        <is>
          <t>2026-10-04</t>
        </is>
      </c>
      <c r="H881" t="inlineStr">
        <is>
          <t>official</t>
        </is>
      </c>
      <c r="I881" t="inlineStr">
        <is>
          <t>output/pages/043_dhigufaru-island-resort/diving__dhigufaru.com__experiences-dive-school-water-sports-center.md</t>
        </is>
      </c>
    </row>
    <row r="882">
      <c r="A882" t="n">
        <v>44</v>
      </c>
      <c r="B882" t="inlineStr">
        <is>
          <t>Hard Rock Hotel Maldives</t>
        </is>
      </c>
      <c r="C882" t="inlineStr">
        <is>
          <t>https://hotel.hardrock.com/maldives/meal-plans.aspx</t>
        </is>
      </c>
      <c r="D882" t="inlineStr">
        <is>
          <t>diving</t>
        </is>
      </c>
      <c r="E882" t="inlineStr">
        <is>
          <t>Maldives All Inclusive Offers | Hard Rock Hotel | Meal Plans</t>
        </is>
      </c>
      <c r="F882" t="n">
        <v>7985</v>
      </c>
      <c r="G882" t="inlineStr">
        <is>
          <t>2026-10-04</t>
        </is>
      </c>
      <c r="H882" t="inlineStr">
        <is>
          <t>official</t>
        </is>
      </c>
      <c r="I882" t="inlineStr">
        <is>
          <t>output/pages/044_hard-rock-hotel-maldives/diving__hotel.hardrock.com__maldives-meal-plans-aspx.md</t>
        </is>
      </c>
    </row>
    <row r="883">
      <c r="A883" t="n">
        <v>44</v>
      </c>
      <c r="B883" t="inlineStr">
        <is>
          <t>Hard Rock Hotel Maldives</t>
        </is>
      </c>
      <c r="C883" t="inlineStr">
        <is>
          <t>https://hotel.hardrock.com/maldives/calendar-of-events.aspx</t>
        </is>
      </c>
      <c r="D883" t="inlineStr">
        <is>
          <t>events</t>
        </is>
      </c>
      <c r="E883" t="inlineStr">
        <is>
          <t>Calendar of Events – October 2026 in Male</t>
        </is>
      </c>
      <c r="F883" t="n">
        <v>590</v>
      </c>
      <c r="G883" t="inlineStr">
        <is>
          <t>2026-10-04</t>
        </is>
      </c>
      <c r="H883" t="inlineStr">
        <is>
          <t>official</t>
        </is>
      </c>
      <c r="I883" t="inlineStr">
        <is>
          <t>output/pages/044_hard-rock-hotel-maldives/events__hotel.hardrock.com__maldives-calendar-of-events-aspx.md</t>
        </is>
      </c>
    </row>
    <row r="884">
      <c r="A884" t="n">
        <v>43</v>
      </c>
      <c r="B884" t="inlineStr">
        <is>
          <t>Dhigufaru Island Resort</t>
        </is>
      </c>
      <c r="C884" t="inlineStr">
        <is>
          <t>https://dhigufaru.com/accommodation/</t>
        </is>
      </c>
      <c r="D884" t="inlineStr">
        <is>
          <t>diving</t>
        </is>
      </c>
      <c r="E884" t="inlineStr">
        <is>
          <t>Accommodations – Dhigufaru Island Resort, Maldives</t>
        </is>
      </c>
      <c r="F884" t="n">
        <v>1624</v>
      </c>
      <c r="G884" t="inlineStr">
        <is>
          <t>2026-10-04</t>
        </is>
      </c>
      <c r="H884" t="inlineStr">
        <is>
          <t>official</t>
        </is>
      </c>
      <c r="I884" t="inlineStr">
        <is>
          <t>output/pages/043_dhigufaru-island-resort/diving__dhigufaru.com__accommodation.md</t>
        </is>
      </c>
    </row>
    <row r="885">
      <c r="A885" t="n">
        <v>44</v>
      </c>
      <c r="B885" t="inlineStr">
        <is>
          <t>Hard Rock Hotel Maldives</t>
        </is>
      </c>
      <c r="C885" t="inlineStr">
        <is>
          <t>https://hotel.hardrock.com/maldives/meetings-and-weddings.aspx</t>
        </is>
      </c>
      <c r="D885" t="inlineStr">
        <is>
          <t>wedding</t>
        </is>
      </c>
      <c r="E885" t="inlineStr">
        <is>
          <t>Event Venues Maldives | Meetings &amp; Weddings | Hard Rock Maldives</t>
        </is>
      </c>
      <c r="F885" t="n">
        <v>1853</v>
      </c>
      <c r="G885" t="inlineStr">
        <is>
          <t>2026-10-04</t>
        </is>
      </c>
      <c r="H885" t="inlineStr">
        <is>
          <t>official</t>
        </is>
      </c>
      <c r="I885" t="inlineStr">
        <is>
          <t>output/pages/044_hard-rock-hotel-maldives/wedding__hotel.hardrock.com__maldives-meetings-and-weddings-aspx.md</t>
        </is>
      </c>
    </row>
    <row r="886">
      <c r="A886" t="n">
        <v>44</v>
      </c>
      <c r="B886" t="inlineStr">
        <is>
          <t>Hard Rock Hotel Maldives</t>
        </is>
      </c>
      <c r="C886" t="inlineStr">
        <is>
          <t>https://hotel.hardrock.com/maldives/unity-member-exclusive-offer.aspx</t>
        </is>
      </c>
      <c r="D886" t="inlineStr">
        <is>
          <t>diving</t>
        </is>
      </c>
      <c r="E886" t="inlineStr">
        <is>
          <t>Unity Member Exclusive | Hard Rock Hotel Maldives</t>
        </is>
      </c>
      <c r="F886" t="n">
        <v>1614</v>
      </c>
      <c r="G886" t="inlineStr">
        <is>
          <t>2026-10-04</t>
        </is>
      </c>
      <c r="H886" t="inlineStr">
        <is>
          <t>official</t>
        </is>
      </c>
      <c r="I886" t="inlineStr">
        <is>
          <t>output/pages/044_hard-rock-hotel-maldives/diving__hotel.hardrock.com__maldives-unity-member-exclusive-offer-aspx.md</t>
        </is>
      </c>
    </row>
    <row r="887">
      <c r="A887" t="n">
        <v>43</v>
      </c>
      <c r="B887" t="inlineStr">
        <is>
          <t>Dhigufaru Island Resort</t>
        </is>
      </c>
      <c r="C887" t="inlineStr">
        <is>
          <t>https://dhigufaru.com/contact-us/</t>
        </is>
      </c>
      <c r="D887" t="inlineStr">
        <is>
          <t>diving</t>
        </is>
      </c>
      <c r="E887" t="inlineStr">
        <is>
          <t>Contact us – Dhigufaru Island Resort, Maldives</t>
        </is>
      </c>
      <c r="F887" t="n">
        <v>285</v>
      </c>
      <c r="G887" t="inlineStr">
        <is>
          <t>2026-10-04</t>
        </is>
      </c>
      <c r="H887" t="inlineStr">
        <is>
          <t>official</t>
        </is>
      </c>
      <c r="I887" t="inlineStr">
        <is>
          <t>output/pages/043_dhigufaru-island-resort/diving__dhigufaru.com__contact-us.md</t>
        </is>
      </c>
    </row>
    <row r="888">
      <c r="A888" t="n">
        <v>44</v>
      </c>
      <c r="B888" t="inlineStr">
        <is>
          <t>Hard Rock Hotel Maldives</t>
        </is>
      </c>
      <c r="C888" t="inlineStr">
        <is>
          <t>https://hotel.hardrock.com/maldives/advance-purchase.aspx</t>
        </is>
      </c>
      <c r="D888" t="inlineStr">
        <is>
          <t>diving</t>
        </is>
      </c>
      <c r="E888" t="inlineStr">
        <is>
          <t>Maldives Early Booking Offers | Offers | Hard Rock Maldives</t>
        </is>
      </c>
      <c r="F888" t="n">
        <v>1868</v>
      </c>
      <c r="G888" t="inlineStr">
        <is>
          <t>2026-10-04</t>
        </is>
      </c>
      <c r="H888" t="inlineStr">
        <is>
          <t>official</t>
        </is>
      </c>
      <c r="I888" t="inlineStr">
        <is>
          <t>output/pages/044_hard-rock-hotel-maldives/diving__hotel.hardrock.com__maldives-advance-purchase-aspx.md</t>
        </is>
      </c>
    </row>
    <row r="889">
      <c r="A889" t="n">
        <v>43</v>
      </c>
      <c r="B889" t="inlineStr">
        <is>
          <t>Dhigufaru Island Resort</t>
        </is>
      </c>
      <c r="C889" t="inlineStr">
        <is>
          <t>https://dhigufaru.com/wine-dine/muraka-fine-dining-restaurant/</t>
        </is>
      </c>
      <c r="D889" t="inlineStr">
        <is>
          <t>dining</t>
        </is>
      </c>
      <c r="E889" t="inlineStr">
        <is>
          <t>Muraka Fine Dining Restaurant – Dhigufaru Island Resort, Maldives</t>
        </is>
      </c>
      <c r="F889" t="n">
        <v>563</v>
      </c>
      <c r="G889" t="inlineStr">
        <is>
          <t>2026-10-04</t>
        </is>
      </c>
      <c r="H889" t="inlineStr">
        <is>
          <t>official</t>
        </is>
      </c>
      <c r="I889" t="inlineStr">
        <is>
          <t>output/pages/043_dhigufaru-island-resort/dining__dhigufaru.com__wine-dine-muraka-fine-dining-restaurant.md</t>
        </is>
      </c>
    </row>
    <row r="890">
      <c r="A890" t="n">
        <v>44</v>
      </c>
      <c r="B890" t="inlineStr">
        <is>
          <t>Hard Rock Hotel Maldives</t>
        </is>
      </c>
      <c r="C890" t="inlineStr">
        <is>
          <t>https://hotel.hardrock.com/maldives/gallery.aspx</t>
        </is>
      </c>
      <c r="D890" t="inlineStr">
        <is>
          <t>diving</t>
        </is>
      </c>
      <c r="E890" t="inlineStr">
        <is>
          <t>Photos Gallery | Hard Rock Hotel Maldives | Hotel Images</t>
        </is>
      </c>
      <c r="F890" t="n">
        <v>537</v>
      </c>
      <c r="G890" t="inlineStr">
        <is>
          <t>2026-10-04</t>
        </is>
      </c>
      <c r="H890" t="inlineStr">
        <is>
          <t>official</t>
        </is>
      </c>
      <c r="I890" t="inlineStr">
        <is>
          <t>output/pages/044_hard-rock-hotel-maldives/diving__hotel.hardrock.com__maldives-gallery-aspx.md</t>
        </is>
      </c>
    </row>
    <row r="891">
      <c r="A891" t="n">
        <v>44</v>
      </c>
      <c r="B891" t="inlineStr">
        <is>
          <t>Hard Rock Hotel Maldives</t>
        </is>
      </c>
      <c r="C891" t="inlineStr">
        <is>
          <t>https://hotel.hardrock.com/maldives/entertainment.aspx</t>
        </is>
      </c>
      <c r="D891" t="inlineStr">
        <is>
          <t>diving</t>
        </is>
      </c>
      <c r="E891" t="inlineStr">
        <is>
          <t>Entertainment in Maldives | Night Life | Hard Rock Maldives</t>
        </is>
      </c>
      <c r="F891" t="n">
        <v>2234</v>
      </c>
      <c r="G891" t="inlineStr">
        <is>
          <t>2026-10-04</t>
        </is>
      </c>
      <c r="H891" t="inlineStr">
        <is>
          <t>official</t>
        </is>
      </c>
      <c r="I891" t="inlineStr">
        <is>
          <t>output/pages/044_hard-rock-hotel-maldives/diving__hotel.hardrock.com__maldives-entertainment-aspx.md</t>
        </is>
      </c>
    </row>
    <row r="892">
      <c r="A892" t="n">
        <v>43</v>
      </c>
      <c r="B892" t="inlineStr">
        <is>
          <t>Dhigufaru Island Resort</t>
        </is>
      </c>
      <c r="C892" t="inlineStr">
        <is>
          <t>https://dhigufaru.com/spa</t>
        </is>
      </c>
      <c r="D892" t="inlineStr">
        <is>
          <t>spa</t>
        </is>
      </c>
      <c r="E892" t="inlineStr">
        <is>
          <t>Funa Spa – Dhigufaru Island Resort, Maldives</t>
        </is>
      </c>
      <c r="F892" t="n">
        <v>1079</v>
      </c>
      <c r="G892" t="inlineStr">
        <is>
          <t>2026-10-04</t>
        </is>
      </c>
      <c r="H892" t="inlineStr">
        <is>
          <t>official</t>
        </is>
      </c>
      <c r="I892" t="inlineStr">
        <is>
          <t>output/pages/043_dhigufaru-island-resort/spa__dhigufaru.com__spa.md</t>
        </is>
      </c>
    </row>
    <row r="893">
      <c r="A893" t="n">
        <v>44</v>
      </c>
      <c r="B893" t="inlineStr">
        <is>
          <t>Hard Rock Hotel Maldives</t>
        </is>
      </c>
      <c r="C893" t="inlineStr">
        <is>
          <t>https://hotel.hardrock.com/maldives/area-guide.aspx</t>
        </is>
      </c>
      <c r="D893" t="inlineStr">
        <is>
          <t>diving</t>
        </is>
      </c>
      <c r="E893" t="inlineStr">
        <is>
          <t>Maldives Attractions | Maldives Area Guide | Hard Rock Hotel</t>
        </is>
      </c>
      <c r="F893" t="n">
        <v>3391</v>
      </c>
      <c r="G893" t="inlineStr">
        <is>
          <t>2026-10-04</t>
        </is>
      </c>
      <c r="H893" t="inlineStr">
        <is>
          <t>official</t>
        </is>
      </c>
      <c r="I893" t="inlineStr">
        <is>
          <t>output/pages/044_hard-rock-hotel-maldives/diving__hotel.hardrock.com__maldives-area-guide-aspx.md</t>
        </is>
      </c>
    </row>
    <row r="894">
      <c r="A894" t="n">
        <v>43</v>
      </c>
      <c r="B894" t="inlineStr">
        <is>
          <t>Dhigufaru Island Resort</t>
        </is>
      </c>
      <c r="C894" t="inlineStr">
        <is>
          <t>https://dhigufaru.com/spa/reflexology-centre/</t>
        </is>
      </c>
      <c r="D894" t="inlineStr">
        <is>
          <t>spa</t>
        </is>
      </c>
      <c r="E894" t="inlineStr">
        <is>
          <t>Foot Therapy – Dhigufaru Island Resort, Maldives</t>
        </is>
      </c>
      <c r="F894" t="n">
        <v>404</v>
      </c>
      <c r="G894" t="inlineStr">
        <is>
          <t>2026-10-04</t>
        </is>
      </c>
      <c r="H894" t="inlineStr">
        <is>
          <t>official</t>
        </is>
      </c>
      <c r="I894" t="inlineStr">
        <is>
          <t>output/pages/043_dhigufaru-island-resort/spa__dhigufaru.com__spa-reflexology-centre.md</t>
        </is>
      </c>
    </row>
    <row r="895">
      <c r="A895" t="n">
        <v>44</v>
      </c>
      <c r="B895" t="inlineStr">
        <is>
          <t>Hard Rock Hotel Maldives</t>
        </is>
      </c>
      <c r="C895" t="inlineStr">
        <is>
          <t>https://hotel.hardrock.com/maldives/hotel-policies.aspx</t>
        </is>
      </c>
      <c r="D895" t="inlineStr">
        <is>
          <t>diving</t>
        </is>
      </c>
      <c r="E895" t="inlineStr">
        <is>
          <t>Hotel Policies | Hard Rock Hotel Maldives</t>
        </is>
      </c>
      <c r="F895" t="n">
        <v>3820</v>
      </c>
      <c r="G895" t="inlineStr">
        <is>
          <t>2026-10-04</t>
        </is>
      </c>
      <c r="H895" t="inlineStr">
        <is>
          <t>official</t>
        </is>
      </c>
      <c r="I895" t="inlineStr">
        <is>
          <t>output/pages/044_hard-rock-hotel-maldives/diving__hotel.hardrock.com__maldives-hotel-policies-aspx.md</t>
        </is>
      </c>
    </row>
    <row r="896">
      <c r="A896" t="n">
        <v>43</v>
      </c>
      <c r="B896" t="inlineStr">
        <is>
          <t>Dhigufaru Island Resort</t>
        </is>
      </c>
      <c r="C896" t="inlineStr">
        <is>
          <t>https://dhigufaru.com/weddings</t>
        </is>
      </c>
      <c r="D896" t="inlineStr">
        <is>
          <t>wedding</t>
        </is>
      </c>
      <c r="E896" t="inlineStr">
        <is>
          <t>Weddings in the Maldives – Dhigufaru Island Resort, Maldives</t>
        </is>
      </c>
      <c r="F896" t="n">
        <v>1363</v>
      </c>
      <c r="G896" t="inlineStr">
        <is>
          <t>2026-10-04</t>
        </is>
      </c>
      <c r="H896" t="inlineStr">
        <is>
          <t>official</t>
        </is>
      </c>
      <c r="I896" t="inlineStr">
        <is>
          <t>output/pages/043_dhigufaru-island-resort/wedding__dhigufaru.com__weddings.md</t>
        </is>
      </c>
    </row>
    <row r="897">
      <c r="A897" t="n">
        <v>44</v>
      </c>
      <c r="B897" t="inlineStr">
        <is>
          <t>Hard Rock Hotel Maldives</t>
        </is>
      </c>
      <c r="C897" t="inlineStr">
        <is>
          <t>https://hotel.hardrock.com/maldives/privacy-policy.aspx</t>
        </is>
      </c>
      <c r="D897" t="inlineStr">
        <is>
          <t>diving</t>
        </is>
      </c>
      <c r="E897" t="inlineStr">
        <is>
          <t>Privacy Policy | Hard Rock Hotel Maldives</t>
        </is>
      </c>
      <c r="F897" t="n">
        <v>19423</v>
      </c>
      <c r="G897" t="inlineStr">
        <is>
          <t>2026-10-04</t>
        </is>
      </c>
      <c r="H897" t="inlineStr">
        <is>
          <t>official</t>
        </is>
      </c>
      <c r="I897" t="inlineStr">
        <is>
          <t>output/pages/044_hard-rock-hotel-maldives/diving__hotel.hardrock.com__maldives-privacy-policy-aspx.md</t>
        </is>
      </c>
    </row>
    <row r="898">
      <c r="A898" t="n">
        <v>43</v>
      </c>
      <c r="B898" t="inlineStr">
        <is>
          <t>Dhigufaru Island Resort</t>
        </is>
      </c>
      <c r="C898" t="inlineStr">
        <is>
          <t>https://dhigufaru.com/accomodation/beach-villa/</t>
        </is>
      </c>
      <c r="D898" t="inlineStr">
        <is>
          <t>diving</t>
        </is>
      </c>
      <c r="E898" t="inlineStr">
        <is>
          <t>Beach Villa – Dhigufaru Island Resort, Maldives</t>
        </is>
      </c>
      <c r="F898" t="n">
        <v>1094</v>
      </c>
      <c r="G898" t="inlineStr">
        <is>
          <t>2026-10-04</t>
        </is>
      </c>
      <c r="H898" t="inlineStr">
        <is>
          <t>official</t>
        </is>
      </c>
      <c r="I898" t="inlineStr">
        <is>
          <t>output/pages/043_dhigufaru-island-resort/diving__dhigufaru.com__accomodation-beach-villa.md</t>
        </is>
      </c>
    </row>
    <row r="899">
      <c r="A899" t="n">
        <v>44</v>
      </c>
      <c r="B899" t="inlineStr">
        <is>
          <t>Hard Rock Hotel Maldives</t>
        </is>
      </c>
      <c r="C899" t="inlineStr">
        <is>
          <t>https://hotel.hardrock.com/maldives/arabic.aspx</t>
        </is>
      </c>
      <c r="D899" t="inlineStr">
        <is>
          <t>diving</t>
        </is>
      </c>
      <c r="E899" t="inlineStr">
        <is>
          <t>منتجع شاطئ المالديف | إن فندق هارد روك بجزر المالديف</t>
        </is>
      </c>
      <c r="F899" t="n">
        <v>9630</v>
      </c>
      <c r="G899" t="inlineStr">
        <is>
          <t>2026-10-04</t>
        </is>
      </c>
      <c r="H899" t="inlineStr">
        <is>
          <t>official</t>
        </is>
      </c>
      <c r="I899" t="inlineStr">
        <is>
          <t>output/pages/044_hard-rock-hotel-maldives/diving__hotel.hardrock.com__maldives-arabic-aspx.md</t>
        </is>
      </c>
    </row>
    <row r="900">
      <c r="A900" t="n">
        <v>43</v>
      </c>
      <c r="B900" t="inlineStr">
        <is>
          <t>Dhigufaru Island Resort</t>
        </is>
      </c>
      <c r="C900" t="inlineStr">
        <is>
          <t>https://dhigufaru.com/inquiry</t>
        </is>
      </c>
      <c r="D900" t="inlineStr">
        <is>
          <t>diving</t>
        </is>
      </c>
      <c r="E900" t="inlineStr">
        <is>
          <t>Inquiry – Dhigufaru Island Resort, Maldives</t>
        </is>
      </c>
      <c r="F900" t="n">
        <v>277</v>
      </c>
      <c r="G900" t="inlineStr">
        <is>
          <t>2026-10-04</t>
        </is>
      </c>
      <c r="H900" t="inlineStr">
        <is>
          <t>official</t>
        </is>
      </c>
      <c r="I900" t="inlineStr">
        <is>
          <t>output/pages/043_dhigufaru-island-resort/diving__dhigufaru.com__inquiry.md</t>
        </is>
      </c>
    </row>
    <row r="901">
      <c r="A901" t="n">
        <v>44</v>
      </c>
      <c r="B901" t="inlineStr">
        <is>
          <t>Hard Rock Hotel Maldives</t>
        </is>
      </c>
      <c r="C901" t="inlineStr">
        <is>
          <t>https://hotel.hardrock.com/maldives/sitemap.aspx</t>
        </is>
      </c>
      <c r="D901" t="inlineStr">
        <is>
          <t>diving</t>
        </is>
      </c>
      <c r="E901" t="inlineStr">
        <is>
          <t>Sitemap | Hard Rock Hotel Maldives Gallery</t>
        </is>
      </c>
      <c r="F901" t="n">
        <v>490</v>
      </c>
      <c r="G901" t="inlineStr">
        <is>
          <t>2026-10-04</t>
        </is>
      </c>
      <c r="H901" t="inlineStr">
        <is>
          <t>official</t>
        </is>
      </c>
      <c r="I901" t="inlineStr">
        <is>
          <t>output/pages/044_hard-rock-hotel-maldives/diving__hotel.hardrock.com__maldives-sitemap-aspx.md</t>
        </is>
      </c>
    </row>
    <row r="902">
      <c r="A902" t="n">
        <v>43</v>
      </c>
      <c r="B902" t="inlineStr">
        <is>
          <t>Dhigufaru Island Resort</t>
        </is>
      </c>
      <c r="C902" t="inlineStr">
        <is>
          <t>https://dhigufaru.com/accomodation/pool-beach-villa/</t>
        </is>
      </c>
      <c r="D902" t="inlineStr">
        <is>
          <t>diving</t>
        </is>
      </c>
      <c r="E902" t="inlineStr">
        <is>
          <t>Pool Beach Villa – Dhigufaru Island Resort, Maldives</t>
        </is>
      </c>
      <c r="F902" t="n">
        <v>1119</v>
      </c>
      <c r="G902" t="inlineStr">
        <is>
          <t>2026-10-04</t>
        </is>
      </c>
      <c r="H902" t="inlineStr">
        <is>
          <t>official</t>
        </is>
      </c>
      <c r="I902" t="inlineStr">
        <is>
          <t>output/pages/043_dhigufaru-island-resort/diving__dhigufaru.com__accomodation-pool-beach-villa.md</t>
        </is>
      </c>
    </row>
    <row r="903">
      <c r="A903" t="n">
        <v>43</v>
      </c>
      <c r="B903" t="inlineStr">
        <is>
          <t>Dhigufaru Island Resort</t>
        </is>
      </c>
      <c r="C903" t="inlineStr">
        <is>
          <t>https://dhigufaru.com/wine-dine/athiri-speciality-restaurant</t>
        </is>
      </c>
      <c r="D903" t="inlineStr">
        <is>
          <t>dining</t>
        </is>
      </c>
      <c r="E903" t="inlineStr">
        <is>
          <t>Athiri Grill – Dhigufaru Island Resort, Maldives</t>
        </is>
      </c>
      <c r="F903" t="n">
        <v>601</v>
      </c>
      <c r="G903" t="inlineStr">
        <is>
          <t>2026-10-04</t>
        </is>
      </c>
      <c r="H903" t="inlineStr">
        <is>
          <t>official</t>
        </is>
      </c>
      <c r="I903" t="inlineStr">
        <is>
          <t>output/pages/043_dhigufaru-island-resort/dining__dhigufaru.com__wine-dine-athiri-speciality-restaurant.md</t>
        </is>
      </c>
    </row>
    <row r="904">
      <c r="A904" t="n">
        <v>43</v>
      </c>
      <c r="B904" t="inlineStr">
        <is>
          <t>Dhigufaru Island Resort</t>
        </is>
      </c>
      <c r="C904" t="inlineStr">
        <is>
          <t>https://dhigufaru.com/spa/reflexology-centre</t>
        </is>
      </c>
      <c r="D904" t="inlineStr">
        <is>
          <t>spa</t>
        </is>
      </c>
      <c r="E904" t="inlineStr">
        <is>
          <t>Foot Therapy – Dhigufaru Island Resort, Maldives</t>
        </is>
      </c>
      <c r="F904" t="n">
        <v>404</v>
      </c>
      <c r="G904" t="inlineStr">
        <is>
          <t>2026-10-04</t>
        </is>
      </c>
      <c r="H904" t="inlineStr">
        <is>
          <t>official</t>
        </is>
      </c>
      <c r="I904" t="inlineStr">
        <is>
          <t>output/pages/043_dhigufaru-island-resort/spa__dhigufaru.com__spa-reflexology-centre.md</t>
        </is>
      </c>
    </row>
    <row r="905">
      <c r="A905" t="n">
        <v>43</v>
      </c>
      <c r="B905" t="inlineStr">
        <is>
          <t>Dhigufaru Island Resort</t>
        </is>
      </c>
      <c r="C905" t="inlineStr">
        <is>
          <t>https://dhigufaru.com/experiences/sand-bank-picnic</t>
        </is>
      </c>
      <c r="D905" t="inlineStr">
        <is>
          <t>diving</t>
        </is>
      </c>
      <c r="E905" t="inlineStr">
        <is>
          <t>Sand Bank Picnic – Dhigufaru Island Resort, Maldives</t>
        </is>
      </c>
      <c r="F905" t="n">
        <v>481</v>
      </c>
      <c r="G905" t="inlineStr">
        <is>
          <t>2026-10-04</t>
        </is>
      </c>
      <c r="H905" t="inlineStr">
        <is>
          <t>official</t>
        </is>
      </c>
      <c r="I905" t="inlineStr">
        <is>
          <t>output/pages/043_dhigufaru-island-resort/diving__dhigufaru.com__experiences-sand-bank-picnic.md</t>
        </is>
      </c>
    </row>
    <row r="906">
      <c r="A906" t="n">
        <v>43</v>
      </c>
      <c r="B906" t="inlineStr">
        <is>
          <t>Dhigufaru Island Resort</t>
        </is>
      </c>
      <c r="C906" t="inlineStr">
        <is>
          <t>https://dhigufaru.com/wine-dine/muraka-fine-dining-restaurant</t>
        </is>
      </c>
      <c r="D906" t="inlineStr">
        <is>
          <t>dining</t>
        </is>
      </c>
      <c r="E906" t="inlineStr">
        <is>
          <t>Muraka Fine Dining Restaurant – Dhigufaru Island Resort, Maldives</t>
        </is>
      </c>
      <c r="F906" t="n">
        <v>563</v>
      </c>
      <c r="G906" t="inlineStr">
        <is>
          <t>2026-10-04</t>
        </is>
      </c>
      <c r="H906" t="inlineStr">
        <is>
          <t>official</t>
        </is>
      </c>
      <c r="I906" t="inlineStr">
        <is>
          <t>output/pages/043_dhigufaru-island-resort/dining__dhigufaru.com__wine-dine-muraka-fine-dining-restaurant.md</t>
        </is>
      </c>
    </row>
    <row r="907">
      <c r="A907" t="n">
        <v>43</v>
      </c>
      <c r="B907" t="inlineStr">
        <is>
          <t>Dhigufaru Island Resort</t>
        </is>
      </c>
      <c r="C907" t="inlineStr">
        <is>
          <t>https://dhigufaru.com/story</t>
        </is>
      </c>
      <c r="D907" t="inlineStr">
        <is>
          <t>diving</t>
        </is>
      </c>
      <c r="E907" t="inlineStr">
        <is>
          <t>Story – Dhigufaru Island Resort, Maldives</t>
        </is>
      </c>
      <c r="F907" t="n">
        <v>1047</v>
      </c>
      <c r="G907" t="inlineStr">
        <is>
          <t>2026-10-04</t>
        </is>
      </c>
      <c r="H907" t="inlineStr">
        <is>
          <t>official</t>
        </is>
      </c>
      <c r="I907" t="inlineStr">
        <is>
          <t>output/pages/043_dhigufaru-island-resort/diving__dhigufaru.com__story.md</t>
        </is>
      </c>
    </row>
    <row r="908">
      <c r="A908" t="n">
        <v>43</v>
      </c>
      <c r="B908" t="inlineStr">
        <is>
          <t>Dhigufaru Island Resort</t>
        </is>
      </c>
      <c r="C908" t="inlineStr">
        <is>
          <t>https://dhigufaru.com/spa/treatment-rooms</t>
        </is>
      </c>
      <c r="D908" t="inlineStr">
        <is>
          <t>dining</t>
        </is>
      </c>
      <c r="E908" t="inlineStr">
        <is>
          <t>Treatment rooms – Dhigufaru Island Resort, Maldives</t>
        </is>
      </c>
      <c r="F908" t="n">
        <v>477</v>
      </c>
      <c r="G908" t="inlineStr">
        <is>
          <t>2026-10-04</t>
        </is>
      </c>
      <c r="H908" t="inlineStr">
        <is>
          <t>official</t>
        </is>
      </c>
      <c r="I908" t="inlineStr">
        <is>
          <t>output/pages/043_dhigufaru-island-resort/dining__dhigufaru.com__spa-treatment-rooms.md</t>
        </is>
      </c>
    </row>
    <row r="909">
      <c r="A909" t="n">
        <v>43</v>
      </c>
      <c r="B909" t="inlineStr">
        <is>
          <t>Dhigufaru Island Resort</t>
        </is>
      </c>
      <c r="C909" t="inlineStr">
        <is>
          <t>https://dhigufaru.com/experiences/fishing-excursions</t>
        </is>
      </c>
      <c r="D909" t="inlineStr">
        <is>
          <t>diving</t>
        </is>
      </c>
      <c r="E909" t="inlineStr">
        <is>
          <t>Fishing Excursions – Dhigufaru Island Resort, Maldives</t>
        </is>
      </c>
      <c r="F909" t="n">
        <v>1058</v>
      </c>
      <c r="G909" t="inlineStr">
        <is>
          <t>2026-10-04</t>
        </is>
      </c>
      <c r="H909" t="inlineStr">
        <is>
          <t>official</t>
        </is>
      </c>
      <c r="I909" t="inlineStr">
        <is>
          <t>output/pages/043_dhigufaru-island-resort/diving__dhigufaru.com__experiences-fishing-excursions.md</t>
        </is>
      </c>
    </row>
    <row r="910">
      <c r="A910" t="n">
        <v>43</v>
      </c>
      <c r="B910" t="inlineStr">
        <is>
          <t>Dhigufaru Island Resort</t>
        </is>
      </c>
      <c r="C910" t="inlineStr">
        <is>
          <t>https://dhigufaru.com/privacy-policy</t>
        </is>
      </c>
      <c r="D910" t="inlineStr">
        <is>
          <t>diving</t>
        </is>
      </c>
      <c r="E910" t="inlineStr">
        <is>
          <t>Privacy Policy – Dhigufaru Island Resort, Maldives</t>
        </is>
      </c>
      <c r="F910" t="n">
        <v>4331</v>
      </c>
      <c r="G910" t="inlineStr">
        <is>
          <t>2026-10-04</t>
        </is>
      </c>
      <c r="H910" t="inlineStr">
        <is>
          <t>official</t>
        </is>
      </c>
      <c r="I910" t="inlineStr">
        <is>
          <t>output/pages/043_dhigufaru-island-resort/diving__dhigufaru.com__privacy-policy.md</t>
        </is>
      </c>
    </row>
    <row r="911">
      <c r="A911" t="n">
        <v>43</v>
      </c>
      <c r="B911" t="inlineStr">
        <is>
          <t>Dhigufaru Island Resort</t>
        </is>
      </c>
      <c r="C911" t="inlineStr">
        <is>
          <t>https://dhigufaru.com/terms-conditions</t>
        </is>
      </c>
      <c r="D911" t="inlineStr">
        <is>
          <t>diving</t>
        </is>
      </c>
      <c r="E911" t="inlineStr">
        <is>
          <t>Terms &amp; Conditions – Dhigufaru Island Resort, Maldives</t>
        </is>
      </c>
      <c r="F911" t="n">
        <v>20984</v>
      </c>
      <c r="G911" t="inlineStr">
        <is>
          <t>2026-10-04</t>
        </is>
      </c>
      <c r="H911" t="inlineStr">
        <is>
          <t>official</t>
        </is>
      </c>
      <c r="I911" t="inlineStr">
        <is>
          <t>output/pages/043_dhigufaru-island-resort/diving__dhigufaru.com__terms-conditions.md</t>
        </is>
      </c>
    </row>
    <row r="912">
      <c r="A912" t="n">
        <v>43</v>
      </c>
      <c r="B912" t="inlineStr">
        <is>
          <t>Dhigufaru Island Resort</t>
        </is>
      </c>
      <c r="C912" t="inlineStr">
        <is>
          <t>https://dhigufaru.com/experiences/dive-school-water-sports-center</t>
        </is>
      </c>
      <c r="D912" t="inlineStr">
        <is>
          <t>diving</t>
        </is>
      </c>
      <c r="E912" t="inlineStr">
        <is>
          <t>Ocean Dimensions Dive School &amp; Water Sports Center – Dhigufaru Island Resort, Maldives</t>
        </is>
      </c>
      <c r="F912" t="n">
        <v>1430</v>
      </c>
      <c r="G912" t="inlineStr">
        <is>
          <t>2026-10-04</t>
        </is>
      </c>
      <c r="H912" t="inlineStr">
        <is>
          <t>official</t>
        </is>
      </c>
      <c r="I912" t="inlineStr">
        <is>
          <t>output/pages/043_dhigufaru-island-resort/diving__dhigufaru.com__experiences-dive-school-water-sports-center.md</t>
        </is>
      </c>
    </row>
    <row r="913">
      <c r="A913" t="n">
        <v>43</v>
      </c>
      <c r="B913" t="inlineStr">
        <is>
          <t>Dhigufaru Island Resort</t>
        </is>
      </c>
      <c r="C913" t="inlineStr">
        <is>
          <t>https://dhigufaru.com/wine-dine/thundi-pool-bar</t>
        </is>
      </c>
      <c r="D913" t="inlineStr">
        <is>
          <t>dining</t>
        </is>
      </c>
      <c r="E913" t="inlineStr">
        <is>
          <t>Thundi Pool Bar – Dhigufaru Island Resort, Maldives</t>
        </is>
      </c>
      <c r="F913" t="n">
        <v>682</v>
      </c>
      <c r="G913" t="inlineStr">
        <is>
          <t>2026-10-04</t>
        </is>
      </c>
      <c r="H913" t="inlineStr">
        <is>
          <t>official</t>
        </is>
      </c>
      <c r="I913" t="inlineStr">
        <is>
          <t>output/pages/043_dhigufaru-island-resort/dining__dhigufaru.com__wine-dine-thundi-pool-bar.md</t>
        </is>
      </c>
    </row>
    <row r="914">
      <c r="A914" t="n">
        <v>43</v>
      </c>
      <c r="B914" t="inlineStr">
        <is>
          <t>Dhigufaru Island Resort</t>
        </is>
      </c>
      <c r="C914" t="inlineStr">
        <is>
          <t>https://dhigufaru.com/wine-dine/dhandifulhu-restaurant</t>
        </is>
      </c>
      <c r="D914" t="inlineStr">
        <is>
          <t>dining</t>
        </is>
      </c>
      <c r="E914" t="inlineStr">
        <is>
          <t>Dhandifulhu Restaurant – Dhigufaru Island Resort, Maldives</t>
        </is>
      </c>
      <c r="F914" t="n">
        <v>643</v>
      </c>
      <c r="G914" t="inlineStr">
        <is>
          <t>2026-10-04</t>
        </is>
      </c>
      <c r="H914" t="inlineStr">
        <is>
          <t>official</t>
        </is>
      </c>
      <c r="I914" t="inlineStr">
        <is>
          <t>output/pages/043_dhigufaru-island-resort/dining__dhigufaru.com__wine-dine-dhandifulhu-restaurant.md</t>
        </is>
      </c>
    </row>
    <row r="915">
      <c r="A915" t="n">
        <v>43</v>
      </c>
      <c r="B915" t="inlineStr">
        <is>
          <t>Dhigufaru Island Resort</t>
        </is>
      </c>
      <c r="C915" t="inlineStr">
        <is>
          <t>https://dhigufaru.com/experiences/fulhangi-dive-school/</t>
        </is>
      </c>
      <c r="D915" t="inlineStr">
        <is>
          <t>diving</t>
        </is>
      </c>
      <c r="E915" t="inlineStr">
        <is>
          <t>Ocean Dimensions Dive School &amp; Water Sports Center – Dhigufaru Island Resort, Maldives</t>
        </is>
      </c>
      <c r="F915" t="n">
        <v>1430</v>
      </c>
      <c r="G915" t="inlineStr">
        <is>
          <t>2026-10-04</t>
        </is>
      </c>
      <c r="H915" t="inlineStr">
        <is>
          <t>official</t>
        </is>
      </c>
      <c r="I915" t="inlineStr">
        <is>
          <t>output/pages/043_dhigufaru-island-resort/diving__dhigufaru.com__experiences-fulhangi-dive-school.md</t>
        </is>
      </c>
    </row>
    <row r="916">
      <c r="A916" t="n">
        <v>43</v>
      </c>
      <c r="B916" t="inlineStr">
        <is>
          <t>Dhigufaru Island Resort</t>
        </is>
      </c>
      <c r="C916" t="inlineStr">
        <is>
          <t>https://dhigufaru.com/spa/sauna-steam-room</t>
        </is>
      </c>
      <c r="D916" t="inlineStr">
        <is>
          <t>spa</t>
        </is>
      </c>
      <c r="E916" t="inlineStr">
        <is>
          <t>Sauna &amp; Steam Room – Dhigufaru Island Resort, Maldives</t>
        </is>
      </c>
      <c r="F916" t="n">
        <v>308</v>
      </c>
      <c r="G916" t="inlineStr">
        <is>
          <t>2026-10-04</t>
        </is>
      </c>
      <c r="H916" t="inlineStr">
        <is>
          <t>official</t>
        </is>
      </c>
      <c r="I916" t="inlineStr">
        <is>
          <t>output/pages/043_dhigufaru-island-resort/spa__dhigufaru.com__spa-sauna-steam-room.md</t>
        </is>
      </c>
    </row>
    <row r="917">
      <c r="A917" t="n">
        <v>49</v>
      </c>
      <c r="B917" t="inlineStr">
        <is>
          <t>Vakkaru Maldives</t>
        </is>
      </c>
      <c r="C917" t="inlineStr">
        <is>
          <t>https://www.vakkarumaldives.com/</t>
        </is>
      </c>
      <c r="D917" t="inlineStr">
        <is>
          <t>diving</t>
        </is>
      </c>
      <c r="E917" t="inlineStr">
        <is>
          <t>Vakkaru Maldives - Luxury Resorts in Maldives</t>
        </is>
      </c>
      <c r="F917" t="n">
        <v>7721</v>
      </c>
      <c r="G917" t="inlineStr">
        <is>
          <t>2026-10-04</t>
        </is>
      </c>
      <c r="H917" t="inlineStr">
        <is>
          <t>official</t>
        </is>
      </c>
      <c r="I917" t="inlineStr">
        <is>
          <t>output/pages/049_vakkaru-maldives/diving__vakkarumaldives.com__home.md</t>
        </is>
      </c>
    </row>
    <row r="918">
      <c r="A918" t="n">
        <v>49</v>
      </c>
      <c r="B918" t="inlineStr">
        <is>
          <t>Vakkaru Maldives</t>
        </is>
      </c>
      <c r="C918" t="inlineStr">
        <is>
          <t>https://www.vakkarumaldives.com/news/vakkaru-maldives-receives-one-michelin-key.html</t>
        </is>
      </c>
      <c r="D918" t="inlineStr">
        <is>
          <t>diving</t>
        </is>
      </c>
      <c r="E918" t="inlineStr">
        <is>
          <t>Vakkaru Maldives Receives One MICHELIN Key - Vakkaru Maldives.</t>
        </is>
      </c>
      <c r="F918" t="n">
        <v>1674</v>
      </c>
      <c r="G918" t="inlineStr">
        <is>
          <t>2026-10-04</t>
        </is>
      </c>
      <c r="H918" t="inlineStr">
        <is>
          <t>official</t>
        </is>
      </c>
      <c r="I918" t="inlineStr">
        <is>
          <t>output/pages/049_vakkaru-maldives/diving__vakkarumaldives.com__news-vakkaru-maldives-receives-one-michelin-key-html.md</t>
        </is>
      </c>
    </row>
    <row r="919">
      <c r="A919" t="n">
        <v>49</v>
      </c>
      <c r="B919" t="inlineStr">
        <is>
          <t>Vakkaru Maldives</t>
        </is>
      </c>
      <c r="C919" t="inlineStr">
        <is>
          <t>https://www.vakkarumaldives.com/news/2024/</t>
        </is>
      </c>
      <c r="D919" t="inlineStr">
        <is>
          <t>events</t>
        </is>
      </c>
      <c r="E919" t="inlineStr">
        <is>
          <t>News &amp; Events - Latest Updates from Vakkaru Maldives  - 2024</t>
        </is>
      </c>
      <c r="F919" t="n">
        <v>1424</v>
      </c>
      <c r="G919" t="inlineStr">
        <is>
          <t>2026-10-04</t>
        </is>
      </c>
      <c r="H919" t="inlineStr">
        <is>
          <t>official</t>
        </is>
      </c>
      <c r="I919" t="inlineStr">
        <is>
          <t>output/pages/049_vakkaru-maldives/events__vakkarumaldives.com__news-2024.md</t>
        </is>
      </c>
    </row>
    <row r="920">
      <c r="A920" t="n">
        <v>49</v>
      </c>
      <c r="B920" t="inlineStr">
        <is>
          <t>Vakkaru Maldives</t>
        </is>
      </c>
      <c r="C920" t="inlineStr">
        <is>
          <t>https://www.vakkarumaldives.com/things-to-do-in-maldives/diving-courses.html</t>
        </is>
      </c>
      <c r="D920" t="inlineStr">
        <is>
          <t>diving</t>
        </is>
      </c>
      <c r="E920" t="inlineStr">
        <is>
          <t>Diving Courses in Maldives - Vakkaru Maldives - Maldives Island Resort</t>
        </is>
      </c>
      <c r="F920" t="n">
        <v>1100</v>
      </c>
      <c r="G920" t="inlineStr">
        <is>
          <t>2026-10-04</t>
        </is>
      </c>
      <c r="H920" t="inlineStr">
        <is>
          <t>official</t>
        </is>
      </c>
      <c r="I920" t="inlineStr">
        <is>
          <t>output/pages/049_vakkaru-maldives/diving__vakkarumaldives.com__things-to-do-in-maldives-diving-courses-html.md</t>
        </is>
      </c>
    </row>
    <row r="921">
      <c r="A921" t="n">
        <v>49</v>
      </c>
      <c r="B921" t="inlineStr">
        <is>
          <t>Vakkaru Maldives</t>
        </is>
      </c>
      <c r="C921" t="inlineStr">
        <is>
          <t>https://www.vakkarumaldives.com/accommodation/residences/vakkaru-over-water-residence.html</t>
        </is>
      </c>
      <c r="D921" t="inlineStr">
        <is>
          <t>diving</t>
        </is>
      </c>
      <c r="E921" t="inlineStr">
        <is>
          <t>Luxury Overwater Bungalows Maldives - Vakkaru Maldives Resort</t>
        </is>
      </c>
      <c r="F921" t="n">
        <v>4490</v>
      </c>
      <c r="G921" t="inlineStr">
        <is>
          <t>2026-10-04</t>
        </is>
      </c>
      <c r="H921" t="inlineStr">
        <is>
          <t>official</t>
        </is>
      </c>
      <c r="I921" t="inlineStr">
        <is>
          <t>output/pages/049_vakkaru-maldives/diving__vakkarumaldives.com__accommodation-residences-vakkaru-over-water-residence-html.md</t>
        </is>
      </c>
    </row>
    <row r="922">
      <c r="A922" t="n">
        <v>49</v>
      </c>
      <c r="B922" t="inlineStr">
        <is>
          <t>Vakkaru Maldives</t>
        </is>
      </c>
      <c r="C922" t="inlineStr">
        <is>
          <t>https://www.vakkarumaldives.com/news/2024/02/</t>
        </is>
      </c>
      <c r="D922" t="inlineStr">
        <is>
          <t>events</t>
        </is>
      </c>
      <c r="E922" t="inlineStr">
        <is>
          <t>News &amp; Events - Latest Updates from Vakkaru Maldives  - 2024,February</t>
        </is>
      </c>
      <c r="F922" t="n">
        <v>858</v>
      </c>
      <c r="G922" t="inlineStr">
        <is>
          <t>2026-10-04</t>
        </is>
      </c>
      <c r="H922" t="inlineStr">
        <is>
          <t>official</t>
        </is>
      </c>
      <c r="I922" t="inlineStr">
        <is>
          <t>output/pages/049_vakkaru-maldives/events__vakkarumaldives.com__news-2024-02.md</t>
        </is>
      </c>
    </row>
    <row r="923">
      <c r="A923" t="n">
        <v>49</v>
      </c>
      <c r="B923" t="inlineStr">
        <is>
          <t>Vakkaru Maldives</t>
        </is>
      </c>
      <c r="C923" t="inlineStr">
        <is>
          <t>https://www.vakkarumaldives.com/index.html</t>
        </is>
      </c>
      <c r="D923" t="inlineStr">
        <is>
          <t>diving</t>
        </is>
      </c>
      <c r="E923" t="inlineStr">
        <is>
          <t>Vakkaru Maldives - Luxury Resorts in Maldives</t>
        </is>
      </c>
      <c r="F923" t="n">
        <v>7721</v>
      </c>
      <c r="G923" t="inlineStr">
        <is>
          <t>2026-10-04</t>
        </is>
      </c>
      <c r="H923" t="inlineStr">
        <is>
          <t>official</t>
        </is>
      </c>
      <c r="I923" t="inlineStr">
        <is>
          <t>output/pages/049_vakkaru-maldives/diving__vakkarumaldives.com__index-html.md</t>
        </is>
      </c>
    </row>
    <row r="924">
      <c r="A924" t="n">
        <v>49</v>
      </c>
      <c r="B924" t="inlineStr">
        <is>
          <t>Vakkaru Maldives</t>
        </is>
      </c>
      <c r="C924" t="inlineStr">
        <is>
          <t>https://www.vakkarumaldives.com/offers/index.html</t>
        </is>
      </c>
      <c r="D924" t="inlineStr">
        <is>
          <t>diving</t>
        </is>
      </c>
      <c r="E924" t="inlineStr">
        <is>
          <t>Maldives Holiday Packages - Luxury Maldives Resort Deals at Vakkaru</t>
        </is>
      </c>
      <c r="F924" t="n">
        <v>1078</v>
      </c>
      <c r="G924" t="inlineStr">
        <is>
          <t>2026-10-04</t>
        </is>
      </c>
      <c r="H924" t="inlineStr">
        <is>
          <t>official</t>
        </is>
      </c>
      <c r="I924" t="inlineStr">
        <is>
          <t>output/pages/049_vakkaru-maldives/diving__vakkarumaldives.com__offers-index-html.md</t>
        </is>
      </c>
    </row>
    <row r="925">
      <c r="A925" t="n">
        <v>49</v>
      </c>
      <c r="B925" t="inlineStr">
        <is>
          <t>Vakkaru Maldives</t>
        </is>
      </c>
      <c r="C925" t="inlineStr">
        <is>
          <t>https://www.vakkarumaldives.com/news/page3.html</t>
        </is>
      </c>
      <c r="D925" t="inlineStr">
        <is>
          <t>events</t>
        </is>
      </c>
      <c r="E925" t="inlineStr">
        <is>
          <t>News &amp; Events - Latest Updates from Vakkaru Maldives  - Page3</t>
        </is>
      </c>
      <c r="F925" t="n">
        <v>3937</v>
      </c>
      <c r="G925" t="inlineStr">
        <is>
          <t>2026-10-04</t>
        </is>
      </c>
      <c r="H925" t="inlineStr">
        <is>
          <t>official</t>
        </is>
      </c>
      <c r="I925" t="inlineStr">
        <is>
          <t>output/pages/049_vakkaru-maldives/events__vakkarumaldives.com__news-page3-html.md</t>
        </is>
      </c>
    </row>
    <row r="926">
      <c r="A926" t="n">
        <v>49</v>
      </c>
      <c r="B926" t="inlineStr">
        <is>
          <t>Vakkaru Maldives</t>
        </is>
      </c>
      <c r="C926" t="inlineStr">
        <is>
          <t>https://www.vakkarumaldives.com/news/2019/06/</t>
        </is>
      </c>
      <c r="D926" t="inlineStr">
        <is>
          <t>events</t>
        </is>
      </c>
      <c r="E926" t="inlineStr">
        <is>
          <t>News &amp; Events - Latest Updates from Vakkaru Maldives  - 2019,June</t>
        </is>
      </c>
      <c r="F926" t="n">
        <v>809</v>
      </c>
      <c r="G926" t="inlineStr">
        <is>
          <t>2026-10-04</t>
        </is>
      </c>
      <c r="H926" t="inlineStr">
        <is>
          <t>official</t>
        </is>
      </c>
      <c r="I926" t="inlineStr">
        <is>
          <t>output/pages/049_vakkaru-maldives/events__vakkarumaldives.com__news-2019-06.md</t>
        </is>
      </c>
    </row>
    <row r="927">
      <c r="A927" t="n">
        <v>49</v>
      </c>
      <c r="B927" t="inlineStr">
        <is>
          <t>Vakkaru Maldives</t>
        </is>
      </c>
      <c r="C927" t="inlineStr">
        <is>
          <t>https://www.vakkarumaldives.com/things-to-do-in-maldives/snorkelling.html</t>
        </is>
      </c>
      <c r="D927" t="inlineStr">
        <is>
          <t>diving</t>
        </is>
      </c>
      <c r="E927" t="inlineStr">
        <is>
          <t>Snorkeling in Maldives - Vakkaru, Best Maldives Resorts for Snorkeling</t>
        </is>
      </c>
      <c r="F927" t="n">
        <v>2536</v>
      </c>
      <c r="G927" t="inlineStr">
        <is>
          <t>2026-10-04</t>
        </is>
      </c>
      <c r="H927" t="inlineStr">
        <is>
          <t>official</t>
        </is>
      </c>
      <c r="I927" t="inlineStr">
        <is>
          <t>output/pages/049_vakkaru-maldives/diving__vakkarumaldives.com__things-to-do-in-maldives-snorkelling-html.md</t>
        </is>
      </c>
    </row>
    <row r="928">
      <c r="A928" t="n">
        <v>49</v>
      </c>
      <c r="B928" t="inlineStr">
        <is>
          <t>Vakkaru Maldives</t>
        </is>
      </c>
      <c r="C928" t="inlineStr">
        <is>
          <t>https://www.vakkarumaldives.com/news/2023/09/</t>
        </is>
      </c>
      <c r="D928" t="inlineStr">
        <is>
          <t>events</t>
        </is>
      </c>
      <c r="E928" t="inlineStr">
        <is>
          <t>News &amp; Events - Latest Updates from Vakkaru Maldives  - 2023,September</t>
        </is>
      </c>
      <c r="F928" t="n">
        <v>1396</v>
      </c>
      <c r="G928" t="inlineStr">
        <is>
          <t>2026-10-04</t>
        </is>
      </c>
      <c r="H928" t="inlineStr">
        <is>
          <t>official</t>
        </is>
      </c>
      <c r="I928" t="inlineStr">
        <is>
          <t>output/pages/049_vakkaru-maldives/events__vakkarumaldives.com__news-2023-09.md</t>
        </is>
      </c>
    </row>
    <row r="929">
      <c r="A929" t="n">
        <v>49</v>
      </c>
      <c r="B929" t="inlineStr">
        <is>
          <t>Vakkaru Maldives</t>
        </is>
      </c>
      <c r="C929" t="inlineStr">
        <is>
          <t>https://www.vakkarumaldives.com/accommodation/residences/</t>
        </is>
      </c>
      <c r="D929" t="inlineStr">
        <is>
          <t>diving</t>
        </is>
      </c>
      <c r="E929" t="inlineStr">
        <is>
          <t>Beach and Overwater Bungalows in Maldives - Vakkaru Maldives Resort</t>
        </is>
      </c>
      <c r="F929" t="n">
        <v>3815</v>
      </c>
      <c r="G929" t="inlineStr">
        <is>
          <t>2026-10-04</t>
        </is>
      </c>
      <c r="H929" t="inlineStr">
        <is>
          <t>official</t>
        </is>
      </c>
      <c r="I929" t="inlineStr">
        <is>
          <t>output/pages/049_vakkaru-maldives/diving__vakkarumaldives.com__accommodation-residences.md</t>
        </is>
      </c>
    </row>
    <row r="930">
      <c r="A930" t="n">
        <v>49</v>
      </c>
      <c r="B930" t="inlineStr">
        <is>
          <t>Vakkaru Maldives</t>
        </is>
      </c>
      <c r="C930" t="inlineStr">
        <is>
          <t>https://www.vakkarumaldives.com/news/page4.html</t>
        </is>
      </c>
      <c r="D930" t="inlineStr">
        <is>
          <t>events</t>
        </is>
      </c>
      <c r="E930" t="inlineStr">
        <is>
          <t>News &amp; Events - Latest Updates from Vakkaru Maldives  - Page4</t>
        </is>
      </c>
      <c r="F930" t="n">
        <v>1935</v>
      </c>
      <c r="G930" t="inlineStr">
        <is>
          <t>2026-10-04</t>
        </is>
      </c>
      <c r="H930" t="inlineStr">
        <is>
          <t>official</t>
        </is>
      </c>
      <c r="I930" t="inlineStr">
        <is>
          <t>output/pages/049_vakkaru-maldives/events__vakkarumaldives.com__news-page4-html.md</t>
        </is>
      </c>
    </row>
    <row r="931">
      <c r="A931" t="n">
        <v>49</v>
      </c>
      <c r="B931" t="inlineStr">
        <is>
          <t>Vakkaru Maldives</t>
        </is>
      </c>
      <c r="C931" t="inlineStr">
        <is>
          <t>https://www.vakkarumaldives.com/accommodation/villa/over-water-pool-villa.html</t>
        </is>
      </c>
      <c r="D931" t="inlineStr">
        <is>
          <t>diving</t>
        </is>
      </c>
      <c r="E931" t="inlineStr">
        <is>
          <t>Luxury Overwater Villa Maldives - Vakkaru Maldives Resort</t>
        </is>
      </c>
      <c r="F931" t="n">
        <v>4653</v>
      </c>
      <c r="G931" t="inlineStr">
        <is>
          <t>2026-10-04</t>
        </is>
      </c>
      <c r="H931" t="inlineStr">
        <is>
          <t>official</t>
        </is>
      </c>
      <c r="I931" t="inlineStr">
        <is>
          <t>output/pages/049_vakkaru-maldives/diving__vakkarumaldives.com__accommodation-villa-over-water-pool-villa-html.md</t>
        </is>
      </c>
    </row>
    <row r="932">
      <c r="A932" t="n">
        <v>44</v>
      </c>
      <c r="B932" t="inlineStr">
        <is>
          <t>Hard Rock Hotel Maldives</t>
        </is>
      </c>
      <c r="C932" t="inlineStr">
        <is>
          <t>https://hotel.hardrock.com/maldives/german.aspx</t>
        </is>
      </c>
      <c r="D932" t="inlineStr">
        <is>
          <t>diving</t>
        </is>
      </c>
      <c r="E932" t="inlineStr">
        <is>
          <t>Hard Rock Hotel Malediven Beach Resort | offizielle Website</t>
        </is>
      </c>
      <c r="F932" t="n">
        <v>10465</v>
      </c>
      <c r="G932" t="inlineStr">
        <is>
          <t>2026-10-04</t>
        </is>
      </c>
      <c r="H932" t="inlineStr">
        <is>
          <t>official</t>
        </is>
      </c>
      <c r="I932" t="inlineStr">
        <is>
          <t>output/pages/044_hard-rock-hotel-maldives/diving__hotel.hardrock.com__maldives-german-aspx.md</t>
        </is>
      </c>
    </row>
    <row r="933">
      <c r="A933" t="n">
        <v>44</v>
      </c>
      <c r="B933" t="inlineStr">
        <is>
          <t>Hard Rock Hotel Maldives</t>
        </is>
      </c>
      <c r="C933" t="inlineStr">
        <is>
          <t>https://hotel.hardrock.com/maldives/chinese.aspx</t>
        </is>
      </c>
      <c r="D933" t="inlineStr">
        <is>
          <t>diving</t>
        </is>
      </c>
      <c r="E933" t="inlineStr">
        <is>
          <t>马尔代夫沙滩度假村 | 马尔代夫硬石酒店 | 官方网站</t>
        </is>
      </c>
      <c r="F933" t="n">
        <v>4114</v>
      </c>
      <c r="G933" t="inlineStr">
        <is>
          <t>2026-10-04</t>
        </is>
      </c>
      <c r="H933" t="inlineStr">
        <is>
          <t>official</t>
        </is>
      </c>
      <c r="I933" t="inlineStr">
        <is>
          <t>output/pages/044_hard-rock-hotel-maldives/diving__hotel.hardrock.com__maldives-chinese-aspx.md</t>
        </is>
      </c>
    </row>
    <row r="934">
      <c r="A934" t="n">
        <v>49</v>
      </c>
      <c r="B934" t="inlineStr">
        <is>
          <t>Vakkaru Maldives</t>
        </is>
      </c>
      <c r="C934" t="inlineStr">
        <is>
          <t>https://www.vakkarumaldives.com/news/2023/11/</t>
        </is>
      </c>
      <c r="D934" t="inlineStr">
        <is>
          <t>events</t>
        </is>
      </c>
      <c r="E934" t="inlineStr">
        <is>
          <t>News &amp; Events - Latest Updates from Vakkaru Maldives  - 2023,November</t>
        </is>
      </c>
      <c r="F934" t="n">
        <v>1005</v>
      </c>
      <c r="G934" t="inlineStr">
        <is>
          <t>2026-10-04</t>
        </is>
      </c>
      <c r="H934" t="inlineStr">
        <is>
          <t>official</t>
        </is>
      </c>
      <c r="I934" t="inlineStr">
        <is>
          <t>output/pages/049_vakkaru-maldives/events__vakkarumaldives.com__news-2023-11.md</t>
        </is>
      </c>
    </row>
    <row r="935">
      <c r="A935" t="n">
        <v>44</v>
      </c>
      <c r="B935" t="inlineStr">
        <is>
          <t>Hard Rock Hotel Maldives</t>
        </is>
      </c>
      <c r="C935" t="inlineStr">
        <is>
          <t>https://hotel.hardrock.com/maldives/contact.aspx</t>
        </is>
      </c>
      <c r="D935" t="inlineStr">
        <is>
          <t>diving</t>
        </is>
      </c>
      <c r="E935" t="inlineStr">
        <is>
          <t>Contact Us | Telephone, E-mail | Hard Rock Hotel Maldives</t>
        </is>
      </c>
      <c r="F935" t="n">
        <v>438</v>
      </c>
      <c r="G935" t="inlineStr">
        <is>
          <t>2026-10-04</t>
        </is>
      </c>
      <c r="H935" t="inlineStr">
        <is>
          <t>official</t>
        </is>
      </c>
      <c r="I935" t="inlineStr">
        <is>
          <t>output/pages/044_hard-rock-hotel-maldives/diving__hotel.hardrock.com__maldives-contact-aspx.md</t>
        </is>
      </c>
    </row>
    <row r="936">
      <c r="A936" t="n">
        <v>49</v>
      </c>
      <c r="B936" t="inlineStr">
        <is>
          <t>Vakkaru Maldives</t>
        </is>
      </c>
      <c r="C936" t="inlineStr">
        <is>
          <t>https://www.vakkarumaldives.com/things-to-do-in-maldives/fishing-adventures.html</t>
        </is>
      </c>
      <c r="D936" t="inlineStr">
        <is>
          <t>diving</t>
        </is>
      </c>
      <c r="E936" t="inlineStr">
        <is>
          <t>Fishing Trip Maldives - Sunset Fishing and Big Game Fishing -  Vakkaru</t>
        </is>
      </c>
      <c r="F936" t="n">
        <v>757</v>
      </c>
      <c r="G936" t="inlineStr">
        <is>
          <t>2026-10-04</t>
        </is>
      </c>
      <c r="H936" t="inlineStr">
        <is>
          <t>official</t>
        </is>
      </c>
      <c r="I936" t="inlineStr">
        <is>
          <t>output/pages/049_vakkaru-maldives/diving__vakkarumaldives.com__things-to-do-in-maldives-fishing-adventures-html.md</t>
        </is>
      </c>
    </row>
    <row r="937">
      <c r="A937" t="n">
        <v>44</v>
      </c>
      <c r="B937" t="inlineStr">
        <is>
          <t>Hard Rock Hotel Maldives</t>
        </is>
      </c>
      <c r="C937" t="inlineStr">
        <is>
          <t>https://hotel.hardrock.com/maldives/careers.aspx</t>
        </is>
      </c>
      <c r="D937" t="inlineStr">
        <is>
          <t>diving</t>
        </is>
      </c>
      <c r="E937" t="inlineStr">
        <is>
          <t>Maldives Hotel Careers | Hard Rock Hotel Maldives Careers</t>
        </is>
      </c>
      <c r="F937" t="n">
        <v>2455</v>
      </c>
      <c r="G937" t="inlineStr">
        <is>
          <t>2026-10-04</t>
        </is>
      </c>
      <c r="H937" t="inlineStr">
        <is>
          <t>official</t>
        </is>
      </c>
      <c r="I937" t="inlineStr">
        <is>
          <t>output/pages/044_hard-rock-hotel-maldives/diving__hotel.hardrock.com__maldives-careers-aspx.md</t>
        </is>
      </c>
    </row>
    <row r="938">
      <c r="A938" t="n">
        <v>44</v>
      </c>
      <c r="B938" t="inlineStr">
        <is>
          <t>Hard Rock Hotel Maldives</t>
        </is>
      </c>
      <c r="C938" t="inlineStr">
        <is>
          <t>https://hardrockhotels.com/maldives/russian.aspx</t>
        </is>
      </c>
      <c r="D938" t="inlineStr">
        <is>
          <t>diving</t>
        </is>
      </c>
      <c r="E938" t="inlineStr">
        <is>
          <t>Пляжный курорт на Мальдивах | Hard Rock Hotel Maldives</t>
        </is>
      </c>
      <c r="F938" t="n">
        <v>10106</v>
      </c>
      <c r="G938" t="inlineStr">
        <is>
          <t>2026-10-04</t>
        </is>
      </c>
      <c r="H938" t="inlineStr">
        <is>
          <t>official</t>
        </is>
      </c>
      <c r="I938" t="inlineStr">
        <is>
          <t>output/pages/044_hard-rock-hotel-maldives/diving__hardrockhotels.com__maldives-russian-aspx.md</t>
        </is>
      </c>
    </row>
    <row r="939">
      <c r="A939" t="n">
        <v>49</v>
      </c>
      <c r="B939" t="inlineStr">
        <is>
          <t>Vakkaru Maldives</t>
        </is>
      </c>
      <c r="C939" t="inlineStr">
        <is>
          <t>https://www.vakkarumaldives.com/news/2023/page2.html</t>
        </is>
      </c>
      <c r="D939" t="inlineStr">
        <is>
          <t>events</t>
        </is>
      </c>
      <c r="E939" t="inlineStr">
        <is>
          <t>News &amp; Events - Latest Updates from Vakkaru Maldives  - 2023 - Page2</t>
        </is>
      </c>
      <c r="F939" t="n">
        <v>3861</v>
      </c>
      <c r="G939" t="inlineStr">
        <is>
          <t>2026-10-04</t>
        </is>
      </c>
      <c r="H939" t="inlineStr">
        <is>
          <t>official</t>
        </is>
      </c>
      <c r="I939" t="inlineStr">
        <is>
          <t>output/pages/049_vakkaru-maldives/events__vakkarumaldives.com__news-2023-page2-html.md</t>
        </is>
      </c>
    </row>
    <row r="940">
      <c r="A940" t="n">
        <v>49</v>
      </c>
      <c r="B940" t="inlineStr">
        <is>
          <t>Vakkaru Maldives</t>
        </is>
      </c>
      <c r="C940" t="inlineStr">
        <is>
          <t>https://www.vakkarumaldives.com/news/2024/01/</t>
        </is>
      </c>
      <c r="D940" t="inlineStr">
        <is>
          <t>events</t>
        </is>
      </c>
      <c r="E940" t="inlineStr">
        <is>
          <t>News &amp; Events - Latest Updates from Vakkaru Maldives  - 2024,January</t>
        </is>
      </c>
      <c r="F940" t="n">
        <v>698</v>
      </c>
      <c r="G940" t="inlineStr">
        <is>
          <t>2026-10-04</t>
        </is>
      </c>
      <c r="H940" t="inlineStr">
        <is>
          <t>official</t>
        </is>
      </c>
      <c r="I940" t="inlineStr">
        <is>
          <t>output/pages/049_vakkaru-maldives/events__vakkarumaldives.com__news-2024-01.md</t>
        </is>
      </c>
    </row>
    <row r="941">
      <c r="A941" t="n">
        <v>49</v>
      </c>
      <c r="B941" t="inlineStr">
        <is>
          <t>Vakkaru Maldives</t>
        </is>
      </c>
      <c r="C941" t="inlineStr">
        <is>
          <t>https://www.vakkarumaldives.com/experiences/parrotfish-club.html</t>
        </is>
      </c>
      <c r="D941" t="inlineStr">
        <is>
          <t>diving</t>
        </is>
      </c>
      <c r="E941" t="inlineStr">
        <is>
          <t>Parrotfish Kids Club - Vakkaru, Kid Friendly Resorts in Maldives</t>
        </is>
      </c>
      <c r="F941" t="n">
        <v>2782</v>
      </c>
      <c r="G941" t="inlineStr">
        <is>
          <t>2026-10-04</t>
        </is>
      </c>
      <c r="H941" t="inlineStr">
        <is>
          <t>official</t>
        </is>
      </c>
      <c r="I941" t="inlineStr">
        <is>
          <t>output/pages/049_vakkaru-maldives/diving__vakkarumaldives.com__experiences-parrotfish-club-html.md</t>
        </is>
      </c>
    </row>
    <row r="942">
      <c r="A942" t="n">
        <v>49</v>
      </c>
      <c r="B942" t="inlineStr">
        <is>
          <t>Vakkaru Maldives</t>
        </is>
      </c>
      <c r="C942" t="inlineStr">
        <is>
          <t>https://www.vakkarumaldives.com/experiences/sports-fields.html</t>
        </is>
      </c>
      <c r="D942" t="inlineStr">
        <is>
          <t>diving</t>
        </is>
      </c>
      <c r="E942" t="inlineStr">
        <is>
          <t>Sports Fields - Maldives Sports Activities - Vakkaru Maldives Resort</t>
        </is>
      </c>
      <c r="F942" t="n">
        <v>2671</v>
      </c>
      <c r="G942" t="inlineStr">
        <is>
          <t>2026-10-04</t>
        </is>
      </c>
      <c r="H942" t="inlineStr">
        <is>
          <t>official</t>
        </is>
      </c>
      <c r="I942" t="inlineStr">
        <is>
          <t>output/pages/049_vakkaru-maldives/diving__vakkarumaldives.com__experiences-sports-fields-html.md</t>
        </is>
      </c>
    </row>
    <row r="943">
      <c r="A943" t="n">
        <v>49</v>
      </c>
      <c r="B943" t="inlineStr">
        <is>
          <t>Vakkaru Maldives</t>
        </is>
      </c>
      <c r="C943" t="inlineStr">
        <is>
          <t>https://www.vakkarumaldives.com/news/page2.html</t>
        </is>
      </c>
      <c r="D943" t="inlineStr">
        <is>
          <t>events</t>
        </is>
      </c>
      <c r="E943" t="inlineStr">
        <is>
          <t>News &amp; Events - Latest Updates from Vakkaru Maldives  - Page2</t>
        </is>
      </c>
      <c r="F943" t="n">
        <v>3748</v>
      </c>
      <c r="G943" t="inlineStr">
        <is>
          <t>2026-10-04</t>
        </is>
      </c>
      <c r="H943" t="inlineStr">
        <is>
          <t>official</t>
        </is>
      </c>
      <c r="I943" t="inlineStr">
        <is>
          <t>output/pages/049_vakkaru-maldives/events__vakkarumaldives.com__news-page2-html.md</t>
        </is>
      </c>
    </row>
    <row r="944">
      <c r="A944" t="n">
        <v>49</v>
      </c>
      <c r="B944" t="inlineStr">
        <is>
          <t>Vakkaru Maldives</t>
        </is>
      </c>
      <c r="C944" t="inlineStr">
        <is>
          <t>https://www.vakkarumaldives.com/brand-assets-and-collateral.html</t>
        </is>
      </c>
      <c r="D944" t="inlineStr">
        <is>
          <t>other</t>
        </is>
      </c>
      <c r="E944" t="inlineStr">
        <is>
          <t>Brand Assets &amp; Collateral</t>
        </is>
      </c>
      <c r="F944" t="n">
        <v>1263</v>
      </c>
      <c r="G944" t="inlineStr">
        <is>
          <t>2026-10-04</t>
        </is>
      </c>
      <c r="H944" t="inlineStr">
        <is>
          <t>official</t>
        </is>
      </c>
      <c r="I944" t="inlineStr">
        <is>
          <t>output/pages/049_vakkaru-maldives/other__vakkarumaldives.com__brand-assets-and-collateral-html.md</t>
        </is>
      </c>
    </row>
    <row r="945">
      <c r="A945" t="n">
        <v>49</v>
      </c>
      <c r="B945" t="inlineStr">
        <is>
          <t>Vakkaru Maldives</t>
        </is>
      </c>
      <c r="C945" t="inlineStr">
        <is>
          <t>https://www.vakkarumaldives.com/dining/lagoon-bar.html</t>
        </is>
      </c>
      <c r="D945" t="inlineStr">
        <is>
          <t>dining</t>
        </is>
      </c>
      <c r="E945" t="inlineStr">
        <is>
          <t>Lagoon Bar - Overwater Bar in Maldives - Vakkaru Maldives Resort</t>
        </is>
      </c>
      <c r="F945" t="n">
        <v>634</v>
      </c>
      <c r="G945" t="inlineStr">
        <is>
          <t>2026-10-04</t>
        </is>
      </c>
      <c r="H945" t="inlineStr">
        <is>
          <t>official</t>
        </is>
      </c>
      <c r="I945" t="inlineStr">
        <is>
          <t>output/pages/049_vakkaru-maldives/dining__vakkarumaldives.com__dining-lagoon-bar-html.md</t>
        </is>
      </c>
    </row>
    <row r="946">
      <c r="A946" t="n">
        <v>49</v>
      </c>
      <c r="B946" t="inlineStr">
        <is>
          <t>Vakkaru Maldives</t>
        </is>
      </c>
      <c r="C946" t="inlineStr">
        <is>
          <t>https://www.vakkarumaldives.com/experiences/</t>
        </is>
      </c>
      <c r="D946" t="inlineStr">
        <is>
          <t>diving</t>
        </is>
      </c>
      <c r="E946" t="inlineStr">
        <is>
          <t>Things to Do in Maldives Island - Vakkaru Maldives Resort</t>
        </is>
      </c>
      <c r="F946" t="n">
        <v>3004</v>
      </c>
      <c r="G946" t="inlineStr">
        <is>
          <t>2026-10-04</t>
        </is>
      </c>
      <c r="H946" t="inlineStr">
        <is>
          <t>official</t>
        </is>
      </c>
      <c r="I946" t="inlineStr">
        <is>
          <t>output/pages/049_vakkaru-maldives/diving__vakkarumaldives.com__experiences.md</t>
        </is>
      </c>
    </row>
    <row r="947">
      <c r="A947" t="n">
        <v>49</v>
      </c>
      <c r="B947" t="inlineStr">
        <is>
          <t>Vakkaru Maldives</t>
        </is>
      </c>
      <c r="C947" t="inlineStr">
        <is>
          <t>https://www.vakkarumaldives.com/news/2019/03/</t>
        </is>
      </c>
      <c r="D947" t="inlineStr">
        <is>
          <t>events</t>
        </is>
      </c>
      <c r="E947" t="inlineStr">
        <is>
          <t>News &amp; Events - Latest Updates from Vakkaru Maldives  - 2019,March</t>
        </is>
      </c>
      <c r="F947" t="n">
        <v>696</v>
      </c>
      <c r="G947" t="inlineStr">
        <is>
          <t>2026-10-04</t>
        </is>
      </c>
      <c r="H947" t="inlineStr">
        <is>
          <t>official</t>
        </is>
      </c>
      <c r="I947" t="inlineStr">
        <is>
          <t>output/pages/049_vakkaru-maldives/events__vakkarumaldives.com__news-2019-03.md</t>
        </is>
      </c>
    </row>
    <row r="948">
      <c r="A948" t="n">
        <v>49</v>
      </c>
      <c r="B948" t="inlineStr">
        <is>
          <t>Vakkaru Maldives</t>
        </is>
      </c>
      <c r="C948" t="inlineStr">
        <is>
          <t>https://www.vakkarumaldives.com/accommodation/villa/</t>
        </is>
      </c>
      <c r="D948" t="inlineStr">
        <is>
          <t>diving</t>
        </is>
      </c>
      <c r="E948" t="inlineStr">
        <is>
          <t>Luxury Water Villas &amp; Beach Villas in Maldives - Vakkaru Maldives</t>
        </is>
      </c>
      <c r="F948" t="n">
        <v>2953</v>
      </c>
      <c r="G948" t="inlineStr">
        <is>
          <t>2026-10-04</t>
        </is>
      </c>
      <c r="H948" t="inlineStr">
        <is>
          <t>official</t>
        </is>
      </c>
      <c r="I948" t="inlineStr">
        <is>
          <t>output/pages/049_vakkaru-maldives/diving__vakkarumaldives.com__accommodation-villa.md</t>
        </is>
      </c>
    </row>
    <row r="949">
      <c r="A949" t="n">
        <v>50</v>
      </c>
      <c r="B949" t="inlineStr">
        <is>
          <t>Sun Siyam Olhuveli Maldives</t>
        </is>
      </c>
      <c r="C949" t="inlineStr">
        <is>
          <t>https://www.sunsiyam.com/sun-siyam-olhuveli/</t>
        </is>
      </c>
      <c r="D949" t="inlineStr">
        <is>
          <t>spa</t>
        </is>
      </c>
      <c r="E949" t="inlineStr">
        <is>
          <t>Sun Siyam Olhuveli | 4 Star Beach &amp; Spa Resort in the Maldives</t>
        </is>
      </c>
      <c r="F949" t="n">
        <v>10557</v>
      </c>
      <c r="G949" t="inlineStr">
        <is>
          <t>2026-10-04</t>
        </is>
      </c>
      <c r="H949" t="inlineStr">
        <is>
          <t>official</t>
        </is>
      </c>
      <c r="I949" t="inlineStr">
        <is>
          <t>output/pages/050_sun-siyam-olhuveli-maldives/spa__sunsiyam.com__sun-siyam-olhuveli.md</t>
        </is>
      </c>
    </row>
    <row r="950">
      <c r="A950" t="n">
        <v>49</v>
      </c>
      <c r="B950" t="inlineStr">
        <is>
          <t>Vakkaru Maldives</t>
        </is>
      </c>
      <c r="C950" t="inlineStr">
        <is>
          <t>https://www.vakkarumaldives.com/about/location.html</t>
        </is>
      </c>
      <c r="D950" t="inlineStr">
        <is>
          <t>diving</t>
        </is>
      </c>
      <c r="E950" t="inlineStr">
        <is>
          <t>Vakkaru Maldives Location - Private Island Resort in Maldives</t>
        </is>
      </c>
      <c r="F950" t="n">
        <v>2130</v>
      </c>
      <c r="G950" t="inlineStr">
        <is>
          <t>2026-10-04</t>
        </is>
      </c>
      <c r="H950" t="inlineStr">
        <is>
          <t>official</t>
        </is>
      </c>
      <c r="I950" t="inlineStr">
        <is>
          <t>output/pages/049_vakkaru-maldives/diving__vakkarumaldives.com__about-location-html.md</t>
        </is>
      </c>
    </row>
    <row r="951">
      <c r="A951" t="n">
        <v>49</v>
      </c>
      <c r="B951" t="inlineStr">
        <is>
          <t>Vakkaru Maldives</t>
        </is>
      </c>
      <c r="C951" t="inlineStr">
        <is>
          <t>https://www.vakkarumaldives.com/offers/from-beach-to-beach.html</t>
        </is>
      </c>
      <c r="D951" t="inlineStr">
        <is>
          <t>diving</t>
        </is>
      </c>
      <c r="E951" t="inlineStr">
        <is>
          <t>From Beach to Beach - Vakkaru Maldives</t>
        </is>
      </c>
      <c r="F951" t="n">
        <v>3043</v>
      </c>
      <c r="G951" t="inlineStr">
        <is>
          <t>2026-10-04</t>
        </is>
      </c>
      <c r="H951" t="inlineStr">
        <is>
          <t>official</t>
        </is>
      </c>
      <c r="I951" t="inlineStr">
        <is>
          <t>output/pages/049_vakkaru-maldives/diving__vakkarumaldives.com__offers-from-beach-to-beach-html.md</t>
        </is>
      </c>
    </row>
    <row r="952">
      <c r="A952" t="n">
        <v>49</v>
      </c>
      <c r="B952" t="inlineStr">
        <is>
          <t>Vakkaru Maldives</t>
        </is>
      </c>
      <c r="C952" t="inlineStr">
        <is>
          <t>https://www.vakkarumaldives.com/things-to-do-in-maldives/</t>
        </is>
      </c>
      <c r="D952" t="inlineStr">
        <is>
          <t>diving</t>
        </is>
      </c>
      <c r="E952" t="inlineStr">
        <is>
          <t>Watersports Maldives - Vakkaru, Maldives Resorts with Water Sports</t>
        </is>
      </c>
      <c r="F952" t="n">
        <v>2579</v>
      </c>
      <c r="G952" t="inlineStr">
        <is>
          <t>2026-10-04</t>
        </is>
      </c>
      <c r="H952" t="inlineStr">
        <is>
          <t>official</t>
        </is>
      </c>
      <c r="I952" t="inlineStr">
        <is>
          <t>output/pages/049_vakkaru-maldives/diving__vakkarumaldives.com__things-to-do-in-maldives.md</t>
        </is>
      </c>
    </row>
    <row r="953">
      <c r="A953" t="n">
        <v>49</v>
      </c>
      <c r="B953" t="inlineStr">
        <is>
          <t>Vakkaru Maldives</t>
        </is>
      </c>
      <c r="C953" t="inlineStr">
        <is>
          <t>https://www.vakkarumaldives.com/news/lunar-new-year-magic-at-vakkaru-maldives.html</t>
        </is>
      </c>
      <c r="D953" t="inlineStr">
        <is>
          <t>diving</t>
        </is>
      </c>
      <c r="E953" t="inlineStr">
        <is>
          <t>Lunar New Year Magic at Vakkaru Maldives - Vakkaru Maldives.</t>
        </is>
      </c>
      <c r="F953" t="n">
        <v>846</v>
      </c>
      <c r="G953" t="inlineStr">
        <is>
          <t>2026-10-04</t>
        </is>
      </c>
      <c r="H953" t="inlineStr">
        <is>
          <t>official</t>
        </is>
      </c>
      <c r="I953" t="inlineStr">
        <is>
          <t>output/pages/049_vakkaru-maldives/diving__vakkarumaldives.com__news-lunar-new-year-magic-at-vakkaru-maldives-html.md</t>
        </is>
      </c>
    </row>
    <row r="954">
      <c r="A954" t="n">
        <v>49</v>
      </c>
      <c r="B954" t="inlineStr">
        <is>
          <t>Vakkaru Maldives</t>
        </is>
      </c>
      <c r="C954" t="inlineStr">
        <is>
          <t>https://www.vakkarumaldives.com/offers/vakkaru-dream-getaway-exclusive-deal.html</t>
        </is>
      </c>
      <c r="D954" t="inlineStr">
        <is>
          <t>diving</t>
        </is>
      </c>
      <c r="E954" t="inlineStr">
        <is>
          <t>Vakkaru Dream Getaway - Vakkaru Maldives</t>
        </is>
      </c>
      <c r="F954" t="n">
        <v>2196</v>
      </c>
      <c r="G954" t="inlineStr">
        <is>
          <t>2026-10-04</t>
        </is>
      </c>
      <c r="H954" t="inlineStr">
        <is>
          <t>official</t>
        </is>
      </c>
      <c r="I954" t="inlineStr">
        <is>
          <t>output/pages/049_vakkaru-maldives/diving__vakkarumaldives.com__offers-vakkaru-dream-getaway-exclusive-deal-html.md</t>
        </is>
      </c>
    </row>
    <row r="955">
      <c r="A955" t="n">
        <v>49</v>
      </c>
      <c r="B955" t="inlineStr">
        <is>
          <t>Vakkaru Maldives</t>
        </is>
      </c>
      <c r="C955" t="inlineStr">
        <is>
          <t>https://www.vakkarumaldives.com/accommodation/villa/beach-pool-villa.html</t>
        </is>
      </c>
      <c r="D955" t="inlineStr">
        <is>
          <t>diving</t>
        </is>
      </c>
      <c r="E955" t="inlineStr">
        <is>
          <t>Maldives Beach Villa with Pool - Vakkaru Maldives Resort</t>
        </is>
      </c>
      <c r="F955" t="n">
        <v>4789</v>
      </c>
      <c r="G955" t="inlineStr">
        <is>
          <t>2026-10-04</t>
        </is>
      </c>
      <c r="H955" t="inlineStr">
        <is>
          <t>official</t>
        </is>
      </c>
      <c r="I955" t="inlineStr">
        <is>
          <t>output/pages/049_vakkaru-maldives/diving__vakkarumaldives.com__accommodation-villa-beach-pool-villa-html.md</t>
        </is>
      </c>
    </row>
    <row r="956">
      <c r="A956" t="n">
        <v>50</v>
      </c>
      <c r="B956" t="inlineStr">
        <is>
          <t>Sun Siyam Olhuveli Maldives</t>
        </is>
      </c>
      <c r="C956" t="inlineStr">
        <is>
          <t>https://www.sunsiyam.com/sun-siyam-olhuveli/leisure-activities/</t>
        </is>
      </c>
      <c r="D956" t="inlineStr">
        <is>
          <t>diving</t>
        </is>
      </c>
      <c r="E956" t="inlineStr">
        <is>
          <t>Maldives Activities | Watersports &amp; Diving | Sun Siyam Olhuveli</t>
        </is>
      </c>
      <c r="F956" t="n">
        <v>1563</v>
      </c>
      <c r="G956" t="inlineStr">
        <is>
          <t>2026-10-04</t>
        </is>
      </c>
      <c r="H956" t="inlineStr">
        <is>
          <t>official</t>
        </is>
      </c>
      <c r="I956" t="inlineStr">
        <is>
          <t>output/pages/050_sun-siyam-olhuveli-maldives/diving__sunsiyam.com__sun-siyam-olhuveli-leisure-activities.md</t>
        </is>
      </c>
    </row>
    <row r="957">
      <c r="A957" t="n">
        <v>49</v>
      </c>
      <c r="B957" t="inlineStr">
        <is>
          <t>Vakkaru Maldives</t>
        </is>
      </c>
      <c r="C957" t="inlineStr">
        <is>
          <t>https://www.vakkarumaldives.com/about/</t>
        </is>
      </c>
      <c r="D957" t="inlineStr">
        <is>
          <t>diving</t>
        </is>
      </c>
      <c r="E957" t="inlineStr">
        <is>
          <t>About Vakkaru Maldives - Luxury Private Island Resorts in Maldives</t>
        </is>
      </c>
      <c r="F957" t="n">
        <v>11855</v>
      </c>
      <c r="G957" t="inlineStr">
        <is>
          <t>2026-10-04</t>
        </is>
      </c>
      <c r="H957" t="inlineStr">
        <is>
          <t>official</t>
        </is>
      </c>
      <c r="I957" t="inlineStr">
        <is>
          <t>output/pages/049_vakkaru-maldives/diving__vakkarumaldives.com__about.md</t>
        </is>
      </c>
    </row>
    <row r="958">
      <c r="A958" t="n">
        <v>49</v>
      </c>
      <c r="B958" t="inlineStr">
        <is>
          <t>Vakkaru Maldives</t>
        </is>
      </c>
      <c r="C958" t="inlineStr">
        <is>
          <t>https://www.vakkarumaldives.com/experiences/event-inquiries.html</t>
        </is>
      </c>
      <c r="D958" t="inlineStr">
        <is>
          <t>events</t>
        </is>
      </c>
      <c r="E958" t="inlineStr">
        <is>
          <t>Event Inquiries - Vakkaru Maldives - Luxury Island Resorts Maldives</t>
        </is>
      </c>
      <c r="F958" t="n">
        <v>365</v>
      </c>
      <c r="G958" t="inlineStr">
        <is>
          <t>2026-10-04</t>
        </is>
      </c>
      <c r="H958" t="inlineStr">
        <is>
          <t>official</t>
        </is>
      </c>
      <c r="I958" t="inlineStr">
        <is>
          <t>output/pages/049_vakkaru-maldives/events__vakkarumaldives.com__experiences-event-inquiries-html.md</t>
        </is>
      </c>
    </row>
    <row r="959">
      <c r="A959" t="n">
        <v>49</v>
      </c>
      <c r="B959" t="inlineStr">
        <is>
          <t>Vakkaru Maldives</t>
        </is>
      </c>
      <c r="C959" t="inlineStr">
        <is>
          <t>https://www.vakkarumaldives.com/news/2026/</t>
        </is>
      </c>
      <c r="D959" t="inlineStr">
        <is>
          <t>events</t>
        </is>
      </c>
      <c r="E959" t="inlineStr">
        <is>
          <t>News &amp; Events - Latest Updates from Vakkaru Maldives  - 2026</t>
        </is>
      </c>
      <c r="F959" t="n">
        <v>826</v>
      </c>
      <c r="G959" t="inlineStr">
        <is>
          <t>2026-10-04</t>
        </is>
      </c>
      <c r="H959" t="inlineStr">
        <is>
          <t>official</t>
        </is>
      </c>
      <c r="I959" t="inlineStr">
        <is>
          <t>output/pages/049_vakkaru-maldives/events__vakkarumaldives.com__news-2026.md</t>
        </is>
      </c>
    </row>
    <row r="960">
      <c r="A960" t="n">
        <v>44</v>
      </c>
      <c r="B960" t="inlineStr">
        <is>
          <t>Hard Rock Hotel Maldives</t>
        </is>
      </c>
      <c r="C960" t="inlineStr">
        <is>
          <t>https://hotel.hardrock.com/maldives/request-spa-appointment.aspx</t>
        </is>
      </c>
      <c r="D960" t="inlineStr">
        <is>
          <t>spa</t>
        </is>
      </c>
      <c r="E960" t="inlineStr">
        <is>
          <t>Maldives Spa Resort | Rock Spa® Reservation at Hard Rock Maldives</t>
        </is>
      </c>
      <c r="F960" t="n">
        <v>386</v>
      </c>
      <c r="G960" t="inlineStr">
        <is>
          <t>2026-10-04</t>
        </is>
      </c>
      <c r="H960" t="inlineStr">
        <is>
          <t>official</t>
        </is>
      </c>
      <c r="I960" t="inlineStr">
        <is>
          <t>output/pages/044_hard-rock-hotel-maldives/spa__hotel.hardrock.com__maldives-request-spa-appointment-aspx.md</t>
        </is>
      </c>
    </row>
    <row r="961">
      <c r="A961" t="n">
        <v>44</v>
      </c>
      <c r="B961" t="inlineStr">
        <is>
          <t>Hard Rock Hotel Maldives</t>
        </is>
      </c>
      <c r="C961" t="inlineStr">
        <is>
          <t>https://hotel.hardrock.com/maldives/experiences/rock-spa</t>
        </is>
      </c>
      <c r="D961" t="inlineStr">
        <is>
          <t>spa</t>
        </is>
      </c>
      <c r="E961" t="inlineStr">
        <is>
          <t>Spa Resorts Maldives | Hard Rock Hotel Maldives | Rock Spa</t>
        </is>
      </c>
      <c r="F961" t="n">
        <v>2253</v>
      </c>
      <c r="G961" t="inlineStr">
        <is>
          <t>2026-10-04</t>
        </is>
      </c>
      <c r="H961" t="inlineStr">
        <is>
          <t>official</t>
        </is>
      </c>
      <c r="I961" t="inlineStr">
        <is>
          <t>output/pages/044_hard-rock-hotel-maldives/spa__hotel.hardrock.com__maldives-experiences-rock-spa.md</t>
        </is>
      </c>
    </row>
    <row r="962">
      <c r="A962" t="n">
        <v>49</v>
      </c>
      <c r="B962" t="inlineStr">
        <is>
          <t>Vakkaru Maldives</t>
        </is>
      </c>
      <c r="C962" t="inlineStr">
        <is>
          <t>https://www.vakkarumaldives.com/news/celebrations-as-the-maldives-and-vakkaru-maldives-welcome-the-one-millionth-visitor-to-the-island-country.html</t>
        </is>
      </c>
      <c r="D962" t="inlineStr">
        <is>
          <t>wedding</t>
        </is>
      </c>
      <c r="E962" t="inlineStr">
        <is>
          <t>Celebrations as the Maldives and Vakkaru Maldives welcome the one-millionth visitor to the island country - Vakkaru Mald</t>
        </is>
      </c>
      <c r="F962" t="n">
        <v>2090</v>
      </c>
      <c r="G962" t="inlineStr">
        <is>
          <t>2026-10-04</t>
        </is>
      </c>
      <c r="H962" t="inlineStr">
        <is>
          <t>official</t>
        </is>
      </c>
      <c r="I962" t="inlineStr">
        <is>
          <t>output/pages/049_vakkaru-maldives/wedding__vakkarumaldives.com__news-celebrations-as-the-maldives-and-vakkaru-maldives-welco.md</t>
        </is>
      </c>
    </row>
    <row r="963">
      <c r="A963" t="n">
        <v>49</v>
      </c>
      <c r="B963" t="inlineStr">
        <is>
          <t>Vakkaru Maldives</t>
        </is>
      </c>
      <c r="C963" t="inlineStr">
        <is>
          <t>https://www.vakkarumaldives.com/dining/anguru-teppanyaki.html</t>
        </is>
      </c>
      <c r="D963" t="inlineStr">
        <is>
          <t>dining</t>
        </is>
      </c>
      <c r="E963" t="inlineStr">
        <is>
          <t>Anguru Teppanyaki Maldives - Japanese Teppanyaki Restaurants - Vakkaru</t>
        </is>
      </c>
      <c r="F963" t="n">
        <v>611</v>
      </c>
      <c r="G963" t="inlineStr">
        <is>
          <t>2026-10-04</t>
        </is>
      </c>
      <c r="H963" t="inlineStr">
        <is>
          <t>official</t>
        </is>
      </c>
      <c r="I963" t="inlineStr">
        <is>
          <t>output/pages/049_vakkaru-maldives/dining__vakkarumaldives.com__dining-anguru-teppanyaki-html.md</t>
        </is>
      </c>
    </row>
    <row r="964">
      <c r="A964" t="n">
        <v>50</v>
      </c>
      <c r="B964" t="inlineStr">
        <is>
          <t>Sun Siyam Olhuveli Maldives</t>
        </is>
      </c>
      <c r="C964" t="inlineStr">
        <is>
          <t>https://www.sunsiyam.com/sun-siyam-olhuveli/leisure-activities/watersports/</t>
        </is>
      </c>
      <c r="D964" t="inlineStr">
        <is>
          <t>diving</t>
        </is>
      </c>
      <c r="E964" t="inlineStr">
        <is>
          <t>Water Sports in the Maldives | Sun Siyam Olhuveli Resort</t>
        </is>
      </c>
      <c r="F964" t="n">
        <v>340</v>
      </c>
      <c r="G964" t="inlineStr">
        <is>
          <t>2026-10-04</t>
        </is>
      </c>
      <c r="H964" t="inlineStr">
        <is>
          <t>official</t>
        </is>
      </c>
      <c r="I964" t="inlineStr">
        <is>
          <t>output/pages/050_sun-siyam-olhuveli-maldives/diving__sunsiyam.com__sun-siyam-olhuveli-leisure-activities-watersports.md</t>
        </is>
      </c>
    </row>
    <row r="965">
      <c r="A965" t="n">
        <v>49</v>
      </c>
      <c r="B965" t="inlineStr">
        <is>
          <t>Vakkaru Maldives</t>
        </is>
      </c>
      <c r="C965" t="inlineStr">
        <is>
          <t>https://www.vakkarumaldives.com/spa-and-wellness/wellness.html</t>
        </is>
      </c>
      <c r="D965" t="inlineStr">
        <is>
          <t>dining</t>
        </is>
      </c>
      <c r="E965" t="inlineStr">
        <is>
          <t>Maldives Wellness Massage &amp; Spa - Vakkaru, Yoga Retreat Maldives</t>
        </is>
      </c>
      <c r="F965" t="n">
        <v>2652</v>
      </c>
      <c r="G965" t="inlineStr">
        <is>
          <t>2026-10-04</t>
        </is>
      </c>
      <c r="H965" t="inlineStr">
        <is>
          <t>official</t>
        </is>
      </c>
      <c r="I965" t="inlineStr">
        <is>
          <t>output/pages/049_vakkaru-maldives/dining__vakkarumaldives.com__spa-and-wellness-wellness-html.md</t>
        </is>
      </c>
    </row>
    <row r="966">
      <c r="A966" t="n">
        <v>49</v>
      </c>
      <c r="B966" t="inlineStr">
        <is>
          <t>Vakkaru Maldives</t>
        </is>
      </c>
      <c r="C966" t="inlineStr">
        <is>
          <t>https://www.vakkarumaldives.com/sustainability.html</t>
        </is>
      </c>
      <c r="D966" t="inlineStr">
        <is>
          <t>diving</t>
        </is>
      </c>
      <c r="E966" t="inlineStr">
        <is>
          <t>Sustainability &amp; Marine Conservation - Vakkaru, Maldives Eco Resort</t>
        </is>
      </c>
      <c r="F966" t="n">
        <v>1589</v>
      </c>
      <c r="G966" t="inlineStr">
        <is>
          <t>2026-10-04</t>
        </is>
      </c>
      <c r="H966" t="inlineStr">
        <is>
          <t>official</t>
        </is>
      </c>
      <c r="I966" t="inlineStr">
        <is>
          <t>output/pages/049_vakkaru-maldives/diving__vakkarumaldives.com__sustainability-html.md</t>
        </is>
      </c>
    </row>
    <row r="967">
      <c r="A967" t="n">
        <v>50</v>
      </c>
      <c r="B967" t="inlineStr">
        <is>
          <t>Sun Siyam Olhuveli Maldives</t>
        </is>
      </c>
      <c r="C967" t="inlineStr">
        <is>
          <t>https://www.sunsiyam.com/sun-siyam-olhuveli/accommodation/</t>
        </is>
      </c>
      <c r="D967" t="inlineStr">
        <is>
          <t>wedding</t>
        </is>
      </c>
      <c r="E967" t="inlineStr">
        <is>
          <t>Beach &amp; Romance Villas in Maldives | Sun Siyam Olhuveli</t>
        </is>
      </c>
      <c r="F967" t="n">
        <v>2280</v>
      </c>
      <c r="G967" t="inlineStr">
        <is>
          <t>2026-10-04</t>
        </is>
      </c>
      <c r="H967" t="inlineStr">
        <is>
          <t>official</t>
        </is>
      </c>
      <c r="I967" t="inlineStr">
        <is>
          <t>output/pages/050_sun-siyam-olhuveli-maldives/wedding__sunsiyam.com__sun-siyam-olhuveli-accommodation.md</t>
        </is>
      </c>
    </row>
    <row r="968">
      <c r="A968" t="n">
        <v>49</v>
      </c>
      <c r="B968" t="inlineStr">
        <is>
          <t>Vakkaru Maldives</t>
        </is>
      </c>
      <c r="C968" t="inlineStr">
        <is>
          <t>https://www.vakkarumaldives.com/accommodation/residences/deluxe-beach-pool-residence.html</t>
        </is>
      </c>
      <c r="D968" t="inlineStr">
        <is>
          <t>diving</t>
        </is>
      </c>
      <c r="E968" t="inlineStr">
        <is>
          <t>One Bedroom Deluxe Beach Pool Residence - Vakkaru Maldives</t>
        </is>
      </c>
      <c r="F968" t="n">
        <v>3883</v>
      </c>
      <c r="G968" t="inlineStr">
        <is>
          <t>2026-10-04</t>
        </is>
      </c>
      <c r="H968" t="inlineStr">
        <is>
          <t>official</t>
        </is>
      </c>
      <c r="I968" t="inlineStr">
        <is>
          <t>output/pages/049_vakkaru-maldives/diving__vakkarumaldives.com__accommodation-residences-deluxe-beach-pool-residence-html.md</t>
        </is>
      </c>
    </row>
    <row r="969">
      <c r="A969" t="n">
        <v>50</v>
      </c>
      <c r="B969" t="inlineStr">
        <is>
          <t>Sun Siyam Olhuveli Maldives</t>
        </is>
      </c>
      <c r="C969" t="inlineStr">
        <is>
          <t>https://www.sunsiyam.com/sun-siyam-olhuveli/offers/oktoberfest-offer/</t>
        </is>
      </c>
      <c r="D969" t="inlineStr">
        <is>
          <t>offers</t>
        </is>
      </c>
      <c r="E969" t="inlineStr">
        <is>
          <t>Oktoberfest Offer | Sun Siyam Olhuveli</t>
        </is>
      </c>
      <c r="F969" t="n">
        <v>2144</v>
      </c>
      <c r="G969" t="inlineStr">
        <is>
          <t>2026-10-04</t>
        </is>
      </c>
      <c r="H969" t="inlineStr">
        <is>
          <t>official</t>
        </is>
      </c>
      <c r="I969" t="inlineStr">
        <is>
          <t>output/pages/050_sun-siyam-olhuveli-maldives/offers__sunsiyam.com__sun-siyam-olhuveli-offers-oktoberfest-offer.md</t>
        </is>
      </c>
    </row>
    <row r="970">
      <c r="A970" t="n">
        <v>49</v>
      </c>
      <c r="B970" t="inlineStr">
        <is>
          <t>Vakkaru Maldives</t>
        </is>
      </c>
      <c r="C970" t="inlineStr">
        <is>
          <t>https://www.vakkarumaldives.com/news/2023/02/</t>
        </is>
      </c>
      <c r="D970" t="inlineStr">
        <is>
          <t>events</t>
        </is>
      </c>
      <c r="E970" t="inlineStr">
        <is>
          <t>News &amp; Events - Latest Updates from Vakkaru Maldives  - 2023,February</t>
        </is>
      </c>
      <c r="F970" t="n">
        <v>1842</v>
      </c>
      <c r="G970" t="inlineStr">
        <is>
          <t>2026-10-04</t>
        </is>
      </c>
      <c r="H970" t="inlineStr">
        <is>
          <t>official</t>
        </is>
      </c>
      <c r="I970" t="inlineStr">
        <is>
          <t>output/pages/049_vakkaru-maldives/events__vakkarumaldives.com__news-2023-02.md</t>
        </is>
      </c>
    </row>
    <row r="971">
      <c r="A971" t="n">
        <v>49</v>
      </c>
      <c r="B971" t="inlineStr">
        <is>
          <t>Vakkaru Maldives</t>
        </is>
      </c>
      <c r="C971" t="inlineStr">
        <is>
          <t>https://www.vakkarumaldives.com/privacy-policy.html</t>
        </is>
      </c>
      <c r="D971" t="inlineStr">
        <is>
          <t>diving</t>
        </is>
      </c>
      <c r="E971" t="inlineStr">
        <is>
          <t>Privacy Policy - Vakkaru Maldives - Luxury Island Resorts Maldives</t>
        </is>
      </c>
      <c r="F971" t="n">
        <v>44805</v>
      </c>
      <c r="G971" t="inlineStr">
        <is>
          <t>2026-10-04</t>
        </is>
      </c>
      <c r="H971" t="inlineStr">
        <is>
          <t>official</t>
        </is>
      </c>
      <c r="I971" t="inlineStr">
        <is>
          <t>output/pages/049_vakkaru-maldives/diving__vakkarumaldives.com__privacy-policy-html.md</t>
        </is>
      </c>
    </row>
    <row r="972">
      <c r="A972" t="n">
        <v>50</v>
      </c>
      <c r="B972" t="inlineStr">
        <is>
          <t>Sun Siyam Olhuveli Maldives</t>
        </is>
      </c>
      <c r="C972" t="inlineStr">
        <is>
          <t>https://www.sunsiyam.com/sun-siyam-olhuveli/meetings-enquiry/</t>
        </is>
      </c>
      <c r="D972" t="inlineStr">
        <is>
          <t>events</t>
        </is>
      </c>
      <c r="E972" t="inlineStr">
        <is>
          <t>Meeting Enquiries | Sun Siyam Olhuveli Resort, Maldives</t>
        </is>
      </c>
      <c r="F972" t="n">
        <v>462</v>
      </c>
      <c r="G972" t="inlineStr">
        <is>
          <t>2026-10-04</t>
        </is>
      </c>
      <c r="H972" t="inlineStr">
        <is>
          <t>official</t>
        </is>
      </c>
      <c r="I972" t="inlineStr">
        <is>
          <t>output/pages/050_sun-siyam-olhuveli-maldives/events__sunsiyam.com__sun-siyam-olhuveli-meetings-enquiry.md</t>
        </is>
      </c>
    </row>
    <row r="973">
      <c r="A973" t="n">
        <v>51</v>
      </c>
      <c r="B973" t="inlineStr">
        <is>
          <t>Emerald Maldives Resort &amp; Spa Fasmendho</t>
        </is>
      </c>
      <c r="C973" t="inlineStr">
        <is>
          <t>https://www.emerald-maldives.com/</t>
        </is>
      </c>
      <c r="D973" t="inlineStr">
        <is>
          <t>spa</t>
        </is>
      </c>
      <c r="E973" t="inlineStr">
        <is>
          <t>Emerald Maldives Resort &amp; Spa</t>
        </is>
      </c>
      <c r="F973" t="n">
        <v>343</v>
      </c>
      <c r="G973" t="inlineStr">
        <is>
          <t>2026-10-04</t>
        </is>
      </c>
      <c r="H973" t="inlineStr">
        <is>
          <t>official</t>
        </is>
      </c>
      <c r="I973" t="inlineStr">
        <is>
          <t>output/pages/051_emerald-maldives-resort-spa-fasmendho/spa__emerald-maldives.com__home.md</t>
        </is>
      </c>
    </row>
    <row r="974">
      <c r="A974" t="n">
        <v>49</v>
      </c>
      <c r="B974" t="inlineStr">
        <is>
          <t>Vakkaru Maldives</t>
        </is>
      </c>
      <c r="C974" t="inlineStr">
        <is>
          <t>https://www.vakkarumaldives.com/news/2025/11/</t>
        </is>
      </c>
      <c r="D974" t="inlineStr">
        <is>
          <t>events</t>
        </is>
      </c>
      <c r="E974" t="inlineStr">
        <is>
          <t>News &amp; Events - Latest Updates from Vakkaru Maldives  - 2025,November</t>
        </is>
      </c>
      <c r="F974" t="n">
        <v>725</v>
      </c>
      <c r="G974" t="inlineStr">
        <is>
          <t>2026-10-04</t>
        </is>
      </c>
      <c r="H974" t="inlineStr">
        <is>
          <t>official</t>
        </is>
      </c>
      <c r="I974" t="inlineStr">
        <is>
          <t>output/pages/049_vakkaru-maldives/events__vakkarumaldives.com__news-2025-11.md</t>
        </is>
      </c>
    </row>
    <row r="975">
      <c r="A975" t="n">
        <v>51</v>
      </c>
      <c r="B975" t="inlineStr">
        <is>
          <t>Emerald Maldives Resort &amp; Spa Fasmendho</t>
        </is>
      </c>
      <c r="C975" t="inlineStr">
        <is>
          <t>https://www.emerald-maldives.com/blog-posts/sweet-or-savory</t>
        </is>
      </c>
      <c r="D975" t="inlineStr">
        <is>
          <t>other</t>
        </is>
      </c>
      <c r="E975" t="inlineStr"/>
      <c r="F975" t="n">
        <v>3507</v>
      </c>
      <c r="G975" t="inlineStr">
        <is>
          <t>2026-10-04</t>
        </is>
      </c>
      <c r="H975" t="inlineStr">
        <is>
          <t>official</t>
        </is>
      </c>
      <c r="I975" t="inlineStr">
        <is>
          <t>output/pages/051_emerald-maldives-resort-spa-fasmendho/other__emerald-maldives.com__blog-posts-sweet-or-savory.md</t>
        </is>
      </c>
    </row>
    <row r="976">
      <c r="A976" t="n">
        <v>51</v>
      </c>
      <c r="B976" t="inlineStr">
        <is>
          <t>Emerald Maldives Resort &amp; Spa Fasmendho</t>
        </is>
      </c>
      <c r="C976" t="inlineStr">
        <is>
          <t>https://www.emerald-maldives.com/villas/b-jac</t>
        </is>
      </c>
      <c r="D976" t="inlineStr">
        <is>
          <t>spa</t>
        </is>
      </c>
      <c r="E976" t="inlineStr">
        <is>
          <t>Emerald Maldives Resort &amp; Spa - Jacuzzi Beach Villas | All Inclusive Resort</t>
        </is>
      </c>
      <c r="F976" t="n">
        <v>496</v>
      </c>
      <c r="G976" t="inlineStr">
        <is>
          <t>2026-10-04</t>
        </is>
      </c>
      <c r="H976" t="inlineStr">
        <is>
          <t>official</t>
        </is>
      </c>
      <c r="I976" t="inlineStr">
        <is>
          <t>output/pages/051_emerald-maldives-resort-spa-fasmendho/spa__emerald-maldives.com__villas-b-jac.md</t>
        </is>
      </c>
    </row>
    <row r="977">
      <c r="A977" t="n">
        <v>49</v>
      </c>
      <c r="B977" t="inlineStr">
        <is>
          <t>Vakkaru Maldives</t>
        </is>
      </c>
      <c r="C977" t="inlineStr">
        <is>
          <t>https://www.vakkarumaldives.com/experiences/index.html</t>
        </is>
      </c>
      <c r="D977" t="inlineStr">
        <is>
          <t>diving</t>
        </is>
      </c>
      <c r="E977" t="inlineStr">
        <is>
          <t>Things to Do in Maldives Island - Vakkaru Maldives Resort</t>
        </is>
      </c>
      <c r="F977" t="n">
        <v>3004</v>
      </c>
      <c r="G977" t="inlineStr">
        <is>
          <t>2026-10-04</t>
        </is>
      </c>
      <c r="H977" t="inlineStr">
        <is>
          <t>official</t>
        </is>
      </c>
      <c r="I977" t="inlineStr">
        <is>
          <t>output/pages/049_vakkaru-maldives/diving__vakkarumaldives.com__experiences-index-html.md</t>
        </is>
      </c>
    </row>
    <row r="978">
      <c r="A978" t="n">
        <v>51</v>
      </c>
      <c r="B978" t="inlineStr">
        <is>
          <t>Emerald Maldives Resort &amp; Spa Fasmendho</t>
        </is>
      </c>
      <c r="C978" t="inlineStr">
        <is>
          <t>https://www.emerald-maldives.com/experiences/gym-sports</t>
        </is>
      </c>
      <c r="D978" t="inlineStr">
        <is>
          <t>spa</t>
        </is>
      </c>
      <c r="E978" t="inlineStr">
        <is>
          <t>Emerald Maldives Resort &amp; Spa - Gym &amp; Sports Center</t>
        </is>
      </c>
      <c r="F978" t="n">
        <v>584</v>
      </c>
      <c r="G978" t="inlineStr">
        <is>
          <t>2026-10-04</t>
        </is>
      </c>
      <c r="H978" t="inlineStr">
        <is>
          <t>official</t>
        </is>
      </c>
      <c r="I978" t="inlineStr">
        <is>
          <t>output/pages/051_emerald-maldives-resort-spa-fasmendho/spa__emerald-maldives.com__experiences-gym-sports.md</t>
        </is>
      </c>
    </row>
    <row r="979">
      <c r="A979" t="n">
        <v>51</v>
      </c>
      <c r="B979" t="inlineStr">
        <is>
          <t>Emerald Maldives Resort &amp; Spa Fasmendho</t>
        </is>
      </c>
      <c r="C979" t="inlineStr">
        <is>
          <t>https://www.emerald-maldives.com/experiences/emerald-spa</t>
        </is>
      </c>
      <c r="D979" t="inlineStr">
        <is>
          <t>spa</t>
        </is>
      </c>
      <c r="E979" t="inlineStr">
        <is>
          <t>Emerald Maldives Resort &amp; Spa | 5 star All Inclusive Resort with Spa</t>
        </is>
      </c>
      <c r="F979" t="n">
        <v>664</v>
      </c>
      <c r="G979" t="inlineStr">
        <is>
          <t>2026-10-04</t>
        </is>
      </c>
      <c r="H979" t="inlineStr">
        <is>
          <t>official</t>
        </is>
      </c>
      <c r="I979" t="inlineStr">
        <is>
          <t>output/pages/051_emerald-maldives-resort-spa-fasmendho/spa__emerald-maldives.com__experiences-emerald-spa.md</t>
        </is>
      </c>
    </row>
    <row r="980">
      <c r="A980" t="n">
        <v>51</v>
      </c>
      <c r="B980" t="inlineStr">
        <is>
          <t>Emerald Maldives Resort &amp; Spa Fasmendho</t>
        </is>
      </c>
      <c r="C980" t="inlineStr">
        <is>
          <t>https://www.emerald-maldives.com/restaurants/sunrise-cafe</t>
        </is>
      </c>
      <c r="D980" t="inlineStr">
        <is>
          <t>dining</t>
        </is>
      </c>
      <c r="E980" t="inlineStr">
        <is>
          <t>Emerald Maldives Resort &amp; Spa - Sunrise Café</t>
        </is>
      </c>
      <c r="F980" t="n">
        <v>432</v>
      </c>
      <c r="G980" t="inlineStr">
        <is>
          <t>2026-10-04</t>
        </is>
      </c>
      <c r="H980" t="inlineStr">
        <is>
          <t>official</t>
        </is>
      </c>
      <c r="I980" t="inlineStr">
        <is>
          <t>output/pages/051_emerald-maldives-resort-spa-fasmendho/dining__emerald-maldives.com__restaurants-sunrise-cafe.md</t>
        </is>
      </c>
    </row>
    <row r="981">
      <c r="A981" t="n">
        <v>49</v>
      </c>
      <c r="B981" t="inlineStr">
        <is>
          <t>Vakkaru Maldives</t>
        </is>
      </c>
      <c r="C981" t="inlineStr">
        <is>
          <t>https://www.vakkarumaldives.com/accommodation/residences/beach-pool-residence.html</t>
        </is>
      </c>
      <c r="D981" t="inlineStr">
        <is>
          <t>diving</t>
        </is>
      </c>
      <c r="E981" t="inlineStr">
        <is>
          <t>Maldives Beach Bungalow with Pool - Vakkaru Maldives</t>
        </is>
      </c>
      <c r="F981" t="n">
        <v>3764</v>
      </c>
      <c r="G981" t="inlineStr">
        <is>
          <t>2026-10-04</t>
        </is>
      </c>
      <c r="H981" t="inlineStr">
        <is>
          <t>official</t>
        </is>
      </c>
      <c r="I981" t="inlineStr">
        <is>
          <t>output/pages/049_vakkaru-maldives/diving__vakkarumaldives.com__accommodation-residences-beach-pool-residence-html.md</t>
        </is>
      </c>
    </row>
    <row r="982">
      <c r="A982" t="n">
        <v>51</v>
      </c>
      <c r="B982" t="inlineStr">
        <is>
          <t>Emerald Maldives Resort &amp; Spa Fasmendho</t>
        </is>
      </c>
      <c r="C982" t="inlineStr">
        <is>
          <t>https://www.emerald-maldives.com/restaurants/sunset-pool-cafe</t>
        </is>
      </c>
      <c r="D982" t="inlineStr">
        <is>
          <t>dining</t>
        </is>
      </c>
      <c r="E982" t="inlineStr">
        <is>
          <t>Emerald Maldives Resort &amp; Spa - Sunset Pool Café</t>
        </is>
      </c>
      <c r="F982" t="n">
        <v>684</v>
      </c>
      <c r="G982" t="inlineStr">
        <is>
          <t>2026-10-04</t>
        </is>
      </c>
      <c r="H982" t="inlineStr">
        <is>
          <t>official</t>
        </is>
      </c>
      <c r="I982" t="inlineStr">
        <is>
          <t>output/pages/051_emerald-maldives-resort-spa-fasmendho/dining__emerald-maldives.com__restaurants-sunset-pool-cafe.md</t>
        </is>
      </c>
    </row>
    <row r="983">
      <c r="A983" t="n">
        <v>51</v>
      </c>
      <c r="B983" t="inlineStr">
        <is>
          <t>Emerald Maldives Resort &amp; Spa Fasmendho</t>
        </is>
      </c>
      <c r="C983" t="inlineStr">
        <is>
          <t>https://www.emerald-maldives.com/blog-posts/the-art-of-mixology</t>
        </is>
      </c>
      <c r="D983" t="inlineStr">
        <is>
          <t>other</t>
        </is>
      </c>
      <c r="E983" t="inlineStr"/>
      <c r="F983" t="n">
        <v>2228</v>
      </c>
      <c r="G983" t="inlineStr">
        <is>
          <t>2026-10-04</t>
        </is>
      </c>
      <c r="H983" t="inlineStr">
        <is>
          <t>official</t>
        </is>
      </c>
      <c r="I983" t="inlineStr">
        <is>
          <t>output/pages/051_emerald-maldives-resort-spa-fasmendho/other__emerald-maldives.com__blog-posts-the-art-of-mixology.md</t>
        </is>
      </c>
    </row>
    <row r="984">
      <c r="A984" t="n">
        <v>49</v>
      </c>
      <c r="B984" t="inlineStr">
        <is>
          <t>Vakkaru Maldives</t>
        </is>
      </c>
      <c r="C984" t="inlineStr">
        <is>
          <t>https://www.vakkarumaldives.com/dining/private-destination-dining.html</t>
        </is>
      </c>
      <c r="D984" t="inlineStr">
        <is>
          <t>dining</t>
        </is>
      </c>
      <c r="E984" t="inlineStr">
        <is>
          <t>Luxury Destination Dining Maldives - Vakkaru Maldives Resort</t>
        </is>
      </c>
      <c r="F984" t="n">
        <v>2322</v>
      </c>
      <c r="G984" t="inlineStr">
        <is>
          <t>2026-10-04</t>
        </is>
      </c>
      <c r="H984" t="inlineStr">
        <is>
          <t>official</t>
        </is>
      </c>
      <c r="I984" t="inlineStr">
        <is>
          <t>output/pages/049_vakkaru-maldives/dining__vakkarumaldives.com__dining-private-destination-dining-html.md</t>
        </is>
      </c>
    </row>
    <row r="985">
      <c r="A985" t="n">
        <v>51</v>
      </c>
      <c r="B985" t="inlineStr">
        <is>
          <t>Emerald Maldives Resort &amp; Spa Fasmendho</t>
        </is>
      </c>
      <c r="C985" t="inlineStr">
        <is>
          <t>https://www.emerald-maldives.com/blog-posts/5-things-you-can-do-to-feel-at-emerald-maldives</t>
        </is>
      </c>
      <c r="D985" t="inlineStr">
        <is>
          <t>diving</t>
        </is>
      </c>
      <c r="E985" t="inlineStr"/>
      <c r="F985" t="n">
        <v>8070</v>
      </c>
      <c r="G985" t="inlineStr">
        <is>
          <t>2026-10-04</t>
        </is>
      </c>
      <c r="H985" t="inlineStr">
        <is>
          <t>official</t>
        </is>
      </c>
      <c r="I985" t="inlineStr">
        <is>
          <t>output/pages/051_emerald-maldives-resort-spa-fasmendho/diving__emerald-maldives.com__blog-posts-5-things-you-can-do-to-feel-at-emerald-maldives.md</t>
        </is>
      </c>
    </row>
    <row r="986">
      <c r="A986" t="n">
        <v>51</v>
      </c>
      <c r="B986" t="inlineStr">
        <is>
          <t>Emerald Maldives Resort &amp; Spa Fasmendho</t>
        </is>
      </c>
      <c r="C986" t="inlineStr">
        <is>
          <t>https://www.emerald-maldives.com/welcome</t>
        </is>
      </c>
      <c r="D986" t="inlineStr">
        <is>
          <t>spa</t>
        </is>
      </c>
      <c r="E986" t="inlineStr">
        <is>
          <t>Emerald Maldives Resort &amp; Spa - Become a friend</t>
        </is>
      </c>
      <c r="F986" t="n">
        <v>1389</v>
      </c>
      <c r="G986" t="inlineStr">
        <is>
          <t>2026-10-04</t>
        </is>
      </c>
      <c r="H986" t="inlineStr">
        <is>
          <t>official</t>
        </is>
      </c>
      <c r="I986" t="inlineStr">
        <is>
          <t>output/pages/051_emerald-maldives-resort-spa-fasmendho/spa__emerald-maldives.com__welcome.md</t>
        </is>
      </c>
    </row>
    <row r="987">
      <c r="A987" t="n">
        <v>50</v>
      </c>
      <c r="B987" t="inlineStr">
        <is>
          <t>Sun Siyam Olhuveli Maldives</t>
        </is>
      </c>
      <c r="C987" t="inlineStr">
        <is>
          <t>https://www.sunsiyam.com/sun-siyam-olhuveli/leisure-activities/diving/</t>
        </is>
      </c>
      <c r="D987" t="inlineStr">
        <is>
          <t>diving</t>
        </is>
      </c>
      <c r="E987" t="inlineStr">
        <is>
          <t>Diving in the Maldives | Sun Siyam Olhuveli Resort</t>
        </is>
      </c>
      <c r="F987" t="n">
        <v>375</v>
      </c>
      <c r="G987" t="inlineStr">
        <is>
          <t>2026-10-04</t>
        </is>
      </c>
      <c r="H987" t="inlineStr">
        <is>
          <t>official</t>
        </is>
      </c>
      <c r="I987" t="inlineStr">
        <is>
          <t>output/pages/050_sun-siyam-olhuveli-maldives/diving__sunsiyam.com__sun-siyam-olhuveli-leisure-activities-diving.md</t>
        </is>
      </c>
    </row>
    <row r="988">
      <c r="A988" t="n">
        <v>51</v>
      </c>
      <c r="B988" t="inlineStr">
        <is>
          <t>Emerald Maldives Resort &amp; Spa Fasmendho</t>
        </is>
      </c>
      <c r="C988" t="inlineStr">
        <is>
          <t>https://www.emerald-maldives.com/get-here</t>
        </is>
      </c>
      <c r="D988" t="inlineStr">
        <is>
          <t>spa</t>
        </is>
      </c>
      <c r="E988" t="inlineStr">
        <is>
          <t>Emerald Maldives Resort &amp; Spa - How to Get here  | Luxury Resort</t>
        </is>
      </c>
      <c r="F988" t="n">
        <v>1814</v>
      </c>
      <c r="G988" t="inlineStr">
        <is>
          <t>2026-10-04</t>
        </is>
      </c>
      <c r="H988" t="inlineStr">
        <is>
          <t>official</t>
        </is>
      </c>
      <c r="I988" t="inlineStr">
        <is>
          <t>output/pages/051_emerald-maldives-resort-spa-fasmendho/spa__emerald-maldives.com__get-here.md</t>
        </is>
      </c>
    </row>
    <row r="989">
      <c r="A989" t="n">
        <v>49</v>
      </c>
      <c r="B989" t="inlineStr">
        <is>
          <t>Vakkaru Maldives</t>
        </is>
      </c>
      <c r="C989" t="inlineStr">
        <is>
          <t>https://www.vakkarumaldives.com/news/2025/06/</t>
        </is>
      </c>
      <c r="D989" t="inlineStr">
        <is>
          <t>events</t>
        </is>
      </c>
      <c r="E989" t="inlineStr">
        <is>
          <t>News &amp; Events - Latest Updates from Vakkaru Maldives  - 2025,June</t>
        </is>
      </c>
      <c r="F989" t="n">
        <v>806</v>
      </c>
      <c r="G989" t="inlineStr">
        <is>
          <t>2026-10-04</t>
        </is>
      </c>
      <c r="H989" t="inlineStr">
        <is>
          <t>official</t>
        </is>
      </c>
      <c r="I989" t="inlineStr">
        <is>
          <t>output/pages/049_vakkaru-maldives/events__vakkarumaldives.com__news-2025-06.md</t>
        </is>
      </c>
    </row>
    <row r="990">
      <c r="A990" t="n">
        <v>51</v>
      </c>
      <c r="B990" t="inlineStr">
        <is>
          <t>Emerald Maldives Resort &amp; Spa Fasmendho</t>
        </is>
      </c>
      <c r="C990" t="inlineStr">
        <is>
          <t>https://www.emerald-maldives.com/blog-posts/easter-at-emerald-maldives</t>
        </is>
      </c>
      <c r="D990" t="inlineStr">
        <is>
          <t>diving</t>
        </is>
      </c>
      <c r="E990" t="inlineStr"/>
      <c r="F990" t="n">
        <v>2742</v>
      </c>
      <c r="G990" t="inlineStr">
        <is>
          <t>2026-10-04</t>
        </is>
      </c>
      <c r="H990" t="inlineStr">
        <is>
          <t>official</t>
        </is>
      </c>
      <c r="I990" t="inlineStr">
        <is>
          <t>output/pages/051_emerald-maldives-resort-spa-fasmendho/diving__emerald-maldives.com__blog-posts-easter-at-emerald-maldives.md</t>
        </is>
      </c>
    </row>
    <row r="991">
      <c r="A991" t="n">
        <v>51</v>
      </c>
      <c r="B991" t="inlineStr">
        <is>
          <t>Emerald Maldives Resort &amp; Spa Fasmendho</t>
        </is>
      </c>
      <c r="C991" t="inlineStr">
        <is>
          <t>https://www.emerald-maldives.com/blog-posts/plant-your-heart-at-emerald-maldives</t>
        </is>
      </c>
      <c r="D991" t="inlineStr">
        <is>
          <t>diving</t>
        </is>
      </c>
      <c r="E991" t="inlineStr"/>
      <c r="F991" t="n">
        <v>5555</v>
      </c>
      <c r="G991" t="inlineStr">
        <is>
          <t>2026-10-04</t>
        </is>
      </c>
      <c r="H991" t="inlineStr">
        <is>
          <t>official</t>
        </is>
      </c>
      <c r="I991" t="inlineStr">
        <is>
          <t>output/pages/051_emerald-maldives-resort-spa-fasmendho/diving__emerald-maldives.com__blog-posts-plant-your-heart-at-emerald-maldives.md</t>
        </is>
      </c>
    </row>
    <row r="992">
      <c r="A992" t="n">
        <v>50</v>
      </c>
      <c r="B992" t="inlineStr">
        <is>
          <t>Sun Siyam Olhuveli Maldives</t>
        </is>
      </c>
      <c r="C992" t="inlineStr">
        <is>
          <t>https://www.sunsiyam.com/sun-siyam-olhuveli/experiences/</t>
        </is>
      </c>
      <c r="D992" t="inlineStr">
        <is>
          <t>diving</t>
        </is>
      </c>
      <c r="E992" t="inlineStr">
        <is>
          <t>Fun Experiences in Maldives | Sun Siyam Olhuveli Luxury Resort</t>
        </is>
      </c>
      <c r="F992" t="n">
        <v>4116</v>
      </c>
      <c r="G992" t="inlineStr">
        <is>
          <t>2026-10-04</t>
        </is>
      </c>
      <c r="H992" t="inlineStr">
        <is>
          <t>official</t>
        </is>
      </c>
      <c r="I992" t="inlineStr">
        <is>
          <t>output/pages/050_sun-siyam-olhuveli-maldives/diving__sunsiyam.com__sun-siyam-olhuveli-experiences.md</t>
        </is>
      </c>
    </row>
    <row r="993">
      <c r="A993" t="n">
        <v>49</v>
      </c>
      <c r="B993" t="inlineStr">
        <is>
          <t>Vakkaru Maldives</t>
        </is>
      </c>
      <c r="C993" t="inlineStr">
        <is>
          <t>https://www.vakkarumaldives.com/contact.html</t>
        </is>
      </c>
      <c r="D993" t="inlineStr">
        <is>
          <t>diving</t>
        </is>
      </c>
      <c r="E993" t="inlineStr">
        <is>
          <t>Vakkaru Maldives Contact - Maldives Private Island Resort</t>
        </is>
      </c>
      <c r="F993" t="n">
        <v>441</v>
      </c>
      <c r="G993" t="inlineStr">
        <is>
          <t>2026-10-04</t>
        </is>
      </c>
      <c r="H993" t="inlineStr">
        <is>
          <t>official</t>
        </is>
      </c>
      <c r="I993" t="inlineStr">
        <is>
          <t>output/pages/049_vakkaru-maldives/diving__vakkarumaldives.com__contact-html.md</t>
        </is>
      </c>
    </row>
    <row r="994">
      <c r="A994" t="n">
        <v>51</v>
      </c>
      <c r="B994" t="inlineStr">
        <is>
          <t>Emerald Maldives Resort &amp; Spa Fasmendho</t>
        </is>
      </c>
      <c r="C994" t="inlineStr">
        <is>
          <t>https://www.emerald-maldives.com/blog-posts/russian-cuisine-landed-at-emerald-maldives</t>
        </is>
      </c>
      <c r="D994" t="inlineStr">
        <is>
          <t>dining</t>
        </is>
      </c>
      <c r="E994" t="inlineStr"/>
      <c r="F994" t="n">
        <v>5145</v>
      </c>
      <c r="G994" t="inlineStr">
        <is>
          <t>2026-10-04</t>
        </is>
      </c>
      <c r="H994" t="inlineStr">
        <is>
          <t>official</t>
        </is>
      </c>
      <c r="I994" t="inlineStr">
        <is>
          <t>output/pages/051_emerald-maldives-resort-spa-fasmendho/dining__emerald-maldives.com__blog-posts-russian-cuisine-landed-at-emerald-maldives.md</t>
        </is>
      </c>
    </row>
    <row r="995">
      <c r="A995" t="n">
        <v>44</v>
      </c>
      <c r="B995" t="inlineStr">
        <is>
          <t>Hard Rock Hotel Maldives</t>
        </is>
      </c>
      <c r="C995" t="inlineStr">
        <is>
          <t>https://hotel.hardrock.com/maldives/calendar-of-events.aspx?date=10/1/2026&amp;display=grid</t>
        </is>
      </c>
      <c r="D995" t="inlineStr">
        <is>
          <t>events</t>
        </is>
      </c>
      <c r="E995" t="inlineStr">
        <is>
          <t>Calendar of Events – October 2026 in Male</t>
        </is>
      </c>
      <c r="F995" t="n">
        <v>590</v>
      </c>
      <c r="G995" t="inlineStr">
        <is>
          <t>2026-10-04</t>
        </is>
      </c>
      <c r="H995" t="inlineStr">
        <is>
          <t>official</t>
        </is>
      </c>
      <c r="I995" t="inlineStr">
        <is>
          <t>output/pages/044_hard-rock-hotel-maldives/events__hotel.hardrock.com__maldives-calendar-of-events-aspx.md</t>
        </is>
      </c>
    </row>
    <row r="996">
      <c r="A996" t="n">
        <v>51</v>
      </c>
      <c r="B996" t="inlineStr">
        <is>
          <t>Emerald Maldives Resort &amp; Spa Fasmendho</t>
        </is>
      </c>
      <c r="C996" t="inlineStr">
        <is>
          <t>https://www.emerald-maldives.com/blog-posts/emerald-maldives-home-of-marine-turtles</t>
        </is>
      </c>
      <c r="D996" t="inlineStr">
        <is>
          <t>diving</t>
        </is>
      </c>
      <c r="E996" t="inlineStr"/>
      <c r="F996" t="n">
        <v>2287</v>
      </c>
      <c r="G996" t="inlineStr">
        <is>
          <t>2026-10-04</t>
        </is>
      </c>
      <c r="H996" t="inlineStr">
        <is>
          <t>official</t>
        </is>
      </c>
      <c r="I996" t="inlineStr">
        <is>
          <t>output/pages/051_emerald-maldives-resort-spa-fasmendho/diving__emerald-maldives.com__blog-posts-emerald-maldives-home-of-marine-turtles.md</t>
        </is>
      </c>
    </row>
    <row r="997">
      <c r="A997" t="n">
        <v>50</v>
      </c>
      <c r="B997" t="inlineStr">
        <is>
          <t>Sun Siyam Olhuveli Maldives</t>
        </is>
      </c>
      <c r="C997" t="inlineStr">
        <is>
          <t>https://www.sunsiyam.com/sun-siyam-olhuveli/gallery/</t>
        </is>
      </c>
      <c r="D997" t="inlineStr">
        <is>
          <t>diving</t>
        </is>
      </c>
      <c r="E997" t="inlineStr">
        <is>
          <t>Our Gallery | Sun Siyam Olhuveli 4 Star Beach Resort, Maldives</t>
        </is>
      </c>
      <c r="F997" t="n">
        <v>609</v>
      </c>
      <c r="G997" t="inlineStr">
        <is>
          <t>2026-10-04</t>
        </is>
      </c>
      <c r="H997" t="inlineStr">
        <is>
          <t>official</t>
        </is>
      </c>
      <c r="I997" t="inlineStr">
        <is>
          <t>output/pages/050_sun-siyam-olhuveli-maldives/diving__sunsiyam.com__sun-siyam-olhuveli-gallery.md</t>
        </is>
      </c>
    </row>
    <row r="998">
      <c r="A998" t="n">
        <v>44</v>
      </c>
      <c r="B998" t="inlineStr">
        <is>
          <t>Hard Rock Hotel Maldives</t>
        </is>
      </c>
      <c r="C998" t="inlineStr">
        <is>
          <t>https://hotel.hardrock.com/maldives/calendar-of-events.aspx?date=10/14/2026&amp;display=day</t>
        </is>
      </c>
      <c r="D998" t="inlineStr">
        <is>
          <t>events</t>
        </is>
      </c>
      <c r="E998" t="inlineStr">
        <is>
          <t>Calendar of Events – 10/14/2026 in Male</t>
        </is>
      </c>
      <c r="F998" t="n">
        <v>588</v>
      </c>
      <c r="G998" t="inlineStr">
        <is>
          <t>2026-10-04</t>
        </is>
      </c>
      <c r="H998" t="inlineStr">
        <is>
          <t>official</t>
        </is>
      </c>
      <c r="I998" t="inlineStr">
        <is>
          <t>output/pages/044_hard-rock-hotel-maldives/events__hotel.hardrock.com__maldives-calendar-of-events-aspx.md</t>
        </is>
      </c>
    </row>
    <row r="999">
      <c r="A999" t="n">
        <v>51</v>
      </c>
      <c r="B999" t="inlineStr">
        <is>
          <t>Emerald Maldives Resort &amp; Spa Fasmendho</t>
        </is>
      </c>
      <c r="C999" t="inlineStr">
        <is>
          <t>https://www.emerald-maldives.com/blog-posts/rajeshwar-rao-kalakuntla-front-office-manager</t>
        </is>
      </c>
      <c r="D999" t="inlineStr">
        <is>
          <t>other</t>
        </is>
      </c>
      <c r="E999" t="inlineStr"/>
      <c r="F999" t="n">
        <v>4548</v>
      </c>
      <c r="G999" t="inlineStr">
        <is>
          <t>2026-10-04</t>
        </is>
      </c>
      <c r="H999" t="inlineStr">
        <is>
          <t>official</t>
        </is>
      </c>
      <c r="I999" t="inlineStr">
        <is>
          <t>output/pages/051_emerald-maldives-resort-spa-fasmendho/other__emerald-maldives.com__blog-posts-rajeshwar-rao-kalakuntla-front-office-manager.md</t>
        </is>
      </c>
    </row>
    <row r="1000">
      <c r="A1000" t="n">
        <v>44</v>
      </c>
      <c r="B1000" t="inlineStr">
        <is>
          <t>Hard Rock Hotel Maldives</t>
        </is>
      </c>
      <c r="C1000" t="inlineStr">
        <is>
          <t>https://hotel.hardrock.com/maldives/calendar-of-events.aspx?date=10/2/2026&amp;display=day</t>
        </is>
      </c>
      <c r="D1000" t="inlineStr">
        <is>
          <t>events</t>
        </is>
      </c>
      <c r="E1000" t="inlineStr">
        <is>
          <t>Calendar of Events – 10/2/2026 in Male</t>
        </is>
      </c>
      <c r="F1000" t="n">
        <v>587</v>
      </c>
      <c r="G1000" t="inlineStr">
        <is>
          <t>2026-10-04</t>
        </is>
      </c>
      <c r="H1000" t="inlineStr">
        <is>
          <t>official</t>
        </is>
      </c>
      <c r="I1000" t="inlineStr">
        <is>
          <t>output/pages/044_hard-rock-hotel-maldives/events__hotel.hardrock.com__maldives-calendar-of-events-aspx.md</t>
        </is>
      </c>
    </row>
    <row r="1001">
      <c r="A1001" t="n">
        <v>51</v>
      </c>
      <c r="B1001" t="inlineStr">
        <is>
          <t>Emerald Maldives Resort &amp; Spa Fasmendho</t>
        </is>
      </c>
      <c r="C1001" t="inlineStr">
        <is>
          <t>https://www.emerald-maldives.com/villas/w-sup</t>
        </is>
      </c>
      <c r="D1001" t="inlineStr">
        <is>
          <t>spa</t>
        </is>
      </c>
      <c r="E1001" t="inlineStr">
        <is>
          <t>Emerald Maldives Resort &amp; Spa - Superior Water Villas with Pool</t>
        </is>
      </c>
      <c r="F1001" t="n">
        <v>515</v>
      </c>
      <c r="G1001" t="inlineStr">
        <is>
          <t>2026-10-04</t>
        </is>
      </c>
      <c r="H1001" t="inlineStr">
        <is>
          <t>official</t>
        </is>
      </c>
      <c r="I1001" t="inlineStr">
        <is>
          <t>output/pages/051_emerald-maldives-resort-spa-fasmendho/spa__emerald-maldives.com__villas-w-sup.md</t>
        </is>
      </c>
    </row>
    <row r="1002">
      <c r="A1002" t="n">
        <v>49</v>
      </c>
      <c r="B1002" t="inlineStr">
        <is>
          <t>Vakkaru Maldives</t>
        </is>
      </c>
      <c r="C1002" t="inlineStr">
        <is>
          <t>https://www.vakkarumaldives.com/news/2019/</t>
        </is>
      </c>
      <c r="D1002" t="inlineStr">
        <is>
          <t>events</t>
        </is>
      </c>
      <c r="E1002" t="inlineStr">
        <is>
          <t>News &amp; Events - Latest Updates from Vakkaru Maldives  - 2019</t>
        </is>
      </c>
      <c r="F1002" t="n">
        <v>954</v>
      </c>
      <c r="G1002" t="inlineStr">
        <is>
          <t>2026-10-04</t>
        </is>
      </c>
      <c r="H1002" t="inlineStr">
        <is>
          <t>official</t>
        </is>
      </c>
      <c r="I1002" t="inlineStr">
        <is>
          <t>output/pages/049_vakkaru-maldives/events__vakkarumaldives.com__news-2019.md</t>
        </is>
      </c>
    </row>
    <row r="1003">
      <c r="A1003" t="n">
        <v>44</v>
      </c>
      <c r="B1003" t="inlineStr">
        <is>
          <t>Hard Rock Hotel Maldives</t>
        </is>
      </c>
      <c r="C1003" t="inlineStr">
        <is>
          <t>https://hotel.hardrock.com/maldives/calendar-of-events.aspx?date=10/6/2026&amp;display=day</t>
        </is>
      </c>
      <c r="D1003" t="inlineStr">
        <is>
          <t>events</t>
        </is>
      </c>
      <c r="E1003" t="inlineStr">
        <is>
          <t>Calendar of Events – 10/6/2026 in Male</t>
        </is>
      </c>
      <c r="F1003" t="n">
        <v>587</v>
      </c>
      <c r="G1003" t="inlineStr">
        <is>
          <t>2026-10-04</t>
        </is>
      </c>
      <c r="H1003" t="inlineStr">
        <is>
          <t>official</t>
        </is>
      </c>
      <c r="I1003" t="inlineStr">
        <is>
          <t>output/pages/044_hard-rock-hotel-maldives/events__hotel.hardrock.com__maldives-calendar-of-events-aspx.md</t>
        </is>
      </c>
    </row>
    <row r="1004">
      <c r="A1004" t="n">
        <v>51</v>
      </c>
      <c r="B1004" t="inlineStr">
        <is>
          <t>Emerald Maldives Resort &amp; Spa Fasmendho</t>
        </is>
      </c>
      <c r="C1004" t="inlineStr">
        <is>
          <t>https://www.emerald-maldives.com/blog-posts/emerald-maldives-resort-spa-blog-the-first-amazonico-restaurant</t>
        </is>
      </c>
      <c r="D1004" t="inlineStr">
        <is>
          <t>dining</t>
        </is>
      </c>
      <c r="E1004" t="inlineStr"/>
      <c r="F1004" t="n">
        <v>3218</v>
      </c>
      <c r="G1004" t="inlineStr">
        <is>
          <t>2026-10-04</t>
        </is>
      </c>
      <c r="H1004" t="inlineStr">
        <is>
          <t>official</t>
        </is>
      </c>
      <c r="I1004" t="inlineStr">
        <is>
          <t>output/pages/051_emerald-maldives-resort-spa-fasmendho/dining__emerald-maldives.com__blog-posts-emerald-maldives-resort-spa-blog-the-first-amazon.md</t>
        </is>
      </c>
    </row>
    <row r="1005">
      <c r="A1005" t="n">
        <v>50</v>
      </c>
      <c r="B1005" t="inlineStr">
        <is>
          <t>Sun Siyam Olhuveli Maldives</t>
        </is>
      </c>
      <c r="C1005" t="inlineStr">
        <is>
          <t>https://www.sunsiyam.com/sun-siyam-olhuveli/offers/honeymoon-offer/</t>
        </is>
      </c>
      <c r="D1005" t="inlineStr">
        <is>
          <t>wedding</t>
        </is>
      </c>
      <c r="E1005" t="inlineStr">
        <is>
          <t>Honeymoon Offer | Sun Siyam Olhuveli Resort</t>
        </is>
      </c>
      <c r="F1005" t="n">
        <v>1420</v>
      </c>
      <c r="G1005" t="inlineStr">
        <is>
          <t>2026-10-04</t>
        </is>
      </c>
      <c r="H1005" t="inlineStr">
        <is>
          <t>official</t>
        </is>
      </c>
      <c r="I1005" t="inlineStr">
        <is>
          <t>output/pages/050_sun-siyam-olhuveli-maldives/wedding__sunsiyam.com__sun-siyam-olhuveli-offers-honeymoon-offer.md</t>
        </is>
      </c>
    </row>
    <row r="1006">
      <c r="A1006" t="n">
        <v>51</v>
      </c>
      <c r="B1006" t="inlineStr">
        <is>
          <t>Emerald Maldives Resort &amp; Spa Fasmendho</t>
        </is>
      </c>
      <c r="C1006" t="inlineStr">
        <is>
          <t>https://www.emerald-maldives.com/special-offers/early-bird-offer</t>
        </is>
      </c>
      <c r="D1006" t="inlineStr">
        <is>
          <t>offers</t>
        </is>
      </c>
      <c r="E1006" t="inlineStr"/>
      <c r="F1006" t="n">
        <v>1104</v>
      </c>
      <c r="G1006" t="inlineStr">
        <is>
          <t>2026-10-04</t>
        </is>
      </c>
      <c r="H1006" t="inlineStr">
        <is>
          <t>official</t>
        </is>
      </c>
      <c r="I1006" t="inlineStr">
        <is>
          <t>output/pages/051_emerald-maldives-resort-spa-fasmendho/offers__emerald-maldives.com__special-offers-early-bird-offer.md</t>
        </is>
      </c>
    </row>
    <row r="1007">
      <c r="A1007" t="n">
        <v>44</v>
      </c>
      <c r="B1007" t="inlineStr">
        <is>
          <t>Hard Rock Hotel Maldives</t>
        </is>
      </c>
      <c r="C1007" t="inlineStr">
        <is>
          <t>https://hotel.hardrock.com/maldives/calendar-of-events.aspx?date=10/4/2026&amp;display=day</t>
        </is>
      </c>
      <c r="D1007" t="inlineStr">
        <is>
          <t>events</t>
        </is>
      </c>
      <c r="E1007" t="inlineStr">
        <is>
          <t>Calendar of Events – 10/4/2026 in Male</t>
        </is>
      </c>
      <c r="F1007" t="n">
        <v>587</v>
      </c>
      <c r="G1007" t="inlineStr">
        <is>
          <t>2026-10-04</t>
        </is>
      </c>
      <c r="H1007" t="inlineStr">
        <is>
          <t>official</t>
        </is>
      </c>
      <c r="I1007" t="inlineStr">
        <is>
          <t>output/pages/044_hard-rock-hotel-maldives/events__hotel.hardrock.com__maldives-calendar-of-events-aspx.md</t>
        </is>
      </c>
    </row>
    <row r="1008">
      <c r="A1008" t="n">
        <v>50</v>
      </c>
      <c r="B1008" t="inlineStr">
        <is>
          <t>Sun Siyam Olhuveli Maldives</t>
        </is>
      </c>
      <c r="C1008" t="inlineStr">
        <is>
          <t>https://www.sunsiyam.com/sun-siyam-olhuveli/leisure-activities/excursions/</t>
        </is>
      </c>
      <c r="D1008" t="inlineStr">
        <is>
          <t>diving</t>
        </is>
      </c>
      <c r="E1008" t="inlineStr">
        <is>
          <t>Excursions in the Maldives | Sun Siyam Olhuveli Resort</t>
        </is>
      </c>
      <c r="F1008" t="n">
        <v>444</v>
      </c>
      <c r="G1008" t="inlineStr">
        <is>
          <t>2026-10-04</t>
        </is>
      </c>
      <c r="H1008" t="inlineStr">
        <is>
          <t>official</t>
        </is>
      </c>
      <c r="I1008" t="inlineStr">
        <is>
          <t>output/pages/050_sun-siyam-olhuveli-maldives/diving__sunsiyam.com__sun-siyam-olhuveli-leisure-activities-excursions.md</t>
        </is>
      </c>
    </row>
    <row r="1009">
      <c r="A1009" t="n">
        <v>44</v>
      </c>
      <c r="B1009" t="inlineStr">
        <is>
          <t>Hard Rock Hotel Maldives</t>
        </is>
      </c>
      <c r="C1009" t="inlineStr">
        <is>
          <t>https://hotel.hardrock.com/maldives/calendar-of-events.aspx?date=10/12/2026&amp;display=day</t>
        </is>
      </c>
      <c r="D1009" t="inlineStr">
        <is>
          <t>events</t>
        </is>
      </c>
      <c r="E1009" t="inlineStr">
        <is>
          <t>Calendar of Events – 10/12/2026 in Male</t>
        </is>
      </c>
      <c r="F1009" t="n">
        <v>588</v>
      </c>
      <c r="G1009" t="inlineStr">
        <is>
          <t>2026-10-04</t>
        </is>
      </c>
      <c r="H1009" t="inlineStr">
        <is>
          <t>official</t>
        </is>
      </c>
      <c r="I1009" t="inlineStr">
        <is>
          <t>output/pages/044_hard-rock-hotel-maldives/events__hotel.hardrock.com__maldives-calendar-of-events-aspx.md</t>
        </is>
      </c>
    </row>
    <row r="1010">
      <c r="A1010" t="n">
        <v>51</v>
      </c>
      <c r="B1010" t="inlineStr">
        <is>
          <t>Emerald Maldives Resort &amp; Spa Fasmendho</t>
        </is>
      </c>
      <c r="C1010" t="inlineStr">
        <is>
          <t>https://www.emerald-maldives.com/lp/deluxe-all-inclusive-family-vacation</t>
        </is>
      </c>
      <c r="D1010" t="inlineStr">
        <is>
          <t>diving</t>
        </is>
      </c>
      <c r="E1010" t="inlineStr">
        <is>
          <t>Emerald Maldives</t>
        </is>
      </c>
      <c r="F1010" t="n">
        <v>4609</v>
      </c>
      <c r="G1010" t="inlineStr">
        <is>
          <t>2026-10-04</t>
        </is>
      </c>
      <c r="H1010" t="inlineStr">
        <is>
          <t>official</t>
        </is>
      </c>
      <c r="I1010" t="inlineStr">
        <is>
          <t>output/pages/051_emerald-maldives-resort-spa-fasmendho/diving__emerald-maldives.com__lp-deluxe-all-inclusive-family-vacation.md</t>
        </is>
      </c>
    </row>
    <row r="1011">
      <c r="A1011" t="n">
        <v>49</v>
      </c>
      <c r="B1011" t="inlineStr">
        <is>
          <t>Vakkaru Maldives</t>
        </is>
      </c>
      <c r="C1011" t="inlineStr">
        <is>
          <t>https://www.vakkarumaldives.com/dining/the-organic-farm.html</t>
        </is>
      </c>
      <c r="D1011" t="inlineStr">
        <is>
          <t>dining</t>
        </is>
      </c>
      <c r="E1011" t="inlineStr">
        <is>
          <t>Organic Garden Dining at Vakkaru Maldives  - Maldives Eco Resort</t>
        </is>
      </c>
      <c r="F1011" t="n">
        <v>2193</v>
      </c>
      <c r="G1011" t="inlineStr">
        <is>
          <t>2026-10-04</t>
        </is>
      </c>
      <c r="H1011" t="inlineStr">
        <is>
          <t>official</t>
        </is>
      </c>
      <c r="I1011" t="inlineStr">
        <is>
          <t>output/pages/049_vakkaru-maldives/dining__vakkarumaldives.com__dining-the-organic-farm-html.md</t>
        </is>
      </c>
    </row>
    <row r="1012">
      <c r="A1012" t="n">
        <v>51</v>
      </c>
      <c r="B1012" t="inlineStr">
        <is>
          <t>Emerald Maldives Resort &amp; Spa Fasmendho</t>
        </is>
      </c>
      <c r="C1012" t="inlineStr">
        <is>
          <t>https://www.emerald-maldives.com/covid-update</t>
        </is>
      </c>
      <c r="D1012" t="inlineStr">
        <is>
          <t>spa</t>
        </is>
      </c>
      <c r="E1012" t="inlineStr">
        <is>
          <t>Emerald Maldives Resort &amp; Spa - Covid-19 Update Details</t>
        </is>
      </c>
      <c r="F1012" t="n">
        <v>3953</v>
      </c>
      <c r="G1012" t="inlineStr">
        <is>
          <t>2026-10-04</t>
        </is>
      </c>
      <c r="H1012" t="inlineStr">
        <is>
          <t>official</t>
        </is>
      </c>
      <c r="I1012" t="inlineStr">
        <is>
          <t>output/pages/051_emerald-maldives-resort-spa-fasmendho/spa__emerald-maldives.com__covid-update.md</t>
        </is>
      </c>
    </row>
    <row r="1013">
      <c r="A1013" t="n">
        <v>44</v>
      </c>
      <c r="B1013" t="inlineStr">
        <is>
          <t>Hard Rock Hotel Maldives</t>
        </is>
      </c>
      <c r="C1013" t="inlineStr">
        <is>
          <t>https://hotel.hardrock.com/maldives/calendar-of-events.aspx?date=10/24/2026&amp;display=day</t>
        </is>
      </c>
      <c r="D1013" t="inlineStr">
        <is>
          <t>events</t>
        </is>
      </c>
      <c r="E1013" t="inlineStr">
        <is>
          <t>Calendar of Events – 10/24/2026 in Male</t>
        </is>
      </c>
      <c r="F1013" t="n">
        <v>588</v>
      </c>
      <c r="G1013" t="inlineStr">
        <is>
          <t>2026-10-04</t>
        </is>
      </c>
      <c r="H1013" t="inlineStr">
        <is>
          <t>official</t>
        </is>
      </c>
      <c r="I1013" t="inlineStr">
        <is>
          <t>output/pages/044_hard-rock-hotel-maldives/events__hotel.hardrock.com__maldives-calendar-of-events-aspx.md</t>
        </is>
      </c>
    </row>
    <row r="1014">
      <c r="A1014" t="n">
        <v>51</v>
      </c>
      <c r="B1014" t="inlineStr">
        <is>
          <t>Emerald Maldives Resort &amp; Spa Fasmendho</t>
        </is>
      </c>
      <c r="C1014" t="inlineStr">
        <is>
          <t>https://www.emerald-maldives.com/villas/w-jac</t>
        </is>
      </c>
      <c r="D1014" t="inlineStr">
        <is>
          <t>spa</t>
        </is>
      </c>
      <c r="E1014" t="inlineStr">
        <is>
          <t>Emerald Maldives Resort &amp; Spa - Jacuzzi Water Villas | 5-star resort</t>
        </is>
      </c>
      <c r="F1014" t="n">
        <v>417</v>
      </c>
      <c r="G1014" t="inlineStr">
        <is>
          <t>2026-10-04</t>
        </is>
      </c>
      <c r="H1014" t="inlineStr">
        <is>
          <t>official</t>
        </is>
      </c>
      <c r="I1014" t="inlineStr">
        <is>
          <t>output/pages/051_emerald-maldives-resort-spa-fasmendho/spa__emerald-maldives.com__villas-w-jac.md</t>
        </is>
      </c>
    </row>
    <row r="1015">
      <c r="A1015" t="n">
        <v>44</v>
      </c>
      <c r="B1015" t="inlineStr">
        <is>
          <t>Hard Rock Hotel Maldives</t>
        </is>
      </c>
      <c r="C1015" t="inlineStr">
        <is>
          <t>https://hotel.hardrock.com/maldives/calendar-of-events.aspx?date=10/31/2026&amp;display=event&amp;eventid=2479135</t>
        </is>
      </c>
      <c r="D1015" t="inlineStr">
        <is>
          <t>events</t>
        </is>
      </c>
      <c r="E1015" t="inlineStr">
        <is>
          <t>Calendar of Events – Halloween 10/31/2026 in Male</t>
        </is>
      </c>
      <c r="F1015" t="n">
        <v>598</v>
      </c>
      <c r="G1015" t="inlineStr">
        <is>
          <t>2026-10-04</t>
        </is>
      </c>
      <c r="H1015" t="inlineStr">
        <is>
          <t>official</t>
        </is>
      </c>
      <c r="I1015" t="inlineStr">
        <is>
          <t>output/pages/044_hard-rock-hotel-maldives/events__hotel.hardrock.com__maldives-calendar-of-events-aspx.md</t>
        </is>
      </c>
    </row>
    <row r="1016">
      <c r="A1016" t="n">
        <v>51</v>
      </c>
      <c r="B1016" t="inlineStr">
        <is>
          <t>Emerald Maldives Resort &amp; Spa Fasmendho</t>
        </is>
      </c>
      <c r="C1016" t="inlineStr">
        <is>
          <t>https://www.emerald-maldives.com/special-offers/honeymoon-special-offer-maldives</t>
        </is>
      </c>
      <c r="D1016" t="inlineStr">
        <is>
          <t>wedding</t>
        </is>
      </c>
      <c r="E1016" t="inlineStr"/>
      <c r="F1016" t="n">
        <v>1139</v>
      </c>
      <c r="G1016" t="inlineStr">
        <is>
          <t>2026-10-04</t>
        </is>
      </c>
      <c r="H1016" t="inlineStr">
        <is>
          <t>official</t>
        </is>
      </c>
      <c r="I1016" t="inlineStr">
        <is>
          <t>output/pages/051_emerald-maldives-resort-spa-fasmendho/wedding__emerald-maldives.com__special-offers-honeymoon-special-offer-maldives.md</t>
        </is>
      </c>
    </row>
    <row r="1017">
      <c r="A1017" t="n">
        <v>49</v>
      </c>
      <c r="B1017" t="inlineStr">
        <is>
          <t>Vakkaru Maldives</t>
        </is>
      </c>
      <c r="C1017" t="inlineStr">
        <is>
          <t>https://www.vakkarumaldives.com/news/world-leading-luxury-honeymoon-resort.html</t>
        </is>
      </c>
      <c r="D1017" t="inlineStr">
        <is>
          <t>wedding</t>
        </is>
      </c>
      <c r="E1017" t="inlineStr">
        <is>
          <t>Vakkaru Maldives Crowned Leading Luxury Honeymoon Resort 2023 - Vakkaru Maldives.</t>
        </is>
      </c>
      <c r="F1017" t="n">
        <v>2329</v>
      </c>
      <c r="G1017" t="inlineStr">
        <is>
          <t>2026-10-04</t>
        </is>
      </c>
      <c r="H1017" t="inlineStr">
        <is>
          <t>official</t>
        </is>
      </c>
      <c r="I1017" t="inlineStr">
        <is>
          <t>output/pages/049_vakkaru-maldives/wedding__vakkarumaldives.com__news-world-leading-luxury-honeymoon-resort-html.md</t>
        </is>
      </c>
    </row>
    <row r="1018">
      <c r="A1018" t="n">
        <v>44</v>
      </c>
      <c r="B1018" t="inlineStr">
        <is>
          <t>Hard Rock Hotel Maldives</t>
        </is>
      </c>
      <c r="C1018" t="inlineStr">
        <is>
          <t>https://hotel.hardrock.com/maldives/calendar-of-events.aspx?date=10/26/2026&amp;display=day</t>
        </is>
      </c>
      <c r="D1018" t="inlineStr">
        <is>
          <t>events</t>
        </is>
      </c>
      <c r="E1018" t="inlineStr">
        <is>
          <t>Calendar of Events – 10/26/2026 in Male</t>
        </is>
      </c>
      <c r="F1018" t="n">
        <v>588</v>
      </c>
      <c r="G1018" t="inlineStr">
        <is>
          <t>2026-10-04</t>
        </is>
      </c>
      <c r="H1018" t="inlineStr">
        <is>
          <t>official</t>
        </is>
      </c>
      <c r="I1018" t="inlineStr">
        <is>
          <t>output/pages/044_hard-rock-hotel-maldives/events__hotel.hardrock.com__maldives-calendar-of-events-aspx.md</t>
        </is>
      </c>
    </row>
    <row r="1019">
      <c r="A1019" t="n">
        <v>51</v>
      </c>
      <c r="B1019" t="inlineStr">
        <is>
          <t>Emerald Maldives Resort &amp; Spa Fasmendho</t>
        </is>
      </c>
      <c r="C1019" t="inlineStr">
        <is>
          <t>https://www.emerald-maldives.com/contact</t>
        </is>
      </c>
      <c r="D1019" t="inlineStr">
        <is>
          <t>spa</t>
        </is>
      </c>
      <c r="E1019" t="inlineStr">
        <is>
          <t>Emerald Maldives Resort &amp; Spa - Contact Us | Best 5 star Holiday</t>
        </is>
      </c>
      <c r="F1019" t="n">
        <v>355</v>
      </c>
      <c r="G1019" t="inlineStr">
        <is>
          <t>2026-10-04</t>
        </is>
      </c>
      <c r="H1019" t="inlineStr">
        <is>
          <t>official</t>
        </is>
      </c>
      <c r="I1019" t="inlineStr">
        <is>
          <t>output/pages/051_emerald-maldives-resort-spa-fasmendho/spa__emerald-maldives.com__contact.md</t>
        </is>
      </c>
    </row>
    <row r="1020">
      <c r="A1020" t="n">
        <v>44</v>
      </c>
      <c r="B1020" t="inlineStr">
        <is>
          <t>Hard Rock Hotel Maldives</t>
        </is>
      </c>
      <c r="C1020" t="inlineStr">
        <is>
          <t>https://hotel.hardrock.com/maldives/calendar-of-events.aspx?date=10/30/2026&amp;display=event&amp;eventid=2479134</t>
        </is>
      </c>
      <c r="D1020" t="inlineStr">
        <is>
          <t>events</t>
        </is>
      </c>
      <c r="E1020" t="inlineStr">
        <is>
          <t>Calendar of Events – Halloween 10/30/2026 in Male</t>
        </is>
      </c>
      <c r="F1020" t="n">
        <v>598</v>
      </c>
      <c r="G1020" t="inlineStr">
        <is>
          <t>2026-10-04</t>
        </is>
      </c>
      <c r="H1020" t="inlineStr">
        <is>
          <t>official</t>
        </is>
      </c>
      <c r="I1020" t="inlineStr">
        <is>
          <t>output/pages/044_hard-rock-hotel-maldives/events__hotel.hardrock.com__maldives-calendar-of-events-aspx.md</t>
        </is>
      </c>
    </row>
    <row r="1021">
      <c r="A1021" t="n">
        <v>44</v>
      </c>
      <c r="B1021" t="inlineStr">
        <is>
          <t>Hard Rock Hotel Maldives</t>
        </is>
      </c>
      <c r="C1021" t="inlineStr">
        <is>
          <t>https://hotel.hardrock.com/maldives/calendar-of-events.aspx?date=10/30/2026&amp;display=day</t>
        </is>
      </c>
      <c r="D1021" t="inlineStr">
        <is>
          <t>events</t>
        </is>
      </c>
      <c r="E1021" t="inlineStr">
        <is>
          <t>Calendar of Events – 10/30/2026 in Male</t>
        </is>
      </c>
      <c r="F1021" t="n">
        <v>588</v>
      </c>
      <c r="G1021" t="inlineStr">
        <is>
          <t>2026-10-04</t>
        </is>
      </c>
      <c r="H1021" t="inlineStr">
        <is>
          <t>official</t>
        </is>
      </c>
      <c r="I1021" t="inlineStr">
        <is>
          <t>output/pages/044_hard-rock-hotel-maldives/events__hotel.hardrock.com__maldives-calendar-of-events-aspx.md</t>
        </is>
      </c>
    </row>
    <row r="1022">
      <c r="A1022" t="n">
        <v>51</v>
      </c>
      <c r="B1022" t="inlineStr">
        <is>
          <t>Emerald Maldives Resort &amp; Spa Fasmendho</t>
        </is>
      </c>
      <c r="C1022" t="inlineStr">
        <is>
          <t>https://www.emerald-maldives.com/blog-posts/asian-cuisine-at-the-maldives</t>
        </is>
      </c>
      <c r="D1022" t="inlineStr">
        <is>
          <t>dining</t>
        </is>
      </c>
      <c r="E1022" t="inlineStr"/>
      <c r="F1022" t="n">
        <v>1617</v>
      </c>
      <c r="G1022" t="inlineStr">
        <is>
          <t>2026-10-04</t>
        </is>
      </c>
      <c r="H1022" t="inlineStr">
        <is>
          <t>official</t>
        </is>
      </c>
      <c r="I1022" t="inlineStr">
        <is>
          <t>output/pages/051_emerald-maldives-resort-spa-fasmendho/dining__emerald-maldives.com__blog-posts-asian-cuisine-at-the-maldives.md</t>
        </is>
      </c>
    </row>
    <row r="1023">
      <c r="A1023" t="n">
        <v>49</v>
      </c>
      <c r="B1023" t="inlineStr">
        <is>
          <t>Vakkaru Maldives</t>
        </is>
      </c>
      <c r="C1023" t="inlineStr">
        <is>
          <t>https://www.vakkarumaldives.com/things-to-do-in-maldives/scuba-diving.html</t>
        </is>
      </c>
      <c r="D1023" t="inlineStr">
        <is>
          <t>diving</t>
        </is>
      </c>
      <c r="E1023" t="inlineStr">
        <is>
          <t>Scuba Diving Maldives - Vakkaru, Maldives Diving Resort</t>
        </is>
      </c>
      <c r="F1023" t="n">
        <v>965</v>
      </c>
      <c r="G1023" t="inlineStr">
        <is>
          <t>2026-10-04</t>
        </is>
      </c>
      <c r="H1023" t="inlineStr">
        <is>
          <t>official</t>
        </is>
      </c>
      <c r="I1023" t="inlineStr">
        <is>
          <t>output/pages/049_vakkaru-maldives/diving__vakkarumaldives.com__things-to-do-in-maldives-scuba-diving-html.md</t>
        </is>
      </c>
    </row>
    <row r="1024">
      <c r="A1024" t="n">
        <v>44</v>
      </c>
      <c r="B1024" t="inlineStr">
        <is>
          <t>Hard Rock Hotel Maldives</t>
        </is>
      </c>
      <c r="C1024" t="inlineStr">
        <is>
          <t>https://hotel.hardrock.com/maldives/calendar-of-events.aspx?date=10/1/2026&amp;display=list</t>
        </is>
      </c>
      <c r="D1024" t="inlineStr">
        <is>
          <t>events</t>
        </is>
      </c>
      <c r="E1024" t="inlineStr">
        <is>
          <t>Calendar of Events – October 2026 in Male</t>
        </is>
      </c>
      <c r="F1024" t="n">
        <v>590</v>
      </c>
      <c r="G1024" t="inlineStr">
        <is>
          <t>2026-10-04</t>
        </is>
      </c>
      <c r="H1024" t="inlineStr">
        <is>
          <t>official</t>
        </is>
      </c>
      <c r="I1024" t="inlineStr">
        <is>
          <t>output/pages/044_hard-rock-hotel-maldives/events__hotel.hardrock.com__maldives-calendar-of-events-aspx.md</t>
        </is>
      </c>
    </row>
    <row r="1025">
      <c r="A1025" t="n">
        <v>51</v>
      </c>
      <c r="B1025" t="inlineStr">
        <is>
          <t>Emerald Maldives Resort &amp; Spa Fasmendho</t>
        </is>
      </c>
      <c r="C1025" t="inlineStr">
        <is>
          <t>https://www.emerald-maldives.com/villas/b-pool</t>
        </is>
      </c>
      <c r="D1025" t="inlineStr">
        <is>
          <t>spa</t>
        </is>
      </c>
      <c r="E1025" t="inlineStr">
        <is>
          <t>Emerald Maldives Resort &amp; Spa - Beach Villas with Pool | All Inclusive</t>
        </is>
      </c>
      <c r="F1025" t="n">
        <v>513</v>
      </c>
      <c r="G1025" t="inlineStr">
        <is>
          <t>2026-10-04</t>
        </is>
      </c>
      <c r="H1025" t="inlineStr">
        <is>
          <t>official</t>
        </is>
      </c>
      <c r="I1025" t="inlineStr">
        <is>
          <t>output/pages/051_emerald-maldives-resort-spa-fasmendho/spa__emerald-maldives.com__villas-b-pool.md</t>
        </is>
      </c>
    </row>
    <row r="1026">
      <c r="A1026" t="n">
        <v>50</v>
      </c>
      <c r="B1026" t="inlineStr">
        <is>
          <t>Sun Siyam Olhuveli Maldives</t>
        </is>
      </c>
      <c r="C1026" t="inlineStr">
        <is>
          <t>https://www.sunsiyam.com/sun-siyam-olhuveli/restaurants-bars/</t>
        </is>
      </c>
      <c r="D1026" t="inlineStr">
        <is>
          <t>dining</t>
        </is>
      </c>
      <c r="E1026" t="inlineStr">
        <is>
          <t>Maldives Restaurants &amp; Bars | Sun Siyam Olhuveli 4 Star Resort</t>
        </is>
      </c>
      <c r="F1026" t="n">
        <v>2317</v>
      </c>
      <c r="G1026" t="inlineStr">
        <is>
          <t>2026-10-04</t>
        </is>
      </c>
      <c r="H1026" t="inlineStr">
        <is>
          <t>official</t>
        </is>
      </c>
      <c r="I1026" t="inlineStr">
        <is>
          <t>output/pages/050_sun-siyam-olhuveli-maldives/dining__sunsiyam.com__sun-siyam-olhuveli-restaurants-bars.md</t>
        </is>
      </c>
    </row>
    <row r="1027">
      <c r="A1027" t="n">
        <v>51</v>
      </c>
      <c r="B1027" t="inlineStr">
        <is>
          <t>Emerald Maldives Resort &amp; Spa Fasmendho</t>
        </is>
      </c>
      <c r="C1027" t="inlineStr">
        <is>
          <t>https://www.emerald-maldives.com/blog-posts/emerald-brand-new-maldives-luxury-resort</t>
        </is>
      </c>
      <c r="D1027" t="inlineStr">
        <is>
          <t>diving</t>
        </is>
      </c>
      <c r="E1027" t="inlineStr"/>
      <c r="F1027" t="n">
        <v>3625</v>
      </c>
      <c r="G1027" t="inlineStr">
        <is>
          <t>2026-10-04</t>
        </is>
      </c>
      <c r="H1027" t="inlineStr">
        <is>
          <t>official</t>
        </is>
      </c>
      <c r="I1027" t="inlineStr">
        <is>
          <t>output/pages/051_emerald-maldives-resort-spa-fasmendho/diving__emerald-maldives.com__blog-posts-emerald-brand-new-maldives-luxury-resort.md</t>
        </is>
      </c>
    </row>
    <row r="1028">
      <c r="A1028" t="n">
        <v>44</v>
      </c>
      <c r="B1028" t="inlineStr">
        <is>
          <t>Hard Rock Hotel Maldives</t>
        </is>
      </c>
      <c r="C1028" t="inlineStr">
        <is>
          <t>https://hotel.hardrock.com/maldives/calendar-of-events.aspx?date=10/31/2026&amp;display=day</t>
        </is>
      </c>
      <c r="D1028" t="inlineStr">
        <is>
          <t>events</t>
        </is>
      </c>
      <c r="E1028" t="inlineStr">
        <is>
          <t>Calendar of Events – 10/31/2026 in Male</t>
        </is>
      </c>
      <c r="F1028" t="n">
        <v>588</v>
      </c>
      <c r="G1028" t="inlineStr">
        <is>
          <t>2026-10-04</t>
        </is>
      </c>
      <c r="H1028" t="inlineStr">
        <is>
          <t>official</t>
        </is>
      </c>
      <c r="I1028" t="inlineStr">
        <is>
          <t>output/pages/044_hard-rock-hotel-maldives/events__hotel.hardrock.com__maldives-calendar-of-events-aspx.md</t>
        </is>
      </c>
    </row>
    <row r="1029">
      <c r="A1029" t="n">
        <v>51</v>
      </c>
      <c r="B1029" t="inlineStr">
        <is>
          <t>Emerald Maldives Resort &amp; Spa Fasmendho</t>
        </is>
      </c>
      <c r="C1029" t="inlineStr">
        <is>
          <t>https://www.emerald-maldives.com/oasis</t>
        </is>
      </c>
      <c r="D1029" t="inlineStr">
        <is>
          <t>spa</t>
        </is>
      </c>
      <c r="E1029" t="inlineStr">
        <is>
          <t>Emerald Maldives Resort &amp; Spa - Oasis of bliss  | All Inclusive Holiday</t>
        </is>
      </c>
      <c r="F1029" t="n">
        <v>1788</v>
      </c>
      <c r="G1029" t="inlineStr">
        <is>
          <t>2026-10-04</t>
        </is>
      </c>
      <c r="H1029" t="inlineStr">
        <is>
          <t>official</t>
        </is>
      </c>
      <c r="I1029" t="inlineStr">
        <is>
          <t>output/pages/051_emerald-maldives-resort-spa-fasmendho/spa__emerald-maldives.com__oasis.md</t>
        </is>
      </c>
    </row>
    <row r="1030">
      <c r="A1030" t="n">
        <v>49</v>
      </c>
      <c r="B1030" t="inlineStr">
        <is>
          <t>Vakkaru Maldives</t>
        </is>
      </c>
      <c r="C1030" t="inlineStr">
        <is>
          <t>https://www.vakkarumaldives.com/accommodation/residences/three-bedroom-beach-pool-residence.html</t>
        </is>
      </c>
      <c r="D1030" t="inlineStr">
        <is>
          <t>diving</t>
        </is>
      </c>
      <c r="E1030" t="inlineStr">
        <is>
          <t>Three Bedroom Beach Pool Residence - Vakkaru Maldives Beach Resort</t>
        </is>
      </c>
      <c r="F1030" t="n">
        <v>3999</v>
      </c>
      <c r="G1030" t="inlineStr">
        <is>
          <t>2026-10-04</t>
        </is>
      </c>
      <c r="H1030" t="inlineStr">
        <is>
          <t>official</t>
        </is>
      </c>
      <c r="I1030" t="inlineStr">
        <is>
          <t>output/pages/049_vakkaru-maldives/diving__vakkarumaldives.com__accommodation-residences-three-bedroom-beach-pool-residence-.md</t>
        </is>
      </c>
    </row>
    <row r="1031">
      <c r="A1031" t="n">
        <v>44</v>
      </c>
      <c r="B1031" t="inlineStr">
        <is>
          <t>Hard Rock Hotel Maldives</t>
        </is>
      </c>
      <c r="C1031" t="inlineStr">
        <is>
          <t>https://hotel.hardrock.com/maldives/calendar-of-events.aspx?date=10/23/2026&amp;display=event&amp;eventid=2479132</t>
        </is>
      </c>
      <c r="D1031" t="inlineStr">
        <is>
          <t>events</t>
        </is>
      </c>
      <c r="E1031" t="inlineStr">
        <is>
          <t>Calendar of Events – Pinktober 10/23/2026 in Male</t>
        </is>
      </c>
      <c r="F1031" t="n">
        <v>598</v>
      </c>
      <c r="G1031" t="inlineStr">
        <is>
          <t>2026-10-04</t>
        </is>
      </c>
      <c r="H1031" t="inlineStr">
        <is>
          <t>official</t>
        </is>
      </c>
      <c r="I1031" t="inlineStr">
        <is>
          <t>output/pages/044_hard-rock-hotel-maldives/events__hotel.hardrock.com__maldives-calendar-of-events-aspx.md</t>
        </is>
      </c>
    </row>
    <row r="1032">
      <c r="A1032" t="n">
        <v>51</v>
      </c>
      <c r="B1032" t="inlineStr">
        <is>
          <t>Emerald Maldives Resort &amp; Spa Fasmendho</t>
        </is>
      </c>
      <c r="C1032" t="inlineStr">
        <is>
          <t>https://www.emerald-maldives.com/blog-posts/emerald-maldives-resort-spa-blog-a-proposal-at-emerald-maldives</t>
        </is>
      </c>
      <c r="D1032" t="inlineStr">
        <is>
          <t>spa</t>
        </is>
      </c>
      <c r="E1032" t="inlineStr"/>
      <c r="F1032" t="n">
        <v>3061</v>
      </c>
      <c r="G1032" t="inlineStr">
        <is>
          <t>2026-10-04</t>
        </is>
      </c>
      <c r="H1032" t="inlineStr">
        <is>
          <t>official</t>
        </is>
      </c>
      <c r="I1032" t="inlineStr">
        <is>
          <t>output/pages/051_emerald-maldives-resort-spa-fasmendho/spa__emerald-maldives.com__blog-posts-emerald-maldives-resort-spa-blog-a-proposal-at-em.md</t>
        </is>
      </c>
    </row>
    <row r="1033">
      <c r="A1033" t="n">
        <v>44</v>
      </c>
      <c r="B1033" t="inlineStr">
        <is>
          <t>Hard Rock Hotel Maldives</t>
        </is>
      </c>
      <c r="C1033" t="inlineStr">
        <is>
          <t>https://hotel.hardrock.com/maldives/calendar-of-events.aspx?date=10/3/2026&amp;display=day</t>
        </is>
      </c>
      <c r="D1033" t="inlineStr">
        <is>
          <t>events</t>
        </is>
      </c>
      <c r="E1033" t="inlineStr">
        <is>
          <t>Calendar of Events – 10/3/2026 in Male</t>
        </is>
      </c>
      <c r="F1033" t="n">
        <v>587</v>
      </c>
      <c r="G1033" t="inlineStr">
        <is>
          <t>2026-10-04</t>
        </is>
      </c>
      <c r="H1033" t="inlineStr">
        <is>
          <t>official</t>
        </is>
      </c>
      <c r="I1033" t="inlineStr">
        <is>
          <t>output/pages/044_hard-rock-hotel-maldives/events__hotel.hardrock.com__maldives-calendar-of-events-aspx.md</t>
        </is>
      </c>
    </row>
    <row r="1034">
      <c r="A1034" t="n">
        <v>51</v>
      </c>
      <c r="B1034" t="inlineStr">
        <is>
          <t>Emerald Maldives Resort &amp; Spa Fasmendho</t>
        </is>
      </c>
      <c r="C1034" t="inlineStr">
        <is>
          <t>https://www.emerald-maldives.com/blog-posts/festive-season-with-a-tropical-twist</t>
        </is>
      </c>
      <c r="D1034" t="inlineStr">
        <is>
          <t>other</t>
        </is>
      </c>
      <c r="E1034" t="inlineStr"/>
      <c r="F1034" t="n">
        <v>830</v>
      </c>
      <c r="G1034" t="inlineStr">
        <is>
          <t>2026-10-04</t>
        </is>
      </c>
      <c r="H1034" t="inlineStr">
        <is>
          <t>official</t>
        </is>
      </c>
      <c r="I1034" t="inlineStr">
        <is>
          <t>output/pages/051_emerald-maldives-resort-spa-fasmendho/other__emerald-maldives.com__blog-posts-festive-season-with-a-tropical-twist.md</t>
        </is>
      </c>
    </row>
    <row r="1035">
      <c r="A1035" t="n">
        <v>44</v>
      </c>
      <c r="B1035" t="inlineStr">
        <is>
          <t>Hard Rock Hotel Maldives</t>
        </is>
      </c>
      <c r="C1035" t="inlineStr">
        <is>
          <t>https://hotel.hardrock.com/maldives/calendar-of-events.aspx?date=10/9/2026&amp;display=day</t>
        </is>
      </c>
      <c r="D1035" t="inlineStr">
        <is>
          <t>events</t>
        </is>
      </c>
      <c r="E1035" t="inlineStr">
        <is>
          <t>Calendar of Events – 10/9/2026 in Male</t>
        </is>
      </c>
      <c r="F1035" t="n">
        <v>587</v>
      </c>
      <c r="G1035" t="inlineStr">
        <is>
          <t>2026-10-04</t>
        </is>
      </c>
      <c r="H1035" t="inlineStr">
        <is>
          <t>official</t>
        </is>
      </c>
      <c r="I1035" t="inlineStr">
        <is>
          <t>output/pages/044_hard-rock-hotel-maldives/events__hotel.hardrock.com__maldives-calendar-of-events-aspx.md</t>
        </is>
      </c>
    </row>
    <row r="1036">
      <c r="A1036" t="n">
        <v>50</v>
      </c>
      <c r="B1036" t="inlineStr">
        <is>
          <t>Sun Siyam Olhuveli Maldives</t>
        </is>
      </c>
      <c r="C1036" t="inlineStr">
        <is>
          <t>https://www.sunsiyam.com/sun-siyam-olhuveli/offers/festive-offer/</t>
        </is>
      </c>
      <c r="D1036" t="inlineStr">
        <is>
          <t>offers</t>
        </is>
      </c>
      <c r="E1036" t="inlineStr">
        <is>
          <t>Festive Offer | Sun Siyam Olhuveli</t>
        </is>
      </c>
      <c r="F1036" t="n">
        <v>1890</v>
      </c>
      <c r="G1036" t="inlineStr">
        <is>
          <t>2026-10-04</t>
        </is>
      </c>
      <c r="H1036" t="inlineStr">
        <is>
          <t>official</t>
        </is>
      </c>
      <c r="I1036" t="inlineStr">
        <is>
          <t>output/pages/050_sun-siyam-olhuveli-maldives/offers__sunsiyam.com__sun-siyam-olhuveli-offers-festive-offer.md</t>
        </is>
      </c>
    </row>
    <row r="1037">
      <c r="A1037" t="n">
        <v>51</v>
      </c>
      <c r="B1037" t="inlineStr">
        <is>
          <t>Emerald Maldives Resort &amp; Spa Fasmendho</t>
        </is>
      </c>
      <c r="C1037" t="inlineStr">
        <is>
          <t>https://www.emerald-maldives.com/experiences/diving</t>
        </is>
      </c>
      <c r="D1037" t="inlineStr">
        <is>
          <t>spa</t>
        </is>
      </c>
      <c r="E1037" t="inlineStr">
        <is>
          <t>Emerald Maldives Resort &amp; Spa - Diving Center | Resort with Activity</t>
        </is>
      </c>
      <c r="F1037" t="n">
        <v>923</v>
      </c>
      <c r="G1037" t="inlineStr">
        <is>
          <t>2026-10-04</t>
        </is>
      </c>
      <c r="H1037" t="inlineStr">
        <is>
          <t>official</t>
        </is>
      </c>
      <c r="I1037" t="inlineStr">
        <is>
          <t>output/pages/051_emerald-maldives-resort-spa-fasmendho/spa__emerald-maldives.com__experiences-diving.md</t>
        </is>
      </c>
    </row>
    <row r="1038">
      <c r="A1038" t="n">
        <v>49</v>
      </c>
      <c r="B1038" t="inlineStr">
        <is>
          <t>Vakkaru Maldives</t>
        </is>
      </c>
      <c r="C1038" t="inlineStr">
        <is>
          <t>https://www.vakkarumaldives.com/spa-and-wellness/ayurveda.html</t>
        </is>
      </c>
      <c r="D1038" t="inlineStr">
        <is>
          <t>spa</t>
        </is>
      </c>
      <c r="E1038" t="inlineStr">
        <is>
          <t>Ayurveda Maldives - Vakkaru Maldives - Best Spa Resort in Maldives</t>
        </is>
      </c>
      <c r="F1038" t="n">
        <v>2281</v>
      </c>
      <c r="G1038" t="inlineStr">
        <is>
          <t>2026-10-04</t>
        </is>
      </c>
      <c r="H1038" t="inlineStr">
        <is>
          <t>official</t>
        </is>
      </c>
      <c r="I1038" t="inlineStr">
        <is>
          <t>output/pages/049_vakkaru-maldives/spa__vakkarumaldives.com__spa-and-wellness-ayurveda-html.md</t>
        </is>
      </c>
    </row>
    <row r="1039">
      <c r="A1039" t="n">
        <v>44</v>
      </c>
      <c r="B1039" t="inlineStr">
        <is>
          <t>Hard Rock Hotel Maldives</t>
        </is>
      </c>
      <c r="C1039" t="inlineStr">
        <is>
          <t>https://hotel.hardrock.com/maldives/calendar-of-events.aspx?date=10/11/2026&amp;display=day</t>
        </is>
      </c>
      <c r="D1039" t="inlineStr">
        <is>
          <t>events</t>
        </is>
      </c>
      <c r="E1039" t="inlineStr">
        <is>
          <t>Calendar of Events – 10/11/2026 in Male</t>
        </is>
      </c>
      <c r="F1039" t="n">
        <v>588</v>
      </c>
      <c r="G1039" t="inlineStr">
        <is>
          <t>2026-10-04</t>
        </is>
      </c>
      <c r="H1039" t="inlineStr">
        <is>
          <t>official</t>
        </is>
      </c>
      <c r="I1039" t="inlineStr">
        <is>
          <t>output/pages/044_hard-rock-hotel-maldives/events__hotel.hardrock.com__maldives-calendar-of-events-aspx.md</t>
        </is>
      </c>
    </row>
    <row r="1040">
      <c r="A1040" t="n">
        <v>51</v>
      </c>
      <c r="B1040" t="inlineStr">
        <is>
          <t>Emerald Maldives Resort &amp; Spa Fasmendho</t>
        </is>
      </c>
      <c r="C1040" t="inlineStr">
        <is>
          <t>https://www.emerald-maldives.com/villas/w-pres</t>
        </is>
      </c>
      <c r="D1040" t="inlineStr">
        <is>
          <t>spa</t>
        </is>
      </c>
      <c r="E1040" t="inlineStr">
        <is>
          <t>Emerald Maldives Resort &amp; Spa - Presidential Water Villa | All Inclusive Holiday</t>
        </is>
      </c>
      <c r="F1040" t="n">
        <v>646</v>
      </c>
      <c r="G1040" t="inlineStr">
        <is>
          <t>2026-10-04</t>
        </is>
      </c>
      <c r="H1040" t="inlineStr">
        <is>
          <t>official</t>
        </is>
      </c>
      <c r="I1040" t="inlineStr">
        <is>
          <t>output/pages/051_emerald-maldives-resort-spa-fasmendho/spa__emerald-maldives.com__villas-w-pres.md</t>
        </is>
      </c>
    </row>
    <row r="1041">
      <c r="A1041" t="n">
        <v>44</v>
      </c>
      <c r="B1041" t="inlineStr">
        <is>
          <t>Hard Rock Hotel Maldives</t>
        </is>
      </c>
      <c r="C1041" t="inlineStr">
        <is>
          <t>https://hotel.hardrock.com/maldives/calendar-of-events.aspx?date=10/18/2026&amp;display=day</t>
        </is>
      </c>
      <c r="D1041" t="inlineStr">
        <is>
          <t>events</t>
        </is>
      </c>
      <c r="E1041" t="inlineStr">
        <is>
          <t>Calendar of Events – 10/18/2026 in Male</t>
        </is>
      </c>
      <c r="F1041" t="n">
        <v>588</v>
      </c>
      <c r="G1041" t="inlineStr">
        <is>
          <t>2026-10-04</t>
        </is>
      </c>
      <c r="H1041" t="inlineStr">
        <is>
          <t>official</t>
        </is>
      </c>
      <c r="I1041" t="inlineStr">
        <is>
          <t>output/pages/044_hard-rock-hotel-maldives/events__hotel.hardrock.com__maldives-calendar-of-events-aspx.md</t>
        </is>
      </c>
    </row>
    <row r="1042">
      <c r="A1042" t="n">
        <v>51</v>
      </c>
      <c r="B1042" t="inlineStr">
        <is>
          <t>Emerald Maldives Resort &amp; Spa Fasmendho</t>
        </is>
      </c>
      <c r="C1042" t="inlineStr">
        <is>
          <t>https://www.emerald-maldives.com/blog-posts/discover-the-maldivian-sea-world</t>
        </is>
      </c>
      <c r="D1042" t="inlineStr">
        <is>
          <t>excursions</t>
        </is>
      </c>
      <c r="E1042" t="inlineStr"/>
      <c r="F1042" t="n">
        <v>6579</v>
      </c>
      <c r="G1042" t="inlineStr">
        <is>
          <t>2026-10-04</t>
        </is>
      </c>
      <c r="H1042" t="inlineStr">
        <is>
          <t>official</t>
        </is>
      </c>
      <c r="I1042" t="inlineStr">
        <is>
          <t>output/pages/051_emerald-maldives-resort-spa-fasmendho/excursions__emerald-maldives.com__blog-posts-discover-the-maldivian-sea-world.md</t>
        </is>
      </c>
    </row>
    <row r="1043">
      <c r="A1043" t="n">
        <v>50</v>
      </c>
      <c r="B1043" t="inlineStr">
        <is>
          <t>Sun Siyam Olhuveli Maldives</t>
        </is>
      </c>
      <c r="C1043" t="inlineStr">
        <is>
          <t>https://www.sunsiyam.com/sun-siyam-olhuveli/weddings-celebrations/</t>
        </is>
      </c>
      <c r="D1043" t="inlineStr">
        <is>
          <t>wedding</t>
        </is>
      </c>
      <c r="E1043" t="inlineStr">
        <is>
          <t>Celebrate Your Special Moments | Sun Siyam Olhuveli Maldives</t>
        </is>
      </c>
      <c r="F1043" t="n">
        <v>3536</v>
      </c>
      <c r="G1043" t="inlineStr">
        <is>
          <t>2026-10-04</t>
        </is>
      </c>
      <c r="H1043" t="inlineStr">
        <is>
          <t>official</t>
        </is>
      </c>
      <c r="I1043" t="inlineStr">
        <is>
          <t>output/pages/050_sun-siyam-olhuveli-maldives/wedding__sunsiyam.com__sun-siyam-olhuveli-weddings-celebrations.md</t>
        </is>
      </c>
    </row>
    <row r="1044">
      <c r="A1044" t="n">
        <v>44</v>
      </c>
      <c r="B1044" t="inlineStr">
        <is>
          <t>Hard Rock Hotel Maldives</t>
        </is>
      </c>
      <c r="C1044" t="inlineStr">
        <is>
          <t>https://hotel.hardrock.com/maldives/calendar-of-events.aspx?date=10/10/2026&amp;display=day</t>
        </is>
      </c>
      <c r="D1044" t="inlineStr">
        <is>
          <t>events</t>
        </is>
      </c>
      <c r="E1044" t="inlineStr">
        <is>
          <t>Calendar of Events – 10/10/2026 in Male</t>
        </is>
      </c>
      <c r="F1044" t="n">
        <v>588</v>
      </c>
      <c r="G1044" t="inlineStr">
        <is>
          <t>2026-10-04</t>
        </is>
      </c>
      <c r="H1044" t="inlineStr">
        <is>
          <t>official</t>
        </is>
      </c>
      <c r="I1044" t="inlineStr">
        <is>
          <t>output/pages/044_hard-rock-hotel-maldives/events__hotel.hardrock.com__maldives-calendar-of-events-aspx.md</t>
        </is>
      </c>
    </row>
    <row r="1045">
      <c r="A1045" t="n">
        <v>49</v>
      </c>
      <c r="B1045" t="inlineStr">
        <is>
          <t>Vakkaru Maldives</t>
        </is>
      </c>
      <c r="C1045" t="inlineStr">
        <is>
          <t>https://www.vakkarumaldives.com/spa-and-wellness/salon.html</t>
        </is>
      </c>
      <c r="D1045" t="inlineStr">
        <is>
          <t>spa</t>
        </is>
      </c>
      <c r="E1045" t="inlineStr">
        <is>
          <t>Hair Studio and Nail Care -  Vakkaru, Maldives Wellness Resort</t>
        </is>
      </c>
      <c r="F1045" t="n">
        <v>2164</v>
      </c>
      <c r="G1045" t="inlineStr">
        <is>
          <t>2026-10-04</t>
        </is>
      </c>
      <c r="H1045" t="inlineStr">
        <is>
          <t>official</t>
        </is>
      </c>
      <c r="I1045" t="inlineStr">
        <is>
          <t>output/pages/049_vakkaru-maldives/spa__vakkarumaldives.com__spa-and-wellness-salon-html.md</t>
        </is>
      </c>
    </row>
    <row r="1046">
      <c r="A1046" t="n">
        <v>44</v>
      </c>
      <c r="B1046" t="inlineStr">
        <is>
          <t>Hard Rock Hotel Maldives</t>
        </is>
      </c>
      <c r="C1046" t="inlineStr">
        <is>
          <t>https://hotel.hardrock.com/maldives/calendar-of-events.aspx?&amp;format=ical</t>
        </is>
      </c>
      <c r="D1046" t="inlineStr">
        <is>
          <t>events</t>
        </is>
      </c>
      <c r="E1046" t="inlineStr"/>
      <c r="F1046" t="n">
        <v>11872</v>
      </c>
      <c r="G1046" t="inlineStr">
        <is>
          <t>2026-10-04</t>
        </is>
      </c>
      <c r="H1046" t="inlineStr">
        <is>
          <t>official</t>
        </is>
      </c>
      <c r="I1046" t="inlineStr">
        <is>
          <t>output/pages/044_hard-rock-hotel-maldives/events__hotel.hardrock.com__maldives-calendar-of-events-aspx.md</t>
        </is>
      </c>
    </row>
    <row r="1047">
      <c r="A1047" t="n">
        <v>44</v>
      </c>
      <c r="B1047" t="inlineStr">
        <is>
          <t>Hard Rock Hotel Maldives</t>
        </is>
      </c>
      <c r="C1047" t="inlineStr">
        <is>
          <t>https://hotel.hardrock.com/maldives/calendar-of-events.aspx?date=10/7/2026&amp;display=day</t>
        </is>
      </c>
      <c r="D1047" t="inlineStr">
        <is>
          <t>events</t>
        </is>
      </c>
      <c r="E1047" t="inlineStr">
        <is>
          <t>Calendar of Events – 10/7/2026 in Male</t>
        </is>
      </c>
      <c r="F1047" t="n">
        <v>587</v>
      </c>
      <c r="G1047" t="inlineStr">
        <is>
          <t>2026-10-04</t>
        </is>
      </c>
      <c r="H1047" t="inlineStr">
        <is>
          <t>official</t>
        </is>
      </c>
      <c r="I1047" t="inlineStr">
        <is>
          <t>output/pages/044_hard-rock-hotel-maldives/events__hotel.hardrock.com__maldives-calendar-of-events-aspx.md</t>
        </is>
      </c>
    </row>
    <row r="1048">
      <c r="A1048" t="n">
        <v>51</v>
      </c>
      <c r="B1048" t="inlineStr">
        <is>
          <t>Emerald Maldives Resort &amp; Spa Fasmendho</t>
        </is>
      </c>
      <c r="C1048" t="inlineStr">
        <is>
          <t>https://www.emerald-maldives.com/blog-posts/more-than-a-romance</t>
        </is>
      </c>
      <c r="D1048" t="inlineStr">
        <is>
          <t>wedding</t>
        </is>
      </c>
      <c r="E1048" t="inlineStr"/>
      <c r="F1048" t="n">
        <v>2806</v>
      </c>
      <c r="G1048" t="inlineStr">
        <is>
          <t>2026-10-04</t>
        </is>
      </c>
      <c r="H1048" t="inlineStr">
        <is>
          <t>official</t>
        </is>
      </c>
      <c r="I1048" t="inlineStr">
        <is>
          <t>output/pages/051_emerald-maldives-resort-spa-fasmendho/wedding__emerald-maldives.com__blog-posts-more-than-a-romance.md</t>
        </is>
      </c>
    </row>
    <row r="1049">
      <c r="A1049" t="n">
        <v>44</v>
      </c>
      <c r="B1049" t="inlineStr">
        <is>
          <t>Hard Rock Hotel Maldives</t>
        </is>
      </c>
      <c r="C1049" t="inlineStr">
        <is>
          <t>https://hotel.hardrock.com/maldives/calendar-of-events.aspx?date=10/1/2026&amp;display=day</t>
        </is>
      </c>
      <c r="D1049" t="inlineStr">
        <is>
          <t>events</t>
        </is>
      </c>
      <c r="E1049" t="inlineStr">
        <is>
          <t>Calendar of Events – 10/1/2026 in Male</t>
        </is>
      </c>
      <c r="F1049" t="n">
        <v>587</v>
      </c>
      <c r="G1049" t="inlineStr">
        <is>
          <t>2026-10-04</t>
        </is>
      </c>
      <c r="H1049" t="inlineStr">
        <is>
          <t>official</t>
        </is>
      </c>
      <c r="I1049" t="inlineStr">
        <is>
          <t>output/pages/044_hard-rock-hotel-maldives/events__hotel.hardrock.com__maldives-calendar-of-events-aspx.md</t>
        </is>
      </c>
    </row>
    <row r="1050">
      <c r="A1050" t="n">
        <v>51</v>
      </c>
      <c r="B1050" t="inlineStr">
        <is>
          <t>Emerald Maldives Resort &amp; Spa Fasmendho</t>
        </is>
      </c>
      <c r="C1050" t="inlineStr">
        <is>
          <t>https://www.emerald-maldives.com/villas/b-sup</t>
        </is>
      </c>
      <c r="D1050" t="inlineStr">
        <is>
          <t>spa</t>
        </is>
      </c>
      <c r="E1050" t="inlineStr">
        <is>
          <t>Emerald Maldives Resort &amp; Spa - Superior Beach Villas with Pool</t>
        </is>
      </c>
      <c r="F1050" t="n">
        <v>512</v>
      </c>
      <c r="G1050" t="inlineStr">
        <is>
          <t>2026-10-04</t>
        </is>
      </c>
      <c r="H1050" t="inlineStr">
        <is>
          <t>official</t>
        </is>
      </c>
      <c r="I1050" t="inlineStr">
        <is>
          <t>output/pages/051_emerald-maldives-resort-spa-fasmendho/spa__emerald-maldives.com__villas-b-sup.md</t>
        </is>
      </c>
    </row>
    <row r="1051">
      <c r="A1051" t="n">
        <v>44</v>
      </c>
      <c r="B1051" t="inlineStr">
        <is>
          <t>Hard Rock Hotel Maldives</t>
        </is>
      </c>
      <c r="C1051" t="inlineStr">
        <is>
          <t>https://hotel.hardrock.com/maldives/calendar-of-events.aspx?date=10/21/2026&amp;display=day</t>
        </is>
      </c>
      <c r="D1051" t="inlineStr">
        <is>
          <t>events</t>
        </is>
      </c>
      <c r="E1051" t="inlineStr">
        <is>
          <t>Calendar of Events – 10/21/2026 in Male</t>
        </is>
      </c>
      <c r="F1051" t="n">
        <v>588</v>
      </c>
      <c r="G1051" t="inlineStr">
        <is>
          <t>2026-10-04</t>
        </is>
      </c>
      <c r="H1051" t="inlineStr">
        <is>
          <t>official</t>
        </is>
      </c>
      <c r="I1051" t="inlineStr">
        <is>
          <t>output/pages/044_hard-rock-hotel-maldives/events__hotel.hardrock.com__maldives-calendar-of-events-aspx.md</t>
        </is>
      </c>
    </row>
    <row r="1052">
      <c r="A1052" t="n">
        <v>51</v>
      </c>
      <c r="B1052" t="inlineStr">
        <is>
          <t>Emerald Maldives Resort &amp; Spa Fasmendho</t>
        </is>
      </c>
      <c r="C1052" t="inlineStr">
        <is>
          <t>https://www.emerald-maldives.com/blog-posts/emerald-maldives-resort-spa-blog-vote-for-emerald-maldives-in-the-world-travel-2020-awards</t>
        </is>
      </c>
      <c r="D1052" t="inlineStr">
        <is>
          <t>spa</t>
        </is>
      </c>
      <c r="E1052" t="inlineStr"/>
      <c r="F1052" t="n">
        <v>755</v>
      </c>
      <c r="G1052" t="inlineStr">
        <is>
          <t>2026-10-04</t>
        </is>
      </c>
      <c r="H1052" t="inlineStr">
        <is>
          <t>official</t>
        </is>
      </c>
      <c r="I1052" t="inlineStr">
        <is>
          <t>output/pages/051_emerald-maldives-resort-spa-fasmendho/spa__emerald-maldives.com__blog-posts-emerald-maldives-resort-spa-blog-vote-for-emerald.md</t>
        </is>
      </c>
    </row>
    <row r="1053">
      <c r="A1053" t="n">
        <v>49</v>
      </c>
      <c r="B1053" t="inlineStr">
        <is>
          <t>Vakkaru Maldives</t>
        </is>
      </c>
      <c r="C1053" t="inlineStr">
        <is>
          <t>https://www.vakkarumaldives.com/dining/index.html</t>
        </is>
      </c>
      <c r="D1053" t="inlineStr">
        <is>
          <t>dining</t>
        </is>
      </c>
      <c r="E1053" t="inlineStr">
        <is>
          <t>Best Restaurants and Bars in Maldives - Vakkaru Maldives Luxury Dining</t>
        </is>
      </c>
      <c r="F1053" t="n">
        <v>2864</v>
      </c>
      <c r="G1053" t="inlineStr">
        <is>
          <t>2026-10-04</t>
        </is>
      </c>
      <c r="H1053" t="inlineStr">
        <is>
          <t>official</t>
        </is>
      </c>
      <c r="I1053" t="inlineStr">
        <is>
          <t>output/pages/049_vakkaru-maldives/dining__vakkarumaldives.com__dining-index-html.md</t>
        </is>
      </c>
    </row>
    <row r="1054">
      <c r="A1054" t="n">
        <v>44</v>
      </c>
      <c r="B1054" t="inlineStr">
        <is>
          <t>Hard Rock Hotel Maldives</t>
        </is>
      </c>
      <c r="C1054" t="inlineStr">
        <is>
          <t>https://hotel.hardrock.com/maldives/calendar-of-events.aspx?date=10/5/2026&amp;display=day</t>
        </is>
      </c>
      <c r="D1054" t="inlineStr">
        <is>
          <t>events</t>
        </is>
      </c>
      <c r="E1054" t="inlineStr">
        <is>
          <t>Calendar of Events – 10/5/2026 in Male</t>
        </is>
      </c>
      <c r="F1054" t="n">
        <v>587</v>
      </c>
      <c r="G1054" t="inlineStr">
        <is>
          <t>2026-10-04</t>
        </is>
      </c>
      <c r="H1054" t="inlineStr">
        <is>
          <t>official</t>
        </is>
      </c>
      <c r="I1054" t="inlineStr">
        <is>
          <t>output/pages/044_hard-rock-hotel-maldives/events__hotel.hardrock.com__maldives-calendar-of-events-aspx.md</t>
        </is>
      </c>
    </row>
    <row r="1055">
      <c r="A1055" t="n">
        <v>51</v>
      </c>
      <c r="B1055" t="inlineStr">
        <is>
          <t>Emerald Maldives Resort &amp; Spa Fasmendho</t>
        </is>
      </c>
      <c r="C1055" t="inlineStr">
        <is>
          <t>https://www.emerald-maldives.com/restaurants/asiatique</t>
        </is>
      </c>
      <c r="D1055" t="inlineStr">
        <is>
          <t>dining</t>
        </is>
      </c>
      <c r="E1055" t="inlineStr">
        <is>
          <t>Emerald Maldives Resort &amp; Spa - Le Asiatique</t>
        </is>
      </c>
      <c r="F1055" t="n">
        <v>882</v>
      </c>
      <c r="G1055" t="inlineStr">
        <is>
          <t>2026-10-04</t>
        </is>
      </c>
      <c r="H1055" t="inlineStr">
        <is>
          <t>official</t>
        </is>
      </c>
      <c r="I1055" t="inlineStr">
        <is>
          <t>output/pages/051_emerald-maldives-resort-spa-fasmendho/dining__emerald-maldives.com__restaurants-asiatique.md</t>
        </is>
      </c>
    </row>
    <row r="1056">
      <c r="A1056" t="n">
        <v>44</v>
      </c>
      <c r="B1056" t="inlineStr">
        <is>
          <t>Hard Rock Hotel Maldives</t>
        </is>
      </c>
      <c r="C1056" t="inlineStr">
        <is>
          <t>https://hotel.hardrock.com/maldives/calendar-of-events.aspx?date=10/13/2026&amp;display=day</t>
        </is>
      </c>
      <c r="D1056" t="inlineStr">
        <is>
          <t>events</t>
        </is>
      </c>
      <c r="E1056" t="inlineStr">
        <is>
          <t>Calendar of Events – 10/13/2026 in Male</t>
        </is>
      </c>
      <c r="F1056" t="n">
        <v>588</v>
      </c>
      <c r="G1056" t="inlineStr">
        <is>
          <t>2026-10-04</t>
        </is>
      </c>
      <c r="H1056" t="inlineStr">
        <is>
          <t>official</t>
        </is>
      </c>
      <c r="I1056" t="inlineStr">
        <is>
          <t>output/pages/044_hard-rock-hotel-maldives/events__hotel.hardrock.com__maldives-calendar-of-events-aspx.md</t>
        </is>
      </c>
    </row>
    <row r="1057">
      <c r="A1057" t="n">
        <v>51</v>
      </c>
      <c r="B1057" t="inlineStr">
        <is>
          <t>Emerald Maldives Resort &amp; Spa Fasmendho</t>
        </is>
      </c>
      <c r="C1057" t="inlineStr">
        <is>
          <t>https://www.emerald-maldives.com/blog-posts/emerald-maldives-resort-spa-blog-a-greener-emerald-maldives</t>
        </is>
      </c>
      <c r="D1057" t="inlineStr">
        <is>
          <t>spa</t>
        </is>
      </c>
      <c r="E1057" t="inlineStr"/>
      <c r="F1057" t="n">
        <v>2549</v>
      </c>
      <c r="G1057" t="inlineStr">
        <is>
          <t>2026-10-04</t>
        </is>
      </c>
      <c r="H1057" t="inlineStr">
        <is>
          <t>official</t>
        </is>
      </c>
      <c r="I1057" t="inlineStr">
        <is>
          <t>output/pages/051_emerald-maldives-resort-spa-fasmendho/spa__emerald-maldives.com__blog-posts-emerald-maldives-resort-spa-blog-a-greener-emeral.md</t>
        </is>
      </c>
    </row>
    <row r="1058">
      <c r="A1058" t="n">
        <v>44</v>
      </c>
      <c r="B1058" t="inlineStr">
        <is>
          <t>Hard Rock Hotel Maldives</t>
        </is>
      </c>
      <c r="C1058" t="inlineStr">
        <is>
          <t>https://hotel.hardrock.com/maldives/calendar-of-events.aspx?date=10/19/2026&amp;display=day</t>
        </is>
      </c>
      <c r="D1058" t="inlineStr">
        <is>
          <t>events</t>
        </is>
      </c>
      <c r="E1058" t="inlineStr">
        <is>
          <t>Calendar of Events – 10/19/2026 in Male</t>
        </is>
      </c>
      <c r="F1058" t="n">
        <v>588</v>
      </c>
      <c r="G1058" t="inlineStr">
        <is>
          <t>2026-10-04</t>
        </is>
      </c>
      <c r="H1058" t="inlineStr">
        <is>
          <t>official</t>
        </is>
      </c>
      <c r="I1058" t="inlineStr">
        <is>
          <t>output/pages/044_hard-rock-hotel-maldives/events__hotel.hardrock.com__maldives-calendar-of-events-aspx.md</t>
        </is>
      </c>
    </row>
    <row r="1059">
      <c r="A1059" t="n">
        <v>51</v>
      </c>
      <c r="B1059" t="inlineStr">
        <is>
          <t>Emerald Maldives Resort &amp; Spa Fasmendho</t>
        </is>
      </c>
      <c r="C1059" t="inlineStr">
        <is>
          <t>https://www.emerald-maldives.com/blog-posts/kids-magical-side-of-the-maldives</t>
        </is>
      </c>
      <c r="D1059" t="inlineStr">
        <is>
          <t>diving</t>
        </is>
      </c>
      <c r="E1059" t="inlineStr"/>
      <c r="F1059" t="n">
        <v>1849</v>
      </c>
      <c r="G1059" t="inlineStr">
        <is>
          <t>2026-10-04</t>
        </is>
      </c>
      <c r="H1059" t="inlineStr">
        <is>
          <t>official</t>
        </is>
      </c>
      <c r="I1059" t="inlineStr">
        <is>
          <t>output/pages/051_emerald-maldives-resort-spa-fasmendho/diving__emerald-maldives.com__blog-posts-kids-magical-side-of-the-maldives.md</t>
        </is>
      </c>
    </row>
    <row r="1060">
      <c r="A1060" t="n">
        <v>49</v>
      </c>
      <c r="B1060" t="inlineStr">
        <is>
          <t>Vakkaru Maldives</t>
        </is>
      </c>
      <c r="C1060" t="inlineStr">
        <is>
          <t>https://www.vakkarumaldives.com/accommodation/residences/two-bedroom-beach-pool-residence.html</t>
        </is>
      </c>
      <c r="D1060" t="inlineStr">
        <is>
          <t>diving</t>
        </is>
      </c>
      <c r="E1060" t="inlineStr">
        <is>
          <t>Two Bedroom Beach Pool Residence - Vakkaru Maldives Family Resort</t>
        </is>
      </c>
      <c r="F1060" t="n">
        <v>3753</v>
      </c>
      <c r="G1060" t="inlineStr">
        <is>
          <t>2026-10-04</t>
        </is>
      </c>
      <c r="H1060" t="inlineStr">
        <is>
          <t>official</t>
        </is>
      </c>
      <c r="I1060" t="inlineStr">
        <is>
          <t>output/pages/049_vakkaru-maldives/diving__vakkarumaldives.com__accommodation-residences-two-bedroom-beach-pool-residence-ht.md</t>
        </is>
      </c>
    </row>
    <row r="1061">
      <c r="A1061" t="n">
        <v>44</v>
      </c>
      <c r="B1061" t="inlineStr">
        <is>
          <t>Hard Rock Hotel Maldives</t>
        </is>
      </c>
      <c r="C1061" t="inlineStr">
        <is>
          <t>https://hotel.hardrock.com/maldives/calendar-of-events.aspx?date=10/23/2026&amp;display=day</t>
        </is>
      </c>
      <c r="D1061" t="inlineStr">
        <is>
          <t>events</t>
        </is>
      </c>
      <c r="E1061" t="inlineStr">
        <is>
          <t>Calendar of Events – 10/23/2026 in Male</t>
        </is>
      </c>
      <c r="F1061" t="n">
        <v>588</v>
      </c>
      <c r="G1061" t="inlineStr">
        <is>
          <t>2026-10-04</t>
        </is>
      </c>
      <c r="H1061" t="inlineStr">
        <is>
          <t>official</t>
        </is>
      </c>
      <c r="I1061" t="inlineStr">
        <is>
          <t>output/pages/044_hard-rock-hotel-maldives/events__hotel.hardrock.com__maldives-calendar-of-events-aspx.md</t>
        </is>
      </c>
    </row>
    <row r="1062">
      <c r="A1062" t="n">
        <v>44</v>
      </c>
      <c r="B1062" t="inlineStr">
        <is>
          <t>Hard Rock Hotel Maldives</t>
        </is>
      </c>
      <c r="C1062" t="inlineStr">
        <is>
          <t>https://hotel.hardrock.com/maldives/calendar-of-events.aspx?&amp;format=rss</t>
        </is>
      </c>
      <c r="D1062" t="inlineStr">
        <is>
          <t>events</t>
        </is>
      </c>
      <c r="E1062" t="inlineStr">
        <is>
          <t>Hard Rock Hotel Maldives Calendar RSS</t>
        </is>
      </c>
      <c r="F1062" t="n">
        <v>9586</v>
      </c>
      <c r="G1062" t="inlineStr">
        <is>
          <t>2026-10-04</t>
        </is>
      </c>
      <c r="H1062" t="inlineStr">
        <is>
          <t>official</t>
        </is>
      </c>
      <c r="I1062" t="inlineStr">
        <is>
          <t>output/pages/044_hard-rock-hotel-maldives/events__hotel.hardrock.com__maldives-calendar-of-events-aspx.md</t>
        </is>
      </c>
    </row>
    <row r="1063">
      <c r="A1063" t="n">
        <v>51</v>
      </c>
      <c r="B1063" t="inlineStr">
        <is>
          <t>Emerald Maldives Resort &amp; Spa Fasmendho</t>
        </is>
      </c>
      <c r="C1063" t="inlineStr">
        <is>
          <t>https://www.emerald-maldives.com/blog-posts/the-beach-club-grill-restaurant</t>
        </is>
      </c>
      <c r="D1063" t="inlineStr">
        <is>
          <t>dining</t>
        </is>
      </c>
      <c r="E1063" t="inlineStr"/>
      <c r="F1063" t="n">
        <v>2699</v>
      </c>
      <c r="G1063" t="inlineStr">
        <is>
          <t>2026-10-04</t>
        </is>
      </c>
      <c r="H1063" t="inlineStr">
        <is>
          <t>official</t>
        </is>
      </c>
      <c r="I1063" t="inlineStr">
        <is>
          <t>output/pages/051_emerald-maldives-resort-spa-fasmendho/dining__emerald-maldives.com__blog-posts-the-beach-club-grill-restaurant.md</t>
        </is>
      </c>
    </row>
    <row r="1064">
      <c r="A1064" t="n">
        <v>44</v>
      </c>
      <c r="B1064" t="inlineStr">
        <is>
          <t>Hard Rock Hotel Maldives</t>
        </is>
      </c>
      <c r="C1064" t="inlineStr">
        <is>
          <t>https://hotel.hardrock.com/maldives/calendar-of-events.aspx?date=10/27/2026&amp;display=day</t>
        </is>
      </c>
      <c r="D1064" t="inlineStr">
        <is>
          <t>events</t>
        </is>
      </c>
      <c r="E1064" t="inlineStr">
        <is>
          <t>Calendar of Events – 10/27/2026 in Male</t>
        </is>
      </c>
      <c r="F1064" t="n">
        <v>588</v>
      </c>
      <c r="G1064" t="inlineStr">
        <is>
          <t>2026-10-04</t>
        </is>
      </c>
      <c r="H1064" t="inlineStr">
        <is>
          <t>official</t>
        </is>
      </c>
      <c r="I1064" t="inlineStr">
        <is>
          <t>output/pages/044_hard-rock-hotel-maldives/events__hotel.hardrock.com__maldives-calendar-of-events-aspx.md</t>
        </is>
      </c>
    </row>
    <row r="1065">
      <c r="A1065" t="n">
        <v>51</v>
      </c>
      <c r="B1065" t="inlineStr">
        <is>
          <t>Emerald Maldives Resort &amp; Spa Fasmendho</t>
        </is>
      </c>
      <c r="C1065" t="inlineStr">
        <is>
          <t>https://www.emerald-maldives.com/restaurants/beach-club-grill</t>
        </is>
      </c>
      <c r="D1065" t="inlineStr">
        <is>
          <t>dining</t>
        </is>
      </c>
      <c r="E1065" t="inlineStr">
        <is>
          <t>Emerald Maldives Resort &amp; Spa - Beach Club Grill Restaurant</t>
        </is>
      </c>
      <c r="F1065" t="n">
        <v>925</v>
      </c>
      <c r="G1065" t="inlineStr">
        <is>
          <t>2026-10-04</t>
        </is>
      </c>
      <c r="H1065" t="inlineStr">
        <is>
          <t>official</t>
        </is>
      </c>
      <c r="I1065" t="inlineStr">
        <is>
          <t>output/pages/051_emerald-maldives-resort-spa-fasmendho/dining__emerald-maldives.com__restaurants-beach-club-grill.md</t>
        </is>
      </c>
    </row>
    <row r="1066">
      <c r="A1066" t="n">
        <v>44</v>
      </c>
      <c r="B1066" t="inlineStr">
        <is>
          <t>Hard Rock Hotel Maldives</t>
        </is>
      </c>
      <c r="C1066" t="inlineStr">
        <is>
          <t>https://hotel.hardrock.com/maldives/calendar-of-events.aspx?date=11/1/2026&amp;display=grid</t>
        </is>
      </c>
      <c r="D1066" t="inlineStr">
        <is>
          <t>events</t>
        </is>
      </c>
      <c r="E1066" t="inlineStr">
        <is>
          <t>Calendar of Events – November 2026 in Male</t>
        </is>
      </c>
      <c r="F1066" t="n">
        <v>591</v>
      </c>
      <c r="G1066" t="inlineStr">
        <is>
          <t>2026-10-04</t>
        </is>
      </c>
      <c r="H1066" t="inlineStr">
        <is>
          <t>official</t>
        </is>
      </c>
      <c r="I1066" t="inlineStr">
        <is>
          <t>output/pages/044_hard-rock-hotel-maldives/events__hotel.hardrock.com__maldives-calendar-of-events-aspx.md</t>
        </is>
      </c>
    </row>
    <row r="1067">
      <c r="A1067" t="n">
        <v>51</v>
      </c>
      <c r="B1067" t="inlineStr">
        <is>
          <t>Emerald Maldives Resort &amp; Spa Fasmendho</t>
        </is>
      </c>
      <c r="C1067" t="inlineStr">
        <is>
          <t>https://www.emerald-maldives.com/villas/water-villa</t>
        </is>
      </c>
      <c r="D1067" t="inlineStr">
        <is>
          <t>spa</t>
        </is>
      </c>
      <c r="E1067" t="inlineStr">
        <is>
          <t>Water Villas Maldives | Emerald Maldives Resort &amp; Spa</t>
        </is>
      </c>
      <c r="F1067" t="n">
        <v>404</v>
      </c>
      <c r="G1067" t="inlineStr">
        <is>
          <t>2026-10-04</t>
        </is>
      </c>
      <c r="H1067" t="inlineStr">
        <is>
          <t>official</t>
        </is>
      </c>
      <c r="I1067" t="inlineStr">
        <is>
          <t>output/pages/051_emerald-maldives-resort-spa-fasmendho/spa__emerald-maldives.com__villas-water-villa.md</t>
        </is>
      </c>
    </row>
    <row r="1068">
      <c r="A1068" t="n">
        <v>49</v>
      </c>
      <c r="B1068" t="inlineStr">
        <is>
          <t>Vakkaru Maldives</t>
        </is>
      </c>
      <c r="C1068" t="inlineStr">
        <is>
          <t>https://www.vakkarumaldives.com/news/vakkaru-maldives-welcomes-miha-plesnik-as-new-resident-tennis-coach.html</t>
        </is>
      </c>
      <c r="D1068" t="inlineStr">
        <is>
          <t>diving</t>
        </is>
      </c>
      <c r="E1068" t="inlineStr">
        <is>
          <t>Vakkaru Maldives Welcomes Miha Plesnik as New Resident Tennis Coach - Vakkaru Maldives.</t>
        </is>
      </c>
      <c r="F1068" t="n">
        <v>2396</v>
      </c>
      <c r="G1068" t="inlineStr">
        <is>
          <t>2026-10-04</t>
        </is>
      </c>
      <c r="H1068" t="inlineStr">
        <is>
          <t>official</t>
        </is>
      </c>
      <c r="I1068" t="inlineStr">
        <is>
          <t>output/pages/049_vakkaru-maldives/diving__vakkarumaldives.com__news-vakkaru-maldives-welcomes-miha-plesnik-as-new-resident-.md</t>
        </is>
      </c>
    </row>
    <row r="1069">
      <c r="A1069" t="n">
        <v>44</v>
      </c>
      <c r="B1069" t="inlineStr">
        <is>
          <t>Hard Rock Hotel Maldives</t>
        </is>
      </c>
      <c r="C1069" t="inlineStr">
        <is>
          <t>https://hotel.hardrock.com/maldives/calendar-of-events.aspx?date=10/16/2026&amp;display=day</t>
        </is>
      </c>
      <c r="D1069" t="inlineStr">
        <is>
          <t>events</t>
        </is>
      </c>
      <c r="E1069" t="inlineStr">
        <is>
          <t>Calendar of Events – 10/16/2026 in Male</t>
        </is>
      </c>
      <c r="F1069" t="n">
        <v>588</v>
      </c>
      <c r="G1069" t="inlineStr">
        <is>
          <t>2026-10-04</t>
        </is>
      </c>
      <c r="H1069" t="inlineStr">
        <is>
          <t>official</t>
        </is>
      </c>
      <c r="I1069" t="inlineStr">
        <is>
          <t>output/pages/044_hard-rock-hotel-maldives/events__hotel.hardrock.com__maldives-calendar-of-events-aspx.md</t>
        </is>
      </c>
    </row>
    <row r="1070">
      <c r="A1070" t="n">
        <v>51</v>
      </c>
      <c r="B1070" t="inlineStr">
        <is>
          <t>Emerald Maldives Resort &amp; Spa Fasmendho</t>
        </is>
      </c>
      <c r="C1070" t="inlineStr">
        <is>
          <t>https://www.emerald-maldives.com/blog-posts/green-holidays</t>
        </is>
      </c>
      <c r="D1070" t="inlineStr">
        <is>
          <t>sustainability</t>
        </is>
      </c>
      <c r="E1070" t="inlineStr"/>
      <c r="F1070" t="n">
        <v>2544</v>
      </c>
      <c r="G1070" t="inlineStr">
        <is>
          <t>2026-10-04</t>
        </is>
      </c>
      <c r="H1070" t="inlineStr">
        <is>
          <t>official</t>
        </is>
      </c>
      <c r="I1070" t="inlineStr">
        <is>
          <t>output/pages/051_emerald-maldives-resort-spa-fasmendho/sustainability__emerald-maldives.com__blog-posts-green-holidays.md</t>
        </is>
      </c>
    </row>
    <row r="1071">
      <c r="A1071" t="n">
        <v>50</v>
      </c>
      <c r="B1071" t="inlineStr">
        <is>
          <t>Sun Siyam Olhuveli Maldives</t>
        </is>
      </c>
      <c r="C1071" t="inlineStr">
        <is>
          <t>https://www.sunsiyam.com/sun-siyam-olhuveli/wellness-enquiry/</t>
        </is>
      </c>
      <c r="D1071" t="inlineStr">
        <is>
          <t>spa</t>
        </is>
      </c>
      <c r="E1071" t="inlineStr">
        <is>
          <t>Wellness Enquiries | Sun Siyam Olhuveli 4 Star Beach Resort</t>
        </is>
      </c>
      <c r="F1071" t="n">
        <v>481</v>
      </c>
      <c r="G1071" t="inlineStr">
        <is>
          <t>2026-10-04</t>
        </is>
      </c>
      <c r="H1071" t="inlineStr">
        <is>
          <t>official</t>
        </is>
      </c>
      <c r="I1071" t="inlineStr">
        <is>
          <t>output/pages/050_sun-siyam-olhuveli-maldives/spa__sunsiyam.com__sun-siyam-olhuveli-wellness-enquiry.md</t>
        </is>
      </c>
    </row>
    <row r="1072">
      <c r="A1072" t="n">
        <v>44</v>
      </c>
      <c r="B1072" t="inlineStr">
        <is>
          <t>Hard Rock Hotel Maldives</t>
        </is>
      </c>
      <c r="C1072" t="inlineStr">
        <is>
          <t>https://hotel.hardrock.com/maldives/calendar-of-events.aspx?date=10/25/2026&amp;display=day</t>
        </is>
      </c>
      <c r="D1072" t="inlineStr">
        <is>
          <t>events</t>
        </is>
      </c>
      <c r="E1072" t="inlineStr">
        <is>
          <t>Calendar of Events – 10/25/2026 in Male</t>
        </is>
      </c>
      <c r="F1072" t="n">
        <v>588</v>
      </c>
      <c r="G1072" t="inlineStr">
        <is>
          <t>2026-10-04</t>
        </is>
      </c>
      <c r="H1072" t="inlineStr">
        <is>
          <t>official</t>
        </is>
      </c>
      <c r="I1072" t="inlineStr">
        <is>
          <t>output/pages/044_hard-rock-hotel-maldives/events__hotel.hardrock.com__maldives-calendar-of-events-aspx.md</t>
        </is>
      </c>
    </row>
    <row r="1073">
      <c r="A1073" t="n">
        <v>51</v>
      </c>
      <c r="B1073" t="inlineStr">
        <is>
          <t>Emerald Maldives Resort &amp; Spa Fasmendho</t>
        </is>
      </c>
      <c r="C1073" t="inlineStr">
        <is>
          <t>https://www.emerald-maldives.com/villas/b</t>
        </is>
      </c>
      <c r="D1073" t="inlineStr">
        <is>
          <t>spa</t>
        </is>
      </c>
      <c r="E1073" t="inlineStr">
        <is>
          <t>Emerald Maldives Resort &amp; Spa - Luxury Beach Villas</t>
        </is>
      </c>
      <c r="F1073" t="n">
        <v>416</v>
      </c>
      <c r="G1073" t="inlineStr">
        <is>
          <t>2026-10-04</t>
        </is>
      </c>
      <c r="H1073" t="inlineStr">
        <is>
          <t>official</t>
        </is>
      </c>
      <c r="I1073" t="inlineStr">
        <is>
          <t>output/pages/051_emerald-maldives-resort-spa-fasmendho/spa__emerald-maldives.com__villas-b.md</t>
        </is>
      </c>
    </row>
    <row r="1074">
      <c r="A1074" t="n">
        <v>44</v>
      </c>
      <c r="B1074" t="inlineStr">
        <is>
          <t>Hard Rock Hotel Maldives</t>
        </is>
      </c>
      <c r="C1074" t="inlineStr">
        <is>
          <t>https://hotel.hardrock.com/maldives/calendar-of-events.aspx?date=10/22/2026&amp;display=day</t>
        </is>
      </c>
      <c r="D1074" t="inlineStr">
        <is>
          <t>events</t>
        </is>
      </c>
      <c r="E1074" t="inlineStr">
        <is>
          <t>Calendar of Events – 10/22/2026 in Male</t>
        </is>
      </c>
      <c r="F1074" t="n">
        <v>588</v>
      </c>
      <c r="G1074" t="inlineStr">
        <is>
          <t>2026-10-04</t>
        </is>
      </c>
      <c r="H1074" t="inlineStr">
        <is>
          <t>official</t>
        </is>
      </c>
      <c r="I1074" t="inlineStr">
        <is>
          <t>output/pages/044_hard-rock-hotel-maldives/events__hotel.hardrock.com__maldives-calendar-of-events-aspx.md</t>
        </is>
      </c>
    </row>
    <row r="1075">
      <c r="A1075" t="n">
        <v>50</v>
      </c>
      <c r="B1075" t="inlineStr">
        <is>
          <t>Sun Siyam Olhuveli Maldives</t>
        </is>
      </c>
      <c r="C1075" t="inlineStr">
        <is>
          <t>https://www.sunsiyam.com/sun-siyam-olhuveli/facilities/excursions/</t>
        </is>
      </c>
      <c r="D1075" t="inlineStr">
        <is>
          <t>diving</t>
        </is>
      </c>
      <c r="E1075" t="inlineStr">
        <is>
          <t>Excursions in the Maldives | Sun Siyam Olhuveli Resort</t>
        </is>
      </c>
      <c r="F1075" t="n">
        <v>444</v>
      </c>
      <c r="G1075" t="inlineStr">
        <is>
          <t>2026-10-04</t>
        </is>
      </c>
      <c r="H1075" t="inlineStr">
        <is>
          <t>official</t>
        </is>
      </c>
      <c r="I1075" t="inlineStr">
        <is>
          <t>output/pages/050_sun-siyam-olhuveli-maldives/diving__sunsiyam.com__sun-siyam-olhuveli-facilities-excursions.md</t>
        </is>
      </c>
    </row>
    <row r="1076">
      <c r="A1076" t="n">
        <v>44</v>
      </c>
      <c r="B1076" t="inlineStr">
        <is>
          <t>Hard Rock Hotel Maldives</t>
        </is>
      </c>
      <c r="C1076" t="inlineStr">
        <is>
          <t>https://hotel.hardrock.com/maldives/calendar-of-events.aspx?date=10/24/2026&amp;display=event&amp;eventid=2479133</t>
        </is>
      </c>
      <c r="D1076" t="inlineStr">
        <is>
          <t>events</t>
        </is>
      </c>
      <c r="E1076" t="inlineStr">
        <is>
          <t>Calendar of Events – Pinktober 10/24/2026 in Male</t>
        </is>
      </c>
      <c r="F1076" t="n">
        <v>598</v>
      </c>
      <c r="G1076" t="inlineStr">
        <is>
          <t>2026-10-04</t>
        </is>
      </c>
      <c r="H1076" t="inlineStr">
        <is>
          <t>official</t>
        </is>
      </c>
      <c r="I1076" t="inlineStr">
        <is>
          <t>output/pages/044_hard-rock-hotel-maldives/events__hotel.hardrock.com__maldives-calendar-of-events-aspx.md</t>
        </is>
      </c>
    </row>
    <row r="1077">
      <c r="A1077" t="n">
        <v>49</v>
      </c>
      <c r="B1077" t="inlineStr">
        <is>
          <t>Vakkaru Maldives</t>
        </is>
      </c>
      <c r="C1077" t="inlineStr">
        <is>
          <t>https://www.vakkarumaldives.com/news/2023/12/</t>
        </is>
      </c>
      <c r="D1077" t="inlineStr">
        <is>
          <t>events</t>
        </is>
      </c>
      <c r="E1077" t="inlineStr">
        <is>
          <t>News &amp; Events - Latest Updates from Vakkaru Maldives  - 2023,December</t>
        </is>
      </c>
      <c r="F1077" t="n">
        <v>1338</v>
      </c>
      <c r="G1077" t="inlineStr">
        <is>
          <t>2026-10-04</t>
        </is>
      </c>
      <c r="H1077" t="inlineStr">
        <is>
          <t>official</t>
        </is>
      </c>
      <c r="I1077" t="inlineStr">
        <is>
          <t>output/pages/049_vakkaru-maldives/events__vakkarumaldives.com__news-2023-12.md</t>
        </is>
      </c>
    </row>
    <row r="1078">
      <c r="A1078" t="n">
        <v>51</v>
      </c>
      <c r="B1078" t="inlineStr">
        <is>
          <t>Emerald Maldives Resort &amp; Spa Fasmendho</t>
        </is>
      </c>
      <c r="C1078" t="inlineStr">
        <is>
          <t>https://www.emerald-maldives.com/blog-posts/re-imagine-the-maldives-family-friendly</t>
        </is>
      </c>
      <c r="D1078" t="inlineStr">
        <is>
          <t>diving</t>
        </is>
      </c>
      <c r="E1078" t="inlineStr"/>
      <c r="F1078" t="n">
        <v>3087</v>
      </c>
      <c r="G1078" t="inlineStr">
        <is>
          <t>2026-10-04</t>
        </is>
      </c>
      <c r="H1078" t="inlineStr">
        <is>
          <t>official</t>
        </is>
      </c>
      <c r="I1078" t="inlineStr">
        <is>
          <t>output/pages/051_emerald-maldives-resort-spa-fasmendho/diving__emerald-maldives.com__blog-posts-re-imagine-the-maldives-family-friendly.md</t>
        </is>
      </c>
    </row>
    <row r="1079">
      <c r="A1079" t="n">
        <v>44</v>
      </c>
      <c r="B1079" t="inlineStr">
        <is>
          <t>Hard Rock Hotel Maldives</t>
        </is>
      </c>
      <c r="C1079" t="inlineStr">
        <is>
          <t>https://hotel.hardrock.com/maldives/calendar-of-events.aspx?date=10/29/2026&amp;display=day</t>
        </is>
      </c>
      <c r="D1079" t="inlineStr">
        <is>
          <t>events</t>
        </is>
      </c>
      <c r="E1079" t="inlineStr">
        <is>
          <t>Calendar of Events – 10/29/2026 in Male</t>
        </is>
      </c>
      <c r="F1079" t="n">
        <v>588</v>
      </c>
      <c r="G1079" t="inlineStr">
        <is>
          <t>2026-10-04</t>
        </is>
      </c>
      <c r="H1079" t="inlineStr">
        <is>
          <t>official</t>
        </is>
      </c>
      <c r="I1079" t="inlineStr">
        <is>
          <t>output/pages/044_hard-rock-hotel-maldives/events__hotel.hardrock.com__maldives-calendar-of-events-aspx.md</t>
        </is>
      </c>
    </row>
    <row r="1080">
      <c r="A1080" t="n">
        <v>51</v>
      </c>
      <c r="B1080" t="inlineStr">
        <is>
          <t>Emerald Maldives Resort &amp; Spa Fasmendho</t>
        </is>
      </c>
      <c r="C1080" t="inlineStr">
        <is>
          <t>https://www.emerald-maldives.com/experiences</t>
        </is>
      </c>
      <c r="D1080" t="inlineStr">
        <is>
          <t>spa</t>
        </is>
      </c>
      <c r="E1080" t="inlineStr">
        <is>
          <t>Emerald Maldives Resort &amp; Spa -5 star All Inclusive Experiences</t>
        </is>
      </c>
      <c r="F1080" t="n">
        <v>864</v>
      </c>
      <c r="G1080" t="inlineStr">
        <is>
          <t>2026-10-04</t>
        </is>
      </c>
      <c r="H1080" t="inlineStr">
        <is>
          <t>official</t>
        </is>
      </c>
      <c r="I1080" t="inlineStr">
        <is>
          <t>output/pages/051_emerald-maldives-resort-spa-fasmendho/spa__emerald-maldives.com__experiences.md</t>
        </is>
      </c>
    </row>
    <row r="1081">
      <c r="A1081" t="n">
        <v>44</v>
      </c>
      <c r="B1081" t="inlineStr">
        <is>
          <t>Hard Rock Hotel Maldives</t>
        </is>
      </c>
      <c r="C1081" t="inlineStr">
        <is>
          <t>https://hotel.hardrock.com/maldives/calendar-of-events.aspx?date=10/28/2026&amp;display=day</t>
        </is>
      </c>
      <c r="D1081" t="inlineStr">
        <is>
          <t>events</t>
        </is>
      </c>
      <c r="E1081" t="inlineStr">
        <is>
          <t>Calendar of Events – 10/28/2026 in Male</t>
        </is>
      </c>
      <c r="F1081" t="n">
        <v>588</v>
      </c>
      <c r="G1081" t="inlineStr">
        <is>
          <t>2026-10-04</t>
        </is>
      </c>
      <c r="H1081" t="inlineStr">
        <is>
          <t>official</t>
        </is>
      </c>
      <c r="I1081" t="inlineStr">
        <is>
          <t>output/pages/044_hard-rock-hotel-maldives/events__hotel.hardrock.com__maldives-calendar-of-events-aspx.md</t>
        </is>
      </c>
    </row>
    <row r="1082">
      <c r="A1082" t="n">
        <v>50</v>
      </c>
      <c r="B1082" t="inlineStr">
        <is>
          <t>Sun Siyam Olhuveli Maldives</t>
        </is>
      </c>
      <c r="C1082" t="inlineStr">
        <is>
          <t>https://www.sunsiyam.com/sun-siyam-olhuveli/experiences/jet-car/</t>
        </is>
      </c>
      <c r="D1082" t="inlineStr">
        <is>
          <t>excursions</t>
        </is>
      </c>
      <c r="E1082" t="inlineStr">
        <is>
          <t>Jet Car Experience at Sun Siyam Olhuveli</t>
        </is>
      </c>
      <c r="F1082" t="n">
        <v>255</v>
      </c>
      <c r="G1082" t="inlineStr">
        <is>
          <t>2026-10-04</t>
        </is>
      </c>
      <c r="H1082" t="inlineStr">
        <is>
          <t>official</t>
        </is>
      </c>
      <c r="I1082" t="inlineStr">
        <is>
          <t>output/pages/050_sun-siyam-olhuveli-maldives/excursions__sunsiyam.com__sun-siyam-olhuveli-experiences-jet-car.md</t>
        </is>
      </c>
    </row>
    <row r="1083">
      <c r="A1083" t="n">
        <v>51</v>
      </c>
      <c r="B1083" t="inlineStr">
        <is>
          <t>Emerald Maldives Resort &amp; Spa Fasmendho</t>
        </is>
      </c>
      <c r="C1083" t="inlineStr">
        <is>
          <t>https://www.emerald-maldives.com/blog-posts/natural-elegance</t>
        </is>
      </c>
      <c r="D1083" t="inlineStr">
        <is>
          <t>other</t>
        </is>
      </c>
      <c r="E1083" t="inlineStr"/>
      <c r="F1083" t="n">
        <v>2980</v>
      </c>
      <c r="G1083" t="inlineStr">
        <is>
          <t>2026-10-04</t>
        </is>
      </c>
      <c r="H1083" t="inlineStr">
        <is>
          <t>official</t>
        </is>
      </c>
      <c r="I1083" t="inlineStr">
        <is>
          <t>output/pages/051_emerald-maldives-resort-spa-fasmendho/other__emerald-maldives.com__blog-posts-natural-elegance.md</t>
        </is>
      </c>
    </row>
    <row r="1084">
      <c r="A1084" t="n">
        <v>49</v>
      </c>
      <c r="B1084" t="inlineStr">
        <is>
          <t>Vakkaru Maldives</t>
        </is>
      </c>
      <c r="C1084" t="inlineStr">
        <is>
          <t>https://www.vakkarumaldives.com/news/page5.html</t>
        </is>
      </c>
      <c r="D1084" t="inlineStr">
        <is>
          <t>events</t>
        </is>
      </c>
      <c r="E1084" t="inlineStr">
        <is>
          <t>News &amp; Events - Latest Updates from Vakkaru Maldives  - Page5</t>
        </is>
      </c>
      <c r="F1084" t="n">
        <v>850</v>
      </c>
      <c r="G1084" t="inlineStr">
        <is>
          <t>2026-10-04</t>
        </is>
      </c>
      <c r="H1084" t="inlineStr">
        <is>
          <t>official</t>
        </is>
      </c>
      <c r="I1084" t="inlineStr">
        <is>
          <t>output/pages/049_vakkaru-maldives/events__vakkarumaldives.com__news-page5-html.md</t>
        </is>
      </c>
    </row>
    <row r="1085">
      <c r="A1085" t="n">
        <v>51</v>
      </c>
      <c r="B1085" t="inlineStr">
        <is>
          <t>Emerald Maldives Resort &amp; Spa Fasmendho</t>
        </is>
      </c>
      <c r="C1085" t="inlineStr">
        <is>
          <t>https://www.emerald-maldives.com/blog-posts/christmas-holidays-in-the-maldives</t>
        </is>
      </c>
      <c r="D1085" t="inlineStr">
        <is>
          <t>diving</t>
        </is>
      </c>
      <c r="E1085" t="inlineStr"/>
      <c r="F1085" t="n">
        <v>4389</v>
      </c>
      <c r="G1085" t="inlineStr">
        <is>
          <t>2026-10-04</t>
        </is>
      </c>
      <c r="H1085" t="inlineStr">
        <is>
          <t>official</t>
        </is>
      </c>
      <c r="I1085" t="inlineStr">
        <is>
          <t>output/pages/051_emerald-maldives-resort-spa-fasmendho/diving__emerald-maldives.com__blog-posts-christmas-holidays-in-the-maldives.md</t>
        </is>
      </c>
    </row>
    <row r="1086">
      <c r="A1086" t="n">
        <v>51</v>
      </c>
      <c r="B1086" t="inlineStr">
        <is>
          <t>Emerald Maldives Resort &amp; Spa Fasmendho</t>
        </is>
      </c>
      <c r="C1086" t="inlineStr">
        <is>
          <t>https://www.emerald-maldives.com/special-offers</t>
        </is>
      </c>
      <c r="D1086" t="inlineStr">
        <is>
          <t>offers</t>
        </is>
      </c>
      <c r="E1086" t="inlineStr">
        <is>
          <t>Special Offers</t>
        </is>
      </c>
      <c r="F1086" t="n">
        <v>636</v>
      </c>
      <c r="G1086" t="inlineStr">
        <is>
          <t>2026-10-04</t>
        </is>
      </c>
      <c r="H1086" t="inlineStr">
        <is>
          <t>official</t>
        </is>
      </c>
      <c r="I1086" t="inlineStr">
        <is>
          <t>output/pages/051_emerald-maldives-resort-spa-fasmendho/offers__emerald-maldives.com__special-offers.md</t>
        </is>
      </c>
    </row>
    <row r="1087">
      <c r="A1087" t="n">
        <v>49</v>
      </c>
      <c r="B1087" t="inlineStr">
        <is>
          <t>Vakkaru Maldives</t>
        </is>
      </c>
      <c r="C1087" t="inlineStr">
        <is>
          <t>https://www.vakkarumaldives.com/spa-and-wellness/merana-spa.html</t>
        </is>
      </c>
      <c r="D1087" t="inlineStr">
        <is>
          <t>spa</t>
        </is>
      </c>
      <c r="E1087" t="inlineStr">
        <is>
          <t>Merana Spa - Luxury Spa Maldives - Vakkaru, Maldives Spa Resort</t>
        </is>
      </c>
      <c r="F1087" t="n">
        <v>3583</v>
      </c>
      <c r="G1087" t="inlineStr">
        <is>
          <t>2026-10-04</t>
        </is>
      </c>
      <c r="H1087" t="inlineStr">
        <is>
          <t>official</t>
        </is>
      </c>
      <c r="I1087" t="inlineStr">
        <is>
          <t>output/pages/049_vakkaru-maldives/spa__vakkarumaldives.com__spa-and-wellness-merana-spa-html.md</t>
        </is>
      </c>
    </row>
    <row r="1088">
      <c r="A1088" t="n">
        <v>51</v>
      </c>
      <c r="B1088" t="inlineStr">
        <is>
          <t>Emerald Maldives Resort &amp; Spa Fasmendho</t>
        </is>
      </c>
      <c r="C1088" t="inlineStr">
        <is>
          <t>https://www.emerald-maldives.com/blog-posts/5-star-padi-diving-center</t>
        </is>
      </c>
      <c r="D1088" t="inlineStr">
        <is>
          <t>diving</t>
        </is>
      </c>
      <c r="E1088" t="inlineStr"/>
      <c r="F1088" t="n">
        <v>2175</v>
      </c>
      <c r="G1088" t="inlineStr">
        <is>
          <t>2026-10-04</t>
        </is>
      </c>
      <c r="H1088" t="inlineStr">
        <is>
          <t>official</t>
        </is>
      </c>
      <c r="I1088" t="inlineStr">
        <is>
          <t>output/pages/051_emerald-maldives-resort-spa-fasmendho/diving__emerald-maldives.com__blog-posts-5-star-padi-diving-center.md</t>
        </is>
      </c>
    </row>
    <row r="1089">
      <c r="A1089" t="n">
        <v>51</v>
      </c>
      <c r="B1089" t="inlineStr">
        <is>
          <t>Emerald Maldives Resort &amp; Spa Fasmendho</t>
        </is>
      </c>
      <c r="C1089" t="inlineStr">
        <is>
          <t>https://www.emerald-maldives.com/blog-posts/emerald-maldives-resort-spa-blog-love-paradise-destination</t>
        </is>
      </c>
      <c r="D1089" t="inlineStr">
        <is>
          <t>spa</t>
        </is>
      </c>
      <c r="E1089" t="inlineStr"/>
      <c r="F1089" t="n">
        <v>2756</v>
      </c>
      <c r="G1089" t="inlineStr">
        <is>
          <t>2026-10-04</t>
        </is>
      </c>
      <c r="H1089" t="inlineStr">
        <is>
          <t>official</t>
        </is>
      </c>
      <c r="I1089" t="inlineStr">
        <is>
          <t>output/pages/051_emerald-maldives-resort-spa-fasmendho/spa__emerald-maldives.com__blog-posts-emerald-maldives-resort-spa-blog-love-paradise-de.md</t>
        </is>
      </c>
    </row>
    <row r="1090">
      <c r="A1090" t="n">
        <v>51</v>
      </c>
      <c r="B1090" t="inlineStr">
        <is>
          <t>Emerald Maldives Resort &amp; Spa Fasmendho</t>
        </is>
      </c>
      <c r="C1090" t="inlineStr">
        <is>
          <t>https://www.emerald-maldives.com/all-inclusive</t>
        </is>
      </c>
      <c r="D1090" t="inlineStr">
        <is>
          <t>spa</t>
        </is>
      </c>
      <c r="E1090" t="inlineStr">
        <is>
          <t>Emerald Maldives Resort &amp; Spa - 5 Star Deluxe All-inclusive Sanctuary</t>
        </is>
      </c>
      <c r="F1090" t="n">
        <v>2018</v>
      </c>
      <c r="G1090" t="inlineStr">
        <is>
          <t>2026-10-04</t>
        </is>
      </c>
      <c r="H1090" t="inlineStr">
        <is>
          <t>official</t>
        </is>
      </c>
      <c r="I1090" t="inlineStr">
        <is>
          <t>output/pages/051_emerald-maldives-resort-spa-fasmendho/spa__emerald-maldives.com__all-inclusive.md</t>
        </is>
      </c>
    </row>
    <row r="1091">
      <c r="A1091" t="n">
        <v>49</v>
      </c>
      <c r="B1091" t="inlineStr">
        <is>
          <t>Vakkaru Maldives</t>
        </is>
      </c>
      <c r="C1091" t="inlineStr">
        <is>
          <t>https://www.vakkarumaldives.com/accommodation/villa/index.html</t>
        </is>
      </c>
      <c r="D1091" t="inlineStr">
        <is>
          <t>diving</t>
        </is>
      </c>
      <c r="E1091" t="inlineStr">
        <is>
          <t>Luxury Water Villas &amp; Beach Villas in Maldives - Vakkaru Maldives</t>
        </is>
      </c>
      <c r="F1091" t="n">
        <v>2953</v>
      </c>
      <c r="G1091" t="inlineStr">
        <is>
          <t>2026-10-04</t>
        </is>
      </c>
      <c r="H1091" t="inlineStr">
        <is>
          <t>official</t>
        </is>
      </c>
      <c r="I1091" t="inlineStr">
        <is>
          <t>output/pages/049_vakkaru-maldives/diving__vakkarumaldives.com__accommodation-villa-index-html.md</t>
        </is>
      </c>
    </row>
    <row r="1092">
      <c r="A1092" t="n">
        <v>51</v>
      </c>
      <c r="B1092" t="inlineStr">
        <is>
          <t>Emerald Maldives Resort &amp; Spa Fasmendho</t>
        </is>
      </c>
      <c r="C1092" t="inlineStr">
        <is>
          <t>https://www.emerald-maldives.com/special-offers/winter-special-offer</t>
        </is>
      </c>
      <c r="D1092" t="inlineStr">
        <is>
          <t>offers</t>
        </is>
      </c>
      <c r="E1092" t="inlineStr"/>
      <c r="F1092" t="n">
        <v>1791</v>
      </c>
      <c r="G1092" t="inlineStr">
        <is>
          <t>2026-10-04</t>
        </is>
      </c>
      <c r="H1092" t="inlineStr">
        <is>
          <t>official</t>
        </is>
      </c>
      <c r="I1092" t="inlineStr">
        <is>
          <t>output/pages/051_emerald-maldives-resort-spa-fasmendho/offers__emerald-maldives.com__special-offers-winter-special-offer.md</t>
        </is>
      </c>
    </row>
    <row r="1093">
      <c r="A1093" t="n">
        <v>50</v>
      </c>
      <c r="B1093" t="inlineStr">
        <is>
          <t>Sun Siyam Olhuveli Maldives</t>
        </is>
      </c>
      <c r="C1093" t="inlineStr">
        <is>
          <t>https://www.sunsiyam.com/sun-siyam-olhuveli/offers/romance-offer/</t>
        </is>
      </c>
      <c r="D1093" t="inlineStr">
        <is>
          <t>wedding</t>
        </is>
      </c>
      <c r="E1093" t="inlineStr">
        <is>
          <t>Romantic Getaway at Sun Siyam Olhuveli Romance Island</t>
        </is>
      </c>
      <c r="F1093" t="n">
        <v>902</v>
      </c>
      <c r="G1093" t="inlineStr">
        <is>
          <t>2026-10-04</t>
        </is>
      </c>
      <c r="H1093" t="inlineStr">
        <is>
          <t>official</t>
        </is>
      </c>
      <c r="I1093" t="inlineStr">
        <is>
          <t>output/pages/050_sun-siyam-olhuveli-maldives/wedding__sunsiyam.com__sun-siyam-olhuveli-offers-romance-offer.md</t>
        </is>
      </c>
    </row>
    <row r="1094">
      <c r="A1094" t="n">
        <v>51</v>
      </c>
      <c r="B1094" t="inlineStr">
        <is>
          <t>Emerald Maldives Resort &amp; Spa Fasmendho</t>
        </is>
      </c>
      <c r="C1094" t="inlineStr">
        <is>
          <t>https://www.emerald-maldives.com/blog-posts/eco-green-resort</t>
        </is>
      </c>
      <c r="D1094" t="inlineStr">
        <is>
          <t>sustainability</t>
        </is>
      </c>
      <c r="E1094" t="inlineStr"/>
      <c r="F1094" t="n">
        <v>2287</v>
      </c>
      <c r="G1094" t="inlineStr">
        <is>
          <t>2026-10-04</t>
        </is>
      </c>
      <c r="H1094" t="inlineStr">
        <is>
          <t>official</t>
        </is>
      </c>
      <c r="I1094" t="inlineStr">
        <is>
          <t>output/pages/051_emerald-maldives-resort-spa-fasmendho/sustainability__emerald-maldives.com__blog-posts-eco-green-resort.md</t>
        </is>
      </c>
    </row>
    <row r="1095">
      <c r="A1095" t="n">
        <v>51</v>
      </c>
      <c r="B1095" t="inlineStr">
        <is>
          <t>Emerald Maldives Resort &amp; Spa Fasmendho</t>
        </is>
      </c>
      <c r="C1095" t="inlineStr">
        <is>
          <t>https://www.emerald-maldives.com/blog-posts/maldives-resort-general-manager-interview</t>
        </is>
      </c>
      <c r="D1095" t="inlineStr">
        <is>
          <t>diving</t>
        </is>
      </c>
      <c r="E1095" t="inlineStr"/>
      <c r="F1095" t="n">
        <v>7195</v>
      </c>
      <c r="G1095" t="inlineStr">
        <is>
          <t>2026-10-04</t>
        </is>
      </c>
      <c r="H1095" t="inlineStr">
        <is>
          <t>official</t>
        </is>
      </c>
      <c r="I1095" t="inlineStr">
        <is>
          <t>output/pages/051_emerald-maldives-resort-spa-fasmendho/diving__emerald-maldives.com__blog-posts-maldives-resort-general-manager-interview.md</t>
        </is>
      </c>
    </row>
    <row r="1096">
      <c r="A1096" t="n">
        <v>49</v>
      </c>
      <c r="B1096" t="inlineStr">
        <is>
          <t>Vakkaru Maldives</t>
        </is>
      </c>
      <c r="C1096" t="inlineStr">
        <is>
          <t>https://www.vakkarumaldives.com/news/2023/05/</t>
        </is>
      </c>
      <c r="D1096" t="inlineStr">
        <is>
          <t>events</t>
        </is>
      </c>
      <c r="E1096" t="inlineStr">
        <is>
          <t>News &amp; Events - Latest Updates from Vakkaru Maldives  - 2023,May</t>
        </is>
      </c>
      <c r="F1096" t="n">
        <v>896</v>
      </c>
      <c r="G1096" t="inlineStr">
        <is>
          <t>2026-10-04</t>
        </is>
      </c>
      <c r="H1096" t="inlineStr">
        <is>
          <t>official</t>
        </is>
      </c>
      <c r="I1096" t="inlineStr">
        <is>
          <t>output/pages/049_vakkaru-maldives/events__vakkarumaldives.com__news-2023-05.md</t>
        </is>
      </c>
    </row>
    <row r="1097">
      <c r="A1097" t="n">
        <v>49</v>
      </c>
      <c r="B1097" t="inlineStr">
        <is>
          <t>Vakkaru Maldives</t>
        </is>
      </c>
      <c r="C1097" t="inlineStr">
        <is>
          <t>https://www.vakkarumaldives.com/careers/index.html</t>
        </is>
      </c>
      <c r="D1097" t="inlineStr">
        <is>
          <t>diving</t>
        </is>
      </c>
      <c r="E1097" t="inlineStr">
        <is>
          <t>Resort Jobs in Maldives - Vakkaru Maldives Careers</t>
        </is>
      </c>
      <c r="F1097" t="n">
        <v>1403</v>
      </c>
      <c r="G1097" t="inlineStr">
        <is>
          <t>2026-10-04</t>
        </is>
      </c>
      <c r="H1097" t="inlineStr">
        <is>
          <t>official</t>
        </is>
      </c>
      <c r="I1097" t="inlineStr">
        <is>
          <t>output/pages/049_vakkaru-maldives/diving__vakkarumaldives.com__careers-index-html.md</t>
        </is>
      </c>
    </row>
    <row r="1098">
      <c r="A1098" t="n">
        <v>50</v>
      </c>
      <c r="B1098" t="inlineStr">
        <is>
          <t>Sun Siyam Olhuveli Maldives</t>
        </is>
      </c>
      <c r="C1098" t="inlineStr">
        <is>
          <t>https://www.sunsiyam.com/sun-siyam-olhuveli/facilities/watersports/</t>
        </is>
      </c>
      <c r="D1098" t="inlineStr">
        <is>
          <t>diving</t>
        </is>
      </c>
      <c r="E1098" t="inlineStr">
        <is>
          <t>Water Sports in the Maldives | Sun Siyam Olhuveli Resort</t>
        </is>
      </c>
      <c r="F1098" t="n">
        <v>340</v>
      </c>
      <c r="G1098" t="inlineStr">
        <is>
          <t>2026-10-04</t>
        </is>
      </c>
      <c r="H1098" t="inlineStr">
        <is>
          <t>official</t>
        </is>
      </c>
      <c r="I1098" t="inlineStr">
        <is>
          <t>output/pages/050_sun-siyam-olhuveli-maldives/diving__sunsiyam.com__sun-siyam-olhuveli-facilities-watersports.md</t>
        </is>
      </c>
    </row>
    <row r="1099">
      <c r="A1099" t="n">
        <v>51</v>
      </c>
      <c r="B1099" t="inlineStr">
        <is>
          <t>Emerald Maldives Resort &amp; Spa Fasmendho</t>
        </is>
      </c>
      <c r="C1099" t="inlineStr">
        <is>
          <t>https://www.emerald-maldives.com/villas</t>
        </is>
      </c>
      <c r="D1099" t="inlineStr">
        <is>
          <t>spa</t>
        </is>
      </c>
      <c r="E1099" t="inlineStr">
        <is>
          <t>Emerald Maldives Resort &amp; Spa - Villas | 5 Star All Inclusive</t>
        </is>
      </c>
      <c r="F1099" t="n">
        <v>2318</v>
      </c>
      <c r="G1099" t="inlineStr">
        <is>
          <t>2026-10-04</t>
        </is>
      </c>
      <c r="H1099" t="inlineStr">
        <is>
          <t>official</t>
        </is>
      </c>
      <c r="I1099" t="inlineStr">
        <is>
          <t>output/pages/051_emerald-maldives-resort-spa-fasmendho/spa__emerald-maldives.com__villas.md</t>
        </is>
      </c>
    </row>
    <row r="1100">
      <c r="A1100" t="n">
        <v>51</v>
      </c>
      <c r="B1100" t="inlineStr">
        <is>
          <t>Emerald Maldives Resort &amp; Spa Fasmendho</t>
        </is>
      </c>
      <c r="C1100" t="inlineStr">
        <is>
          <t>https://www.emerald-maldives.com/blog-posts/five-reasons-spend-holidays-maldives</t>
        </is>
      </c>
      <c r="D1100" t="inlineStr">
        <is>
          <t>diving</t>
        </is>
      </c>
      <c r="E1100" t="inlineStr"/>
      <c r="F1100" t="n">
        <v>3229</v>
      </c>
      <c r="G1100" t="inlineStr">
        <is>
          <t>2026-10-04</t>
        </is>
      </c>
      <c r="H1100" t="inlineStr">
        <is>
          <t>official</t>
        </is>
      </c>
      <c r="I1100" t="inlineStr">
        <is>
          <t>output/pages/051_emerald-maldives-resort-spa-fasmendho/diving__emerald-maldives.com__blog-posts-five-reasons-spend-holidays-maldives.md</t>
        </is>
      </c>
    </row>
    <row r="1101">
      <c r="A1101" t="n">
        <v>51</v>
      </c>
      <c r="B1101" t="inlineStr">
        <is>
          <t>Emerald Maldives Resort &amp; Spa Fasmendho</t>
        </is>
      </c>
      <c r="C1101" t="inlineStr">
        <is>
          <t>https://www.emerald-maldives.com/blog-posts/emerald-maldives-resort-spa-blog-move-your-home-to-us</t>
        </is>
      </c>
      <c r="D1101" t="inlineStr">
        <is>
          <t>spa</t>
        </is>
      </c>
      <c r="E1101" t="inlineStr"/>
      <c r="F1101" t="n">
        <v>1735</v>
      </c>
      <c r="G1101" t="inlineStr">
        <is>
          <t>2026-10-04</t>
        </is>
      </c>
      <c r="H1101" t="inlineStr">
        <is>
          <t>official</t>
        </is>
      </c>
      <c r="I1101" t="inlineStr">
        <is>
          <t>output/pages/051_emerald-maldives-resort-spa-fasmendho/spa__emerald-maldives.com__blog-posts-emerald-maldives-resort-spa-blog-move-your-home-t.md</t>
        </is>
      </c>
    </row>
    <row r="1102">
      <c r="A1102" t="n">
        <v>49</v>
      </c>
      <c r="B1102" t="inlineStr">
        <is>
          <t>Vakkaru Maldives</t>
        </is>
      </c>
      <c r="C1102" t="inlineStr">
        <is>
          <t>https://www.vakkarumaldives.com/news/timeless-romance-valentines-day-celebration-at-vakkaru-maldives.html</t>
        </is>
      </c>
      <c r="D1102" t="inlineStr">
        <is>
          <t>wedding</t>
        </is>
      </c>
      <c r="E1102" t="inlineStr">
        <is>
          <t>'Timeless Romance' Valentine’s Day Celebration at Vakkaru Maldives - Vakkaru Maldives.</t>
        </is>
      </c>
      <c r="F1102" t="n">
        <v>1746</v>
      </c>
      <c r="G1102" t="inlineStr">
        <is>
          <t>2026-10-04</t>
        </is>
      </c>
      <c r="H1102" t="inlineStr">
        <is>
          <t>official</t>
        </is>
      </c>
      <c r="I1102" t="inlineStr">
        <is>
          <t>output/pages/049_vakkaru-maldives/wedding__vakkarumaldives.com__news-timeless-romance-valentines-day-celebration-at-vakkaru-.md</t>
        </is>
      </c>
    </row>
    <row r="1103">
      <c r="A1103" t="n">
        <v>51</v>
      </c>
      <c r="B1103" t="inlineStr">
        <is>
          <t>Emerald Maldives Resort &amp; Spa Fasmendho</t>
        </is>
      </c>
      <c r="C1103" t="inlineStr">
        <is>
          <t>https://www.emerald-maldives.com/blog-posts/maldives-with-family</t>
        </is>
      </c>
      <c r="D1103" t="inlineStr">
        <is>
          <t>diving</t>
        </is>
      </c>
      <c r="E1103" t="inlineStr"/>
      <c r="F1103" t="n">
        <v>1909</v>
      </c>
      <c r="G1103" t="inlineStr">
        <is>
          <t>2026-10-04</t>
        </is>
      </c>
      <c r="H1103" t="inlineStr">
        <is>
          <t>official</t>
        </is>
      </c>
      <c r="I1103" t="inlineStr">
        <is>
          <t>output/pages/051_emerald-maldives-resort-spa-fasmendho/diving__emerald-maldives.com__blog-posts-maldives-with-family.md</t>
        </is>
      </c>
    </row>
    <row r="1104">
      <c r="A1104" t="n">
        <v>51</v>
      </c>
      <c r="B1104" t="inlineStr">
        <is>
          <t>Emerald Maldives Resort &amp; Spa Fasmendho</t>
        </is>
      </c>
      <c r="C1104" t="inlineStr">
        <is>
          <t>https://www.emerald-maldives.com/experiences/water-sports</t>
        </is>
      </c>
      <c r="D1104" t="inlineStr">
        <is>
          <t>spa</t>
        </is>
      </c>
      <c r="E1104" t="inlineStr">
        <is>
          <t>Emerald Maldives Resort &amp; Spa - Water Sports Center | Resort with Activities</t>
        </is>
      </c>
      <c r="F1104" t="n">
        <v>721</v>
      </c>
      <c r="G1104" t="inlineStr">
        <is>
          <t>2026-10-04</t>
        </is>
      </c>
      <c r="H1104" t="inlineStr">
        <is>
          <t>official</t>
        </is>
      </c>
      <c r="I1104" t="inlineStr">
        <is>
          <t>output/pages/051_emerald-maldives-resort-spa-fasmendho/spa__emerald-maldives.com__experiences-water-sports.md</t>
        </is>
      </c>
    </row>
    <row r="1105">
      <c r="A1105" t="n">
        <v>49</v>
      </c>
      <c r="B1105" t="inlineStr">
        <is>
          <t>Vakkaru Maldives</t>
        </is>
      </c>
      <c r="C1105" t="inlineStr">
        <is>
          <t>https://www.vakkarumaldives.com/accommodation/residences/four-bedroom-beach-pool-residence.html</t>
        </is>
      </c>
      <c r="D1105" t="inlineStr">
        <is>
          <t>diving</t>
        </is>
      </c>
      <c r="E1105" t="inlineStr">
        <is>
          <t>Four Bedroom Beach Pool Residence - Vakkaru Maldives Beach Resort</t>
        </is>
      </c>
      <c r="F1105" t="n">
        <v>4014</v>
      </c>
      <c r="G1105" t="inlineStr">
        <is>
          <t>2026-10-04</t>
        </is>
      </c>
      <c r="H1105" t="inlineStr">
        <is>
          <t>official</t>
        </is>
      </c>
      <c r="I1105" t="inlineStr">
        <is>
          <t>output/pages/049_vakkaru-maldives/diving__vakkarumaldives.com__accommodation-residences-four-bedroom-beach-pool-residence-h.md</t>
        </is>
      </c>
    </row>
    <row r="1106">
      <c r="A1106" t="n">
        <v>51</v>
      </c>
      <c r="B1106" t="inlineStr">
        <is>
          <t>Emerald Maldives Resort &amp; Spa Fasmendho</t>
        </is>
      </c>
      <c r="C1106" t="inlineStr">
        <is>
          <t>https://www.emerald-maldives.com/blog-posts/a-family-friendly-destination</t>
        </is>
      </c>
      <c r="D1106" t="inlineStr">
        <is>
          <t>kids</t>
        </is>
      </c>
      <c r="E1106" t="inlineStr"/>
      <c r="F1106" t="n">
        <v>2184</v>
      </c>
      <c r="G1106" t="inlineStr">
        <is>
          <t>2026-10-04</t>
        </is>
      </c>
      <c r="H1106" t="inlineStr">
        <is>
          <t>official</t>
        </is>
      </c>
      <c r="I1106" t="inlineStr">
        <is>
          <t>output/pages/051_emerald-maldives-resort-spa-fasmendho/kids__emerald-maldives.com__blog-posts-a-family-friendly-destination.md</t>
        </is>
      </c>
    </row>
    <row r="1107">
      <c r="A1107" t="n">
        <v>51</v>
      </c>
      <c r="B1107" t="inlineStr">
        <is>
          <t>Emerald Maldives Resort &amp; Spa Fasmendho</t>
        </is>
      </c>
      <c r="C1107" t="inlineStr">
        <is>
          <t>https://www.emerald-maldives.com/blog-posts/dreaming-about-the-maldivian-essence</t>
        </is>
      </c>
      <c r="D1107" t="inlineStr">
        <is>
          <t>overview</t>
        </is>
      </c>
      <c r="E1107" t="inlineStr"/>
      <c r="F1107" t="n">
        <v>2256</v>
      </c>
      <c r="G1107" t="inlineStr">
        <is>
          <t>2026-10-04</t>
        </is>
      </c>
      <c r="H1107" t="inlineStr">
        <is>
          <t>official</t>
        </is>
      </c>
      <c r="I1107" t="inlineStr">
        <is>
          <t>output/pages/051_emerald-maldives-resort-spa-fasmendho/overview__emerald-maldives.com__blog-posts-dreaming-about-the-maldivian-essence.md</t>
        </is>
      </c>
    </row>
    <row r="1108">
      <c r="A1108" t="n">
        <v>49</v>
      </c>
      <c r="B1108" t="inlineStr">
        <is>
          <t>Vakkaru Maldives</t>
        </is>
      </c>
      <c r="C1108" t="inlineStr">
        <is>
          <t>https://www.vakkarumaldives.com/offers/</t>
        </is>
      </c>
      <c r="D1108" t="inlineStr">
        <is>
          <t>diving</t>
        </is>
      </c>
      <c r="E1108" t="inlineStr">
        <is>
          <t>Maldives Holiday Packages - Luxury Maldives Resort Deals at Vakkaru</t>
        </is>
      </c>
      <c r="F1108" t="n">
        <v>1078</v>
      </c>
      <c r="G1108" t="inlineStr">
        <is>
          <t>2026-10-04</t>
        </is>
      </c>
      <c r="H1108" t="inlineStr">
        <is>
          <t>official</t>
        </is>
      </c>
      <c r="I1108" t="inlineStr">
        <is>
          <t>output/pages/049_vakkaru-maldives/diving__vakkarumaldives.com__offers.md</t>
        </is>
      </c>
    </row>
    <row r="1109">
      <c r="A1109" t="n">
        <v>51</v>
      </c>
      <c r="B1109" t="inlineStr">
        <is>
          <t>Emerald Maldives Resort &amp; Spa Fasmendho</t>
        </is>
      </c>
      <c r="C1109" t="inlineStr">
        <is>
          <t>https://www.emerald-maldives.com/villas/b-royal</t>
        </is>
      </c>
      <c r="D1109" t="inlineStr">
        <is>
          <t>wedding</t>
        </is>
      </c>
      <c r="E1109" t="inlineStr">
        <is>
          <t>Emerald Maldives Resort &amp; Spa - Royal Beach Villa | Maldives Honeymoon</t>
        </is>
      </c>
      <c r="F1109" t="n">
        <v>773</v>
      </c>
      <c r="G1109" t="inlineStr">
        <is>
          <t>2026-10-04</t>
        </is>
      </c>
      <c r="H1109" t="inlineStr">
        <is>
          <t>official</t>
        </is>
      </c>
      <c r="I1109" t="inlineStr">
        <is>
          <t>output/pages/051_emerald-maldives-resort-spa-fasmendho/wedding__emerald-maldives.com__villas-b-royal.md</t>
        </is>
      </c>
    </row>
    <row r="1110">
      <c r="A1110" t="n">
        <v>49</v>
      </c>
      <c r="B1110" t="inlineStr">
        <is>
          <t>Vakkaru Maldives</t>
        </is>
      </c>
      <c r="C1110" t="inlineStr">
        <is>
          <t>https://www.vakkarumaldives.com/offers/idyllic-romance-package-at-vakkaru-maldives.html</t>
        </is>
      </c>
      <c r="D1110" t="inlineStr">
        <is>
          <t>wedding</t>
        </is>
      </c>
      <c r="E1110" t="inlineStr">
        <is>
          <t>Idyllic Romance Package - Vakkaru Maldives</t>
        </is>
      </c>
      <c r="F1110" t="n">
        <v>2253</v>
      </c>
      <c r="G1110" t="inlineStr">
        <is>
          <t>2026-10-04</t>
        </is>
      </c>
      <c r="H1110" t="inlineStr">
        <is>
          <t>official</t>
        </is>
      </c>
      <c r="I1110" t="inlineStr">
        <is>
          <t>output/pages/049_vakkaru-maldives/wedding__vakkarumaldives.com__offers-idyllic-romance-package-at-vakkaru-maldives-html.md</t>
        </is>
      </c>
    </row>
    <row r="1111">
      <c r="A1111" t="n">
        <v>51</v>
      </c>
      <c r="B1111" t="inlineStr">
        <is>
          <t>Emerald Maldives Resort &amp; Spa Fasmendho</t>
        </is>
      </c>
      <c r="C1111" t="inlineStr">
        <is>
          <t>https://www.emerald-maldives.com/restaurants/amazonico</t>
        </is>
      </c>
      <c r="D1111" t="inlineStr">
        <is>
          <t>dining</t>
        </is>
      </c>
      <c r="E1111" t="inlineStr">
        <is>
          <t>Emerald Maldives Resort &amp; Spa - Amazònico Restaurant</t>
        </is>
      </c>
      <c r="F1111" t="n">
        <v>1117</v>
      </c>
      <c r="G1111" t="inlineStr">
        <is>
          <t>2026-10-04</t>
        </is>
      </c>
      <c r="H1111" t="inlineStr">
        <is>
          <t>official</t>
        </is>
      </c>
      <c r="I1111" t="inlineStr">
        <is>
          <t>output/pages/051_emerald-maldives-resort-spa-fasmendho/dining__emerald-maldives.com__restaurants-amazonico.md</t>
        </is>
      </c>
    </row>
    <row r="1112">
      <c r="A1112" t="n">
        <v>50</v>
      </c>
      <c r="B1112" t="inlineStr">
        <is>
          <t>Sun Siyam Olhuveli Maldives</t>
        </is>
      </c>
      <c r="C1112" t="inlineStr">
        <is>
          <t>https://www.sunsiyam.com/sun-siyam-olhuveli/facilities/diving/</t>
        </is>
      </c>
      <c r="D1112" t="inlineStr">
        <is>
          <t>diving</t>
        </is>
      </c>
      <c r="E1112" t="inlineStr">
        <is>
          <t>Diving in the Maldives | Sun Siyam Olhuveli Resort</t>
        </is>
      </c>
      <c r="F1112" t="n">
        <v>375</v>
      </c>
      <c r="G1112" t="inlineStr">
        <is>
          <t>2026-10-04</t>
        </is>
      </c>
      <c r="H1112" t="inlineStr">
        <is>
          <t>official</t>
        </is>
      </c>
      <c r="I1112" t="inlineStr">
        <is>
          <t>output/pages/050_sun-siyam-olhuveli-maldives/diving__sunsiyam.com__sun-siyam-olhuveli-facilities-diving.md</t>
        </is>
      </c>
    </row>
    <row r="1113">
      <c r="A1113" t="n">
        <v>51</v>
      </c>
      <c r="B1113" t="inlineStr">
        <is>
          <t>Emerald Maldives Resort &amp; Spa Fasmendho</t>
        </is>
      </c>
      <c r="C1113" t="inlineStr">
        <is>
          <t>https://www.emerald-maldives.com/blog-posts/emerald-maldives-resort-spa-blog-feeling-blue-think-emerald</t>
        </is>
      </c>
      <c r="D1113" t="inlineStr">
        <is>
          <t>spa</t>
        </is>
      </c>
      <c r="E1113" t="inlineStr"/>
      <c r="F1113" t="n">
        <v>4083</v>
      </c>
      <c r="G1113" t="inlineStr">
        <is>
          <t>2026-10-04</t>
        </is>
      </c>
      <c r="H1113" t="inlineStr">
        <is>
          <t>official</t>
        </is>
      </c>
      <c r="I1113" t="inlineStr">
        <is>
          <t>output/pages/051_emerald-maldives-resort-spa-fasmendho/spa__emerald-maldives.com__blog-posts-emerald-maldives-resort-spa-blog-feeling-blue-thi.md</t>
        </is>
      </c>
    </row>
    <row r="1114">
      <c r="A1114" t="n">
        <v>51</v>
      </c>
      <c r="B1114" t="inlineStr">
        <is>
          <t>Emerald Maldives Resort &amp; Spa Fasmendho</t>
        </is>
      </c>
      <c r="C1114" t="inlineStr">
        <is>
          <t>https://www.emerald-maldives.com/blog-posts/emerald-maldives-resort-spa-blog-enhancing-your-holiday-at-the-emerald-spa</t>
        </is>
      </c>
      <c r="D1114" t="inlineStr">
        <is>
          <t>spa</t>
        </is>
      </c>
      <c r="E1114" t="inlineStr"/>
      <c r="F1114" t="n">
        <v>3598</v>
      </c>
      <c r="G1114" t="inlineStr">
        <is>
          <t>2026-10-04</t>
        </is>
      </c>
      <c r="H1114" t="inlineStr">
        <is>
          <t>official</t>
        </is>
      </c>
      <c r="I1114" t="inlineStr">
        <is>
          <t>output/pages/051_emerald-maldives-resort-spa-fasmendho/spa__emerald-maldives.com__blog-posts-emerald-maldives-resort-spa-blog-enhancing-your-h.md</t>
        </is>
      </c>
    </row>
    <row r="1115">
      <c r="A1115" t="n">
        <v>50</v>
      </c>
      <c r="B1115" t="inlineStr">
        <is>
          <t>Sun Siyam Olhuveli Maldives</t>
        </is>
      </c>
      <c r="C1115" t="inlineStr">
        <is>
          <t>https://www.sunsiyam.com/sun-siyam-olhuveli/offers/</t>
        </is>
      </c>
      <c r="D1115" t="inlineStr">
        <is>
          <t>diving</t>
        </is>
      </c>
      <c r="E1115" t="inlineStr">
        <is>
          <t>Maldives Resort Deals &amp; Offers| Sun Siyam Olhuveli, Maldives</t>
        </is>
      </c>
      <c r="F1115" t="n">
        <v>1840</v>
      </c>
      <c r="G1115" t="inlineStr">
        <is>
          <t>2026-10-04</t>
        </is>
      </c>
      <c r="H1115" t="inlineStr">
        <is>
          <t>official</t>
        </is>
      </c>
      <c r="I1115" t="inlineStr">
        <is>
          <t>output/pages/050_sun-siyam-olhuveli-maldives/diving__sunsiyam.com__sun-siyam-olhuveli-offers.md</t>
        </is>
      </c>
    </row>
    <row r="1116">
      <c r="A1116" t="n">
        <v>51</v>
      </c>
      <c r="B1116" t="inlineStr">
        <is>
          <t>Emerald Maldives Resort &amp; Spa Fasmendho</t>
        </is>
      </c>
      <c r="C1116" t="inlineStr">
        <is>
          <t>https://www.emerald-maldives.com/blog-posts/from-dolphin-kids-club-to-you</t>
        </is>
      </c>
      <c r="D1116" t="inlineStr">
        <is>
          <t>kids</t>
        </is>
      </c>
      <c r="E1116" t="inlineStr"/>
      <c r="F1116" t="n">
        <v>684</v>
      </c>
      <c r="G1116" t="inlineStr">
        <is>
          <t>2026-10-04</t>
        </is>
      </c>
      <c r="H1116" t="inlineStr">
        <is>
          <t>official</t>
        </is>
      </c>
      <c r="I1116" t="inlineStr">
        <is>
          <t>output/pages/051_emerald-maldives-resort-spa-fasmendho/kids__emerald-maldives.com__blog-posts-from-dolphin-kids-club-to-you.md</t>
        </is>
      </c>
    </row>
    <row r="1117">
      <c r="A1117" t="n">
        <v>54</v>
      </c>
      <c r="B1117" t="inlineStr">
        <is>
          <t>Emerald Faarufushi Resort &amp; Spa</t>
        </is>
      </c>
      <c r="C1117" t="inlineStr">
        <is>
          <t>https://www.emerald-faarufushi.com/</t>
        </is>
      </c>
      <c r="D1117" t="inlineStr">
        <is>
          <t>spa</t>
        </is>
      </c>
      <c r="E1117" t="inlineStr">
        <is>
          <t>Emerald Faarufushi Resort &amp; Spa</t>
        </is>
      </c>
      <c r="F1117" t="n">
        <v>317</v>
      </c>
      <c r="G1117" t="inlineStr">
        <is>
          <t>2026-10-04</t>
        </is>
      </c>
      <c r="H1117" t="inlineStr">
        <is>
          <t>official</t>
        </is>
      </c>
      <c r="I1117" t="inlineStr">
        <is>
          <t>output/pages/054_emerald-faarufushi-resort-spa/spa__emerald-faarufushi.com__home.md</t>
        </is>
      </c>
    </row>
    <row r="1118">
      <c r="A1118" t="n">
        <v>54</v>
      </c>
      <c r="B1118" t="inlineStr">
        <is>
          <t>Emerald Faarufushi Resort &amp; Spa</t>
        </is>
      </c>
      <c r="C1118" t="inlineStr">
        <is>
          <t>https://emerald-faarufushi.com/welcome</t>
        </is>
      </c>
      <c r="D1118" t="inlineStr">
        <is>
          <t>spa</t>
        </is>
      </c>
      <c r="E1118" t="inlineStr">
        <is>
          <t>Emerald Faarufushi Resort &amp; Spa - Become a friend</t>
        </is>
      </c>
      <c r="F1118" t="n">
        <v>1393</v>
      </c>
      <c r="G1118" t="inlineStr">
        <is>
          <t>2026-10-04</t>
        </is>
      </c>
      <c r="H1118" t="inlineStr">
        <is>
          <t>official</t>
        </is>
      </c>
      <c r="I1118" t="inlineStr">
        <is>
          <t>output/pages/054_emerald-faarufushi-resort-spa/spa__emerald-faarufushi.com__welcome.md</t>
        </is>
      </c>
    </row>
    <row r="1119">
      <c r="A1119" t="n">
        <v>54</v>
      </c>
      <c r="B1119" t="inlineStr">
        <is>
          <t>Emerald Faarufushi Resort &amp; Spa</t>
        </is>
      </c>
      <c r="C1119" t="inlineStr">
        <is>
          <t>https://emerald-faarufushi.com/contact</t>
        </is>
      </c>
      <c r="D1119" t="inlineStr">
        <is>
          <t>spa</t>
        </is>
      </c>
      <c r="E1119" t="inlineStr">
        <is>
          <t>Emerald Faarufushi Resort &amp; Spa - Contact Us | Best 5 star Holiday</t>
        </is>
      </c>
      <c r="F1119" t="n">
        <v>355</v>
      </c>
      <c r="G1119" t="inlineStr">
        <is>
          <t>2026-10-04</t>
        </is>
      </c>
      <c r="H1119" t="inlineStr">
        <is>
          <t>official</t>
        </is>
      </c>
      <c r="I1119" t="inlineStr">
        <is>
          <t>output/pages/054_emerald-faarufushi-resort-spa/spa__emerald-faarufushi.com__contact.md</t>
        </is>
      </c>
    </row>
    <row r="1120">
      <c r="A1120" t="n">
        <v>54</v>
      </c>
      <c r="B1120" t="inlineStr">
        <is>
          <t>Emerald Faarufushi Resort &amp; Spa</t>
        </is>
      </c>
      <c r="C1120" t="inlineStr">
        <is>
          <t>https://emerald-faarufushi.com</t>
        </is>
      </c>
      <c r="D1120" t="inlineStr">
        <is>
          <t>spa</t>
        </is>
      </c>
      <c r="E1120" t="inlineStr">
        <is>
          <t>Emerald Faarufushi Resort &amp; Spa</t>
        </is>
      </c>
      <c r="F1120" t="n">
        <v>317</v>
      </c>
      <c r="G1120" t="inlineStr">
        <is>
          <t>2026-10-04</t>
        </is>
      </c>
      <c r="H1120" t="inlineStr">
        <is>
          <t>official</t>
        </is>
      </c>
      <c r="I1120" t="inlineStr">
        <is>
          <t>output/pages/054_emerald-faarufushi-resort-spa/spa__emerald-faarufushi.com__home.md</t>
        </is>
      </c>
    </row>
    <row r="1121">
      <c r="A1121" t="n">
        <v>54</v>
      </c>
      <c r="B1121" t="inlineStr">
        <is>
          <t>Emerald Faarufushi Resort &amp; Spa</t>
        </is>
      </c>
      <c r="C1121" t="inlineStr">
        <is>
          <t>https://emerald-faarufushi.com/villas/beach-villas-with-pool</t>
        </is>
      </c>
      <c r="D1121" t="inlineStr">
        <is>
          <t>spa</t>
        </is>
      </c>
      <c r="E1121" t="inlineStr">
        <is>
          <t>Emerald Faarufushi Resort &amp; Spa - Beach Villas with Pool</t>
        </is>
      </c>
      <c r="F1121" t="n">
        <v>713</v>
      </c>
      <c r="G1121" t="inlineStr">
        <is>
          <t>2026-10-04</t>
        </is>
      </c>
      <c r="H1121" t="inlineStr">
        <is>
          <t>official</t>
        </is>
      </c>
      <c r="I1121" t="inlineStr">
        <is>
          <t>output/pages/054_emerald-faarufushi-resort-spa/spa__emerald-faarufushi.com__villas-beach-villas-with-pool.md</t>
        </is>
      </c>
    </row>
    <row r="1122">
      <c r="A1122" t="n">
        <v>52</v>
      </c>
      <c r="B1122" t="inlineStr">
        <is>
          <t>Eri Maldives</t>
        </is>
      </c>
      <c r="C1122" t="inlineStr">
        <is>
          <t>https://erimaldives.com/</t>
        </is>
      </c>
      <c r="D1122" t="inlineStr">
        <is>
          <t>diving</t>
        </is>
      </c>
      <c r="E1122" t="inlineStr">
        <is>
          <t>Eri Maldives | Eco-Chic Island Resort 45min from Male Airport</t>
        </is>
      </c>
      <c r="F1122" t="n">
        <v>691</v>
      </c>
      <c r="G1122" t="inlineStr">
        <is>
          <t>2026-10-04</t>
        </is>
      </c>
      <c r="H1122" t="inlineStr">
        <is>
          <t>official</t>
        </is>
      </c>
      <c r="I1122" t="inlineStr">
        <is>
          <t>output/pages/052_eri-maldives/diving__erimaldives.com__home.md</t>
        </is>
      </c>
    </row>
    <row r="1123">
      <c r="A1123" t="n">
        <v>54</v>
      </c>
      <c r="B1123" t="inlineStr">
        <is>
          <t>Emerald Faarufushi Resort &amp; Spa</t>
        </is>
      </c>
      <c r="C1123" t="inlineStr">
        <is>
          <t>https://emerald-faarufushi.com/restaurants/sunset-pool-bar</t>
        </is>
      </c>
      <c r="D1123" t="inlineStr">
        <is>
          <t>dining</t>
        </is>
      </c>
      <c r="E1123" t="inlineStr">
        <is>
          <t>Emerald Faarufushi Resort &amp; Spa - Sunset Pool &amp; Bar</t>
        </is>
      </c>
      <c r="F1123" t="n">
        <v>662</v>
      </c>
      <c r="G1123" t="inlineStr">
        <is>
          <t>2026-10-04</t>
        </is>
      </c>
      <c r="H1123" t="inlineStr">
        <is>
          <t>official</t>
        </is>
      </c>
      <c r="I1123" t="inlineStr">
        <is>
          <t>output/pages/054_emerald-faarufushi-resort-spa/dining__emerald-faarufushi.com__restaurants-sunset-pool-bar.md</t>
        </is>
      </c>
    </row>
    <row r="1124">
      <c r="A1124" t="n">
        <v>54</v>
      </c>
      <c r="B1124" t="inlineStr">
        <is>
          <t>Emerald Faarufushi Resort &amp; Spa</t>
        </is>
      </c>
      <c r="C1124" t="inlineStr">
        <is>
          <t>https://emerald-faarufushi.com/restaurants/asiatique-teppanyaki-grill</t>
        </is>
      </c>
      <c r="D1124" t="inlineStr">
        <is>
          <t>dining</t>
        </is>
      </c>
      <c r="E1124" t="inlineStr">
        <is>
          <t>Emerald Faarufushi Resort &amp; Spa - Le Asiatique and Teppanyaki Grill</t>
        </is>
      </c>
      <c r="F1124" t="n">
        <v>808</v>
      </c>
      <c r="G1124" t="inlineStr">
        <is>
          <t>2026-10-04</t>
        </is>
      </c>
      <c r="H1124" t="inlineStr">
        <is>
          <t>official</t>
        </is>
      </c>
      <c r="I1124" t="inlineStr">
        <is>
          <t>output/pages/054_emerald-faarufushi-resort-spa/dining__emerald-faarufushi.com__restaurants-asiatique-teppanyaki-grill.md</t>
        </is>
      </c>
    </row>
    <row r="1125">
      <c r="A1125" t="n">
        <v>54</v>
      </c>
      <c r="B1125" t="inlineStr">
        <is>
          <t>Emerald Faarufushi Resort &amp; Spa</t>
        </is>
      </c>
      <c r="C1125" t="inlineStr">
        <is>
          <t>https://emerald-faarufushi.com/restaurants/mediterraneo-restaurant</t>
        </is>
      </c>
      <c r="D1125" t="inlineStr">
        <is>
          <t>dining</t>
        </is>
      </c>
      <c r="E1125" t="inlineStr">
        <is>
          <t>Emerald Faarufushi Resort &amp; Spa - Mediterraneo Restaurant</t>
        </is>
      </c>
      <c r="F1125" t="n">
        <v>785</v>
      </c>
      <c r="G1125" t="inlineStr">
        <is>
          <t>2026-10-04</t>
        </is>
      </c>
      <c r="H1125" t="inlineStr">
        <is>
          <t>official</t>
        </is>
      </c>
      <c r="I1125" t="inlineStr">
        <is>
          <t>output/pages/054_emerald-faarufushi-resort-spa/dining__emerald-faarufushi.com__restaurants-mediterraneo-restaurant.md</t>
        </is>
      </c>
    </row>
    <row r="1126">
      <c r="A1126" t="n">
        <v>52</v>
      </c>
      <c r="B1126" t="inlineStr">
        <is>
          <t>Eri Maldives</t>
        </is>
      </c>
      <c r="C1126" t="inlineStr">
        <is>
          <t>https://erimaldives.com/blog/post/why-may-is-the-best-time-to-visit-the-maldives/</t>
        </is>
      </c>
      <c r="D1126" t="inlineStr">
        <is>
          <t>diving</t>
        </is>
      </c>
      <c r="E1126" t="inlineStr">
        <is>
          <t>Why May is the Best Time to Visit the Maldives - Eri Maldives</t>
        </is>
      </c>
      <c r="F1126" t="n">
        <v>2657</v>
      </c>
      <c r="G1126" t="inlineStr">
        <is>
          <t>2026-10-04</t>
        </is>
      </c>
      <c r="H1126" t="inlineStr">
        <is>
          <t>official</t>
        </is>
      </c>
      <c r="I1126" t="inlineStr">
        <is>
          <t>output/pages/052_eri-maldives/diving__erimaldives.com__blog-post-why-may-is-the-best-time-to-visit-the-maldives.md</t>
        </is>
      </c>
    </row>
    <row r="1127">
      <c r="A1127" t="n">
        <v>54</v>
      </c>
      <c r="B1127" t="inlineStr">
        <is>
          <t>Emerald Faarufushi Resort &amp; Spa</t>
        </is>
      </c>
      <c r="C1127" t="inlineStr">
        <is>
          <t>https://emerald-faarufushi.com/experiences/gym-sports-center</t>
        </is>
      </c>
      <c r="D1127" t="inlineStr">
        <is>
          <t>spa</t>
        </is>
      </c>
      <c r="E1127" t="inlineStr">
        <is>
          <t>Emerald Faarufushi Resort &amp; Spa - Gym &amp; Sports Center</t>
        </is>
      </c>
      <c r="F1127" t="n">
        <v>661</v>
      </c>
      <c r="G1127" t="inlineStr">
        <is>
          <t>2026-10-04</t>
        </is>
      </c>
      <c r="H1127" t="inlineStr">
        <is>
          <t>official</t>
        </is>
      </c>
      <c r="I1127" t="inlineStr">
        <is>
          <t>output/pages/054_emerald-faarufushi-resort-spa/spa__emerald-faarufushi.com__experiences-gym-sports-center.md</t>
        </is>
      </c>
    </row>
    <row r="1128">
      <c r="A1128" t="n">
        <v>54</v>
      </c>
      <c r="B1128" t="inlineStr">
        <is>
          <t>Emerald Faarufushi Resort &amp; Spa</t>
        </is>
      </c>
      <c r="C1128" t="inlineStr">
        <is>
          <t>https://emerald-faarufushi.com/lp/deluxe-all-inclusive-family-vacation</t>
        </is>
      </c>
      <c r="D1128" t="inlineStr">
        <is>
          <t>kids</t>
        </is>
      </c>
      <c r="E1128" t="inlineStr">
        <is>
          <t>Emerald Faarufushi</t>
        </is>
      </c>
      <c r="F1128" t="n">
        <v>5137</v>
      </c>
      <c r="G1128" t="inlineStr">
        <is>
          <t>2026-10-04</t>
        </is>
      </c>
      <c r="H1128" t="inlineStr">
        <is>
          <t>official</t>
        </is>
      </c>
      <c r="I1128" t="inlineStr">
        <is>
          <t>output/pages/054_emerald-faarufushi-resort-spa/kids__emerald-faarufushi.com__lp-deluxe-all-inclusive-family-vacation.md</t>
        </is>
      </c>
    </row>
    <row r="1129">
      <c r="A1129" t="n">
        <v>54</v>
      </c>
      <c r="B1129" t="inlineStr">
        <is>
          <t>Emerald Faarufushi Resort &amp; Spa</t>
        </is>
      </c>
      <c r="C1129" t="inlineStr">
        <is>
          <t>https://emerald-faarufushi.com/restaurants/carnivorous-restaurant</t>
        </is>
      </c>
      <c r="D1129" t="inlineStr">
        <is>
          <t>dining</t>
        </is>
      </c>
      <c r="E1129" t="inlineStr">
        <is>
          <t>Emerald Faarufushi Resort &amp; Spa - Carnivorous Restaurant</t>
        </is>
      </c>
      <c r="F1129" t="n">
        <v>701</v>
      </c>
      <c r="G1129" t="inlineStr">
        <is>
          <t>2026-10-04</t>
        </is>
      </c>
      <c r="H1129" t="inlineStr">
        <is>
          <t>official</t>
        </is>
      </c>
      <c r="I1129" t="inlineStr">
        <is>
          <t>output/pages/054_emerald-faarufushi-resort-spa/dining__emerald-faarufushi.com__restaurants-carnivorous-restaurant.md</t>
        </is>
      </c>
    </row>
    <row r="1130">
      <c r="A1130" t="n">
        <v>52</v>
      </c>
      <c r="B1130" t="inlineStr">
        <is>
          <t>Eri Maldives</t>
        </is>
      </c>
      <c r="C1130" t="inlineStr">
        <is>
          <t>https://erimaldives.com/eri-map/</t>
        </is>
      </c>
      <c r="D1130" t="inlineStr">
        <is>
          <t>diving</t>
        </is>
      </c>
      <c r="E1130" t="inlineStr">
        <is>
          <t>Eri Map - Eri Maldives</t>
        </is>
      </c>
      <c r="F1130" t="n">
        <v>691</v>
      </c>
      <c r="G1130" t="inlineStr">
        <is>
          <t>2026-10-04</t>
        </is>
      </c>
      <c r="H1130" t="inlineStr">
        <is>
          <t>official</t>
        </is>
      </c>
      <c r="I1130" t="inlineStr">
        <is>
          <t>output/pages/052_eri-maldives/diving__erimaldives.com__eri-map.md</t>
        </is>
      </c>
    </row>
    <row r="1131">
      <c r="A1131" t="n">
        <v>54</v>
      </c>
      <c r="B1131" t="inlineStr">
        <is>
          <t>Emerald Faarufushi Resort &amp; Spa</t>
        </is>
      </c>
      <c r="C1131" t="inlineStr">
        <is>
          <t>https://emerald-faarufushi.com/restaurants/aqua-restaurant</t>
        </is>
      </c>
      <c r="D1131" t="inlineStr">
        <is>
          <t>dining</t>
        </is>
      </c>
      <c r="E1131" t="inlineStr">
        <is>
          <t>Emerald Faarufushi Resort &amp; Spa - Aqua Restaurant</t>
        </is>
      </c>
      <c r="F1131" t="n">
        <v>988</v>
      </c>
      <c r="G1131" t="inlineStr">
        <is>
          <t>2026-10-04</t>
        </is>
      </c>
      <c r="H1131" t="inlineStr">
        <is>
          <t>official</t>
        </is>
      </c>
      <c r="I1131" t="inlineStr">
        <is>
          <t>output/pages/054_emerald-faarufushi-resort-spa/dining__emerald-faarufushi.com__restaurants-aqua-restaurant.md</t>
        </is>
      </c>
    </row>
    <row r="1132">
      <c r="A1132" t="n">
        <v>53</v>
      </c>
      <c r="B1132" t="inlineStr">
        <is>
          <t>Cinnamon Hakuraa Huraa Maldives</t>
        </is>
      </c>
      <c r="C1132" t="inlineStr">
        <is>
          <t>https://www.cinnamonhotels.com/</t>
        </is>
      </c>
      <c r="D1132" t="inlineStr">
        <is>
          <t>overview</t>
        </is>
      </c>
      <c r="E1132" t="inlineStr">
        <is>
          <t>Sri Lanka Hotels | Cinnamon Hotels &amp; Resorts Official Site</t>
        </is>
      </c>
      <c r="F1132" t="n">
        <v>1638</v>
      </c>
      <c r="G1132" t="inlineStr">
        <is>
          <t>2026-10-04</t>
        </is>
      </c>
      <c r="H1132" t="inlineStr">
        <is>
          <t>official</t>
        </is>
      </c>
      <c r="I1132" t="inlineStr">
        <is>
          <t>output/pages/053_cinnamon-hakuraa-huraa-maldives/overview__cinnamonhotels.com__home.md</t>
        </is>
      </c>
    </row>
    <row r="1133">
      <c r="A1133" t="n">
        <v>54</v>
      </c>
      <c r="B1133" t="inlineStr">
        <is>
          <t>Emerald Faarufushi Resort &amp; Spa</t>
        </is>
      </c>
      <c r="C1133" t="inlineStr">
        <is>
          <t>https://emerald-faarufushi.com/villas/water-villas-with-pool</t>
        </is>
      </c>
      <c r="D1133" t="inlineStr">
        <is>
          <t>spa</t>
        </is>
      </c>
      <c r="E1133" t="inlineStr">
        <is>
          <t>Emerald Faarufushi Resort &amp; Spa - Water Villas with Pool</t>
        </is>
      </c>
      <c r="F1133" t="n">
        <v>721</v>
      </c>
      <c r="G1133" t="inlineStr">
        <is>
          <t>2026-10-04</t>
        </is>
      </c>
      <c r="H1133" t="inlineStr">
        <is>
          <t>official</t>
        </is>
      </c>
      <c r="I1133" t="inlineStr">
        <is>
          <t>output/pages/054_emerald-faarufushi-resort-spa/spa__emerald-faarufushi.com__villas-water-villas-with-pool.md</t>
        </is>
      </c>
    </row>
    <row r="1134">
      <c r="A1134" t="n">
        <v>52</v>
      </c>
      <c r="B1134" t="inlineStr">
        <is>
          <t>Eri Maldives</t>
        </is>
      </c>
      <c r="C1134" t="inlineStr">
        <is>
          <t>https://erimaldives.com/facilities/</t>
        </is>
      </c>
      <c r="D1134" t="inlineStr">
        <is>
          <t>diving</t>
        </is>
      </c>
      <c r="E1134" t="inlineStr">
        <is>
          <t>Facilities - Eri Maldives</t>
        </is>
      </c>
      <c r="F1134" t="n">
        <v>691</v>
      </c>
      <c r="G1134" t="inlineStr">
        <is>
          <t>2026-10-04</t>
        </is>
      </c>
      <c r="H1134" t="inlineStr">
        <is>
          <t>official</t>
        </is>
      </c>
      <c r="I1134" t="inlineStr">
        <is>
          <t>output/pages/052_eri-maldives/diving__erimaldives.com__facilities.md</t>
        </is>
      </c>
    </row>
    <row r="1135">
      <c r="A1135" t="n">
        <v>54</v>
      </c>
      <c r="B1135" t="inlineStr">
        <is>
          <t>Emerald Faarufushi Resort &amp; Spa</t>
        </is>
      </c>
      <c r="C1135" t="inlineStr">
        <is>
          <t>https://emerald-faarufushi.com/villas/superior-water-villas-with-pool</t>
        </is>
      </c>
      <c r="D1135" t="inlineStr">
        <is>
          <t>spa</t>
        </is>
      </c>
      <c r="E1135" t="inlineStr">
        <is>
          <t>Emerald Faarufushi Resort &amp; Spa - Superior Water Villas with Pool</t>
        </is>
      </c>
      <c r="F1135" t="n">
        <v>686</v>
      </c>
      <c r="G1135" t="inlineStr">
        <is>
          <t>2026-10-04</t>
        </is>
      </c>
      <c r="H1135" t="inlineStr">
        <is>
          <t>official</t>
        </is>
      </c>
      <c r="I1135" t="inlineStr">
        <is>
          <t>output/pages/054_emerald-faarufushi-resort-spa/spa__emerald-faarufushi.com__villas-superior-water-villas-with-pool.md</t>
        </is>
      </c>
    </row>
    <row r="1136">
      <c r="A1136" t="n">
        <v>54</v>
      </c>
      <c r="B1136" t="inlineStr">
        <is>
          <t>Emerald Faarufushi Resort &amp; Spa</t>
        </is>
      </c>
      <c r="C1136" t="inlineStr">
        <is>
          <t>https://emerald-faarufushi.com/villas/sunset-water-villas-with-pool</t>
        </is>
      </c>
      <c r="D1136" t="inlineStr">
        <is>
          <t>spa</t>
        </is>
      </c>
      <c r="E1136" t="inlineStr">
        <is>
          <t>Emerald Faarufushi Resort &amp; Spa - Sunset Water Villas with Pool</t>
        </is>
      </c>
      <c r="F1136" t="n">
        <v>721</v>
      </c>
      <c r="G1136" t="inlineStr">
        <is>
          <t>2026-10-04</t>
        </is>
      </c>
      <c r="H1136" t="inlineStr">
        <is>
          <t>official</t>
        </is>
      </c>
      <c r="I1136" t="inlineStr">
        <is>
          <t>output/pages/054_emerald-faarufushi-resort-spa/spa__emerald-faarufushi.com__villas-sunset-water-villas-with-pool.md</t>
        </is>
      </c>
    </row>
    <row r="1137">
      <c r="A1137" t="n">
        <v>54</v>
      </c>
      <c r="B1137" t="inlineStr">
        <is>
          <t>Emerald Faarufushi Resort &amp; Spa</t>
        </is>
      </c>
      <c r="C1137" t="inlineStr">
        <is>
          <t>https://emerald-faarufushi.com/special-offers/honeymoon-special-offer-maldives</t>
        </is>
      </c>
      <c r="D1137" t="inlineStr">
        <is>
          <t>wedding</t>
        </is>
      </c>
      <c r="E1137" t="inlineStr"/>
      <c r="F1137" t="n">
        <v>1116</v>
      </c>
      <c r="G1137" t="inlineStr">
        <is>
          <t>2026-10-04</t>
        </is>
      </c>
      <c r="H1137" t="inlineStr">
        <is>
          <t>official</t>
        </is>
      </c>
      <c r="I1137" t="inlineStr">
        <is>
          <t>output/pages/054_emerald-faarufushi-resort-spa/wedding__emerald-faarufushi.com__special-offers-honeymoon-special-offer-maldives.md</t>
        </is>
      </c>
    </row>
    <row r="1138">
      <c r="A1138" t="n">
        <v>52</v>
      </c>
      <c r="B1138" t="inlineStr">
        <is>
          <t>Eri Maldives</t>
        </is>
      </c>
      <c r="C1138" t="inlineStr">
        <is>
          <t>https://erimaldives.com/blog/post/best-resort-for-maldives-vacations/</t>
        </is>
      </c>
      <c r="D1138" t="inlineStr">
        <is>
          <t>diving</t>
        </is>
      </c>
      <c r="E1138" t="inlineStr">
        <is>
          <t>Best Resort for Maldives Vacations - Eri Maldives</t>
        </is>
      </c>
      <c r="F1138" t="n">
        <v>3839</v>
      </c>
      <c r="G1138" t="inlineStr">
        <is>
          <t>2026-10-04</t>
        </is>
      </c>
      <c r="H1138" t="inlineStr">
        <is>
          <t>official</t>
        </is>
      </c>
      <c r="I1138" t="inlineStr">
        <is>
          <t>output/pages/052_eri-maldives/diving__erimaldives.com__blog-post-best-resort-for-maldives-vacations.md</t>
        </is>
      </c>
    </row>
    <row r="1139">
      <c r="A1139" t="n">
        <v>54</v>
      </c>
      <c r="B1139" t="inlineStr">
        <is>
          <t>Emerald Faarufushi Resort &amp; Spa</t>
        </is>
      </c>
      <c r="C1139" t="inlineStr">
        <is>
          <t>https://emerald-faarufushi.com/covid-update</t>
        </is>
      </c>
      <c r="D1139" t="inlineStr">
        <is>
          <t>spa</t>
        </is>
      </c>
      <c r="E1139" t="inlineStr">
        <is>
          <t>Emerald Faarufushi Resort &amp; Spa - Covid-19 Update Details</t>
        </is>
      </c>
      <c r="F1139" t="n">
        <v>3231</v>
      </c>
      <c r="G1139" t="inlineStr">
        <is>
          <t>2026-10-04</t>
        </is>
      </c>
      <c r="H1139" t="inlineStr">
        <is>
          <t>official</t>
        </is>
      </c>
      <c r="I1139" t="inlineStr">
        <is>
          <t>output/pages/054_emerald-faarufushi-resort-spa/spa__emerald-faarufushi.com__covid-update.md</t>
        </is>
      </c>
    </row>
    <row r="1140">
      <c r="A1140" t="n">
        <v>54</v>
      </c>
      <c r="B1140" t="inlineStr">
        <is>
          <t>Emerald Faarufushi Resort &amp; Spa</t>
        </is>
      </c>
      <c r="C1140" t="inlineStr">
        <is>
          <t>https://emerald-faarufushi.com/villas</t>
        </is>
      </c>
      <c r="D1140" t="inlineStr">
        <is>
          <t>spa</t>
        </is>
      </c>
      <c r="E1140" t="inlineStr">
        <is>
          <t>Emerald Faarufushi Resort &amp; Spa - Villas</t>
        </is>
      </c>
      <c r="F1140" t="n">
        <v>2261</v>
      </c>
      <c r="G1140" t="inlineStr">
        <is>
          <t>2026-10-04</t>
        </is>
      </c>
      <c r="H1140" t="inlineStr">
        <is>
          <t>official</t>
        </is>
      </c>
      <c r="I1140" t="inlineStr">
        <is>
          <t>output/pages/054_emerald-faarufushi-resort-spa/spa__emerald-faarufushi.com__villas.md</t>
        </is>
      </c>
    </row>
    <row r="1141">
      <c r="A1141" t="n">
        <v>54</v>
      </c>
      <c r="B1141" t="inlineStr">
        <is>
          <t>Emerald Faarufushi Resort &amp; Spa</t>
        </is>
      </c>
      <c r="C1141" t="inlineStr">
        <is>
          <t>https://emerald-faarufushi.com/restaurants/eclipse-bar</t>
        </is>
      </c>
      <c r="D1141" t="inlineStr">
        <is>
          <t>dining</t>
        </is>
      </c>
      <c r="E1141" t="inlineStr">
        <is>
          <t>Emerald Faarufushi Resort &amp; Spa - Eclipse bar</t>
        </is>
      </c>
      <c r="F1141" t="n">
        <v>708</v>
      </c>
      <c r="G1141" t="inlineStr">
        <is>
          <t>2026-10-04</t>
        </is>
      </c>
      <c r="H1141" t="inlineStr">
        <is>
          <t>official</t>
        </is>
      </c>
      <c r="I1141" t="inlineStr">
        <is>
          <t>output/pages/054_emerald-faarufushi-resort-spa/dining__emerald-faarufushi.com__restaurants-eclipse-bar.md</t>
        </is>
      </c>
    </row>
    <row r="1142">
      <c r="A1142" t="n">
        <v>52</v>
      </c>
      <c r="B1142" t="inlineStr">
        <is>
          <t>Eri Maldives</t>
        </is>
      </c>
      <c r="C1142" t="inlineStr">
        <is>
          <t>https://erimaldives.com/about-us/</t>
        </is>
      </c>
      <c r="D1142" t="inlineStr">
        <is>
          <t>diving</t>
        </is>
      </c>
      <c r="E1142" t="inlineStr">
        <is>
          <t>About Us - Eri Maldives</t>
        </is>
      </c>
      <c r="F1142" t="n">
        <v>691</v>
      </c>
      <c r="G1142" t="inlineStr">
        <is>
          <t>2026-10-04</t>
        </is>
      </c>
      <c r="H1142" t="inlineStr">
        <is>
          <t>official</t>
        </is>
      </c>
      <c r="I1142" t="inlineStr">
        <is>
          <t>output/pages/052_eri-maldives/diving__erimaldives.com__about-us.md</t>
        </is>
      </c>
    </row>
    <row r="1143">
      <c r="A1143" t="n">
        <v>54</v>
      </c>
      <c r="B1143" t="inlineStr">
        <is>
          <t>Emerald Faarufushi Resort &amp; Spa</t>
        </is>
      </c>
      <c r="C1143" t="inlineStr">
        <is>
          <t>https://emerald-faarufushi.com/villas/family-beach-villas-with-pool</t>
        </is>
      </c>
      <c r="D1143" t="inlineStr">
        <is>
          <t>spa</t>
        </is>
      </c>
      <c r="E1143" t="inlineStr">
        <is>
          <t>Emerald Faarufushi Resort &amp; Spa - Family Beach Villas with Pool</t>
        </is>
      </c>
      <c r="F1143" t="n">
        <v>577</v>
      </c>
      <c r="G1143" t="inlineStr">
        <is>
          <t>2026-10-04</t>
        </is>
      </c>
      <c r="H1143" t="inlineStr">
        <is>
          <t>official</t>
        </is>
      </c>
      <c r="I1143" t="inlineStr">
        <is>
          <t>output/pages/054_emerald-faarufushi-resort-spa/spa__emerald-faarufushi.com__villas-family-beach-villas-with-pool.md</t>
        </is>
      </c>
    </row>
    <row r="1144">
      <c r="A1144" t="n">
        <v>54</v>
      </c>
      <c r="B1144" t="inlineStr">
        <is>
          <t>Emerald Faarufushi Resort &amp; Spa</t>
        </is>
      </c>
      <c r="C1144" t="inlineStr">
        <is>
          <t>https://emerald-faarufushi.com/how-to-get-here</t>
        </is>
      </c>
      <c r="D1144" t="inlineStr">
        <is>
          <t>spa</t>
        </is>
      </c>
      <c r="E1144" t="inlineStr">
        <is>
          <t>Emerald Faarufushi Resort &amp; Spa - How to Get here</t>
        </is>
      </c>
      <c r="F1144" t="n">
        <v>1901</v>
      </c>
      <c r="G1144" t="inlineStr">
        <is>
          <t>2026-10-04</t>
        </is>
      </c>
      <c r="H1144" t="inlineStr">
        <is>
          <t>official</t>
        </is>
      </c>
      <c r="I1144" t="inlineStr">
        <is>
          <t>output/pages/054_emerald-faarufushi-resort-spa/spa__emerald-faarufushi.com__how-to-get-here.md</t>
        </is>
      </c>
    </row>
    <row r="1145">
      <c r="A1145" t="n">
        <v>52</v>
      </c>
      <c r="B1145" t="inlineStr">
        <is>
          <t>Eri Maldives</t>
        </is>
      </c>
      <c r="C1145" t="inlineStr">
        <is>
          <t>https://erimaldives.com/villas/beach-suite/</t>
        </is>
      </c>
      <c r="D1145" t="inlineStr">
        <is>
          <t>diving</t>
        </is>
      </c>
      <c r="E1145" t="inlineStr">
        <is>
          <t>Beach Suite - Eri Maldives</t>
        </is>
      </c>
      <c r="F1145" t="n">
        <v>691</v>
      </c>
      <c r="G1145" t="inlineStr">
        <is>
          <t>2026-10-04</t>
        </is>
      </c>
      <c r="H1145" t="inlineStr">
        <is>
          <t>official</t>
        </is>
      </c>
      <c r="I1145" t="inlineStr">
        <is>
          <t>output/pages/052_eri-maldives/diving__erimaldives.com__villas-beach-suite.md</t>
        </is>
      </c>
    </row>
    <row r="1146">
      <c r="A1146" t="n">
        <v>54</v>
      </c>
      <c r="B1146" t="inlineStr">
        <is>
          <t>Emerald Faarufushi Resort &amp; Spa</t>
        </is>
      </c>
      <c r="C1146" t="inlineStr">
        <is>
          <t>https://emerald-faarufushi.com/barefoot-haven-of-bliss</t>
        </is>
      </c>
      <c r="D1146" t="inlineStr">
        <is>
          <t>dining</t>
        </is>
      </c>
      <c r="E1146" t="inlineStr">
        <is>
          <t>Emerald Faarufushi Resort &amp; Spa - Barefoot Haven of Bliss</t>
        </is>
      </c>
      <c r="F1146" t="n">
        <v>1952</v>
      </c>
      <c r="G1146" t="inlineStr">
        <is>
          <t>2026-10-04</t>
        </is>
      </c>
      <c r="H1146" t="inlineStr">
        <is>
          <t>official</t>
        </is>
      </c>
      <c r="I1146" t="inlineStr">
        <is>
          <t>output/pages/054_emerald-faarufushi-resort-spa/dining__emerald-faarufushi.com__barefoot-haven-of-bliss.md</t>
        </is>
      </c>
    </row>
    <row r="1147">
      <c r="A1147" t="n">
        <v>54</v>
      </c>
      <c r="B1147" t="inlineStr">
        <is>
          <t>Emerald Faarufushi Resort &amp; Spa</t>
        </is>
      </c>
      <c r="C1147" t="inlineStr">
        <is>
          <t>https://emerald-faarufushi.com/villas/beach-villas</t>
        </is>
      </c>
      <c r="D1147" t="inlineStr">
        <is>
          <t>spa</t>
        </is>
      </c>
      <c r="E1147" t="inlineStr">
        <is>
          <t>Emerald Faarufushi Resort &amp; Spa - Beach Villas</t>
        </is>
      </c>
      <c r="F1147" t="n">
        <v>498</v>
      </c>
      <c r="G1147" t="inlineStr">
        <is>
          <t>2026-10-04</t>
        </is>
      </c>
      <c r="H1147" t="inlineStr">
        <is>
          <t>official</t>
        </is>
      </c>
      <c r="I1147" t="inlineStr">
        <is>
          <t>output/pages/054_emerald-faarufushi-resort-spa/spa__emerald-faarufushi.com__villas-beach-villas.md</t>
        </is>
      </c>
    </row>
    <row r="1148">
      <c r="A1148" t="n">
        <v>54</v>
      </c>
      <c r="B1148" t="inlineStr">
        <is>
          <t>Emerald Faarufushi Resort &amp; Spa</t>
        </is>
      </c>
      <c r="C1148" t="inlineStr">
        <is>
          <t>https://emerald-faarufushi.com/experiences/the-emerald-spa</t>
        </is>
      </c>
      <c r="D1148" t="inlineStr">
        <is>
          <t>spa</t>
        </is>
      </c>
      <c r="E1148" t="inlineStr">
        <is>
          <t>Emerald Faarufushi Resort &amp; Spa - The Emerald Spa</t>
        </is>
      </c>
      <c r="F1148" t="n">
        <v>1115</v>
      </c>
      <c r="G1148" t="inlineStr">
        <is>
          <t>2026-10-04</t>
        </is>
      </c>
      <c r="H1148" t="inlineStr">
        <is>
          <t>official</t>
        </is>
      </c>
      <c r="I1148" t="inlineStr">
        <is>
          <t>output/pages/054_emerald-faarufushi-resort-spa/spa__emerald-faarufushi.com__experiences-the-emerald-spa.md</t>
        </is>
      </c>
    </row>
    <row r="1149">
      <c r="A1149" t="n">
        <v>52</v>
      </c>
      <c r="B1149" t="inlineStr">
        <is>
          <t>Eri Maldives</t>
        </is>
      </c>
      <c r="C1149" t="inlineStr">
        <is>
          <t>https://erimaldives.com/offers/festive-offer/</t>
        </is>
      </c>
      <c r="D1149" t="inlineStr">
        <is>
          <t>diving</t>
        </is>
      </c>
      <c r="E1149" t="inlineStr">
        <is>
          <t>Maldives Festive Offer | Eri Maldives Up to 30% Off</t>
        </is>
      </c>
      <c r="F1149" t="n">
        <v>691</v>
      </c>
      <c r="G1149" t="inlineStr">
        <is>
          <t>2026-10-04</t>
        </is>
      </c>
      <c r="H1149" t="inlineStr">
        <is>
          <t>official</t>
        </is>
      </c>
      <c r="I1149" t="inlineStr">
        <is>
          <t>output/pages/052_eri-maldives/diving__erimaldives.com__offers-festive-offer.md</t>
        </is>
      </c>
    </row>
    <row r="1150">
      <c r="A1150" t="n">
        <v>54</v>
      </c>
      <c r="B1150" t="inlineStr">
        <is>
          <t>Emerald Faarufushi Resort &amp; Spa</t>
        </is>
      </c>
      <c r="C1150" t="inlineStr">
        <is>
          <t>https://emerald-faarufushi.com/deluxe-all-inclusive-oasis</t>
        </is>
      </c>
      <c r="D1150" t="inlineStr">
        <is>
          <t>spa</t>
        </is>
      </c>
      <c r="E1150" t="inlineStr">
        <is>
          <t>Emerald Faarufushi Resort &amp; Spa - Deluxe All-Inclusive Oasis</t>
        </is>
      </c>
      <c r="F1150" t="n">
        <v>1696</v>
      </c>
      <c r="G1150" t="inlineStr">
        <is>
          <t>2026-10-04</t>
        </is>
      </c>
      <c r="H1150" t="inlineStr">
        <is>
          <t>official</t>
        </is>
      </c>
      <c r="I1150" t="inlineStr">
        <is>
          <t>output/pages/054_emerald-faarufushi-resort-spa/spa__emerald-faarufushi.com__deluxe-all-inclusive-oasis.md</t>
        </is>
      </c>
    </row>
    <row r="1151">
      <c r="A1151" t="n">
        <v>54</v>
      </c>
      <c r="B1151" t="inlineStr">
        <is>
          <t>Emerald Faarufushi Resort &amp; Spa</t>
        </is>
      </c>
      <c r="C1151" t="inlineStr">
        <is>
          <t>https://emerald-faarufushi.com/friends/signup</t>
        </is>
      </c>
      <c r="D1151" t="inlineStr">
        <is>
          <t>spa</t>
        </is>
      </c>
      <c r="E1151" t="inlineStr">
        <is>
          <t>Emerald Faarufushi Resort &amp; Spa - Welcome new Friend!</t>
        </is>
      </c>
      <c r="F1151" t="n">
        <v>200</v>
      </c>
      <c r="G1151" t="inlineStr">
        <is>
          <t>2026-10-04</t>
        </is>
      </c>
      <c r="H1151" t="inlineStr">
        <is>
          <t>official</t>
        </is>
      </c>
      <c r="I1151" t="inlineStr">
        <is>
          <t>output/pages/054_emerald-faarufushi-resort-spa/spa__emerald-faarufushi.com__friends-signup.md</t>
        </is>
      </c>
    </row>
    <row r="1152">
      <c r="A1152" t="n">
        <v>54</v>
      </c>
      <c r="B1152" t="inlineStr">
        <is>
          <t>Emerald Faarufushi Resort &amp; Spa</t>
        </is>
      </c>
      <c r="C1152" t="inlineStr">
        <is>
          <t>https://emerald-faarufushi.com/experiences/water-sports</t>
        </is>
      </c>
      <c r="D1152" t="inlineStr">
        <is>
          <t>spa</t>
        </is>
      </c>
      <c r="E1152" t="inlineStr">
        <is>
          <t>Emerald Faarufushi Resort &amp; Spa - Water Sports Center</t>
        </is>
      </c>
      <c r="F1152" t="n">
        <v>902</v>
      </c>
      <c r="G1152" t="inlineStr">
        <is>
          <t>2026-10-04</t>
        </is>
      </c>
      <c r="H1152" t="inlineStr">
        <is>
          <t>official</t>
        </is>
      </c>
      <c r="I1152" t="inlineStr">
        <is>
          <t>output/pages/054_emerald-faarufushi-resort-spa/spa__emerald-faarufushi.com__experiences-water-sports.md</t>
        </is>
      </c>
    </row>
    <row r="1153">
      <c r="A1153" t="n">
        <v>52</v>
      </c>
      <c r="B1153" t="inlineStr">
        <is>
          <t>Eri Maldives</t>
        </is>
      </c>
      <c r="C1153" t="inlineStr">
        <is>
          <t>https://erimaldives.com/renew-your-vows-in-paradise/</t>
        </is>
      </c>
      <c r="D1153" t="inlineStr">
        <is>
          <t>wedding</t>
        </is>
      </c>
      <c r="E1153" t="inlineStr">
        <is>
          <t>Weddings in Maldives | Renewal of vows at Eri Maldives</t>
        </is>
      </c>
      <c r="F1153" t="n">
        <v>691</v>
      </c>
      <c r="G1153" t="inlineStr">
        <is>
          <t>2026-10-04</t>
        </is>
      </c>
      <c r="H1153" t="inlineStr">
        <is>
          <t>official</t>
        </is>
      </c>
      <c r="I1153" t="inlineStr">
        <is>
          <t>output/pages/052_eri-maldives/wedding__erimaldives.com__renew-your-vows-in-paradise.md</t>
        </is>
      </c>
    </row>
    <row r="1154">
      <c r="A1154" t="n">
        <v>54</v>
      </c>
      <c r="B1154" t="inlineStr">
        <is>
          <t>Emerald Faarufushi Resort &amp; Spa</t>
        </is>
      </c>
      <c r="C1154" t="inlineStr">
        <is>
          <t>https://emerald-faarufushi.com/special-offers/maldives-get-away-deal</t>
        </is>
      </c>
      <c r="D1154" t="inlineStr">
        <is>
          <t>diving</t>
        </is>
      </c>
      <c r="E1154" t="inlineStr"/>
      <c r="F1154" t="n">
        <v>1695</v>
      </c>
      <c r="G1154" t="inlineStr">
        <is>
          <t>2026-10-04</t>
        </is>
      </c>
      <c r="H1154" t="inlineStr">
        <is>
          <t>official</t>
        </is>
      </c>
      <c r="I1154" t="inlineStr">
        <is>
          <t>output/pages/054_emerald-faarufushi-resort-spa/diving__emerald-faarufushi.com__special-offers-maldives-get-away-deal.md</t>
        </is>
      </c>
    </row>
    <row r="1155">
      <c r="A1155" t="n">
        <v>54</v>
      </c>
      <c r="B1155" t="inlineStr">
        <is>
          <t>Emerald Faarufushi Resort &amp; Spa</t>
        </is>
      </c>
      <c r="C1155" t="inlineStr">
        <is>
          <t>https://emerald-faarufushi.com/experiences/kids-club</t>
        </is>
      </c>
      <c r="D1155" t="inlineStr">
        <is>
          <t>spa</t>
        </is>
      </c>
      <c r="E1155" t="inlineStr">
        <is>
          <t>Emerald Faarufushi Resort &amp; Spa - Dolphin Kids Club</t>
        </is>
      </c>
      <c r="F1155" t="n">
        <v>1303</v>
      </c>
      <c r="G1155" t="inlineStr">
        <is>
          <t>2026-10-04</t>
        </is>
      </c>
      <c r="H1155" t="inlineStr">
        <is>
          <t>official</t>
        </is>
      </c>
      <c r="I1155" t="inlineStr">
        <is>
          <t>output/pages/054_emerald-faarufushi-resort-spa/spa__emerald-faarufushi.com__experiences-kids-club.md</t>
        </is>
      </c>
    </row>
    <row r="1156">
      <c r="A1156" t="n">
        <v>57</v>
      </c>
      <c r="B1156" t="inlineStr">
        <is>
          <t>Fushifaru Maldives</t>
        </is>
      </c>
      <c r="C1156" t="inlineStr">
        <is>
          <t>https://www.fushifaru.com/</t>
        </is>
      </c>
      <c r="D1156" t="inlineStr">
        <is>
          <t>diving</t>
        </is>
      </c>
      <c r="E1156" t="inlineStr">
        <is>
          <t>5 Star Boutique Resort in the Maldives - Fushifaru Maldives Resort</t>
        </is>
      </c>
      <c r="F1156" t="n">
        <v>4022</v>
      </c>
      <c r="G1156" t="inlineStr">
        <is>
          <t>2026-10-04</t>
        </is>
      </c>
      <c r="H1156" t="inlineStr">
        <is>
          <t>official</t>
        </is>
      </c>
      <c r="I1156" t="inlineStr">
        <is>
          <t>output/pages/057_fushifaru-maldives/diving__fushifaru.com__home.md</t>
        </is>
      </c>
    </row>
    <row r="1157">
      <c r="A1157" t="n">
        <v>54</v>
      </c>
      <c r="B1157" t="inlineStr">
        <is>
          <t>Emerald Faarufushi Resort &amp; Spa</t>
        </is>
      </c>
      <c r="C1157" t="inlineStr">
        <is>
          <t>https://emerald-faarufushi.com/villas/presidential-beach-villa</t>
        </is>
      </c>
      <c r="D1157" t="inlineStr">
        <is>
          <t>spa</t>
        </is>
      </c>
      <c r="E1157" t="inlineStr">
        <is>
          <t>Emerald Faarufushi Resort &amp; Spa - Presidential Beach Villa</t>
        </is>
      </c>
      <c r="F1157" t="n">
        <v>875</v>
      </c>
      <c r="G1157" t="inlineStr">
        <is>
          <t>2026-10-04</t>
        </is>
      </c>
      <c r="H1157" t="inlineStr">
        <is>
          <t>official</t>
        </is>
      </c>
      <c r="I1157" t="inlineStr">
        <is>
          <t>output/pages/054_emerald-faarufushi-resort-spa/spa__emerald-faarufushi.com__villas-presidential-beach-villa.md</t>
        </is>
      </c>
    </row>
    <row r="1158">
      <c r="A1158" t="n">
        <v>52</v>
      </c>
      <c r="B1158" t="inlineStr">
        <is>
          <t>Eri Maldives</t>
        </is>
      </c>
      <c r="C1158" t="inlineStr">
        <is>
          <t>https://erimaldives.com/blog/post/how-to-stay-healthy-during-your-stay-at-eri-maldives/</t>
        </is>
      </c>
      <c r="D1158" t="inlineStr">
        <is>
          <t>diving</t>
        </is>
      </c>
      <c r="E1158" t="inlineStr">
        <is>
          <t>How to Stay Healthy During Your Stay at Eri Maldives - Eri Maldives</t>
        </is>
      </c>
      <c r="F1158" t="n">
        <v>3022</v>
      </c>
      <c r="G1158" t="inlineStr">
        <is>
          <t>2026-10-04</t>
        </is>
      </c>
      <c r="H1158" t="inlineStr">
        <is>
          <t>official</t>
        </is>
      </c>
      <c r="I1158" t="inlineStr">
        <is>
          <t>output/pages/052_eri-maldives/diving__erimaldives.com__blog-post-how-to-stay-healthy-during-your-stay-at-eri-maldiv.md</t>
        </is>
      </c>
    </row>
    <row r="1159">
      <c r="A1159" t="n">
        <v>54</v>
      </c>
      <c r="B1159" t="inlineStr">
        <is>
          <t>Emerald Faarufushi Resort &amp; Spa</t>
        </is>
      </c>
      <c r="C1159" t="inlineStr">
        <is>
          <t>https://emerald-faarufushi.com/experiences/5-star-diving-center</t>
        </is>
      </c>
      <c r="D1159" t="inlineStr">
        <is>
          <t>spa</t>
        </is>
      </c>
      <c r="E1159" t="inlineStr">
        <is>
          <t>Emerald Faarufushi Resort &amp; Spa - Diving Center</t>
        </is>
      </c>
      <c r="F1159" t="n">
        <v>1114</v>
      </c>
      <c r="G1159" t="inlineStr">
        <is>
          <t>2026-10-04</t>
        </is>
      </c>
      <c r="H1159" t="inlineStr">
        <is>
          <t>official</t>
        </is>
      </c>
      <c r="I1159" t="inlineStr">
        <is>
          <t>output/pages/054_emerald-faarufushi-resort-spa/spa__emerald-faarufushi.com__experiences-5-star-diving-center.md</t>
        </is>
      </c>
    </row>
    <row r="1160">
      <c r="A1160" t="n">
        <v>57</v>
      </c>
      <c r="B1160" t="inlineStr">
        <is>
          <t>Fushifaru Maldives</t>
        </is>
      </c>
      <c r="C1160" t="inlineStr">
        <is>
          <t>https://www.fushifaru.com/honeymoon-of-a-lifetime-at-fushifaru-maldives/</t>
        </is>
      </c>
      <c r="D1160" t="inlineStr">
        <is>
          <t>wedding</t>
        </is>
      </c>
      <c r="E1160" t="inlineStr">
        <is>
          <t>The Ultimate Maldives Honeymoon Guide: Fushifaru Maldives - Fushifaru Maldives Resort</t>
        </is>
      </c>
      <c r="F1160" t="n">
        <v>6106</v>
      </c>
      <c r="G1160" t="inlineStr">
        <is>
          <t>2026-10-04</t>
        </is>
      </c>
      <c r="H1160" t="inlineStr">
        <is>
          <t>official</t>
        </is>
      </c>
      <c r="I1160" t="inlineStr">
        <is>
          <t>output/pages/057_fushifaru-maldives/wedding__fushifaru.com__honeymoon-of-a-lifetime-at-fushifaru-maldives.md</t>
        </is>
      </c>
    </row>
    <row r="1161">
      <c r="A1161" t="n">
        <v>54</v>
      </c>
      <c r="B1161" t="inlineStr">
        <is>
          <t>Emerald Faarufushi Resort &amp; Spa</t>
        </is>
      </c>
      <c r="C1161" t="inlineStr">
        <is>
          <t>https://emerald-faarufushi.com/special-offers</t>
        </is>
      </c>
      <c r="D1161" t="inlineStr">
        <is>
          <t>spa</t>
        </is>
      </c>
      <c r="E1161" t="inlineStr">
        <is>
          <t>Emerald Faarufushi Resort &amp; Spa - Special Offers</t>
        </is>
      </c>
      <c r="F1161" t="n">
        <v>726</v>
      </c>
      <c r="G1161" t="inlineStr">
        <is>
          <t>2026-10-04</t>
        </is>
      </c>
      <c r="H1161" t="inlineStr">
        <is>
          <t>official</t>
        </is>
      </c>
      <c r="I1161" t="inlineStr">
        <is>
          <t>output/pages/054_emerald-faarufushi-resort-spa/spa__emerald-faarufushi.com__special-offers.md</t>
        </is>
      </c>
    </row>
    <row r="1162">
      <c r="A1162" t="n">
        <v>57</v>
      </c>
      <c r="B1162" t="inlineStr">
        <is>
          <t>Fushifaru Maldives</t>
        </is>
      </c>
      <c r="C1162" t="inlineStr">
        <is>
          <t>https://www.fushifaru.com/villa/premium-pool-water-villa/</t>
        </is>
      </c>
      <c r="D1162" t="inlineStr">
        <is>
          <t>diving</t>
        </is>
      </c>
      <c r="E1162" t="inlineStr">
        <is>
          <t>Premium Pool Water Villa - Luxury Water Villas - Fushifaru Maldives</t>
        </is>
      </c>
      <c r="F1162" t="n">
        <v>550</v>
      </c>
      <c r="G1162" t="inlineStr">
        <is>
          <t>2026-10-04</t>
        </is>
      </c>
      <c r="H1162" t="inlineStr">
        <is>
          <t>official</t>
        </is>
      </c>
      <c r="I1162" t="inlineStr">
        <is>
          <t>output/pages/057_fushifaru-maldives/diving__fushifaru.com__villa-premium-pool-water-villa.md</t>
        </is>
      </c>
    </row>
    <row r="1163">
      <c r="A1163" t="n">
        <v>54</v>
      </c>
      <c r="B1163" t="inlineStr">
        <is>
          <t>Emerald Faarufushi Resort &amp; Spa</t>
        </is>
      </c>
      <c r="C1163" t="inlineStr">
        <is>
          <t>https://emerald-faarufushi.com/special-offers/early-bird-offer</t>
        </is>
      </c>
      <c r="D1163" t="inlineStr">
        <is>
          <t>offers</t>
        </is>
      </c>
      <c r="E1163" t="inlineStr"/>
      <c r="F1163" t="n">
        <v>925</v>
      </c>
      <c r="G1163" t="inlineStr">
        <is>
          <t>2026-10-04</t>
        </is>
      </c>
      <c r="H1163" t="inlineStr">
        <is>
          <t>official</t>
        </is>
      </c>
      <c r="I1163" t="inlineStr">
        <is>
          <t>output/pages/054_emerald-faarufushi-resort-spa/offers__emerald-faarufushi.com__special-offers-early-bird-offer.md</t>
        </is>
      </c>
    </row>
    <row r="1164">
      <c r="A1164" t="n">
        <v>52</v>
      </c>
      <c r="B1164" t="inlineStr">
        <is>
          <t>Eri Maldives</t>
        </is>
      </c>
      <c r="C1164" t="inlineStr">
        <is>
          <t>https://erimaldives.com/blog/post/the-maldives-guide-for-travellers-who-love-nature-beyond-the-beach/</t>
        </is>
      </c>
      <c r="D1164" t="inlineStr">
        <is>
          <t>diving</t>
        </is>
      </c>
      <c r="E1164" t="inlineStr">
        <is>
          <t>The Maldives Guide for Travellers Who Love Nature Beyond the Beach - Eri Maldives</t>
        </is>
      </c>
      <c r="F1164" t="n">
        <v>4337</v>
      </c>
      <c r="G1164" t="inlineStr">
        <is>
          <t>2026-10-04</t>
        </is>
      </c>
      <c r="H1164" t="inlineStr">
        <is>
          <t>official</t>
        </is>
      </c>
      <c r="I1164" t="inlineStr">
        <is>
          <t>output/pages/052_eri-maldives/diving__erimaldives.com__blog-post-the-maldives-guide-for-travellers-who-love-nature-.md</t>
        </is>
      </c>
    </row>
    <row r="1165">
      <c r="A1165" t="n">
        <v>57</v>
      </c>
      <c r="B1165" t="inlineStr">
        <is>
          <t>Fushifaru Maldives</t>
        </is>
      </c>
      <c r="C1165" t="inlineStr">
        <is>
          <t>https://www.fushifaru.com/offer/winter-sun-escape-offer/</t>
        </is>
      </c>
      <c r="D1165" t="inlineStr">
        <is>
          <t>diving</t>
        </is>
      </c>
      <c r="E1165" t="inlineStr">
        <is>
          <t>Winter Sun Escape Offer - Fushifaru Maldives Resort</t>
        </is>
      </c>
      <c r="F1165" t="n">
        <v>1445</v>
      </c>
      <c r="G1165" t="inlineStr">
        <is>
          <t>2026-10-04</t>
        </is>
      </c>
      <c r="H1165" t="inlineStr">
        <is>
          <t>official</t>
        </is>
      </c>
      <c r="I1165" t="inlineStr">
        <is>
          <t>output/pages/057_fushifaru-maldives/diving__fushifaru.com__offer-winter-sun-escape-offer.md</t>
        </is>
      </c>
    </row>
    <row r="1166">
      <c r="A1166" t="n">
        <v>54</v>
      </c>
      <c r="B1166" t="inlineStr">
        <is>
          <t>Emerald Faarufushi Resort &amp; Spa</t>
        </is>
      </c>
      <c r="C1166" t="inlineStr">
        <is>
          <t>https://emerald-faarufushi.com/emerald-experiences</t>
        </is>
      </c>
      <c r="D1166" t="inlineStr">
        <is>
          <t>spa</t>
        </is>
      </c>
      <c r="E1166" t="inlineStr">
        <is>
          <t>Emerald Faarufushi Resort &amp; Spa - Emerald Experiences</t>
        </is>
      </c>
      <c r="F1166" t="n">
        <v>660</v>
      </c>
      <c r="G1166" t="inlineStr">
        <is>
          <t>2026-10-04</t>
        </is>
      </c>
      <c r="H1166" t="inlineStr">
        <is>
          <t>official</t>
        </is>
      </c>
      <c r="I1166" t="inlineStr">
        <is>
          <t>output/pages/054_emerald-faarufushi-resort-spa/spa__emerald-faarufushi.com__emerald-experiences.md</t>
        </is>
      </c>
    </row>
    <row r="1167">
      <c r="A1167" t="n">
        <v>54</v>
      </c>
      <c r="B1167" t="inlineStr">
        <is>
          <t>Emerald Faarufushi Resort &amp; Spa</t>
        </is>
      </c>
      <c r="C1167" t="inlineStr">
        <is>
          <t>https://emerald-faarufushi.com/restaurants/beach-club-grill-restaurant</t>
        </is>
      </c>
      <c r="D1167" t="inlineStr">
        <is>
          <t>dining</t>
        </is>
      </c>
      <c r="E1167" t="inlineStr">
        <is>
          <t>Emerald Faarufushi Resort &amp; Spa - Beach Club Grill Restaurant</t>
        </is>
      </c>
      <c r="F1167" t="n">
        <v>659</v>
      </c>
      <c r="G1167" t="inlineStr">
        <is>
          <t>2026-10-04</t>
        </is>
      </c>
      <c r="H1167" t="inlineStr">
        <is>
          <t>official</t>
        </is>
      </c>
      <c r="I1167" t="inlineStr">
        <is>
          <t>output/pages/054_emerald-faarufushi-resort-spa/dining__emerald-faarufushi.com__restaurants-beach-club-grill-restaurant.md</t>
        </is>
      </c>
    </row>
    <row r="1168">
      <c r="A1168" t="n">
        <v>52</v>
      </c>
      <c r="B1168" t="inlineStr">
        <is>
          <t>Eri Maldives</t>
        </is>
      </c>
      <c r="C1168" t="inlineStr">
        <is>
          <t>https://erimaldives.com/villas/beach-villa/</t>
        </is>
      </c>
      <c r="D1168" t="inlineStr">
        <is>
          <t>diving</t>
        </is>
      </c>
      <c r="E1168" t="inlineStr">
        <is>
          <t>Beach Villa - Eri Maldives</t>
        </is>
      </c>
      <c r="F1168" t="n">
        <v>691</v>
      </c>
      <c r="G1168" t="inlineStr">
        <is>
          <t>2026-10-04</t>
        </is>
      </c>
      <c r="H1168" t="inlineStr">
        <is>
          <t>official</t>
        </is>
      </c>
      <c r="I1168" t="inlineStr">
        <is>
          <t>output/pages/052_eri-maldives/diving__erimaldives.com__villas-beach-villa.md</t>
        </is>
      </c>
    </row>
    <row r="1169">
      <c r="A1169" t="n">
        <v>54</v>
      </c>
      <c r="B1169" t="inlineStr">
        <is>
          <t>Emerald Faarufushi Resort &amp; Spa</t>
        </is>
      </c>
      <c r="C1169" t="inlineStr">
        <is>
          <t>https://www.emerald-faarufushi.com/deluxe-all-inclusive-oasis</t>
        </is>
      </c>
      <c r="D1169" t="inlineStr">
        <is>
          <t>spa</t>
        </is>
      </c>
      <c r="E1169" t="inlineStr">
        <is>
          <t>Emerald Faarufushi Resort &amp; Spa - Deluxe All-Inclusive Oasis</t>
        </is>
      </c>
      <c r="F1169" t="n">
        <v>1696</v>
      </c>
      <c r="G1169" t="inlineStr">
        <is>
          <t>2026-10-04</t>
        </is>
      </c>
      <c r="H1169" t="inlineStr">
        <is>
          <t>official</t>
        </is>
      </c>
      <c r="I1169" t="inlineStr">
        <is>
          <t>output/pages/054_emerald-faarufushi-resort-spa/spa__emerald-faarufushi.com__deluxe-all-inclusive-oasis.md</t>
        </is>
      </c>
    </row>
    <row r="1170">
      <c r="A1170" t="n">
        <v>57</v>
      </c>
      <c r="B1170" t="inlineStr">
        <is>
          <t>Fushifaru Maldives</t>
        </is>
      </c>
      <c r="C1170" t="inlineStr">
        <is>
          <t>https://www.fushifaru.com/a-hopeful-future-for-our-coral-reefs/</t>
        </is>
      </c>
      <c r="D1170" t="inlineStr">
        <is>
          <t>diving</t>
        </is>
      </c>
      <c r="E1170" t="inlineStr">
        <is>
          <t>Coral Reef Restoration in the Maldives | Fushifaru Maldives</t>
        </is>
      </c>
      <c r="F1170" t="n">
        <v>4532</v>
      </c>
      <c r="G1170" t="inlineStr">
        <is>
          <t>2026-10-04</t>
        </is>
      </c>
      <c r="H1170" t="inlineStr">
        <is>
          <t>official</t>
        </is>
      </c>
      <c r="I1170" t="inlineStr">
        <is>
          <t>output/pages/057_fushifaru-maldives/diving__fushifaru.com__a-hopeful-future-for-our-coral-reefs.md</t>
        </is>
      </c>
    </row>
    <row r="1171">
      <c r="A1171" t="n">
        <v>54</v>
      </c>
      <c r="B1171" t="inlineStr">
        <is>
          <t>Emerald Faarufushi Resort &amp; Spa</t>
        </is>
      </c>
      <c r="C1171" t="inlineStr">
        <is>
          <t>https://www.emerald-faarufushi.com/special-offers</t>
        </is>
      </c>
      <c r="D1171" t="inlineStr">
        <is>
          <t>spa</t>
        </is>
      </c>
      <c r="E1171" t="inlineStr">
        <is>
          <t>Emerald Faarufushi Resort &amp; Spa - Special Offers</t>
        </is>
      </c>
      <c r="F1171" t="n">
        <v>726</v>
      </c>
      <c r="G1171" t="inlineStr">
        <is>
          <t>2026-10-04</t>
        </is>
      </c>
      <c r="H1171" t="inlineStr">
        <is>
          <t>official</t>
        </is>
      </c>
      <c r="I1171" t="inlineStr">
        <is>
          <t>output/pages/054_emerald-faarufushi-resort-spa/spa__emerald-faarufushi.com__special-offers.md</t>
        </is>
      </c>
    </row>
    <row r="1172">
      <c r="A1172" t="n">
        <v>57</v>
      </c>
      <c r="B1172" t="inlineStr">
        <is>
          <t>Fushifaru Maldives</t>
        </is>
      </c>
      <c r="C1172" t="inlineStr">
        <is>
          <t>https://www.fushifaru.com/news-press/</t>
        </is>
      </c>
      <c r="D1172" t="inlineStr">
        <is>
          <t>diving</t>
        </is>
      </c>
      <c r="E1172" t="inlineStr">
        <is>
          <t>Our News - Fushifaru Maldives Resort</t>
        </is>
      </c>
      <c r="F1172" t="n">
        <v>1696</v>
      </c>
      <c r="G1172" t="inlineStr">
        <is>
          <t>2026-10-04</t>
        </is>
      </c>
      <c r="H1172" t="inlineStr">
        <is>
          <t>official</t>
        </is>
      </c>
      <c r="I1172" t="inlineStr">
        <is>
          <t>output/pages/057_fushifaru-maldives/diving__fushifaru.com__news-press.md</t>
        </is>
      </c>
    </row>
    <row r="1173">
      <c r="A1173" t="n">
        <v>52</v>
      </c>
      <c r="B1173" t="inlineStr">
        <is>
          <t>Eri Maldives</t>
        </is>
      </c>
      <c r="C1173" t="inlineStr">
        <is>
          <t>https://erimaldives.com/destination-dining/</t>
        </is>
      </c>
      <c r="D1173" t="inlineStr">
        <is>
          <t>dining</t>
        </is>
      </c>
      <c r="E1173" t="inlineStr">
        <is>
          <t>Destination Dining - Eri Maldives</t>
        </is>
      </c>
      <c r="F1173" t="n">
        <v>691</v>
      </c>
      <c r="G1173" t="inlineStr">
        <is>
          <t>2026-10-04</t>
        </is>
      </c>
      <c r="H1173" t="inlineStr">
        <is>
          <t>official</t>
        </is>
      </c>
      <c r="I1173" t="inlineStr">
        <is>
          <t>output/pages/052_eri-maldives/dining__erimaldives.com__destination-dining.md</t>
        </is>
      </c>
    </row>
    <row r="1174">
      <c r="A1174" t="n">
        <v>54</v>
      </c>
      <c r="B1174" t="inlineStr">
        <is>
          <t>Emerald Faarufushi Resort &amp; Spa</t>
        </is>
      </c>
      <c r="C1174" t="inlineStr">
        <is>
          <t>https://www.emerald-faarufushi.com/welcome</t>
        </is>
      </c>
      <c r="D1174" t="inlineStr">
        <is>
          <t>spa</t>
        </is>
      </c>
      <c r="E1174" t="inlineStr">
        <is>
          <t>Emerald Faarufushi Resort &amp; Spa - Become a friend</t>
        </is>
      </c>
      <c r="F1174" t="n">
        <v>1393</v>
      </c>
      <c r="G1174" t="inlineStr">
        <is>
          <t>2026-10-04</t>
        </is>
      </c>
      <c r="H1174" t="inlineStr">
        <is>
          <t>official</t>
        </is>
      </c>
      <c r="I1174" t="inlineStr">
        <is>
          <t>output/pages/054_emerald-faarufushi-resort-spa/spa__emerald-faarufushi.com__welcome.md</t>
        </is>
      </c>
    </row>
    <row r="1175">
      <c r="A1175" t="n">
        <v>52</v>
      </c>
      <c r="B1175" t="inlineStr">
        <is>
          <t>Eri Maldives</t>
        </is>
      </c>
      <c r="C1175" t="inlineStr">
        <is>
          <t>https://erimaldives.com/accommodation/</t>
        </is>
      </c>
      <c r="D1175" t="inlineStr">
        <is>
          <t>diving</t>
        </is>
      </c>
      <c r="E1175" t="inlineStr">
        <is>
          <t>Resorts Near Male Airport | Eri Maldives | Accommodation</t>
        </is>
      </c>
      <c r="F1175" t="n">
        <v>691</v>
      </c>
      <c r="G1175" t="inlineStr">
        <is>
          <t>2026-10-04</t>
        </is>
      </c>
      <c r="H1175" t="inlineStr">
        <is>
          <t>official</t>
        </is>
      </c>
      <c r="I1175" t="inlineStr">
        <is>
          <t>output/pages/052_eri-maldives/diving__erimaldives.com__accommodation.md</t>
        </is>
      </c>
    </row>
    <row r="1176">
      <c r="A1176" t="n">
        <v>54</v>
      </c>
      <c r="B1176" t="inlineStr">
        <is>
          <t>Emerald Faarufushi Resort &amp; Spa</t>
        </is>
      </c>
      <c r="C1176" t="inlineStr">
        <is>
          <t>https://www.emerald-faarufushi.com/how-to-get-here</t>
        </is>
      </c>
      <c r="D1176" t="inlineStr">
        <is>
          <t>spa</t>
        </is>
      </c>
      <c r="E1176" t="inlineStr">
        <is>
          <t>Emerald Faarufushi Resort &amp; Spa - How to Get here</t>
        </is>
      </c>
      <c r="F1176" t="n">
        <v>1901</v>
      </c>
      <c r="G1176" t="inlineStr">
        <is>
          <t>2026-10-04</t>
        </is>
      </c>
      <c r="H1176" t="inlineStr">
        <is>
          <t>official</t>
        </is>
      </c>
      <c r="I1176" t="inlineStr">
        <is>
          <t>output/pages/054_emerald-faarufushi-resort-spa/spa__emerald-faarufushi.com__how-to-get-here.md</t>
        </is>
      </c>
    </row>
    <row r="1177">
      <c r="A1177" t="n">
        <v>54</v>
      </c>
      <c r="B1177" t="inlineStr">
        <is>
          <t>Emerald Faarufushi Resort &amp; Spa</t>
        </is>
      </c>
      <c r="C1177" t="inlineStr">
        <is>
          <t>https://www.emerald-faarufushi.com/contact</t>
        </is>
      </c>
      <c r="D1177" t="inlineStr">
        <is>
          <t>spa</t>
        </is>
      </c>
      <c r="E1177" t="inlineStr">
        <is>
          <t>Emerald Faarufushi Resort &amp; Spa - Contact Us | Best 5 star Holiday</t>
        </is>
      </c>
      <c r="F1177" t="n">
        <v>355</v>
      </c>
      <c r="G1177" t="inlineStr">
        <is>
          <t>2026-10-04</t>
        </is>
      </c>
      <c r="H1177" t="inlineStr">
        <is>
          <t>official</t>
        </is>
      </c>
      <c r="I1177" t="inlineStr">
        <is>
          <t>output/pages/054_emerald-faarufushi-resort-spa/spa__emerald-faarufushi.com__contact.md</t>
        </is>
      </c>
    </row>
    <row r="1178">
      <c r="A1178" t="n">
        <v>57</v>
      </c>
      <c r="B1178" t="inlineStr">
        <is>
          <t>Fushifaru Maldives</t>
        </is>
      </c>
      <c r="C1178" t="inlineStr">
        <is>
          <t>https://www.fushifaru.com/offer/romantic-indulgence/</t>
        </is>
      </c>
      <c r="D1178" t="inlineStr">
        <is>
          <t>diving</t>
        </is>
      </c>
      <c r="E1178" t="inlineStr">
        <is>
          <t>Romantic Indulgence - Fushifaru Maldives Resort</t>
        </is>
      </c>
      <c r="F1178" t="n">
        <v>909</v>
      </c>
      <c r="G1178" t="inlineStr">
        <is>
          <t>2026-10-04</t>
        </is>
      </c>
      <c r="H1178" t="inlineStr">
        <is>
          <t>official</t>
        </is>
      </c>
      <c r="I1178" t="inlineStr">
        <is>
          <t>output/pages/057_fushifaru-maldives/diving__fushifaru.com__offer-romantic-indulgence.md</t>
        </is>
      </c>
    </row>
    <row r="1179">
      <c r="A1179" t="n">
        <v>54</v>
      </c>
      <c r="B1179" t="inlineStr">
        <is>
          <t>Emerald Faarufushi Resort &amp; Spa</t>
        </is>
      </c>
      <c r="C1179" t="inlineStr">
        <is>
          <t>https://www.emerald-faarufushi.com/barefoot-haven-of-bliss</t>
        </is>
      </c>
      <c r="D1179" t="inlineStr">
        <is>
          <t>dining</t>
        </is>
      </c>
      <c r="E1179" t="inlineStr">
        <is>
          <t>Emerald Faarufushi Resort &amp; Spa - Barefoot Haven of Bliss</t>
        </is>
      </c>
      <c r="F1179" t="n">
        <v>1952</v>
      </c>
      <c r="G1179" t="inlineStr">
        <is>
          <t>2026-10-04</t>
        </is>
      </c>
      <c r="H1179" t="inlineStr">
        <is>
          <t>official</t>
        </is>
      </c>
      <c r="I1179" t="inlineStr">
        <is>
          <t>output/pages/054_emerald-faarufushi-resort-spa/dining__emerald-faarufushi.com__barefoot-haven-of-bliss.md</t>
        </is>
      </c>
    </row>
    <row r="1180">
      <c r="A1180" t="n">
        <v>52</v>
      </c>
      <c r="B1180" t="inlineStr">
        <is>
          <t>Eri Maldives</t>
        </is>
      </c>
      <c r="C1180" t="inlineStr">
        <is>
          <t>https://erimaldives.com/authentic-cultural-immersion/</t>
        </is>
      </c>
      <c r="D1180" t="inlineStr">
        <is>
          <t>diving</t>
        </is>
      </c>
      <c r="E1180" t="inlineStr">
        <is>
          <t>Authentic Cultural Immersion - Eri Maldives</t>
        </is>
      </c>
      <c r="F1180" t="n">
        <v>691</v>
      </c>
      <c r="G1180" t="inlineStr">
        <is>
          <t>2026-10-04</t>
        </is>
      </c>
      <c r="H1180" t="inlineStr">
        <is>
          <t>official</t>
        </is>
      </c>
      <c r="I1180" t="inlineStr">
        <is>
          <t>output/pages/052_eri-maldives/diving__erimaldives.com__authentic-cultural-immersion.md</t>
        </is>
      </c>
    </row>
    <row r="1181">
      <c r="A1181" t="n">
        <v>54</v>
      </c>
      <c r="B1181" t="inlineStr">
        <is>
          <t>Emerald Faarufushi Resort &amp; Spa</t>
        </is>
      </c>
      <c r="C1181" t="inlineStr">
        <is>
          <t>https://www.emerald-faarufushi.com/villas</t>
        </is>
      </c>
      <c r="D1181" t="inlineStr">
        <is>
          <t>spa</t>
        </is>
      </c>
      <c r="E1181" t="inlineStr">
        <is>
          <t>Emerald Faarufushi Resort &amp; Spa - Villas</t>
        </is>
      </c>
      <c r="F1181" t="n">
        <v>2261</v>
      </c>
      <c r="G1181" t="inlineStr">
        <is>
          <t>2026-10-04</t>
        </is>
      </c>
      <c r="H1181" t="inlineStr">
        <is>
          <t>official</t>
        </is>
      </c>
      <c r="I1181" t="inlineStr">
        <is>
          <t>output/pages/054_emerald-faarufushi-resort-spa/spa__emerald-faarufushi.com__villas.md</t>
        </is>
      </c>
    </row>
    <row r="1182">
      <c r="A1182" t="n">
        <v>57</v>
      </c>
      <c r="B1182" t="inlineStr">
        <is>
          <t>Fushifaru Maldives</t>
        </is>
      </c>
      <c r="C1182" t="inlineStr">
        <is>
          <t>https://www.fushifaru.com/experience/cultural-activities/</t>
        </is>
      </c>
      <c r="D1182" t="inlineStr">
        <is>
          <t>diving</t>
        </is>
      </c>
      <c r="E1182" t="inlineStr">
        <is>
          <t>Cultural Activities - Fushifaru Maldives Resort</t>
        </is>
      </c>
      <c r="F1182" t="n">
        <v>206</v>
      </c>
      <c r="G1182" t="inlineStr">
        <is>
          <t>2026-10-04</t>
        </is>
      </c>
      <c r="H1182" t="inlineStr">
        <is>
          <t>official</t>
        </is>
      </c>
      <c r="I1182" t="inlineStr">
        <is>
          <t>output/pages/057_fushifaru-maldives/diving__fushifaru.com__experience-cultural-activities.md</t>
        </is>
      </c>
    </row>
    <row r="1183">
      <c r="A1183" t="n">
        <v>54</v>
      </c>
      <c r="B1183" t="inlineStr">
        <is>
          <t>Emerald Faarufushi Resort &amp; Spa</t>
        </is>
      </c>
      <c r="C1183" t="inlineStr">
        <is>
          <t>https://www.emerald-faarufushi.com/emerald-experiences</t>
        </is>
      </c>
      <c r="D1183" t="inlineStr">
        <is>
          <t>spa</t>
        </is>
      </c>
      <c r="E1183" t="inlineStr">
        <is>
          <t>Emerald Faarufushi Resort &amp; Spa - Emerald Experiences</t>
        </is>
      </c>
      <c r="F1183" t="n">
        <v>660</v>
      </c>
      <c r="G1183" t="inlineStr">
        <is>
          <t>2026-10-04</t>
        </is>
      </c>
      <c r="H1183" t="inlineStr">
        <is>
          <t>official</t>
        </is>
      </c>
      <c r="I1183" t="inlineStr">
        <is>
          <t>output/pages/054_emerald-faarufushi-resort-spa/spa__emerald-faarufushi.com__emerald-experiences.md</t>
        </is>
      </c>
    </row>
    <row r="1184">
      <c r="A1184" t="n">
        <v>54</v>
      </c>
      <c r="B1184" t="inlineStr">
        <is>
          <t>Emerald Faarufushi Resort &amp; Spa</t>
        </is>
      </c>
      <c r="C1184" t="inlineStr">
        <is>
          <t>https://emerald-faarufushi.com/</t>
        </is>
      </c>
      <c r="D1184" t="inlineStr">
        <is>
          <t>spa</t>
        </is>
      </c>
      <c r="E1184" t="inlineStr">
        <is>
          <t>Emerald Faarufushi Resort &amp; Spa</t>
        </is>
      </c>
      <c r="F1184" t="n">
        <v>317</v>
      </c>
      <c r="G1184" t="inlineStr">
        <is>
          <t>2026-10-04</t>
        </is>
      </c>
      <c r="H1184" t="inlineStr">
        <is>
          <t>official</t>
        </is>
      </c>
      <c r="I1184" t="inlineStr">
        <is>
          <t>output/pages/054_emerald-faarufushi-resort-spa/spa__emerald-faarufushi.com__home.md</t>
        </is>
      </c>
    </row>
    <row r="1185">
      <c r="A1185" t="n">
        <v>57</v>
      </c>
      <c r="B1185" t="inlineStr">
        <is>
          <t>Fushifaru Maldives</t>
        </is>
      </c>
      <c r="C1185" t="inlineStr">
        <is>
          <t>https://www.fushifaru.com/villa/beach-villa-sunrise/</t>
        </is>
      </c>
      <c r="D1185" t="inlineStr">
        <is>
          <t>diving</t>
        </is>
      </c>
      <c r="E1185" t="inlineStr">
        <is>
          <t>Maldives Private Beach Villas Sunrise - Fushifaru Maldives Resort</t>
        </is>
      </c>
      <c r="F1185" t="n">
        <v>414</v>
      </c>
      <c r="G1185" t="inlineStr">
        <is>
          <t>2026-10-04</t>
        </is>
      </c>
      <c r="H1185" t="inlineStr">
        <is>
          <t>official</t>
        </is>
      </c>
      <c r="I1185" t="inlineStr">
        <is>
          <t>output/pages/057_fushifaru-maldives/diving__fushifaru.com__villa-beach-villa-sunrise.md</t>
        </is>
      </c>
    </row>
    <row r="1186">
      <c r="A1186" t="n">
        <v>52</v>
      </c>
      <c r="B1186" t="inlineStr">
        <is>
          <t>Eri Maldives</t>
        </is>
      </c>
      <c r="C1186" t="inlineStr">
        <is>
          <t>https://erimaldives.com/villas/beach-pool-villa/</t>
        </is>
      </c>
      <c r="D1186" t="inlineStr">
        <is>
          <t>diving</t>
        </is>
      </c>
      <c r="E1186" t="inlineStr">
        <is>
          <t>Beach Pool Villa - Eri Maldives</t>
        </is>
      </c>
      <c r="F1186" t="n">
        <v>691</v>
      </c>
      <c r="G1186" t="inlineStr">
        <is>
          <t>2026-10-04</t>
        </is>
      </c>
      <c r="H1186" t="inlineStr">
        <is>
          <t>official</t>
        </is>
      </c>
      <c r="I1186" t="inlineStr">
        <is>
          <t>output/pages/052_eri-maldives/diving__erimaldives.com__villas-beach-pool-villa.md</t>
        </is>
      </c>
    </row>
    <row r="1187">
      <c r="A1187" t="n">
        <v>54</v>
      </c>
      <c r="B1187" t="inlineStr">
        <is>
          <t>Emerald Faarufushi Resort &amp; Spa</t>
        </is>
      </c>
      <c r="C1187" t="inlineStr">
        <is>
          <t>https://www.emerald-faarufushi.com/restaurants/aqua-restaurant</t>
        </is>
      </c>
      <c r="D1187" t="inlineStr">
        <is>
          <t>dining</t>
        </is>
      </c>
      <c r="E1187" t="inlineStr">
        <is>
          <t>Emerald Faarufushi Resort &amp; Spa - Aqua Restaurant</t>
        </is>
      </c>
      <c r="F1187" t="n">
        <v>988</v>
      </c>
      <c r="G1187" t="inlineStr">
        <is>
          <t>2026-10-04</t>
        </is>
      </c>
      <c r="H1187" t="inlineStr">
        <is>
          <t>official</t>
        </is>
      </c>
      <c r="I1187" t="inlineStr">
        <is>
          <t>output/pages/054_emerald-faarufushi-resort-spa/dining__emerald-faarufushi.com__restaurants-aqua-restaurant.md</t>
        </is>
      </c>
    </row>
    <row r="1188">
      <c r="A1188" t="n">
        <v>54</v>
      </c>
      <c r="B1188" t="inlineStr">
        <is>
          <t>Emerald Faarufushi Resort &amp; Spa</t>
        </is>
      </c>
      <c r="C1188" t="inlineStr">
        <is>
          <t>https://www.emerald-faarufushi.com/restaurants/asiatique-teppanyaki-grill</t>
        </is>
      </c>
      <c r="D1188" t="inlineStr">
        <is>
          <t>dining</t>
        </is>
      </c>
      <c r="E1188" t="inlineStr">
        <is>
          <t>Emerald Faarufushi Resort &amp; Spa - Le Asiatique and Teppanyaki Grill</t>
        </is>
      </c>
      <c r="F1188" t="n">
        <v>808</v>
      </c>
      <c r="G1188" t="inlineStr">
        <is>
          <t>2026-10-04</t>
        </is>
      </c>
      <c r="H1188" t="inlineStr">
        <is>
          <t>official</t>
        </is>
      </c>
      <c r="I1188" t="inlineStr">
        <is>
          <t>output/pages/054_emerald-faarufushi-resort-spa/dining__emerald-faarufushi.com__restaurants-asiatique-teppanyaki-grill.md</t>
        </is>
      </c>
    </row>
    <row r="1189">
      <c r="A1189" t="n">
        <v>57</v>
      </c>
      <c r="B1189" t="inlineStr">
        <is>
          <t>Fushifaru Maldives</t>
        </is>
      </c>
      <c r="C1189" t="inlineStr">
        <is>
          <t>https://www.fushifaru.com/why-celebrate-easter-2026-at-fushifaru-maldives/</t>
        </is>
      </c>
      <c r="D1189" t="inlineStr">
        <is>
          <t>wedding</t>
        </is>
      </c>
      <c r="E1189" t="inlineStr">
        <is>
          <t>Why Celebrate Easter at Fushifaru Maldives: A Perfect Family Holiday Destination - Fushifaru Maldives Resort</t>
        </is>
      </c>
      <c r="F1189" t="n">
        <v>3177</v>
      </c>
      <c r="G1189" t="inlineStr">
        <is>
          <t>2026-10-04</t>
        </is>
      </c>
      <c r="H1189" t="inlineStr">
        <is>
          <t>official</t>
        </is>
      </c>
      <c r="I1189" t="inlineStr">
        <is>
          <t>output/pages/057_fushifaru-maldives/wedding__fushifaru.com__why-celebrate-easter-2026-at-fushifaru-maldives.md</t>
        </is>
      </c>
    </row>
    <row r="1190">
      <c r="A1190" t="n">
        <v>57</v>
      </c>
      <c r="B1190" t="inlineStr">
        <is>
          <t>Fushifaru Maldives</t>
        </is>
      </c>
      <c r="C1190" t="inlineStr">
        <is>
          <t>https://www.fushifaru.com/experiences/</t>
        </is>
      </c>
      <c r="D1190" t="inlineStr">
        <is>
          <t>diving</t>
        </is>
      </c>
      <c r="E1190" t="inlineStr">
        <is>
          <t>Things to do in the Maldives - Fushifaru Maldives Boutique Hotel</t>
        </is>
      </c>
      <c r="F1190" t="n">
        <v>1779</v>
      </c>
      <c r="G1190" t="inlineStr">
        <is>
          <t>2026-10-04</t>
        </is>
      </c>
      <c r="H1190" t="inlineStr">
        <is>
          <t>official</t>
        </is>
      </c>
      <c r="I1190" t="inlineStr">
        <is>
          <t>output/pages/057_fushifaru-maldives/diving__fushifaru.com__experiences.md</t>
        </is>
      </c>
    </row>
    <row r="1191">
      <c r="A1191" t="n">
        <v>54</v>
      </c>
      <c r="B1191" t="inlineStr">
        <is>
          <t>Emerald Faarufushi Resort &amp; Spa</t>
        </is>
      </c>
      <c r="C1191" t="inlineStr">
        <is>
          <t>https://www.emerald-faarufushi.com/restaurants/eclipse-bar</t>
        </is>
      </c>
      <c r="D1191" t="inlineStr">
        <is>
          <t>dining</t>
        </is>
      </c>
      <c r="E1191" t="inlineStr">
        <is>
          <t>Emerald Faarufushi Resort &amp; Spa - Eclipse bar</t>
        </is>
      </c>
      <c r="F1191" t="n">
        <v>708</v>
      </c>
      <c r="G1191" t="inlineStr">
        <is>
          <t>2026-10-04</t>
        </is>
      </c>
      <c r="H1191" t="inlineStr">
        <is>
          <t>official</t>
        </is>
      </c>
      <c r="I1191" t="inlineStr">
        <is>
          <t>output/pages/054_emerald-faarufushi-resort-spa/dining__emerald-faarufushi.com__restaurants-eclipse-bar.md</t>
        </is>
      </c>
    </row>
    <row r="1192">
      <c r="A1192" t="n">
        <v>52</v>
      </c>
      <c r="B1192" t="inlineStr">
        <is>
          <t>Eri Maldives</t>
        </is>
      </c>
      <c r="C1192" t="inlineStr">
        <is>
          <t>https://erimaldives.com/meet-the-turtles-of-eri/</t>
        </is>
      </c>
      <c r="D1192" t="inlineStr">
        <is>
          <t>diving</t>
        </is>
      </c>
      <c r="E1192" t="inlineStr">
        <is>
          <t>Meet the Turtles of Eri - Eri Maldives</t>
        </is>
      </c>
      <c r="F1192" t="n">
        <v>691</v>
      </c>
      <c r="G1192" t="inlineStr">
        <is>
          <t>2026-10-04</t>
        </is>
      </c>
      <c r="H1192" t="inlineStr">
        <is>
          <t>official</t>
        </is>
      </c>
      <c r="I1192" t="inlineStr">
        <is>
          <t>output/pages/052_eri-maldives/diving__erimaldives.com__meet-the-turtles-of-eri.md</t>
        </is>
      </c>
    </row>
    <row r="1193">
      <c r="A1193" t="n">
        <v>54</v>
      </c>
      <c r="B1193" t="inlineStr">
        <is>
          <t>Emerald Faarufushi Resort &amp; Spa</t>
        </is>
      </c>
      <c r="C1193" t="inlineStr">
        <is>
          <t>https://www.emerald-faarufushi.com/restaurants/carnivorous-restaurant</t>
        </is>
      </c>
      <c r="D1193" t="inlineStr">
        <is>
          <t>dining</t>
        </is>
      </c>
      <c r="E1193" t="inlineStr">
        <is>
          <t>Emerald Faarufushi Resort &amp; Spa - Carnivorous Restaurant</t>
        </is>
      </c>
      <c r="F1193" t="n">
        <v>701</v>
      </c>
      <c r="G1193" t="inlineStr">
        <is>
          <t>2026-10-04</t>
        </is>
      </c>
      <c r="H1193" t="inlineStr">
        <is>
          <t>official</t>
        </is>
      </c>
      <c r="I1193" t="inlineStr">
        <is>
          <t>output/pages/054_emerald-faarufushi-resort-spa/dining__emerald-faarufushi.com__restaurants-carnivorous-restaurant.md</t>
        </is>
      </c>
    </row>
    <row r="1194">
      <c r="A1194" t="n">
        <v>57</v>
      </c>
      <c r="B1194" t="inlineStr">
        <is>
          <t>Fushifaru Maldives</t>
        </is>
      </c>
      <c r="C1194" t="inlineStr">
        <is>
          <t>https://www.fushifaru.com/why-boutique-resorts-are-the-maldives-best-kept-secret/</t>
        </is>
      </c>
      <c r="D1194" t="inlineStr">
        <is>
          <t>diving</t>
        </is>
      </c>
      <c r="E1194" t="inlineStr">
        <is>
          <t>Why Boutique Resorts Are the Maldives' Best-Kept Secret - Fushifaru Maldives Resort</t>
        </is>
      </c>
      <c r="F1194" t="n">
        <v>3995</v>
      </c>
      <c r="G1194" t="inlineStr">
        <is>
          <t>2026-10-04</t>
        </is>
      </c>
      <c r="H1194" t="inlineStr">
        <is>
          <t>official</t>
        </is>
      </c>
      <c r="I1194" t="inlineStr">
        <is>
          <t>output/pages/057_fushifaru-maldives/diving__fushifaru.com__why-boutique-resorts-are-the-maldives-best-kept-secret.md</t>
        </is>
      </c>
    </row>
    <row r="1195">
      <c r="A1195" t="n">
        <v>54</v>
      </c>
      <c r="B1195" t="inlineStr">
        <is>
          <t>Emerald Faarufushi Resort &amp; Spa</t>
        </is>
      </c>
      <c r="C1195" t="inlineStr">
        <is>
          <t>https://www.emerald-faarufushi.com/restaurants/sunset-pool-bar</t>
        </is>
      </c>
      <c r="D1195" t="inlineStr">
        <is>
          <t>dining</t>
        </is>
      </c>
      <c r="E1195" t="inlineStr">
        <is>
          <t>Emerald Faarufushi Resort &amp; Spa - Sunset Pool &amp; Bar</t>
        </is>
      </c>
      <c r="F1195" t="n">
        <v>662</v>
      </c>
      <c r="G1195" t="inlineStr">
        <is>
          <t>2026-10-04</t>
        </is>
      </c>
      <c r="H1195" t="inlineStr">
        <is>
          <t>official</t>
        </is>
      </c>
      <c r="I1195" t="inlineStr">
        <is>
          <t>output/pages/054_emerald-faarufushi-resort-spa/dining__emerald-faarufushi.com__restaurants-sunset-pool-bar.md</t>
        </is>
      </c>
    </row>
    <row r="1196">
      <c r="A1196" t="n">
        <v>54</v>
      </c>
      <c r="B1196" t="inlineStr">
        <is>
          <t>Emerald Faarufushi Resort &amp; Spa</t>
        </is>
      </c>
      <c r="C1196" t="inlineStr">
        <is>
          <t>https://www.emerald-faarufushi.com/restaurants/mediterraneo-restaurant</t>
        </is>
      </c>
      <c r="D1196" t="inlineStr">
        <is>
          <t>dining</t>
        </is>
      </c>
      <c r="E1196" t="inlineStr">
        <is>
          <t>Emerald Faarufushi Resort &amp; Spa - Mediterraneo Restaurant</t>
        </is>
      </c>
      <c r="F1196" t="n">
        <v>785</v>
      </c>
      <c r="G1196" t="inlineStr">
        <is>
          <t>2026-10-04</t>
        </is>
      </c>
      <c r="H1196" t="inlineStr">
        <is>
          <t>official</t>
        </is>
      </c>
      <c r="I1196" t="inlineStr">
        <is>
          <t>output/pages/054_emerald-faarufushi-resort-spa/dining__emerald-faarufushi.com__restaurants-mediterraneo-restaurant.md</t>
        </is>
      </c>
    </row>
    <row r="1197">
      <c r="A1197" t="n">
        <v>52</v>
      </c>
      <c r="B1197" t="inlineStr">
        <is>
          <t>Eri Maldives</t>
        </is>
      </c>
      <c r="C1197" t="inlineStr">
        <is>
          <t>https://erimaldives.com/blog/post/snorkelling-and-diving-in-the-maldives/</t>
        </is>
      </c>
      <c r="D1197" t="inlineStr">
        <is>
          <t>diving</t>
        </is>
      </c>
      <c r="E1197" t="inlineStr">
        <is>
          <t>Snorkelling and Diving in the Maldives - Eri Maldives</t>
        </is>
      </c>
      <c r="F1197" t="n">
        <v>2883</v>
      </c>
      <c r="G1197" t="inlineStr">
        <is>
          <t>2026-10-04</t>
        </is>
      </c>
      <c r="H1197" t="inlineStr">
        <is>
          <t>official</t>
        </is>
      </c>
      <c r="I1197" t="inlineStr">
        <is>
          <t>output/pages/052_eri-maldives/diving__erimaldives.com__blog-post-snorkelling-and-diving-in-the-maldives.md</t>
        </is>
      </c>
    </row>
    <row r="1198">
      <c r="A1198" t="n">
        <v>54</v>
      </c>
      <c r="B1198" t="inlineStr">
        <is>
          <t>Emerald Faarufushi Resort &amp; Spa</t>
        </is>
      </c>
      <c r="C1198" t="inlineStr">
        <is>
          <t>https://www.emerald-faarufushi.com/restaurants/beach-club-grill-restaurant</t>
        </is>
      </c>
      <c r="D1198" t="inlineStr">
        <is>
          <t>dining</t>
        </is>
      </c>
      <c r="E1198" t="inlineStr">
        <is>
          <t>Emerald Faarufushi Resort &amp; Spa - Beach Club Grill Restaurant</t>
        </is>
      </c>
      <c r="F1198" t="n">
        <v>659</v>
      </c>
      <c r="G1198" t="inlineStr">
        <is>
          <t>2026-10-04</t>
        </is>
      </c>
      <c r="H1198" t="inlineStr">
        <is>
          <t>official</t>
        </is>
      </c>
      <c r="I1198" t="inlineStr">
        <is>
          <t>output/pages/054_emerald-faarufushi-resort-spa/dining__emerald-faarufushi.com__restaurants-beach-club-grill-restaurant.md</t>
        </is>
      </c>
    </row>
    <row r="1199">
      <c r="A1199" t="n">
        <v>54</v>
      </c>
      <c r="B1199" t="inlineStr">
        <is>
          <t>Emerald Faarufushi Resort &amp; Spa</t>
        </is>
      </c>
      <c r="C1199" t="inlineStr">
        <is>
          <t>https://www.emerald-faarufushi.com/special-offers/early-bird-offer</t>
        </is>
      </c>
      <c r="D1199" t="inlineStr">
        <is>
          <t>offers</t>
        </is>
      </c>
      <c r="E1199" t="inlineStr"/>
      <c r="F1199" t="n">
        <v>925</v>
      </c>
      <c r="G1199" t="inlineStr">
        <is>
          <t>2026-10-04</t>
        </is>
      </c>
      <c r="H1199" t="inlineStr">
        <is>
          <t>official</t>
        </is>
      </c>
      <c r="I1199" t="inlineStr">
        <is>
          <t>output/pages/054_emerald-faarufushi-resort-spa/offers__emerald-faarufushi.com__special-offers-early-bird-offer.md</t>
        </is>
      </c>
    </row>
    <row r="1200">
      <c r="A1200" t="n">
        <v>54</v>
      </c>
      <c r="B1200" t="inlineStr">
        <is>
          <t>Emerald Faarufushi Resort &amp; Spa</t>
        </is>
      </c>
      <c r="C1200" t="inlineStr">
        <is>
          <t>https://www.emerald-faarufushi.com/special-offers/maldives-get-away-deal</t>
        </is>
      </c>
      <c r="D1200" t="inlineStr">
        <is>
          <t>diving</t>
        </is>
      </c>
      <c r="E1200" t="inlineStr"/>
      <c r="F1200" t="n">
        <v>1695</v>
      </c>
      <c r="G1200" t="inlineStr">
        <is>
          <t>2026-10-04</t>
        </is>
      </c>
      <c r="H1200" t="inlineStr">
        <is>
          <t>official</t>
        </is>
      </c>
      <c r="I1200" t="inlineStr">
        <is>
          <t>output/pages/054_emerald-faarufushi-resort-spa/diving__emerald-faarufushi.com__special-offers-maldives-get-away-deal.md</t>
        </is>
      </c>
    </row>
    <row r="1201">
      <c r="A1201" t="n">
        <v>57</v>
      </c>
      <c r="B1201" t="inlineStr">
        <is>
          <t>Fushifaru Maldives</t>
        </is>
      </c>
      <c r="C1201" t="inlineStr">
        <is>
          <t>https://www.fushifaru.com/villa/pool-beach-villa-sunset/</t>
        </is>
      </c>
      <c r="D1201" t="inlineStr">
        <is>
          <t>diving</t>
        </is>
      </c>
      <c r="E1201" t="inlineStr">
        <is>
          <t>Maldives Beach Villas Sunset with Private Pool - Fushifaru Maldives Resort</t>
        </is>
      </c>
      <c r="F1201" t="n">
        <v>601</v>
      </c>
      <c r="G1201" t="inlineStr">
        <is>
          <t>2026-10-04</t>
        </is>
      </c>
      <c r="H1201" t="inlineStr">
        <is>
          <t>official</t>
        </is>
      </c>
      <c r="I1201" t="inlineStr">
        <is>
          <t>output/pages/057_fushifaru-maldives/diving__fushifaru.com__villa-pool-beach-villa-sunset.md</t>
        </is>
      </c>
    </row>
    <row r="1202">
      <c r="A1202" t="n">
        <v>52</v>
      </c>
      <c r="B1202" t="inlineStr">
        <is>
          <t>Eri Maldives</t>
        </is>
      </c>
      <c r="C1202" t="inlineStr">
        <is>
          <t>https://erimaldives.com/blog/post/a-solo-escape-at-eri-maldives/</t>
        </is>
      </c>
      <c r="D1202" t="inlineStr">
        <is>
          <t>diving</t>
        </is>
      </c>
      <c r="E1202" t="inlineStr">
        <is>
          <t>A Solo Escape at Eri Maldives - Eri Maldives</t>
        </is>
      </c>
      <c r="F1202" t="n">
        <v>3723</v>
      </c>
      <c r="G1202" t="inlineStr">
        <is>
          <t>2026-10-04</t>
        </is>
      </c>
      <c r="H1202" t="inlineStr">
        <is>
          <t>official</t>
        </is>
      </c>
      <c r="I1202" t="inlineStr">
        <is>
          <t>output/pages/052_eri-maldives/diving__erimaldives.com__blog-post-a-solo-escape-at-eri-maldives.md</t>
        </is>
      </c>
    </row>
    <row r="1203">
      <c r="A1203" t="n">
        <v>54</v>
      </c>
      <c r="B1203" t="inlineStr">
        <is>
          <t>Emerald Faarufushi Resort &amp; Spa</t>
        </is>
      </c>
      <c r="C1203" t="inlineStr">
        <is>
          <t>https://www.emerald-faarufushi.com/special-offers/honeymoon-special-offer-maldives</t>
        </is>
      </c>
      <c r="D1203" t="inlineStr">
        <is>
          <t>wedding</t>
        </is>
      </c>
      <c r="E1203" t="inlineStr"/>
      <c r="F1203" t="n">
        <v>1116</v>
      </c>
      <c r="G1203" t="inlineStr">
        <is>
          <t>2026-10-04</t>
        </is>
      </c>
      <c r="H1203" t="inlineStr">
        <is>
          <t>official</t>
        </is>
      </c>
      <c r="I1203" t="inlineStr">
        <is>
          <t>output/pages/054_emerald-faarufushi-resort-spa/wedding__emerald-faarufushi.com__special-offers-honeymoon-special-offer-maldives.md</t>
        </is>
      </c>
    </row>
    <row r="1204">
      <c r="A1204" t="n">
        <v>54</v>
      </c>
      <c r="B1204" t="inlineStr">
        <is>
          <t>Emerald Faarufushi Resort &amp; Spa</t>
        </is>
      </c>
      <c r="C1204" t="inlineStr">
        <is>
          <t>https://www.emerald-faarufushi.com/experiences/water-sports</t>
        </is>
      </c>
      <c r="D1204" t="inlineStr">
        <is>
          <t>spa</t>
        </is>
      </c>
      <c r="E1204" t="inlineStr">
        <is>
          <t>Emerald Faarufushi Resort &amp; Spa - Water Sports Center</t>
        </is>
      </c>
      <c r="F1204" t="n">
        <v>902</v>
      </c>
      <c r="G1204" t="inlineStr">
        <is>
          <t>2026-10-04</t>
        </is>
      </c>
      <c r="H1204" t="inlineStr">
        <is>
          <t>official</t>
        </is>
      </c>
      <c r="I1204" t="inlineStr">
        <is>
          <t>output/pages/054_emerald-faarufushi-resort-spa/spa__emerald-faarufushi.com__experiences-water-sports.md</t>
        </is>
      </c>
    </row>
    <row r="1205">
      <c r="A1205" t="n">
        <v>57</v>
      </c>
      <c r="B1205" t="inlineStr">
        <is>
          <t>Fushifaru Maldives</t>
        </is>
      </c>
      <c r="C1205" t="inlineStr">
        <is>
          <t>https://www.fushifaru.com/dine/raalhu-bar/</t>
        </is>
      </c>
      <c r="D1205" t="inlineStr">
        <is>
          <t>dining</t>
        </is>
      </c>
      <c r="E1205" t="inlineStr">
        <is>
          <t>Raalhu Bar - Fushifaru Maldives Resort</t>
        </is>
      </c>
      <c r="F1205" t="n">
        <v>215</v>
      </c>
      <c r="G1205" t="inlineStr">
        <is>
          <t>2026-10-04</t>
        </is>
      </c>
      <c r="H1205" t="inlineStr">
        <is>
          <t>official</t>
        </is>
      </c>
      <c r="I1205" t="inlineStr">
        <is>
          <t>output/pages/057_fushifaru-maldives/dining__fushifaru.com__dine-raalhu-bar.md</t>
        </is>
      </c>
    </row>
    <row r="1206">
      <c r="A1206" t="n">
        <v>54</v>
      </c>
      <c r="B1206" t="inlineStr">
        <is>
          <t>Emerald Faarufushi Resort &amp; Spa</t>
        </is>
      </c>
      <c r="C1206" t="inlineStr">
        <is>
          <t>https://www.emerald-faarufushi.com/villas/water-villas-with-pool</t>
        </is>
      </c>
      <c r="D1206" t="inlineStr">
        <is>
          <t>spa</t>
        </is>
      </c>
      <c r="E1206" t="inlineStr">
        <is>
          <t>Emerald Faarufushi Resort &amp; Spa - Water Villas with Pool</t>
        </is>
      </c>
      <c r="F1206" t="n">
        <v>721</v>
      </c>
      <c r="G1206" t="inlineStr">
        <is>
          <t>2026-10-04</t>
        </is>
      </c>
      <c r="H1206" t="inlineStr">
        <is>
          <t>official</t>
        </is>
      </c>
      <c r="I1206" t="inlineStr">
        <is>
          <t>output/pages/054_emerald-faarufushi-resort-spa/spa__emerald-faarufushi.com__villas-water-villas-with-pool.md</t>
        </is>
      </c>
    </row>
    <row r="1207">
      <c r="A1207" t="n">
        <v>54</v>
      </c>
      <c r="B1207" t="inlineStr">
        <is>
          <t>Emerald Faarufushi Resort &amp; Spa</t>
        </is>
      </c>
      <c r="C1207" t="inlineStr">
        <is>
          <t>https://www.emerald-faarufushi.com/villas/beach-villas-with-pool</t>
        </is>
      </c>
      <c r="D1207" t="inlineStr">
        <is>
          <t>spa</t>
        </is>
      </c>
      <c r="E1207" t="inlineStr">
        <is>
          <t>Emerald Faarufushi Resort &amp; Spa - Beach Villas with Pool</t>
        </is>
      </c>
      <c r="F1207" t="n">
        <v>713</v>
      </c>
      <c r="G1207" t="inlineStr">
        <is>
          <t>2026-10-04</t>
        </is>
      </c>
      <c r="H1207" t="inlineStr">
        <is>
          <t>official</t>
        </is>
      </c>
      <c r="I1207" t="inlineStr">
        <is>
          <t>output/pages/054_emerald-faarufushi-resort-spa/spa__emerald-faarufushi.com__villas-beach-villas-with-pool.md</t>
        </is>
      </c>
    </row>
    <row r="1208">
      <c r="A1208" t="n">
        <v>54</v>
      </c>
      <c r="B1208" t="inlineStr">
        <is>
          <t>Emerald Faarufushi Resort &amp; Spa</t>
        </is>
      </c>
      <c r="C1208" t="inlineStr">
        <is>
          <t>https://www.emerald-faarufushi.com/villas/presidential-beach-villa</t>
        </is>
      </c>
      <c r="D1208" t="inlineStr">
        <is>
          <t>spa</t>
        </is>
      </c>
      <c r="E1208" t="inlineStr">
        <is>
          <t>Emerald Faarufushi Resort &amp; Spa - Presidential Beach Villa</t>
        </is>
      </c>
      <c r="F1208" t="n">
        <v>875</v>
      </c>
      <c r="G1208" t="inlineStr">
        <is>
          <t>2026-10-04</t>
        </is>
      </c>
      <c r="H1208" t="inlineStr">
        <is>
          <t>official</t>
        </is>
      </c>
      <c r="I1208" t="inlineStr">
        <is>
          <t>output/pages/054_emerald-faarufushi-resort-spa/spa__emerald-faarufushi.com__villas-presidential-beach-villa.md</t>
        </is>
      </c>
    </row>
    <row r="1209">
      <c r="A1209" t="n">
        <v>52</v>
      </c>
      <c r="B1209" t="inlineStr">
        <is>
          <t>Eri Maldives</t>
        </is>
      </c>
      <c r="C1209" t="inlineStr">
        <is>
          <t>https://erimaldives.com/villas/premium-beach-villa/</t>
        </is>
      </c>
      <c r="D1209" t="inlineStr">
        <is>
          <t>diving</t>
        </is>
      </c>
      <c r="E1209" t="inlineStr">
        <is>
          <t>Beach Villa - Eri Maldives</t>
        </is>
      </c>
      <c r="F1209" t="n">
        <v>691</v>
      </c>
      <c r="G1209" t="inlineStr">
        <is>
          <t>2026-10-04</t>
        </is>
      </c>
      <c r="H1209" t="inlineStr">
        <is>
          <t>official</t>
        </is>
      </c>
      <c r="I1209" t="inlineStr">
        <is>
          <t>output/pages/052_eri-maldives/diving__erimaldives.com__villas-premium-beach-villa.md</t>
        </is>
      </c>
    </row>
    <row r="1210">
      <c r="A1210" t="n">
        <v>54</v>
      </c>
      <c r="B1210" t="inlineStr">
        <is>
          <t>Emerald Faarufushi Resort &amp; Spa</t>
        </is>
      </c>
      <c r="C1210" t="inlineStr">
        <is>
          <t>https://www.emerald-faarufushi.com/experiences/the-emerald-spa</t>
        </is>
      </c>
      <c r="D1210" t="inlineStr">
        <is>
          <t>spa</t>
        </is>
      </c>
      <c r="E1210" t="inlineStr">
        <is>
          <t>Emerald Faarufushi Resort &amp; Spa - The Emerald Spa</t>
        </is>
      </c>
      <c r="F1210" t="n">
        <v>1115</v>
      </c>
      <c r="G1210" t="inlineStr">
        <is>
          <t>2026-10-04</t>
        </is>
      </c>
      <c r="H1210" t="inlineStr">
        <is>
          <t>official</t>
        </is>
      </c>
      <c r="I1210" t="inlineStr">
        <is>
          <t>output/pages/054_emerald-faarufushi-resort-spa/spa__emerald-faarufushi.com__experiences-the-emerald-spa.md</t>
        </is>
      </c>
    </row>
    <row r="1211">
      <c r="A1211" t="n">
        <v>54</v>
      </c>
      <c r="B1211" t="inlineStr">
        <is>
          <t>Emerald Faarufushi Resort &amp; Spa</t>
        </is>
      </c>
      <c r="C1211" t="inlineStr">
        <is>
          <t>https://www.emerald-faarufushi.com/experiences/5-star-diving-center</t>
        </is>
      </c>
      <c r="D1211" t="inlineStr">
        <is>
          <t>spa</t>
        </is>
      </c>
      <c r="E1211" t="inlineStr">
        <is>
          <t>Emerald Faarufushi Resort &amp; Spa - Diving Center</t>
        </is>
      </c>
      <c r="F1211" t="n">
        <v>1114</v>
      </c>
      <c r="G1211" t="inlineStr">
        <is>
          <t>2026-10-04</t>
        </is>
      </c>
      <c r="H1211" t="inlineStr">
        <is>
          <t>official</t>
        </is>
      </c>
      <c r="I1211" t="inlineStr">
        <is>
          <t>output/pages/054_emerald-faarufushi-resort-spa/spa__emerald-faarufushi.com__experiences-5-star-diving-center.md</t>
        </is>
      </c>
    </row>
    <row r="1212">
      <c r="A1212" t="n">
        <v>54</v>
      </c>
      <c r="B1212" t="inlineStr">
        <is>
          <t>Emerald Faarufushi Resort &amp; Spa</t>
        </is>
      </c>
      <c r="C1212" t="inlineStr">
        <is>
          <t>https://www.emerald-faarufushi.com/experiences/gym-sports-center</t>
        </is>
      </c>
      <c r="D1212" t="inlineStr">
        <is>
          <t>spa</t>
        </is>
      </c>
      <c r="E1212" t="inlineStr">
        <is>
          <t>Emerald Faarufushi Resort &amp; Spa - Gym &amp; Sports Center</t>
        </is>
      </c>
      <c r="F1212" t="n">
        <v>661</v>
      </c>
      <c r="G1212" t="inlineStr">
        <is>
          <t>2026-10-04</t>
        </is>
      </c>
      <c r="H1212" t="inlineStr">
        <is>
          <t>official</t>
        </is>
      </c>
      <c r="I1212" t="inlineStr">
        <is>
          <t>output/pages/054_emerald-faarufushi-resort-spa/spa__emerald-faarufushi.com__experiences-gym-sports-center.md</t>
        </is>
      </c>
    </row>
    <row r="1213">
      <c r="A1213" t="n">
        <v>54</v>
      </c>
      <c r="B1213" t="inlineStr">
        <is>
          <t>Emerald Faarufushi Resort &amp; Spa</t>
        </is>
      </c>
      <c r="C1213" t="inlineStr">
        <is>
          <t>https://www.emerald-faarufushi.com/villas/superior-water-villas-with-pool</t>
        </is>
      </c>
      <c r="D1213" t="inlineStr">
        <is>
          <t>spa</t>
        </is>
      </c>
      <c r="E1213" t="inlineStr">
        <is>
          <t>Emerald Faarufushi Resort &amp; Spa - Superior Water Villas with Pool</t>
        </is>
      </c>
      <c r="F1213" t="n">
        <v>686</v>
      </c>
      <c r="G1213" t="inlineStr">
        <is>
          <t>2026-10-04</t>
        </is>
      </c>
      <c r="H1213" t="inlineStr">
        <is>
          <t>official</t>
        </is>
      </c>
      <c r="I1213" t="inlineStr">
        <is>
          <t>output/pages/054_emerald-faarufushi-resort-spa/spa__emerald-faarufushi.com__villas-superior-water-villas-with-pool.md</t>
        </is>
      </c>
    </row>
    <row r="1214">
      <c r="A1214" t="n">
        <v>52</v>
      </c>
      <c r="B1214" t="inlineStr">
        <is>
          <t>Eri Maldives</t>
        </is>
      </c>
      <c r="C1214" t="inlineStr">
        <is>
          <t>https://erimaldives.com/blog/post/dive-sites-near-north-male-atoll/</t>
        </is>
      </c>
      <c r="D1214" t="inlineStr">
        <is>
          <t>diving</t>
        </is>
      </c>
      <c r="E1214" t="inlineStr">
        <is>
          <t>Dive Sites Near North Male’ Atoll - Eri Maldives</t>
        </is>
      </c>
      <c r="F1214" t="n">
        <v>5537</v>
      </c>
      <c r="G1214" t="inlineStr">
        <is>
          <t>2026-10-04</t>
        </is>
      </c>
      <c r="H1214" t="inlineStr">
        <is>
          <t>official</t>
        </is>
      </c>
      <c r="I1214" t="inlineStr">
        <is>
          <t>output/pages/052_eri-maldives/diving__erimaldives.com__blog-post-dive-sites-near-north-male-atoll.md</t>
        </is>
      </c>
    </row>
    <row r="1215">
      <c r="A1215" t="n">
        <v>54</v>
      </c>
      <c r="B1215" t="inlineStr">
        <is>
          <t>Emerald Faarufushi Resort &amp; Spa</t>
        </is>
      </c>
      <c r="C1215" t="inlineStr">
        <is>
          <t>https://www.emerald-faarufushi.com/villas/family-beach-villas-with-pool</t>
        </is>
      </c>
      <c r="D1215" t="inlineStr">
        <is>
          <t>spa</t>
        </is>
      </c>
      <c r="E1215" t="inlineStr">
        <is>
          <t>Emerald Faarufushi Resort &amp; Spa - Family Beach Villas with Pool</t>
        </is>
      </c>
      <c r="F1215" t="n">
        <v>577</v>
      </c>
      <c r="G1215" t="inlineStr">
        <is>
          <t>2026-10-04</t>
        </is>
      </c>
      <c r="H1215" t="inlineStr">
        <is>
          <t>official</t>
        </is>
      </c>
      <c r="I1215" t="inlineStr">
        <is>
          <t>output/pages/054_emerald-faarufushi-resort-spa/spa__emerald-faarufushi.com__villas-family-beach-villas-with-pool.md</t>
        </is>
      </c>
    </row>
    <row r="1216">
      <c r="A1216" t="n">
        <v>54</v>
      </c>
      <c r="B1216" t="inlineStr">
        <is>
          <t>Emerald Faarufushi Resort &amp; Spa</t>
        </is>
      </c>
      <c r="C1216" t="inlineStr">
        <is>
          <t>https://www.emerald-faarufushi.com/experiences/kids-club</t>
        </is>
      </c>
      <c r="D1216" t="inlineStr">
        <is>
          <t>spa</t>
        </is>
      </c>
      <c r="E1216" t="inlineStr">
        <is>
          <t>Emerald Faarufushi Resort &amp; Spa - Dolphin Kids Club</t>
        </is>
      </c>
      <c r="F1216" t="n">
        <v>1303</v>
      </c>
      <c r="G1216" t="inlineStr">
        <is>
          <t>2026-10-04</t>
        </is>
      </c>
      <c r="H1216" t="inlineStr">
        <is>
          <t>official</t>
        </is>
      </c>
      <c r="I1216" t="inlineStr">
        <is>
          <t>output/pages/054_emerald-faarufushi-resort-spa/spa__emerald-faarufushi.com__experiences-kids-club.md</t>
        </is>
      </c>
    </row>
    <row r="1217">
      <c r="A1217" t="n">
        <v>52</v>
      </c>
      <c r="B1217" t="inlineStr">
        <is>
          <t>Eri Maldives</t>
        </is>
      </c>
      <c r="C1217" t="inlineStr">
        <is>
          <t>https://erimaldives.com/blog/post/which-resort-is-the-most-romantic-in-the-maldives/</t>
        </is>
      </c>
      <c r="D1217" t="inlineStr">
        <is>
          <t>diving</t>
        </is>
      </c>
      <c r="E1217" t="inlineStr">
        <is>
          <t>Which Resort Is the Most Romantic in the Maldives? - Eri Maldives</t>
        </is>
      </c>
      <c r="F1217" t="n">
        <v>3344</v>
      </c>
      <c r="G1217" t="inlineStr">
        <is>
          <t>2026-10-04</t>
        </is>
      </c>
      <c r="H1217" t="inlineStr">
        <is>
          <t>official</t>
        </is>
      </c>
      <c r="I1217" t="inlineStr">
        <is>
          <t>output/pages/052_eri-maldives/diving__erimaldives.com__blog-post-which-resort-is-the-most-romantic-in-the-maldives.md</t>
        </is>
      </c>
    </row>
    <row r="1218">
      <c r="A1218" t="n">
        <v>59</v>
      </c>
      <c r="B1218" t="inlineStr">
        <is>
          <t>Jumeirah Maldives Olhahali Island</t>
        </is>
      </c>
      <c r="C1218" t="inlineStr">
        <is>
          <t>https://www.jumeirah.com/en/stay/maldives/jumeirah-olhahali-island</t>
        </is>
      </c>
      <c r="D1218" t="inlineStr">
        <is>
          <t>diving</t>
        </is>
      </c>
      <c r="E1218" t="inlineStr">
        <is>
          <t>Book your stay with Jumeirah Olhahali Island in the Maldives</t>
        </is>
      </c>
      <c r="F1218" t="n">
        <v>757</v>
      </c>
      <c r="G1218" t="inlineStr">
        <is>
          <t>2026-10-04</t>
        </is>
      </c>
      <c r="H1218" t="inlineStr">
        <is>
          <t>official</t>
        </is>
      </c>
      <c r="I1218" t="inlineStr">
        <is>
          <t>output/pages/059_jumeirah-maldives-olhahali-island/diving__jumeirah.com__en-stay-maldives-jumeirah-olhahali-island.md</t>
        </is>
      </c>
    </row>
    <row r="1219">
      <c r="A1219" t="n">
        <v>57</v>
      </c>
      <c r="B1219" t="inlineStr">
        <is>
          <t>Fushifaru Maldives</t>
        </is>
      </c>
      <c r="C1219" t="inlineStr">
        <is>
          <t>https://www.fushifaru.com/offer/family-offer/</t>
        </is>
      </c>
      <c r="D1219" t="inlineStr">
        <is>
          <t>diving</t>
        </is>
      </c>
      <c r="E1219" t="inlineStr">
        <is>
          <t>Family Offer - Fushifaru Maldives Resort</t>
        </is>
      </c>
      <c r="F1219" t="n">
        <v>828</v>
      </c>
      <c r="G1219" t="inlineStr">
        <is>
          <t>2026-10-04</t>
        </is>
      </c>
      <c r="H1219" t="inlineStr">
        <is>
          <t>official</t>
        </is>
      </c>
      <c r="I1219" t="inlineStr">
        <is>
          <t>output/pages/057_fushifaru-maldives/diving__fushifaru.com__offer-family-offer.md</t>
        </is>
      </c>
    </row>
    <row r="1220">
      <c r="A1220" t="n">
        <v>57</v>
      </c>
      <c r="B1220" t="inlineStr">
        <is>
          <t>Fushifaru Maldives</t>
        </is>
      </c>
      <c r="C1220" t="inlineStr">
        <is>
          <t>https://www.fushifaru.com/villas/</t>
        </is>
      </c>
      <c r="D1220" t="inlineStr">
        <is>
          <t>diving</t>
        </is>
      </c>
      <c r="E1220" t="inlineStr">
        <is>
          <t>Luxurious Accommodation in the Maldives - Fushifaru Maldives Boutique Hotel</t>
        </is>
      </c>
      <c r="F1220" t="n">
        <v>5455</v>
      </c>
      <c r="G1220" t="inlineStr">
        <is>
          <t>2026-10-04</t>
        </is>
      </c>
      <c r="H1220" t="inlineStr">
        <is>
          <t>official</t>
        </is>
      </c>
      <c r="I1220" t="inlineStr">
        <is>
          <t>output/pages/057_fushifaru-maldives/diving__fushifaru.com__villas.md</t>
        </is>
      </c>
    </row>
    <row r="1221">
      <c r="A1221" t="n">
        <v>52</v>
      </c>
      <c r="B1221" t="inlineStr">
        <is>
          <t>Eri Maldives</t>
        </is>
      </c>
      <c r="C1221" t="inlineStr">
        <is>
          <t>https://erimaldives.com/blog/post/can-you-swim-in-the-maldives-all-year/</t>
        </is>
      </c>
      <c r="D1221" t="inlineStr">
        <is>
          <t>diving</t>
        </is>
      </c>
      <c r="E1221" t="inlineStr">
        <is>
          <t>Can You Swim in the Maldives All Year? - Eri Maldives</t>
        </is>
      </c>
      <c r="F1221" t="n">
        <v>3007</v>
      </c>
      <c r="G1221" t="inlineStr">
        <is>
          <t>2026-10-04</t>
        </is>
      </c>
      <c r="H1221" t="inlineStr">
        <is>
          <t>official</t>
        </is>
      </c>
      <c r="I1221" t="inlineStr">
        <is>
          <t>output/pages/052_eri-maldives/diving__erimaldives.com__blog-post-can-you-swim-in-the-maldives-all-year.md</t>
        </is>
      </c>
    </row>
    <row r="1222">
      <c r="A1222" t="n">
        <v>52</v>
      </c>
      <c r="B1222" t="inlineStr">
        <is>
          <t>Eri Maldives</t>
        </is>
      </c>
      <c r="C1222" t="inlineStr">
        <is>
          <t>https://erimaldives.com/offers/advance-purchase-offer/</t>
        </is>
      </c>
      <c r="D1222" t="inlineStr">
        <is>
          <t>diving</t>
        </is>
      </c>
      <c r="E1222" t="inlineStr">
        <is>
          <t>2027 Advance Purchase Offer: Up to 40% Off at Eri Maldives</t>
        </is>
      </c>
      <c r="F1222" t="n">
        <v>691</v>
      </c>
      <c r="G1222" t="inlineStr">
        <is>
          <t>2026-10-04</t>
        </is>
      </c>
      <c r="H1222" t="inlineStr">
        <is>
          <t>official</t>
        </is>
      </c>
      <c r="I1222" t="inlineStr">
        <is>
          <t>output/pages/052_eri-maldives/diving__erimaldives.com__offers-advance-purchase-offer.md</t>
        </is>
      </c>
    </row>
    <row r="1223">
      <c r="A1223" t="n">
        <v>57</v>
      </c>
      <c r="B1223" t="inlineStr">
        <is>
          <t>Fushifaru Maldives</t>
        </is>
      </c>
      <c r="C1223" t="inlineStr">
        <is>
          <t>https://www.fushifaru.com/spa/hair-beauty-salon/</t>
        </is>
      </c>
      <c r="D1223" t="inlineStr">
        <is>
          <t>spa</t>
        </is>
      </c>
      <c r="E1223" t="inlineStr">
        <is>
          <t>Hair &amp; Beauty Salon - Fushifaru Maldives Resort</t>
        </is>
      </c>
      <c r="F1223" t="n">
        <v>203</v>
      </c>
      <c r="G1223" t="inlineStr">
        <is>
          <t>2026-10-04</t>
        </is>
      </c>
      <c r="H1223" t="inlineStr">
        <is>
          <t>official</t>
        </is>
      </c>
      <c r="I1223" t="inlineStr">
        <is>
          <t>output/pages/057_fushifaru-maldives/spa__fushifaru.com__spa-hair-beauty-salon.md</t>
        </is>
      </c>
    </row>
    <row r="1224">
      <c r="A1224" t="n">
        <v>52</v>
      </c>
      <c r="B1224" t="inlineStr">
        <is>
          <t>Eri Maldives</t>
        </is>
      </c>
      <c r="C1224" t="inlineStr">
        <is>
          <t>https://erimaldives.com/blog/post/discover-the-right-maldives-resort-for-you/</t>
        </is>
      </c>
      <c r="D1224" t="inlineStr">
        <is>
          <t>diving</t>
        </is>
      </c>
      <c r="E1224" t="inlineStr">
        <is>
          <t>Discover the Right Maldives Resort for You - Eri Maldives</t>
        </is>
      </c>
      <c r="F1224" t="n">
        <v>2968</v>
      </c>
      <c r="G1224" t="inlineStr">
        <is>
          <t>2026-10-04</t>
        </is>
      </c>
      <c r="H1224" t="inlineStr">
        <is>
          <t>official</t>
        </is>
      </c>
      <c r="I1224" t="inlineStr">
        <is>
          <t>output/pages/052_eri-maldives/diving__erimaldives.com__blog-post-discover-the-right-maldives-resort-for-you.md</t>
        </is>
      </c>
    </row>
    <row r="1225">
      <c r="A1225" t="n">
        <v>57</v>
      </c>
      <c r="B1225" t="inlineStr">
        <is>
          <t>Fushifaru Maldives</t>
        </is>
      </c>
      <c r="C1225" t="inlineStr">
        <is>
          <t>https://www.fushifaru.com/spa/veyoge-spa/</t>
        </is>
      </c>
      <c r="D1225" t="inlineStr">
        <is>
          <t>spa</t>
        </is>
      </c>
      <c r="E1225" t="inlineStr">
        <is>
          <t>Veyoge Spa - Fushifaru Maldives Resort</t>
        </is>
      </c>
      <c r="F1225" t="n">
        <v>414</v>
      </c>
      <c r="G1225" t="inlineStr">
        <is>
          <t>2026-10-04</t>
        </is>
      </c>
      <c r="H1225" t="inlineStr">
        <is>
          <t>official</t>
        </is>
      </c>
      <c r="I1225" t="inlineStr">
        <is>
          <t>output/pages/057_fushifaru-maldives/spa__fushifaru.com__spa-veyoge-spa.md</t>
        </is>
      </c>
    </row>
    <row r="1226">
      <c r="A1226" t="n">
        <v>57</v>
      </c>
      <c r="B1226" t="inlineStr">
        <is>
          <t>Fushifaru Maldives</t>
        </is>
      </c>
      <c r="C1226" t="inlineStr">
        <is>
          <t>https://www.fushifaru.com/5-unique-experiences-at-fushifaru/</t>
        </is>
      </c>
      <c r="D1226" t="inlineStr">
        <is>
          <t>diving</t>
        </is>
      </c>
      <c r="E1226" t="inlineStr">
        <is>
          <t>5 Unique Experiences at Fushifaru - Fushifaru Maldives Resort</t>
        </is>
      </c>
      <c r="F1226" t="n">
        <v>3152</v>
      </c>
      <c r="G1226" t="inlineStr">
        <is>
          <t>2026-10-04</t>
        </is>
      </c>
      <c r="H1226" t="inlineStr">
        <is>
          <t>official</t>
        </is>
      </c>
      <c r="I1226" t="inlineStr">
        <is>
          <t>output/pages/057_fushifaru-maldives/diving__fushifaru.com__5-unique-experiences-at-fushifaru.md</t>
        </is>
      </c>
    </row>
    <row r="1227">
      <c r="A1227" t="n">
        <v>52</v>
      </c>
      <c r="B1227" t="inlineStr">
        <is>
          <t>Eri Maldives</t>
        </is>
      </c>
      <c r="C1227" t="inlineStr">
        <is>
          <t>https://erimaldives.com/villas/beach-studio/</t>
        </is>
      </c>
      <c r="D1227" t="inlineStr">
        <is>
          <t>diving</t>
        </is>
      </c>
      <c r="E1227" t="inlineStr">
        <is>
          <t>Beach Studio - Eri Maldives</t>
        </is>
      </c>
      <c r="F1227" t="n">
        <v>691</v>
      </c>
      <c r="G1227" t="inlineStr">
        <is>
          <t>2026-10-04</t>
        </is>
      </c>
      <c r="H1227" t="inlineStr">
        <is>
          <t>official</t>
        </is>
      </c>
      <c r="I1227" t="inlineStr">
        <is>
          <t>output/pages/052_eri-maldives/diving__erimaldives.com__villas-beach-studio.md</t>
        </is>
      </c>
    </row>
    <row r="1228">
      <c r="A1228" t="n">
        <v>57</v>
      </c>
      <c r="B1228" t="inlineStr">
        <is>
          <t>Fushifaru Maldives</t>
        </is>
      </c>
      <c r="C1228" t="inlineStr">
        <is>
          <t>https://www.fushifaru.com/experience-the-magic-of-manta-ray-season/</t>
        </is>
      </c>
      <c r="D1228" t="inlineStr">
        <is>
          <t>diving</t>
        </is>
      </c>
      <c r="E1228" t="inlineStr">
        <is>
          <t>Experience the Magic of Manta Ray Season - Fushifaru Maldives Resort</t>
        </is>
      </c>
      <c r="F1228" t="n">
        <v>2180</v>
      </c>
      <c r="G1228" t="inlineStr">
        <is>
          <t>2026-10-04</t>
        </is>
      </c>
      <c r="H1228" t="inlineStr">
        <is>
          <t>official</t>
        </is>
      </c>
      <c r="I1228" t="inlineStr">
        <is>
          <t>output/pages/057_fushifaru-maldives/diving__fushifaru.com__experience-the-magic-of-manta-ray-season.md</t>
        </is>
      </c>
    </row>
    <row r="1229">
      <c r="A1229" t="n">
        <v>52</v>
      </c>
      <c r="B1229" t="inlineStr">
        <is>
          <t>Eri Maldives</t>
        </is>
      </c>
      <c r="C1229" t="inlineStr">
        <is>
          <t>https://erimaldives.com/offers/eri-all-inclusive-offer/</t>
        </is>
      </c>
      <c r="D1229" t="inlineStr">
        <is>
          <t>diving</t>
        </is>
      </c>
      <c r="E1229" t="inlineStr">
        <is>
          <t>Eri Maldives All-Inclusive Offer: Save Up to 40%</t>
        </is>
      </c>
      <c r="F1229" t="n">
        <v>691</v>
      </c>
      <c r="G1229" t="inlineStr">
        <is>
          <t>2026-10-04</t>
        </is>
      </c>
      <c r="H1229" t="inlineStr">
        <is>
          <t>official</t>
        </is>
      </c>
      <c r="I1229" t="inlineStr">
        <is>
          <t>output/pages/052_eri-maldives/diving__erimaldives.com__offers-eri-all-inclusive-offer.md</t>
        </is>
      </c>
    </row>
    <row r="1230">
      <c r="A1230" t="n">
        <v>52</v>
      </c>
      <c r="B1230" t="inlineStr">
        <is>
          <t>Eri Maldives</t>
        </is>
      </c>
      <c r="C1230" t="inlineStr">
        <is>
          <t>https://erimaldives.com/blog/post/which-maldives-resort-offers-the-best-beachfront-villas/</t>
        </is>
      </c>
      <c r="D1230" t="inlineStr">
        <is>
          <t>diving</t>
        </is>
      </c>
      <c r="E1230" t="inlineStr">
        <is>
          <t>Which Maldives Resort Offers the Best Beachfront Villas? - Eri Maldives</t>
        </is>
      </c>
      <c r="F1230" t="n">
        <v>2183</v>
      </c>
      <c r="G1230" t="inlineStr">
        <is>
          <t>2026-10-04</t>
        </is>
      </c>
      <c r="H1230" t="inlineStr">
        <is>
          <t>official</t>
        </is>
      </c>
      <c r="I1230" t="inlineStr">
        <is>
          <t>output/pages/052_eri-maldives/diving__erimaldives.com__blog-post-which-maldives-resort-offers-the-best-beachfront-v.md</t>
        </is>
      </c>
    </row>
    <row r="1231">
      <c r="A1231" t="n">
        <v>52</v>
      </c>
      <c r="B1231" t="inlineStr">
        <is>
          <t>Eri Maldives</t>
        </is>
      </c>
      <c r="C1231" t="inlineStr">
        <is>
          <t>https://erimaldives.com/dining/soul-kitchen/</t>
        </is>
      </c>
      <c r="D1231" t="inlineStr">
        <is>
          <t>dining</t>
        </is>
      </c>
      <c r="E1231" t="inlineStr">
        <is>
          <t>Soul Kitchen Maldives | All-Day Dining at Eri Maldives</t>
        </is>
      </c>
      <c r="F1231" t="n">
        <v>691</v>
      </c>
      <c r="G1231" t="inlineStr">
        <is>
          <t>2026-10-04</t>
        </is>
      </c>
      <c r="H1231" t="inlineStr">
        <is>
          <t>official</t>
        </is>
      </c>
      <c r="I1231" t="inlineStr">
        <is>
          <t>output/pages/052_eri-maldives/dining__erimaldives.com__dining-soul-kitchen.md</t>
        </is>
      </c>
    </row>
    <row r="1232">
      <c r="A1232" t="n">
        <v>52</v>
      </c>
      <c r="B1232" t="inlineStr">
        <is>
          <t>Eri Maldives</t>
        </is>
      </c>
      <c r="C1232" t="inlineStr">
        <is>
          <t>https://erimaldives.com/blog/post/discover-the-maldives-the-local-way-at-eri-maldives/</t>
        </is>
      </c>
      <c r="D1232" t="inlineStr">
        <is>
          <t>diving</t>
        </is>
      </c>
      <c r="E1232" t="inlineStr">
        <is>
          <t>Discover the Maldives the Local Way at Eri Maldives - Eri Maldives</t>
        </is>
      </c>
      <c r="F1232" t="n">
        <v>3465</v>
      </c>
      <c r="G1232" t="inlineStr">
        <is>
          <t>2026-10-04</t>
        </is>
      </c>
      <c r="H1232" t="inlineStr">
        <is>
          <t>official</t>
        </is>
      </c>
      <c r="I1232" t="inlineStr">
        <is>
          <t>output/pages/052_eri-maldives/diving__erimaldives.com__blog-post-discover-the-maldives-the-local-way-at-eri-maldive.md</t>
        </is>
      </c>
    </row>
    <row r="1233">
      <c r="A1233" t="n">
        <v>52</v>
      </c>
      <c r="B1233" t="inlineStr">
        <is>
          <t>Eri Maldives</t>
        </is>
      </c>
      <c r="C1233" t="inlineStr">
        <is>
          <t>https://erimaldives.com/experiences/</t>
        </is>
      </c>
      <c r="D1233" t="inlineStr">
        <is>
          <t>diving</t>
        </is>
      </c>
      <c r="E1233" t="inlineStr">
        <is>
          <t>Top Things to Do in Maldives | Experiences at Eri Maldives</t>
        </is>
      </c>
      <c r="F1233" t="n">
        <v>691</v>
      </c>
      <c r="G1233" t="inlineStr">
        <is>
          <t>2026-10-04</t>
        </is>
      </c>
      <c r="H1233" t="inlineStr">
        <is>
          <t>official</t>
        </is>
      </c>
      <c r="I1233" t="inlineStr">
        <is>
          <t>output/pages/052_eri-maldives/diving__erimaldives.com__experiences.md</t>
        </is>
      </c>
    </row>
    <row r="1234">
      <c r="A1234" t="n">
        <v>52</v>
      </c>
      <c r="B1234" t="inlineStr">
        <is>
          <t>Eri Maldives</t>
        </is>
      </c>
      <c r="C1234" t="inlineStr">
        <is>
          <t>https://erimaldives.com/blog/post/resorts-near-velana-airport/</t>
        </is>
      </c>
      <c r="D1234" t="inlineStr">
        <is>
          <t>diving</t>
        </is>
      </c>
      <c r="E1234" t="inlineStr">
        <is>
          <t>Resorts Near Velana Airport - Eri Maldives</t>
        </is>
      </c>
      <c r="F1234" t="n">
        <v>2730</v>
      </c>
      <c r="G1234" t="inlineStr">
        <is>
          <t>2026-10-04</t>
        </is>
      </c>
      <c r="H1234" t="inlineStr">
        <is>
          <t>official</t>
        </is>
      </c>
      <c r="I1234" t="inlineStr">
        <is>
          <t>output/pages/052_eri-maldives/diving__erimaldives.com__blog-post-resorts-near-velana-airport.md</t>
        </is>
      </c>
    </row>
    <row r="1235">
      <c r="A1235" t="n">
        <v>52</v>
      </c>
      <c r="B1235" t="inlineStr">
        <is>
          <t>Eri Maldives</t>
        </is>
      </c>
      <c r="C1235" t="inlineStr">
        <is>
          <t>https://erimaldives.com/dining/beach-shack/</t>
        </is>
      </c>
      <c r="D1235" t="inlineStr">
        <is>
          <t>dining</t>
        </is>
      </c>
      <c r="E1235" t="inlineStr">
        <is>
          <t>Beach Shack - Beachfront Dining &amp; Cocktails at Eri Maldives</t>
        </is>
      </c>
      <c r="F1235" t="n">
        <v>691</v>
      </c>
      <c r="G1235" t="inlineStr">
        <is>
          <t>2026-10-04</t>
        </is>
      </c>
      <c r="H1235" t="inlineStr">
        <is>
          <t>official</t>
        </is>
      </c>
      <c r="I1235" t="inlineStr">
        <is>
          <t>output/pages/052_eri-maldives/dining__erimaldives.com__dining-beach-shack.md</t>
        </is>
      </c>
    </row>
    <row r="1236">
      <c r="A1236" t="n">
        <v>52</v>
      </c>
      <c r="B1236" t="inlineStr">
        <is>
          <t>Eri Maldives</t>
        </is>
      </c>
      <c r="C1236" t="inlineStr">
        <is>
          <t>https://erimaldives.com/blog/post/marine-wonders-to-discover-in-the-maldives/</t>
        </is>
      </c>
      <c r="D1236" t="inlineStr">
        <is>
          <t>diving</t>
        </is>
      </c>
      <c r="E1236" t="inlineStr">
        <is>
          <t>Marine Wonders to Discover in the Maldives - Eri Maldives</t>
        </is>
      </c>
      <c r="F1236" t="n">
        <v>2157</v>
      </c>
      <c r="G1236" t="inlineStr">
        <is>
          <t>2026-10-04</t>
        </is>
      </c>
      <c r="H1236" t="inlineStr">
        <is>
          <t>official</t>
        </is>
      </c>
      <c r="I1236" t="inlineStr">
        <is>
          <t>output/pages/052_eri-maldives/diving__erimaldives.com__blog-post-marine-wonders-to-discover-in-the-maldives.md</t>
        </is>
      </c>
    </row>
    <row r="1237">
      <c r="A1237" t="n">
        <v>52</v>
      </c>
      <c r="B1237" t="inlineStr">
        <is>
          <t>Eri Maldives</t>
        </is>
      </c>
      <c r="C1237" t="inlineStr">
        <is>
          <t>https://erimaldives.com/blog/post/wellness-at-eri-maldives/</t>
        </is>
      </c>
      <c r="D1237" t="inlineStr">
        <is>
          <t>spa</t>
        </is>
      </c>
      <c r="E1237" t="inlineStr">
        <is>
          <t>Wellness at Eri Maldives - Eri Maldives</t>
        </is>
      </c>
      <c r="F1237" t="n">
        <v>2255</v>
      </c>
      <c r="G1237" t="inlineStr">
        <is>
          <t>2026-10-04</t>
        </is>
      </c>
      <c r="H1237" t="inlineStr">
        <is>
          <t>official</t>
        </is>
      </c>
      <c r="I1237" t="inlineStr">
        <is>
          <t>output/pages/052_eri-maldives/spa__erimaldives.com__blog-post-wellness-at-eri-maldives.md</t>
        </is>
      </c>
    </row>
    <row r="1238">
      <c r="A1238" t="n">
        <v>52</v>
      </c>
      <c r="B1238" t="inlineStr">
        <is>
          <t>Eri Maldives</t>
        </is>
      </c>
      <c r="C1238" t="inlineStr">
        <is>
          <t>https://erimaldives.com/blog/post/the-perfect-day-at-eri-maldives/</t>
        </is>
      </c>
      <c r="D1238" t="inlineStr">
        <is>
          <t>diving</t>
        </is>
      </c>
      <c r="E1238" t="inlineStr">
        <is>
          <t>The Perfect Day at Eri Maldives - Eri Maldives</t>
        </is>
      </c>
      <c r="F1238" t="n">
        <v>3731</v>
      </c>
      <c r="G1238" t="inlineStr">
        <is>
          <t>2026-10-04</t>
        </is>
      </c>
      <c r="H1238" t="inlineStr">
        <is>
          <t>official</t>
        </is>
      </c>
      <c r="I1238" t="inlineStr">
        <is>
          <t>output/pages/052_eri-maldives/diving__erimaldives.com__blog-post-the-perfect-day-at-eri-maldives.md</t>
        </is>
      </c>
    </row>
    <row r="1239">
      <c r="A1239" t="n">
        <v>52</v>
      </c>
      <c r="B1239" t="inlineStr">
        <is>
          <t>Eri Maldives</t>
        </is>
      </c>
      <c r="C1239" t="inlineStr">
        <is>
          <t>https://erimaldives.com/blog/post/a-guide-to-the-villas-at-eri-maldives/</t>
        </is>
      </c>
      <c r="D1239" t="inlineStr">
        <is>
          <t>diving</t>
        </is>
      </c>
      <c r="E1239" t="inlineStr">
        <is>
          <t>A Guide to the Villas at Eri Maldives - Eri Maldives</t>
        </is>
      </c>
      <c r="F1239" t="n">
        <v>4350</v>
      </c>
      <c r="G1239" t="inlineStr">
        <is>
          <t>2026-10-04</t>
        </is>
      </c>
      <c r="H1239" t="inlineStr">
        <is>
          <t>official</t>
        </is>
      </c>
      <c r="I1239" t="inlineStr">
        <is>
          <t>output/pages/052_eri-maldives/diving__erimaldives.com__blog-post-a-guide-to-the-villas-at-eri-maldives.md</t>
        </is>
      </c>
    </row>
    <row r="1240">
      <c r="A1240" t="n">
        <v>52</v>
      </c>
      <c r="B1240" t="inlineStr">
        <is>
          <t>Eri Maldives</t>
        </is>
      </c>
      <c r="C1240" t="inlineStr">
        <is>
          <t>https://erimaldives.com/offers/</t>
        </is>
      </c>
      <c r="D1240" t="inlineStr">
        <is>
          <t>diving</t>
        </is>
      </c>
      <c r="E1240" t="inlineStr">
        <is>
          <t>Maldives Resort Offers &amp; All-Inclusive Stays - 40% Off | Eri Maldives</t>
        </is>
      </c>
      <c r="F1240" t="n">
        <v>765</v>
      </c>
      <c r="G1240" t="inlineStr">
        <is>
          <t>2026-10-04</t>
        </is>
      </c>
      <c r="H1240" t="inlineStr">
        <is>
          <t>official</t>
        </is>
      </c>
      <c r="I1240" t="inlineStr">
        <is>
          <t>output/pages/052_eri-maldives/diving__erimaldives.com__offers.md</t>
        </is>
      </c>
    </row>
    <row r="1241">
      <c r="A1241" t="n">
        <v>52</v>
      </c>
      <c r="B1241" t="inlineStr">
        <is>
          <t>Eri Maldives</t>
        </is>
      </c>
      <c r="C1241" t="inlineStr">
        <is>
          <t>https://erimaldives.com/blog/post/dining-at-eri-maldives-best-restaurants-in-north-male-atoll/</t>
        </is>
      </c>
      <c r="D1241" t="inlineStr">
        <is>
          <t>dining</t>
        </is>
      </c>
      <c r="E1241" t="inlineStr">
        <is>
          <t>Dining at Eri: Best Restaurants in North Male Atoll - Eri Maldives</t>
        </is>
      </c>
      <c r="F1241" t="n">
        <v>2891</v>
      </c>
      <c r="G1241" t="inlineStr">
        <is>
          <t>2026-10-04</t>
        </is>
      </c>
      <c r="H1241" t="inlineStr">
        <is>
          <t>official</t>
        </is>
      </c>
      <c r="I1241" t="inlineStr">
        <is>
          <t>output/pages/052_eri-maldives/dining__erimaldives.com__blog-post-dining-at-eri-maldives-best-restaurants-in-north-m.md</t>
        </is>
      </c>
    </row>
    <row r="1242">
      <c r="A1242" t="n">
        <v>52</v>
      </c>
      <c r="B1242" t="inlineStr">
        <is>
          <t>Eri Maldives</t>
        </is>
      </c>
      <c r="C1242" t="inlineStr">
        <is>
          <t>https://erimaldives.com/getting-here/</t>
        </is>
      </c>
      <c r="D1242" t="inlineStr">
        <is>
          <t>diving</t>
        </is>
      </c>
      <c r="E1242" t="inlineStr">
        <is>
          <t>Getting Here is a Breeze - Eri Maldives</t>
        </is>
      </c>
      <c r="F1242" t="n">
        <v>691</v>
      </c>
      <c r="G1242" t="inlineStr">
        <is>
          <t>2026-10-04</t>
        </is>
      </c>
      <c r="H1242" t="inlineStr">
        <is>
          <t>official</t>
        </is>
      </c>
      <c r="I1242" t="inlineStr">
        <is>
          <t>output/pages/052_eri-maldives/diving__erimaldives.com__getting-here.md</t>
        </is>
      </c>
    </row>
    <row r="1243">
      <c r="A1243" t="n">
        <v>52</v>
      </c>
      <c r="B1243" t="inlineStr">
        <is>
          <t>Eri Maldives</t>
        </is>
      </c>
      <c r="C1243" t="inlineStr">
        <is>
          <t>https://erimaldives.com/blog/post/top-reasons-to-visit-the-maldives-in-the-off-season/</t>
        </is>
      </c>
      <c r="D1243" t="inlineStr">
        <is>
          <t>diving</t>
        </is>
      </c>
      <c r="E1243" t="inlineStr">
        <is>
          <t>Top Reasons to Visit the Maldives in the Off-Season - Eri Maldives</t>
        </is>
      </c>
      <c r="F1243" t="n">
        <v>4356</v>
      </c>
      <c r="G1243" t="inlineStr">
        <is>
          <t>2026-10-04</t>
        </is>
      </c>
      <c r="H1243" t="inlineStr">
        <is>
          <t>official</t>
        </is>
      </c>
      <c r="I1243" t="inlineStr">
        <is>
          <t>output/pages/052_eri-maldives/diving__erimaldives.com__blog-post-top-reasons-to-visit-the-maldives-in-the-off-seaso.md</t>
        </is>
      </c>
    </row>
    <row r="1244">
      <c r="A1244" t="n">
        <v>52</v>
      </c>
      <c r="B1244" t="inlineStr">
        <is>
          <t>Eri Maldives</t>
        </is>
      </c>
      <c r="C1244" t="inlineStr">
        <is>
          <t>https://erimaldives.com/blog/post/eco-chic-stays-at-eri/</t>
        </is>
      </c>
      <c r="D1244" t="inlineStr">
        <is>
          <t>diving</t>
        </is>
      </c>
      <c r="E1244" t="inlineStr">
        <is>
          <t>Eco-Chic Stays at Eri - Eri Maldives</t>
        </is>
      </c>
      <c r="F1244" t="n">
        <v>2705</v>
      </c>
      <c r="G1244" t="inlineStr">
        <is>
          <t>2026-10-04</t>
        </is>
      </c>
      <c r="H1244" t="inlineStr">
        <is>
          <t>official</t>
        </is>
      </c>
      <c r="I1244" t="inlineStr">
        <is>
          <t>output/pages/052_eri-maldives/diving__erimaldives.com__blog-post-eco-chic-stays-at-eri.md</t>
        </is>
      </c>
    </row>
    <row r="1245">
      <c r="A1245" t="n">
        <v>52</v>
      </c>
      <c r="B1245" t="inlineStr">
        <is>
          <t>Eri Maldives</t>
        </is>
      </c>
      <c r="C1245" t="inlineStr">
        <is>
          <t>https://erimaldives.com/offers/barefoot-beginnings/</t>
        </is>
      </c>
      <c r="D1245" t="inlineStr">
        <is>
          <t>dining</t>
        </is>
      </c>
      <c r="E1245" t="inlineStr">
        <is>
          <t>Maldives Resort Offers &amp; All-Inclusive Stays - 40% Off | Eri Maldives</t>
        </is>
      </c>
      <c r="F1245" t="n">
        <v>765</v>
      </c>
      <c r="G1245" t="inlineStr">
        <is>
          <t>2026-10-04</t>
        </is>
      </c>
      <c r="H1245" t="inlineStr">
        <is>
          <t>official</t>
        </is>
      </c>
      <c r="I1245" t="inlineStr">
        <is>
          <t>output/pages/052_eri-maldives/dining__erimaldives.com__offers-barefoot-beginnings.md</t>
        </is>
      </c>
    </row>
    <row r="1246">
      <c r="A1246" t="n">
        <v>52</v>
      </c>
      <c r="B1246" t="inlineStr">
        <is>
          <t>Eri Maldives</t>
        </is>
      </c>
      <c r="C1246" t="inlineStr">
        <is>
          <t>https://erimaldives.com/blog/post/where-can-you-experience-a-mindful-maldives-getaway/</t>
        </is>
      </c>
      <c r="D1246" t="inlineStr">
        <is>
          <t>diving</t>
        </is>
      </c>
      <c r="E1246" t="inlineStr">
        <is>
          <t>Where Can You Experience a Mindful Maldives Getaway? - Eri Maldives</t>
        </is>
      </c>
      <c r="F1246" t="n">
        <v>3063</v>
      </c>
      <c r="G1246" t="inlineStr">
        <is>
          <t>2026-10-04</t>
        </is>
      </c>
      <c r="H1246" t="inlineStr">
        <is>
          <t>official</t>
        </is>
      </c>
      <c r="I1246" t="inlineStr">
        <is>
          <t>output/pages/052_eri-maldives/diving__erimaldives.com__blog-post-where-can-you-experience-a-mindful-maldives-getawa.md</t>
        </is>
      </c>
    </row>
    <row r="1247">
      <c r="A1247" t="n">
        <v>52</v>
      </c>
      <c r="B1247" t="inlineStr">
        <is>
          <t>Eri Maldives</t>
        </is>
      </c>
      <c r="C1247" t="inlineStr">
        <is>
          <t>https://erimaldives.com/blog/post/seven-days-by-the-sea-an-ocean-wellness-itinerary-at-eri-maldives/</t>
        </is>
      </c>
      <c r="D1247" t="inlineStr">
        <is>
          <t>spa</t>
        </is>
      </c>
      <c r="E1247" t="inlineStr">
        <is>
          <t>Seven Days by the Sea: An Ocean Wellness Itinerary at Eri Maldives - Eri Maldives</t>
        </is>
      </c>
      <c r="F1247" t="n">
        <v>5547</v>
      </c>
      <c r="G1247" t="inlineStr">
        <is>
          <t>2026-10-04</t>
        </is>
      </c>
      <c r="H1247" t="inlineStr">
        <is>
          <t>official</t>
        </is>
      </c>
      <c r="I1247" t="inlineStr">
        <is>
          <t>output/pages/052_eri-maldives/spa__erimaldives.com__blog-post-seven-days-by-the-sea-an-ocean-wellness-itinerary-.md</t>
        </is>
      </c>
    </row>
    <row r="1248">
      <c r="A1248" t="n">
        <v>52</v>
      </c>
      <c r="B1248" t="inlineStr">
        <is>
          <t>Eri Maldives</t>
        </is>
      </c>
      <c r="C1248" t="inlineStr">
        <is>
          <t>https://erimaldives.com/wellness/</t>
        </is>
      </c>
      <c r="D1248" t="inlineStr">
        <is>
          <t>spa</t>
        </is>
      </c>
      <c r="E1248" t="inlineStr">
        <is>
          <t>Wellness - Eri Maldives</t>
        </is>
      </c>
      <c r="F1248" t="n">
        <v>691</v>
      </c>
      <c r="G1248" t="inlineStr">
        <is>
          <t>2026-10-04</t>
        </is>
      </c>
      <c r="H1248" t="inlineStr">
        <is>
          <t>official</t>
        </is>
      </c>
      <c r="I1248" t="inlineStr">
        <is>
          <t>output/pages/052_eri-maldives/spa__erimaldives.com__wellness.md</t>
        </is>
      </c>
    </row>
    <row r="1249">
      <c r="A1249" t="n">
        <v>52</v>
      </c>
      <c r="B1249" t="inlineStr">
        <is>
          <t>Eri Maldives</t>
        </is>
      </c>
      <c r="C1249" t="inlineStr">
        <is>
          <t>https://erimaldives.com/blog/post/sunrise-to-sunset-at-eri/</t>
        </is>
      </c>
      <c r="D1249" t="inlineStr">
        <is>
          <t>diving</t>
        </is>
      </c>
      <c r="E1249" t="inlineStr">
        <is>
          <t>Sunrise to Sunset at Eri - Eri Maldives</t>
        </is>
      </c>
      <c r="F1249" t="n">
        <v>2917</v>
      </c>
      <c r="G1249" t="inlineStr">
        <is>
          <t>2026-10-04</t>
        </is>
      </c>
      <c r="H1249" t="inlineStr">
        <is>
          <t>official</t>
        </is>
      </c>
      <c r="I1249" t="inlineStr">
        <is>
          <t>output/pages/052_eri-maldives/diving__erimaldives.com__blog-post-sunrise-to-sunset-at-eri.md</t>
        </is>
      </c>
    </row>
    <row r="1250">
      <c r="A1250" t="n">
        <v>52</v>
      </c>
      <c r="B1250" t="inlineStr">
        <is>
          <t>Eri Maldives</t>
        </is>
      </c>
      <c r="C1250" t="inlineStr">
        <is>
          <t>https://erimaldives.com/offers/limited-time-deal/</t>
        </is>
      </c>
      <c r="D1250" t="inlineStr">
        <is>
          <t>diving</t>
        </is>
      </c>
      <c r="E1250" t="inlineStr">
        <is>
          <t>Maldives Resort Deals: Up to 40% Off | Flash Sale at Eri Maldives</t>
        </is>
      </c>
      <c r="F1250" t="n">
        <v>691</v>
      </c>
      <c r="G1250" t="inlineStr">
        <is>
          <t>2026-10-04</t>
        </is>
      </c>
      <c r="H1250" t="inlineStr">
        <is>
          <t>official</t>
        </is>
      </c>
      <c r="I1250" t="inlineStr">
        <is>
          <t>output/pages/052_eri-maldives/diving__erimaldives.com__offers-limited-time-deal.md</t>
        </is>
      </c>
    </row>
    <row r="1251">
      <c r="A1251" t="n">
        <v>52</v>
      </c>
      <c r="B1251" t="inlineStr">
        <is>
          <t>Eri Maldives</t>
        </is>
      </c>
      <c r="C1251" t="inlineStr">
        <is>
          <t>https://erimaldives.com/blog/post/where-can-couples-find-a-romantic-resort-near-male-airport/</t>
        </is>
      </c>
      <c r="D1251" t="inlineStr">
        <is>
          <t>diving</t>
        </is>
      </c>
      <c r="E1251" t="inlineStr">
        <is>
          <t>Where Can Couples Find a Romantic Resort Near Malé Airport? - Eri Maldives</t>
        </is>
      </c>
      <c r="F1251" t="n">
        <v>3491</v>
      </c>
      <c r="G1251" t="inlineStr">
        <is>
          <t>2026-10-04</t>
        </is>
      </c>
      <c r="H1251" t="inlineStr">
        <is>
          <t>official</t>
        </is>
      </c>
      <c r="I1251" t="inlineStr">
        <is>
          <t>output/pages/052_eri-maldives/diving__erimaldives.com__blog-post-where-can-couples-find-a-romantic-resort-near-male.md</t>
        </is>
      </c>
    </row>
    <row r="1252">
      <c r="A1252" t="n">
        <v>52</v>
      </c>
      <c r="B1252" t="inlineStr">
        <is>
          <t>Eri Maldives</t>
        </is>
      </c>
      <c r="C1252" t="inlineStr">
        <is>
          <t>https://erimaldives.com/blog/post/maldives-travel-tips-everything-you-need-to-know-before-your-island-escape/</t>
        </is>
      </c>
      <c r="D1252" t="inlineStr">
        <is>
          <t>diving</t>
        </is>
      </c>
      <c r="E1252" t="inlineStr">
        <is>
          <t>Maldives Travel Tips: Everything You Need to Know Before Your Island Escape - Eri Maldives</t>
        </is>
      </c>
      <c r="F1252" t="n">
        <v>4265</v>
      </c>
      <c r="G1252" t="inlineStr">
        <is>
          <t>2026-10-04</t>
        </is>
      </c>
      <c r="H1252" t="inlineStr">
        <is>
          <t>official</t>
        </is>
      </c>
      <c r="I1252" t="inlineStr">
        <is>
          <t>output/pages/052_eri-maldives/diving__erimaldives.com__blog-post-maldives-travel-tips-everything-you-need-to-know-b.md</t>
        </is>
      </c>
    </row>
    <row r="1253">
      <c r="A1253" t="n">
        <v>52</v>
      </c>
      <c r="B1253" t="inlineStr">
        <is>
          <t>Eri Maldives</t>
        </is>
      </c>
      <c r="C1253" t="inlineStr">
        <is>
          <t>https://erimaldives.com/experiences/underwater-diving/dive-sites/</t>
        </is>
      </c>
      <c r="D1253" t="inlineStr">
        <is>
          <t>diving</t>
        </is>
      </c>
      <c r="E1253" t="inlineStr">
        <is>
          <t>Best Dive Sites in Maldives | Eri Maldives</t>
        </is>
      </c>
      <c r="F1253" t="n">
        <v>691</v>
      </c>
      <c r="G1253" t="inlineStr">
        <is>
          <t>2026-10-04</t>
        </is>
      </c>
      <c r="H1253" t="inlineStr">
        <is>
          <t>official</t>
        </is>
      </c>
      <c r="I1253" t="inlineStr">
        <is>
          <t>output/pages/052_eri-maldives/diving__erimaldives.com__experiences-underwater-diving-dive-sites.md</t>
        </is>
      </c>
    </row>
    <row r="1254">
      <c r="A1254" t="n">
        <v>52</v>
      </c>
      <c r="B1254" t="inlineStr">
        <is>
          <t>Eri Maldives</t>
        </is>
      </c>
      <c r="C1254" t="inlineStr">
        <is>
          <t>https://erimaldives.com/villas/sunset-beach-villa/</t>
        </is>
      </c>
      <c r="D1254" t="inlineStr">
        <is>
          <t>diving</t>
        </is>
      </c>
      <c r="E1254" t="inlineStr">
        <is>
          <t>Sunset Beach Villa - Eri Maldives</t>
        </is>
      </c>
      <c r="F1254" t="n">
        <v>691</v>
      </c>
      <c r="G1254" t="inlineStr">
        <is>
          <t>2026-10-04</t>
        </is>
      </c>
      <c r="H1254" t="inlineStr">
        <is>
          <t>official</t>
        </is>
      </c>
      <c r="I1254" t="inlineStr">
        <is>
          <t>output/pages/052_eri-maldives/diving__erimaldives.com__villas-sunset-beach-villa.md</t>
        </is>
      </c>
    </row>
    <row r="1255">
      <c r="A1255" t="n">
        <v>52</v>
      </c>
      <c r="B1255" t="inlineStr">
        <is>
          <t>Eri Maldives</t>
        </is>
      </c>
      <c r="C1255" t="inlineStr">
        <is>
          <t>https://erimaldives.com/dining/sip-dip-main-bar/</t>
        </is>
      </c>
      <c r="D1255" t="inlineStr">
        <is>
          <t>dining</t>
        </is>
      </c>
      <c r="E1255" t="inlineStr">
        <is>
          <t>Sip &amp; Dip - Main Bar - Eri Maldives</t>
        </is>
      </c>
      <c r="F1255" t="n">
        <v>691</v>
      </c>
      <c r="G1255" t="inlineStr">
        <is>
          <t>2026-10-04</t>
        </is>
      </c>
      <c r="H1255" t="inlineStr">
        <is>
          <t>official</t>
        </is>
      </c>
      <c r="I1255" t="inlineStr">
        <is>
          <t>output/pages/052_eri-maldives/dining__erimaldives.com__dining-sip-dip-main-bar.md</t>
        </is>
      </c>
    </row>
    <row r="1256">
      <c r="A1256" t="n">
        <v>52</v>
      </c>
      <c r="B1256" t="inlineStr">
        <is>
          <t>Eri Maldives</t>
        </is>
      </c>
      <c r="C1256" t="inlineStr">
        <is>
          <t>https://erimaldives.com/blog/post/what-kind-of-traveller-are-you-in-the-maldives/</t>
        </is>
      </c>
      <c r="D1256" t="inlineStr">
        <is>
          <t>diving</t>
        </is>
      </c>
      <c r="E1256" t="inlineStr">
        <is>
          <t>What Kind of Traveller Are You in the Maldives? - Eri Maldives</t>
        </is>
      </c>
      <c r="F1256" t="n">
        <v>4554</v>
      </c>
      <c r="G1256" t="inlineStr">
        <is>
          <t>2026-10-04</t>
        </is>
      </c>
      <c r="H1256" t="inlineStr">
        <is>
          <t>official</t>
        </is>
      </c>
      <c r="I1256" t="inlineStr">
        <is>
          <t>output/pages/052_eri-maldives/diving__erimaldives.com__blog-post-what-kind-of-traveller-are-you-in-the-maldives.md</t>
        </is>
      </c>
    </row>
    <row r="1257">
      <c r="A1257" t="n">
        <v>52</v>
      </c>
      <c r="B1257" t="inlineStr">
        <is>
          <t>Eri Maldives</t>
        </is>
      </c>
      <c r="C1257" t="inlineStr">
        <is>
          <t>https://erimaldives.com/blog/post/first-time-diving-in-the-maldives-your-beginners-guide-to-diving-at-eri/</t>
        </is>
      </c>
      <c r="D1257" t="inlineStr">
        <is>
          <t>diving</t>
        </is>
      </c>
      <c r="E1257" t="inlineStr">
        <is>
          <t>First Time Diving in the Maldives? Your Beginner’s Guide to Diving at Eri - Eri Maldives</t>
        </is>
      </c>
      <c r="F1257" t="n">
        <v>5429</v>
      </c>
      <c r="G1257" t="inlineStr">
        <is>
          <t>2026-10-04</t>
        </is>
      </c>
      <c r="H1257" t="inlineStr">
        <is>
          <t>official</t>
        </is>
      </c>
      <c r="I1257" t="inlineStr">
        <is>
          <t>output/pages/052_eri-maldives/diving__erimaldives.com__blog-post-first-time-diving-in-the-maldives-your-beginners-g.md</t>
        </is>
      </c>
    </row>
    <row r="1258">
      <c r="A1258" t="n">
        <v>52</v>
      </c>
      <c r="B1258" t="inlineStr">
        <is>
          <t>Eri Maldives</t>
        </is>
      </c>
      <c r="C1258" t="inlineStr">
        <is>
          <t>https://erimaldives.com/blog/post/a-guide-to-island-moments-made-for-two/</t>
        </is>
      </c>
      <c r="D1258" t="inlineStr">
        <is>
          <t>diving</t>
        </is>
      </c>
      <c r="E1258" t="inlineStr">
        <is>
          <t>A Guide to Island Moments Made for Two - Eri Maldives</t>
        </is>
      </c>
      <c r="F1258" t="n">
        <v>2960</v>
      </c>
      <c r="G1258" t="inlineStr">
        <is>
          <t>2026-10-04</t>
        </is>
      </c>
      <c r="H1258" t="inlineStr">
        <is>
          <t>official</t>
        </is>
      </c>
      <c r="I1258" t="inlineStr">
        <is>
          <t>output/pages/052_eri-maldives/diving__erimaldives.com__blog-post-a-guide-to-island-moments-made-for-two.md</t>
        </is>
      </c>
    </row>
    <row r="1259">
      <c r="A1259" t="n">
        <v>52</v>
      </c>
      <c r="B1259" t="inlineStr">
        <is>
          <t>Eri Maldives</t>
        </is>
      </c>
      <c r="C1259" t="inlineStr">
        <is>
          <t>https://erimaldives.com/blog/</t>
        </is>
      </c>
      <c r="D1259" t="inlineStr">
        <is>
          <t>diving</t>
        </is>
      </c>
      <c r="E1259" t="inlineStr">
        <is>
          <t>Blog - Eri Maldives</t>
        </is>
      </c>
      <c r="F1259" t="n">
        <v>1170</v>
      </c>
      <c r="G1259" t="inlineStr">
        <is>
          <t>2026-10-04</t>
        </is>
      </c>
      <c r="H1259" t="inlineStr">
        <is>
          <t>official</t>
        </is>
      </c>
      <c r="I1259" t="inlineStr">
        <is>
          <t>output/pages/052_eri-maldives/diving__erimaldives.com__blog.md</t>
        </is>
      </c>
    </row>
    <row r="1260">
      <c r="A1260" t="n">
        <v>52</v>
      </c>
      <c r="B1260" t="inlineStr">
        <is>
          <t>Eri Maldives</t>
        </is>
      </c>
      <c r="C1260" t="inlineStr">
        <is>
          <t>https://erimaldives.com/blog/post/beneath-eris-turquoise-waters/</t>
        </is>
      </c>
      <c r="D1260" t="inlineStr">
        <is>
          <t>dining</t>
        </is>
      </c>
      <c r="E1260" t="inlineStr">
        <is>
          <t>Beneath Eri’s Turquoise Waters - Eri Maldives</t>
        </is>
      </c>
      <c r="F1260" t="n">
        <v>2971</v>
      </c>
      <c r="G1260" t="inlineStr">
        <is>
          <t>2026-10-04</t>
        </is>
      </c>
      <c r="H1260" t="inlineStr">
        <is>
          <t>official</t>
        </is>
      </c>
      <c r="I1260" t="inlineStr">
        <is>
          <t>output/pages/052_eri-maldives/dining__erimaldives.com__blog-post-beneath-eris-turquoise-waters.md</t>
        </is>
      </c>
    </row>
    <row r="1261">
      <c r="A1261" t="n">
        <v>52</v>
      </c>
      <c r="B1261" t="inlineStr">
        <is>
          <t>Eri Maldives</t>
        </is>
      </c>
      <c r="C1261" t="inlineStr">
        <is>
          <t>https://erimaldives.com/blog/post/eri-maldives-pristine-coral-gardens/</t>
        </is>
      </c>
      <c r="D1261" t="inlineStr">
        <is>
          <t>diving</t>
        </is>
      </c>
      <c r="E1261" t="inlineStr">
        <is>
          <t>Eri Maldives’ Pristine Coral Gardens - Eri Maldives</t>
        </is>
      </c>
      <c r="F1261" t="n">
        <v>2644</v>
      </c>
      <c r="G1261" t="inlineStr">
        <is>
          <t>2026-10-04</t>
        </is>
      </c>
      <c r="H1261" t="inlineStr">
        <is>
          <t>official</t>
        </is>
      </c>
      <c r="I1261" t="inlineStr">
        <is>
          <t>output/pages/052_eri-maldives/diving__erimaldives.com__blog-post-eri-maldives-pristine-coral-gardens.md</t>
        </is>
      </c>
    </row>
    <row r="1262">
      <c r="A1262" t="n">
        <v>52</v>
      </c>
      <c r="B1262" t="inlineStr">
        <is>
          <t>Eri Maldives</t>
        </is>
      </c>
      <c r="C1262" t="inlineStr">
        <is>
          <t>https://erimaldives.com/blog/post/easter-in-full-bloom-at-eri/</t>
        </is>
      </c>
      <c r="D1262" t="inlineStr">
        <is>
          <t>diving</t>
        </is>
      </c>
      <c r="E1262" t="inlineStr">
        <is>
          <t>Easter in Full Bloom at Eri - Eri Maldives</t>
        </is>
      </c>
      <c r="F1262" t="n">
        <v>4571</v>
      </c>
      <c r="G1262" t="inlineStr">
        <is>
          <t>2026-10-04</t>
        </is>
      </c>
      <c r="H1262" t="inlineStr">
        <is>
          <t>official</t>
        </is>
      </c>
      <c r="I1262" t="inlineStr">
        <is>
          <t>output/pages/052_eri-maldives/diving__erimaldives.com__blog-post-easter-in-full-bloom-at-eri.md</t>
        </is>
      </c>
    </row>
    <row r="1263">
      <c r="A1263" t="n">
        <v>52</v>
      </c>
      <c r="B1263" t="inlineStr">
        <is>
          <t>Eri Maldives</t>
        </is>
      </c>
      <c r="C1263" t="inlineStr">
        <is>
          <t>https://erimaldives.com/blog/post/how-to-make-the-most-of-a-5-day-maldives-vacation/</t>
        </is>
      </c>
      <c r="D1263" t="inlineStr">
        <is>
          <t>diving</t>
        </is>
      </c>
      <c r="E1263" t="inlineStr">
        <is>
          <t>How to Make the Most of a 5-Day Maldives Vacation - Eri Maldives</t>
        </is>
      </c>
      <c r="F1263" t="n">
        <v>3099</v>
      </c>
      <c r="G1263" t="inlineStr">
        <is>
          <t>2026-10-04</t>
        </is>
      </c>
      <c r="H1263" t="inlineStr">
        <is>
          <t>official</t>
        </is>
      </c>
      <c r="I1263" t="inlineStr">
        <is>
          <t>output/pages/052_eri-maldives/diving__erimaldives.com__blog-post-how-to-make-the-most-of-a-5-day-maldives-vacation.md</t>
        </is>
      </c>
    </row>
    <row r="1264">
      <c r="A1264" t="n">
        <v>52</v>
      </c>
      <c r="B1264" t="inlineStr">
        <is>
          <t>Eri Maldives</t>
        </is>
      </c>
      <c r="C1264" t="inlineStr">
        <is>
          <t>https://erimaldives.com/eri-meal-plan/</t>
        </is>
      </c>
      <c r="D1264" t="inlineStr">
        <is>
          <t>diving</t>
        </is>
      </c>
      <c r="E1264" t="inlineStr">
        <is>
          <t>Eri Meal Plan - Eri Maldives</t>
        </is>
      </c>
      <c r="F1264" t="n">
        <v>652</v>
      </c>
      <c r="G1264" t="inlineStr">
        <is>
          <t>2026-10-04</t>
        </is>
      </c>
      <c r="H1264" t="inlineStr">
        <is>
          <t>official</t>
        </is>
      </c>
      <c r="I1264" t="inlineStr">
        <is>
          <t>output/pages/052_eri-maldives/diving__erimaldives.com__eri-meal-plan.md</t>
        </is>
      </c>
    </row>
    <row r="1265">
      <c r="A1265" t="n">
        <v>52</v>
      </c>
      <c r="B1265" t="inlineStr">
        <is>
          <t>Eri Maldives</t>
        </is>
      </c>
      <c r="C1265" t="inlineStr">
        <is>
          <t>https://erimaldives.com/blog/post/how-eri-maldives-combines-adventure-and-relaxation-for-every-traveller/</t>
        </is>
      </c>
      <c r="D1265" t="inlineStr">
        <is>
          <t>diving</t>
        </is>
      </c>
      <c r="E1265" t="inlineStr">
        <is>
          <t>How Eri Maldives Combines Adventure and Relaxation for Every Traveller - Eri Maldives</t>
        </is>
      </c>
      <c r="F1265" t="n">
        <v>2479</v>
      </c>
      <c r="G1265" t="inlineStr">
        <is>
          <t>2026-10-04</t>
        </is>
      </c>
      <c r="H1265" t="inlineStr">
        <is>
          <t>official</t>
        </is>
      </c>
      <c r="I1265" t="inlineStr">
        <is>
          <t>output/pages/052_eri-maldives/diving__erimaldives.com__blog-post-how-eri-maldives-combines-adventure-and-relaxation.md</t>
        </is>
      </c>
    </row>
    <row r="1266">
      <c r="A1266" t="n">
        <v>52</v>
      </c>
      <c r="B1266" t="inlineStr">
        <is>
          <t>Eri Maldives</t>
        </is>
      </c>
      <c r="C1266" t="inlineStr">
        <is>
          <t>https://erimaldives.com/blog/post/romantic-villas-for-two-in-the-maldives-a-soulful-escape-at-eri/</t>
        </is>
      </c>
      <c r="D1266" t="inlineStr">
        <is>
          <t>diving</t>
        </is>
      </c>
      <c r="E1266" t="inlineStr">
        <is>
          <t>Romantic Villas for Two in the Maldives: A Soulful Escape at Eri - Eri Maldives</t>
        </is>
      </c>
      <c r="F1266" t="n">
        <v>2882</v>
      </c>
      <c r="G1266" t="inlineStr">
        <is>
          <t>2026-10-04</t>
        </is>
      </c>
      <c r="H1266" t="inlineStr">
        <is>
          <t>official</t>
        </is>
      </c>
      <c r="I1266" t="inlineStr">
        <is>
          <t>output/pages/052_eri-maldives/diving__erimaldives.com__blog-post-romantic-villas-for-two-in-the-maldives-a-soulful-.md</t>
        </is>
      </c>
    </row>
    <row r="1267">
      <c r="A1267" t="n">
        <v>52</v>
      </c>
      <c r="B1267" t="inlineStr">
        <is>
          <t>Eri Maldives</t>
        </is>
      </c>
      <c r="C1267" t="inlineStr">
        <is>
          <t>https://erimaldives.com/blog/post/resorts-near-male-international-airport/</t>
        </is>
      </c>
      <c r="D1267" t="inlineStr">
        <is>
          <t>diving</t>
        </is>
      </c>
      <c r="E1267" t="inlineStr">
        <is>
          <t>Resorts Near Male' International Airport - Eri Maldives</t>
        </is>
      </c>
      <c r="F1267" t="n">
        <v>2780</v>
      </c>
      <c r="G1267" t="inlineStr">
        <is>
          <t>2026-10-04</t>
        </is>
      </c>
      <c r="H1267" t="inlineStr">
        <is>
          <t>official</t>
        </is>
      </c>
      <c r="I1267" t="inlineStr">
        <is>
          <t>output/pages/052_eri-maldives/diving__erimaldives.com__blog-post-resorts-near-male-international-airport.md</t>
        </is>
      </c>
    </row>
    <row r="1268">
      <c r="A1268" t="n">
        <v>52</v>
      </c>
      <c r="B1268" t="inlineStr">
        <is>
          <t>Eri Maldives</t>
        </is>
      </c>
      <c r="C1268" t="inlineStr">
        <is>
          <t>https://erimaldives.com/dining/</t>
        </is>
      </c>
      <c r="D1268" t="inlineStr">
        <is>
          <t>dining</t>
        </is>
      </c>
      <c r="E1268" t="inlineStr">
        <is>
          <t>Best Restaurants in Maldives | Dining at Eri Maldives</t>
        </is>
      </c>
      <c r="F1268" t="n">
        <v>682</v>
      </c>
      <c r="G1268" t="inlineStr">
        <is>
          <t>2026-10-04</t>
        </is>
      </c>
      <c r="H1268" t="inlineStr">
        <is>
          <t>official</t>
        </is>
      </c>
      <c r="I1268" t="inlineStr">
        <is>
          <t>output/pages/052_eri-maldives/dining__erimaldives.com__dining.md</t>
        </is>
      </c>
    </row>
    <row r="1269">
      <c r="A1269" t="n">
        <v>52</v>
      </c>
      <c r="B1269" t="inlineStr">
        <is>
          <t>Eri Maldives</t>
        </is>
      </c>
      <c r="C1269" t="inlineStr">
        <is>
          <t>https://erimaldives.com/blog/post/plan-the-ultimate-group-getaway-at-eri-maldives/</t>
        </is>
      </c>
      <c r="D1269" t="inlineStr">
        <is>
          <t>events</t>
        </is>
      </c>
      <c r="E1269" t="inlineStr">
        <is>
          <t>Plan the Ultimate Group Getaway at Eri - Spacious Beach Villas for Group Getaways</t>
        </is>
      </c>
      <c r="F1269" t="n">
        <v>2231</v>
      </c>
      <c r="G1269" t="inlineStr">
        <is>
          <t>2026-10-04</t>
        </is>
      </c>
      <c r="H1269" t="inlineStr">
        <is>
          <t>official</t>
        </is>
      </c>
      <c r="I1269" t="inlineStr">
        <is>
          <t>output/pages/052_eri-maldives/events__erimaldives.com__blog-post-plan-the-ultimate-group-getaway-at-eri-maldives.md</t>
        </is>
      </c>
    </row>
    <row r="1270">
      <c r="A1270" t="n">
        <v>52</v>
      </c>
      <c r="B1270" t="inlineStr">
        <is>
          <t>Eri Maldives</t>
        </is>
      </c>
      <c r="C1270" t="inlineStr">
        <is>
          <t>https://erimaldives.com/experiences/underwater-diving/</t>
        </is>
      </c>
      <c r="D1270" t="inlineStr">
        <is>
          <t>diving</t>
        </is>
      </c>
      <c r="E1270" t="inlineStr">
        <is>
          <t>Best Place to Dive in Maldives | Diving at Eri Maldives</t>
        </is>
      </c>
      <c r="F1270" t="n">
        <v>691</v>
      </c>
      <c r="G1270" t="inlineStr">
        <is>
          <t>2026-10-04</t>
        </is>
      </c>
      <c r="H1270" t="inlineStr">
        <is>
          <t>official</t>
        </is>
      </c>
      <c r="I1270" t="inlineStr">
        <is>
          <t>output/pages/052_eri-maldives/diving__erimaldives.com__experiences-underwater-diving.md</t>
        </is>
      </c>
    </row>
    <row r="1271">
      <c r="A1271" t="n">
        <v>52</v>
      </c>
      <c r="B1271" t="inlineStr">
        <is>
          <t>Eri Maldives</t>
        </is>
      </c>
      <c r="C1271" t="inlineStr">
        <is>
          <t>https://erimaldives.com/villas/seaview-sky-room/</t>
        </is>
      </c>
      <c r="D1271" t="inlineStr">
        <is>
          <t>diving</t>
        </is>
      </c>
      <c r="E1271" t="inlineStr">
        <is>
          <t>Sky Studio - Eri Maldives</t>
        </is>
      </c>
      <c r="F1271" t="n">
        <v>691</v>
      </c>
      <c r="G1271" t="inlineStr">
        <is>
          <t>2026-10-04</t>
        </is>
      </c>
      <c r="H1271" t="inlineStr">
        <is>
          <t>official</t>
        </is>
      </c>
      <c r="I1271" t="inlineStr">
        <is>
          <t>output/pages/052_eri-maldives/diving__erimaldives.com__villas-seaview-sky-room.md</t>
        </is>
      </c>
    </row>
    <row r="1272">
      <c r="A1272" t="n">
        <v>52</v>
      </c>
      <c r="B1272" t="inlineStr">
        <is>
          <t>Eri Maldives</t>
        </is>
      </c>
      <c r="C1272" t="inlineStr">
        <is>
          <t>https://erimaldives.com/blog/post/a-guide-to-spending-5-days-in-the-maldives/</t>
        </is>
      </c>
      <c r="D1272" t="inlineStr">
        <is>
          <t>diving</t>
        </is>
      </c>
      <c r="E1272" t="inlineStr">
        <is>
          <t>A Guide to Spending 5 Days in the Maldives - Eri Maldives</t>
        </is>
      </c>
      <c r="F1272" t="n">
        <v>3982</v>
      </c>
      <c r="G1272" t="inlineStr">
        <is>
          <t>2026-10-04</t>
        </is>
      </c>
      <c r="H1272" t="inlineStr">
        <is>
          <t>official</t>
        </is>
      </c>
      <c r="I1272" t="inlineStr">
        <is>
          <t>output/pages/052_eri-maldives/diving__erimaldives.com__blog-post-a-guide-to-spending-5-days-in-the-maldives.md</t>
        </is>
      </c>
    </row>
    <row r="1273">
      <c r="A1273" t="n">
        <v>123</v>
      </c>
      <c r="B1273" t="inlineStr">
        <is>
          <t>Pullman Maldives Maamutaa Resort</t>
        </is>
      </c>
      <c r="C1273" t="inlineStr">
        <is>
          <t>https://mondomaldive.it/it/villaggio/pullman-maldives-maamutaa-resort/foto_utenti</t>
        </is>
      </c>
      <c r="D1273" t="inlineStr">
        <is>
          <t>diving</t>
        </is>
      </c>
      <c r="E1273" t="inlineStr">
        <is>
          <t>Le fotografie di tutti i Villaggi isole Maldive - Elenco: Pullman Maldives Maamutaa Resort - MondoMaldive</t>
        </is>
      </c>
      <c r="F1273" t="n">
        <v>332</v>
      </c>
      <c r="G1273" t="inlineStr">
        <is>
          <t>2026-10-04</t>
        </is>
      </c>
      <c r="H1273" t="inlineStr">
        <is>
          <t>dmc-agency</t>
        </is>
      </c>
      <c r="I1273" t="inlineStr">
        <is>
          <t>output/pages/123_pullman-maldives-maamutaa-resort/diving__mondomaldive.it__it-villaggio-pullman-maldives-maamutaa-resort-foto-utenti.md</t>
        </is>
      </c>
    </row>
    <row r="1274">
      <c r="A1274" t="n">
        <v>11</v>
      </c>
      <c r="B1274" t="inlineStr">
        <is>
          <t>Angaga Island Resort and Spa</t>
        </is>
      </c>
      <c r="C1274" t="inlineStr">
        <is>
          <t>https://mondomaldive.it/it/villaggio/angaga-island-resort/recensione/5039</t>
        </is>
      </c>
      <c r="D1274" t="inlineStr">
        <is>
          <t>diving</t>
        </is>
      </c>
      <c r="E1274" t="inlineStr">
        <is>
          <t>Recensione di ManuelaeAndrea in data 12/02/2013 per Angaga Island Resort - MondoMaldive</t>
        </is>
      </c>
      <c r="F1274" t="n">
        <v>3537</v>
      </c>
      <c r="G1274" t="inlineStr">
        <is>
          <t>2026-10-04</t>
        </is>
      </c>
      <c r="H1274" t="inlineStr">
        <is>
          <t>dmc-agency</t>
        </is>
      </c>
      <c r="I1274" t="inlineStr">
        <is>
          <t>output/pages/011_angaga-island-resort-and-spa/diving__mondomaldive.it__it-villaggio-angaga-island-resort-recensione-5039.md</t>
        </is>
      </c>
    </row>
    <row r="1275">
      <c r="A1275" t="n">
        <v>93</v>
      </c>
      <c r="B1275" t="inlineStr">
        <is>
          <t>Maayafushi Tourist Resort</t>
        </is>
      </c>
      <c r="C1275" t="inlineStr">
        <is>
          <t>https://mondomaldive.it/it/villaggio/maayafushi-maldives/recensione/3587</t>
        </is>
      </c>
      <c r="D1275" t="inlineStr">
        <is>
          <t>diving</t>
        </is>
      </c>
      <c r="E1275" t="inlineStr">
        <is>
          <t>Recensione di Susana in data 28/02/2010 per Maayafushi Maldives - MondoMaldive</t>
        </is>
      </c>
      <c r="F1275" t="n">
        <v>2397</v>
      </c>
      <c r="G1275" t="inlineStr">
        <is>
          <t>2026-10-04</t>
        </is>
      </c>
      <c r="H1275" t="inlineStr">
        <is>
          <t>dmc-agency</t>
        </is>
      </c>
      <c r="I1275" t="inlineStr">
        <is>
          <t>output/pages/093_maayafushi-tourist-resort/diving__mondomaldive.it__it-villaggio-maayafushi-maldives-recensione-3587.md</t>
        </is>
      </c>
    </row>
    <row r="1276">
      <c r="A1276" t="n">
        <v>97</v>
      </c>
      <c r="B1276" t="inlineStr">
        <is>
          <t>Angsana Resort &amp; Spa Maldives - Velavaru</t>
        </is>
      </c>
      <c r="C1276" t="inlineStr">
        <is>
          <t>https://mondomaldive.it/it/villaggio/angsana-velavaru/recensione/4521</t>
        </is>
      </c>
      <c r="D1276" t="inlineStr">
        <is>
          <t>diving</t>
        </is>
      </c>
      <c r="E1276" t="inlineStr">
        <is>
          <t>Recensione di aryfra in data 11/07/2011 per Angsana Velavaru - MondoMaldive</t>
        </is>
      </c>
      <c r="F1276" t="n">
        <v>2453</v>
      </c>
      <c r="G1276" t="inlineStr">
        <is>
          <t>2026-10-04</t>
        </is>
      </c>
      <c r="H1276" t="inlineStr">
        <is>
          <t>dmc-agency</t>
        </is>
      </c>
      <c r="I1276" t="inlineStr">
        <is>
          <t>output/pages/097_angsana-resort-spa-maldives-velavaru/diving__mondomaldive.it__it-villaggio-angsana-velavaru-recensione-4521.md</t>
        </is>
      </c>
    </row>
    <row r="1277">
      <c r="A1277" t="n">
        <v>152</v>
      </c>
      <c r="B1277" t="inlineStr">
        <is>
          <t>Makunudu Island</t>
        </is>
      </c>
      <c r="C1277" t="inlineStr">
        <is>
          <t>https://mondomaldive.it/it/villaggio/makunudu-island/recensione/6217</t>
        </is>
      </c>
      <c r="D1277" t="inlineStr">
        <is>
          <t>diving</t>
        </is>
      </c>
      <c r="E1277" t="inlineStr">
        <is>
          <t>Recensione di REBECCA V. in data 21/09/2018 per Makunudu Island - MondoMaldive</t>
        </is>
      </c>
      <c r="F1277" t="n">
        <v>2809</v>
      </c>
      <c r="G1277" t="inlineStr">
        <is>
          <t>2026-10-04</t>
        </is>
      </c>
      <c r="H1277" t="inlineStr">
        <is>
          <t>dmc-agency</t>
        </is>
      </c>
      <c r="I1277" t="inlineStr">
        <is>
          <t>output/pages/152_makunudu-island/diving__mondomaldive.it__it-villaggio-makunudu-island-recensione-6217.md</t>
        </is>
      </c>
    </row>
    <row r="1278">
      <c r="A1278" t="n">
        <v>12</v>
      </c>
      <c r="B1278" t="inlineStr">
        <is>
          <t>Thulhagiri Island Resort &amp; Spa</t>
        </is>
      </c>
      <c r="C1278" t="inlineStr">
        <is>
          <t>https://mondomaldive.it/it/villaggio/thulhagiri-island-resort/recensione/4999</t>
        </is>
      </c>
      <c r="D1278" t="inlineStr">
        <is>
          <t>diving</t>
        </is>
      </c>
      <c r="E1278" t="inlineStr">
        <is>
          <t>Recensione di molly8 in data 24/12/2012 per Thulhagiri Island Resort - MondoMaldive</t>
        </is>
      </c>
      <c r="F1278" t="n">
        <v>2024</v>
      </c>
      <c r="G1278" t="inlineStr">
        <is>
          <t>2026-10-04</t>
        </is>
      </c>
      <c r="H1278" t="inlineStr">
        <is>
          <t>dmc-agency</t>
        </is>
      </c>
      <c r="I1278" t="inlineStr">
        <is>
          <t>output/pages/012_thulhagiri-island-resort-spa/diving__mondomaldive.it__it-villaggio-thulhagiri-island-resort-recensione-4999.md</t>
        </is>
      </c>
    </row>
    <row r="1279">
      <c r="A1279" t="n">
        <v>93</v>
      </c>
      <c r="B1279" t="inlineStr">
        <is>
          <t>Maayafushi Tourist Resort</t>
        </is>
      </c>
      <c r="C1279" t="inlineStr">
        <is>
          <t>https://mondomaldive.it/it/villaggio/maayafushi-maldives/recensione/5261</t>
        </is>
      </c>
      <c r="D1279" t="inlineStr">
        <is>
          <t>diving</t>
        </is>
      </c>
      <c r="E1279" t="inlineStr">
        <is>
          <t>Recensione di Dany e Corrado in data 20/01/2014 per Maayafushi Maldives - MondoMaldive</t>
        </is>
      </c>
      <c r="F1279" t="n">
        <v>2303</v>
      </c>
      <c r="G1279" t="inlineStr">
        <is>
          <t>2026-10-04</t>
        </is>
      </c>
      <c r="H1279" t="inlineStr">
        <is>
          <t>dmc-agency</t>
        </is>
      </c>
      <c r="I1279" t="inlineStr">
        <is>
          <t>output/pages/093_maayafushi-tourist-resort/diving__mondomaldive.it__it-villaggio-maayafushi-maldives-recensione-5261.md</t>
        </is>
      </c>
    </row>
    <row r="1280">
      <c r="A1280" t="n">
        <v>74</v>
      </c>
      <c r="B1280" t="inlineStr">
        <is>
          <t>Kandolhu Island Maldives</t>
        </is>
      </c>
      <c r="C1280" t="inlineStr">
        <is>
          <t>https://mondomaldive.it/it/villaggio/kandolhu-island/racconti</t>
        </is>
      </c>
      <c r="D1280" t="inlineStr">
        <is>
          <t>diving</t>
        </is>
      </c>
      <c r="E1280" t="inlineStr">
        <is>
          <t>Racconti Villaggi isole Maldive - Elenco: Kandolhu Island - MondoMaldive</t>
        </is>
      </c>
      <c r="F1280" t="n">
        <v>276</v>
      </c>
      <c r="G1280" t="inlineStr">
        <is>
          <t>2026-10-04</t>
        </is>
      </c>
      <c r="H1280" t="inlineStr">
        <is>
          <t>dmc-agency</t>
        </is>
      </c>
      <c r="I1280" t="inlineStr">
        <is>
          <t>output/pages/074_kandolhu-island-maldives/diving__mondomaldive.it__it-villaggio-kandolhu-island-racconti.md</t>
        </is>
      </c>
    </row>
    <row r="1281">
      <c r="A1281" t="n">
        <v>91</v>
      </c>
      <c r="B1281" t="inlineStr">
        <is>
          <t>Lily Beach Resort</t>
        </is>
      </c>
      <c r="C1281" t="inlineStr">
        <is>
          <t>https://mondomaldive.it/it/villaggio/lily-beach-resort/recensione/3895</t>
        </is>
      </c>
      <c r="D1281" t="inlineStr">
        <is>
          <t>diving</t>
        </is>
      </c>
      <c r="E1281" t="inlineStr">
        <is>
          <t>Recensione di MANTA64FLY in data 08/08/2010 per Lily Beach Resort - MondoMaldive</t>
        </is>
      </c>
      <c r="F1281" t="n">
        <v>2125</v>
      </c>
      <c r="G1281" t="inlineStr">
        <is>
          <t>2026-10-04</t>
        </is>
      </c>
      <c r="H1281" t="inlineStr">
        <is>
          <t>dmc-agency</t>
        </is>
      </c>
      <c r="I1281" t="inlineStr">
        <is>
          <t>output/pages/091_lily-beach-resort/diving__mondomaldive.it__it-villaggio-lily-beach-resort-recensione-3895.md</t>
        </is>
      </c>
    </row>
    <row r="1282">
      <c r="A1282" t="n">
        <v>174</v>
      </c>
      <c r="B1282" t="inlineStr">
        <is>
          <t>Vilamendhoo Island Resort</t>
        </is>
      </c>
      <c r="C1282" t="inlineStr">
        <is>
          <t>https://mondomaldive.it/it/villaggio/vilamendhoo-island-resort/recensione/5296</t>
        </is>
      </c>
      <c r="D1282" t="inlineStr">
        <is>
          <t>diving</t>
        </is>
      </c>
      <c r="E1282" t="inlineStr">
        <is>
          <t>Recensione di Roby in data 05/03/2014 per Vilamendhoo Island Resort - MondoMaldive</t>
        </is>
      </c>
      <c r="F1282" t="n">
        <v>3205</v>
      </c>
      <c r="G1282" t="inlineStr">
        <is>
          <t>2026-10-04</t>
        </is>
      </c>
      <c r="H1282" t="inlineStr">
        <is>
          <t>dmc-agency</t>
        </is>
      </c>
      <c r="I1282" t="inlineStr">
        <is>
          <t>output/pages/174_vilamendhoo-island-resort/diving__mondomaldive.it__it-villaggio-vilamendhoo-island-resort-recensione-5296.md</t>
        </is>
      </c>
    </row>
    <row r="1283">
      <c r="A1283" t="n">
        <v>67</v>
      </c>
      <c r="B1283" t="inlineStr">
        <is>
          <t>Waldorf Astoria Maldives Ithaafushi</t>
        </is>
      </c>
      <c r="C1283" t="inlineStr">
        <is>
          <t>https://mondomaldive.it/it/villaggio/waldorf-astoria-maldives-ithaafushi/recensioni</t>
        </is>
      </c>
      <c r="D1283" t="inlineStr">
        <is>
          <t>diving</t>
        </is>
      </c>
      <c r="E1283" t="inlineStr">
        <is>
          <t>Schede di Valutazione e Recensioni  - Elenco: Waldorf Astoria Maldives Ithaafushi - MondoMaldive</t>
        </is>
      </c>
      <c r="F1283" t="n">
        <v>387</v>
      </c>
      <c r="G1283" t="inlineStr">
        <is>
          <t>2026-10-04</t>
        </is>
      </c>
      <c r="H1283" t="inlineStr">
        <is>
          <t>dmc-agency</t>
        </is>
      </c>
      <c r="I1283" t="inlineStr">
        <is>
          <t>output/pages/067_waldorf-astoria-maldives-ithaafushi/diving__mondomaldive.it__it-villaggio-waldorf-astoria-maldives-ithaafushi-recensioni.md</t>
        </is>
      </c>
    </row>
    <row r="1284">
      <c r="A1284" t="n">
        <v>94</v>
      </c>
      <c r="B1284" t="inlineStr">
        <is>
          <t>Reethi Faru Resort</t>
        </is>
      </c>
      <c r="C1284" t="inlineStr">
        <is>
          <t>https://mondomaldive.it/it/villaggio/reethi-faru-resort/foto_utenti</t>
        </is>
      </c>
      <c r="D1284" t="inlineStr">
        <is>
          <t>diving</t>
        </is>
      </c>
      <c r="E1284" t="inlineStr">
        <is>
          <t>Le fotografie di tutti i Villaggi isole Maldive - Elenco: Reethi Faru Resort - MondoMaldive</t>
        </is>
      </c>
      <c r="F1284" t="n">
        <v>280</v>
      </c>
      <c r="G1284" t="inlineStr">
        <is>
          <t>2026-10-04</t>
        </is>
      </c>
      <c r="H1284" t="inlineStr">
        <is>
          <t>dmc-agency</t>
        </is>
      </c>
      <c r="I1284" t="inlineStr">
        <is>
          <t>output/pages/094_reethi-faru-resort/diving__mondomaldive.it__it-villaggio-reethi-faru-resort-foto-utenti.md</t>
        </is>
      </c>
    </row>
    <row r="1285">
      <c r="A1285" t="n">
        <v>12</v>
      </c>
      <c r="B1285" t="inlineStr">
        <is>
          <t>Thulhagiri Island Resort &amp; Spa</t>
        </is>
      </c>
      <c r="C1285" t="inlineStr">
        <is>
          <t>https://mondomaldive.it/it/villaggio/thulhagiri-island-resort/recensione/6265</t>
        </is>
      </c>
      <c r="D1285" t="inlineStr">
        <is>
          <t>diving</t>
        </is>
      </c>
      <c r="E1285" t="inlineStr">
        <is>
          <t>Recensione di Claudio B. in data 04/01/2019 per Thulhagiri Island Resort - MondoMaldive</t>
        </is>
      </c>
      <c r="F1285" t="n">
        <v>3392</v>
      </c>
      <c r="G1285" t="inlineStr">
        <is>
          <t>2026-10-04</t>
        </is>
      </c>
      <c r="H1285" t="inlineStr">
        <is>
          <t>dmc-agency</t>
        </is>
      </c>
      <c r="I1285" t="inlineStr">
        <is>
          <t>output/pages/012_thulhagiri-island-resort-spa/diving__mondomaldive.it__it-villaggio-thulhagiri-island-resort-recensione-6265.md</t>
        </is>
      </c>
    </row>
    <row r="1286">
      <c r="A1286" t="n">
        <v>11</v>
      </c>
      <c r="B1286" t="inlineStr">
        <is>
          <t>Angaga Island Resort and Spa</t>
        </is>
      </c>
      <c r="C1286" t="inlineStr">
        <is>
          <t>https://mondomaldive.it/it/villaggio/angaga-island-resort/recensione/5859</t>
        </is>
      </c>
      <c r="D1286" t="inlineStr">
        <is>
          <t>diving</t>
        </is>
      </c>
      <c r="E1286" t="inlineStr">
        <is>
          <t>Recensione di rogi in data 12/02/2017 per Angaga Island Resort - MondoMaldive</t>
        </is>
      </c>
      <c r="F1286" t="n">
        <v>2913</v>
      </c>
      <c r="G1286" t="inlineStr">
        <is>
          <t>2026-10-04</t>
        </is>
      </c>
      <c r="H1286" t="inlineStr">
        <is>
          <t>dmc-agency</t>
        </is>
      </c>
      <c r="I1286" t="inlineStr">
        <is>
          <t>output/pages/011_angaga-island-resort-and-spa/diving__mondomaldive.it__it-villaggio-angaga-island-resort-recensione-5859.md</t>
        </is>
      </c>
    </row>
    <row r="1287">
      <c r="A1287" t="n">
        <v>93</v>
      </c>
      <c r="B1287" t="inlineStr">
        <is>
          <t>Maayafushi Tourist Resort</t>
        </is>
      </c>
      <c r="C1287" t="inlineStr">
        <is>
          <t>https://mondomaldive.it/it/villaggio/maayafushi-maldives/recensione/5412</t>
        </is>
      </c>
      <c r="D1287" t="inlineStr">
        <is>
          <t>diving</t>
        </is>
      </c>
      <c r="E1287" t="inlineStr">
        <is>
          <t>Recensione di pado in data 24/11/2014 per Maayafushi Maldives - MondoMaldive</t>
        </is>
      </c>
      <c r="F1287" t="n">
        <v>2603</v>
      </c>
      <c r="G1287" t="inlineStr">
        <is>
          <t>2026-10-04</t>
        </is>
      </c>
      <c r="H1287" t="inlineStr">
        <is>
          <t>dmc-agency</t>
        </is>
      </c>
      <c r="I1287" t="inlineStr">
        <is>
          <t>output/pages/093_maayafushi-tourist-resort/diving__mondomaldive.it__it-villaggio-maayafushi-maldives-recensione-5412.md</t>
        </is>
      </c>
    </row>
    <row r="1288">
      <c r="A1288" t="n">
        <v>84</v>
      </c>
      <c r="B1288" t="inlineStr">
        <is>
          <t>Alimatha Aquatic Resort</t>
        </is>
      </c>
      <c r="C1288" t="inlineStr">
        <is>
          <t>https://mondomaldive.it/it/villaggio/alimatha-maldives/recensione/4830</t>
        </is>
      </c>
      <c r="D1288" t="inlineStr">
        <is>
          <t>diving</t>
        </is>
      </c>
      <c r="E1288" t="inlineStr">
        <is>
          <t>Recensione di gixxgi in data 16/04/2012 per Bravo Alimathà - MondoMaldive</t>
        </is>
      </c>
      <c r="F1288" t="n">
        <v>3956</v>
      </c>
      <c r="G1288" t="inlineStr">
        <is>
          <t>2026-10-04</t>
        </is>
      </c>
      <c r="H1288" t="inlineStr">
        <is>
          <t>dmc-agency</t>
        </is>
      </c>
      <c r="I1288" t="inlineStr">
        <is>
          <t>output/pages/084_alimatha-aquatic-resort/diving__mondomaldive.it__it-villaggio-alimatha-maldives-recensione-4830.md</t>
        </is>
      </c>
    </row>
    <row r="1289">
      <c r="A1289" t="n">
        <v>47</v>
      </c>
      <c r="B1289" t="inlineStr">
        <is>
          <t>Park Hyatt Maldives, Hadahaa</t>
        </is>
      </c>
      <c r="C1289" t="inlineStr">
        <is>
          <t>https://mondomaldive.it/it/villaggio/park-hyatt-hadahaa/foto_utenti</t>
        </is>
      </c>
      <c r="D1289" t="inlineStr">
        <is>
          <t>diving</t>
        </is>
      </c>
      <c r="E1289" t="inlineStr">
        <is>
          <t>Le fotografie di tutti i Villaggi isole Maldive - Elenco: Park Hyatt Hadahaa - MondoMaldive</t>
        </is>
      </c>
      <c r="F1289" t="n">
        <v>287</v>
      </c>
      <c r="G1289" t="inlineStr">
        <is>
          <t>2026-10-04</t>
        </is>
      </c>
      <c r="H1289" t="inlineStr">
        <is>
          <t>dmc-agency</t>
        </is>
      </c>
      <c r="I1289" t="inlineStr">
        <is>
          <t>output/pages/047_park-hyatt-maldives-hadahaa/diving__mondomaldive.it__it-villaggio-park-hyatt-hadahaa-foto-utenti.md</t>
        </is>
      </c>
    </row>
    <row r="1290">
      <c r="A1290" t="n">
        <v>11</v>
      </c>
      <c r="B1290" t="inlineStr">
        <is>
          <t>Angaga Island Resort and Spa</t>
        </is>
      </c>
      <c r="C1290" t="inlineStr">
        <is>
          <t>https://mondomaldive.it/it/villaggio/angaga-island-resort/recensione/6606</t>
        </is>
      </c>
      <c r="D1290" t="inlineStr">
        <is>
          <t>diving</t>
        </is>
      </c>
      <c r="E1290" t="inlineStr">
        <is>
          <t>Recensione di nicola d. in data 13/12/2019 per Angaga Island Resort - MondoMaldive</t>
        </is>
      </c>
      <c r="F1290" t="n">
        <v>2334</v>
      </c>
      <c r="G1290" t="inlineStr">
        <is>
          <t>2026-10-04</t>
        </is>
      </c>
      <c r="H1290" t="inlineStr">
        <is>
          <t>dmc-agency</t>
        </is>
      </c>
      <c r="I1290" t="inlineStr">
        <is>
          <t>output/pages/011_angaga-island-resort-and-spa/diving__mondomaldive.it__it-villaggio-angaga-island-resort-recensione-6606.md</t>
        </is>
      </c>
    </row>
    <row r="1291">
      <c r="A1291" t="n">
        <v>129</v>
      </c>
      <c r="B1291" t="inlineStr">
        <is>
          <t>Riu Atoll and Riu Palace Maldivas</t>
        </is>
      </c>
      <c r="C1291" t="inlineStr">
        <is>
          <t>https://mondomaldive.it/it/fotografie_villaggio/hotel-riu-atoll</t>
        </is>
      </c>
      <c r="D1291" t="inlineStr">
        <is>
          <t>diving</t>
        </is>
      </c>
      <c r="E1291" t="inlineStr">
        <is>
          <t>Hotel Riu Atoll atollo di  Dhaalu - MondoMaldive</t>
        </is>
      </c>
      <c r="F1291" t="n">
        <v>688</v>
      </c>
      <c r="G1291" t="inlineStr">
        <is>
          <t>2026-10-04</t>
        </is>
      </c>
      <c r="H1291" t="inlineStr">
        <is>
          <t>dmc-agency</t>
        </is>
      </c>
      <c r="I1291" t="inlineStr">
        <is>
          <t>output/pages/129_riu-atoll-and-riu-palace-maldivas/diving__mondomaldive.it__it-fotografie-villaggio-hotel-riu-atoll.md</t>
        </is>
      </c>
    </row>
    <row r="1292">
      <c r="A1292" t="n">
        <v>93</v>
      </c>
      <c r="B1292" t="inlineStr">
        <is>
          <t>Maayafushi Tourist Resort</t>
        </is>
      </c>
      <c r="C1292" t="inlineStr">
        <is>
          <t>https://mondomaldive.it/it/villaggio/maayafushi-maldives/recensione/5918</t>
        </is>
      </c>
      <c r="D1292" t="inlineStr">
        <is>
          <t>diving</t>
        </is>
      </c>
      <c r="E1292" t="inlineStr">
        <is>
          <t>Recensione di andrinia in data 10/04/2017 per Maayafushi Maldives - MondoMaldive</t>
        </is>
      </c>
      <c r="F1292" t="n">
        <v>2437</v>
      </c>
      <c r="G1292" t="inlineStr">
        <is>
          <t>2026-10-04</t>
        </is>
      </c>
      <c r="H1292" t="inlineStr">
        <is>
          <t>dmc-agency</t>
        </is>
      </c>
      <c r="I1292" t="inlineStr">
        <is>
          <t>output/pages/093_maayafushi-tourist-resort/diving__mondomaldive.it__it-villaggio-maayafushi-maldives-recensione-5918.md</t>
        </is>
      </c>
    </row>
    <row r="1293">
      <c r="A1293" t="n">
        <v>42</v>
      </c>
      <c r="B1293" t="inlineStr">
        <is>
          <t>Dhiggiri Tourist Resort</t>
        </is>
      </c>
      <c r="C1293" t="inlineStr">
        <is>
          <t>https://mondomaldive.it/it/villaggio/dhiggiri-maldives/recensione/6039</t>
        </is>
      </c>
      <c r="D1293" t="inlineStr">
        <is>
          <t>diving</t>
        </is>
      </c>
      <c r="E1293" t="inlineStr">
        <is>
          <t>Recensione di MARGHERITA C. in data 22/01/2018 per Dhiggiri Maldives - MondoMaldive</t>
        </is>
      </c>
      <c r="F1293" t="n">
        <v>2212</v>
      </c>
      <c r="G1293" t="inlineStr">
        <is>
          <t>2026-10-04</t>
        </is>
      </c>
      <c r="H1293" t="inlineStr">
        <is>
          <t>dmc-agency</t>
        </is>
      </c>
      <c r="I1293" t="inlineStr">
        <is>
          <t>output/pages/042_dhiggiri-tourist-resort/diving__mondomaldive.it__it-villaggio-dhiggiri-maldives-recensione-6039.md</t>
        </is>
      </c>
    </row>
    <row r="1294">
      <c r="A1294" t="n">
        <v>93</v>
      </c>
      <c r="B1294" t="inlineStr">
        <is>
          <t>Maayafushi Tourist Resort</t>
        </is>
      </c>
      <c r="C1294" t="inlineStr">
        <is>
          <t>https://mondomaldive.it/it/villaggio/maayafushi-maldives/recensione/5669</t>
        </is>
      </c>
      <c r="D1294" t="inlineStr">
        <is>
          <t>diving</t>
        </is>
      </c>
      <c r="E1294" t="inlineStr">
        <is>
          <t>Recensione di Lalelolo in data 22/02/2016 per Maayafushi Maldives - MondoMaldive</t>
        </is>
      </c>
      <c r="F1294" t="n">
        <v>2664</v>
      </c>
      <c r="G1294" t="inlineStr">
        <is>
          <t>2026-10-04</t>
        </is>
      </c>
      <c r="H1294" t="inlineStr">
        <is>
          <t>dmc-agency</t>
        </is>
      </c>
      <c r="I1294" t="inlineStr">
        <is>
          <t>output/pages/093_maayafushi-tourist-resort/diving__mondomaldive.it__it-villaggio-maayafushi-maldives-recensione-5669.md</t>
        </is>
      </c>
    </row>
    <row r="1295">
      <c r="A1295" t="n">
        <v>27</v>
      </c>
      <c r="B1295" t="inlineStr">
        <is>
          <t>Grand Park Kodhipparu Maldives</t>
        </is>
      </c>
      <c r="C1295" t="inlineStr">
        <is>
          <t>https://mondomaldive.it/it/villaggio/grand-park-kodhipparu/recensioni</t>
        </is>
      </c>
      <c r="D1295" t="inlineStr">
        <is>
          <t>diving</t>
        </is>
      </c>
      <c r="E1295" t="inlineStr">
        <is>
          <t>Schede di Valutazione e Recensioni  - Elenco: Grand Park Kodhipparu - MondoMaldive</t>
        </is>
      </c>
      <c r="F1295" t="n">
        <v>344</v>
      </c>
      <c r="G1295" t="inlineStr">
        <is>
          <t>2026-10-04</t>
        </is>
      </c>
      <c r="H1295" t="inlineStr">
        <is>
          <t>dmc-agency</t>
        </is>
      </c>
      <c r="I1295" t="inlineStr">
        <is>
          <t>output/pages/027_grand-park-kodhipparu-maldives/diving__mondomaldive.it__it-villaggio-grand-park-kodhipparu-recensioni.md</t>
        </is>
      </c>
    </row>
    <row r="1296">
      <c r="A1296" t="n">
        <v>117</v>
      </c>
      <c r="B1296" t="inlineStr">
        <is>
          <t>Niyama Maldives</t>
        </is>
      </c>
      <c r="C1296" t="inlineStr">
        <is>
          <t>https://hummingbird.travel/company/journals/surf-sunsets-island-life-james-experience-at-niyama-private-islands-maldives</t>
        </is>
      </c>
      <c r="D1296" t="inlineStr">
        <is>
          <t>diving</t>
        </is>
      </c>
      <c r="E1296" t="inlineStr">
        <is>
          <t>Surf, Sunsets &amp; Island Life: James’ Experience at Niyama Private Islands Maldives - Hummingbird Travel</t>
        </is>
      </c>
      <c r="F1296" t="n">
        <v>5148</v>
      </c>
      <c r="G1296" t="inlineStr">
        <is>
          <t>2026-10-04</t>
        </is>
      </c>
      <c r="H1296" t="inlineStr">
        <is>
          <t>dmc-agency</t>
        </is>
      </c>
      <c r="I1296" t="inlineStr">
        <is>
          <t>output/pages/117_niyama-maldives/diving__hummingbird.travel__company-journals-surf-sunsets-island-life-james-experience-a.md</t>
        </is>
      </c>
    </row>
    <row r="1297">
      <c r="A1297" t="n">
        <v>159</v>
      </c>
      <c r="B1297" t="inlineStr">
        <is>
          <t>Cinnamon Dhonveli Maldives</t>
        </is>
      </c>
      <c r="C1297" t="inlineStr">
        <is>
          <t>https://mondomaldive.it/it/villaggio/cinnamon-dhonveli-maldives/racconto/un-altro-mondo-in-questo</t>
        </is>
      </c>
      <c r="D1297" t="inlineStr">
        <is>
          <t>diving</t>
        </is>
      </c>
      <c r="E1297" t="inlineStr">
        <is>
          <t>UN ALTRO MONDO IN QUESTO  - isole Maldive - MondoMaldive</t>
        </is>
      </c>
      <c r="F1297" t="n">
        <v>16404</v>
      </c>
      <c r="G1297" t="inlineStr">
        <is>
          <t>2026-10-04</t>
        </is>
      </c>
      <c r="H1297" t="inlineStr">
        <is>
          <t>dmc-agency</t>
        </is>
      </c>
      <c r="I1297" t="inlineStr">
        <is>
          <t>output/pages/159_cinnamon-dhonveli-maldives/diving__mondomaldive.it__it-villaggio-cinnamon-dhonveli-maldives-racconto-un-altro-mo.md</t>
        </is>
      </c>
    </row>
    <row r="1298">
      <c r="A1298" t="n">
        <v>75</v>
      </c>
      <c r="B1298" t="inlineStr">
        <is>
          <t>Kandima Maldives</t>
        </is>
      </c>
      <c r="C1298" t="inlineStr">
        <is>
          <t>https://letsgomaldives.com/news/celebrate-the-holidays-with-rhythms-of-the-eras-at-kandima-maldives/</t>
        </is>
      </c>
      <c r="D1298" t="inlineStr">
        <is>
          <t>wedding</t>
        </is>
      </c>
      <c r="E1298" t="inlineStr">
        <is>
          <t>Celebrate the Holidays with “Rhythms of the Eras” at Kandima Maldives - Maldives Tour Packages - Lets Go Maldives Pvt. L</t>
        </is>
      </c>
      <c r="F1298" t="n">
        <v>2190</v>
      </c>
      <c r="G1298" t="inlineStr">
        <is>
          <t>2026-10-04</t>
        </is>
      </c>
      <c r="H1298" t="inlineStr">
        <is>
          <t>dmc-agency</t>
        </is>
      </c>
      <c r="I1298" t="inlineStr">
        <is>
          <t>output/pages/075_kandima-maldives/wedding__letsgomaldives.com__news-celebrate-the-holidays-with-rhythms-of-the-eras-at-kand.md</t>
        </is>
      </c>
    </row>
    <row r="1299">
      <c r="A1299" t="n">
        <v>105</v>
      </c>
      <c r="B1299" t="inlineStr">
        <is>
          <t>Kuda Villingili Resort Maldives</t>
        </is>
      </c>
      <c r="C1299" t="inlineStr">
        <is>
          <t>https://letsgomaldives.com/blogs/rejuvenate-your-senses-at-kuda-villingili-resort-maldives-spa/</t>
        </is>
      </c>
      <c r="D1299" t="inlineStr">
        <is>
          <t>spa</t>
        </is>
      </c>
      <c r="E1299" t="inlineStr">
        <is>
          <t>Rejuvenate Your Senses at Kuda Villingili Resort Maldives Spa - Maldives Tour Packages - Lets Go Maldives Pvt. Ltd.</t>
        </is>
      </c>
      <c r="F1299" t="n">
        <v>2501</v>
      </c>
      <c r="G1299" t="inlineStr">
        <is>
          <t>2026-10-04</t>
        </is>
      </c>
      <c r="H1299" t="inlineStr">
        <is>
          <t>dmc-agency</t>
        </is>
      </c>
      <c r="I1299" t="inlineStr">
        <is>
          <t>output/pages/105_kuda-villingili-resort-maldives/spa__letsgomaldives.com__blogs-rejuvenate-your-senses-at-kuda-villingili-resort-maldi.md</t>
        </is>
      </c>
    </row>
    <row r="1300">
      <c r="A1300" t="n">
        <v>157</v>
      </c>
      <c r="B1300" t="inlineStr">
        <is>
          <t>The Nautilus Maldives</t>
        </is>
      </c>
      <c r="C1300" t="inlineStr">
        <is>
          <t>https://letsgomaldives.com/news/full-moon-rituals-renew-balance-and-manifest-at-the-nautilus-maldives/</t>
        </is>
      </c>
      <c r="D1300" t="inlineStr">
        <is>
          <t>diving</t>
        </is>
      </c>
      <c r="E1300" t="inlineStr">
        <is>
          <t>Full Moon Rituals: Renew, Balance, and Manifest at The Nautilus Maldives - Maldives Tour Packages - Lets Go Maldives Pvt</t>
        </is>
      </c>
      <c r="F1300" t="n">
        <v>1457</v>
      </c>
      <c r="G1300" t="inlineStr">
        <is>
          <t>2026-10-04</t>
        </is>
      </c>
      <c r="H1300" t="inlineStr">
        <is>
          <t>dmc-agency</t>
        </is>
      </c>
      <c r="I1300" t="inlineStr">
        <is>
          <t>output/pages/157_the-nautilus-maldives/diving__letsgomaldives.com__news-full-moon-rituals-renew-balance-and-manifest-at-the-nau.md</t>
        </is>
      </c>
    </row>
    <row r="1301">
      <c r="A1301" t="n">
        <v>14</v>
      </c>
      <c r="B1301" t="inlineStr">
        <is>
          <t>Baglioni Resort Maldives</t>
        </is>
      </c>
      <c r="C1301" t="inlineStr">
        <is>
          <t>https://letsgomaldives.com/news/baglioni-resort-maldives/</t>
        </is>
      </c>
      <c r="D1301" t="inlineStr">
        <is>
          <t>diving</t>
        </is>
      </c>
      <c r="E1301" t="inlineStr">
        <is>
          <t>Baglioni Resort Maldives - Maldives Tour Packages - Lets Go Maldives Pvt. Ltd.</t>
        </is>
      </c>
      <c r="F1301" t="n">
        <v>5208</v>
      </c>
      <c r="G1301" t="inlineStr">
        <is>
          <t>2026-10-04</t>
        </is>
      </c>
      <c r="H1301" t="inlineStr">
        <is>
          <t>dmc-agency</t>
        </is>
      </c>
      <c r="I1301" t="inlineStr">
        <is>
          <t>output/pages/014_baglioni-resort-maldives/diving__letsgomaldives.com__news-baglioni-resort-maldives.md</t>
        </is>
      </c>
    </row>
    <row r="1302">
      <c r="A1302" t="n">
        <v>2</v>
      </c>
      <c r="B1302" t="inlineStr">
        <is>
          <t>Filitheyo Island Resort</t>
        </is>
      </c>
      <c r="C1302" t="inlineStr">
        <is>
          <t>https://mondomaldive.it/it/villaggio/filitheyo-island-resort/racconto/una-settimana-in-paradiso-1</t>
        </is>
      </c>
      <c r="D1302" t="inlineStr">
        <is>
          <t>diving</t>
        </is>
      </c>
      <c r="E1302" t="inlineStr">
        <is>
          <t>Una settimana in paradiso  - isole Maldive - MondoMaldive</t>
        </is>
      </c>
      <c r="F1302" t="n">
        <v>2898</v>
      </c>
      <c r="G1302" t="inlineStr">
        <is>
          <t>2026-10-04</t>
        </is>
      </c>
      <c r="H1302" t="inlineStr">
        <is>
          <t>dmc-agency</t>
        </is>
      </c>
      <c r="I1302" t="inlineStr">
        <is>
          <t>output/pages/002_filitheyo-island-resort/diving__mondomaldive.it__it-villaggio-filitheyo-island-resort-racconto-una-settimana-.md</t>
        </is>
      </c>
    </row>
    <row r="1303">
      <c r="A1303" t="n">
        <v>82</v>
      </c>
      <c r="B1303" t="inlineStr">
        <is>
          <t>Ifuru Island Maldives</t>
        </is>
      </c>
      <c r="C1303" t="inlineStr">
        <is>
          <t>https://letsgomaldives.com/news/experience-a-sweet-escape-at-ifuru-island-maldives-candyland-easter-celebration/</t>
        </is>
      </c>
      <c r="D1303" t="inlineStr">
        <is>
          <t>wedding</t>
        </is>
      </c>
      <c r="E1303" t="inlineStr">
        <is>
          <t>Experience a Sweet Escape at Ifuru Island Maldives’ Candyland Easter Celebration - Maldives Tour Packages - Lets Go Mald</t>
        </is>
      </c>
      <c r="F1303" t="n">
        <v>2054</v>
      </c>
      <c r="G1303" t="inlineStr">
        <is>
          <t>2026-10-04</t>
        </is>
      </c>
      <c r="H1303" t="inlineStr">
        <is>
          <t>dmc-agency</t>
        </is>
      </c>
      <c r="I1303" t="inlineStr">
        <is>
          <t>output/pages/082_ifuru-island-maldives/wedding__letsgomaldives.com__news-experience-a-sweet-escape-at-ifuru-island-maldives-cand.md</t>
        </is>
      </c>
    </row>
    <row r="1304">
      <c r="A1304" t="n">
        <v>84</v>
      </c>
      <c r="B1304" t="inlineStr">
        <is>
          <t>Alimatha Aquatic Resort</t>
        </is>
      </c>
      <c r="C1304" t="inlineStr">
        <is>
          <t>https://mondomaldive.it/it/villaggio/alimatha-maldives/recensione/5629</t>
        </is>
      </c>
      <c r="D1304" t="inlineStr">
        <is>
          <t>diving</t>
        </is>
      </c>
      <c r="E1304" t="inlineStr">
        <is>
          <t>Recensione di Cristina E. in data 10/01/2016 per Bravo Alimathà - MondoMaldive</t>
        </is>
      </c>
      <c r="F1304" t="n">
        <v>2053</v>
      </c>
      <c r="G1304" t="inlineStr">
        <is>
          <t>2026-10-04</t>
        </is>
      </c>
      <c r="H1304" t="inlineStr">
        <is>
          <t>dmc-agency</t>
        </is>
      </c>
      <c r="I1304" t="inlineStr">
        <is>
          <t>output/pages/084_alimatha-aquatic-resort/diving__mondomaldive.it__it-villaggio-alimatha-maldives-recensione-5629.md</t>
        </is>
      </c>
    </row>
    <row r="1305">
      <c r="A1305" t="n">
        <v>75</v>
      </c>
      <c r="B1305" t="inlineStr">
        <is>
          <t>Kandima Maldives</t>
        </is>
      </c>
      <c r="C1305" t="inlineStr">
        <is>
          <t>https://mondomaldive.it/it/villaggio/kandima-maldives/foto_utenti</t>
        </is>
      </c>
      <c r="D1305" t="inlineStr">
        <is>
          <t>diving</t>
        </is>
      </c>
      <c r="E1305" t="inlineStr">
        <is>
          <t>Le fotografie di tutti i Villaggi isole Maldive - Elenco: Kandima Maldives - MondoMaldive</t>
        </is>
      </c>
      <c r="F1305" t="n">
        <v>279</v>
      </c>
      <c r="G1305" t="inlineStr">
        <is>
          <t>2026-10-04</t>
        </is>
      </c>
      <c r="H1305" t="inlineStr">
        <is>
          <t>dmc-agency</t>
        </is>
      </c>
      <c r="I1305" t="inlineStr">
        <is>
          <t>output/pages/075_kandima-maldives/diving__mondomaldive.it__it-villaggio-kandima-maldives-foto-utenti.md</t>
        </is>
      </c>
    </row>
    <row r="1306">
      <c r="A1306" t="n">
        <v>114</v>
      </c>
      <c r="B1306" t="inlineStr">
        <is>
          <t>Gangehi Island Resort</t>
        </is>
      </c>
      <c r="C1306" t="inlineStr">
        <is>
          <t>https://mondomaldive.it/it/villaggio/gangehi-island-resort/recensione/3613</t>
        </is>
      </c>
      <c r="D1306" t="inlineStr">
        <is>
          <t>diving</t>
        </is>
      </c>
      <c r="E1306" t="inlineStr">
        <is>
          <t>Recensione di ciro e chiara in data 06/03/2010 per Gangehi Island Resort - MondoMaldive</t>
        </is>
      </c>
      <c r="F1306" t="n">
        <v>2408</v>
      </c>
      <c r="G1306" t="inlineStr">
        <is>
          <t>2026-10-04</t>
        </is>
      </c>
      <c r="H1306" t="inlineStr">
        <is>
          <t>dmc-agency</t>
        </is>
      </c>
      <c r="I1306" t="inlineStr">
        <is>
          <t>output/pages/114_gangehi-island-resort/diving__mondomaldive.it__it-villaggio-gangehi-island-resort-recensione-3613.md</t>
        </is>
      </c>
    </row>
    <row r="1307">
      <c r="A1307" t="n">
        <v>126</v>
      </c>
      <c r="B1307" t="inlineStr">
        <is>
          <t>Centara Grand Island Resort &amp; Spa Maldives</t>
        </is>
      </c>
      <c r="C1307" t="inlineStr">
        <is>
          <t>https://letsgomaldives.com/news/special-offer-from-centara-grand-island-resort-spa-maldives/</t>
        </is>
      </c>
      <c r="D1307" t="inlineStr">
        <is>
          <t>spa</t>
        </is>
      </c>
      <c r="E1307" t="inlineStr">
        <is>
          <t>6 Reasons to Visit Centara Grand Island Resort &amp; Spa Maldives - Maldives Tour Packages - Lets Go Maldives Pvt. Ltd.</t>
        </is>
      </c>
      <c r="F1307" t="n">
        <v>3062</v>
      </c>
      <c r="G1307" t="inlineStr">
        <is>
          <t>2026-10-04</t>
        </is>
      </c>
      <c r="H1307" t="inlineStr">
        <is>
          <t>dmc-agency</t>
        </is>
      </c>
      <c r="I1307" t="inlineStr">
        <is>
          <t>output/pages/126_centara-grand-island-resort-spa-maldives/spa__letsgomaldives.com__news-special-offer-from-centara-grand-island-resort-spa-mald.md</t>
        </is>
      </c>
    </row>
    <row r="1308">
      <c r="A1308" t="n">
        <v>45</v>
      </c>
      <c r="B1308" t="inlineStr">
        <is>
          <t>Saii Lagoon Maldives</t>
        </is>
      </c>
      <c r="C1308" t="inlineStr">
        <is>
          <t>https://mondomaldive.it/it/villaggio/saii-lagoon-maldives/foto_utenti</t>
        </is>
      </c>
      <c r="D1308" t="inlineStr">
        <is>
          <t>diving</t>
        </is>
      </c>
      <c r="E1308" t="inlineStr">
        <is>
          <t>Le fotografie di tutti i Villaggi isole Maldive - Elenco: SAii Lagoon Maldives - MondoMaldive</t>
        </is>
      </c>
      <c r="F1308" t="n">
        <v>293</v>
      </c>
      <c r="G1308" t="inlineStr">
        <is>
          <t>2026-10-04</t>
        </is>
      </c>
      <c r="H1308" t="inlineStr">
        <is>
          <t>dmc-agency</t>
        </is>
      </c>
      <c r="I1308" t="inlineStr">
        <is>
          <t>output/pages/045_saii-lagoon-maldives/diving__mondomaldive.it__it-villaggio-saii-lagoon-maldives-foto-utenti.md</t>
        </is>
      </c>
    </row>
    <row r="1309">
      <c r="A1309" t="n">
        <v>57</v>
      </c>
      <c r="B1309" t="inlineStr">
        <is>
          <t>Fushifaru Maldives</t>
        </is>
      </c>
      <c r="C1309" t="inlineStr">
        <is>
          <t>https://letsgomaldives.com/news/fushifaru-maldives-wins-four-awards-at-the-prestigious-luxe-global-awards/</t>
        </is>
      </c>
      <c r="D1309" t="inlineStr">
        <is>
          <t>diving</t>
        </is>
      </c>
      <c r="E1309" t="inlineStr">
        <is>
          <t>Fushifaru Maldives Wins Four Awards at the Prestigious Luxe Global Awards - Maldives Tour Packages - Lets Go Maldives Pv</t>
        </is>
      </c>
      <c r="F1309" t="n">
        <v>1035</v>
      </c>
      <c r="G1309" t="inlineStr">
        <is>
          <t>2026-10-04</t>
        </is>
      </c>
      <c r="H1309" t="inlineStr">
        <is>
          <t>dmc-agency</t>
        </is>
      </c>
      <c r="I1309" t="inlineStr">
        <is>
          <t>output/pages/057_fushifaru-maldives/diving__letsgomaldives.com__news-fushifaru-maldives-wins-four-awards-at-the-prestigious-.md</t>
        </is>
      </c>
    </row>
    <row r="1310">
      <c r="A1310" t="n">
        <v>173</v>
      </c>
      <c r="B1310" t="inlineStr">
        <is>
          <t>Kurumba Maldives</t>
        </is>
      </c>
      <c r="C1310" t="inlineStr">
        <is>
          <t>https://hummingbird.travel/property/kurumba-maldives</t>
        </is>
      </c>
      <c r="D1310" t="inlineStr">
        <is>
          <t>diving</t>
        </is>
      </c>
      <c r="E1310" t="inlineStr">
        <is>
          <t>Niva Kurumba Maldives - Hummingbird Travel</t>
        </is>
      </c>
      <c r="F1310" t="n">
        <v>16103</v>
      </c>
      <c r="G1310" t="inlineStr">
        <is>
          <t>2026-10-04</t>
        </is>
      </c>
      <c r="H1310" t="inlineStr">
        <is>
          <t>dmc-agency</t>
        </is>
      </c>
      <c r="I1310" t="inlineStr">
        <is>
          <t>output/pages/173_kurumba-maldives/diving__hummingbird.travel__property-kurumba-maldives.md</t>
        </is>
      </c>
    </row>
    <row r="1311">
      <c r="A1311" t="n">
        <v>93</v>
      </c>
      <c r="B1311" t="inlineStr">
        <is>
          <t>Maayafushi Tourist Resort</t>
        </is>
      </c>
      <c r="C1311" t="inlineStr">
        <is>
          <t>https://mondomaldive.it/it/villaggio/maayafushi-maldives/recensione/5392</t>
        </is>
      </c>
      <c r="D1311" t="inlineStr">
        <is>
          <t>diving</t>
        </is>
      </c>
      <c r="E1311" t="inlineStr">
        <is>
          <t>Recensione di mattbond in data 19/08/2014 per Maayafushi Maldives - MondoMaldive</t>
        </is>
      </c>
      <c r="F1311" t="n">
        <v>1903</v>
      </c>
      <c r="G1311" t="inlineStr">
        <is>
          <t>2026-10-04</t>
        </is>
      </c>
      <c r="H1311" t="inlineStr">
        <is>
          <t>dmc-agency</t>
        </is>
      </c>
      <c r="I1311" t="inlineStr">
        <is>
          <t>output/pages/093_maayafushi-tourist-resort/diving__mondomaldive.it__it-villaggio-maayafushi-maldives-recensione-5392.md</t>
        </is>
      </c>
    </row>
    <row r="1312">
      <c r="A1312" t="n">
        <v>69</v>
      </c>
      <c r="B1312" t="inlineStr">
        <is>
          <t>Adaaran Club Rannalhi</t>
        </is>
      </c>
      <c r="C1312" t="inlineStr">
        <is>
          <t>https://mondomaldive.it/it/villaggio/adaaran-club-rannalhi/recensione/5525</t>
        </is>
      </c>
      <c r="D1312" t="inlineStr">
        <is>
          <t>diving</t>
        </is>
      </c>
      <c r="E1312" t="inlineStr">
        <is>
          <t>Recensione di Fux1966 in data 04/04/2015 per Adaaran Club Rannalhi - MondoMaldive</t>
        </is>
      </c>
      <c r="F1312" t="n">
        <v>1948</v>
      </c>
      <c r="G1312" t="inlineStr">
        <is>
          <t>2026-10-04</t>
        </is>
      </c>
      <c r="H1312" t="inlineStr">
        <is>
          <t>dmc-agency</t>
        </is>
      </c>
      <c r="I1312" t="inlineStr">
        <is>
          <t>output/pages/069_adaaran-club-rannalhi/diving__mondomaldive.it__it-villaggio-adaaran-club-rannalhi-recensione-5525.md</t>
        </is>
      </c>
    </row>
    <row r="1313">
      <c r="A1313" t="n">
        <v>74</v>
      </c>
      <c r="B1313" t="inlineStr">
        <is>
          <t>Kandolhu Island Maldives</t>
        </is>
      </c>
      <c r="C1313" t="inlineStr">
        <is>
          <t>https://letsgomaldives.com/news/kandolhu-maldives-unveils-refined-luxury-and-inspired-experiences/</t>
        </is>
      </c>
      <c r="D1313" t="inlineStr">
        <is>
          <t>diving</t>
        </is>
      </c>
      <c r="E1313" t="inlineStr">
        <is>
          <t>Kandolhu Maldives Unveils Refined Luxury and Inspired Experiences - Maldives Tour Packages - Lets Go Maldives Pvt. Ltd.</t>
        </is>
      </c>
      <c r="F1313" t="n">
        <v>2383</v>
      </c>
      <c r="G1313" t="inlineStr">
        <is>
          <t>2026-10-04</t>
        </is>
      </c>
      <c r="H1313" t="inlineStr">
        <is>
          <t>dmc-agency</t>
        </is>
      </c>
      <c r="I1313" t="inlineStr">
        <is>
          <t>output/pages/074_kandolhu-island-maldives/diving__letsgomaldives.com__news-kandolhu-maldives-unveils-refined-luxury-and-inspired-e.md</t>
        </is>
      </c>
    </row>
    <row r="1314">
      <c r="A1314" t="n">
        <v>156</v>
      </c>
      <c r="B1314" t="inlineStr">
        <is>
          <t>Drift Theluveliga Retreat</t>
        </is>
      </c>
      <c r="C1314" t="inlineStr">
        <is>
          <t>https://mondomaldive.it/it/villaggio/drift-thelu-veliga-retreat-maldives/recensione/6601</t>
        </is>
      </c>
      <c r="D1314" t="inlineStr">
        <is>
          <t>dining</t>
        </is>
      </c>
      <c r="E1314" t="inlineStr">
        <is>
          <t>Recensione di Maria G. in data 20/12/2019 per Drift Thelu Veliga - MondoMaldive</t>
        </is>
      </c>
      <c r="F1314" t="n">
        <v>2375</v>
      </c>
      <c r="G1314" t="inlineStr">
        <is>
          <t>2026-10-04</t>
        </is>
      </c>
      <c r="H1314" t="inlineStr">
        <is>
          <t>dmc-agency</t>
        </is>
      </c>
      <c r="I1314" t="inlineStr">
        <is>
          <t>output/pages/156_drift-theluveliga-retreat/dining__mondomaldive.it__it-villaggio-drift-thelu-veliga-retreat-maldives-recensione-.md</t>
        </is>
      </c>
    </row>
    <row r="1315">
      <c r="A1315" t="n">
        <v>82</v>
      </c>
      <c r="B1315" t="inlineStr">
        <is>
          <t>Ifuru Island Maldives</t>
        </is>
      </c>
      <c r="C1315" t="inlineStr">
        <is>
          <t>https://letsgomaldives.com/news/ifuru-island-maldives-launches-curated-dive-packages-for-all-levels-of-experience/</t>
        </is>
      </c>
      <c r="D1315" t="inlineStr">
        <is>
          <t>diving</t>
        </is>
      </c>
      <c r="E1315" t="inlineStr">
        <is>
          <t>Ifuru Island Maldives Launches Curated Dive Packages for All Levels of Experience - Maldives Tour Packages - Lets Go Mal</t>
        </is>
      </c>
      <c r="F1315" t="n">
        <v>3564</v>
      </c>
      <c r="G1315" t="inlineStr">
        <is>
          <t>2026-10-04</t>
        </is>
      </c>
      <c r="H1315" t="inlineStr">
        <is>
          <t>dmc-agency</t>
        </is>
      </c>
      <c r="I1315" t="inlineStr">
        <is>
          <t>output/pages/082_ifuru-island-maldives/diving__letsgomaldives.com__news-ifuru-island-maldives-launches-curated-dive-packages-fo.md</t>
        </is>
      </c>
    </row>
    <row r="1316">
      <c r="A1316" t="n">
        <v>97</v>
      </c>
      <c r="B1316" t="inlineStr">
        <is>
          <t>Angsana Resort &amp; Spa Maldives - Velavaru</t>
        </is>
      </c>
      <c r="C1316" t="inlineStr">
        <is>
          <t>https://letsgomaldives.com/news/escape-to-maldives-with-angsana-velavaru/</t>
        </is>
      </c>
      <c r="D1316" t="inlineStr">
        <is>
          <t>diving</t>
        </is>
      </c>
      <c r="E1316" t="inlineStr">
        <is>
          <t>Escape to Maldives with Angsana Velavaru - Maldives Tour Packages - Lets Go Maldives Pvt. Ltd.</t>
        </is>
      </c>
      <c r="F1316" t="n">
        <v>1009</v>
      </c>
      <c r="G1316" t="inlineStr">
        <is>
          <t>2026-10-04</t>
        </is>
      </c>
      <c r="H1316" t="inlineStr">
        <is>
          <t>dmc-agency</t>
        </is>
      </c>
      <c r="I1316" t="inlineStr">
        <is>
          <t>output/pages/097_angsana-resort-spa-maldives-velavaru/diving__letsgomaldives.com__news-escape-to-maldives-with-angsana-velavaru.md</t>
        </is>
      </c>
    </row>
    <row r="1317">
      <c r="A1317" t="n">
        <v>65</v>
      </c>
      <c r="B1317" t="inlineStr">
        <is>
          <t>Cheval Blanc Randheli</t>
        </is>
      </c>
      <c r="C1317" t="inlineStr">
        <is>
          <t>https://letsgomaldives.com/news/cheval-blanc-randheli-a-commitment-to-sustainability-and-excellence/</t>
        </is>
      </c>
      <c r="D1317" t="inlineStr">
        <is>
          <t>diving</t>
        </is>
      </c>
      <c r="E1317" t="inlineStr">
        <is>
          <t>Cheval Blanc Randheli: A Commitment to Sustainability and Excellence - Maldives Tour Packages - Lets Go Maldives Pvt. Lt</t>
        </is>
      </c>
      <c r="F1317" t="n">
        <v>2396</v>
      </c>
      <c r="G1317" t="inlineStr">
        <is>
          <t>2026-10-04</t>
        </is>
      </c>
      <c r="H1317" t="inlineStr">
        <is>
          <t>dmc-agency</t>
        </is>
      </c>
      <c r="I1317" t="inlineStr">
        <is>
          <t>output/pages/065_cheval-blanc-randheli/diving__letsgomaldives.com__news-cheval-blanc-randheli-a-commitment-to-sustainability-an.md</t>
        </is>
      </c>
    </row>
    <row r="1318">
      <c r="A1318" t="n">
        <v>128</v>
      </c>
      <c r="B1318" t="inlineStr">
        <is>
          <t>One &amp; Only Reethi Rah, Maldives</t>
        </is>
      </c>
      <c r="C1318" t="inlineStr">
        <is>
          <t>https://mondomaldive.it/it/villaggio/oneonlyreethi-rah/recensione/3937</t>
        </is>
      </c>
      <c r="D1318" t="inlineStr">
        <is>
          <t>diving</t>
        </is>
      </c>
      <c r="E1318" t="inlineStr">
        <is>
          <t>Recensione di eti in data 19/08/2010 per One&amp;Only Reethi Rah - MondoMaldive</t>
        </is>
      </c>
      <c r="F1318" t="n">
        <v>2159</v>
      </c>
      <c r="G1318" t="inlineStr">
        <is>
          <t>2026-10-04</t>
        </is>
      </c>
      <c r="H1318" t="inlineStr">
        <is>
          <t>dmc-agency</t>
        </is>
      </c>
      <c r="I1318" t="inlineStr">
        <is>
          <t>output/pages/128_one-only-reethi-rah-maldives/diving__mondomaldive.it__it-villaggio-oneonlyreethi-rah-recensione-3937.md</t>
        </is>
      </c>
    </row>
    <row r="1319">
      <c r="A1319" t="n">
        <v>134</v>
      </c>
      <c r="B1319" t="inlineStr">
        <is>
          <t>The St. Regis Vommuli Resort, Maldives</t>
        </is>
      </c>
      <c r="C1319" t="inlineStr">
        <is>
          <t>https://letsgomaldives.com/news/discover-wellness-like-never-before-at-st-regis-maldives-vommuli-resort/</t>
        </is>
      </c>
      <c r="D1319" t="inlineStr">
        <is>
          <t>spa</t>
        </is>
      </c>
      <c r="E1319" t="inlineStr">
        <is>
          <t>Discover Wellness Like Never Before at St. Regis Maldives Vommuli Resort - Maldives Tour Packages - Lets Go Maldives Pvt</t>
        </is>
      </c>
      <c r="F1319" t="n">
        <v>1715</v>
      </c>
      <c r="G1319" t="inlineStr">
        <is>
          <t>2026-10-04</t>
        </is>
      </c>
      <c r="H1319" t="inlineStr">
        <is>
          <t>dmc-agency</t>
        </is>
      </c>
      <c r="I1319" t="inlineStr">
        <is>
          <t>output/pages/134_the-st-regis-vommuli-resort-maldives/spa__letsgomaldives.com__news-discover-wellness-like-never-before-at-st-regis-maldive.md</t>
        </is>
      </c>
    </row>
    <row r="1320">
      <c r="A1320" t="n">
        <v>32</v>
      </c>
      <c r="B1320" t="inlineStr">
        <is>
          <t>Cocoon Maldives</t>
        </is>
      </c>
      <c r="C1320" t="inlineStr">
        <is>
          <t>https://letsgomaldives.com/news/cocoon-maldives-temporarily-closed-for-renovation-august-15-september-30-2024/</t>
        </is>
      </c>
      <c r="D1320" t="inlineStr">
        <is>
          <t>diving</t>
        </is>
      </c>
      <c r="E1320" t="inlineStr">
        <is>
          <t>Cocoon Maldives: Temporarily Closed for Renovation August 15 - September 30, 2024 - Maldives Tour Packages - Lets Go Mal</t>
        </is>
      </c>
      <c r="F1320" t="n">
        <v>1280</v>
      </c>
      <c r="G1320" t="inlineStr">
        <is>
          <t>2026-10-04</t>
        </is>
      </c>
      <c r="H1320" t="inlineStr">
        <is>
          <t>dmc-agency</t>
        </is>
      </c>
      <c r="I1320" t="inlineStr">
        <is>
          <t>output/pages/032_cocoon-maldives/diving__letsgomaldives.com__news-cocoon-maldives-temporarily-closed-for-renovation-augus.md</t>
        </is>
      </c>
    </row>
    <row r="1321">
      <c r="A1321" t="n">
        <v>93</v>
      </c>
      <c r="B1321" t="inlineStr">
        <is>
          <t>Maayafushi Tourist Resort</t>
        </is>
      </c>
      <c r="C1321" t="inlineStr">
        <is>
          <t>https://mondomaldive.it/it/villaggio/maayafushi-maldives/recensione/5077</t>
        </is>
      </c>
      <c r="D1321" t="inlineStr">
        <is>
          <t>diving</t>
        </is>
      </c>
      <c r="E1321" t="inlineStr">
        <is>
          <t>Recensione di lacki64 in data 09/03/2013 per Maayafushi Maldives - MondoMaldive</t>
        </is>
      </c>
      <c r="F1321" t="n">
        <v>1992</v>
      </c>
      <c r="G1321" t="inlineStr">
        <is>
          <t>2026-10-04</t>
        </is>
      </c>
      <c r="H1321" t="inlineStr">
        <is>
          <t>dmc-agency</t>
        </is>
      </c>
      <c r="I1321" t="inlineStr">
        <is>
          <t>output/pages/093_maayafushi-tourist-resort/diving__mondomaldive.it__it-villaggio-maayafushi-maldives-recensione-5077.md</t>
        </is>
      </c>
    </row>
    <row r="1322">
      <c r="A1322" t="n">
        <v>64</v>
      </c>
      <c r="B1322" t="inlineStr">
        <is>
          <t>Radisson Blu Resort Maldives</t>
        </is>
      </c>
      <c r="C1322" t="inlineStr">
        <is>
          <t>https://mondomaldive.it/it/villaggio/radisson-blu-resort-maldives</t>
        </is>
      </c>
      <c r="D1322" t="inlineStr">
        <is>
          <t>diving</t>
        </is>
      </c>
      <c r="E1322" t="inlineStr">
        <is>
          <t>Radisson Blu Resort Maldives - scheda del Villaggio - MondoMaldive</t>
        </is>
      </c>
      <c r="F1322" t="n">
        <v>2013</v>
      </c>
      <c r="G1322" t="inlineStr">
        <is>
          <t>2026-10-04</t>
        </is>
      </c>
      <c r="H1322" t="inlineStr">
        <is>
          <t>dmc-agency</t>
        </is>
      </c>
      <c r="I1322" t="inlineStr">
        <is>
          <t>output/pages/064_radisson-blu-resort-maldives/diving__mondomaldive.it__it-villaggio-radisson-blu-resort-maldives.md</t>
        </is>
      </c>
    </row>
    <row r="1323">
      <c r="A1323" t="n">
        <v>33</v>
      </c>
      <c r="B1323" t="inlineStr">
        <is>
          <t>Dhigali Maldives</t>
        </is>
      </c>
      <c r="C1323" t="inlineStr">
        <is>
          <t>https://hummingbird.travel/property/dhigali-maldives</t>
        </is>
      </c>
      <c r="D1323" t="inlineStr">
        <is>
          <t>diving</t>
        </is>
      </c>
      <c r="E1323" t="inlineStr">
        <is>
          <t>Niva Dhigali Maldives - Hummingbird Travel</t>
        </is>
      </c>
      <c r="F1323" t="n">
        <v>19893</v>
      </c>
      <c r="G1323" t="inlineStr">
        <is>
          <t>2026-10-04</t>
        </is>
      </c>
      <c r="H1323" t="inlineStr">
        <is>
          <t>dmc-agency</t>
        </is>
      </c>
      <c r="I1323" t="inlineStr">
        <is>
          <t>output/pages/033_dhigali-maldives/diving__hummingbird.travel__property-dhigali-maldives.md</t>
        </is>
      </c>
    </row>
    <row r="1324">
      <c r="A1324" t="n">
        <v>126</v>
      </c>
      <c r="B1324" t="inlineStr">
        <is>
          <t>Centara Grand Island Resort &amp; Spa Maldives</t>
        </is>
      </c>
      <c r="C1324" t="inlineStr">
        <is>
          <t>https://letsgomaldives.com/news/machchafushis-house-reef-named-one-of-the-best-in-the-maldives-and-its-easy-to-see-why/</t>
        </is>
      </c>
      <c r="D1324" t="inlineStr">
        <is>
          <t>diving</t>
        </is>
      </c>
      <c r="E1324" t="inlineStr">
        <is>
          <t>Machchafushi’s House Reef Named One of the Best in the Maldives — and It’s Easy to See Why - Maldives Tour Packages - Le</t>
        </is>
      </c>
      <c r="F1324" t="n">
        <v>2481</v>
      </c>
      <c r="G1324" t="inlineStr">
        <is>
          <t>2026-10-04</t>
        </is>
      </c>
      <c r="H1324" t="inlineStr">
        <is>
          <t>dmc-agency</t>
        </is>
      </c>
      <c r="I1324" t="inlineStr">
        <is>
          <t>output/pages/126_centara-grand-island-resort-spa-maldives/diving__letsgomaldives.com__news-machchafushis-house-reef-named-one-of-the-best-in-the-m.md</t>
        </is>
      </c>
    </row>
    <row r="1325">
      <c r="A1325" t="n">
        <v>37</v>
      </c>
      <c r="B1325" t="inlineStr">
        <is>
          <t>The Ritz Carlton Maldives Fari Islands</t>
        </is>
      </c>
      <c r="C1325" t="inlineStr">
        <is>
          <t>https://letsgomaldives.com/news/leadership-strengthens-ultra-luxury-positioning-at-the-ritz-carlton-maldives-fari-islands/</t>
        </is>
      </c>
      <c r="D1325" t="inlineStr">
        <is>
          <t>diving</t>
        </is>
      </c>
      <c r="E1325" t="inlineStr">
        <is>
          <t>Leadership Strengthens Ultra-Luxury Positioning at The Ritz-Carlton Maldives, Fari Islands - Maldives Tour Packages - Le</t>
        </is>
      </c>
      <c r="F1325" t="n">
        <v>3867</v>
      </c>
      <c r="G1325" t="inlineStr">
        <is>
          <t>2026-10-04</t>
        </is>
      </c>
      <c r="H1325" t="inlineStr">
        <is>
          <t>dmc-agency</t>
        </is>
      </c>
      <c r="I1325" t="inlineStr">
        <is>
          <t>output/pages/037_the-ritz-carlton-maldives-fari-islands/diving__letsgomaldives.com__news-leadership-strengthens-ultra-luxury-positioning-at-the-.md</t>
        </is>
      </c>
    </row>
    <row r="1326">
      <c r="A1326" t="n">
        <v>13</v>
      </c>
      <c r="B1326" t="inlineStr">
        <is>
          <t>Sandies Bathala</t>
        </is>
      </c>
      <c r="C1326" t="inlineStr">
        <is>
          <t>https://mondomaldive.it/it/villaggio/sandies-bathala/recensione/6593</t>
        </is>
      </c>
      <c r="D1326" t="inlineStr">
        <is>
          <t>diving</t>
        </is>
      </c>
      <c r="E1326" t="inlineStr">
        <is>
          <t>Recensione di Giorgia C. in data 16/12/2019 per Sandies Bathala - MondoMaldive</t>
        </is>
      </c>
      <c r="F1326" t="n">
        <v>1927</v>
      </c>
      <c r="G1326" t="inlineStr">
        <is>
          <t>2026-10-04</t>
        </is>
      </c>
      <c r="H1326" t="inlineStr">
        <is>
          <t>dmc-agency</t>
        </is>
      </c>
      <c r="I1326" t="inlineStr">
        <is>
          <t>output/pages/013_sandies-bathala/diving__mondomaldive.it__it-villaggio-sandies-bathala-recensione-6593.md</t>
        </is>
      </c>
    </row>
    <row r="1327">
      <c r="A1327" t="n">
        <v>30</v>
      </c>
      <c r="B1327" t="inlineStr">
        <is>
          <t>Hurawalhi Island Resort</t>
        </is>
      </c>
      <c r="C1327" t="inlineStr">
        <is>
          <t>https://mondomaldive.it/it/villaggio/hurawalhi-resort-maldives/recensione/6094</t>
        </is>
      </c>
      <c r="D1327" t="inlineStr">
        <is>
          <t>diving</t>
        </is>
      </c>
      <c r="E1327" t="inlineStr">
        <is>
          <t>Recensione di tiziana P. in data 07/03/2018 per Hurawalhi Resort - MondoMaldive</t>
        </is>
      </c>
      <c r="F1327" t="n">
        <v>4546</v>
      </c>
      <c r="G1327" t="inlineStr">
        <is>
          <t>2026-10-04</t>
        </is>
      </c>
      <c r="H1327" t="inlineStr">
        <is>
          <t>dmc-agency</t>
        </is>
      </c>
      <c r="I1327" t="inlineStr">
        <is>
          <t>output/pages/030_hurawalhi-island-resort/diving__mondomaldive.it__it-villaggio-hurawalhi-resort-maldives-recensione-6094.md</t>
        </is>
      </c>
    </row>
    <row r="1328">
      <c r="A1328" t="n">
        <v>69</v>
      </c>
      <c r="B1328" t="inlineStr">
        <is>
          <t>Adaaran Club Rannalhi</t>
        </is>
      </c>
      <c r="C1328" t="inlineStr">
        <is>
          <t>https://mondomaldive.it/it/villaggio/adaaran-club-rannalhi/recensioni</t>
        </is>
      </c>
      <c r="D1328" t="inlineStr">
        <is>
          <t>diving</t>
        </is>
      </c>
      <c r="E1328" t="inlineStr">
        <is>
          <t>Schede di Valutazione e Recensioni  - Elenco: Adaaran Club Rannalhi - MondoMaldive</t>
        </is>
      </c>
      <c r="F1328" t="n">
        <v>342</v>
      </c>
      <c r="G1328" t="inlineStr">
        <is>
          <t>2026-10-04</t>
        </is>
      </c>
      <c r="H1328" t="inlineStr">
        <is>
          <t>dmc-agency</t>
        </is>
      </c>
      <c r="I1328" t="inlineStr">
        <is>
          <t>output/pages/069_adaaran-club-rannalhi/diving__mondomaldive.it__it-villaggio-adaaran-club-rannalhi-recensioni.md</t>
        </is>
      </c>
    </row>
    <row r="1329">
      <c r="A1329" t="n">
        <v>167</v>
      </c>
      <c r="B1329" t="inlineStr">
        <is>
          <t>Milaidhoo Island Maldives</t>
        </is>
      </c>
      <c r="C1329" t="inlineStr">
        <is>
          <t>https://letsgomaldives.com/news/milaidhoo-maldives-elevates-culinary-travel-with-a-chateau-minuty-wine-pairing-dinner/</t>
        </is>
      </c>
      <c r="D1329" t="inlineStr">
        <is>
          <t>dining</t>
        </is>
      </c>
      <c r="E1329" t="inlineStr">
        <is>
          <t>Milaidhoo Maldives Elevates Culinary Travel with a Château Minuty Wine Pairing Dinner - Maldives Tour Packages - Lets Go</t>
        </is>
      </c>
      <c r="F1329" t="n">
        <v>2843</v>
      </c>
      <c r="G1329" t="inlineStr">
        <is>
          <t>2026-10-04</t>
        </is>
      </c>
      <c r="H1329" t="inlineStr">
        <is>
          <t>dmc-agency</t>
        </is>
      </c>
      <c r="I1329" t="inlineStr">
        <is>
          <t>output/pages/167_milaidhoo-island-maldives/dining__letsgomaldives.com__news-milaidhoo-maldives-elevates-culinary-travel-with-a-chat.md</t>
        </is>
      </c>
    </row>
    <row r="1330">
      <c r="A1330" t="n">
        <v>147</v>
      </c>
      <c r="B1330" t="inlineStr">
        <is>
          <t>Sun Siyam Vilu Reef Maldives</t>
        </is>
      </c>
      <c r="C1330" t="inlineStr">
        <is>
          <t>https://letsgomaldives.com/news/celebrate-the-holidays-at-sun-siyam-vilu-reef-ocean-odyssey-festive-2025/</t>
        </is>
      </c>
      <c r="D1330" t="inlineStr">
        <is>
          <t>wedding</t>
        </is>
      </c>
      <c r="E1330" t="inlineStr">
        <is>
          <t xml:space="preserve">Celebrate the Holidays at Sun Siyam Vilu Reef: Ocean Odyssey – Festive 2025 - Maldives Tour Packages - Lets Go Maldives </t>
        </is>
      </c>
      <c r="F1330" t="n">
        <v>1846</v>
      </c>
      <c r="G1330" t="inlineStr">
        <is>
          <t>2026-10-04</t>
        </is>
      </c>
      <c r="H1330" t="inlineStr">
        <is>
          <t>dmc-agency</t>
        </is>
      </c>
      <c r="I1330" t="inlineStr">
        <is>
          <t>output/pages/147_sun-siyam-vilu-reef-maldives/wedding__letsgomaldives.com__news-celebrate-the-holidays-at-sun-siyam-vilu-reef-ocean-ody.md</t>
        </is>
      </c>
    </row>
    <row r="1331">
      <c r="A1331" t="n">
        <v>57</v>
      </c>
      <c r="B1331" t="inlineStr">
        <is>
          <t>Fushifaru Maldives</t>
        </is>
      </c>
      <c r="C1331" t="inlineStr">
        <is>
          <t>https://letsgomaldives.com/news/celebrate-a-wholesome-tropical-easter-at-fushifaru-maldives/</t>
        </is>
      </c>
      <c r="D1331" t="inlineStr">
        <is>
          <t>wedding</t>
        </is>
      </c>
      <c r="E1331" t="inlineStr">
        <is>
          <t>Celebrate a Wholesome, Tropical Easter at Fushifaru Maldives - Maldives Tour Packages - Lets Go Maldives Pvt. Ltd.</t>
        </is>
      </c>
      <c r="F1331" t="n">
        <v>2078</v>
      </c>
      <c r="G1331" t="inlineStr">
        <is>
          <t>2026-10-04</t>
        </is>
      </c>
      <c r="H1331" t="inlineStr">
        <is>
          <t>dmc-agency</t>
        </is>
      </c>
      <c r="I1331" t="inlineStr">
        <is>
          <t>output/pages/057_fushifaru-maldives/wedding__letsgomaldives.com__news-celebrate-a-wholesome-tropical-easter-at-fushifaru-mald.md</t>
        </is>
      </c>
    </row>
    <row r="1332">
      <c r="A1332" t="n">
        <v>11</v>
      </c>
      <c r="B1332" t="inlineStr">
        <is>
          <t>Angaga Island Resort and Spa</t>
        </is>
      </c>
      <c r="C1332" t="inlineStr">
        <is>
          <t>https://mondomaldive.it/it/villaggio/angaga-island-resort/recensione/4603</t>
        </is>
      </c>
      <c r="D1332" t="inlineStr">
        <is>
          <t>diving</t>
        </is>
      </c>
      <c r="E1332" t="inlineStr">
        <is>
          <t>Recensione di enrygio in data 05/10/2011 per Angaga Island Resort - MondoMaldive</t>
        </is>
      </c>
      <c r="F1332" t="n">
        <v>2300</v>
      </c>
      <c r="G1332" t="inlineStr">
        <is>
          <t>2026-10-04</t>
        </is>
      </c>
      <c r="H1332" t="inlineStr">
        <is>
          <t>dmc-agency</t>
        </is>
      </c>
      <c r="I1332" t="inlineStr">
        <is>
          <t>output/pages/011_angaga-island-resort-and-spa/diving__mondomaldive.it__it-villaggio-angaga-island-resort-recensione-4603.md</t>
        </is>
      </c>
    </row>
    <row r="1333">
      <c r="A1333" t="n">
        <v>139</v>
      </c>
      <c r="B1333" t="inlineStr">
        <is>
          <t>Kudafushi Resort &amp; Spa</t>
        </is>
      </c>
      <c r="C1333" t="inlineStr">
        <is>
          <t>https://mondomaldive.it/it/villaggio/kudafushi-resort-spa/gallery/maldive-le-foto-di-matteo</t>
        </is>
      </c>
      <c r="D1333" t="inlineStr">
        <is>
          <t>spa</t>
        </is>
      </c>
      <c r="E1333" t="inlineStr">
        <is>
          <t>Kudafushi Resort &amp; Spa - Raa - MondoMaldive</t>
        </is>
      </c>
      <c r="F1333" t="n">
        <v>246</v>
      </c>
      <c r="G1333" t="inlineStr">
        <is>
          <t>2026-10-04</t>
        </is>
      </c>
      <c r="H1333" t="inlineStr">
        <is>
          <t>dmc-agency</t>
        </is>
      </c>
      <c r="I1333" t="inlineStr">
        <is>
          <t>output/pages/139_kudafushi-resort-spa/spa__mondomaldive.it__it-villaggio-kudafushi-resort-spa-gallery-maldive-le-foto-di.md</t>
        </is>
      </c>
    </row>
    <row r="1334">
      <c r="A1334" t="n">
        <v>50</v>
      </c>
      <c r="B1334" t="inlineStr">
        <is>
          <t>Sun Siyam Olhuveli Maldives</t>
        </is>
      </c>
      <c r="C1334" t="inlineStr">
        <is>
          <t>https://letsgomaldives.com/news/sun-siyam-olhuveli-unveils-a-high-energy-start-to-the-festive-season-with-charith-n-silva/</t>
        </is>
      </c>
      <c r="D1334" t="inlineStr">
        <is>
          <t>diving</t>
        </is>
      </c>
      <c r="E1334" t="inlineStr">
        <is>
          <t>Sun Siyam Olhuveli Unveils a High-Energy Start to the Festive Season with Charith N. Silva - Maldives Tour Packages - Le</t>
        </is>
      </c>
      <c r="F1334" t="n">
        <v>3179</v>
      </c>
      <c r="G1334" t="inlineStr">
        <is>
          <t>2026-10-04</t>
        </is>
      </c>
      <c r="H1334" t="inlineStr">
        <is>
          <t>dmc-agency</t>
        </is>
      </c>
      <c r="I1334" t="inlineStr">
        <is>
          <t>output/pages/050_sun-siyam-olhuveli-maldives/diving__letsgomaldives.com__news-sun-siyam-olhuveli-unveils-a-high-energy-start-to-the-f.md</t>
        </is>
      </c>
    </row>
    <row r="1335">
      <c r="A1335" t="n">
        <v>15</v>
      </c>
      <c r="B1335" t="inlineStr">
        <is>
          <t>Alila Kothaifaru Maldives</t>
        </is>
      </c>
      <c r="C1335" t="inlineStr">
        <is>
          <t>https://letsgomaldives.com/news/alila-kothaifaru-maldives-luxury-meets-sustainability/</t>
        </is>
      </c>
      <c r="D1335" t="inlineStr">
        <is>
          <t>diving</t>
        </is>
      </c>
      <c r="E1335" t="inlineStr">
        <is>
          <t>Alila Kothaifaru Maldives: Luxury Meets Sustainability - Maldives Tour Packages - Lets Go Maldives Pvt. Ltd.</t>
        </is>
      </c>
      <c r="F1335" t="n">
        <v>2207</v>
      </c>
      <c r="G1335" t="inlineStr">
        <is>
          <t>2026-10-04</t>
        </is>
      </c>
      <c r="H1335" t="inlineStr">
        <is>
          <t>dmc-agency</t>
        </is>
      </c>
      <c r="I1335" t="inlineStr">
        <is>
          <t>output/pages/015_alila-kothaifaru-maldives/diving__letsgomaldives.com__news-alila-kothaifaru-maldives-luxury-meets-sustainability.md</t>
        </is>
      </c>
    </row>
    <row r="1336">
      <c r="A1336" t="n">
        <v>165</v>
      </c>
      <c r="B1336" t="inlineStr">
        <is>
          <t>Velassaru Maldives</t>
        </is>
      </c>
      <c r="C1336" t="inlineStr">
        <is>
          <t>https://letsgomaldives.com/news/velassaru-moments-revealed/</t>
        </is>
      </c>
      <c r="D1336" t="inlineStr">
        <is>
          <t>diving</t>
        </is>
      </c>
      <c r="E1336" t="inlineStr">
        <is>
          <t>Velassaru Moments Revealed - Maldives Tour Packages - Lets Go Maldives Pvt. Ltd.</t>
        </is>
      </c>
      <c r="F1336" t="n">
        <v>2360</v>
      </c>
      <c r="G1336" t="inlineStr">
        <is>
          <t>2026-10-04</t>
        </is>
      </c>
      <c r="H1336" t="inlineStr">
        <is>
          <t>dmc-agency</t>
        </is>
      </c>
      <c r="I1336" t="inlineStr">
        <is>
          <t>output/pages/165_velassaru-maldives/diving__letsgomaldives.com__news-velassaru-moments-revealed.md</t>
        </is>
      </c>
    </row>
    <row r="1337">
      <c r="A1337" t="n">
        <v>56</v>
      </c>
      <c r="B1337" t="inlineStr">
        <is>
          <t>Four Seasons Resort Maldives at Kuda Huraa</t>
        </is>
      </c>
      <c r="C1337" t="inlineStr">
        <is>
          <t>https://mondomaldive.it/it/mappa_villaggio/four-seasons-kuda-huraa</t>
        </is>
      </c>
      <c r="D1337" t="inlineStr">
        <is>
          <t>diving</t>
        </is>
      </c>
      <c r="E1337" t="inlineStr">
        <is>
          <t>La mappa di Four Seasons Kuda Huraa - MondoMaldive</t>
        </is>
      </c>
      <c r="F1337" t="n">
        <v>296</v>
      </c>
      <c r="G1337" t="inlineStr">
        <is>
          <t>2026-10-04</t>
        </is>
      </c>
      <c r="H1337" t="inlineStr">
        <is>
          <t>dmc-agency</t>
        </is>
      </c>
      <c r="I1337" t="inlineStr">
        <is>
          <t>output/pages/056_four-seasons-resort-maldives-at-kuda-huraa/diving__mondomaldive.it__it-mappa-villaggio-four-seasons-kuda-huraa.md</t>
        </is>
      </c>
    </row>
    <row r="1338">
      <c r="A1338" t="n">
        <v>38</v>
      </c>
      <c r="B1338" t="inlineStr">
        <is>
          <t>Veligandu Maldives Resort Island</t>
        </is>
      </c>
      <c r="C1338" t="inlineStr">
        <is>
          <t>https://letsgomaldives.com/news/escape-to-paradise-veligandu-island-resort-spa/</t>
        </is>
      </c>
      <c r="D1338" t="inlineStr">
        <is>
          <t>spa</t>
        </is>
      </c>
      <c r="E1338" t="inlineStr">
        <is>
          <t>Escape to Paradise: Veligandu Island Resort &amp; Spa - Maldives Tour Packages - Lets Go Maldives Pvt. Ltd.</t>
        </is>
      </c>
      <c r="F1338" t="n">
        <v>1700</v>
      </c>
      <c r="G1338" t="inlineStr">
        <is>
          <t>2026-10-04</t>
        </is>
      </c>
      <c r="H1338" t="inlineStr">
        <is>
          <t>dmc-agency</t>
        </is>
      </c>
      <c r="I1338" t="inlineStr">
        <is>
          <t>output/pages/038_veligandu-maldives-resort-island/spa__letsgomaldives.com__news-escape-to-paradise-veligandu-island-resort-spa.md</t>
        </is>
      </c>
    </row>
    <row r="1339">
      <c r="A1339" t="n">
        <v>107</v>
      </c>
      <c r="B1339" t="inlineStr">
        <is>
          <t>The Westin Maldives Miriandhoo Resort</t>
        </is>
      </c>
      <c r="C1339" t="inlineStr">
        <is>
          <t>https://letsgomaldives.com/news/the-westin-maldives-miriandhoo-resort-appoints-alberto-burgio-as-executive-chef/</t>
        </is>
      </c>
      <c r="D1339" t="inlineStr">
        <is>
          <t>diving</t>
        </is>
      </c>
      <c r="E1339" t="inlineStr">
        <is>
          <t>The Westin Maldives Miriandhoo Resort Appoints Alberto Burgio as Executive Chef - Maldives Tour Packages - Lets Go Maldi</t>
        </is>
      </c>
      <c r="F1339" t="n">
        <v>3431</v>
      </c>
      <c r="G1339" t="inlineStr">
        <is>
          <t>2026-10-04</t>
        </is>
      </c>
      <c r="H1339" t="inlineStr">
        <is>
          <t>dmc-agency</t>
        </is>
      </c>
      <c r="I1339" t="inlineStr">
        <is>
          <t>output/pages/107_the-westin-maldives-miriandhoo-resort/diving__letsgomaldives.com__news-the-westin-maldives-miriandhoo-resort-appoints-alberto-.md</t>
        </is>
      </c>
    </row>
    <row r="1340">
      <c r="A1340" t="n">
        <v>142</v>
      </c>
      <c r="B1340" t="inlineStr">
        <is>
          <t>Safari Island</t>
        </is>
      </c>
      <c r="C1340" t="inlineStr">
        <is>
          <t>https://mondomaldive.it/it/villaggio/safari-island-resort/recensione/5444</t>
        </is>
      </c>
      <c r="D1340" t="inlineStr">
        <is>
          <t>diving</t>
        </is>
      </c>
      <c r="E1340" t="inlineStr">
        <is>
          <t>Recensione di efenfra in data 10/01/2015 per Safari Island Resort - MondoMaldive</t>
        </is>
      </c>
      <c r="F1340" t="n">
        <v>2229</v>
      </c>
      <c r="G1340" t="inlineStr">
        <is>
          <t>2026-10-04</t>
        </is>
      </c>
      <c r="H1340" t="inlineStr">
        <is>
          <t>dmc-agency</t>
        </is>
      </c>
      <c r="I1340" t="inlineStr">
        <is>
          <t>output/pages/142_safari-island/diving__mondomaldive.it__it-villaggio-safari-island-resort-recensione-5444.md</t>
        </is>
      </c>
    </row>
    <row r="1341">
      <c r="A1341" t="n">
        <v>152</v>
      </c>
      <c r="B1341" t="inlineStr">
        <is>
          <t>Makunudu Island</t>
        </is>
      </c>
      <c r="C1341" t="inlineStr">
        <is>
          <t>https://mondomaldive.it/it/villaggio/makunudu-island/recensione/6494</t>
        </is>
      </c>
      <c r="D1341" t="inlineStr">
        <is>
          <t>diving</t>
        </is>
      </c>
      <c r="E1341" t="inlineStr">
        <is>
          <t>Recensione di laura g. in data 18/01/2019 per Makunudu Island - MondoMaldive</t>
        </is>
      </c>
      <c r="F1341" t="n">
        <v>2229</v>
      </c>
      <c r="G1341" t="inlineStr">
        <is>
          <t>2026-10-04</t>
        </is>
      </c>
      <c r="H1341" t="inlineStr">
        <is>
          <t>dmc-agency</t>
        </is>
      </c>
      <c r="I1341" t="inlineStr">
        <is>
          <t>output/pages/152_makunudu-island/diving__mondomaldive.it__it-villaggio-makunudu-island-recensione-6494.md</t>
        </is>
      </c>
    </row>
    <row r="1342">
      <c r="A1342" t="n">
        <v>61</v>
      </c>
      <c r="B1342" t="inlineStr">
        <is>
          <t>Equator Village</t>
        </is>
      </c>
      <c r="C1342" t="inlineStr">
        <is>
          <t>https://letsgomaldives.com/news/equator-village-scores-leading-airport-city-hotel-at-the-maldives-travel-awards/</t>
        </is>
      </c>
      <c r="D1342" t="inlineStr">
        <is>
          <t>diving</t>
        </is>
      </c>
      <c r="E1342" t="inlineStr">
        <is>
          <t>Equator Village scores "Leading Airport &amp; City Hotel" Award at the Maldives Travel Awards! - Maldives Tour Packages - Le</t>
        </is>
      </c>
      <c r="F1342" t="n">
        <v>890</v>
      </c>
      <c r="G1342" t="inlineStr">
        <is>
          <t>2026-10-04</t>
        </is>
      </c>
      <c r="H1342" t="inlineStr">
        <is>
          <t>dmc-agency</t>
        </is>
      </c>
      <c r="I1342" t="inlineStr">
        <is>
          <t>output/pages/061_equator-village/diving__letsgomaldives.com__news-equator-village-scores-leading-airport-city-hotel-at-th.md</t>
        </is>
      </c>
    </row>
    <row r="1343">
      <c r="A1343" t="n">
        <v>12</v>
      </c>
      <c r="B1343" t="inlineStr">
        <is>
          <t>Thulhagiri Island Resort &amp; Spa</t>
        </is>
      </c>
      <c r="C1343" t="inlineStr">
        <is>
          <t>https://mondomaldive.it/it/villaggio/thulhagiri-island-resort/recensione/6070</t>
        </is>
      </c>
      <c r="D1343" t="inlineStr">
        <is>
          <t>diving</t>
        </is>
      </c>
      <c r="E1343" t="inlineStr">
        <is>
          <t>Recensione di ManuelaeAndrea in data 07/02/2018 per Thulhagiri Island Resort - MondoMaldive</t>
        </is>
      </c>
      <c r="F1343" t="n">
        <v>2307</v>
      </c>
      <c r="G1343" t="inlineStr">
        <is>
          <t>2026-10-04</t>
        </is>
      </c>
      <c r="H1343" t="inlineStr">
        <is>
          <t>dmc-agency</t>
        </is>
      </c>
      <c r="I1343" t="inlineStr">
        <is>
          <t>output/pages/012_thulhagiri-island-resort-spa/diving__mondomaldive.it__it-villaggio-thulhagiri-island-resort-recensione-6070.md</t>
        </is>
      </c>
    </row>
    <row r="1344">
      <c r="A1344" t="n">
        <v>114</v>
      </c>
      <c r="B1344" t="inlineStr">
        <is>
          <t>Gangehi Island Resort</t>
        </is>
      </c>
      <c r="C1344" t="inlineStr">
        <is>
          <t>https://mondomaldive.it/it/villaggio/gangehi-island-resort/recensione/4448</t>
        </is>
      </c>
      <c r="D1344" t="inlineStr">
        <is>
          <t>diving</t>
        </is>
      </c>
      <c r="E1344" t="inlineStr">
        <is>
          <t>Recensione di alorac82 in data 16/05/2011 per Gangehi Island Resort - MondoMaldive</t>
        </is>
      </c>
      <c r="F1344" t="n">
        <v>2414</v>
      </c>
      <c r="G1344" t="inlineStr">
        <is>
          <t>2026-10-04</t>
        </is>
      </c>
      <c r="H1344" t="inlineStr">
        <is>
          <t>dmc-agency</t>
        </is>
      </c>
      <c r="I1344" t="inlineStr">
        <is>
          <t>output/pages/114_gangehi-island-resort/diving__mondomaldive.it__it-villaggio-gangehi-island-resort-recensione-4448.md</t>
        </is>
      </c>
    </row>
    <row r="1345">
      <c r="A1345" t="n">
        <v>145</v>
      </c>
      <c r="B1345" t="inlineStr">
        <is>
          <t>Anantara Resort and Spa Maldives</t>
        </is>
      </c>
      <c r="C1345" t="inlineStr">
        <is>
          <t>https://letsgomaldives.com/offers/anantara-dhigu-offers/</t>
        </is>
      </c>
      <c r="D1345" t="inlineStr">
        <is>
          <t>diving</t>
        </is>
      </c>
      <c r="E1345" t="inlineStr">
        <is>
          <t>Anantara Dhigu Offers - Maldives Tour Packages - Lets Go Maldives Pvt. Ltd.</t>
        </is>
      </c>
      <c r="F1345" t="n">
        <v>1614</v>
      </c>
      <c r="G1345" t="inlineStr">
        <is>
          <t>2026-10-04</t>
        </is>
      </c>
      <c r="H1345" t="inlineStr">
        <is>
          <t>dmc-agency</t>
        </is>
      </c>
      <c r="I1345" t="inlineStr">
        <is>
          <t>output/pages/145_anantara-resort-and-spa-maldives/diving__letsgomaldives.com__offers-anantara-dhigu-offers.md</t>
        </is>
      </c>
    </row>
    <row r="1346">
      <c r="A1346" t="n">
        <v>179</v>
      </c>
      <c r="B1346" t="inlineStr">
        <is>
          <t>Siyam World Maldives</t>
        </is>
      </c>
      <c r="C1346" t="inlineStr">
        <is>
          <t>https://letsgomaldives.com/pt-pt/sem-categoria/este-agosto-el-futbol-se-convierte-en-magia-en-siyam-world-maldives/</t>
        </is>
      </c>
      <c r="D1346" t="inlineStr">
        <is>
          <t>diving</t>
        </is>
      </c>
      <c r="E1346" t="inlineStr">
        <is>
          <t>Este agosto, el fútbol se convierte en magia en Siyam World Maldives - Maldives Tour Packages - Lets Go Maldives Pvt. Lt</t>
        </is>
      </c>
      <c r="F1346" t="n">
        <v>2075</v>
      </c>
      <c r="G1346" t="inlineStr">
        <is>
          <t>2026-10-04</t>
        </is>
      </c>
      <c r="H1346" t="inlineStr">
        <is>
          <t>dmc-agency</t>
        </is>
      </c>
      <c r="I1346" t="inlineStr">
        <is>
          <t>output/pages/179_siyam-world-maldives/diving__letsgomaldives.com__pt-pt-sem-categoria-este-agosto-el-futbol-se-convierte-en-ma.md</t>
        </is>
      </c>
    </row>
    <row r="1347">
      <c r="A1347" t="n">
        <v>49</v>
      </c>
      <c r="B1347" t="inlineStr">
        <is>
          <t>Vakkaru Maldives</t>
        </is>
      </c>
      <c r="C1347" t="inlineStr">
        <is>
          <t>https://mondomaldive.it/it/villaggio/vakkaru-maldives/foto_utenti</t>
        </is>
      </c>
      <c r="D1347" t="inlineStr">
        <is>
          <t>diving</t>
        </is>
      </c>
      <c r="E1347" t="inlineStr">
        <is>
          <t>Le fotografie di tutti i Villaggi isole Maldive - Elenco: Vakkaru Maldives - MondoMaldive</t>
        </is>
      </c>
      <c r="F1347" t="n">
        <v>274</v>
      </c>
      <c r="G1347" t="inlineStr">
        <is>
          <t>2026-10-04</t>
        </is>
      </c>
      <c r="H1347" t="inlineStr">
        <is>
          <t>dmc-agency</t>
        </is>
      </c>
      <c r="I1347" t="inlineStr">
        <is>
          <t>output/pages/049_vakkaru-maldives/diving__mondomaldive.it__it-villaggio-vakkaru-maldives-foto-utenti.md</t>
        </is>
      </c>
    </row>
    <row r="1348">
      <c r="A1348" t="n">
        <v>96</v>
      </c>
      <c r="B1348" t="inlineStr">
        <is>
          <t>Dhawa Ihuru</t>
        </is>
      </c>
      <c r="C1348" t="inlineStr">
        <is>
          <t>https://letsgomaldives.com/news/festive-program-for-angsana-ihuru-2014/</t>
        </is>
      </c>
      <c r="D1348" t="inlineStr">
        <is>
          <t>diving</t>
        </is>
      </c>
      <c r="E1348" t="inlineStr">
        <is>
          <t>Festive Program for Angsana Ihuru 2014 - Maldives Tour Packages - Lets Go Maldives Pvt. Ltd.</t>
        </is>
      </c>
      <c r="F1348" t="n">
        <v>388</v>
      </c>
      <c r="G1348" t="inlineStr">
        <is>
          <t>2026-10-04</t>
        </is>
      </c>
      <c r="H1348" t="inlineStr">
        <is>
          <t>dmc-agency</t>
        </is>
      </c>
      <c r="I1348" t="inlineStr">
        <is>
          <t>output/pages/096_dhawa-ihuru/diving__letsgomaldives.com__news-festive-program-for-angsana-ihuru-2014.md</t>
        </is>
      </c>
    </row>
    <row r="1349">
      <c r="A1349" t="n">
        <v>161</v>
      </c>
      <c r="B1349" t="inlineStr">
        <is>
          <t>Ellaidhoo Maldives By Cinnamon</t>
        </is>
      </c>
      <c r="C1349" t="inlineStr">
        <is>
          <t>https://letsgomaldives.com/news/a-sustainable-shift-ellaidhoo-maldives-by-cinnamon-embraces-eco-friendly-mosquito-control/</t>
        </is>
      </c>
      <c r="D1349" t="inlineStr">
        <is>
          <t>diving</t>
        </is>
      </c>
      <c r="E1349" t="inlineStr">
        <is>
          <t>A Sustainable Shift: Ellaidhoo Maldives by Cinnamon Embraces Eco-Friendly Mosquito Control - Maldives Tour Packages - Le</t>
        </is>
      </c>
      <c r="F1349" t="n">
        <v>1984</v>
      </c>
      <c r="G1349" t="inlineStr">
        <is>
          <t>2026-10-04</t>
        </is>
      </c>
      <c r="H1349" t="inlineStr">
        <is>
          <t>dmc-agency</t>
        </is>
      </c>
      <c r="I1349" t="inlineStr">
        <is>
          <t>output/pages/161_ellaidhoo-maldives-by-cinnamon/diving__letsgomaldives.com__news-a-sustainable-shift-ellaidhoo-maldives-by-cinnamon-embr.md</t>
        </is>
      </c>
    </row>
    <row r="1350">
      <c r="A1350" t="n">
        <v>178</v>
      </c>
      <c r="B1350" t="inlineStr">
        <is>
          <t>Diamonds Athuruga Beach &amp; Water Villas</t>
        </is>
      </c>
      <c r="C1350" t="inlineStr">
        <is>
          <t>https://mondomaldive.it/it/villaggio/athuruga-diamonds-island-resort/recensione/5357</t>
        </is>
      </c>
      <c r="D1350" t="inlineStr">
        <is>
          <t>diving</t>
        </is>
      </c>
      <c r="E1350" t="inlineStr">
        <is>
          <t>Recensione di charder70 in data 19/05/2014 per Athuruga Diamonds - MondoMaldive</t>
        </is>
      </c>
      <c r="F1350" t="n">
        <v>1834</v>
      </c>
      <c r="G1350" t="inlineStr">
        <is>
          <t>2026-10-04</t>
        </is>
      </c>
      <c r="H1350" t="inlineStr">
        <is>
          <t>dmc-agency</t>
        </is>
      </c>
      <c r="I1350" t="inlineStr">
        <is>
          <t>output/pages/178_diamonds-athuruga-beach-water-villas/diving__mondomaldive.it__it-villaggio-athuruga-diamonds-island-resort-recensione-5357.md</t>
        </is>
      </c>
    </row>
    <row r="1351">
      <c r="A1351" t="n">
        <v>177</v>
      </c>
      <c r="B1351" t="inlineStr">
        <is>
          <t>Royal Island Resort and Spa</t>
        </is>
      </c>
      <c r="C1351" t="inlineStr">
        <is>
          <t>https://mondomaldive.it/it/villaggio/royal-island-resort/recensione/6602</t>
        </is>
      </c>
      <c r="D1351" t="inlineStr">
        <is>
          <t>diving</t>
        </is>
      </c>
      <c r="E1351" t="inlineStr">
        <is>
          <t>Recensione di Marianna F. in data 26/08/2019 per Royal Island Resort - MondoMaldive</t>
        </is>
      </c>
      <c r="F1351" t="n">
        <v>2012</v>
      </c>
      <c r="G1351" t="inlineStr">
        <is>
          <t>2026-10-04</t>
        </is>
      </c>
      <c r="H1351" t="inlineStr">
        <is>
          <t>dmc-agency</t>
        </is>
      </c>
      <c r="I1351" t="inlineStr">
        <is>
          <t>output/pages/177_royal-island-resort-and-spa/diving__mondomaldive.it__it-villaggio-royal-island-resort-recensione-6602.md</t>
        </is>
      </c>
    </row>
    <row r="1352">
      <c r="A1352" t="n">
        <v>68</v>
      </c>
      <c r="B1352" t="inlineStr">
        <is>
          <t>JA Manafaru</t>
        </is>
      </c>
      <c r="C1352" t="inlineStr">
        <is>
          <t>https://letsgomaldives.com/news/the-5-best-dining-options-at-ja-manafaru-island/</t>
        </is>
      </c>
      <c r="D1352" t="inlineStr">
        <is>
          <t>dining</t>
        </is>
      </c>
      <c r="E1352" t="inlineStr">
        <is>
          <t>The 5 Best Dining Options at Ja Manafaru Island - Maldives Tour Packages - Lets Go Maldives Pvt. Ltd.</t>
        </is>
      </c>
      <c r="F1352" t="n">
        <v>3413</v>
      </c>
      <c r="G1352" t="inlineStr">
        <is>
          <t>2026-10-04</t>
        </is>
      </c>
      <c r="H1352" t="inlineStr">
        <is>
          <t>dmc-agency</t>
        </is>
      </c>
      <c r="I1352" t="inlineStr">
        <is>
          <t>output/pages/068_ja-manafaru/dining__letsgomaldives.com__news-the-5-best-dining-options-at-ja-manafaru-island.md</t>
        </is>
      </c>
    </row>
    <row r="1353">
      <c r="A1353" t="n">
        <v>58</v>
      </c>
      <c r="B1353" t="inlineStr">
        <is>
          <t>Sirru Fen Fushi</t>
        </is>
      </c>
      <c r="C1353" t="inlineStr">
        <is>
          <t>https://letsgomaldives.com/news/celebrate-world-oceans-day-at-sirru-fen-fushi-a-freediving-journey-like-no-other/</t>
        </is>
      </c>
      <c r="D1353" t="inlineStr">
        <is>
          <t>wedding</t>
        </is>
      </c>
      <c r="E1353" t="inlineStr">
        <is>
          <t xml:space="preserve">CELEBRATE WORLD OCEANS DAY AT SIRRU FEN FUSHI – One Ocean, One Breath  - Maldives Tour Packages - Lets Go Maldives Pvt. </t>
        </is>
      </c>
      <c r="F1353" t="n">
        <v>1481</v>
      </c>
      <c r="G1353" t="inlineStr">
        <is>
          <t>2026-10-04</t>
        </is>
      </c>
      <c r="H1353" t="inlineStr">
        <is>
          <t>dmc-agency</t>
        </is>
      </c>
      <c r="I1353" t="inlineStr">
        <is>
          <t>output/pages/058_sirru-fen-fushi/wedding__letsgomaldives.com__news-celebrate-world-oceans-day-at-sirru-fen-fushi-a-freediv.md</t>
        </is>
      </c>
    </row>
    <row r="1354">
      <c r="A1354" t="n">
        <v>169</v>
      </c>
      <c r="B1354" t="inlineStr">
        <is>
          <t>Banyan Tree Maldives Vabbinfaru</t>
        </is>
      </c>
      <c r="C1354" t="inlineStr">
        <is>
          <t>https://mondomaldive.it/it/villaggio/banyan-tree-vabbinfaru/foto_utenti</t>
        </is>
      </c>
      <c r="D1354" t="inlineStr">
        <is>
          <t>diving</t>
        </is>
      </c>
      <c r="E1354" t="inlineStr">
        <is>
          <t>Le fotografie di tutti i Villaggi isole Maldive - Elenco: Banyan Tree Vabbinfaru - MondoMaldive</t>
        </is>
      </c>
      <c r="F1354" t="n">
        <v>297</v>
      </c>
      <c r="G1354" t="inlineStr">
        <is>
          <t>2026-10-04</t>
        </is>
      </c>
      <c r="H1354" t="inlineStr">
        <is>
          <t>dmc-agency</t>
        </is>
      </c>
      <c r="I1354" t="inlineStr">
        <is>
          <t>output/pages/169_banyan-tree-maldives-vabbinfaru/diving__mondomaldive.it__it-villaggio-banyan-tree-vabbinfaru-foto-utenti.md</t>
        </is>
      </c>
    </row>
    <row r="1355">
      <c r="A1355" t="n">
        <v>42</v>
      </c>
      <c r="B1355" t="inlineStr">
        <is>
          <t>Dhiggiri Tourist Resort</t>
        </is>
      </c>
      <c r="C1355" t="inlineStr">
        <is>
          <t>https://mondomaldive.it/it/villaggio/dhiggiri-maldives/recensioni</t>
        </is>
      </c>
      <c r="D1355" t="inlineStr">
        <is>
          <t>diving</t>
        </is>
      </c>
      <c r="E1355" t="inlineStr">
        <is>
          <t>Schede di Valutazione e Recensioni  - Elenco: Dhiggiri Maldives - MondoMaldive</t>
        </is>
      </c>
      <c r="F1355" t="n">
        <v>329</v>
      </c>
      <c r="G1355" t="inlineStr">
        <is>
          <t>2026-10-04</t>
        </is>
      </c>
      <c r="H1355" t="inlineStr">
        <is>
          <t>dmc-agency</t>
        </is>
      </c>
      <c r="I1355" t="inlineStr">
        <is>
          <t>output/pages/042_dhiggiri-tourist-resort/diving__mondomaldive.it__it-villaggio-dhiggiri-maldives-recensioni.md</t>
        </is>
      </c>
    </row>
    <row r="1356">
      <c r="A1356" t="n">
        <v>97</v>
      </c>
      <c r="B1356" t="inlineStr">
        <is>
          <t>Angsana Resort &amp; Spa Maldives - Velavaru</t>
        </is>
      </c>
      <c r="C1356" t="inlineStr">
        <is>
          <t>https://letsgomaldives.com/offers/angsana-velavaru-offers-2/</t>
        </is>
      </c>
      <c r="D1356" t="inlineStr">
        <is>
          <t>diving</t>
        </is>
      </c>
      <c r="E1356" t="inlineStr">
        <is>
          <t>ANGSANA VELAVARU – OFFERS  - Maldives Tour Packages - Lets Go Maldives Pvt. Ltd.</t>
        </is>
      </c>
      <c r="F1356" t="n">
        <v>319</v>
      </c>
      <c r="G1356" t="inlineStr">
        <is>
          <t>2026-10-04</t>
        </is>
      </c>
      <c r="H1356" t="inlineStr">
        <is>
          <t>dmc-agency</t>
        </is>
      </c>
      <c r="I1356" t="inlineStr">
        <is>
          <t>output/pages/097_angsana-resort-spa-maldives-velavaru/diving__letsgomaldives.com__offers-angsana-velavaru-offers-2.md</t>
        </is>
      </c>
    </row>
    <row r="1357">
      <c r="A1357" t="n">
        <v>159</v>
      </c>
      <c r="B1357" t="inlineStr">
        <is>
          <t>Cinnamon Dhonveli Maldives</t>
        </is>
      </c>
      <c r="C1357" t="inlineStr">
        <is>
          <t>https://mondomaldive.it/it/villaggio/cinnamon-dhonveli-maldives/racconti</t>
        </is>
      </c>
      <c r="D1357" t="inlineStr">
        <is>
          <t>diving</t>
        </is>
      </c>
      <c r="E1357" t="inlineStr">
        <is>
          <t>Racconti Villaggi isole Maldive - Elenco: Cinnamon Dhonveli Maldives - MondoMaldive</t>
        </is>
      </c>
      <c r="F1357" t="n">
        <v>5700</v>
      </c>
      <c r="G1357" t="inlineStr">
        <is>
          <t>2026-10-04</t>
        </is>
      </c>
      <c r="H1357" t="inlineStr">
        <is>
          <t>dmc-agency</t>
        </is>
      </c>
      <c r="I1357" t="inlineStr">
        <is>
          <t>output/pages/159_cinnamon-dhonveli-maldives/diving__mondomaldive.it__it-villaggio-cinnamon-dhonveli-maldives-racconti.md</t>
        </is>
      </c>
    </row>
    <row r="1358">
      <c r="A1358" t="n">
        <v>48</v>
      </c>
      <c r="B1358" t="inlineStr">
        <is>
          <t>Dusit Thani Maldives</t>
        </is>
      </c>
      <c r="C1358" t="inlineStr">
        <is>
          <t>https://letsgomaldives.com/news/well-fest-at-dusit-thani-maldives/</t>
        </is>
      </c>
      <c r="D1358" t="inlineStr">
        <is>
          <t>diving</t>
        </is>
      </c>
      <c r="E1358" t="inlineStr">
        <is>
          <t>Join Well-Fest at Dusit Thani Maldives - Maldives Tour Packages - Lets Go Maldives Pvt. Ltd.</t>
        </is>
      </c>
      <c r="F1358" t="n">
        <v>1156</v>
      </c>
      <c r="G1358" t="inlineStr">
        <is>
          <t>2026-10-04</t>
        </is>
      </c>
      <c r="H1358" t="inlineStr">
        <is>
          <t>dmc-agency</t>
        </is>
      </c>
      <c r="I1358" t="inlineStr">
        <is>
          <t>output/pages/048_dusit-thani-maldives/diving__letsgomaldives.com__news-well-fest-at-dusit-thani-maldives.md</t>
        </is>
      </c>
    </row>
    <row r="1359">
      <c r="A1359" t="n">
        <v>135</v>
      </c>
      <c r="B1359" t="inlineStr">
        <is>
          <t>Diamonds Thudufushi Beach and Water Villas</t>
        </is>
      </c>
      <c r="C1359" t="inlineStr">
        <is>
          <t>https://mondomaldive.it/it/villaggio/thudufushi-diamonds-island-resort/recensione/4269</t>
        </is>
      </c>
      <c r="D1359" t="inlineStr">
        <is>
          <t>diving</t>
        </is>
      </c>
      <c r="E1359" t="inlineStr">
        <is>
          <t>Recensione di vienna in data 27/02/2011 per Thudufushi Diamonds - MondoMaldive</t>
        </is>
      </c>
      <c r="F1359" t="n">
        <v>2539</v>
      </c>
      <c r="G1359" t="inlineStr">
        <is>
          <t>2026-10-04</t>
        </is>
      </c>
      <c r="H1359" t="inlineStr">
        <is>
          <t>dmc-agency</t>
        </is>
      </c>
      <c r="I1359" t="inlineStr">
        <is>
          <t>output/pages/135_diamonds-thudufushi-beach-and-water-villas/diving__mondomaldive.it__it-villaggio-thudufushi-diamonds-island-resort-recensione-42.md</t>
        </is>
      </c>
    </row>
    <row r="1360">
      <c r="A1360" t="n">
        <v>91</v>
      </c>
      <c r="B1360" t="inlineStr">
        <is>
          <t>Lily Beach Resort</t>
        </is>
      </c>
      <c r="C1360" t="inlineStr">
        <is>
          <t>https://letsgomaldives.com/news/a-taste-of-italy-in-the-heart-of-the-maldives-chef-igles-corelli-arrives-at-lily-beach/</t>
        </is>
      </c>
      <c r="D1360" t="inlineStr">
        <is>
          <t>diving</t>
        </is>
      </c>
      <c r="E1360" t="inlineStr">
        <is>
          <t xml:space="preserve">A Taste of Italy in the Heart of the Maldives: Chef Igles Corelli Arrives at Lily Beach - Maldives Tour Packages - Lets </t>
        </is>
      </c>
      <c r="F1360" t="n">
        <v>2138</v>
      </c>
      <c r="G1360" t="inlineStr">
        <is>
          <t>2026-10-04</t>
        </is>
      </c>
      <c r="H1360" t="inlineStr">
        <is>
          <t>dmc-agency</t>
        </is>
      </c>
      <c r="I1360" t="inlineStr">
        <is>
          <t>output/pages/091_lily-beach-resort/diving__letsgomaldives.com__news-a-taste-of-italy-in-the-heart-of-the-maldives-chef-igle.md</t>
        </is>
      </c>
    </row>
    <row r="1361">
      <c r="A1361" t="n">
        <v>119</v>
      </c>
      <c r="B1361" t="inlineStr">
        <is>
          <t>Outrigger Maldives Maafushivaru Resort</t>
        </is>
      </c>
      <c r="C1361" t="inlineStr">
        <is>
          <t>https://letsgomaldives.com/news/testing-the-new-stand-up-paddleboards-in-maafushivaru/</t>
        </is>
      </c>
      <c r="D1361" t="inlineStr">
        <is>
          <t>diving</t>
        </is>
      </c>
      <c r="E1361" t="inlineStr">
        <is>
          <t>Testing the new stand up paddleboards in Maafushivaru - Maldives Tour Packages - Lets Go Maldives Pvt. Ltd.</t>
        </is>
      </c>
      <c r="F1361" t="n">
        <v>854</v>
      </c>
      <c r="G1361" t="inlineStr">
        <is>
          <t>2026-10-04</t>
        </is>
      </c>
      <c r="H1361" t="inlineStr">
        <is>
          <t>dmc-agency</t>
        </is>
      </c>
      <c r="I1361" t="inlineStr">
        <is>
          <t>output/pages/119_outrigger-maldives-maafushivaru-resort/diving__letsgomaldives.com__news-testing-the-new-stand-up-paddleboards-in-maafushivaru.md</t>
        </is>
      </c>
    </row>
    <row r="1362">
      <c r="A1362" t="n">
        <v>119</v>
      </c>
      <c r="B1362" t="inlineStr">
        <is>
          <t>Outrigger Maldives Maafushivaru Resort</t>
        </is>
      </c>
      <c r="C1362" t="inlineStr">
        <is>
          <t>https://letsgomaldives.com/news/outrigger-maldives-maafushivaru-resort-pioneering-conservation-through-tourism/</t>
        </is>
      </c>
      <c r="D1362" t="inlineStr">
        <is>
          <t>diving</t>
        </is>
      </c>
      <c r="E1362" t="inlineStr">
        <is>
          <t>Outrigger Maldives Maafushivaru Resort: Pioneering Conservation Through Tourism - Maldives Tour Packages - Lets Go Maldi</t>
        </is>
      </c>
      <c r="F1362" t="n">
        <v>2230</v>
      </c>
      <c r="G1362" t="inlineStr">
        <is>
          <t>2026-10-04</t>
        </is>
      </c>
      <c r="H1362" t="inlineStr">
        <is>
          <t>dmc-agency</t>
        </is>
      </c>
      <c r="I1362" t="inlineStr">
        <is>
          <t>output/pages/119_outrigger-maldives-maafushivaru-resort/diving__letsgomaldives.com__news-outrigger-maldives-maafushivaru-resort-pioneering-conse.md</t>
        </is>
      </c>
    </row>
    <row r="1363">
      <c r="A1363" t="n">
        <v>69</v>
      </c>
      <c r="B1363" t="inlineStr">
        <is>
          <t>Adaaran Club Rannalhi</t>
        </is>
      </c>
      <c r="C1363" t="inlineStr">
        <is>
          <t>https://mondomaldive.it/it/villaggio/adaaran-club-rannalhi/recensione/3668</t>
        </is>
      </c>
      <c r="D1363" t="inlineStr">
        <is>
          <t>dining</t>
        </is>
      </c>
      <c r="E1363" t="inlineStr">
        <is>
          <t>Recensione di Pol&amp;Barbara in data 14/03/2010 per Adaaran Club Rannalhi - MondoMaldive</t>
        </is>
      </c>
      <c r="F1363" t="n">
        <v>2568</v>
      </c>
      <c r="G1363" t="inlineStr">
        <is>
          <t>2026-10-04</t>
        </is>
      </c>
      <c r="H1363" t="inlineStr">
        <is>
          <t>dmc-agency</t>
        </is>
      </c>
      <c r="I1363" t="inlineStr">
        <is>
          <t>output/pages/069_adaaran-club-rannalhi/dining__mondomaldive.it__it-villaggio-adaaran-club-rannalhi-recensione-3668.md</t>
        </is>
      </c>
    </row>
    <row r="1364">
      <c r="A1364" t="n">
        <v>102</v>
      </c>
      <c r="B1364" t="inlineStr">
        <is>
          <t>W Maldives</t>
        </is>
      </c>
      <c r="C1364" t="inlineStr">
        <is>
          <t>https://letsgomaldives.com/news/whats-next-in-august-w-maldives/</t>
        </is>
      </c>
      <c r="D1364" t="inlineStr">
        <is>
          <t>diving</t>
        </is>
      </c>
      <c r="E1364" t="inlineStr">
        <is>
          <t>What's Next in August | W Maldives - Maldives Tour Packages - Lets Go Maldives Pvt. Ltd.</t>
        </is>
      </c>
      <c r="F1364" t="n">
        <v>1888</v>
      </c>
      <c r="G1364" t="inlineStr">
        <is>
          <t>2026-10-04</t>
        </is>
      </c>
      <c r="H1364" t="inlineStr">
        <is>
          <t>dmc-agency</t>
        </is>
      </c>
      <c r="I1364" t="inlineStr">
        <is>
          <t>output/pages/102_w-maldives/diving__letsgomaldives.com__news-whats-next-in-august-w-maldives.md</t>
        </is>
      </c>
    </row>
    <row r="1365">
      <c r="A1365" t="n">
        <v>93</v>
      </c>
      <c r="B1365" t="inlineStr">
        <is>
          <t>Maayafushi Tourist Resort</t>
        </is>
      </c>
      <c r="C1365" t="inlineStr">
        <is>
          <t>https://mondomaldive.it/it/villaggio/maayafushi-maldives/recensione/3970</t>
        </is>
      </c>
      <c r="D1365" t="inlineStr">
        <is>
          <t>diving</t>
        </is>
      </c>
      <c r="E1365" t="inlineStr">
        <is>
          <t>Recensione di dader7484 in data 06/09/2010 per Maayafushi Maldives - MondoMaldive</t>
        </is>
      </c>
      <c r="F1365" t="n">
        <v>2148</v>
      </c>
      <c r="G1365" t="inlineStr">
        <is>
          <t>2026-10-04</t>
        </is>
      </c>
      <c r="H1365" t="inlineStr">
        <is>
          <t>dmc-agency</t>
        </is>
      </c>
      <c r="I1365" t="inlineStr">
        <is>
          <t>output/pages/093_maayafushi-tourist-resort/diving__mondomaldive.it__it-villaggio-maayafushi-maldives-recensione-3970.md</t>
        </is>
      </c>
    </row>
    <row r="1366">
      <c r="A1366" t="n">
        <v>157</v>
      </c>
      <c r="B1366" t="inlineStr">
        <is>
          <t>The Nautilus Maldives</t>
        </is>
      </c>
      <c r="C1366" t="inlineStr">
        <is>
          <t>https://mondomaldive.it/it/villaggio/the-nautilus-maldives</t>
        </is>
      </c>
      <c r="D1366" t="inlineStr">
        <is>
          <t>diving</t>
        </is>
      </c>
      <c r="E1366" t="inlineStr">
        <is>
          <t>The Nautilus Maldives - scheda del Villaggio - MondoMaldive</t>
        </is>
      </c>
      <c r="F1366" t="n">
        <v>1631</v>
      </c>
      <c r="G1366" t="inlineStr">
        <is>
          <t>2026-10-04</t>
        </is>
      </c>
      <c r="H1366" t="inlineStr">
        <is>
          <t>dmc-agency</t>
        </is>
      </c>
      <c r="I1366" t="inlineStr">
        <is>
          <t>output/pages/157_the-nautilus-maldives/diving__mondomaldive.it__it-villaggio-the-nautilus-maldives.md</t>
        </is>
      </c>
    </row>
    <row r="1367">
      <c r="A1367" t="n">
        <v>174</v>
      </c>
      <c r="B1367" t="inlineStr">
        <is>
          <t>Vilamendhoo Island Resort</t>
        </is>
      </c>
      <c r="C1367" t="inlineStr">
        <is>
          <t>https://mondomaldive.it/it/villaggio/vilamendhoo-island-resort/recensione/6155</t>
        </is>
      </c>
      <c r="D1367" t="inlineStr">
        <is>
          <t>diving</t>
        </is>
      </c>
      <c r="E1367" t="inlineStr">
        <is>
          <t>Recensione di Gustavo G. in data 23/06/2018 per Vilamendhoo Island Resort - MondoMaldive</t>
        </is>
      </c>
      <c r="F1367" t="n">
        <v>5552</v>
      </c>
      <c r="G1367" t="inlineStr">
        <is>
          <t>2026-10-04</t>
        </is>
      </c>
      <c r="H1367" t="inlineStr">
        <is>
          <t>dmc-agency</t>
        </is>
      </c>
      <c r="I1367" t="inlineStr">
        <is>
          <t>output/pages/174_vilamendhoo-island-resort/diving__mondomaldive.it__it-villaggio-vilamendhoo-island-resort-recensione-6155.md</t>
        </is>
      </c>
    </row>
    <row r="1368">
      <c r="A1368" t="n">
        <v>174</v>
      </c>
      <c r="B1368" t="inlineStr">
        <is>
          <t>Vilamendhoo Island Resort</t>
        </is>
      </c>
      <c r="C1368" t="inlineStr">
        <is>
          <t>https://mondomaldive.it/it/villaggio/vilamendhoo-island-resort/recensione/5978</t>
        </is>
      </c>
      <c r="D1368" t="inlineStr">
        <is>
          <t>diving</t>
        </is>
      </c>
      <c r="E1368" t="inlineStr">
        <is>
          <t>Recensione di maria paola in data 22/09/2017 per Vilamendhoo Island Resort - MondoMaldive</t>
        </is>
      </c>
      <c r="F1368" t="n">
        <v>1821</v>
      </c>
      <c r="G1368" t="inlineStr">
        <is>
          <t>2026-10-04</t>
        </is>
      </c>
      <c r="H1368" t="inlineStr">
        <is>
          <t>dmc-agency</t>
        </is>
      </c>
      <c r="I1368" t="inlineStr">
        <is>
          <t>output/pages/174_vilamendhoo-island-resort/diving__mondomaldive.it__it-villaggio-vilamendhoo-island-resort-recensione-5978.md</t>
        </is>
      </c>
    </row>
    <row r="1369">
      <c r="A1369" t="n">
        <v>114</v>
      </c>
      <c r="B1369" t="inlineStr">
        <is>
          <t>Gangehi Island Resort</t>
        </is>
      </c>
      <c r="C1369" t="inlineStr">
        <is>
          <t>https://mondomaldive.it/it/villaggio/gangehi-island-resort/recensione/5827</t>
        </is>
      </c>
      <c r="D1369" t="inlineStr">
        <is>
          <t>diving</t>
        </is>
      </c>
      <c r="E1369" t="inlineStr">
        <is>
          <t>Recensione di Attila K. in data 06/01/2017 per Gangehi Island Resort - MondoMaldive</t>
        </is>
      </c>
      <c r="F1369" t="n">
        <v>2177</v>
      </c>
      <c r="G1369" t="inlineStr">
        <is>
          <t>2026-10-04</t>
        </is>
      </c>
      <c r="H1369" t="inlineStr">
        <is>
          <t>dmc-agency</t>
        </is>
      </c>
      <c r="I1369" t="inlineStr">
        <is>
          <t>output/pages/114_gangehi-island-resort/diving__mondomaldive.it__it-villaggio-gangehi-island-resort-recensione-5827.md</t>
        </is>
      </c>
    </row>
    <row r="1370">
      <c r="A1370" t="n">
        <v>171</v>
      </c>
      <c r="B1370" t="inlineStr">
        <is>
          <t>Velaa Private Island Maldives</t>
        </is>
      </c>
      <c r="C1370" t="inlineStr">
        <is>
          <t>https://letsgomaldives.com/news/exclusive-new-retreat-velaa-private-island-opens-today-in-the-maldives/</t>
        </is>
      </c>
      <c r="D1370" t="inlineStr">
        <is>
          <t>dining</t>
        </is>
      </c>
      <c r="E1370" t="inlineStr">
        <is>
          <t>Exclusive New Retreat Velaa Private Island Opens in the Maldives - Maldives Tour Packages - Lets Go Maldives Pvt. Ltd.</t>
        </is>
      </c>
      <c r="F1370" t="n">
        <v>4979</v>
      </c>
      <c r="G1370" t="inlineStr">
        <is>
          <t>2026-10-04</t>
        </is>
      </c>
      <c r="H1370" t="inlineStr">
        <is>
          <t>dmc-agency</t>
        </is>
      </c>
      <c r="I1370" t="inlineStr">
        <is>
          <t>output/pages/171_velaa-private-island-maldives/dining__letsgomaldives.com__news-exclusive-new-retreat-velaa-private-island-opens-today-.md</t>
        </is>
      </c>
    </row>
    <row r="1371">
      <c r="A1371" t="n">
        <v>82</v>
      </c>
      <c r="B1371" t="inlineStr">
        <is>
          <t>Ifuru Island Maldives</t>
        </is>
      </c>
      <c r="C1371" t="inlineStr">
        <is>
          <t>https://letsgomaldives.com/news/ifuru-island-maldives-strengthens-global-commercial-team-with-two-strategic-promotions/</t>
        </is>
      </c>
      <c r="D1371" t="inlineStr">
        <is>
          <t>diving</t>
        </is>
      </c>
      <c r="E1371" t="inlineStr">
        <is>
          <t>Ifuru Island Maldives Strengthens Global Commercial Team With Two Strategic Promotions - Maldives Tour Packages - Lets G</t>
        </is>
      </c>
      <c r="F1371" t="n">
        <v>2431</v>
      </c>
      <c r="G1371" t="inlineStr">
        <is>
          <t>2026-10-04</t>
        </is>
      </c>
      <c r="H1371" t="inlineStr">
        <is>
          <t>dmc-agency</t>
        </is>
      </c>
      <c r="I1371" t="inlineStr">
        <is>
          <t>output/pages/082_ifuru-island-maldives/diving__letsgomaldives.com__news-ifuru-island-maldives-strengthens-global-commercial-tea.md</t>
        </is>
      </c>
    </row>
    <row r="1372">
      <c r="A1372" t="n">
        <v>114</v>
      </c>
      <c r="B1372" t="inlineStr">
        <is>
          <t>Gangehi Island Resort</t>
        </is>
      </c>
      <c r="C1372" t="inlineStr">
        <is>
          <t>https://mondomaldive.it/it/villaggio/gangehi-island-resort/recensione/3563</t>
        </is>
      </c>
      <c r="D1372" t="inlineStr">
        <is>
          <t>diving</t>
        </is>
      </c>
      <c r="E1372" t="inlineStr">
        <is>
          <t>Recensione di Maxlivorno in data 16/02/2010 per Gangehi Island Resort - MondoMaldive</t>
        </is>
      </c>
      <c r="F1372" t="n">
        <v>2281</v>
      </c>
      <c r="G1372" t="inlineStr">
        <is>
          <t>2026-10-04</t>
        </is>
      </c>
      <c r="H1372" t="inlineStr">
        <is>
          <t>dmc-agency</t>
        </is>
      </c>
      <c r="I1372" t="inlineStr">
        <is>
          <t>output/pages/114_gangehi-island-resort/diving__mondomaldive.it__it-villaggio-gangehi-island-resort-recensione-3563.md</t>
        </is>
      </c>
    </row>
    <row r="1373">
      <c r="A1373" t="n">
        <v>97</v>
      </c>
      <c r="B1373" t="inlineStr">
        <is>
          <t>Angsana Resort &amp; Spa Maldives - Velavaru</t>
        </is>
      </c>
      <c r="C1373" t="inlineStr">
        <is>
          <t>https://mondomaldive.it/it/villaggio/angsana-velavaru/recensione/4279</t>
        </is>
      </c>
      <c r="D1373" t="inlineStr">
        <is>
          <t>diving</t>
        </is>
      </c>
      <c r="E1373" t="inlineStr">
        <is>
          <t>Recensione di edcanelles in data 01/03/2011 per Angsana Velavaru - MondoMaldive</t>
        </is>
      </c>
      <c r="F1373" t="n">
        <v>3216</v>
      </c>
      <c r="G1373" t="inlineStr">
        <is>
          <t>2026-10-04</t>
        </is>
      </c>
      <c r="H1373" t="inlineStr">
        <is>
          <t>dmc-agency</t>
        </is>
      </c>
      <c r="I1373" t="inlineStr">
        <is>
          <t>output/pages/097_angsana-resort-spa-maldives-velavaru/diving__mondomaldive.it__it-villaggio-angsana-velavaru-recensione-4279.md</t>
        </is>
      </c>
    </row>
    <row r="1374">
      <c r="A1374" t="n">
        <v>4</v>
      </c>
      <c r="B1374" t="inlineStr">
        <is>
          <t>Ayada Maldives</t>
        </is>
      </c>
      <c r="C1374" t="inlineStr">
        <is>
          <t>https://letsgomaldives.com/news/become-instagram-famous-with-ayada-maldives/</t>
        </is>
      </c>
      <c r="D1374" t="inlineStr">
        <is>
          <t>diving</t>
        </is>
      </c>
      <c r="E1374" t="inlineStr">
        <is>
          <t>Ayada Maldives - Maldives Ayada Resort - Maldives Tour Packages - Lets Go Maldives Pvt. Ltd.</t>
        </is>
      </c>
      <c r="F1374" t="n">
        <v>2250</v>
      </c>
      <c r="G1374" t="inlineStr">
        <is>
          <t>2026-10-04</t>
        </is>
      </c>
      <c r="H1374" t="inlineStr">
        <is>
          <t>dmc-agency</t>
        </is>
      </c>
      <c r="I1374" t="inlineStr">
        <is>
          <t>output/pages/004_ayada-maldives/diving__letsgomaldives.com__news-become-instagram-famous-with-ayada-maldives.md</t>
        </is>
      </c>
    </row>
    <row r="1375">
      <c r="A1375" t="n">
        <v>111</v>
      </c>
      <c r="B1375" t="inlineStr">
        <is>
          <t>Huvafenfushi Maldives</t>
        </is>
      </c>
      <c r="C1375" t="inlineStr">
        <is>
          <t>https://hummingbird.travel/property/huvafen-fushi</t>
        </is>
      </c>
      <c r="D1375" t="inlineStr">
        <is>
          <t>other</t>
        </is>
      </c>
      <c r="E1375" t="inlineStr">
        <is>
          <t>Huvafen Fushi - Hummingbird Travel</t>
        </is>
      </c>
      <c r="F1375" t="n">
        <v>18296</v>
      </c>
      <c r="G1375" t="inlineStr">
        <is>
          <t>2026-10-04</t>
        </is>
      </c>
      <c r="H1375" t="inlineStr">
        <is>
          <t>dmc-agency</t>
        </is>
      </c>
      <c r="I1375" t="inlineStr">
        <is>
          <t>output/pages/111_huvafenfushi-maldives/other__hummingbird.travel__property-huvafen-fushi.md</t>
        </is>
      </c>
    </row>
    <row r="1376">
      <c r="A1376" t="n">
        <v>59</v>
      </c>
      <c r="B1376" t="inlineStr">
        <is>
          <t>Jumeirah Maldives Olhahali Island</t>
        </is>
      </c>
      <c r="C1376" t="inlineStr">
        <is>
          <t>https://letsgomaldives.com/news/celebrate-summer-with-connection-creativity-and-adventure-at-jumeirah-olhahali-island/</t>
        </is>
      </c>
      <c r="D1376" t="inlineStr">
        <is>
          <t>wedding</t>
        </is>
      </c>
      <c r="E1376" t="inlineStr">
        <is>
          <t xml:space="preserve">Celebrate Summer with Connection, Creativity, and Adventure at Jumeirah Olhahali Island - Maldives Tour Packages - Lets </t>
        </is>
      </c>
      <c r="F1376" t="n">
        <v>3325</v>
      </c>
      <c r="G1376" t="inlineStr">
        <is>
          <t>2026-10-04</t>
        </is>
      </c>
      <c r="H1376" t="inlineStr">
        <is>
          <t>dmc-agency</t>
        </is>
      </c>
      <c r="I1376" t="inlineStr">
        <is>
          <t>output/pages/059_jumeirah-maldives-olhahali-island/wedding__letsgomaldives.com__news-celebrate-summer-with-connection-creativity-and-adventu.md</t>
        </is>
      </c>
    </row>
    <row r="1377">
      <c r="A1377" t="n">
        <v>164</v>
      </c>
      <c r="B1377" t="inlineStr">
        <is>
          <t>Baros Maldives</t>
        </is>
      </c>
      <c r="C1377" t="inlineStr">
        <is>
          <t>https://letsgomaldives.com/news/baros-maldives-hosts-exclusive-duval-leroy-champagne-pairing-dinner-at-the-lighthouse/</t>
        </is>
      </c>
      <c r="D1377" t="inlineStr">
        <is>
          <t>dining</t>
        </is>
      </c>
      <c r="E1377" t="inlineStr">
        <is>
          <t>Baros Maldives Hosts Exclusive Duval-Leroy Champagne Pairing Dinner at The Lighthouse - Maldives Tour Packages - Lets Go</t>
        </is>
      </c>
      <c r="F1377" t="n">
        <v>3026</v>
      </c>
      <c r="G1377" t="inlineStr">
        <is>
          <t>2026-10-04</t>
        </is>
      </c>
      <c r="H1377" t="inlineStr">
        <is>
          <t>dmc-agency</t>
        </is>
      </c>
      <c r="I1377" t="inlineStr">
        <is>
          <t>output/pages/164_baros-maldives/dining__letsgomaldives.com__news-baros-maldives-hosts-exclusive-duval-leroy-champagne-pa.md</t>
        </is>
      </c>
    </row>
    <row r="1378">
      <c r="A1378" t="n">
        <v>127</v>
      </c>
      <c r="B1378" t="inlineStr">
        <is>
          <t>Oaga Art Resort</t>
        </is>
      </c>
      <c r="C1378" t="inlineStr">
        <is>
          <t>https://letsgomaldives.com/news/this-summer-rediscover-the-art-of-doing-nothing-at-oaga-art-resort/</t>
        </is>
      </c>
      <c r="D1378" t="inlineStr">
        <is>
          <t>diving</t>
        </is>
      </c>
      <c r="E1378" t="inlineStr">
        <is>
          <t>This Summer, Rediscover the Art of Doing Nothing at Oaga Art Resort - Maldives Tour Packages - Lets Go Maldives Pvt. Ltd</t>
        </is>
      </c>
      <c r="F1378" t="n">
        <v>2018</v>
      </c>
      <c r="G1378" t="inlineStr">
        <is>
          <t>2026-10-04</t>
        </is>
      </c>
      <c r="H1378" t="inlineStr">
        <is>
          <t>dmc-agency</t>
        </is>
      </c>
      <c r="I1378" t="inlineStr">
        <is>
          <t>output/pages/127_oaga-art-resort/diving__letsgomaldives.com__news-this-summer-rediscover-the-art-of-doing-nothing-at-oaga.md</t>
        </is>
      </c>
    </row>
    <row r="1379">
      <c r="A1379" t="n">
        <v>103</v>
      </c>
      <c r="B1379" t="inlineStr">
        <is>
          <t>Sheraton Maldives Full Moon Resort &amp; Spa</t>
        </is>
      </c>
      <c r="C1379" t="inlineStr">
        <is>
          <t>https://letsgomaldives.com/news/a-festive-escape-at-sheraton-maldives-full-moon-resort-spa/</t>
        </is>
      </c>
      <c r="D1379" t="inlineStr">
        <is>
          <t>spa</t>
        </is>
      </c>
      <c r="E1379" t="inlineStr">
        <is>
          <t>A Festive Escape at Sheraton Maldives Full Moon Resort &amp; Spa - Maldives Tour Packages - Lets Go Maldives Pvt. Ltd.</t>
        </is>
      </c>
      <c r="F1379" t="n">
        <v>2233</v>
      </c>
      <c r="G1379" t="inlineStr">
        <is>
          <t>2026-10-04</t>
        </is>
      </c>
      <c r="H1379" t="inlineStr">
        <is>
          <t>dmc-agency</t>
        </is>
      </c>
      <c r="I1379" t="inlineStr">
        <is>
          <t>output/pages/103_sheraton-maldives-full-moon-resort-spa/spa__letsgomaldives.com__news-a-festive-escape-at-sheraton-maldives-full-moon-resort-.md</t>
        </is>
      </c>
    </row>
    <row r="1380">
      <c r="A1380" t="n">
        <v>167</v>
      </c>
      <c r="B1380" t="inlineStr">
        <is>
          <t>Milaidhoo Island Maldives</t>
        </is>
      </c>
      <c r="C1380" t="inlineStr">
        <is>
          <t>https://hummingbird.travel/property/milaidhoo-maldives</t>
        </is>
      </c>
      <c r="D1380" t="inlineStr">
        <is>
          <t>diving</t>
        </is>
      </c>
      <c r="E1380" t="inlineStr">
        <is>
          <t>Milaidhoo Maldives - Hummingbird Travel</t>
        </is>
      </c>
      <c r="F1380" t="n">
        <v>14349</v>
      </c>
      <c r="G1380" t="inlineStr">
        <is>
          <t>2026-10-04</t>
        </is>
      </c>
      <c r="H1380" t="inlineStr">
        <is>
          <t>dmc-agency</t>
        </is>
      </c>
      <c r="I1380" t="inlineStr">
        <is>
          <t>output/pages/167_milaidhoo-island-maldives/diving__hummingbird.travel__property-milaidhoo-maldives.md</t>
        </is>
      </c>
    </row>
    <row r="1381">
      <c r="A1381" t="n">
        <v>55</v>
      </c>
      <c r="B1381" t="inlineStr">
        <is>
          <t>Fihaalhohi Maldives</t>
        </is>
      </c>
      <c r="C1381" t="inlineStr">
        <is>
          <t>https://mondomaldive.it/it/villaggio/fihalhohi-island-resort/recensione/6319</t>
        </is>
      </c>
      <c r="D1381" t="inlineStr">
        <is>
          <t>diving</t>
        </is>
      </c>
      <c r="E1381" t="inlineStr">
        <is>
          <t>Recensione di Andrea P. in data 20/02/2019 per Fihalhohi Maldives - MondoMaldive</t>
        </is>
      </c>
      <c r="F1381" t="n">
        <v>1832</v>
      </c>
      <c r="G1381" t="inlineStr">
        <is>
          <t>2026-10-04</t>
        </is>
      </c>
      <c r="H1381" t="inlineStr">
        <is>
          <t>dmc-agency</t>
        </is>
      </c>
      <c r="I1381" t="inlineStr">
        <is>
          <t>output/pages/055_fihaalhohi-maldives/diving__mondomaldive.it__it-villaggio-fihalhohi-island-resort-recensione-6319.md</t>
        </is>
      </c>
    </row>
    <row r="1382">
      <c r="A1382" t="n">
        <v>93</v>
      </c>
      <c r="B1382" t="inlineStr">
        <is>
          <t>Maayafushi Tourist Resort</t>
        </is>
      </c>
      <c r="C1382" t="inlineStr">
        <is>
          <t>https://mondomaldive.it/it/villaggio/maayafushi-maldives/recensione/5606</t>
        </is>
      </c>
      <c r="D1382" t="inlineStr">
        <is>
          <t>diving</t>
        </is>
      </c>
      <c r="E1382" t="inlineStr">
        <is>
          <t>Recensione di sarah G. in data 27/11/2015 per Maayafushi Maldives - MondoMaldive</t>
        </is>
      </c>
      <c r="F1382" t="n">
        <v>2350</v>
      </c>
      <c r="G1382" t="inlineStr">
        <is>
          <t>2026-10-04</t>
        </is>
      </c>
      <c r="H1382" t="inlineStr">
        <is>
          <t>dmc-agency</t>
        </is>
      </c>
      <c r="I1382" t="inlineStr">
        <is>
          <t>output/pages/093_maayafushi-tourist-resort/diving__mondomaldive.it__it-villaggio-maayafushi-maldives-recensione-5606.md</t>
        </is>
      </c>
    </row>
    <row r="1383">
      <c r="A1383" t="n">
        <v>134</v>
      </c>
      <c r="B1383" t="inlineStr">
        <is>
          <t>The St. Regis Vommuli Resort, Maldives</t>
        </is>
      </c>
      <c r="C1383" t="inlineStr">
        <is>
          <t>https://letsgomaldives.com/news/michelin-starred-chef-glynn-purnell-joins-the-st-regis-maldives-tastemaker-series/</t>
        </is>
      </c>
      <c r="D1383" t="inlineStr">
        <is>
          <t>diving</t>
        </is>
      </c>
      <c r="E1383" t="inlineStr">
        <is>
          <t>Michelin-Starred Chef Glynn Purnell Joins the St. Regis Maldives Tastemaker Series - Maldives Tour Packages - Lets Go Ma</t>
        </is>
      </c>
      <c r="F1383" t="n">
        <v>3364</v>
      </c>
      <c r="G1383" t="inlineStr">
        <is>
          <t>2026-10-04</t>
        </is>
      </c>
      <c r="H1383" t="inlineStr">
        <is>
          <t>dmc-agency</t>
        </is>
      </c>
      <c r="I1383" t="inlineStr">
        <is>
          <t>output/pages/134_the-st-regis-vommuli-resort-maldives/diving__letsgomaldives.com__news-michelin-starred-chef-glynn-purnell-joins-the-st-regis-.md</t>
        </is>
      </c>
    </row>
    <row r="1384">
      <c r="A1384" t="n">
        <v>69</v>
      </c>
      <c r="B1384" t="inlineStr">
        <is>
          <t>Adaaran Club Rannalhi</t>
        </is>
      </c>
      <c r="C1384" t="inlineStr">
        <is>
          <t>https://mondomaldive.it/it/fotografie_villaggio/adaaran-club-rannalhi</t>
        </is>
      </c>
      <c r="D1384" t="inlineStr">
        <is>
          <t>diving</t>
        </is>
      </c>
      <c r="E1384" t="inlineStr">
        <is>
          <t>Adaaran Club Rannalhi atollo di  Male Sud - MondoMaldive</t>
        </is>
      </c>
      <c r="F1384" t="n">
        <v>703</v>
      </c>
      <c r="G1384" t="inlineStr">
        <is>
          <t>2026-10-04</t>
        </is>
      </c>
      <c r="H1384" t="inlineStr">
        <is>
          <t>dmc-agency</t>
        </is>
      </c>
      <c r="I1384" t="inlineStr">
        <is>
          <t>output/pages/069_adaaran-club-rannalhi/diving__mondomaldive.it__it-fotografie-villaggio-adaaran-club-rannalhi.md</t>
        </is>
      </c>
    </row>
    <row r="1385">
      <c r="A1385" t="n">
        <v>53</v>
      </c>
      <c r="B1385" t="inlineStr">
        <is>
          <t>Cinnamon Hakuraa Huraa Maldives</t>
        </is>
      </c>
      <c r="C1385" t="inlineStr">
        <is>
          <t>https://letsgomaldives.com/news/a-fresh-take-on-island-luxury-the-new-era-of-cinnamon-hakuraa-huraa-maldives/</t>
        </is>
      </c>
      <c r="D1385" t="inlineStr">
        <is>
          <t>diving</t>
        </is>
      </c>
      <c r="E1385" t="inlineStr">
        <is>
          <t>A Fresh Take on Island Luxury: The New Era of Cinnamon Hakuraa Huraa Maldives - Maldives Tour Packages - Lets Go Maldive</t>
        </is>
      </c>
      <c r="F1385" t="n">
        <v>3279</v>
      </c>
      <c r="G1385" t="inlineStr">
        <is>
          <t>2026-10-04</t>
        </is>
      </c>
      <c r="H1385" t="inlineStr">
        <is>
          <t>dmc-agency</t>
        </is>
      </c>
      <c r="I1385" t="inlineStr">
        <is>
          <t>output/pages/053_cinnamon-hakuraa-huraa-maldives/diving__letsgomaldives.com__news-a-fresh-take-on-island-luxury-the-new-era-of-cinnamon-h.md</t>
        </is>
      </c>
    </row>
    <row r="1386">
      <c r="A1386" t="n">
        <v>164</v>
      </c>
      <c r="B1386" t="inlineStr">
        <is>
          <t>Baros Maldives</t>
        </is>
      </c>
      <c r="C1386" t="inlineStr">
        <is>
          <t>https://hummingbird.travel/property/baros-maldives</t>
        </is>
      </c>
      <c r="D1386" t="inlineStr">
        <is>
          <t>dining</t>
        </is>
      </c>
      <c r="E1386" t="inlineStr">
        <is>
          <t>Baros Maldives - Hummingbird Travel</t>
        </is>
      </c>
      <c r="F1386" t="n">
        <v>15947</v>
      </c>
      <c r="G1386" t="inlineStr">
        <is>
          <t>2026-10-04</t>
        </is>
      </c>
      <c r="H1386" t="inlineStr">
        <is>
          <t>dmc-agency</t>
        </is>
      </c>
      <c r="I1386" t="inlineStr">
        <is>
          <t>output/pages/164_baros-maldives/dining__hummingbird.travel__property-baros-maldives.md</t>
        </is>
      </c>
    </row>
    <row r="1387">
      <c r="A1387" t="n">
        <v>114</v>
      </c>
      <c r="B1387" t="inlineStr">
        <is>
          <t>Gangehi Island Resort</t>
        </is>
      </c>
      <c r="C1387" t="inlineStr">
        <is>
          <t>https://mondomaldive.it/it/villaggio/gangehi-island-resort/recensione/5623</t>
        </is>
      </c>
      <c r="D1387" t="inlineStr">
        <is>
          <t>diving</t>
        </is>
      </c>
      <c r="E1387" t="inlineStr">
        <is>
          <t>Recensione di patrizia B. in data 01/01/2016 per Gangehi Island Resort - MondoMaldive</t>
        </is>
      </c>
      <c r="F1387" t="n">
        <v>1851</v>
      </c>
      <c r="G1387" t="inlineStr">
        <is>
          <t>2026-10-04</t>
        </is>
      </c>
      <c r="H1387" t="inlineStr">
        <is>
          <t>dmc-agency</t>
        </is>
      </c>
      <c r="I1387" t="inlineStr">
        <is>
          <t>output/pages/114_gangehi-island-resort/diving__mondomaldive.it__it-villaggio-gangehi-island-resort-recensione-5623.md</t>
        </is>
      </c>
    </row>
    <row r="1388">
      <c r="A1388" t="n">
        <v>142</v>
      </c>
      <c r="B1388" t="inlineStr">
        <is>
          <t>Safari Island</t>
        </is>
      </c>
      <c r="C1388" t="inlineStr">
        <is>
          <t>https://mondomaldive.it/it/villaggio/safari-island-resort/recensione/6516</t>
        </is>
      </c>
      <c r="D1388" t="inlineStr">
        <is>
          <t>diving</t>
        </is>
      </c>
      <c r="E1388" t="inlineStr">
        <is>
          <t>Recensione di Andrea B. in data 13/08/2019 per Safari Island Resort - MondoMaldive</t>
        </is>
      </c>
      <c r="F1388" t="n">
        <v>2543</v>
      </c>
      <c r="G1388" t="inlineStr">
        <is>
          <t>2026-10-04</t>
        </is>
      </c>
      <c r="H1388" t="inlineStr">
        <is>
          <t>dmc-agency</t>
        </is>
      </c>
      <c r="I1388" t="inlineStr">
        <is>
          <t>output/pages/142_safari-island/diving__mondomaldive.it__it-villaggio-safari-island-resort-recensione-6516.md</t>
        </is>
      </c>
    </row>
    <row r="1389">
      <c r="A1389" t="n">
        <v>174</v>
      </c>
      <c r="B1389" t="inlineStr">
        <is>
          <t>Vilamendhoo Island Resort</t>
        </is>
      </c>
      <c r="C1389" t="inlineStr">
        <is>
          <t>https://mondomaldive.it/it/villaggio/vilamendhoo-island-resort/recensione/5999</t>
        </is>
      </c>
      <c r="D1389" t="inlineStr">
        <is>
          <t>diving</t>
        </is>
      </c>
      <c r="E1389" t="inlineStr">
        <is>
          <t>Recensione di Mario B. in data 17/12/2017 per Vilamendhoo Island Resort - MondoMaldive</t>
        </is>
      </c>
      <c r="F1389" t="n">
        <v>3509</v>
      </c>
      <c r="G1389" t="inlineStr">
        <is>
          <t>2026-10-04</t>
        </is>
      </c>
      <c r="H1389" t="inlineStr">
        <is>
          <t>dmc-agency</t>
        </is>
      </c>
      <c r="I1389" t="inlineStr">
        <is>
          <t>output/pages/174_vilamendhoo-island-resort/diving__mondomaldive.it__it-villaggio-vilamendhoo-island-resort-recensione-5999.md</t>
        </is>
      </c>
    </row>
    <row r="1390">
      <c r="A1390" t="n">
        <v>148</v>
      </c>
      <c r="B1390" t="inlineStr">
        <is>
          <t>Sun Siyam Iru Fushi Maldives</t>
        </is>
      </c>
      <c r="C1390" t="inlineStr">
        <is>
          <t>https://letsgomaldives.com/news/celebrate-easter-in-paradise-at-sun-siyam-iru-fushi/</t>
        </is>
      </c>
      <c r="D1390" t="inlineStr">
        <is>
          <t>wedding</t>
        </is>
      </c>
      <c r="E1390" t="inlineStr">
        <is>
          <t>Celebrate Easter in Paradise at Sun Siyam Iru Fushi - Maldives Tour Packages - Lets Go Maldives Pvt. Ltd.</t>
        </is>
      </c>
      <c r="F1390" t="n">
        <v>2259</v>
      </c>
      <c r="G1390" t="inlineStr">
        <is>
          <t>2026-10-04</t>
        </is>
      </c>
      <c r="H1390" t="inlineStr">
        <is>
          <t>dmc-agency</t>
        </is>
      </c>
      <c r="I1390" t="inlineStr">
        <is>
          <t>output/pages/148_sun-siyam-iru-fushi-maldives/wedding__letsgomaldives.com__news-celebrate-easter-in-paradise-at-sun-siyam-iru-fushi.md</t>
        </is>
      </c>
    </row>
    <row r="1391">
      <c r="A1391" t="n">
        <v>2</v>
      </c>
      <c r="B1391" t="inlineStr">
        <is>
          <t>Filitheyo Island Resort</t>
        </is>
      </c>
      <c r="C1391" t="inlineStr">
        <is>
          <t>https://mondomaldive.it/it/villaggio/filitheyo-island-resort/recensione/6784</t>
        </is>
      </c>
      <c r="D1391" t="inlineStr">
        <is>
          <t>diving</t>
        </is>
      </c>
      <c r="E1391" t="inlineStr">
        <is>
          <t>Recensione di VITTORIO C. in data 03/03/2020 per Filitheyo Island Resort - MondoMaldive</t>
        </is>
      </c>
      <c r="F1391" t="n">
        <v>2836</v>
      </c>
      <c r="G1391" t="inlineStr">
        <is>
          <t>2026-10-04</t>
        </is>
      </c>
      <c r="H1391" t="inlineStr">
        <is>
          <t>dmc-agency</t>
        </is>
      </c>
      <c r="I1391" t="inlineStr">
        <is>
          <t>output/pages/002_filitheyo-island-resort/diving__mondomaldive.it__it-villaggio-filitheyo-island-resort-recensione-6784.md</t>
        </is>
      </c>
    </row>
    <row r="1392">
      <c r="A1392" t="n">
        <v>166</v>
      </c>
      <c r="B1392" t="inlineStr">
        <is>
          <t>Kuramathi Maldives</t>
        </is>
      </c>
      <c r="C1392" t="inlineStr">
        <is>
          <t>https://letsgomaldives.com/news/discover-obsidian-skincare-for-men-at-kuramathi-spa/</t>
        </is>
      </c>
      <c r="D1392" t="inlineStr">
        <is>
          <t>spa</t>
        </is>
      </c>
      <c r="E1392" t="inlineStr">
        <is>
          <t>Discover Obsidian: Skincare for Men at Kuramathi Spa - Maldives Tour Packages - Lets Go Maldives Pvt. Ltd.</t>
        </is>
      </c>
      <c r="F1392" t="n">
        <v>1027</v>
      </c>
      <c r="G1392" t="inlineStr">
        <is>
          <t>2026-10-04</t>
        </is>
      </c>
      <c r="H1392" t="inlineStr">
        <is>
          <t>dmc-agency</t>
        </is>
      </c>
      <c r="I1392" t="inlineStr">
        <is>
          <t>output/pages/166_kuramathi-maldives/spa__letsgomaldives.com__news-discover-obsidian-skincare-for-men-at-kuramathi-spa.md</t>
        </is>
      </c>
    </row>
    <row r="1393">
      <c r="A1393" t="n">
        <v>93</v>
      </c>
      <c r="B1393" t="inlineStr">
        <is>
          <t>Maayafushi Tourist Resort</t>
        </is>
      </c>
      <c r="C1393" t="inlineStr">
        <is>
          <t>https://mondomaldive.it/it/villaggio/maayafushi-maldives/racconto/la-storia-di-gio</t>
        </is>
      </c>
      <c r="D1393" t="inlineStr">
        <is>
          <t>diving</t>
        </is>
      </c>
      <c r="E1393" t="inlineStr">
        <is>
          <t>La storia di gio  - isole Maldive - MondoMaldive</t>
        </is>
      </c>
      <c r="F1393" t="n">
        <v>355</v>
      </c>
      <c r="G1393" t="inlineStr">
        <is>
          <t>2026-10-04</t>
        </is>
      </c>
      <c r="H1393" t="inlineStr">
        <is>
          <t>dmc-agency</t>
        </is>
      </c>
      <c r="I1393" t="inlineStr">
        <is>
          <t>output/pages/093_maayafushi-tourist-resort/diving__mondomaldive.it__it-villaggio-maayafushi-maldives-racconto-la-storia-di-gio.md</t>
        </is>
      </c>
    </row>
    <row r="1394">
      <c r="A1394" t="n">
        <v>4</v>
      </c>
      <c r="B1394" t="inlineStr">
        <is>
          <t>Ayada Maldives</t>
        </is>
      </c>
      <c r="C1394" t="inlineStr">
        <is>
          <t>https://letsgomaldives.com/news/easter-island-moments-at-ayada-maldives-a-relaxed-seasonal-escape-for-families-and-couples/</t>
        </is>
      </c>
      <c r="D1394" t="inlineStr">
        <is>
          <t>diving</t>
        </is>
      </c>
      <c r="E1394" t="inlineStr">
        <is>
          <t>Easter Island Moments at Ayada Maldives: A Relaxed Seasonal Escape for Families and Couples - Maldives Tour Packages - L</t>
        </is>
      </c>
      <c r="F1394" t="n">
        <v>3557</v>
      </c>
      <c r="G1394" t="inlineStr">
        <is>
          <t>2026-10-04</t>
        </is>
      </c>
      <c r="H1394" t="inlineStr">
        <is>
          <t>dmc-agency</t>
        </is>
      </c>
      <c r="I1394" t="inlineStr">
        <is>
          <t>output/pages/004_ayada-maldives/diving__letsgomaldives.com__news-easter-island-moments-at-ayada-maldives-a-relaxed-seaso.md</t>
        </is>
      </c>
    </row>
    <row r="1395">
      <c r="A1395" t="n">
        <v>165</v>
      </c>
      <c r="B1395" t="inlineStr">
        <is>
          <t>Velassaru Maldives</t>
        </is>
      </c>
      <c r="C1395" t="inlineStr">
        <is>
          <t>https://hummingbird.travel/property/velassaru-maldives</t>
        </is>
      </c>
      <c r="D1395" t="inlineStr">
        <is>
          <t>diving</t>
        </is>
      </c>
      <c r="E1395" t="inlineStr">
        <is>
          <t>Niva Velassaru Maldives - Hummingbird Travel</t>
        </is>
      </c>
      <c r="F1395" t="n">
        <v>14873</v>
      </c>
      <c r="G1395" t="inlineStr">
        <is>
          <t>2026-10-04</t>
        </is>
      </c>
      <c r="H1395" t="inlineStr">
        <is>
          <t>dmc-agency</t>
        </is>
      </c>
      <c r="I1395" t="inlineStr">
        <is>
          <t>output/pages/165_velassaru-maldives/diving__hummingbird.travel__property-velassaru-maldives.md</t>
        </is>
      </c>
    </row>
    <row r="1396">
      <c r="A1396" t="n">
        <v>136</v>
      </c>
      <c r="B1396" t="inlineStr">
        <is>
          <t>Finolhu Baa Atoll Maldives</t>
        </is>
      </c>
      <c r="C1396" t="inlineStr">
        <is>
          <t>https://letsgomaldives.com/news/unveil-festive-traditions-and-magical-moments-at-finolhu-baa-atoll-maldives/</t>
        </is>
      </c>
      <c r="D1396" t="inlineStr">
        <is>
          <t>diving</t>
        </is>
      </c>
      <c r="E1396" t="inlineStr">
        <is>
          <t xml:space="preserve">Unveil Festive Traditions and Magical Moments at Finolhu Baa Atoll Maldives - Maldives Tour Packages - Lets Go Maldives </t>
        </is>
      </c>
      <c r="F1396" t="n">
        <v>1480</v>
      </c>
      <c r="G1396" t="inlineStr">
        <is>
          <t>2026-10-04</t>
        </is>
      </c>
      <c r="H1396" t="inlineStr">
        <is>
          <t>dmc-agency</t>
        </is>
      </c>
      <c r="I1396" t="inlineStr">
        <is>
          <t>output/pages/136_finolhu-baa-atoll-maldives/diving__letsgomaldives.com__news-unveil-festive-traditions-and-magical-moments-at-finolh.md</t>
        </is>
      </c>
    </row>
    <row r="1397">
      <c r="A1397" t="n">
        <v>177</v>
      </c>
      <c r="B1397" t="inlineStr">
        <is>
          <t>Royal Island Resort and Spa</t>
        </is>
      </c>
      <c r="C1397" t="inlineStr">
        <is>
          <t>https://mondomaldive.it/it/villaggio/royal-island-resort/recensione/3639</t>
        </is>
      </c>
      <c r="D1397" t="inlineStr">
        <is>
          <t>diving</t>
        </is>
      </c>
      <c r="E1397" t="inlineStr">
        <is>
          <t>Recensione di laurasgio in data 20/02/2010 per Royal Island Resort - MondoMaldive</t>
        </is>
      </c>
      <c r="F1397" t="n">
        <v>2861</v>
      </c>
      <c r="G1397" t="inlineStr">
        <is>
          <t>2026-10-04</t>
        </is>
      </c>
      <c r="H1397" t="inlineStr">
        <is>
          <t>dmc-agency</t>
        </is>
      </c>
      <c r="I1397" t="inlineStr">
        <is>
          <t>output/pages/177_royal-island-resort-and-spa/diving__mondomaldive.it__it-villaggio-royal-island-resort-recensione-3639.md</t>
        </is>
      </c>
    </row>
    <row r="1398">
      <c r="A1398" t="n">
        <v>11</v>
      </c>
      <c r="B1398" t="inlineStr">
        <is>
          <t>Angaga Island Resort and Spa</t>
        </is>
      </c>
      <c r="C1398" t="inlineStr">
        <is>
          <t>https://mondomaldive.it/it/villaggio/angaga-island-resort/recensione/6173</t>
        </is>
      </c>
      <c r="D1398" t="inlineStr">
        <is>
          <t>diving</t>
        </is>
      </c>
      <c r="E1398" t="inlineStr">
        <is>
          <t>Recensione di Francesca C. in data 15/08/2018 per Angaga Island Resort - MondoMaldive</t>
        </is>
      </c>
      <c r="F1398" t="n">
        <v>1828</v>
      </c>
      <c r="G1398" t="inlineStr">
        <is>
          <t>2026-10-04</t>
        </is>
      </c>
      <c r="H1398" t="inlineStr">
        <is>
          <t>dmc-agency</t>
        </is>
      </c>
      <c r="I1398" t="inlineStr">
        <is>
          <t>output/pages/011_angaga-island-resort-and-spa/diving__mondomaldive.it__it-villaggio-angaga-island-resort-recensione-6173.md</t>
        </is>
      </c>
    </row>
    <row r="1399">
      <c r="A1399" t="n">
        <v>119</v>
      </c>
      <c r="B1399" t="inlineStr">
        <is>
          <t>Outrigger Maldives Maafushivaru Resort</t>
        </is>
      </c>
      <c r="C1399" t="inlineStr">
        <is>
          <t>https://letsgomaldives.com/news/re-vibe-collective-wellness-experience-lti-maafushivaru-maldives/</t>
        </is>
      </c>
      <c r="D1399" t="inlineStr">
        <is>
          <t>spa</t>
        </is>
      </c>
      <c r="E1399" t="inlineStr">
        <is>
          <t>Re-Vibe Collective - wellness experience @ Lti Maafushivaru Maldives - Maldives Tour Packages - Lets Go Maldives Pvt. Lt</t>
        </is>
      </c>
      <c r="F1399" t="n">
        <v>1746</v>
      </c>
      <c r="G1399" t="inlineStr">
        <is>
          <t>2026-10-04</t>
        </is>
      </c>
      <c r="H1399" t="inlineStr">
        <is>
          <t>dmc-agency</t>
        </is>
      </c>
      <c r="I1399" t="inlineStr">
        <is>
          <t>output/pages/119_outrigger-maldives-maafushivaru-resort/spa__letsgomaldives.com__news-re-vibe-collective-wellness-experience-lti-maafushivaru.md</t>
        </is>
      </c>
    </row>
    <row r="1400">
      <c r="A1400" t="n">
        <v>88</v>
      </c>
      <c r="B1400" t="inlineStr">
        <is>
          <t>Holiday Inn Resort Kandooma Maldives</t>
        </is>
      </c>
      <c r="C1400" t="inlineStr">
        <is>
          <t>https://letsgomaldives.com/ru/%d0%bd%d0%be%d0%b2%d0%be%d1%81%d1%82%d0%b8/kandooma-maldives-%d0%bb%d1%83%d1%87%d1%88%d0%b8%d0%b9-%d0%b4%d0%b0%d0%b9%d0%b2-%d0%ba%d1%83%d1%80%d0%be%d1%80%d1%82-%d0%bc%d0%b0%d0%bb%d1%8c%d0%b4%d0%b8%d0%b2-%d0%b2-2025-%d0%b3%d0%be%d0%b4%d1%83/</t>
        </is>
      </c>
      <c r="D1400" t="inlineStr">
        <is>
          <t>diving</t>
        </is>
      </c>
      <c r="E1400" t="inlineStr">
        <is>
          <t>Kandooma Maldives - лучший дайв-курорт Мальдив в 2025 году - Maldives Tour Packages - Lets Go Maldives Pvt. Ltd.</t>
        </is>
      </c>
      <c r="F1400" t="n">
        <v>2613</v>
      </c>
      <c r="G1400" t="inlineStr">
        <is>
          <t>2026-10-04</t>
        </is>
      </c>
      <c r="H1400" t="inlineStr">
        <is>
          <t>dmc-agency</t>
        </is>
      </c>
      <c r="I1400" t="inlineStr">
        <is>
          <t>output/pages/088_holiday-inn-resort-kandooma-maldives/diving__letsgomaldives.com__ru-d0-bd-d0-be-d0-b2-d0-be-d1-81-d1-82-d0-b8-kandooma-maldiv.md</t>
        </is>
      </c>
    </row>
    <row r="1401">
      <c r="A1401" t="n">
        <v>134</v>
      </c>
      <c r="B1401" t="inlineStr">
        <is>
          <t>The St. Regis Vommuli Resort, Maldives</t>
        </is>
      </c>
      <c r="C1401" t="inlineStr">
        <is>
          <t>https://letsgomaldives.com/news/a-new-chapter-of-experiences-at-the-st-regis-maldives-vommuli-resort/</t>
        </is>
      </c>
      <c r="D1401" t="inlineStr">
        <is>
          <t>diving</t>
        </is>
      </c>
      <c r="E1401" t="inlineStr">
        <is>
          <t>A New Chapter of Experiences at The St. Regis Maldives Vommuli Resort - Maldives Tour Packages - Lets Go Maldives Pvt. L</t>
        </is>
      </c>
      <c r="F1401" t="n">
        <v>2597</v>
      </c>
      <c r="G1401" t="inlineStr">
        <is>
          <t>2026-10-04</t>
        </is>
      </c>
      <c r="H1401" t="inlineStr">
        <is>
          <t>dmc-agency</t>
        </is>
      </c>
      <c r="I1401" t="inlineStr">
        <is>
          <t>output/pages/134_the-st-regis-vommuli-resort-maldives/diving__letsgomaldives.com__news-a-new-chapter-of-experiences-at-the-st-regis-maldives-v.md</t>
        </is>
      </c>
    </row>
    <row r="1402">
      <c r="A1402" t="n">
        <v>93</v>
      </c>
      <c r="B1402" t="inlineStr">
        <is>
          <t>Maayafushi Tourist Resort</t>
        </is>
      </c>
      <c r="C1402" t="inlineStr">
        <is>
          <t>https://mondomaldive.it/it/villaggio/maayafushi-maldives/recensione/5809</t>
        </is>
      </c>
      <c r="D1402" t="inlineStr">
        <is>
          <t>diving</t>
        </is>
      </c>
      <c r="E1402" t="inlineStr">
        <is>
          <t>Recensione di Giulia C. in data 24/12/2016 per Maayafushi Maldives - MondoMaldive</t>
        </is>
      </c>
      <c r="F1402" t="n">
        <v>1899</v>
      </c>
      <c r="G1402" t="inlineStr">
        <is>
          <t>2026-10-04</t>
        </is>
      </c>
      <c r="H1402" t="inlineStr">
        <is>
          <t>dmc-agency</t>
        </is>
      </c>
      <c r="I1402" t="inlineStr">
        <is>
          <t>output/pages/093_maayafushi-tourist-resort/diving__mondomaldive.it__it-villaggio-maayafushi-maldives-recensione-5809.md</t>
        </is>
      </c>
    </row>
    <row r="1403">
      <c r="A1403" t="n">
        <v>132</v>
      </c>
      <c r="B1403" t="inlineStr">
        <is>
          <t>Noku Maldives</t>
        </is>
      </c>
      <c r="C1403" t="inlineStr">
        <is>
          <t>https://letsgomaldives.com/news/noku-maldives-joins-ihgs-vignette-collection-a-new-era-of-luxury-in-noonu-atoll/</t>
        </is>
      </c>
      <c r="D1403" t="inlineStr">
        <is>
          <t>diving</t>
        </is>
      </c>
      <c r="E1403" t="inlineStr">
        <is>
          <t>Noku Maldives Joins IHG’s Vignette Collection: A New Era of Luxury in Noonu Atoll - Maldives Tour Packages - Lets Go Mal</t>
        </is>
      </c>
      <c r="F1403" t="n">
        <v>2488</v>
      </c>
      <c r="G1403" t="inlineStr">
        <is>
          <t>2026-10-04</t>
        </is>
      </c>
      <c r="H1403" t="inlineStr">
        <is>
          <t>dmc-agency</t>
        </is>
      </c>
      <c r="I1403" t="inlineStr">
        <is>
          <t>output/pages/132_noku-maldives/diving__letsgomaldives.com__news-noku-maldives-joins-ihgs-vignette-collection-a-new-era-.md</t>
        </is>
      </c>
    </row>
    <row r="1404">
      <c r="A1404" t="n">
        <v>69</v>
      </c>
      <c r="B1404" t="inlineStr">
        <is>
          <t>Adaaran Club Rannalhi</t>
        </is>
      </c>
      <c r="C1404" t="inlineStr">
        <is>
          <t>https://mondomaldive.it/it/villaggio/adaaran-club-rannalhi/recensione/4283</t>
        </is>
      </c>
      <c r="D1404" t="inlineStr">
        <is>
          <t>diving</t>
        </is>
      </c>
      <c r="E1404" t="inlineStr">
        <is>
          <t>Recensione di morenito in data 02/01/2011 per Adaaran Club Rannalhi - MondoMaldive</t>
        </is>
      </c>
      <c r="F1404" t="n">
        <v>2367</v>
      </c>
      <c r="G1404" t="inlineStr">
        <is>
          <t>2026-10-04</t>
        </is>
      </c>
      <c r="H1404" t="inlineStr">
        <is>
          <t>dmc-agency</t>
        </is>
      </c>
      <c r="I1404" t="inlineStr">
        <is>
          <t>output/pages/069_adaaran-club-rannalhi/diving__mondomaldive.it__it-villaggio-adaaran-club-rannalhi-recensione-4283.md</t>
        </is>
      </c>
    </row>
    <row r="1405">
      <c r="A1405" t="n">
        <v>77</v>
      </c>
      <c r="B1405" t="inlineStr">
        <is>
          <t>Atmosphere Kanifushi Maldives</t>
        </is>
      </c>
      <c r="C1405" t="inlineStr">
        <is>
          <t>https://mondomaldive.it/it/villaggio/atmosphere-kanifushi-maldives/recensione/5485</t>
        </is>
      </c>
      <c r="D1405" t="inlineStr">
        <is>
          <t>diving</t>
        </is>
      </c>
      <c r="E1405" t="inlineStr">
        <is>
          <t>Recensione di Claudio N. in data 01/03/2015 per Atmosphere Kanifushi - MondoMaldive</t>
        </is>
      </c>
      <c r="F1405" t="n">
        <v>1931</v>
      </c>
      <c r="G1405" t="inlineStr">
        <is>
          <t>2026-10-04</t>
        </is>
      </c>
      <c r="H1405" t="inlineStr">
        <is>
          <t>dmc-agency</t>
        </is>
      </c>
      <c r="I1405" t="inlineStr">
        <is>
          <t>output/pages/077_atmosphere-kanifushi-maldives/diving__mondomaldive.it__it-villaggio-atmosphere-kanifushi-maldives-recensione-5485.md</t>
        </is>
      </c>
    </row>
    <row r="1406">
      <c r="A1406" t="n">
        <v>27</v>
      </c>
      <c r="B1406" t="inlineStr">
        <is>
          <t>Grand Park Kodhipparu Maldives</t>
        </is>
      </c>
      <c r="C1406" t="inlineStr">
        <is>
          <t>https://mondomaldive.it/it/villaggio/grand-park-kodhipparu</t>
        </is>
      </c>
      <c r="D1406" t="inlineStr">
        <is>
          <t>diving</t>
        </is>
      </c>
      <c r="E1406" t="inlineStr">
        <is>
          <t>Grand Park Kodhipparu - scheda del Villaggio - MondoMaldive</t>
        </is>
      </c>
      <c r="F1406" t="n">
        <v>1585</v>
      </c>
      <c r="G1406" t="inlineStr">
        <is>
          <t>2026-10-04</t>
        </is>
      </c>
      <c r="H1406" t="inlineStr">
        <is>
          <t>dmc-agency</t>
        </is>
      </c>
      <c r="I1406" t="inlineStr">
        <is>
          <t>output/pages/027_grand-park-kodhipparu-maldives/diving__mondomaldive.it__it-villaggio-grand-park-kodhipparu.md</t>
        </is>
      </c>
    </row>
    <row r="1407">
      <c r="A1407" t="n">
        <v>46</v>
      </c>
      <c r="B1407" t="inlineStr">
        <is>
          <t>SO/ Maldives</t>
        </is>
      </c>
      <c r="C1407" t="inlineStr">
        <is>
          <t>https://letsgomaldives.com/news/so-maldives-presents-savour-the-unexpected-a-four-day-fusion-culinary-showcase-with-chef-kareem-atef/</t>
        </is>
      </c>
      <c r="D1407" t="inlineStr">
        <is>
          <t>dining</t>
        </is>
      </c>
      <c r="E1407" t="inlineStr">
        <is>
          <t>SO/ Maldives Presents “Savour the Unexpected” - A Four-Day Fusion Culinary Showcase with Chef Kareem Atef - Maldives Tou</t>
        </is>
      </c>
      <c r="F1407" t="n">
        <v>3256</v>
      </c>
      <c r="G1407" t="inlineStr">
        <is>
          <t>2026-10-04</t>
        </is>
      </c>
      <c r="H1407" t="inlineStr">
        <is>
          <t>dmc-agency</t>
        </is>
      </c>
      <c r="I1407" t="inlineStr">
        <is>
          <t>output/pages/046_so-maldives/dining__letsgomaldives.com__news-so-maldives-presents-savour-the-unexpected-a-four-day-f.md</t>
        </is>
      </c>
    </row>
    <row r="1408">
      <c r="A1408" t="n">
        <v>125</v>
      </c>
      <c r="B1408" t="inlineStr">
        <is>
          <t>Gili Lankanfushi</t>
        </is>
      </c>
      <c r="C1408" t="inlineStr">
        <is>
          <t>https://hummingbird.travel/bespoke-journeys/indian-ocean/perfect-pairing-gili-lankanfushi-raffles-maldives</t>
        </is>
      </c>
      <c r="D1408" t="inlineStr">
        <is>
          <t>diving</t>
        </is>
      </c>
      <c r="E1408" t="inlineStr">
        <is>
          <t>Perfect Pairing: Gili Lankanfushi &amp; The Halcyon Private Isles Maldives</t>
        </is>
      </c>
      <c r="F1408" t="n">
        <v>1868</v>
      </c>
      <c r="G1408" t="inlineStr">
        <is>
          <t>2026-10-04</t>
        </is>
      </c>
      <c r="H1408" t="inlineStr">
        <is>
          <t>dmc-agency</t>
        </is>
      </c>
      <c r="I1408" t="inlineStr">
        <is>
          <t>output/pages/125_gili-lankanfushi/diving__hummingbird.travel__bespoke-journeys-indian-ocean-perfect-pairing-gili-lankanfus.md</t>
        </is>
      </c>
    </row>
    <row r="1409">
      <c r="A1409" t="n">
        <v>135</v>
      </c>
      <c r="B1409" t="inlineStr">
        <is>
          <t>Diamonds Thudufushi Beach and Water Villas</t>
        </is>
      </c>
      <c r="C1409" t="inlineStr">
        <is>
          <t>https://mondomaldive.it/it/villaggio/thudufushi-diamonds-island-resort/recensione/4596</t>
        </is>
      </c>
      <c r="D1409" t="inlineStr">
        <is>
          <t>diving</t>
        </is>
      </c>
      <c r="E1409" t="inlineStr">
        <is>
          <t>Recensione di npetretto in data 03/10/2011 per Thudufushi Diamonds - MondoMaldive</t>
        </is>
      </c>
      <c r="F1409" t="n">
        <v>3322</v>
      </c>
      <c r="G1409" t="inlineStr">
        <is>
          <t>2026-10-04</t>
        </is>
      </c>
      <c r="H1409" t="inlineStr">
        <is>
          <t>dmc-agency</t>
        </is>
      </c>
      <c r="I1409" t="inlineStr">
        <is>
          <t>output/pages/135_diamonds-thudufushi-beach-and-water-villas/diving__mondomaldive.it__it-villaggio-thudufushi-diamonds-island-resort-recensione-45.md</t>
        </is>
      </c>
    </row>
    <row r="1410">
      <c r="A1410" t="n">
        <v>32</v>
      </c>
      <c r="B1410" t="inlineStr">
        <is>
          <t>Cocoon Maldives</t>
        </is>
      </c>
      <c r="C1410" t="inlineStr">
        <is>
          <t>https://letsgomaldives.com/news/cocoon-maldives-resort/</t>
        </is>
      </c>
      <c r="D1410" t="inlineStr">
        <is>
          <t>diving</t>
        </is>
      </c>
      <c r="E1410" t="inlineStr">
        <is>
          <t>Garden of Eden in Cocoon Maldives - Maldives Tour Packages - Lets Go Maldives Pvt. Ltd.</t>
        </is>
      </c>
      <c r="F1410" t="n">
        <v>1761</v>
      </c>
      <c r="G1410" t="inlineStr">
        <is>
          <t>2026-10-04</t>
        </is>
      </c>
      <c r="H1410" t="inlineStr">
        <is>
          <t>dmc-agency</t>
        </is>
      </c>
      <c r="I1410" t="inlineStr">
        <is>
          <t>output/pages/032_cocoon-maldives/diving__letsgomaldives.com__news-cocoon-maldives-resort.md</t>
        </is>
      </c>
    </row>
    <row r="1411">
      <c r="A1411" t="n">
        <v>150</v>
      </c>
      <c r="B1411" t="inlineStr">
        <is>
          <t>Coco Bodu Hithi</t>
        </is>
      </c>
      <c r="C1411" t="inlineStr">
        <is>
          <t>https://letsgomaldives.com/news/celebrate-the-festive-season-at-coco-bodu-hithi/</t>
        </is>
      </c>
      <c r="D1411" t="inlineStr">
        <is>
          <t>wedding</t>
        </is>
      </c>
      <c r="E1411" t="inlineStr">
        <is>
          <t>Celebrate the Festive Season at Coco Bodu Hithi - Maldives Tour Packages - Lets Go Maldives Pvt. Ltd.</t>
        </is>
      </c>
      <c r="F1411" t="n">
        <v>2317</v>
      </c>
      <c r="G1411" t="inlineStr">
        <is>
          <t>2026-10-04</t>
        </is>
      </c>
      <c r="H1411" t="inlineStr">
        <is>
          <t>dmc-agency</t>
        </is>
      </c>
      <c r="I1411" t="inlineStr">
        <is>
          <t>output/pages/150_coco-bodu-hithi/wedding__letsgomaldives.com__news-celebrate-the-festive-season-at-coco-bodu-hithi.md</t>
        </is>
      </c>
    </row>
    <row r="1412">
      <c r="A1412" t="n">
        <v>37</v>
      </c>
      <c r="B1412" t="inlineStr">
        <is>
          <t>The Ritz Carlton Maldives Fari Islands</t>
        </is>
      </c>
      <c r="C1412" t="inlineStr">
        <is>
          <t>https://letsgomaldives.com/news/the-ritz-carlton-maldives-fari-islands-immerse-yourself-in-the-spirit-of-water-this-festive-season/</t>
        </is>
      </c>
      <c r="D1412" t="inlineStr">
        <is>
          <t>diving</t>
        </is>
      </c>
      <c r="E1412" t="inlineStr">
        <is>
          <t>The Ritz-Carlton Maldives, Fari Islands: Immerse Yourself in the Spirit of Water This Festive Season - Maldives Tour Pac</t>
        </is>
      </c>
      <c r="F1412" t="n">
        <v>1456</v>
      </c>
      <c r="G1412" t="inlineStr">
        <is>
          <t>2026-10-04</t>
        </is>
      </c>
      <c r="H1412" t="inlineStr">
        <is>
          <t>dmc-agency</t>
        </is>
      </c>
      <c r="I1412" t="inlineStr">
        <is>
          <t>output/pages/037_the-ritz-carlton-maldives-fari-islands/diving__letsgomaldives.com__news-the-ritz-carlton-maldives-fari-islands-immerse-yourself.md</t>
        </is>
      </c>
    </row>
    <row r="1413">
      <c r="A1413" t="n">
        <v>69</v>
      </c>
      <c r="B1413" t="inlineStr">
        <is>
          <t>Adaaran Club Rannalhi</t>
        </is>
      </c>
      <c r="C1413" t="inlineStr">
        <is>
          <t>https://mondomaldive.it/it/villaggio/adaaran-club-rannalhi/recensione/5877</t>
        </is>
      </c>
      <c r="D1413" t="inlineStr">
        <is>
          <t>diving</t>
        </is>
      </c>
      <c r="E1413" t="inlineStr">
        <is>
          <t>Recensione di Roberto M. in data 01/03/2017 per Adaaran Club Rannalhi - MondoMaldive</t>
        </is>
      </c>
      <c r="F1413" t="n">
        <v>2491</v>
      </c>
      <c r="G1413" t="inlineStr">
        <is>
          <t>2026-10-04</t>
        </is>
      </c>
      <c r="H1413" t="inlineStr">
        <is>
          <t>dmc-agency</t>
        </is>
      </c>
      <c r="I1413" t="inlineStr">
        <is>
          <t>output/pages/069_adaaran-club-rannalhi/diving__mondomaldive.it__it-villaggio-adaaran-club-rannalhi-recensione-5877.md</t>
        </is>
      </c>
    </row>
    <row r="1414">
      <c r="A1414" t="n">
        <v>93</v>
      </c>
      <c r="B1414" t="inlineStr">
        <is>
          <t>Maayafushi Tourist Resort</t>
        </is>
      </c>
      <c r="C1414" t="inlineStr">
        <is>
          <t>https://mondomaldive.it/it/villaggio/maayafushi-maldives/recensione/5351</t>
        </is>
      </c>
      <c r="D1414" t="inlineStr">
        <is>
          <t>diving</t>
        </is>
      </c>
      <c r="E1414" t="inlineStr">
        <is>
          <t>Recensione di brega30 in data 04/04/2014 per Maayafushi Maldives - MondoMaldive</t>
        </is>
      </c>
      <c r="F1414" t="n">
        <v>2595</v>
      </c>
      <c r="G1414" t="inlineStr">
        <is>
          <t>2026-10-04</t>
        </is>
      </c>
      <c r="H1414" t="inlineStr">
        <is>
          <t>dmc-agency</t>
        </is>
      </c>
      <c r="I1414" t="inlineStr">
        <is>
          <t>output/pages/093_maayafushi-tourist-resort/diving__mondomaldive.it__it-villaggio-maayafushi-maldives-recensione-5351.md</t>
        </is>
      </c>
    </row>
    <row r="1415">
      <c r="A1415" t="n">
        <v>118</v>
      </c>
      <c r="B1415" t="inlineStr">
        <is>
          <t>Sun Siyam Iru Veli Maldives</t>
        </is>
      </c>
      <c r="C1415" t="inlineStr">
        <is>
          <t>https://letsgomaldives.com/news/celebrate-a-whimsical-easter-at-sun-siyam-iru-veli/</t>
        </is>
      </c>
      <c r="D1415" t="inlineStr">
        <is>
          <t>wedding</t>
        </is>
      </c>
      <c r="E1415" t="inlineStr">
        <is>
          <t>Celebrate a Whimsical Easter at Sun Siyam Iru Veli - Maldives Tour Packages - Lets Go Maldives Pvt. Ltd.</t>
        </is>
      </c>
      <c r="F1415" t="n">
        <v>2480</v>
      </c>
      <c r="G1415" t="inlineStr">
        <is>
          <t>2026-10-04</t>
        </is>
      </c>
      <c r="H1415" t="inlineStr">
        <is>
          <t>dmc-agency</t>
        </is>
      </c>
      <c r="I1415" t="inlineStr">
        <is>
          <t>output/pages/118_sun-siyam-iru-veli-maldives/wedding__letsgomaldives.com__news-celebrate-a-whimsical-easter-at-sun-siyam-iru-veli.md</t>
        </is>
      </c>
    </row>
    <row r="1416">
      <c r="A1416" t="n">
        <v>93</v>
      </c>
      <c r="B1416" t="inlineStr">
        <is>
          <t>Maayafushi Tourist Resort</t>
        </is>
      </c>
      <c r="C1416" t="inlineStr">
        <is>
          <t>https://mondomaldive.it/it/villaggio/maayafushi-maldives/recensione/5020</t>
        </is>
      </c>
      <c r="D1416" t="inlineStr">
        <is>
          <t>diving</t>
        </is>
      </c>
      <c r="E1416" t="inlineStr">
        <is>
          <t>Recensione di Iron64 in data 25/01/2013 per Maayafushi Maldives - MondoMaldive</t>
        </is>
      </c>
      <c r="F1416" t="n">
        <v>2870</v>
      </c>
      <c r="G1416" t="inlineStr">
        <is>
          <t>2026-10-04</t>
        </is>
      </c>
      <c r="H1416" t="inlineStr">
        <is>
          <t>dmc-agency</t>
        </is>
      </c>
      <c r="I1416" t="inlineStr">
        <is>
          <t>output/pages/093_maayafushi-tourist-resort/diving__mondomaldive.it__it-villaggio-maayafushi-maldives-recensione-5020.md</t>
        </is>
      </c>
    </row>
    <row r="1417">
      <c r="A1417" t="n">
        <v>139</v>
      </c>
      <c r="B1417" t="inlineStr">
        <is>
          <t>Kudafushi Resort &amp; Spa</t>
        </is>
      </c>
      <c r="C1417" t="inlineStr">
        <is>
          <t>https://mondomaldive.it/it/villaggio/kudafushi-resort-spa/recensione/6107</t>
        </is>
      </c>
      <c r="D1417" t="inlineStr">
        <is>
          <t>spa</t>
        </is>
      </c>
      <c r="E1417" t="inlineStr">
        <is>
          <t>Recensione di spfrs in data 15/03/2018 per Kudafushi Resort - MondoMaldive</t>
        </is>
      </c>
      <c r="F1417" t="n">
        <v>2393</v>
      </c>
      <c r="G1417" t="inlineStr">
        <is>
          <t>2026-10-04</t>
        </is>
      </c>
      <c r="H1417" t="inlineStr">
        <is>
          <t>dmc-agency</t>
        </is>
      </c>
      <c r="I1417" t="inlineStr">
        <is>
          <t>output/pages/139_kudafushi-resort-spa/spa__mondomaldive.it__it-villaggio-kudafushi-resort-spa-recensione-6107.md</t>
        </is>
      </c>
    </row>
    <row r="1418">
      <c r="A1418" t="n">
        <v>27</v>
      </c>
      <c r="B1418" t="inlineStr">
        <is>
          <t>Grand Park Kodhipparu Maldives</t>
        </is>
      </c>
      <c r="C1418" t="inlineStr">
        <is>
          <t>https://letsgomaldives.com/news/festive-family-offer-grand-park-kodhipparu-maldives/</t>
        </is>
      </c>
      <c r="D1418" t="inlineStr">
        <is>
          <t>diving</t>
        </is>
      </c>
      <c r="E1418" t="inlineStr">
        <is>
          <t>Festive Family Offer | Grand Park Kodhipparu Maldives - Maldives Tour Packages - Lets Go Maldives Pvt. Ltd.</t>
        </is>
      </c>
      <c r="F1418" t="n">
        <v>1304</v>
      </c>
      <c r="G1418" t="inlineStr">
        <is>
          <t>2026-10-04</t>
        </is>
      </c>
      <c r="H1418" t="inlineStr">
        <is>
          <t>dmc-agency</t>
        </is>
      </c>
      <c r="I1418" t="inlineStr">
        <is>
          <t>output/pages/027_grand-park-kodhipparu-maldives/diving__letsgomaldives.com__news-festive-family-offer-grand-park-kodhipparu-maldives.md</t>
        </is>
      </c>
    </row>
    <row r="1419">
      <c r="A1419" t="n">
        <v>148</v>
      </c>
      <c r="B1419" t="inlineStr">
        <is>
          <t>Sun Siyam Iru Fushi Maldives</t>
        </is>
      </c>
      <c r="C1419" t="inlineStr">
        <is>
          <t>https://letsgomaldives.com/news/women-who-shape-maldivian-hospitality-inside-she-is-hospitality-at-sun-siyam-iru-fushi/</t>
        </is>
      </c>
      <c r="D1419" t="inlineStr">
        <is>
          <t>diving</t>
        </is>
      </c>
      <c r="E1419" t="inlineStr">
        <is>
          <t>Women Who Shape Maldivian Hospitality: Inside “She Is Hospitality” at Sun Siyam Iru Fushi - Maldives Tour Packages - Let</t>
        </is>
      </c>
      <c r="F1419" t="n">
        <v>3601</v>
      </c>
      <c r="G1419" t="inlineStr">
        <is>
          <t>2026-10-04</t>
        </is>
      </c>
      <c r="H1419" t="inlineStr">
        <is>
          <t>dmc-agency</t>
        </is>
      </c>
      <c r="I1419" t="inlineStr">
        <is>
          <t>output/pages/148_sun-siyam-iru-fushi-maldives/diving__letsgomaldives.com__news-women-who-shape-maldivian-hospitality-inside-she-is-hos.md</t>
        </is>
      </c>
    </row>
    <row r="1420">
      <c r="A1420" t="n">
        <v>178</v>
      </c>
      <c r="B1420" t="inlineStr">
        <is>
          <t>Diamonds Athuruga Beach &amp; Water Villas</t>
        </is>
      </c>
      <c r="C1420" t="inlineStr">
        <is>
          <t>https://mondomaldive.it/it/villaggio/athuruga-diamonds-island-resort/gallery/il-paradiso</t>
        </is>
      </c>
      <c r="D1420" t="inlineStr">
        <is>
          <t>diving</t>
        </is>
      </c>
      <c r="E1420" t="inlineStr">
        <is>
          <t>Athuruga Diamonds Island Resort - Ari Sud - MondoMaldive</t>
        </is>
      </c>
      <c r="F1420" t="n">
        <v>263</v>
      </c>
      <c r="G1420" t="inlineStr">
        <is>
          <t>2026-10-04</t>
        </is>
      </c>
      <c r="H1420" t="inlineStr">
        <is>
          <t>dmc-agency</t>
        </is>
      </c>
      <c r="I1420" t="inlineStr">
        <is>
          <t>output/pages/178_diamonds-athuruga-beach-water-villas/diving__mondomaldive.it__it-villaggio-athuruga-diamonds-island-resort-gallery-il-para.md</t>
        </is>
      </c>
    </row>
    <row r="1421">
      <c r="A1421" t="n">
        <v>48</v>
      </c>
      <c r="B1421" t="inlineStr">
        <is>
          <t>Dusit Thani Maldives</t>
        </is>
      </c>
      <c r="C1421" t="inlineStr">
        <is>
          <t>https://letsgomaldives.com/news/call-of-the-sangu-at-dusit-thani-maldives/</t>
        </is>
      </c>
      <c r="D1421" t="inlineStr">
        <is>
          <t>diving</t>
        </is>
      </c>
      <c r="E1421" t="inlineStr">
        <is>
          <t>“Call of the Sangu” at Dusit Thani Maldives - Maldives Tour Packages - Lets Go Maldives Pvt. Ltd.</t>
        </is>
      </c>
      <c r="F1421" t="n">
        <v>4876</v>
      </c>
      <c r="G1421" t="inlineStr">
        <is>
          <t>2026-10-04</t>
        </is>
      </c>
      <c r="H1421" t="inlineStr">
        <is>
          <t>dmc-agency</t>
        </is>
      </c>
      <c r="I1421" t="inlineStr">
        <is>
          <t>output/pages/048_dusit-thani-maldives/diving__letsgomaldives.com__news-call-of-the-sangu-at-dusit-thani-maldives.md</t>
        </is>
      </c>
    </row>
    <row r="1422">
      <c r="A1422" t="n">
        <v>93</v>
      </c>
      <c r="B1422" t="inlineStr">
        <is>
          <t>Maayafushi Tourist Resort</t>
        </is>
      </c>
      <c r="C1422" t="inlineStr">
        <is>
          <t>https://mondomaldive.it/it/villaggio/maayafushi-maldives/gallery/maldive-le-foto-di-rmaurizio</t>
        </is>
      </c>
      <c r="D1422" t="inlineStr">
        <is>
          <t>diving</t>
        </is>
      </c>
      <c r="E1422" t="inlineStr">
        <is>
          <t>Maayafushi Maldives - Ari Nord - MondoMaldive</t>
        </is>
      </c>
      <c r="F1422" t="n">
        <v>253</v>
      </c>
      <c r="G1422" t="inlineStr">
        <is>
          <t>2026-10-04</t>
        </is>
      </c>
      <c r="H1422" t="inlineStr">
        <is>
          <t>dmc-agency</t>
        </is>
      </c>
      <c r="I1422" t="inlineStr">
        <is>
          <t>output/pages/093_maayafushi-tourist-resort/diving__mondomaldive.it__it-villaggio-maayafushi-maldives-gallery-maldive-le-foto-di-.md</t>
        </is>
      </c>
    </row>
    <row r="1423">
      <c r="A1423" t="n">
        <v>121</v>
      </c>
      <c r="B1423" t="inlineStr">
        <is>
          <t>Cocoa Island</t>
        </is>
      </c>
      <c r="C1423" t="inlineStr">
        <is>
          <t>https://unihotel.org/como-cocoa-island</t>
        </is>
      </c>
      <c r="D1423" t="inlineStr">
        <is>
          <t>overview</t>
        </is>
      </c>
      <c r="E1423" t="inlineStr">
        <is>
          <t>Como Cocoa Island</t>
        </is>
      </c>
      <c r="F1423" t="n">
        <v>4866</v>
      </c>
      <c r="G1423" t="inlineStr">
        <is>
          <t>2026-10-04</t>
        </is>
      </c>
      <c r="H1423" t="inlineStr">
        <is>
          <t>dmc-agency</t>
        </is>
      </c>
      <c r="I1423" t="inlineStr">
        <is>
          <t>output/pages/121_cocoa-island/overview__unihotel.org__como-cocoa-island.md</t>
        </is>
      </c>
    </row>
    <row r="1424">
      <c r="A1424" t="n">
        <v>148</v>
      </c>
      <c r="B1424" t="inlineStr">
        <is>
          <t>Sun Siyam Iru Fushi Maldives</t>
        </is>
      </c>
      <c r="C1424" t="inlineStr">
        <is>
          <t>https://mondomaldive.it/it/villaggio/sun-siyam-iru-fushi-maldives/racconto/finalmente-iru-fushi-ecco-come-davvero</t>
        </is>
      </c>
      <c r="D1424" t="inlineStr">
        <is>
          <t>diving</t>
        </is>
      </c>
      <c r="E1424" t="inlineStr">
        <is>
          <t>Finalmente Iru Fushi... ecco com'è davvero !  - isole Maldive - MondoMaldive</t>
        </is>
      </c>
      <c r="F1424" t="n">
        <v>8382</v>
      </c>
      <c r="G1424" t="inlineStr">
        <is>
          <t>2026-10-04</t>
        </is>
      </c>
      <c r="H1424" t="inlineStr">
        <is>
          <t>dmc-agency</t>
        </is>
      </c>
      <c r="I1424" t="inlineStr">
        <is>
          <t>output/pages/148_sun-siyam-iru-fushi-maldives/diving__mondomaldive.it__it-villaggio-sun-siyam-iru-fushi-maldives-racconto-finalment.md</t>
        </is>
      </c>
    </row>
    <row r="1425">
      <c r="A1425" t="n">
        <v>174</v>
      </c>
      <c r="B1425" t="inlineStr">
        <is>
          <t>Vilamendhoo Island Resort</t>
        </is>
      </c>
      <c r="C1425" t="inlineStr">
        <is>
          <t>https://mondomaldive.it/it/villaggio/vilamendhoo-island-resort/recensione/3621</t>
        </is>
      </c>
      <c r="D1425" t="inlineStr">
        <is>
          <t>diving</t>
        </is>
      </c>
      <c r="E1425" t="inlineStr">
        <is>
          <t>Recensione di stefbald in data 12/03/2010 per Vilamendhoo Island Resort - MondoMaldive</t>
        </is>
      </c>
      <c r="F1425" t="n">
        <v>2337</v>
      </c>
      <c r="G1425" t="inlineStr">
        <is>
          <t>2026-10-04</t>
        </is>
      </c>
      <c r="H1425" t="inlineStr">
        <is>
          <t>dmc-agency</t>
        </is>
      </c>
      <c r="I1425" t="inlineStr">
        <is>
          <t>output/pages/174_vilamendhoo-island-resort/diving__mondomaldive.it__it-villaggio-vilamendhoo-island-resort-recensione-3621.md</t>
        </is>
      </c>
    </row>
    <row r="1426">
      <c r="A1426" t="n">
        <v>93</v>
      </c>
      <c r="B1426" t="inlineStr">
        <is>
          <t>Maayafushi Tourist Resort</t>
        </is>
      </c>
      <c r="C1426" t="inlineStr">
        <is>
          <t>https://mondomaldive.it/it/villaggio/maayafushi-maldives/recensione/5554</t>
        </is>
      </c>
      <c r="D1426" t="inlineStr">
        <is>
          <t>diving</t>
        </is>
      </c>
      <c r="E1426" t="inlineStr">
        <is>
          <t>Recensione di Marco Mattera in data 24/05/2015 per Maayafushi Maldives - MondoMaldive</t>
        </is>
      </c>
      <c r="F1426" t="n">
        <v>2972</v>
      </c>
      <c r="G1426" t="inlineStr">
        <is>
          <t>2026-10-04</t>
        </is>
      </c>
      <c r="H1426" t="inlineStr">
        <is>
          <t>dmc-agency</t>
        </is>
      </c>
      <c r="I1426" t="inlineStr">
        <is>
          <t>output/pages/093_maayafushi-tourist-resort/diving__mondomaldive.it__it-villaggio-maayafushi-maldives-recensione-5554.md</t>
        </is>
      </c>
    </row>
    <row r="1427">
      <c r="A1427" t="n">
        <v>162</v>
      </c>
      <c r="B1427" t="inlineStr">
        <is>
          <t>The Marina at Crossroads Maldives</t>
        </is>
      </c>
      <c r="C1427" t="inlineStr">
        <is>
          <t>https://letsgomaldives.com/news/eid-al-adha-crossroads/</t>
        </is>
      </c>
      <c r="D1427" t="inlineStr">
        <is>
          <t>wedding</t>
        </is>
      </c>
      <c r="E1427" t="inlineStr">
        <is>
          <t>Eid al-Adha celebration in Crossroads Maldives - Maldives Tour Packages - Lets Go Maldives Pvt. Ltd.</t>
        </is>
      </c>
      <c r="F1427" t="n">
        <v>760</v>
      </c>
      <c r="G1427" t="inlineStr">
        <is>
          <t>2026-10-04</t>
        </is>
      </c>
      <c r="H1427" t="inlineStr">
        <is>
          <t>dmc-agency</t>
        </is>
      </c>
      <c r="I1427" t="inlineStr">
        <is>
          <t>output/pages/162_the-marina-at-crossroads-maldives/wedding__letsgomaldives.com__news-eid-al-adha-crossroads.md</t>
        </is>
      </c>
    </row>
    <row r="1428">
      <c r="A1428" t="n">
        <v>174</v>
      </c>
      <c r="B1428" t="inlineStr">
        <is>
          <t>Vilamendhoo Island Resort</t>
        </is>
      </c>
      <c r="C1428" t="inlineStr">
        <is>
          <t>https://mondomaldive.it/it/villaggio/vilamendhoo-island-resort/recensione/6149</t>
        </is>
      </c>
      <c r="D1428" t="inlineStr">
        <is>
          <t>diving</t>
        </is>
      </c>
      <c r="E1428" t="inlineStr">
        <is>
          <t>Recensione di anna B. in data 17/06/2018 per Vilamendhoo Island Resort - MondoMaldive</t>
        </is>
      </c>
      <c r="F1428" t="n">
        <v>3102</v>
      </c>
      <c r="G1428" t="inlineStr">
        <is>
          <t>2026-10-04</t>
        </is>
      </c>
      <c r="H1428" t="inlineStr">
        <is>
          <t>dmc-agency</t>
        </is>
      </c>
      <c r="I1428" t="inlineStr">
        <is>
          <t>output/pages/174_vilamendhoo-island-resort/diving__mondomaldive.it__it-villaggio-vilamendhoo-island-resort-recensione-6149.md</t>
        </is>
      </c>
    </row>
    <row r="1429">
      <c r="A1429" t="n">
        <v>75</v>
      </c>
      <c r="B1429" t="inlineStr">
        <is>
          <t>Kandima Maldives</t>
        </is>
      </c>
      <c r="C1429" t="inlineStr">
        <is>
          <t>https://letsgomaldives.com/news/trash-the-dress-in-kandima-maldives/</t>
        </is>
      </c>
      <c r="D1429" t="inlineStr">
        <is>
          <t>diving</t>
        </is>
      </c>
      <c r="E1429" t="inlineStr">
        <is>
          <t>Trash the dress in Kandima Maldives - Maldives Tour Packages - Lets Go Maldives Pvt. Ltd.</t>
        </is>
      </c>
      <c r="F1429" t="n">
        <v>3135</v>
      </c>
      <c r="G1429" t="inlineStr">
        <is>
          <t>2026-10-04</t>
        </is>
      </c>
      <c r="H1429" t="inlineStr">
        <is>
          <t>dmc-agency</t>
        </is>
      </c>
      <c r="I1429" t="inlineStr">
        <is>
          <t>output/pages/075_kandima-maldives/diving__letsgomaldives.com__news-trash-the-dress-in-kandima-maldives.md</t>
        </is>
      </c>
    </row>
    <row r="1430">
      <c r="A1430" t="n">
        <v>68</v>
      </c>
      <c r="B1430" t="inlineStr">
        <is>
          <t>JA Manafaru</t>
        </is>
      </c>
      <c r="C1430" t="inlineStr">
        <is>
          <t>https://letsgomaldives.com/news/discover-wellness-your-way-at-ja-manafaru/</t>
        </is>
      </c>
      <c r="D1430" t="inlineStr">
        <is>
          <t>spa</t>
        </is>
      </c>
      <c r="E1430" t="inlineStr">
        <is>
          <t>Discover Wellness Your Way at JA Manafaru - Maldives Tour Packages - Lets Go Maldives Pvt. Ltd.</t>
        </is>
      </c>
      <c r="F1430" t="n">
        <v>2231</v>
      </c>
      <c r="G1430" t="inlineStr">
        <is>
          <t>2026-10-04</t>
        </is>
      </c>
      <c r="H1430" t="inlineStr">
        <is>
          <t>dmc-agency</t>
        </is>
      </c>
      <c r="I1430" t="inlineStr">
        <is>
          <t>output/pages/068_ja-manafaru/spa__letsgomaldives.com__news-discover-wellness-your-way-at-ja-manafaru.md</t>
        </is>
      </c>
    </row>
    <row r="1431">
      <c r="A1431" t="n">
        <v>18</v>
      </c>
      <c r="B1431" t="inlineStr">
        <is>
          <t>JW Marriott Maldives Resort &amp; Spa</t>
        </is>
      </c>
      <c r="C1431" t="inlineStr">
        <is>
          <t>https://letsgomaldives.com/news/jw-marriott-maldives-resort-spa-elevates-nowruz-with-a-curated-spring-festival-series/</t>
        </is>
      </c>
      <c r="D1431" t="inlineStr">
        <is>
          <t>spa</t>
        </is>
      </c>
      <c r="E1431" t="inlineStr">
        <is>
          <t xml:space="preserve">JW Marriott Maldives Resort &amp; Spa Elevates Nowruz with a Curated Spring Festival Series - Maldives Tour Packages - Lets </t>
        </is>
      </c>
      <c r="F1431" t="n">
        <v>3215</v>
      </c>
      <c r="G1431" t="inlineStr">
        <is>
          <t>2026-10-04</t>
        </is>
      </c>
      <c r="H1431" t="inlineStr">
        <is>
          <t>dmc-agency</t>
        </is>
      </c>
      <c r="I1431" t="inlineStr">
        <is>
          <t>output/pages/018_jw-marriott-maldives-resort-spa/spa__letsgomaldives.com__news-jw-marriott-maldives-resort-spa-elevates-nowruz-with-a-.md</t>
        </is>
      </c>
    </row>
    <row r="1432">
      <c r="A1432" t="n">
        <v>164</v>
      </c>
      <c r="B1432" t="inlineStr">
        <is>
          <t>Baros Maldives</t>
        </is>
      </c>
      <c r="C1432" t="inlineStr">
        <is>
          <t>https://unihotel.org/kempinski-barbaros-bay-bodrum</t>
        </is>
      </c>
      <c r="D1432" t="inlineStr">
        <is>
          <t>dining</t>
        </is>
      </c>
      <c r="E1432" t="inlineStr">
        <is>
          <t>Kempinski Hotel Barbaros Bay Bodrum</t>
        </is>
      </c>
      <c r="F1432" t="n">
        <v>3135</v>
      </c>
      <c r="G1432" t="inlineStr">
        <is>
          <t>2026-10-04</t>
        </is>
      </c>
      <c r="H1432" t="inlineStr">
        <is>
          <t>dmc-agency</t>
        </is>
      </c>
      <c r="I1432" t="inlineStr">
        <is>
          <t>output/pages/164_baros-maldives/dining__unihotel.org__kempinski-barbaros-bay-bodrum.md</t>
        </is>
      </c>
    </row>
    <row r="1433">
      <c r="A1433" t="n">
        <v>102</v>
      </c>
      <c r="B1433" t="inlineStr">
        <is>
          <t>W Maldives</t>
        </is>
      </c>
      <c r="C1433" t="inlineStr">
        <is>
          <t>https://mondomaldive.it/it/mappa_villaggio/w-maldives</t>
        </is>
      </c>
      <c r="D1433" t="inlineStr">
        <is>
          <t>diving</t>
        </is>
      </c>
      <c r="E1433" t="inlineStr">
        <is>
          <t>La mappa di W Maldives - MondoMaldive</t>
        </is>
      </c>
      <c r="F1433" t="n">
        <v>255</v>
      </c>
      <c r="G1433" t="inlineStr">
        <is>
          <t>2026-10-04</t>
        </is>
      </c>
      <c r="H1433" t="inlineStr">
        <is>
          <t>dmc-agency</t>
        </is>
      </c>
      <c r="I1433" t="inlineStr">
        <is>
          <t>output/pages/102_w-maldives/diving__mondomaldive.it__it-mappa-villaggio-w-maldives.md</t>
        </is>
      </c>
    </row>
    <row r="1434">
      <c r="A1434" t="n">
        <v>134</v>
      </c>
      <c r="B1434" t="inlineStr">
        <is>
          <t>The St. Regis Vommuli Resort, Maldives</t>
        </is>
      </c>
      <c r="C1434" t="inlineStr">
        <is>
          <t>https://mondomaldive.it/it/fotografie_villaggio/the-st-regis-maldives-vommuli-resort</t>
        </is>
      </c>
      <c r="D1434" t="inlineStr">
        <is>
          <t>diving</t>
        </is>
      </c>
      <c r="E1434" t="inlineStr">
        <is>
          <t>The St. Regis Maldives Vommuli Resort atollo di  Dhaalu - MondoMaldive</t>
        </is>
      </c>
      <c r="F1434" t="n">
        <v>731</v>
      </c>
      <c r="G1434" t="inlineStr">
        <is>
          <t>2026-10-04</t>
        </is>
      </c>
      <c r="H1434" t="inlineStr">
        <is>
          <t>dmc-agency</t>
        </is>
      </c>
      <c r="I1434" t="inlineStr">
        <is>
          <t>output/pages/134_the-st-regis-vommuli-resort-maldives/diving__mondomaldive.it__it-fotografie-villaggio-the-st-regis-maldives-vommuli-resort.md</t>
        </is>
      </c>
    </row>
    <row r="1435">
      <c r="A1435" t="n">
        <v>128</v>
      </c>
      <c r="B1435" t="inlineStr">
        <is>
          <t>One &amp; Only Reethi Rah, Maldives</t>
        </is>
      </c>
      <c r="C1435" t="inlineStr">
        <is>
          <t>https://letsgomaldives.com/news/nicole-scherzinger-live-at-oneonly-reethi-rah-the-ultimate-maldives-new-years-eve-2025/</t>
        </is>
      </c>
      <c r="D1435" t="inlineStr">
        <is>
          <t>diving</t>
        </is>
      </c>
      <c r="E1435" t="inlineStr">
        <is>
          <t>Nicole Scherzinger Live at One&amp;Only Reethi Rah: The Ultimate Maldives New Year’s Eve 2025 - Maldives Tour Packages - Let</t>
        </is>
      </c>
      <c r="F1435" t="n">
        <v>2610</v>
      </c>
      <c r="G1435" t="inlineStr">
        <is>
          <t>2026-10-04</t>
        </is>
      </c>
      <c r="H1435" t="inlineStr">
        <is>
          <t>dmc-agency</t>
        </is>
      </c>
      <c r="I1435" t="inlineStr">
        <is>
          <t>output/pages/128_one-only-reethi-rah-maldives/diving__letsgomaldives.com__news-nicole-scherzinger-live-at-oneonly-reethi-rah-the-ultim.md</t>
        </is>
      </c>
    </row>
    <row r="1436">
      <c r="A1436" t="n">
        <v>75</v>
      </c>
      <c r="B1436" t="inlineStr">
        <is>
          <t>Kandima Maldives</t>
        </is>
      </c>
      <c r="C1436" t="inlineStr">
        <is>
          <t>https://unihotel.org/kandima</t>
        </is>
      </c>
      <c r="D1436" t="inlineStr">
        <is>
          <t>diving</t>
        </is>
      </c>
      <c r="E1436" t="inlineStr">
        <is>
          <t>Kandima Maldives</t>
        </is>
      </c>
      <c r="F1436" t="n">
        <v>218</v>
      </c>
      <c r="G1436" t="inlineStr">
        <is>
          <t>2026-10-04</t>
        </is>
      </c>
      <c r="H1436" t="inlineStr">
        <is>
          <t>dmc-agency</t>
        </is>
      </c>
      <c r="I1436" t="inlineStr">
        <is>
          <t>output/pages/075_kandima-maldives/diving__unihotel.org__kandima.md</t>
        </is>
      </c>
    </row>
    <row r="1437">
      <c r="A1437" t="n">
        <v>131</v>
      </c>
      <c r="B1437" t="inlineStr">
        <is>
          <t>Robinson Maldives</t>
        </is>
      </c>
      <c r="C1437" t="inlineStr">
        <is>
          <t>https://mondomaldive.it/it/villaggio/robinson-club-maldives/recensione/6324</t>
        </is>
      </c>
      <c r="D1437" t="inlineStr">
        <is>
          <t>diving</t>
        </is>
      </c>
      <c r="E1437" t="inlineStr">
        <is>
          <t>Recensione di MARIA F. in data 01/03/2019 per Robinson Club Maldives - MondoMaldive</t>
        </is>
      </c>
      <c r="F1437" t="n">
        <v>2423</v>
      </c>
      <c r="G1437" t="inlineStr">
        <is>
          <t>2026-10-04</t>
        </is>
      </c>
      <c r="H1437" t="inlineStr">
        <is>
          <t>dmc-agency</t>
        </is>
      </c>
      <c r="I1437" t="inlineStr">
        <is>
          <t>output/pages/131_robinson-maldives/diving__mondomaldive.it__it-villaggio-robinson-club-maldives-recensione-6324.md</t>
        </is>
      </c>
    </row>
    <row r="1438">
      <c r="A1438" t="n">
        <v>56</v>
      </c>
      <c r="B1438" t="inlineStr">
        <is>
          <t>Four Seasons Resort Maldives at Kuda Huraa</t>
        </is>
      </c>
      <c r="C1438" t="inlineStr">
        <is>
          <t>https://mondomaldive.it/it/villaggio/four-seasons-kuda-huraa/recensione/4888</t>
        </is>
      </c>
      <c r="D1438" t="inlineStr">
        <is>
          <t>diving</t>
        </is>
      </c>
      <c r="E1438" t="inlineStr">
        <is>
          <t>Recensione di Roberta in data 02/07/2012 per Four Seasons Kuda Huraa - MondoMaldive</t>
        </is>
      </c>
      <c r="F1438" t="n">
        <v>1981</v>
      </c>
      <c r="G1438" t="inlineStr">
        <is>
          <t>2026-10-04</t>
        </is>
      </c>
      <c r="H1438" t="inlineStr">
        <is>
          <t>dmc-agency</t>
        </is>
      </c>
      <c r="I1438" t="inlineStr">
        <is>
          <t>output/pages/056_four-seasons-resort-maldives-at-kuda-huraa/diving__mondomaldive.it__it-villaggio-four-seasons-kuda-huraa-recensione-4888.md</t>
        </is>
      </c>
    </row>
    <row r="1439">
      <c r="A1439" t="n">
        <v>157</v>
      </c>
      <c r="B1439" t="inlineStr">
        <is>
          <t>The Nautilus Maldives</t>
        </is>
      </c>
      <c r="C1439" t="inlineStr">
        <is>
          <t>https://mondomaldive.it/it/villaggio/the-nautilus-maldives/foto_utenti</t>
        </is>
      </c>
      <c r="D1439" t="inlineStr">
        <is>
          <t>diving</t>
        </is>
      </c>
      <c r="E1439" t="inlineStr">
        <is>
          <t>Le fotografie di tutti i Villaggi isole Maldive - Elenco: The Nautilus Maldives - MondoMaldive</t>
        </is>
      </c>
      <c r="F1439" t="n">
        <v>288</v>
      </c>
      <c r="G1439" t="inlineStr">
        <is>
          <t>2026-10-04</t>
        </is>
      </c>
      <c r="H1439" t="inlineStr">
        <is>
          <t>dmc-agency</t>
        </is>
      </c>
      <c r="I1439" t="inlineStr">
        <is>
          <t>output/pages/157_the-nautilus-maldives/diving__mondomaldive.it__it-villaggio-the-nautilus-maldives-foto-utenti.md</t>
        </is>
      </c>
    </row>
    <row r="1440">
      <c r="A1440" t="n">
        <v>97</v>
      </c>
      <c r="B1440" t="inlineStr">
        <is>
          <t>Angsana Resort &amp; Spa Maldives - Velavaru</t>
        </is>
      </c>
      <c r="C1440" t="inlineStr">
        <is>
          <t>https://mondomaldive.it/it/villaggio/angsana-velavaru/recensione/6713</t>
        </is>
      </c>
      <c r="D1440" t="inlineStr">
        <is>
          <t>diving</t>
        </is>
      </c>
      <c r="E1440" t="inlineStr">
        <is>
          <t>Recensione di LETIZIA T. in data 07/02/2020 per Angsana Velavaru - MondoMaldive</t>
        </is>
      </c>
      <c r="F1440" t="n">
        <v>1873</v>
      </c>
      <c r="G1440" t="inlineStr">
        <is>
          <t>2026-10-04</t>
        </is>
      </c>
      <c r="H1440" t="inlineStr">
        <is>
          <t>dmc-agency</t>
        </is>
      </c>
      <c r="I1440" t="inlineStr">
        <is>
          <t>output/pages/097_angsana-resort-spa-maldives-velavaru/diving__mondomaldive.it__it-villaggio-angsana-velavaru-recensione-6713.md</t>
        </is>
      </c>
    </row>
    <row r="1441">
      <c r="A1441" t="n">
        <v>162</v>
      </c>
      <c r="B1441" t="inlineStr">
        <is>
          <t>The Marina at Crossroads Maldives</t>
        </is>
      </c>
      <c r="C1441" t="inlineStr">
        <is>
          <t>https://letsgomaldives.com/news/easter-2025-at-crossroads-maldives-a-celebration-of-colour-connection-and-island-joy/</t>
        </is>
      </c>
      <c r="D1441" t="inlineStr">
        <is>
          <t>wedding</t>
        </is>
      </c>
      <c r="E1441" t="inlineStr">
        <is>
          <t xml:space="preserve">Easter 2025 at CROSSROADS Maldives: A Celebration of Colour, Connection, and Island Joy - Maldives Tour Packages - Lets </t>
        </is>
      </c>
      <c r="F1441" t="n">
        <v>3317</v>
      </c>
      <c r="G1441" t="inlineStr">
        <is>
          <t>2026-10-04</t>
        </is>
      </c>
      <c r="H1441" t="inlineStr">
        <is>
          <t>dmc-agency</t>
        </is>
      </c>
      <c r="I1441" t="inlineStr">
        <is>
          <t>output/pages/162_the-marina-at-crossroads-maldives/wedding__letsgomaldives.com__news-easter-2025-at-crossroads-maldives-a-celebration-of-col.md</t>
        </is>
      </c>
    </row>
    <row r="1442">
      <c r="A1442" t="n">
        <v>1</v>
      </c>
      <c r="B1442" t="inlineStr">
        <is>
          <t>Six Senses Laamu</t>
        </is>
      </c>
      <c r="C1442" t="inlineStr">
        <is>
          <t>https://mondomaldive.it/it/villaggio/six-senses-laamu/recensioni</t>
        </is>
      </c>
      <c r="D1442" t="inlineStr">
        <is>
          <t>diving</t>
        </is>
      </c>
      <c r="E1442" t="inlineStr">
        <is>
          <t>Schede di Valutazione e Recensioni  - Elenco: Six Senses Laamu - MondoMaldive</t>
        </is>
      </c>
      <c r="F1442" t="n">
        <v>324</v>
      </c>
      <c r="G1442" t="inlineStr">
        <is>
          <t>2026-10-04</t>
        </is>
      </c>
      <c r="H1442" t="inlineStr">
        <is>
          <t>dmc-agency</t>
        </is>
      </c>
      <c r="I1442" t="inlineStr">
        <is>
          <t>output/pages/001_six-senses-laamu/diving__mondomaldive.it__it-villaggio-six-senses-laamu-recensioni.md</t>
        </is>
      </c>
    </row>
    <row r="1443">
      <c r="A1443" t="n">
        <v>77</v>
      </c>
      <c r="B1443" t="inlineStr">
        <is>
          <t>Atmosphere Kanifushi Maldives</t>
        </is>
      </c>
      <c r="C1443" t="inlineStr">
        <is>
          <t>https://mondomaldive.it/it/villaggio/atmosphere-kanifushi-maldives/recensione/5250</t>
        </is>
      </c>
      <c r="D1443" t="inlineStr">
        <is>
          <t>diving</t>
        </is>
      </c>
      <c r="E1443" t="inlineStr">
        <is>
          <t>Recensione di Rosella P. in data 01/01/2014 per Atmosphere Kanifushi - MondoMaldive</t>
        </is>
      </c>
      <c r="F1443" t="n">
        <v>3168</v>
      </c>
      <c r="G1443" t="inlineStr">
        <is>
          <t>2026-10-04</t>
        </is>
      </c>
      <c r="H1443" t="inlineStr">
        <is>
          <t>dmc-agency</t>
        </is>
      </c>
      <c r="I1443" t="inlineStr">
        <is>
          <t>output/pages/077_atmosphere-kanifushi-maldives/diving__mondomaldive.it__it-villaggio-atmosphere-kanifushi-maldives-recensione-5250.md</t>
        </is>
      </c>
    </row>
    <row r="1444">
      <c r="A1444" t="n">
        <v>18</v>
      </c>
      <c r="B1444" t="inlineStr">
        <is>
          <t>JW Marriott Maldives Resort &amp; Spa</t>
        </is>
      </c>
      <c r="C1444" t="inlineStr">
        <is>
          <t>https://letsgomaldives.com/news/symphony-of-the-sea-festive-celebration-at-jw-marriott-maldives-resort-spa/</t>
        </is>
      </c>
      <c r="D1444" t="inlineStr">
        <is>
          <t>wedding</t>
        </is>
      </c>
      <c r="E1444" t="inlineStr">
        <is>
          <t>Symphony of the Sea Festive Celebration at JW Marriott Maldives Resort &amp; Spa - Maldives Tour Packages - Lets Go Maldives</t>
        </is>
      </c>
      <c r="F1444" t="n">
        <v>1162</v>
      </c>
      <c r="G1444" t="inlineStr">
        <is>
          <t>2026-10-04</t>
        </is>
      </c>
      <c r="H1444" t="inlineStr">
        <is>
          <t>dmc-agency</t>
        </is>
      </c>
      <c r="I1444" t="inlineStr">
        <is>
          <t>output/pages/018_jw-marriott-maldives-resort-spa/wedding__letsgomaldives.com__news-symphony-of-the-sea-festive-celebration-at-jw-marriott-.md</t>
        </is>
      </c>
    </row>
    <row r="1445">
      <c r="A1445" t="n">
        <v>66</v>
      </c>
      <c r="B1445" t="inlineStr">
        <is>
          <t>Como Maalifushi</t>
        </is>
      </c>
      <c r="C1445" t="inlineStr">
        <is>
          <t>https://mondomaldive.it/it/villaggio/como-maalifushi/recensioni</t>
        </is>
      </c>
      <c r="D1445" t="inlineStr">
        <is>
          <t>diving</t>
        </is>
      </c>
      <c r="E1445" t="inlineStr">
        <is>
          <t>Schede di Valutazione e Recensioni  - Elenco: COMO Maalifushi - MondoMaldive</t>
        </is>
      </c>
      <c r="F1445" t="n">
        <v>320</v>
      </c>
      <c r="G1445" t="inlineStr">
        <is>
          <t>2026-10-04</t>
        </is>
      </c>
      <c r="H1445" t="inlineStr">
        <is>
          <t>dmc-agency</t>
        </is>
      </c>
      <c r="I1445" t="inlineStr">
        <is>
          <t>output/pages/066_como-maalifushi/diving__mondomaldive.it__it-villaggio-como-maalifushi-recensioni.md</t>
        </is>
      </c>
    </row>
    <row r="1446">
      <c r="A1446" t="n">
        <v>101</v>
      </c>
      <c r="B1446" t="inlineStr">
        <is>
          <t>Club Med Finolhu Villas</t>
        </is>
      </c>
      <c r="C1446" t="inlineStr">
        <is>
          <t>https://mondomaldive.it/it/villaggio/club-med-finolhu-villas</t>
        </is>
      </c>
      <c r="D1446" t="inlineStr">
        <is>
          <t>diving</t>
        </is>
      </c>
      <c r="E1446" t="inlineStr">
        <is>
          <t>Club Med Finolhu Villas - scheda del Villaggio - MondoMaldive</t>
        </is>
      </c>
      <c r="F1446" t="n">
        <v>1587</v>
      </c>
      <c r="G1446" t="inlineStr">
        <is>
          <t>2026-10-04</t>
        </is>
      </c>
      <c r="H1446" t="inlineStr">
        <is>
          <t>dmc-agency</t>
        </is>
      </c>
      <c r="I1446" t="inlineStr">
        <is>
          <t>output/pages/101_club-med-finolhu-villas/diving__mondomaldive.it__it-villaggio-club-med-finolhu-villas.md</t>
        </is>
      </c>
    </row>
    <row r="1447">
      <c r="A1447" t="n">
        <v>46</v>
      </c>
      <c r="B1447" t="inlineStr">
        <is>
          <t>SO/ Maldives</t>
        </is>
      </c>
      <c r="C1447" t="inlineStr">
        <is>
          <t>https://letsgomaldives.com/news/so-maldives-unveils-a-refined-valentines-day-experience-for-2026-rose-all-the-way/</t>
        </is>
      </c>
      <c r="D1447" t="inlineStr">
        <is>
          <t>diving</t>
        </is>
      </c>
      <c r="E1447" t="inlineStr">
        <is>
          <t xml:space="preserve">SO/ Maldives Unveils a Refined Valentine’s Day Experience for 2026: Rosé All the Way - Maldives Tour Packages - Lets Go </t>
        </is>
      </c>
      <c r="F1447" t="n">
        <v>3157</v>
      </c>
      <c r="G1447" t="inlineStr">
        <is>
          <t>2026-10-04</t>
        </is>
      </c>
      <c r="H1447" t="inlineStr">
        <is>
          <t>dmc-agency</t>
        </is>
      </c>
      <c r="I1447" t="inlineStr">
        <is>
          <t>output/pages/046_so-maldives/diving__letsgomaldives.com__news-so-maldives-unveils-a-refined-valentines-day-experience.md</t>
        </is>
      </c>
    </row>
    <row r="1448">
      <c r="A1448" t="n">
        <v>174</v>
      </c>
      <c r="B1448" t="inlineStr">
        <is>
          <t>Vilamendhoo Island Resort</t>
        </is>
      </c>
      <c r="C1448" t="inlineStr">
        <is>
          <t>https://mondomaldive.it/it/villaggio/vilamendhoo-island-resort/racconto/vilamendhoo-per-tutti-i-gusti</t>
        </is>
      </c>
      <c r="D1448" t="inlineStr">
        <is>
          <t>diving</t>
        </is>
      </c>
      <c r="E1448" t="inlineStr">
        <is>
          <t>Vilamendhoo per tutti i gusti!  - isole Maldive - MondoMaldive</t>
        </is>
      </c>
      <c r="F1448" t="n">
        <v>6615</v>
      </c>
      <c r="G1448" t="inlineStr">
        <is>
          <t>2026-10-04</t>
        </is>
      </c>
      <c r="H1448" t="inlineStr">
        <is>
          <t>dmc-agency</t>
        </is>
      </c>
      <c r="I1448" t="inlineStr">
        <is>
          <t>output/pages/174_vilamendhoo-island-resort/diving__mondomaldive.it__it-villaggio-vilamendhoo-island-resort-racconto-vilamendhoo-.md</t>
        </is>
      </c>
    </row>
    <row r="1449">
      <c r="A1449" t="n">
        <v>147</v>
      </c>
      <c r="B1449" t="inlineStr">
        <is>
          <t>Sun Siyam Vilu Reef Maldives</t>
        </is>
      </c>
      <c r="C1449" t="inlineStr">
        <is>
          <t>https://letsgomaldives.com/news/sun-siyam-vilu-reef-to-introduce-new-water-villas-facility-enhancement-works-starting-september-2025/</t>
        </is>
      </c>
      <c r="D1449" t="inlineStr">
        <is>
          <t>diving</t>
        </is>
      </c>
      <c r="E1449" t="inlineStr">
        <is>
          <t>Sun Siyam Vilu Reef to Introduce New Water Villas – Facility Enhancement Works Starting September 2025 - Maldives Tour P</t>
        </is>
      </c>
      <c r="F1449" t="n">
        <v>1366</v>
      </c>
      <c r="G1449" t="inlineStr">
        <is>
          <t>2026-10-04</t>
        </is>
      </c>
      <c r="H1449" t="inlineStr">
        <is>
          <t>dmc-agency</t>
        </is>
      </c>
      <c r="I1449" t="inlineStr">
        <is>
          <t>output/pages/147_sun-siyam-vilu-reef-maldives/diving__letsgomaldives.com__news-sun-siyam-vilu-reef-to-introduce-new-water-villas-facil.md</t>
        </is>
      </c>
    </row>
    <row r="1450">
      <c r="A1450" t="n">
        <v>93</v>
      </c>
      <c r="B1450" t="inlineStr">
        <is>
          <t>Maayafushi Tourist Resort</t>
        </is>
      </c>
      <c r="C1450" t="inlineStr">
        <is>
          <t>https://mondomaldive.it/it/villaggio/maayafushi-maldives/recensione/3981</t>
        </is>
      </c>
      <c r="D1450" t="inlineStr">
        <is>
          <t>diving</t>
        </is>
      </c>
      <c r="E1450" t="inlineStr">
        <is>
          <t>Recensione di valerio in data 03/10/2010 per Maayafushi Maldives - MondoMaldive</t>
        </is>
      </c>
      <c r="F1450" t="n">
        <v>2078</v>
      </c>
      <c r="G1450" t="inlineStr">
        <is>
          <t>2026-10-04</t>
        </is>
      </c>
      <c r="H1450" t="inlineStr">
        <is>
          <t>dmc-agency</t>
        </is>
      </c>
      <c r="I1450" t="inlineStr">
        <is>
          <t>output/pages/093_maayafushi-tourist-resort/diving__mondomaldive.it__it-villaggio-maayafushi-maldives-recensione-3981.md</t>
        </is>
      </c>
    </row>
    <row r="1451">
      <c r="A1451" t="n">
        <v>148</v>
      </c>
      <c r="B1451" t="inlineStr">
        <is>
          <t>Sun Siyam Iru Fushi Maldives</t>
        </is>
      </c>
      <c r="C1451" t="inlineStr">
        <is>
          <t>https://letsgomaldives.com/news/sun-shiyam-iru-fushi-festive-programme-for-christmas-and-new-year/</t>
        </is>
      </c>
      <c r="D1451" t="inlineStr">
        <is>
          <t>diving</t>
        </is>
      </c>
      <c r="E1451" t="inlineStr">
        <is>
          <t>Sun Shiyam Iru Fushi - Festive Programme for Christmas and New Year - Maldives Tour Packages - Lets Go Maldives Pvt. Ltd</t>
        </is>
      </c>
      <c r="F1451" t="n">
        <v>2000</v>
      </c>
      <c r="G1451" t="inlineStr">
        <is>
          <t>2026-10-04</t>
        </is>
      </c>
      <c r="H1451" t="inlineStr">
        <is>
          <t>dmc-agency</t>
        </is>
      </c>
      <c r="I1451" t="inlineStr">
        <is>
          <t>output/pages/148_sun-siyam-iru-fushi-maldives/diving__letsgomaldives.com__news-sun-shiyam-iru-fushi-festive-programme-for-christmas-an.md</t>
        </is>
      </c>
    </row>
    <row r="1452">
      <c r="A1452" t="n">
        <v>55</v>
      </c>
      <c r="B1452" t="inlineStr">
        <is>
          <t>Fihaalhohi Maldives</t>
        </is>
      </c>
      <c r="C1452" t="inlineStr">
        <is>
          <t>https://mondomaldive.it/it/villaggio/fihalhohi-island-resort/recensione/6575</t>
        </is>
      </c>
      <c r="D1452" t="inlineStr">
        <is>
          <t>diving</t>
        </is>
      </c>
      <c r="E1452" t="inlineStr">
        <is>
          <t>Recensione di CLAUDIO F. in data 19/11/2019 per Fihalhohi Maldives - MondoMaldive</t>
        </is>
      </c>
      <c r="F1452" t="n">
        <v>1977</v>
      </c>
      <c r="G1452" t="inlineStr">
        <is>
          <t>2026-10-04</t>
        </is>
      </c>
      <c r="H1452" t="inlineStr">
        <is>
          <t>dmc-agency</t>
        </is>
      </c>
      <c r="I1452" t="inlineStr">
        <is>
          <t>output/pages/055_fihaalhohi-maldives/diving__mondomaldive.it__it-villaggio-fihalhohi-island-resort-recensione-6575.md</t>
        </is>
      </c>
    </row>
    <row r="1453">
      <c r="A1453" t="n">
        <v>172</v>
      </c>
      <c r="B1453" t="inlineStr">
        <is>
          <t>Mirihi Island Resort</t>
        </is>
      </c>
      <c r="C1453" t="inlineStr">
        <is>
          <t>https://letsgomaldives.com/zh-hans/%e5%ba%a6%e5%81%87%e6%9d%91%e5%8a%a8%e6%80%81/%e5%a4%87%e5%8f%97%e6%9c%9f%e5%be%85%e7%9a%84%e5%bc%80%e4%b8%9a%ef%bc%9av-villas-maldives-at-mirihi-mgallery-collection%ef%bc%88%e9%a2%84%e8%ae%a1-2026-%e5%b9%b4%e5%88%9d%ef%bc%89/</t>
        </is>
      </c>
      <c r="D1453" t="inlineStr">
        <is>
          <t>diving</t>
        </is>
      </c>
      <c r="E1453" t="inlineStr">
        <is>
          <t>备受期待的开业：V Villas Maldives at Mirihi – MGallery Collection（预计 2026 年初） - Maldives Tour Packages - Lets Go Maldives Pvt. L</t>
        </is>
      </c>
      <c r="F1453" t="n">
        <v>937</v>
      </c>
      <c r="G1453" t="inlineStr">
        <is>
          <t>2026-10-04</t>
        </is>
      </c>
      <c r="H1453" t="inlineStr">
        <is>
          <t>dmc-agency</t>
        </is>
      </c>
      <c r="I1453" t="inlineStr">
        <is>
          <t>output/pages/172_mirihi-island-resort/diving__letsgomaldives.com__zh-hans-e5-ba-a6-e5-81-87-e6-9d-91-e5-8a-a8-e6-80-81-e5-a4-8.md</t>
        </is>
      </c>
    </row>
    <row r="1454">
      <c r="A1454" t="n">
        <v>145</v>
      </c>
      <c r="B1454" t="inlineStr">
        <is>
          <t>Anantara Resort and Spa Maldives</t>
        </is>
      </c>
      <c r="C1454" t="inlineStr">
        <is>
          <t>https://mondomaldive.it/it/villaggio/anantara-dhigu-resort-spa/recensione/3557</t>
        </is>
      </c>
      <c r="D1454" t="inlineStr">
        <is>
          <t>spa</t>
        </is>
      </c>
      <c r="E1454" t="inlineStr">
        <is>
          <t>Recensione di kam in data 20/02/2010 per Anantara Dhigu Resort - MondoMaldive</t>
        </is>
      </c>
      <c r="F1454" t="n">
        <v>2046</v>
      </c>
      <c r="G1454" t="inlineStr">
        <is>
          <t>2026-10-04</t>
        </is>
      </c>
      <c r="H1454" t="inlineStr">
        <is>
          <t>dmc-agency</t>
        </is>
      </c>
      <c r="I1454" t="inlineStr">
        <is>
          <t>output/pages/145_anantara-resort-and-spa-maldives/spa__mondomaldive.it__it-villaggio-anantara-dhigu-resort-spa-recensione-3557.md</t>
        </is>
      </c>
    </row>
    <row r="1455">
      <c r="A1455" t="n">
        <v>30</v>
      </c>
      <c r="B1455" t="inlineStr">
        <is>
          <t>Hurawalhi Island Resort</t>
        </is>
      </c>
      <c r="C1455" t="inlineStr">
        <is>
          <t>https://letsgomaldives.com/news/hurawalhi-maldives-5-8-undersea-restaurant-is-presenting-many-enhanced-dining-experiences/</t>
        </is>
      </c>
      <c r="D1455" t="inlineStr">
        <is>
          <t>dining</t>
        </is>
      </c>
      <c r="E1455" t="inlineStr">
        <is>
          <t xml:space="preserve">Hurawalhi Maldives: 5.8 Undersea Restaurant is presenting many enhanced dining experiences.  - Maldives Tour Packages - </t>
        </is>
      </c>
      <c r="F1455" t="n">
        <v>914</v>
      </c>
      <c r="G1455" t="inlineStr">
        <is>
          <t>2026-10-04</t>
        </is>
      </c>
      <c r="H1455" t="inlineStr">
        <is>
          <t>dmc-agency</t>
        </is>
      </c>
      <c r="I1455" t="inlineStr">
        <is>
          <t>output/pages/030_hurawalhi-island-resort/dining__letsgomaldives.com__news-hurawalhi-maldives-5-8-undersea-restaurant-is-presentin.md</t>
        </is>
      </c>
    </row>
    <row r="1456">
      <c r="A1456" t="n">
        <v>37</v>
      </c>
      <c r="B1456" t="inlineStr">
        <is>
          <t>The Ritz Carlton Maldives Fari Islands</t>
        </is>
      </c>
      <c r="C1456" t="inlineStr">
        <is>
          <t>https://letsgomaldives.com/news/the-ritz-carlton-maldives-fari-islands-marks-international-womens-day-2026-with-give-to-gain/</t>
        </is>
      </c>
      <c r="D1456" t="inlineStr">
        <is>
          <t>diving</t>
        </is>
      </c>
      <c r="E1456" t="inlineStr">
        <is>
          <t>The Ritz-Carlton Maldives, Fari Islands Marks International Women’s Day 2026 with “Give to Gain” - Maldives Tour Package</t>
        </is>
      </c>
      <c r="F1456" t="n">
        <v>3478</v>
      </c>
      <c r="G1456" t="inlineStr">
        <is>
          <t>2026-10-04</t>
        </is>
      </c>
      <c r="H1456" t="inlineStr">
        <is>
          <t>dmc-agency</t>
        </is>
      </c>
      <c r="I1456" t="inlineStr">
        <is>
          <t>output/pages/037_the-ritz-carlton-maldives-fari-islands/diving__letsgomaldives.com__news-the-ritz-carlton-maldives-fari-islands-marks-internatio.md</t>
        </is>
      </c>
    </row>
    <row r="1457">
      <c r="A1457" t="n">
        <v>30</v>
      </c>
      <c r="B1457" t="inlineStr">
        <is>
          <t>Hurawalhi Island Resort</t>
        </is>
      </c>
      <c r="C1457" t="inlineStr">
        <is>
          <t>https://mondomaldive.it/it/villaggio/hurawalhi-resort-maldives/foto_utenti</t>
        </is>
      </c>
      <c r="D1457" t="inlineStr">
        <is>
          <t>diving</t>
        </is>
      </c>
      <c r="E1457" t="inlineStr">
        <is>
          <t>Le fotografie di tutti i Villaggi isole Maldive - Elenco: Hurawalhi Island Resort - MondoMaldive</t>
        </is>
      </c>
      <c r="F1457" t="n">
        <v>300</v>
      </c>
      <c r="G1457" t="inlineStr">
        <is>
          <t>2026-10-04</t>
        </is>
      </c>
      <c r="H1457" t="inlineStr">
        <is>
          <t>dmc-agency</t>
        </is>
      </c>
      <c r="I1457" t="inlineStr">
        <is>
          <t>output/pages/030_hurawalhi-island-resort/diving__mondomaldive.it__it-villaggio-hurawalhi-resort-maldives-foto-utenti.md</t>
        </is>
      </c>
    </row>
    <row r="1458">
      <c r="A1458" t="n">
        <v>93</v>
      </c>
      <c r="B1458" t="inlineStr">
        <is>
          <t>Maayafushi Tourist Resort</t>
        </is>
      </c>
      <c r="C1458" t="inlineStr">
        <is>
          <t>https://mondomaldive.it/it/villaggio/maayafushi-maldives/recensione/6156</t>
        </is>
      </c>
      <c r="D1458" t="inlineStr">
        <is>
          <t>diving</t>
        </is>
      </c>
      <c r="E1458" t="inlineStr">
        <is>
          <t>Recensione di MAURIZIO R. in data 09/07/2018 per Maayafushi Maldives - MondoMaldive</t>
        </is>
      </c>
      <c r="F1458" t="n">
        <v>2203</v>
      </c>
      <c r="G1458" t="inlineStr">
        <is>
          <t>2026-10-04</t>
        </is>
      </c>
      <c r="H1458" t="inlineStr">
        <is>
          <t>dmc-agency</t>
        </is>
      </c>
      <c r="I1458" t="inlineStr">
        <is>
          <t>output/pages/093_maayafushi-tourist-resort/diving__mondomaldive.it__it-villaggio-maayafushi-maldives-recensione-6156.md</t>
        </is>
      </c>
    </row>
    <row r="1459">
      <c r="A1459" t="n">
        <v>164</v>
      </c>
      <c r="B1459" t="inlineStr">
        <is>
          <t>Baros Maldives</t>
        </is>
      </c>
      <c r="C1459" t="inlineStr">
        <is>
          <t>https://letsgomaldives.com/news/celebrate-mothers-day-at-baros/</t>
        </is>
      </c>
      <c r="D1459" t="inlineStr">
        <is>
          <t>wedding</t>
        </is>
      </c>
      <c r="E1459" t="inlineStr">
        <is>
          <t>Celebrate Mother's Day at Baros - Maldives Tour Packages - Lets Go Maldives Pvt. Ltd.</t>
        </is>
      </c>
      <c r="F1459" t="n">
        <v>2967</v>
      </c>
      <c r="G1459" t="inlineStr">
        <is>
          <t>2026-10-04</t>
        </is>
      </c>
      <c r="H1459" t="inlineStr">
        <is>
          <t>dmc-agency</t>
        </is>
      </c>
      <c r="I1459" t="inlineStr">
        <is>
          <t>output/pages/164_baros-maldives/wedding__letsgomaldives.com__news-celebrate-mothers-day-at-baros.md</t>
        </is>
      </c>
    </row>
    <row r="1460">
      <c r="A1460" t="n">
        <v>123</v>
      </c>
      <c r="B1460" t="inlineStr">
        <is>
          <t>Pullman Maldives Maamutaa Resort</t>
        </is>
      </c>
      <c r="C1460" t="inlineStr">
        <is>
          <t>https://mondomaldive.it/it/villaggio/pullman-maldives-maamutaa-resort/racconti</t>
        </is>
      </c>
      <c r="D1460" t="inlineStr">
        <is>
          <t>diving</t>
        </is>
      </c>
      <c r="E1460" t="inlineStr">
        <is>
          <t>Racconti Villaggi isole Maldive - Elenco: Pullman Maldives Maamutaa Resort - MondoMaldive</t>
        </is>
      </c>
      <c r="F1460" t="n">
        <v>1011</v>
      </c>
      <c r="G1460" t="inlineStr">
        <is>
          <t>2026-10-04</t>
        </is>
      </c>
      <c r="H1460" t="inlineStr">
        <is>
          <t>dmc-agency</t>
        </is>
      </c>
      <c r="I1460" t="inlineStr">
        <is>
          <t>output/pages/123_pullman-maldives-maamutaa-resort/diving__mondomaldive.it__it-villaggio-pullman-maldives-maamutaa-resort-racconti.md</t>
        </is>
      </c>
    </row>
    <row r="1461">
      <c r="A1461" t="n">
        <v>178</v>
      </c>
      <c r="B1461" t="inlineStr">
        <is>
          <t>Diamonds Athuruga Beach &amp; Water Villas</t>
        </is>
      </c>
      <c r="C1461" t="inlineStr">
        <is>
          <t>https://mondomaldive.it/it/villaggio/athuruga-diamonds-island-resort/recensione/5027</t>
        </is>
      </c>
      <c r="D1461" t="inlineStr">
        <is>
          <t>diving</t>
        </is>
      </c>
      <c r="E1461" t="inlineStr">
        <is>
          <t>Recensione di Ric68 in data 12/01/2013 per Athuruga Diamonds - MondoMaldive</t>
        </is>
      </c>
      <c r="F1461" t="n">
        <v>1855</v>
      </c>
      <c r="G1461" t="inlineStr">
        <is>
          <t>2026-10-04</t>
        </is>
      </c>
      <c r="H1461" t="inlineStr">
        <is>
          <t>dmc-agency</t>
        </is>
      </c>
      <c r="I1461" t="inlineStr">
        <is>
          <t>output/pages/178_diamonds-athuruga-beach-water-villas/diving__mondomaldive.it__it-villaggio-athuruga-diamonds-island-resort-recensione-5027.md</t>
        </is>
      </c>
    </row>
    <row r="1462">
      <c r="A1462" t="n">
        <v>62</v>
      </c>
      <c r="B1462" t="inlineStr">
        <is>
          <t>Cora Cora Maldives</t>
        </is>
      </c>
      <c r="C1462" t="inlineStr">
        <is>
          <t>https://mondomaldive.it/it/villaggio/cora-cora-maldives/foto_utenti</t>
        </is>
      </c>
      <c r="D1462" t="inlineStr">
        <is>
          <t>diving</t>
        </is>
      </c>
      <c r="E1462" t="inlineStr">
        <is>
          <t>Le fotografie di tutti i Villaggi isole Maldive - Elenco: Cora Cora Maldives - MondoMaldive</t>
        </is>
      </c>
      <c r="F1462" t="n">
        <v>279</v>
      </c>
      <c r="G1462" t="inlineStr">
        <is>
          <t>2026-10-04</t>
        </is>
      </c>
      <c r="H1462" t="inlineStr">
        <is>
          <t>dmc-agency</t>
        </is>
      </c>
      <c r="I1462" t="inlineStr">
        <is>
          <t>output/pages/062_cora-cora-maldives/diving__mondomaldive.it__it-villaggio-cora-cora-maldives-foto-utenti.md</t>
        </is>
      </c>
    </row>
    <row r="1463">
      <c r="A1463" t="n">
        <v>9</v>
      </c>
      <c r="B1463" t="inlineStr">
        <is>
          <t>Amilla Fushi</t>
        </is>
      </c>
      <c r="C1463" t="inlineStr">
        <is>
          <t>https://letsgomaldives.com/news/pixie-lott-joins-amilla-maldives-new-years-eve-celebrations/</t>
        </is>
      </c>
      <c r="D1463" t="inlineStr">
        <is>
          <t>wedding</t>
        </is>
      </c>
      <c r="E1463" t="inlineStr">
        <is>
          <t>Pixie Lott joins Amilla Maldives’ New Year's Eve Celebrations - Maldives Tour Packages - Lets Go Maldives Pvt. Ltd.</t>
        </is>
      </c>
      <c r="F1463" t="n">
        <v>1765</v>
      </c>
      <c r="G1463" t="inlineStr">
        <is>
          <t>2026-10-04</t>
        </is>
      </c>
      <c r="H1463" t="inlineStr">
        <is>
          <t>dmc-agency</t>
        </is>
      </c>
      <c r="I1463" t="inlineStr">
        <is>
          <t>output/pages/009_amilla-fushi/wedding__letsgomaldives.com__news-pixie-lott-joins-amilla-maldives-new-years-eve-celebrat.md</t>
        </is>
      </c>
    </row>
    <row r="1464">
      <c r="A1464" t="n">
        <v>93</v>
      </c>
      <c r="B1464" t="inlineStr">
        <is>
          <t>Maayafushi Tourist Resort</t>
        </is>
      </c>
      <c r="C1464" t="inlineStr">
        <is>
          <t>https://mondomaldive.it/it/villaggio/maayafushi-maldives/recensione/5075</t>
        </is>
      </c>
      <c r="D1464" t="inlineStr">
        <is>
          <t>diving</t>
        </is>
      </c>
      <c r="E1464" t="inlineStr">
        <is>
          <t>Recensione di marcolino in data 21/03/2013 per Maayafushi Maldives - MondoMaldive</t>
        </is>
      </c>
      <c r="F1464" t="n">
        <v>2499</v>
      </c>
      <c r="G1464" t="inlineStr">
        <is>
          <t>2026-10-04</t>
        </is>
      </c>
      <c r="H1464" t="inlineStr">
        <is>
          <t>dmc-agency</t>
        </is>
      </c>
      <c r="I1464" t="inlineStr">
        <is>
          <t>output/pages/093_maayafushi-tourist-resort/diving__mondomaldive.it__it-villaggio-maayafushi-maldives-recensione-5075.md</t>
        </is>
      </c>
    </row>
    <row r="1465">
      <c r="A1465" t="n">
        <v>114</v>
      </c>
      <c r="B1465" t="inlineStr">
        <is>
          <t>Gangehi Island Resort</t>
        </is>
      </c>
      <c r="C1465" t="inlineStr">
        <is>
          <t>https://mondomaldive.it/it/villaggio/gangehi-island-resort/recensione/5949</t>
        </is>
      </c>
      <c r="D1465" t="inlineStr">
        <is>
          <t>diving</t>
        </is>
      </c>
      <c r="E1465" t="inlineStr">
        <is>
          <t>Recensione di VaeVictis in data 02/07/2017 per Gangehi Island Resort - MondoMaldive</t>
        </is>
      </c>
      <c r="F1465" t="n">
        <v>2984</v>
      </c>
      <c r="G1465" t="inlineStr">
        <is>
          <t>2026-10-04</t>
        </is>
      </c>
      <c r="H1465" t="inlineStr">
        <is>
          <t>dmc-agency</t>
        </is>
      </c>
      <c r="I1465" t="inlineStr">
        <is>
          <t>output/pages/114_gangehi-island-resort/diving__mondomaldive.it__it-villaggio-gangehi-island-resort-recensione-5949.md</t>
        </is>
      </c>
    </row>
    <row r="1466">
      <c r="A1466" t="n">
        <v>2</v>
      </c>
      <c r="B1466" t="inlineStr">
        <is>
          <t>Filitheyo Island Resort</t>
        </is>
      </c>
      <c r="C1466" t="inlineStr">
        <is>
          <t>https://mondomaldive.it/it/villaggio/filitheyo-island-resort/recensione/6386</t>
        </is>
      </c>
      <c r="D1466" t="inlineStr">
        <is>
          <t>diving</t>
        </is>
      </c>
      <c r="E1466" t="inlineStr">
        <is>
          <t>Recensione di Carmen P. in data 30/01/2019 per Filitheyo Island Resort - MondoMaldive</t>
        </is>
      </c>
      <c r="F1466" t="n">
        <v>2663</v>
      </c>
      <c r="G1466" t="inlineStr">
        <is>
          <t>2026-10-04</t>
        </is>
      </c>
      <c r="H1466" t="inlineStr">
        <is>
          <t>dmc-agency</t>
        </is>
      </c>
      <c r="I1466" t="inlineStr">
        <is>
          <t>output/pages/002_filitheyo-island-resort/diving__mondomaldive.it__it-villaggio-filitheyo-island-resort-recensione-6386.md</t>
        </is>
      </c>
    </row>
    <row r="1467">
      <c r="A1467" t="n">
        <v>134</v>
      </c>
      <c r="B1467" t="inlineStr">
        <is>
          <t>The St. Regis Vommuli Resort, Maldives</t>
        </is>
      </c>
      <c r="C1467" t="inlineStr">
        <is>
          <t>https://letsgomaldives.com/news/charity-run-by-st-regis-maldives-vommuli-resort/</t>
        </is>
      </c>
      <c r="D1467" t="inlineStr">
        <is>
          <t>diving</t>
        </is>
      </c>
      <c r="E1467" t="inlineStr">
        <is>
          <t>Charity Run hosted by St. Regis Maldives Vommuli Resort! - Maldives Tour Packages - Lets Go Maldives Pvt. Ltd.</t>
        </is>
      </c>
      <c r="F1467" t="n">
        <v>1164</v>
      </c>
      <c r="G1467" t="inlineStr">
        <is>
          <t>2026-10-04</t>
        </is>
      </c>
      <c r="H1467" t="inlineStr">
        <is>
          <t>dmc-agency</t>
        </is>
      </c>
      <c r="I1467" t="inlineStr">
        <is>
          <t>output/pages/134_the-st-regis-vommuli-resort-maldives/diving__letsgomaldives.com__news-charity-run-by-st-regis-maldives-vommuli-resort.md</t>
        </is>
      </c>
    </row>
    <row r="1468">
      <c r="A1468" t="n">
        <v>166</v>
      </c>
      <c r="B1468" t="inlineStr">
        <is>
          <t>Kuramathi Maldives</t>
        </is>
      </c>
      <c r="C1468" t="inlineStr">
        <is>
          <t>https://letsgomaldives.com/news/tis-the-season-to-celebrate-festivities-await-at-kuramathi/</t>
        </is>
      </c>
      <c r="D1468" t="inlineStr">
        <is>
          <t>wedding</t>
        </is>
      </c>
      <c r="E1468" t="inlineStr">
        <is>
          <t>Tis the Season to Celebrate: Festivities Await at Kuramathi - Maldives Tour Packages - Lets Go Maldives Pvt. Ltd.</t>
        </is>
      </c>
      <c r="F1468" t="n">
        <v>1444</v>
      </c>
      <c r="G1468" t="inlineStr">
        <is>
          <t>2026-10-04</t>
        </is>
      </c>
      <c r="H1468" t="inlineStr">
        <is>
          <t>dmc-agency</t>
        </is>
      </c>
      <c r="I1468" t="inlineStr">
        <is>
          <t>output/pages/166_kuramathi-maldives/wedding__letsgomaldives.com__news-tis-the-season-to-celebrate-festivities-await-at-kurama.md</t>
        </is>
      </c>
    </row>
    <row r="1469">
      <c r="A1469" t="n">
        <v>141</v>
      </c>
      <c r="B1469" t="inlineStr">
        <is>
          <t>Soneva Fushi Resort</t>
        </is>
      </c>
      <c r="C1469" t="inlineStr">
        <is>
          <t>https://letsgomaldives.com/maldives-vacation-packages/our-trip-to-soneva-fushi/</t>
        </is>
      </c>
      <c r="D1469" t="inlineStr">
        <is>
          <t>diving</t>
        </is>
      </c>
      <c r="E1469" t="inlineStr">
        <is>
          <t>Our Trip To Soneva Fushi - Maldives Tour Packages - Lets Go Maldives Pvt. Ltd.</t>
        </is>
      </c>
      <c r="F1469" t="n">
        <v>7937</v>
      </c>
      <c r="G1469" t="inlineStr">
        <is>
          <t>2026-10-04</t>
        </is>
      </c>
      <c r="H1469" t="inlineStr">
        <is>
          <t>dmc-agency</t>
        </is>
      </c>
      <c r="I1469" t="inlineStr">
        <is>
          <t>output/pages/141_soneva-fushi-resort/diving__letsgomaldives.com__maldives-vacation-packages-our-trip-to-soneva-fushi.md</t>
        </is>
      </c>
    </row>
    <row r="1470">
      <c r="A1470" t="n">
        <v>149</v>
      </c>
      <c r="B1470" t="inlineStr">
        <is>
          <t>Biyaadhoo Island Resort</t>
        </is>
      </c>
      <c r="C1470" t="inlineStr">
        <is>
          <t>https://mondomaldive.it/it/fotografie_villaggio/biyadhoo-island-resort</t>
        </is>
      </c>
      <c r="D1470" t="inlineStr">
        <is>
          <t>diving</t>
        </is>
      </c>
      <c r="E1470" t="inlineStr">
        <is>
          <t>Biyadhoo Island Resort atollo di  Male Sud - MondoMaldive</t>
        </is>
      </c>
      <c r="F1470" t="n">
        <v>705</v>
      </c>
      <c r="G1470" t="inlineStr">
        <is>
          <t>2026-10-04</t>
        </is>
      </c>
      <c r="H1470" t="inlineStr">
        <is>
          <t>dmc-agency</t>
        </is>
      </c>
      <c r="I1470" t="inlineStr">
        <is>
          <t>output/pages/149_biyaadhoo-island-resort/diving__mondomaldive.it__it-fotografie-villaggio-biyadhoo-island-resort.md</t>
        </is>
      </c>
    </row>
    <row r="1471">
      <c r="A1471" t="n">
        <v>135</v>
      </c>
      <c r="B1471" t="inlineStr">
        <is>
          <t>Diamonds Thudufushi Beach and Water Villas</t>
        </is>
      </c>
      <c r="C1471" t="inlineStr">
        <is>
          <t>https://mondomaldive.it/it/villaggio/thudufushi-diamonds-island-resort/recensione/6563</t>
        </is>
      </c>
      <c r="D1471" t="inlineStr">
        <is>
          <t>diving</t>
        </is>
      </c>
      <c r="E1471" t="inlineStr">
        <is>
          <t>Recensione di Alfredo I. in data 10/11/2019 per Thudufushi Diamonds - MondoMaldive</t>
        </is>
      </c>
      <c r="F1471" t="n">
        <v>2479</v>
      </c>
      <c r="G1471" t="inlineStr">
        <is>
          <t>2026-10-04</t>
        </is>
      </c>
      <c r="H1471" t="inlineStr">
        <is>
          <t>dmc-agency</t>
        </is>
      </c>
      <c r="I1471" t="inlineStr">
        <is>
          <t>output/pages/135_diamonds-thudufushi-beach-and-water-villas/diving__mondomaldive.it__it-villaggio-thudufushi-diamonds-island-resort-recensione-65.md</t>
        </is>
      </c>
    </row>
    <row r="1472">
      <c r="A1472" t="n">
        <v>78</v>
      </c>
      <c r="B1472" t="inlineStr">
        <is>
          <t>Meeru Maldives Resort Island</t>
        </is>
      </c>
      <c r="C1472" t="inlineStr">
        <is>
          <t>https://mondomaldive.it/it/villaggio/meeru-island-resort/racconti</t>
        </is>
      </c>
      <c r="D1472" t="inlineStr">
        <is>
          <t>diving</t>
        </is>
      </c>
      <c r="E1472" t="inlineStr">
        <is>
          <t>Racconti Villaggi isole Maldive - Elenco: Meeru Island Resort - MondoMaldive</t>
        </is>
      </c>
      <c r="F1472" t="n">
        <v>1602</v>
      </c>
      <c r="G1472" t="inlineStr">
        <is>
          <t>2026-10-04</t>
        </is>
      </c>
      <c r="H1472" t="inlineStr">
        <is>
          <t>dmc-agency</t>
        </is>
      </c>
      <c r="I1472" t="inlineStr">
        <is>
          <t>output/pages/078_meeru-maldives-resort-island/diving__mondomaldive.it__it-villaggio-meeru-island-resort-racconti.md</t>
        </is>
      </c>
    </row>
    <row r="1473">
      <c r="A1473" t="n">
        <v>135</v>
      </c>
      <c r="B1473" t="inlineStr">
        <is>
          <t>Diamonds Thudufushi Beach and Water Villas</t>
        </is>
      </c>
      <c r="C1473" t="inlineStr">
        <is>
          <t>https://mondomaldive.it/it/villaggio/thudufushi-diamonds-island-resort/recensione/6017</t>
        </is>
      </c>
      <c r="D1473" t="inlineStr">
        <is>
          <t>diving</t>
        </is>
      </c>
      <c r="E1473" t="inlineStr">
        <is>
          <t>Recensione di MONALEX in data 29/12/2017 per Thudufushi Diamonds - MondoMaldive</t>
        </is>
      </c>
      <c r="F1473" t="n">
        <v>2088</v>
      </c>
      <c r="G1473" t="inlineStr">
        <is>
          <t>2026-10-04</t>
        </is>
      </c>
      <c r="H1473" t="inlineStr">
        <is>
          <t>dmc-agency</t>
        </is>
      </c>
      <c r="I1473" t="inlineStr">
        <is>
          <t>output/pages/135_diamonds-thudufushi-beach-and-water-villas/diving__mondomaldive.it__it-villaggio-thudufushi-diamonds-island-resort-recensione-60.md</t>
        </is>
      </c>
    </row>
    <row r="1474">
      <c r="A1474" t="n">
        <v>12</v>
      </c>
      <c r="B1474" t="inlineStr">
        <is>
          <t>Thulhagiri Island Resort &amp; Spa</t>
        </is>
      </c>
      <c r="C1474" t="inlineStr">
        <is>
          <t>https://mondomaldive.it/it/villaggio/thulhagiri-island-resort/recensione/5428</t>
        </is>
      </c>
      <c r="D1474" t="inlineStr">
        <is>
          <t>diving</t>
        </is>
      </c>
      <c r="E1474" t="inlineStr">
        <is>
          <t>Recensione di MiMina in data 20/11/2014 per Thulhagiri Island Resort - MondoMaldive</t>
        </is>
      </c>
      <c r="F1474" t="n">
        <v>5475</v>
      </c>
      <c r="G1474" t="inlineStr">
        <is>
          <t>2026-10-04</t>
        </is>
      </c>
      <c r="H1474" t="inlineStr">
        <is>
          <t>dmc-agency</t>
        </is>
      </c>
      <c r="I1474" t="inlineStr">
        <is>
          <t>output/pages/012_thulhagiri-island-resort-spa/diving__mondomaldive.it__it-villaggio-thulhagiri-island-resort-recensione-5428.md</t>
        </is>
      </c>
    </row>
    <row r="1475">
      <c r="A1475" t="n">
        <v>65</v>
      </c>
      <c r="B1475" t="inlineStr">
        <is>
          <t>Cheval Blanc Randheli</t>
        </is>
      </c>
      <c r="C1475" t="inlineStr">
        <is>
          <t>https://mondomaldive.it/it/villaggio/cheval-blanc-randheli/recensioni</t>
        </is>
      </c>
      <c r="D1475" t="inlineStr">
        <is>
          <t>diving</t>
        </is>
      </c>
      <c r="E1475" t="inlineStr">
        <is>
          <t>Schede di Valutazione e Recensioni  - Elenco: Cheval Blanc Randheli - MondoMaldive</t>
        </is>
      </c>
      <c r="F1475" t="n">
        <v>339</v>
      </c>
      <c r="G1475" t="inlineStr">
        <is>
          <t>2026-10-04</t>
        </is>
      </c>
      <c r="H1475" t="inlineStr">
        <is>
          <t>dmc-agency</t>
        </is>
      </c>
      <c r="I1475" t="inlineStr">
        <is>
          <t>output/pages/065_cheval-blanc-randheli/diving__mondomaldive.it__it-villaggio-cheval-blanc-randheli-recensioni.md</t>
        </is>
      </c>
    </row>
    <row r="1476">
      <c r="A1476" t="n">
        <v>178</v>
      </c>
      <c r="B1476" t="inlineStr">
        <is>
          <t>Diamonds Athuruga Beach &amp; Water Villas</t>
        </is>
      </c>
      <c r="C1476" t="inlineStr">
        <is>
          <t>https://mondomaldive.it/it/villaggio/athuruga-diamonds-island-resort/recensione/4871</t>
        </is>
      </c>
      <c r="D1476" t="inlineStr">
        <is>
          <t>diving</t>
        </is>
      </c>
      <c r="E1476" t="inlineStr">
        <is>
          <t>Recensione di marcer76 in data 10/05/2012 per Athuruga Diamonds - MondoMaldive</t>
        </is>
      </c>
      <c r="F1476" t="n">
        <v>2184</v>
      </c>
      <c r="G1476" t="inlineStr">
        <is>
          <t>2026-10-04</t>
        </is>
      </c>
      <c r="H1476" t="inlineStr">
        <is>
          <t>dmc-agency</t>
        </is>
      </c>
      <c r="I1476" t="inlineStr">
        <is>
          <t>output/pages/178_diamonds-athuruga-beach-water-villas/diving__mondomaldive.it__it-villaggio-athuruga-diamonds-island-resort-recensione-4871.md</t>
        </is>
      </c>
    </row>
    <row r="1477">
      <c r="A1477" t="n">
        <v>94</v>
      </c>
      <c r="B1477" t="inlineStr">
        <is>
          <t>Reethi Faru Resort</t>
        </is>
      </c>
      <c r="C1477" t="inlineStr">
        <is>
          <t>https://mondomaldive.it/it/villaggio/reethi-faru-resort/recensioni</t>
        </is>
      </c>
      <c r="D1477" t="inlineStr">
        <is>
          <t>diving</t>
        </is>
      </c>
      <c r="E1477" t="inlineStr">
        <is>
          <t>Schede di Valutazione e Recensioni  - Elenco: Reethi Faru Resort - MondoMaldive</t>
        </is>
      </c>
      <c r="F1477" t="n">
        <v>329</v>
      </c>
      <c r="G1477" t="inlineStr">
        <is>
          <t>2026-10-04</t>
        </is>
      </c>
      <c r="H1477" t="inlineStr">
        <is>
          <t>dmc-agency</t>
        </is>
      </c>
      <c r="I1477" t="inlineStr">
        <is>
          <t>output/pages/094_reethi-faru-resort/diving__mondomaldive.it__it-villaggio-reethi-faru-resort-recensioni.md</t>
        </is>
      </c>
    </row>
    <row r="1478">
      <c r="A1478" t="n">
        <v>44</v>
      </c>
      <c r="B1478" t="inlineStr">
        <is>
          <t>Hard Rock Hotel Maldives</t>
        </is>
      </c>
      <c r="C1478" t="inlineStr">
        <is>
          <t>https://mondomaldive.it/it/villaggio/hard-rock-hotel-maldives/recensioni</t>
        </is>
      </c>
      <c r="D1478" t="inlineStr">
        <is>
          <t>diving</t>
        </is>
      </c>
      <c r="E1478" t="inlineStr">
        <is>
          <t>Schede di Valutazione e Recensioni  - Elenco: Hard Rock Hotel Maldives - MondoMaldive</t>
        </is>
      </c>
      <c r="F1478" t="n">
        <v>352</v>
      </c>
      <c r="G1478" t="inlineStr">
        <is>
          <t>2026-10-04</t>
        </is>
      </c>
      <c r="H1478" t="inlineStr">
        <is>
          <t>dmc-agency</t>
        </is>
      </c>
      <c r="I1478" t="inlineStr">
        <is>
          <t>output/pages/044_hard-rock-hotel-maldives/diving__mondomaldive.it__it-villaggio-hard-rock-hotel-maldives-recensioni.md</t>
        </is>
      </c>
    </row>
    <row r="1479">
      <c r="A1479" t="n">
        <v>150</v>
      </c>
      <c r="B1479" t="inlineStr">
        <is>
          <t>Coco Bodu Hithi</t>
        </is>
      </c>
      <c r="C1479" t="inlineStr">
        <is>
          <t>https://mondomaldive.it/it/villaggio/coco-bodu-hithi/recensione/5074</t>
        </is>
      </c>
      <c r="D1479" t="inlineStr">
        <is>
          <t>diving</t>
        </is>
      </c>
      <c r="E1479" t="inlineStr">
        <is>
          <t>Recensione di Maria Luisa B. in data 18/02/2013 per Coco Bodu Hithi - MondoMaldive</t>
        </is>
      </c>
      <c r="F1479" t="n">
        <v>2683</v>
      </c>
      <c r="G1479" t="inlineStr">
        <is>
          <t>2026-10-04</t>
        </is>
      </c>
      <c r="H1479" t="inlineStr">
        <is>
          <t>dmc-agency</t>
        </is>
      </c>
      <c r="I1479" t="inlineStr">
        <is>
          <t>output/pages/150_coco-bodu-hithi/diving__mondomaldive.it__it-villaggio-coco-bodu-hithi-recensione-5074.md</t>
        </is>
      </c>
    </row>
    <row r="1480">
      <c r="A1480" t="n">
        <v>135</v>
      </c>
      <c r="B1480" t="inlineStr">
        <is>
          <t>Diamonds Thudufushi Beach and Water Villas</t>
        </is>
      </c>
      <c r="C1480" t="inlineStr">
        <is>
          <t>https://mondomaldive.it/it/villaggio/thudufushi-diamonds-island-resort/recensione/4844</t>
        </is>
      </c>
      <c r="D1480" t="inlineStr">
        <is>
          <t>diving</t>
        </is>
      </c>
      <c r="E1480" t="inlineStr">
        <is>
          <t>Recensione di Popa&amp;Popo in data 23/04/2012 per Thudufushi Diamonds - MondoMaldive</t>
        </is>
      </c>
      <c r="F1480" t="n">
        <v>3434</v>
      </c>
      <c r="G1480" t="inlineStr">
        <is>
          <t>2026-10-04</t>
        </is>
      </c>
      <c r="H1480" t="inlineStr">
        <is>
          <t>dmc-agency</t>
        </is>
      </c>
      <c r="I1480" t="inlineStr">
        <is>
          <t>output/pages/135_diamonds-thudufushi-beach-and-water-villas/diving__mondomaldive.it__it-villaggio-thudufushi-diamonds-island-resort-recensione-48.md</t>
        </is>
      </c>
    </row>
    <row r="1481">
      <c r="A1481" t="n">
        <v>100</v>
      </c>
      <c r="B1481" t="inlineStr">
        <is>
          <t>Club Med Kanifinolhu</t>
        </is>
      </c>
      <c r="C1481" t="inlineStr">
        <is>
          <t>https://maldivestraveller.mv/en/holidays/maldives-tours/day-visit-to-club-med-kani</t>
        </is>
      </c>
      <c r="D1481" t="inlineStr">
        <is>
          <t>diving</t>
        </is>
      </c>
      <c r="E1481" t="inlineStr">
        <is>
          <t>Club Med Kani Day Pass Maldives | Transfers, Drinks &amp; Lunch</t>
        </is>
      </c>
      <c r="F1481" t="n">
        <v>11179</v>
      </c>
      <c r="G1481" t="inlineStr">
        <is>
          <t>2026-10-04</t>
        </is>
      </c>
      <c r="H1481" t="inlineStr">
        <is>
          <t>dmc-agency</t>
        </is>
      </c>
      <c r="I1481" t="inlineStr">
        <is>
          <t>output/pages/100_club-med-kanifinolhu/diving__maldivestraveller.mv__en-holidays-maldives-tours-day-visit-to-club-med-kani.md</t>
        </is>
      </c>
    </row>
    <row r="1482">
      <c r="A1482" t="n">
        <v>69</v>
      </c>
      <c r="B1482" t="inlineStr">
        <is>
          <t>Adaaran Club Rannalhi</t>
        </is>
      </c>
      <c r="C1482" t="inlineStr">
        <is>
          <t>https://maldivestraveller.mv/de/holidays/maldives-tours/day-visit-to-adaaran-club-rannalhi</t>
        </is>
      </c>
      <c r="D1482" t="inlineStr">
        <is>
          <t>diving</t>
        </is>
      </c>
      <c r="E1482" t="inlineStr">
        <is>
          <t>Tagesausflug zum Adaaran Club Rannalhi - Maldives Traveller</t>
        </is>
      </c>
      <c r="F1482" t="n">
        <v>4261</v>
      </c>
      <c r="G1482" t="inlineStr">
        <is>
          <t>2026-10-04</t>
        </is>
      </c>
      <c r="H1482" t="inlineStr">
        <is>
          <t>dmc-agency</t>
        </is>
      </c>
      <c r="I1482" t="inlineStr">
        <is>
          <t>output/pages/069_adaaran-club-rannalhi/diving__maldivestraveller.mv__de-holidays-maldives-tours-day-visit-to-adaaran-club-rannalh.md</t>
        </is>
      </c>
    </row>
    <row r="1483">
      <c r="A1483" t="n">
        <v>3</v>
      </c>
      <c r="B1483" t="inlineStr">
        <is>
          <t>Adaaran Select Hudhuranfushi</t>
        </is>
      </c>
      <c r="C1483" t="inlineStr">
        <is>
          <t>https://maldivestraveller.mv/it/holidays/maldives-tours/day-visit-to-adaaran-hudhuran-fushi</t>
        </is>
      </c>
      <c r="D1483" t="inlineStr">
        <is>
          <t>diving</t>
        </is>
      </c>
      <c r="E1483" t="inlineStr">
        <is>
          <t>Escursione in giornata alle Adaaran Select Hudhuran Fushi - MT</t>
        </is>
      </c>
      <c r="F1483" t="n">
        <v>5154</v>
      </c>
      <c r="G1483" t="inlineStr">
        <is>
          <t>2026-10-04</t>
        </is>
      </c>
      <c r="H1483" t="inlineStr">
        <is>
          <t>dmc-agency</t>
        </is>
      </c>
      <c r="I1483" t="inlineStr">
        <is>
          <t>output/pages/003_adaaran-select-hudhuranfushi/diving__maldivestraveller.mv__it-holidays-maldives-tours-day-visit-to-adaaran-hudhuran-fus.md</t>
        </is>
      </c>
    </row>
    <row r="1484">
      <c r="A1484" t="n">
        <v>3</v>
      </c>
      <c r="B1484" t="inlineStr">
        <is>
          <t>Adaaran Select Hudhuranfushi</t>
        </is>
      </c>
      <c r="C1484" t="inlineStr">
        <is>
          <t>https://maldivestraveller.mv/jp/holidays/maldives-tours/day-visit-to-adaaran-hudhuran-fushi</t>
        </is>
      </c>
      <c r="D1484" t="inlineStr">
        <is>
          <t>diving</t>
        </is>
      </c>
      <c r="E1484" t="inlineStr">
        <is>
          <t>アダーラン セレクト フドゥランフシ日帰りツアー - モルディブトラベラー</t>
        </is>
      </c>
      <c r="F1484" t="n">
        <v>2418</v>
      </c>
      <c r="G1484" t="inlineStr">
        <is>
          <t>2026-10-04</t>
        </is>
      </c>
      <c r="H1484" t="inlineStr">
        <is>
          <t>dmc-agency</t>
        </is>
      </c>
      <c r="I1484" t="inlineStr">
        <is>
          <t>output/pages/003_adaaran-select-hudhuranfushi/diving__maldivestraveller.mv__jp-holidays-maldives-tours-day-visit-to-adaaran-hudhuran-fus.md</t>
        </is>
      </c>
    </row>
    <row r="1485">
      <c r="A1485" t="n">
        <v>26</v>
      </c>
      <c r="B1485" t="inlineStr">
        <is>
          <t>Centara Ras Fushi Resort &amp; Spa</t>
        </is>
      </c>
      <c r="C1485" t="inlineStr">
        <is>
          <t>https://maldivestraveller.mv/it/holidays/maldives-tours/day-visit-to-centara-ras-fushi</t>
        </is>
      </c>
      <c r="D1485" t="inlineStr">
        <is>
          <t>diving</t>
        </is>
      </c>
      <c r="E1485" t="inlineStr">
        <is>
          <t>Escursione in giornata alle Centara Ras Fushi - MT</t>
        </is>
      </c>
      <c r="F1485" t="n">
        <v>14894</v>
      </c>
      <c r="G1485" t="inlineStr">
        <is>
          <t>2026-10-04</t>
        </is>
      </c>
      <c r="H1485" t="inlineStr">
        <is>
          <t>dmc-agency</t>
        </is>
      </c>
      <c r="I1485" t="inlineStr">
        <is>
          <t>output/pages/026_centara-ras-fushi-resort-spa/diving__maldivestraveller.mv__it-holidays-maldives-tours-day-visit-to-centara-ras-fushi.md</t>
        </is>
      </c>
    </row>
    <row r="1486">
      <c r="A1486" t="n">
        <v>154</v>
      </c>
      <c r="B1486" t="inlineStr">
        <is>
          <t>Taj Exotica Resort &amp; Spa Maldives</t>
        </is>
      </c>
      <c r="C1486" t="inlineStr">
        <is>
          <t>https://maldivestraveller.mv/jp/holidays/maldives-tours/day-tour-to-taj-exotica-resort</t>
        </is>
      </c>
      <c r="D1486" t="inlineStr">
        <is>
          <t>diving</t>
        </is>
      </c>
      <c r="E1486" t="inlineStr">
        <is>
          <t>タージ エキゾチカ リゾートへの日帰りツアー - モルディブトラベラー</t>
        </is>
      </c>
      <c r="F1486" t="n">
        <v>2411</v>
      </c>
      <c r="G1486" t="inlineStr">
        <is>
          <t>2026-10-04</t>
        </is>
      </c>
      <c r="H1486" t="inlineStr">
        <is>
          <t>dmc-agency</t>
        </is>
      </c>
      <c r="I1486" t="inlineStr">
        <is>
          <t>output/pages/154_taj-exotica-resort-spa-maldives/diving__maldivestraveller.mv__jp-holidays-maldives-tours-day-tour-to-taj-exotica-resort.md</t>
        </is>
      </c>
    </row>
    <row r="1487">
      <c r="A1487" t="n">
        <v>3</v>
      </c>
      <c r="B1487" t="inlineStr">
        <is>
          <t>Adaaran Select Hudhuranfushi</t>
        </is>
      </c>
      <c r="C1487" t="inlineStr">
        <is>
          <t>https://maldivestraveller.mv/de/holidays/maldives-tours/day-visit-to-adaaran-hudhuran-fushi</t>
        </is>
      </c>
      <c r="D1487" t="inlineStr">
        <is>
          <t>diving</t>
        </is>
      </c>
      <c r="E1487" t="inlineStr">
        <is>
          <t>Tagesausflug zum Adaaran Select Hudhuran Fushi - MT</t>
        </is>
      </c>
      <c r="F1487" t="n">
        <v>5442</v>
      </c>
      <c r="G1487" t="inlineStr">
        <is>
          <t>2026-10-04</t>
        </is>
      </c>
      <c r="H1487" t="inlineStr">
        <is>
          <t>dmc-agency</t>
        </is>
      </c>
      <c r="I1487" t="inlineStr">
        <is>
          <t>output/pages/003_adaaran-select-hudhuranfushi/diving__maldivestraveller.mv__de-holidays-maldives-tours-day-visit-to-adaaran-hudhuran-fus.md</t>
        </is>
      </c>
    </row>
    <row r="1488">
      <c r="A1488" t="n">
        <v>100</v>
      </c>
      <c r="B1488" t="inlineStr">
        <is>
          <t>Club Med Kanifinolhu</t>
        </is>
      </c>
      <c r="C1488" t="inlineStr">
        <is>
          <t>https://maldivestraveller.mv/it/holidays/maldives-tours/day-visit-to-club-med-kani</t>
        </is>
      </c>
      <c r="D1488" t="inlineStr">
        <is>
          <t>diving</t>
        </is>
      </c>
      <c r="E1488" t="inlineStr">
        <is>
          <t>Escursione in giornata alle Club Med Kani - Maldives Traveller</t>
        </is>
      </c>
      <c r="F1488" t="n">
        <v>12106</v>
      </c>
      <c r="G1488" t="inlineStr">
        <is>
          <t>2026-10-04</t>
        </is>
      </c>
      <c r="H1488" t="inlineStr">
        <is>
          <t>dmc-agency</t>
        </is>
      </c>
      <c r="I1488" t="inlineStr">
        <is>
          <t>output/pages/100_club-med-kanifinolhu/diving__maldivestraveller.mv__it-holidays-maldives-tours-day-visit-to-club-med-kani.md</t>
        </is>
      </c>
    </row>
    <row r="1489">
      <c r="A1489" t="n">
        <v>69</v>
      </c>
      <c r="B1489" t="inlineStr">
        <is>
          <t>Adaaran Club Rannalhi</t>
        </is>
      </c>
      <c r="C1489" t="inlineStr">
        <is>
          <t>https://maldivestraveller.mv/jp/holidays/maldives-tours/day-visit-to-adaaran-club-rannalhi</t>
        </is>
      </c>
      <c r="D1489" t="inlineStr">
        <is>
          <t>diving</t>
        </is>
      </c>
      <c r="E1489" t="inlineStr">
        <is>
          <t>アダーラン クラブ ランナリ日帰りツアー - モルディブトラベラー</t>
        </is>
      </c>
      <c r="F1489" t="n">
        <v>1886</v>
      </c>
      <c r="G1489" t="inlineStr">
        <is>
          <t>2026-10-04</t>
        </is>
      </c>
      <c r="H1489" t="inlineStr">
        <is>
          <t>dmc-agency</t>
        </is>
      </c>
      <c r="I1489" t="inlineStr">
        <is>
          <t>output/pages/069_adaaran-club-rannalhi/diving__maldivestraveller.mv__jp-holidays-maldives-tours-day-visit-to-adaaran-club-rannalh.md</t>
        </is>
      </c>
    </row>
    <row r="1490">
      <c r="A1490" t="n">
        <v>69</v>
      </c>
      <c r="B1490" t="inlineStr">
        <is>
          <t>Adaaran Club Rannalhi</t>
        </is>
      </c>
      <c r="C1490" t="inlineStr">
        <is>
          <t>https://maldivestraveller.mv/it/holidays/maldives-tours/day-visit-to-adaaran-club-rannalhi</t>
        </is>
      </c>
      <c r="D1490" t="inlineStr">
        <is>
          <t>diving</t>
        </is>
      </c>
      <c r="E1490" t="inlineStr">
        <is>
          <t>Escursione in giornata alle Adaaran Club Rannalhi - MT</t>
        </is>
      </c>
      <c r="F1490" t="n">
        <v>4199</v>
      </c>
      <c r="G1490" t="inlineStr">
        <is>
          <t>2026-10-04</t>
        </is>
      </c>
      <c r="H1490" t="inlineStr">
        <is>
          <t>dmc-agency</t>
        </is>
      </c>
      <c r="I1490" t="inlineStr">
        <is>
          <t>output/pages/069_adaaran-club-rannalhi/diving__maldivestraveller.mv__it-holidays-maldives-tours-day-visit-to-adaaran-club-rannalh.md</t>
        </is>
      </c>
    </row>
    <row r="1491">
      <c r="A1491" t="n">
        <v>140</v>
      </c>
      <c r="B1491" t="inlineStr">
        <is>
          <t>The Standard Huruvalhi Maldives</t>
        </is>
      </c>
      <c r="C1491" t="inlineStr">
        <is>
          <t>https://www.simplymaldivesholidays.co.uk/resort/the-standard-huruvalhi-maldives/</t>
        </is>
      </c>
      <c r="D1491" t="inlineStr">
        <is>
          <t>diving</t>
        </is>
      </c>
      <c r="E1491" t="inlineStr">
        <is>
          <t>The Standard, Huruvalhi Maldives | Simply Maldives Holidays</t>
        </is>
      </c>
      <c r="F1491" t="n">
        <v>2903</v>
      </c>
      <c r="G1491" t="inlineStr">
        <is>
          <t>2026-10-04</t>
        </is>
      </c>
      <c r="H1491" t="inlineStr">
        <is>
          <t>dmc-agency</t>
        </is>
      </c>
      <c r="I1491" t="inlineStr">
        <is>
          <t>output/pages/140_the-standard-huruvalhi-maldives/diving__simplymaldivesholidays.co.uk__resort-the-standard-huruvalhi-maldives.md</t>
        </is>
      </c>
    </row>
    <row r="1492">
      <c r="A1492" t="n">
        <v>56</v>
      </c>
      <c r="B1492" t="inlineStr">
        <is>
          <t>Four Seasons Resort Maldives at Kuda Huraa</t>
        </is>
      </c>
      <c r="C1492" t="inlineStr">
        <is>
          <t>https://www.simplymaldivesholidays.co.uk/resort/four-seasons-kuda-huraa/</t>
        </is>
      </c>
      <c r="D1492" t="inlineStr">
        <is>
          <t>diving</t>
        </is>
      </c>
      <c r="E1492" t="inlineStr">
        <is>
          <t>Four Seasons Kuda Huraa | Simply Maldives Holidays</t>
        </is>
      </c>
      <c r="F1492" t="n">
        <v>2903</v>
      </c>
      <c r="G1492" t="inlineStr">
        <is>
          <t>2026-10-04</t>
        </is>
      </c>
      <c r="H1492" t="inlineStr">
        <is>
          <t>dmc-agency</t>
        </is>
      </c>
      <c r="I1492" t="inlineStr">
        <is>
          <t>output/pages/056_four-seasons-resort-maldives-at-kuda-huraa/diving__simplymaldivesholidays.co.uk__resort-four-seasons-kuda-huraa.md</t>
        </is>
      </c>
    </row>
    <row r="1493">
      <c r="A1493" t="n">
        <v>18</v>
      </c>
      <c r="B1493" t="inlineStr">
        <is>
          <t>JW Marriott Maldives Resort &amp; Spa</t>
        </is>
      </c>
      <c r="C1493" t="inlineStr">
        <is>
          <t>https://www.simplymaldivesholidays.co.uk/resort/jw-marriott-maldives/</t>
        </is>
      </c>
      <c r="D1493" t="inlineStr">
        <is>
          <t>diving</t>
        </is>
      </c>
      <c r="E1493" t="inlineStr">
        <is>
          <t>JW Marriott Maldives | Simply Maldives Holidays</t>
        </is>
      </c>
      <c r="F1493" t="n">
        <v>2903</v>
      </c>
      <c r="G1493" t="inlineStr">
        <is>
          <t>2026-10-04</t>
        </is>
      </c>
      <c r="H1493" t="inlineStr">
        <is>
          <t>dmc-agency</t>
        </is>
      </c>
      <c r="I1493" t="inlineStr">
        <is>
          <t>output/pages/018_jw-marriott-maldives-resort-spa/diving__simplymaldivesholidays.co.uk__resort-jw-marriott-maldives.md</t>
        </is>
      </c>
    </row>
    <row r="1494">
      <c r="A1494" t="n">
        <v>154</v>
      </c>
      <c r="B1494" t="inlineStr">
        <is>
          <t>Taj Exotica Resort &amp; Spa Maldives</t>
        </is>
      </c>
      <c r="C1494" t="inlineStr">
        <is>
          <t>https://maldivestraveller.mv/de/holidays/maldives-tours/day-tour-to-taj-exotica-resort</t>
        </is>
      </c>
      <c r="D1494" t="inlineStr">
        <is>
          <t>diving</t>
        </is>
      </c>
      <c r="E1494" t="inlineStr">
        <is>
          <t>Tagesausflug zum Taj Exotica Resort - Maldives Traveller</t>
        </is>
      </c>
      <c r="F1494" t="n">
        <v>5664</v>
      </c>
      <c r="G1494" t="inlineStr">
        <is>
          <t>2026-10-04</t>
        </is>
      </c>
      <c r="H1494" t="inlineStr">
        <is>
          <t>dmc-agency</t>
        </is>
      </c>
      <c r="I1494" t="inlineStr">
        <is>
          <t>output/pages/154_taj-exotica-resort-spa-maldives/diving__maldivestraveller.mv__de-holidays-maldives-tours-day-tour-to-taj-exotica-resort.md</t>
        </is>
      </c>
    </row>
    <row r="1495">
      <c r="A1495" t="n">
        <v>153</v>
      </c>
      <c r="B1495" t="inlineStr">
        <is>
          <t>Taj Coral Reef Resort and Spa</t>
        </is>
      </c>
      <c r="C1495" t="inlineStr">
        <is>
          <t>https://www.simplymaldivesholidays.co.uk/resort/taj-coral-reef-resort-and-spa-maldives/</t>
        </is>
      </c>
      <c r="D1495" t="inlineStr">
        <is>
          <t>spa</t>
        </is>
      </c>
      <c r="E1495" t="inlineStr">
        <is>
          <t>Taj Coral Reef Resort and Spa Maldives | Simply Maldives Holidays</t>
        </is>
      </c>
      <c r="F1495" t="n">
        <v>2903</v>
      </c>
      <c r="G1495" t="inlineStr">
        <is>
          <t>2026-10-04</t>
        </is>
      </c>
      <c r="H1495" t="inlineStr">
        <is>
          <t>dmc-agency</t>
        </is>
      </c>
      <c r="I1495" t="inlineStr">
        <is>
          <t>output/pages/153_taj-coral-reef-resort-and-spa/spa__simplymaldivesholidays.co.uk__resort-taj-coral-reef-resort-and-spa-maldives.md</t>
        </is>
      </c>
    </row>
    <row r="1496">
      <c r="A1496" t="n">
        <v>158</v>
      </c>
      <c r="B1496" t="inlineStr">
        <is>
          <t>Patina Maldives, Fari Islands</t>
        </is>
      </c>
      <c r="C1496" t="inlineStr">
        <is>
          <t>https://www.simplymaldivesholidays.co.uk/resort/patina-maldives-fari-islands/</t>
        </is>
      </c>
      <c r="D1496" t="inlineStr">
        <is>
          <t>diving</t>
        </is>
      </c>
      <c r="E1496" t="inlineStr">
        <is>
          <t>Patina Maldives Fari Islands | Simply Maldives Holidays</t>
        </is>
      </c>
      <c r="F1496" t="n">
        <v>2903</v>
      </c>
      <c r="G1496" t="inlineStr">
        <is>
          <t>2026-10-04</t>
        </is>
      </c>
      <c r="H1496" t="inlineStr">
        <is>
          <t>dmc-agency</t>
        </is>
      </c>
      <c r="I1496" t="inlineStr">
        <is>
          <t>output/pages/158_patina-maldives-fari-islands/diving__simplymaldivesholidays.co.uk__resort-patina-maldives-fari-islands.md</t>
        </is>
      </c>
    </row>
    <row r="1497">
      <c r="A1497" t="n">
        <v>151</v>
      </c>
      <c r="B1497" t="inlineStr">
        <is>
          <t>Coco Palm Dhunikolhu</t>
        </is>
      </c>
      <c r="C1497" t="inlineStr">
        <is>
          <t>https://www.mymaldives.com/resort-guide/coco-palm-dhuni-kolhu/</t>
        </is>
      </c>
      <c r="D1497" t="inlineStr">
        <is>
          <t>diving</t>
        </is>
      </c>
      <c r="E1497" t="inlineStr">
        <is>
          <t>Coco Palm Dhuni Kolhu - Maldives Resort</t>
        </is>
      </c>
      <c r="F1497" t="n">
        <v>1444</v>
      </c>
      <c r="G1497" t="inlineStr">
        <is>
          <t>2026-10-04</t>
        </is>
      </c>
      <c r="H1497" t="inlineStr">
        <is>
          <t>dmc-agency</t>
        </is>
      </c>
      <c r="I1497" t="inlineStr">
        <is>
          <t>output/pages/151_coco-palm-dhunikolhu/diving__mymaldives.com__resort-guide-coco-palm-dhuni-kolhu.md</t>
        </is>
      </c>
    </row>
    <row r="1498">
      <c r="A1498" t="n">
        <v>136</v>
      </c>
      <c r="B1498" t="inlineStr">
        <is>
          <t>Finolhu Baa Atoll Maldives</t>
        </is>
      </c>
      <c r="C1498" t="inlineStr">
        <is>
          <t>https://www.simplymaldivesholidays.co.uk/resort/finolhu-baa-atoll-maldives/</t>
        </is>
      </c>
      <c r="D1498" t="inlineStr">
        <is>
          <t>diving</t>
        </is>
      </c>
      <c r="E1498" t="inlineStr">
        <is>
          <t>Finolhu Baa Atoll Maldives | Simply Maldives Holidays</t>
        </is>
      </c>
      <c r="F1498" t="n">
        <v>2903</v>
      </c>
      <c r="G1498" t="inlineStr">
        <is>
          <t>2026-10-04</t>
        </is>
      </c>
      <c r="H1498" t="inlineStr">
        <is>
          <t>dmc-agency</t>
        </is>
      </c>
      <c r="I1498" t="inlineStr">
        <is>
          <t>output/pages/136_finolhu-baa-atoll-maldives/diving__simplymaldivesholidays.co.uk__resort-finolhu-baa-atoll-maldives.md</t>
        </is>
      </c>
    </row>
    <row r="1499">
      <c r="A1499" t="n">
        <v>106</v>
      </c>
      <c r="B1499" t="inlineStr">
        <is>
          <t>Anantara Kihavah Villas</t>
        </is>
      </c>
      <c r="C1499" t="inlineStr">
        <is>
          <t>https://www.mymaldives.com/blog/kihavah-maldives-underwater-dining/</t>
        </is>
      </c>
      <c r="D1499" t="inlineStr">
        <is>
          <t>dining</t>
        </is>
      </c>
      <c r="E1499" t="inlineStr">
        <is>
          <t>Kihavah Maldives Underwater Dining - My Maldives</t>
        </is>
      </c>
      <c r="F1499" t="n">
        <v>1554</v>
      </c>
      <c r="G1499" t="inlineStr">
        <is>
          <t>2026-10-04</t>
        </is>
      </c>
      <c r="H1499" t="inlineStr">
        <is>
          <t>dmc-agency</t>
        </is>
      </c>
      <c r="I1499" t="inlineStr">
        <is>
          <t>output/pages/106_anantara-kihavah-villas/dining__mymaldives.com__blog-kihavah-maldives-underwater-dining.md</t>
        </is>
      </c>
    </row>
    <row r="1500">
      <c r="A1500" t="n">
        <v>145</v>
      </c>
      <c r="B1500" t="inlineStr">
        <is>
          <t>Anantara Resort and Spa Maldives</t>
        </is>
      </c>
      <c r="C1500" t="inlineStr">
        <is>
          <t>https://www.simplymaldivesholidays.co.uk/resort/anantara-dhigu-resort-and-spa-maldives/</t>
        </is>
      </c>
      <c r="D1500" t="inlineStr">
        <is>
          <t>spa</t>
        </is>
      </c>
      <c r="E1500" t="inlineStr">
        <is>
          <t>Anantara Dhigu Resort and Spa Maldives | Simply Maldives Holidays</t>
        </is>
      </c>
      <c r="F1500" t="n">
        <v>2903</v>
      </c>
      <c r="G1500" t="inlineStr">
        <is>
          <t>2026-10-04</t>
        </is>
      </c>
      <c r="H1500" t="inlineStr">
        <is>
          <t>dmc-agency</t>
        </is>
      </c>
      <c r="I1500" t="inlineStr">
        <is>
          <t>output/pages/145_anantara-resort-and-spa-maldives/spa__simplymaldivesholidays.co.uk__resort-anantara-dhigu-resort-and-spa-maldives.md</t>
        </is>
      </c>
    </row>
    <row r="1501">
      <c r="A1501" t="n">
        <v>37</v>
      </c>
      <c r="B1501" t="inlineStr">
        <is>
          <t>The Ritz Carlton Maldives Fari Islands</t>
        </is>
      </c>
      <c r="C1501" t="inlineStr">
        <is>
          <t>https://www.simplymaldivesholidays.co.uk/resort/ritz-carlton-maldives-fari-islands/</t>
        </is>
      </c>
      <c r="D1501" t="inlineStr">
        <is>
          <t>diving</t>
        </is>
      </c>
      <c r="E1501" t="inlineStr">
        <is>
          <t>Ritz Carlton Maldives Fari Islands | Simply Maldives Holidays</t>
        </is>
      </c>
      <c r="F1501" t="n">
        <v>2903</v>
      </c>
      <c r="G1501" t="inlineStr">
        <is>
          <t>2026-10-04</t>
        </is>
      </c>
      <c r="H1501" t="inlineStr">
        <is>
          <t>dmc-agency</t>
        </is>
      </c>
      <c r="I1501" t="inlineStr">
        <is>
          <t>output/pages/037_the-ritz-carlton-maldives-fari-islands/diving__simplymaldivesholidays.co.uk__resort-ritz-carlton-maldives-fari-islands.md</t>
        </is>
      </c>
    </row>
    <row r="1502">
      <c r="A1502" t="n">
        <v>173</v>
      </c>
      <c r="B1502" t="inlineStr">
        <is>
          <t>Kurumba Maldives</t>
        </is>
      </c>
      <c r="C1502" t="inlineStr">
        <is>
          <t>https://www.mymaldives.com/blog/kurumba-maldives-announces-40-activities-to-celebrate-its-40th-years-anniversary/</t>
        </is>
      </c>
      <c r="D1502" t="inlineStr">
        <is>
          <t>wedding</t>
        </is>
      </c>
      <c r="E1502" t="inlineStr">
        <is>
          <t>Kurumba Maldives Announces 40 activities to celebrate its 40th year’s anniversary. - My Maldives</t>
        </is>
      </c>
      <c r="F1502" t="n">
        <v>6118</v>
      </c>
      <c r="G1502" t="inlineStr">
        <is>
          <t>2026-10-04</t>
        </is>
      </c>
      <c r="H1502" t="inlineStr">
        <is>
          <t>dmc-agency</t>
        </is>
      </c>
      <c r="I1502" t="inlineStr">
        <is>
          <t>output/pages/173_kurumba-maldives/wedding__mymaldives.com__blog-kurumba-maldives-announces-40-activities-to-celebrate-i.md</t>
        </is>
      </c>
    </row>
    <row r="1503">
      <c r="A1503" t="n">
        <v>66</v>
      </c>
      <c r="B1503" t="inlineStr">
        <is>
          <t>Como Maalifushi</t>
        </is>
      </c>
      <c r="C1503" t="inlineStr">
        <is>
          <t>https://www.simplymaldivesholidays.co.uk/resort/como-maalifushi/</t>
        </is>
      </c>
      <c r="D1503" t="inlineStr">
        <is>
          <t>diving</t>
        </is>
      </c>
      <c r="E1503" t="inlineStr">
        <is>
          <t>COMO Maalifushi | Simply Maldives Holidays</t>
        </is>
      </c>
      <c r="F1503" t="n">
        <v>2903</v>
      </c>
      <c r="G1503" t="inlineStr">
        <is>
          <t>2026-10-04</t>
        </is>
      </c>
      <c r="H1503" t="inlineStr">
        <is>
          <t>dmc-agency</t>
        </is>
      </c>
      <c r="I1503" t="inlineStr">
        <is>
          <t>output/pages/066_como-maalifushi/diving__simplymaldivesholidays.co.uk__resort-como-maalifushi.md</t>
        </is>
      </c>
    </row>
    <row r="1504">
      <c r="A1504" t="n">
        <v>18</v>
      </c>
      <c r="B1504" t="inlineStr">
        <is>
          <t>JW Marriott Maldives Resort &amp; Spa</t>
        </is>
      </c>
      <c r="C1504" t="inlineStr">
        <is>
          <t>https://www.mymaldives.com/resort-guide/jw-marriott-maldives-resort-spa/</t>
        </is>
      </c>
      <c r="D1504" t="inlineStr">
        <is>
          <t>spa</t>
        </is>
      </c>
      <c r="E1504" t="inlineStr">
        <is>
          <t>JW Marriott Maldives Resort and Spa - Vagaru Island</t>
        </is>
      </c>
      <c r="F1504" t="n">
        <v>5658</v>
      </c>
      <c r="G1504" t="inlineStr">
        <is>
          <t>2026-10-04</t>
        </is>
      </c>
      <c r="H1504" t="inlineStr">
        <is>
          <t>dmc-agency</t>
        </is>
      </c>
      <c r="I1504" t="inlineStr">
        <is>
          <t>output/pages/018_jw-marriott-maldives-resort-spa/spa__mymaldives.com__resort-guide-jw-marriott-maldives-resort-spa.md</t>
        </is>
      </c>
    </row>
    <row r="1505">
      <c r="A1505" t="n">
        <v>180</v>
      </c>
      <c r="B1505" t="inlineStr">
        <is>
          <t>Lux* South Ari Atoll, Maldives</t>
        </is>
      </c>
      <c r="C1505" t="inlineStr">
        <is>
          <t>https://www.mymaldives.com/resort-guide/lux-maldives/</t>
        </is>
      </c>
      <c r="D1505" t="inlineStr">
        <is>
          <t>diving</t>
        </is>
      </c>
      <c r="E1505" t="inlineStr">
        <is>
          <t>LUX* Maldives - Maldives Resort</t>
        </is>
      </c>
      <c r="F1505" t="n">
        <v>1858</v>
      </c>
      <c r="G1505" t="inlineStr">
        <is>
          <t>2026-10-04</t>
        </is>
      </c>
      <c r="H1505" t="inlineStr">
        <is>
          <t>dmc-agency</t>
        </is>
      </c>
      <c r="I1505" t="inlineStr">
        <is>
          <t>output/pages/180_lux-south-ari-atoll-maldives/diving__mymaldives.com__resort-guide-lux-maldives.md</t>
        </is>
      </c>
    </row>
    <row r="1506">
      <c r="A1506" t="n">
        <v>164</v>
      </c>
      <c r="B1506" t="inlineStr">
        <is>
          <t>Baros Maldives</t>
        </is>
      </c>
      <c r="C1506" t="inlineStr">
        <is>
          <t>https://www.mymaldives.com/blog/baros-maldives-re-opens-on-october-2020-with-a-brand-new-residence/</t>
        </is>
      </c>
      <c r="D1506" t="inlineStr">
        <is>
          <t>dining</t>
        </is>
      </c>
      <c r="E1506" t="inlineStr">
        <is>
          <t>Baros Maldives re-opens on October 2020, with a brand new residence - My Maldives</t>
        </is>
      </c>
      <c r="F1506" t="n">
        <v>2275</v>
      </c>
      <c r="G1506" t="inlineStr">
        <is>
          <t>2026-10-04</t>
        </is>
      </c>
      <c r="H1506" t="inlineStr">
        <is>
          <t>dmc-agency</t>
        </is>
      </c>
      <c r="I1506" t="inlineStr">
        <is>
          <t>output/pages/164_baros-maldives/dining__mymaldives.com__blog-baros-maldives-re-opens-on-october-2020-with-a-brand-ne.md</t>
        </is>
      </c>
    </row>
    <row r="1507">
      <c r="A1507" t="n">
        <v>62</v>
      </c>
      <c r="B1507" t="inlineStr">
        <is>
          <t>Cora Cora Maldives</t>
        </is>
      </c>
      <c r="C1507" t="inlineStr">
        <is>
          <t>https://www.simplymaldivesholidays.co.uk/resort/cora-cora-maldives/</t>
        </is>
      </c>
      <c r="D1507" t="inlineStr">
        <is>
          <t>diving</t>
        </is>
      </c>
      <c r="E1507" t="inlineStr">
        <is>
          <t>Cora Cora Maldives | Simply Maldives Holidays</t>
        </is>
      </c>
      <c r="F1507" t="n">
        <v>2903</v>
      </c>
      <c r="G1507" t="inlineStr">
        <is>
          <t>2026-10-04</t>
        </is>
      </c>
      <c r="H1507" t="inlineStr">
        <is>
          <t>dmc-agency</t>
        </is>
      </c>
      <c r="I1507" t="inlineStr">
        <is>
          <t>output/pages/062_cora-cora-maldives/diving__simplymaldivesholidays.co.uk__resort-cora-cora-maldives.md</t>
        </is>
      </c>
    </row>
    <row r="1508">
      <c r="A1508" t="n">
        <v>72</v>
      </c>
      <c r="B1508" t="inlineStr">
        <is>
          <t>Embudhu Village</t>
        </is>
      </c>
      <c r="C1508" t="inlineStr">
        <is>
          <t>https://maldivestraveller.mv/jp/holidays/maldives-tours/day-visit-to-embudu-village</t>
        </is>
      </c>
      <c r="D1508" t="inlineStr">
        <is>
          <t>diving</t>
        </is>
      </c>
      <c r="E1508" t="inlineStr">
        <is>
          <t>エンブドゥ ヴィレッジリ日帰りツアー - モルディブトラベラー</t>
        </is>
      </c>
      <c r="F1508" t="n">
        <v>1664</v>
      </c>
      <c r="G1508" t="inlineStr">
        <is>
          <t>2026-10-04</t>
        </is>
      </c>
      <c r="H1508" t="inlineStr">
        <is>
          <t>dmc-agency</t>
        </is>
      </c>
      <c r="I1508" t="inlineStr">
        <is>
          <t>output/pages/072_embudhu-village/diving__maldivestraveller.mv__jp-holidays-maldives-tours-day-visit-to-embudu-village.md</t>
        </is>
      </c>
    </row>
    <row r="1509">
      <c r="A1509" t="n">
        <v>57</v>
      </c>
      <c r="B1509" t="inlineStr">
        <is>
          <t>Fushifaru Maldives</t>
        </is>
      </c>
      <c r="C1509" t="inlineStr">
        <is>
          <t>https://www.fushifaru.com/</t>
        </is>
      </c>
      <c r="D1509" t="inlineStr">
        <is>
          <t>diving</t>
        </is>
      </c>
      <c r="E1509" t="inlineStr">
        <is>
          <t>5 Star Boutique Resort in the Maldives - Fushifaru Maldives Resort</t>
        </is>
      </c>
      <c r="F1509" t="n">
        <v>4022</v>
      </c>
      <c r="G1509" t="inlineStr">
        <is>
          <t>2026-10-04</t>
        </is>
      </c>
      <c r="H1509" t="inlineStr">
        <is>
          <t>official</t>
        </is>
      </c>
      <c r="I1509" t="inlineStr">
        <is>
          <t>output/pages/057_fushifaru-maldives/diving__fushifaru.com__home.md</t>
        </is>
      </c>
    </row>
    <row r="1510">
      <c r="A1510" t="n">
        <v>9</v>
      </c>
      <c r="B1510" t="inlineStr">
        <is>
          <t>Amilla Fushi</t>
        </is>
      </c>
      <c r="C1510" t="inlineStr">
        <is>
          <t>https://www.mymaldives.com/resort-guide/amilla-maldives-resort-and-residences/</t>
        </is>
      </c>
      <c r="D1510" t="inlineStr">
        <is>
          <t>diving</t>
        </is>
      </c>
      <c r="E1510" t="inlineStr">
        <is>
          <t>Amilla Maldives Resort and Residences - Finolhas Island</t>
        </is>
      </c>
      <c r="F1510" t="n">
        <v>14976</v>
      </c>
      <c r="G1510" t="inlineStr">
        <is>
          <t>2026-10-04</t>
        </is>
      </c>
      <c r="H1510" t="inlineStr">
        <is>
          <t>dmc-agency</t>
        </is>
      </c>
      <c r="I1510" t="inlineStr">
        <is>
          <t>output/pages/009_amilla-fushi/diving__mymaldives.com__resort-guide-amilla-maldives-resort-and-residences.md</t>
        </is>
      </c>
    </row>
    <row r="1511">
      <c r="A1511" t="n">
        <v>2</v>
      </c>
      <c r="B1511" t="inlineStr">
        <is>
          <t>Filitheyo Island Resort</t>
        </is>
      </c>
      <c r="C1511" t="inlineStr">
        <is>
          <t>https://www.simplymaldivesholidays.co.uk/resort/filitheyo-island-resort/</t>
        </is>
      </c>
      <c r="D1511" t="inlineStr">
        <is>
          <t>diving</t>
        </is>
      </c>
      <c r="E1511" t="inlineStr">
        <is>
          <t>Filitheyo Island Resort  - Exclusive Simply Maldives Offers</t>
        </is>
      </c>
      <c r="F1511" t="n">
        <v>2903</v>
      </c>
      <c r="G1511" t="inlineStr">
        <is>
          <t>2026-10-04</t>
        </is>
      </c>
      <c r="H1511" t="inlineStr">
        <is>
          <t>dmc-agency</t>
        </is>
      </c>
      <c r="I1511" t="inlineStr">
        <is>
          <t>output/pages/002_filitheyo-island-resort/diving__simplymaldivesholidays.co.uk__resort-filitheyo-island-resort.md</t>
        </is>
      </c>
    </row>
    <row r="1512">
      <c r="A1512" t="n">
        <v>167</v>
      </c>
      <c r="B1512" t="inlineStr">
        <is>
          <t>Milaidhoo Island Maldives</t>
        </is>
      </c>
      <c r="C1512" t="inlineStr">
        <is>
          <t>https://www.mymaldives.com/blog/the-story-of-raajje-milaidhoo-resort/</t>
        </is>
      </c>
      <c r="D1512" t="inlineStr">
        <is>
          <t>diving</t>
        </is>
      </c>
      <c r="E1512" t="inlineStr">
        <is>
          <t>"The Story of Raajje" by Milaidhoo Resort - My Maldives</t>
        </is>
      </c>
      <c r="F1512" t="n">
        <v>2791</v>
      </c>
      <c r="G1512" t="inlineStr">
        <is>
          <t>2026-10-04</t>
        </is>
      </c>
      <c r="H1512" t="inlineStr">
        <is>
          <t>dmc-agency</t>
        </is>
      </c>
      <c r="I1512" t="inlineStr">
        <is>
          <t>output/pages/167_milaidhoo-island-maldives/diving__mymaldives.com__blog-the-story-of-raajje-milaidhoo-resort.md</t>
        </is>
      </c>
    </row>
    <row r="1513">
      <c r="A1513" t="n">
        <v>65</v>
      </c>
      <c r="B1513" t="inlineStr">
        <is>
          <t>Cheval Blanc Randheli</t>
        </is>
      </c>
      <c r="C1513" t="inlineStr">
        <is>
          <t>https://www.simplymaldivesholidays.co.uk/resort/cheval-blanc-randheli-maldives/</t>
        </is>
      </c>
      <c r="D1513" t="inlineStr">
        <is>
          <t>diving</t>
        </is>
      </c>
      <c r="E1513" t="inlineStr">
        <is>
          <t>Cheval Blanc Randheli Maldives | Simply Maldives Holidays</t>
        </is>
      </c>
      <c r="F1513" t="n">
        <v>2903</v>
      </c>
      <c r="G1513" t="inlineStr">
        <is>
          <t>2026-10-04</t>
        </is>
      </c>
      <c r="H1513" t="inlineStr">
        <is>
          <t>dmc-agency</t>
        </is>
      </c>
      <c r="I1513" t="inlineStr">
        <is>
          <t>output/pages/065_cheval-blanc-randheli/diving__simplymaldivesholidays.co.uk__resort-cheval-blanc-randheli-maldives.md</t>
        </is>
      </c>
    </row>
    <row r="1514">
      <c r="A1514" t="n">
        <v>72</v>
      </c>
      <c r="B1514" t="inlineStr">
        <is>
          <t>Embudhu Village</t>
        </is>
      </c>
      <c r="C1514" t="inlineStr">
        <is>
          <t>https://maldivestraveller.mv/it/holidays/maldives-tours/day-visit-to-embudu-village</t>
        </is>
      </c>
      <c r="D1514" t="inlineStr">
        <is>
          <t>diving</t>
        </is>
      </c>
      <c r="E1514" t="inlineStr">
        <is>
          <t>Escursione in giornata alle Embudu Village | Maldives Traveller</t>
        </is>
      </c>
      <c r="F1514" t="n">
        <v>3776</v>
      </c>
      <c r="G1514" t="inlineStr">
        <is>
          <t>2026-10-04</t>
        </is>
      </c>
      <c r="H1514" t="inlineStr">
        <is>
          <t>dmc-agency</t>
        </is>
      </c>
      <c r="I1514" t="inlineStr">
        <is>
          <t>output/pages/072_embudhu-village/diving__maldivestraveller.mv__it-holidays-maldives-tours-day-visit-to-embudu-village.md</t>
        </is>
      </c>
    </row>
    <row r="1515">
      <c r="A1515" t="n">
        <v>57</v>
      </c>
      <c r="B1515" t="inlineStr">
        <is>
          <t>Fushifaru Maldives</t>
        </is>
      </c>
      <c r="C1515" t="inlineStr">
        <is>
          <t>https://www.fushifaru.com/news/fushifaru-maldives-invites-guests-to-rediscover-barefoot-luxury/</t>
        </is>
      </c>
      <c r="D1515" t="inlineStr">
        <is>
          <t>dining</t>
        </is>
      </c>
      <c r="E1515" t="inlineStr">
        <is>
          <t>Fushifaru Maldives Invites Guests to Rediscover Barefoot Luxury - Fushifaru Maldives Resort</t>
        </is>
      </c>
      <c r="F1515" t="n">
        <v>6557</v>
      </c>
      <c r="G1515" t="inlineStr">
        <is>
          <t>2026-10-04</t>
        </is>
      </c>
      <c r="H1515" t="inlineStr">
        <is>
          <t>official</t>
        </is>
      </c>
      <c r="I1515" t="inlineStr">
        <is>
          <t>output/pages/057_fushifaru-maldives/dining__fushifaru.com__news-fushifaru-maldives-invites-guests-to-rediscover-barefoo.md</t>
        </is>
      </c>
    </row>
    <row r="1516">
      <c r="A1516" t="n">
        <v>92</v>
      </c>
      <c r="B1516" t="inlineStr">
        <is>
          <t>Amaya Kuda Rah Maldives</t>
        </is>
      </c>
      <c r="C1516" t="inlineStr">
        <is>
          <t>https://www.mymaldives.com/blog/kuda-rah-to-be-developed-into-a-five-star-resort/</t>
        </is>
      </c>
      <c r="D1516" t="inlineStr">
        <is>
          <t>diving</t>
        </is>
      </c>
      <c r="E1516" t="inlineStr">
        <is>
          <t>Kuda Rah to be developed into a five-star resort - My Maldives</t>
        </is>
      </c>
      <c r="F1516" t="n">
        <v>1127</v>
      </c>
      <c r="G1516" t="inlineStr">
        <is>
          <t>2026-10-04</t>
        </is>
      </c>
      <c r="H1516" t="inlineStr">
        <is>
          <t>dmc-agency</t>
        </is>
      </c>
      <c r="I1516" t="inlineStr">
        <is>
          <t>output/pages/092_amaya-kuda-rah-maldives/diving__mymaldives.com__blog-kuda-rah-to-be-developed-into-a-five-star-resort.md</t>
        </is>
      </c>
    </row>
    <row r="1517">
      <c r="A1517" t="n">
        <v>90</v>
      </c>
      <c r="B1517" t="inlineStr">
        <is>
          <t>Six Senses Kanuhura</t>
        </is>
      </c>
      <c r="C1517" t="inlineStr">
        <is>
          <t>https://www.simplymaldivesholidays.co.uk/resort/six-senses-kanuhura/</t>
        </is>
      </c>
      <c r="D1517" t="inlineStr">
        <is>
          <t>diving</t>
        </is>
      </c>
      <c r="E1517" t="inlineStr">
        <is>
          <t>Six Senses Kanuhura | Simply Maldives Holidays</t>
        </is>
      </c>
      <c r="F1517" t="n">
        <v>2903</v>
      </c>
      <c r="G1517" t="inlineStr">
        <is>
          <t>2026-10-04</t>
        </is>
      </c>
      <c r="H1517" t="inlineStr">
        <is>
          <t>dmc-agency</t>
        </is>
      </c>
      <c r="I1517" t="inlineStr">
        <is>
          <t>output/pages/090_six-senses-kanuhura/diving__simplymaldivesholidays.co.uk__resort-six-senses-kanuhura.md</t>
        </is>
      </c>
    </row>
    <row r="1518">
      <c r="A1518" t="n">
        <v>97</v>
      </c>
      <c r="B1518" t="inlineStr">
        <is>
          <t>Angsana Resort &amp; Spa Maldives - Velavaru</t>
        </is>
      </c>
      <c r="C1518" t="inlineStr">
        <is>
          <t>https://www.mymaldives.com/resort-guide/angsana-resort-spa-maldives-velavaru/</t>
        </is>
      </c>
      <c r="D1518" t="inlineStr">
        <is>
          <t>spa</t>
        </is>
      </c>
      <c r="E1518" t="inlineStr">
        <is>
          <t>Angsana Resort &amp; Spa Maldives Velavaru - Maldives Resort</t>
        </is>
      </c>
      <c r="F1518" t="n">
        <v>2169</v>
      </c>
      <c r="G1518" t="inlineStr">
        <is>
          <t>2026-10-04</t>
        </is>
      </c>
      <c r="H1518" t="inlineStr">
        <is>
          <t>dmc-agency</t>
        </is>
      </c>
      <c r="I1518" t="inlineStr">
        <is>
          <t>output/pages/097_angsana-resort-spa-maldives-velavaru/spa__mymaldives.com__resort-guide-angsana-resort-spa-maldives-velavaru.md</t>
        </is>
      </c>
    </row>
    <row r="1519">
      <c r="A1519" t="n">
        <v>57</v>
      </c>
      <c r="B1519" t="inlineStr">
        <is>
          <t>Fushifaru Maldives</t>
        </is>
      </c>
      <c r="C1519" t="inlineStr">
        <is>
          <t>https://www.fushifaru.com/offer/early-bird-2027/</t>
        </is>
      </c>
      <c r="D1519" t="inlineStr">
        <is>
          <t>diving</t>
        </is>
      </c>
      <c r="E1519" t="inlineStr">
        <is>
          <t>Early Bird 2027 - Fushifaru Maldives Resort</t>
        </is>
      </c>
      <c r="F1519" t="n">
        <v>1781</v>
      </c>
      <c r="G1519" t="inlineStr">
        <is>
          <t>2026-10-04</t>
        </is>
      </c>
      <c r="H1519" t="inlineStr">
        <is>
          <t>official</t>
        </is>
      </c>
      <c r="I1519" t="inlineStr">
        <is>
          <t>output/pages/057_fushifaru-maldives/diving__fushifaru.com__offer-early-bird-2027.md</t>
        </is>
      </c>
    </row>
    <row r="1520">
      <c r="A1520" t="n">
        <v>102</v>
      </c>
      <c r="B1520" t="inlineStr">
        <is>
          <t>W Maldives</t>
        </is>
      </c>
      <c r="C1520" t="inlineStr">
        <is>
          <t>https://www.mymaldives.com/resort-guide/w-maldives/</t>
        </is>
      </c>
      <c r="D1520" t="inlineStr">
        <is>
          <t>diving</t>
        </is>
      </c>
      <c r="E1520" t="inlineStr">
        <is>
          <t>W Maldives - My Maldives</t>
        </is>
      </c>
      <c r="F1520" t="n">
        <v>3713</v>
      </c>
      <c r="G1520" t="inlineStr">
        <is>
          <t>2026-10-04</t>
        </is>
      </c>
      <c r="H1520" t="inlineStr">
        <is>
          <t>dmc-agency</t>
        </is>
      </c>
      <c r="I1520" t="inlineStr">
        <is>
          <t>output/pages/102_w-maldives/diving__mymaldives.com__resort-guide-w-maldives.md</t>
        </is>
      </c>
    </row>
    <row r="1521">
      <c r="A1521" t="n">
        <v>81</v>
      </c>
      <c r="B1521" t="inlineStr">
        <is>
          <t>Kuredu Island Resort</t>
        </is>
      </c>
      <c r="C1521" t="inlineStr">
        <is>
          <t>https://www.simplymaldivesholidays.co.uk/resort/kuredu-island-resort/</t>
        </is>
      </c>
      <c r="D1521" t="inlineStr">
        <is>
          <t>diving</t>
        </is>
      </c>
      <c r="E1521" t="inlineStr">
        <is>
          <t>Kuredu Island Resort All Inclusive | Simply Maldives Holidays</t>
        </is>
      </c>
      <c r="F1521" t="n">
        <v>2903</v>
      </c>
      <c r="G1521" t="inlineStr">
        <is>
          <t>2026-10-04</t>
        </is>
      </c>
      <c r="H1521" t="inlineStr">
        <is>
          <t>dmc-agency</t>
        </is>
      </c>
      <c r="I1521" t="inlineStr">
        <is>
          <t>output/pages/081_kuredu-island-resort/diving__simplymaldivesholidays.co.uk__resort-kuredu-island-resort.md</t>
        </is>
      </c>
    </row>
    <row r="1522">
      <c r="A1522" t="n">
        <v>57</v>
      </c>
      <c r="B1522" t="inlineStr">
        <is>
          <t>Fushifaru Maldives</t>
        </is>
      </c>
      <c r="C1522" t="inlineStr">
        <is>
          <t>https://www.fushifaru.com/offer/romantic-indulgence/</t>
        </is>
      </c>
      <c r="D1522" t="inlineStr">
        <is>
          <t>diving</t>
        </is>
      </c>
      <c r="E1522" t="inlineStr">
        <is>
          <t>Romantic Indulgence - Fushifaru Maldives Resort</t>
        </is>
      </c>
      <c r="F1522" t="n">
        <v>909</v>
      </c>
      <c r="G1522" t="inlineStr">
        <is>
          <t>2026-10-04</t>
        </is>
      </c>
      <c r="H1522" t="inlineStr">
        <is>
          <t>official</t>
        </is>
      </c>
      <c r="I1522" t="inlineStr">
        <is>
          <t>output/pages/057_fushifaru-maldives/diving__fushifaru.com__offer-romantic-indulgence.md</t>
        </is>
      </c>
    </row>
    <row r="1523">
      <c r="A1523" t="n">
        <v>9</v>
      </c>
      <c r="B1523" t="inlineStr">
        <is>
          <t>Amilla Fushi</t>
        </is>
      </c>
      <c r="C1523" t="inlineStr">
        <is>
          <t>https://www.simplymaldivesholidays.co.uk/resort/amilla-fushi/</t>
        </is>
      </c>
      <c r="D1523" t="inlineStr">
        <is>
          <t>diving</t>
        </is>
      </c>
      <c r="E1523" t="inlineStr">
        <is>
          <t>Amilla Maldives | Simply Maldives Holidays</t>
        </is>
      </c>
      <c r="F1523" t="n">
        <v>2903</v>
      </c>
      <c r="G1523" t="inlineStr">
        <is>
          <t>2026-10-04</t>
        </is>
      </c>
      <c r="H1523" t="inlineStr">
        <is>
          <t>dmc-agency</t>
        </is>
      </c>
      <c r="I1523" t="inlineStr">
        <is>
          <t>output/pages/009_amilla-fushi/diving__simplymaldivesholidays.co.uk__resort-amilla-fushi.md</t>
        </is>
      </c>
    </row>
    <row r="1524">
      <c r="A1524" t="n">
        <v>153</v>
      </c>
      <c r="B1524" t="inlineStr">
        <is>
          <t>Taj Coral Reef Resort and Spa</t>
        </is>
      </c>
      <c r="C1524" t="inlineStr">
        <is>
          <t>https://www.mymaldives.com/resort-guide/taj-coral-reef-resort/</t>
        </is>
      </c>
      <c r="D1524" t="inlineStr">
        <is>
          <t>diving</t>
        </is>
      </c>
      <c r="E1524" t="inlineStr">
        <is>
          <t>Vivanta by Taj-Coral Reef, Maldives - Maldives Resort</t>
        </is>
      </c>
      <c r="F1524" t="n">
        <v>1596</v>
      </c>
      <c r="G1524" t="inlineStr">
        <is>
          <t>2026-10-04</t>
        </is>
      </c>
      <c r="H1524" t="inlineStr">
        <is>
          <t>dmc-agency</t>
        </is>
      </c>
      <c r="I1524" t="inlineStr">
        <is>
          <t>output/pages/153_taj-coral-reef-resort-and-spa/diving__mymaldives.com__resort-guide-taj-coral-reef-resort.md</t>
        </is>
      </c>
    </row>
    <row r="1525">
      <c r="A1525" t="n">
        <v>57</v>
      </c>
      <c r="B1525" t="inlineStr">
        <is>
          <t>Fushifaru Maldives</t>
        </is>
      </c>
      <c r="C1525" t="inlineStr">
        <is>
          <t>https://www.fushifaru.com/experience/cultural-activities/</t>
        </is>
      </c>
      <c r="D1525" t="inlineStr">
        <is>
          <t>diving</t>
        </is>
      </c>
      <c r="E1525" t="inlineStr">
        <is>
          <t>Cultural Activities - Fushifaru Maldives Resort</t>
        </is>
      </c>
      <c r="F1525" t="n">
        <v>206</v>
      </c>
      <c r="G1525" t="inlineStr">
        <is>
          <t>2026-10-04</t>
        </is>
      </c>
      <c r="H1525" t="inlineStr">
        <is>
          <t>official</t>
        </is>
      </c>
      <c r="I1525" t="inlineStr">
        <is>
          <t>output/pages/057_fushifaru-maldives/diving__fushifaru.com__experience-cultural-activities.md</t>
        </is>
      </c>
    </row>
    <row r="1526">
      <c r="A1526" t="n">
        <v>163</v>
      </c>
      <c r="B1526" t="inlineStr">
        <is>
          <t>Adaaran Prestige Vadoo</t>
        </is>
      </c>
      <c r="C1526" t="inlineStr">
        <is>
          <t>https://maldivestraveller.mv/de/holidays/maldives-tours/day-visit-to-adaaran-prestige-vadoo</t>
        </is>
      </c>
      <c r="D1526" t="inlineStr">
        <is>
          <t>spa</t>
        </is>
      </c>
      <c r="E1526" t="inlineStr">
        <is>
          <t>Adaaran Prestige Vadoo Tagespass mit Transfer | Malediven</t>
        </is>
      </c>
      <c r="F1526" t="n">
        <v>16188</v>
      </c>
      <c r="G1526" t="inlineStr">
        <is>
          <t>2026-10-04</t>
        </is>
      </c>
      <c r="H1526" t="inlineStr">
        <is>
          <t>dmc-agency</t>
        </is>
      </c>
      <c r="I1526" t="inlineStr">
        <is>
          <t>output/pages/163_adaaran-prestige-vadoo/spa__maldivestraveller.mv__de-holidays-maldives-tours-day-visit-to-adaaran-prestige-vad.md</t>
        </is>
      </c>
    </row>
    <row r="1527">
      <c r="A1527" t="n">
        <v>111</v>
      </c>
      <c r="B1527" t="inlineStr">
        <is>
          <t>Huvafenfushi Maldives</t>
        </is>
      </c>
      <c r="C1527" t="inlineStr">
        <is>
          <t>https://www.simplymaldivesholidays.co.uk/resort/huvafen-fushi-spa-resort/</t>
        </is>
      </c>
      <c r="D1527" t="inlineStr">
        <is>
          <t>spa</t>
        </is>
      </c>
      <c r="E1527" t="inlineStr">
        <is>
          <t>Huvafen Fushi | Simply Maldives Holidays</t>
        </is>
      </c>
      <c r="F1527" t="n">
        <v>2903</v>
      </c>
      <c r="G1527" t="inlineStr">
        <is>
          <t>2026-10-04</t>
        </is>
      </c>
      <c r="H1527" t="inlineStr">
        <is>
          <t>dmc-agency</t>
        </is>
      </c>
      <c r="I1527" t="inlineStr">
        <is>
          <t>output/pages/111_huvafenfushi-maldives/spa__simplymaldivesholidays.co.uk__resort-huvafen-fushi-spa-resort.md</t>
        </is>
      </c>
    </row>
    <row r="1528">
      <c r="A1528" t="n">
        <v>58</v>
      </c>
      <c r="B1528" t="inlineStr">
        <is>
          <t>Sirru Fen Fushi</t>
        </is>
      </c>
      <c r="C1528" t="inlineStr">
        <is>
          <t>https://www.simplymaldivesholidays.co.uk/resort/sirru-fen-fushi-private-lagoon-resort/</t>
        </is>
      </c>
      <c r="D1528" t="inlineStr">
        <is>
          <t>diving</t>
        </is>
      </c>
      <c r="E1528" t="inlineStr">
        <is>
          <t>Sirru Fen Fushi, Private Lagoon Resort | Simply Maldives Holidays</t>
        </is>
      </c>
      <c r="F1528" t="n">
        <v>2903</v>
      </c>
      <c r="G1528" t="inlineStr">
        <is>
          <t>2026-10-04</t>
        </is>
      </c>
      <c r="H1528" t="inlineStr">
        <is>
          <t>dmc-agency</t>
        </is>
      </c>
      <c r="I1528" t="inlineStr">
        <is>
          <t>output/pages/058_sirru-fen-fushi/diving__simplymaldivesholidays.co.uk__resort-sirru-fen-fushi-private-lagoon-resort.md</t>
        </is>
      </c>
    </row>
    <row r="1529">
      <c r="A1529" t="n">
        <v>77</v>
      </c>
      <c r="B1529" t="inlineStr">
        <is>
          <t>Atmosphere Kanifushi Maldives</t>
        </is>
      </c>
      <c r="C1529" t="inlineStr">
        <is>
          <t>https://www.mymaldives.com/blog/new-resort-brand-coming-to-maldives-with-atmosphere-kanifushi/</t>
        </is>
      </c>
      <c r="D1529" t="inlineStr">
        <is>
          <t>diving</t>
        </is>
      </c>
      <c r="E1529" t="inlineStr">
        <is>
          <t>New Resort Brand coming to Maldives; with Atmosphere Kanifushi - My Maldives</t>
        </is>
      </c>
      <c r="F1529" t="n">
        <v>3021</v>
      </c>
      <c r="G1529" t="inlineStr">
        <is>
          <t>2026-10-04</t>
        </is>
      </c>
      <c r="H1529" t="inlineStr">
        <is>
          <t>dmc-agency</t>
        </is>
      </c>
      <c r="I1529" t="inlineStr">
        <is>
          <t>output/pages/077_atmosphere-kanifushi-maldives/diving__mymaldives.com__blog-new-resort-brand-coming-to-maldives-with-atmosphere-kan.md</t>
        </is>
      </c>
    </row>
    <row r="1530">
      <c r="A1530" t="n">
        <v>57</v>
      </c>
      <c r="B1530" t="inlineStr">
        <is>
          <t>Fushifaru Maldives</t>
        </is>
      </c>
      <c r="C1530" t="inlineStr">
        <is>
          <t>https://www.fushifaru.com/privacy-policy/</t>
        </is>
      </c>
      <c r="D1530" t="inlineStr">
        <is>
          <t>diving</t>
        </is>
      </c>
      <c r="E1530" t="inlineStr">
        <is>
          <t>Privacy Policy - Fushifaru Maldives Resort</t>
        </is>
      </c>
      <c r="F1530" t="n">
        <v>6569</v>
      </c>
      <c r="G1530" t="inlineStr">
        <is>
          <t>2026-10-04</t>
        </is>
      </c>
      <c r="H1530" t="inlineStr">
        <is>
          <t>official</t>
        </is>
      </c>
      <c r="I1530" t="inlineStr">
        <is>
          <t>output/pages/057_fushifaru-maldives/diving__fushifaru.com__privacy-policy.md</t>
        </is>
      </c>
    </row>
    <row r="1531">
      <c r="A1531" t="n">
        <v>96</v>
      </c>
      <c r="B1531" t="inlineStr">
        <is>
          <t>Dhawa Ihuru</t>
        </is>
      </c>
      <c r="C1531" t="inlineStr">
        <is>
          <t>https://www.mymaldives.com/resort-guide/dhawa-ihuru/</t>
        </is>
      </c>
      <c r="D1531" t="inlineStr">
        <is>
          <t>diving</t>
        </is>
      </c>
      <c r="E1531" t="inlineStr">
        <is>
          <t>Dhawa Ihuru - My Maldives</t>
        </is>
      </c>
      <c r="F1531" t="n">
        <v>5286</v>
      </c>
      <c r="G1531" t="inlineStr">
        <is>
          <t>2026-10-04</t>
        </is>
      </c>
      <c r="H1531" t="inlineStr">
        <is>
          <t>dmc-agency</t>
        </is>
      </c>
      <c r="I1531" t="inlineStr">
        <is>
          <t>output/pages/096_dhawa-ihuru/diving__mymaldives.com__resort-guide-dhawa-ihuru.md</t>
        </is>
      </c>
    </row>
    <row r="1532">
      <c r="A1532" t="n">
        <v>162</v>
      </c>
      <c r="B1532" t="inlineStr">
        <is>
          <t>The Marina at Crossroads Maldives</t>
        </is>
      </c>
      <c r="C1532" t="inlineStr">
        <is>
          <t>https://maldivestraveller.mv/it/holidays/maldives-tours/marina-crossroads-day-visit</t>
        </is>
      </c>
      <c r="D1532" t="inlineStr">
        <is>
          <t>diving</t>
        </is>
      </c>
      <c r="E1532" t="inlineStr">
        <is>
          <t>Visita di un giorno a The Marina at Crossroads - Maldives Traveller</t>
        </is>
      </c>
      <c r="F1532" t="n">
        <v>10891</v>
      </c>
      <c r="G1532" t="inlineStr">
        <is>
          <t>2026-10-04</t>
        </is>
      </c>
      <c r="H1532" t="inlineStr">
        <is>
          <t>dmc-agency</t>
        </is>
      </c>
      <c r="I1532" t="inlineStr">
        <is>
          <t>output/pages/162_the-marina-at-crossroads-maldives/diving__maldivestraveller.mv__it-holidays-maldives-tours-marina-crossroads-day-visit.md</t>
        </is>
      </c>
    </row>
    <row r="1533">
      <c r="A1533" t="n">
        <v>72</v>
      </c>
      <c r="B1533" t="inlineStr">
        <is>
          <t>Embudhu Village</t>
        </is>
      </c>
      <c r="C1533" t="inlineStr">
        <is>
          <t>https://www.simplymaldivesholidays.co.uk/resort/embudu-village/</t>
        </is>
      </c>
      <c r="D1533" t="inlineStr">
        <is>
          <t>diving</t>
        </is>
      </c>
      <c r="E1533" t="inlineStr">
        <is>
          <t>Embudu Village | Simply Maldives Holidays</t>
        </is>
      </c>
      <c r="F1533" t="n">
        <v>2903</v>
      </c>
      <c r="G1533" t="inlineStr">
        <is>
          <t>2026-10-04</t>
        </is>
      </c>
      <c r="H1533" t="inlineStr">
        <is>
          <t>dmc-agency</t>
        </is>
      </c>
      <c r="I1533" t="inlineStr">
        <is>
          <t>output/pages/072_embudhu-village/diving__simplymaldivesholidays.co.uk__resort-embudu-village.md</t>
        </is>
      </c>
    </row>
    <row r="1534">
      <c r="A1534" t="n">
        <v>173</v>
      </c>
      <c r="B1534" t="inlineStr">
        <is>
          <t>Kurumba Maldives</t>
        </is>
      </c>
      <c r="C1534" t="inlineStr">
        <is>
          <t>https://www.mymaldives.com/blog/earth-day-at-kurumba-maldives-2019/</t>
        </is>
      </c>
      <c r="D1534" t="inlineStr">
        <is>
          <t>diving</t>
        </is>
      </c>
      <c r="E1534" t="inlineStr">
        <is>
          <t>Earth Day at Kurumba Maldives 2019 - My Maldives</t>
        </is>
      </c>
      <c r="F1534" t="n">
        <v>2967</v>
      </c>
      <c r="G1534" t="inlineStr">
        <is>
          <t>2026-10-04</t>
        </is>
      </c>
      <c r="H1534" t="inlineStr">
        <is>
          <t>dmc-agency</t>
        </is>
      </c>
      <c r="I1534" t="inlineStr">
        <is>
          <t>output/pages/173_kurumba-maldives/diving__mymaldives.com__blog-earth-day-at-kurumba-maldives-2019.md</t>
        </is>
      </c>
    </row>
    <row r="1535">
      <c r="A1535" t="n">
        <v>128</v>
      </c>
      <c r="B1535" t="inlineStr">
        <is>
          <t>One &amp; Only Reethi Rah, Maldives</t>
        </is>
      </c>
      <c r="C1535" t="inlineStr">
        <is>
          <t>https://www.simplymaldivesholidays.co.uk/resort/oneonly-at-reethi-rah-island/</t>
        </is>
      </c>
      <c r="D1535" t="inlineStr">
        <is>
          <t>diving</t>
        </is>
      </c>
      <c r="E1535" t="inlineStr">
        <is>
          <t>One &amp; Only at Reethi Rah | Simply Maldives Holidays</t>
        </is>
      </c>
      <c r="F1535" t="n">
        <v>2903</v>
      </c>
      <c r="G1535" t="inlineStr">
        <is>
          <t>2026-10-04</t>
        </is>
      </c>
      <c r="H1535" t="inlineStr">
        <is>
          <t>dmc-agency</t>
        </is>
      </c>
      <c r="I1535" t="inlineStr">
        <is>
          <t>output/pages/128_one-only-reethi-rah-maldives/diving__simplymaldivesholidays.co.uk__resort-oneonly-at-reethi-rah-island.md</t>
        </is>
      </c>
    </row>
    <row r="1536">
      <c r="A1536" t="n">
        <v>100</v>
      </c>
      <c r="B1536" t="inlineStr">
        <is>
          <t>Club Med Kanifinolhu</t>
        </is>
      </c>
      <c r="C1536" t="inlineStr">
        <is>
          <t>https://maldivestraveller.mv/de/holidays/maldives-tours/day-visit-to-club-med-kani</t>
        </is>
      </c>
      <c r="D1536" t="inlineStr">
        <is>
          <t>diving</t>
        </is>
      </c>
      <c r="E1536" t="inlineStr">
        <is>
          <t>Tagesausflug zum Club Med Kani - Maldives Traveller</t>
        </is>
      </c>
      <c r="F1536" t="n">
        <v>12410</v>
      </c>
      <c r="G1536" t="inlineStr">
        <is>
          <t>2026-10-04</t>
        </is>
      </c>
      <c r="H1536" t="inlineStr">
        <is>
          <t>dmc-agency</t>
        </is>
      </c>
      <c r="I1536" t="inlineStr">
        <is>
          <t>output/pages/100_club-med-kanifinolhu/diving__maldivestraveller.mv__de-holidays-maldives-tours-day-visit-to-club-med-kani.md</t>
        </is>
      </c>
    </row>
    <row r="1537">
      <c r="A1537" t="n">
        <v>57</v>
      </c>
      <c r="B1537" t="inlineStr">
        <is>
          <t>Fushifaru Maldives</t>
        </is>
      </c>
      <c r="C1537" t="inlineStr">
        <is>
          <t>https://www.fushifaru.com/spa/relaxation-area/</t>
        </is>
      </c>
      <c r="D1537" t="inlineStr">
        <is>
          <t>spa</t>
        </is>
      </c>
      <c r="E1537" t="inlineStr">
        <is>
          <t>Relaxation Area &amp; Plunge Pool - Fushifaru Maldives Resort</t>
        </is>
      </c>
      <c r="F1537" t="n">
        <v>248</v>
      </c>
      <c r="G1537" t="inlineStr">
        <is>
          <t>2026-10-04</t>
        </is>
      </c>
      <c r="H1537" t="inlineStr">
        <is>
          <t>official</t>
        </is>
      </c>
      <c r="I1537" t="inlineStr">
        <is>
          <t>output/pages/057_fushifaru-maldives/spa__fushifaru.com__spa-relaxation-area.md</t>
        </is>
      </c>
    </row>
    <row r="1538">
      <c r="A1538" t="n">
        <v>99</v>
      </c>
      <c r="B1538" t="inlineStr">
        <is>
          <t>Conrad Maldives Rangali Island</t>
        </is>
      </c>
      <c r="C1538" t="inlineStr">
        <is>
          <t>https://www.mymaldives.com/blog/destination-dining-travel-conrad-maldives-rangali-island/</t>
        </is>
      </c>
      <c r="D1538" t="inlineStr">
        <is>
          <t>dining</t>
        </is>
      </c>
      <c r="E1538" t="inlineStr">
        <is>
          <t>Destination Dining To Travel For - Conrad Maldives Rangali Island - My Maldives</t>
        </is>
      </c>
      <c r="F1538" t="n">
        <v>4684</v>
      </c>
      <c r="G1538" t="inlineStr">
        <is>
          <t>2026-10-04</t>
        </is>
      </c>
      <c r="H1538" t="inlineStr">
        <is>
          <t>dmc-agency</t>
        </is>
      </c>
      <c r="I1538" t="inlineStr">
        <is>
          <t>output/pages/099_conrad-maldives-rangali-island/dining__mymaldives.com__blog-destination-dining-travel-conrad-maldives-rangali-islan.md</t>
        </is>
      </c>
    </row>
    <row r="1539">
      <c r="A1539" t="n">
        <v>159</v>
      </c>
      <c r="B1539" t="inlineStr">
        <is>
          <t>Cinnamon Dhonveli Maldives</t>
        </is>
      </c>
      <c r="C1539" t="inlineStr">
        <is>
          <t>https://www.simplymaldivesholidays.co.uk/resort/cinnamon-dhonveli/</t>
        </is>
      </c>
      <c r="D1539" t="inlineStr">
        <is>
          <t>diving</t>
        </is>
      </c>
      <c r="E1539" t="inlineStr">
        <is>
          <t>Cinnamon Dhonveli | Simply Maldives Holidays</t>
        </is>
      </c>
      <c r="F1539" t="n">
        <v>2903</v>
      </c>
      <c r="G1539" t="inlineStr">
        <is>
          <t>2026-10-04</t>
        </is>
      </c>
      <c r="H1539" t="inlineStr">
        <is>
          <t>dmc-agency</t>
        </is>
      </c>
      <c r="I1539" t="inlineStr">
        <is>
          <t>output/pages/159_cinnamon-dhonveli-maldives/diving__simplymaldivesholidays.co.uk__resort-cinnamon-dhonveli.md</t>
        </is>
      </c>
    </row>
    <row r="1540">
      <c r="A1540" t="n">
        <v>57</v>
      </c>
      <c r="B1540" t="inlineStr">
        <is>
          <t>Fushifaru Maldives</t>
        </is>
      </c>
      <c r="C1540" t="inlineStr">
        <is>
          <t>https://www.fushifaru.com/wonderful-wildlife-at-fushifaru-maldives/</t>
        </is>
      </c>
      <c r="D1540" t="inlineStr">
        <is>
          <t>diving</t>
        </is>
      </c>
      <c r="E1540" t="inlineStr">
        <is>
          <t>Wonderful Wildlife at Fushifaru Maldives - Fushifaru Maldives Resort</t>
        </is>
      </c>
      <c r="F1540" t="n">
        <v>2920</v>
      </c>
      <c r="G1540" t="inlineStr">
        <is>
          <t>2026-10-04</t>
        </is>
      </c>
      <c r="H1540" t="inlineStr">
        <is>
          <t>official</t>
        </is>
      </c>
      <c r="I1540" t="inlineStr">
        <is>
          <t>output/pages/057_fushifaru-maldives/diving__fushifaru.com__wonderful-wildlife-at-fushifaru-maldives.md</t>
        </is>
      </c>
    </row>
    <row r="1541">
      <c r="A1541" t="n">
        <v>57</v>
      </c>
      <c r="B1541" t="inlineStr">
        <is>
          <t>Fushifaru Maldives</t>
        </is>
      </c>
      <c r="C1541" t="inlineStr">
        <is>
          <t>https://www.fushifaru.com/spa/hair-beauty-salon/</t>
        </is>
      </c>
      <c r="D1541" t="inlineStr">
        <is>
          <t>spa</t>
        </is>
      </c>
      <c r="E1541" t="inlineStr">
        <is>
          <t>Hair &amp; Beauty Salon - Fushifaru Maldives Resort</t>
        </is>
      </c>
      <c r="F1541" t="n">
        <v>203</v>
      </c>
      <c r="G1541" t="inlineStr">
        <is>
          <t>2026-10-04</t>
        </is>
      </c>
      <c r="H1541" t="inlineStr">
        <is>
          <t>official</t>
        </is>
      </c>
      <c r="I1541" t="inlineStr">
        <is>
          <t>output/pages/057_fushifaru-maldives/spa__fushifaru.com__spa-hair-beauty-salon.md</t>
        </is>
      </c>
    </row>
    <row r="1542">
      <c r="A1542" t="n">
        <v>114</v>
      </c>
      <c r="B1542" t="inlineStr">
        <is>
          <t>Gangehi Island Resort</t>
        </is>
      </c>
      <c r="C1542" t="inlineStr">
        <is>
          <t>https://www.mymaldives.com/resort-guide/gangehi-island-resort/</t>
        </is>
      </c>
      <c r="D1542" t="inlineStr">
        <is>
          <t>spa</t>
        </is>
      </c>
      <c r="E1542" t="inlineStr">
        <is>
          <t>Gangehi Island Resort and Spa</t>
        </is>
      </c>
      <c r="F1542" t="n">
        <v>2013</v>
      </c>
      <c r="G1542" t="inlineStr">
        <is>
          <t>2026-10-04</t>
        </is>
      </c>
      <c r="H1542" t="inlineStr">
        <is>
          <t>dmc-agency</t>
        </is>
      </c>
      <c r="I1542" t="inlineStr">
        <is>
          <t>output/pages/114_gangehi-island-resort/spa__mymaldives.com__resort-guide-gangehi-island-resort.md</t>
        </is>
      </c>
    </row>
    <row r="1543">
      <c r="A1543" t="n">
        <v>162</v>
      </c>
      <c r="B1543" t="inlineStr">
        <is>
          <t>The Marina at Crossroads Maldives</t>
        </is>
      </c>
      <c r="C1543" t="inlineStr">
        <is>
          <t>https://maldivestraveller.mv/en/holidays/maldives-tours/marina-crossroads-day-visit</t>
        </is>
      </c>
      <c r="D1543" t="inlineStr">
        <is>
          <t>diving</t>
        </is>
      </c>
      <c r="E1543" t="inlineStr">
        <is>
          <t>Day Visit to Crossroads with Beach Facility Access - MTH</t>
        </is>
      </c>
      <c r="F1543" t="n">
        <v>10898</v>
      </c>
      <c r="G1543" t="inlineStr">
        <is>
          <t>2026-10-04</t>
        </is>
      </c>
      <c r="H1543" t="inlineStr">
        <is>
          <t>dmc-agency</t>
        </is>
      </c>
      <c r="I1543" t="inlineStr">
        <is>
          <t>output/pages/162_the-marina-at-crossroads-maldives/diving__maldivestraveller.mv__en-holidays-maldives-tours-marina-crossroads-day-visit.md</t>
        </is>
      </c>
    </row>
    <row r="1544">
      <c r="A1544" t="n">
        <v>5</v>
      </c>
      <c r="B1544" t="inlineStr">
        <is>
          <t>Bolifushi Island Resort</t>
        </is>
      </c>
      <c r="C1544" t="inlineStr">
        <is>
          <t>https://www.simplymaldivesholidays.co.uk/resort/ozen-bolifushi/</t>
        </is>
      </c>
      <c r="D1544" t="inlineStr">
        <is>
          <t>diving</t>
        </is>
      </c>
      <c r="E1544" t="inlineStr">
        <is>
          <t>OZEN Reserve Bolifushi Maldives | Simply Maldives Holidays</t>
        </is>
      </c>
      <c r="F1544" t="n">
        <v>2903</v>
      </c>
      <c r="G1544" t="inlineStr">
        <is>
          <t>2026-10-04</t>
        </is>
      </c>
      <c r="H1544" t="inlineStr">
        <is>
          <t>dmc-agency</t>
        </is>
      </c>
      <c r="I1544" t="inlineStr">
        <is>
          <t>output/pages/005_bolifushi-island-resort/diving__simplymaldivesholidays.co.uk__resort-ozen-bolifushi.md</t>
        </is>
      </c>
    </row>
    <row r="1545">
      <c r="A1545" t="n">
        <v>57</v>
      </c>
      <c r="B1545" t="inlineStr">
        <is>
          <t>Fushifaru Maldives</t>
        </is>
      </c>
      <c r="C1545" t="inlineStr">
        <is>
          <t>https://www.fushifaru.com/barefoot-luxury-at-fushifaru-maldives/</t>
        </is>
      </c>
      <c r="D1545" t="inlineStr">
        <is>
          <t>dining</t>
        </is>
      </c>
      <c r="E1545" t="inlineStr">
        <is>
          <t>What Is Barefoot Luxury? Discover the Art of Island Living at Fushifaru Maldives - Fushifaru Maldives Resort</t>
        </is>
      </c>
      <c r="F1545" t="n">
        <v>3713</v>
      </c>
      <c r="G1545" t="inlineStr">
        <is>
          <t>2026-10-04</t>
        </is>
      </c>
      <c r="H1545" t="inlineStr">
        <is>
          <t>official</t>
        </is>
      </c>
      <c r="I1545" t="inlineStr">
        <is>
          <t>output/pages/057_fushifaru-maldives/dining__fushifaru.com__barefoot-luxury-at-fushifaru-maldives.md</t>
        </is>
      </c>
    </row>
    <row r="1546">
      <c r="A1546" t="n">
        <v>57</v>
      </c>
      <c r="B1546" t="inlineStr">
        <is>
          <t>Fushifaru Maldives</t>
        </is>
      </c>
      <c r="C1546" t="inlineStr">
        <is>
          <t>https://www.fushifaru.com/weddings-celebrations/</t>
        </is>
      </c>
      <c r="D1546" t="inlineStr">
        <is>
          <t>wedding</t>
        </is>
      </c>
      <c r="E1546" t="inlineStr">
        <is>
          <t>Weddings and Proposals in the Maldives - Fushifaru Resort</t>
        </is>
      </c>
      <c r="F1546" t="n">
        <v>2686</v>
      </c>
      <c r="G1546" t="inlineStr">
        <is>
          <t>2026-10-04</t>
        </is>
      </c>
      <c r="H1546" t="inlineStr">
        <is>
          <t>official</t>
        </is>
      </c>
      <c r="I1546" t="inlineStr">
        <is>
          <t>output/pages/057_fushifaru-maldives/wedding__fushifaru.com__weddings-celebrations.md</t>
        </is>
      </c>
    </row>
    <row r="1547">
      <c r="A1547" t="n">
        <v>78</v>
      </c>
      <c r="B1547" t="inlineStr">
        <is>
          <t>Meeru Maldives Resort Island</t>
        </is>
      </c>
      <c r="C1547" t="inlineStr">
        <is>
          <t>https://www.simplymaldivesholidays.co.uk/resort/meeru-resort/</t>
        </is>
      </c>
      <c r="D1547" t="inlineStr">
        <is>
          <t>diving</t>
        </is>
      </c>
      <c r="E1547" t="inlineStr">
        <is>
          <t>Meeru Island Resort | Simply Maldives Holidays</t>
        </is>
      </c>
      <c r="F1547" t="n">
        <v>2903</v>
      </c>
      <c r="G1547" t="inlineStr">
        <is>
          <t>2026-10-04</t>
        </is>
      </c>
      <c r="H1547" t="inlineStr">
        <is>
          <t>dmc-agency</t>
        </is>
      </c>
      <c r="I1547" t="inlineStr">
        <is>
          <t>output/pages/078_meeru-maldives-resort-island/diving__simplymaldivesholidays.co.uk__resort-meeru-resort.md</t>
        </is>
      </c>
    </row>
    <row r="1548">
      <c r="A1548" t="n">
        <v>173</v>
      </c>
      <c r="B1548" t="inlineStr">
        <is>
          <t>Kurumba Maldives</t>
        </is>
      </c>
      <c r="C1548" t="inlineStr">
        <is>
          <t>https://www.mymaldives.com/resort-guide/kurumba-maldives/</t>
        </is>
      </c>
      <c r="D1548" t="inlineStr">
        <is>
          <t>diving</t>
        </is>
      </c>
      <c r="E1548" t="inlineStr">
        <is>
          <t>Kurumba Maldives - Maldives Resort</t>
        </is>
      </c>
      <c r="F1548" t="n">
        <v>2192</v>
      </c>
      <c r="G1548" t="inlineStr">
        <is>
          <t>2026-10-04</t>
        </is>
      </c>
      <c r="H1548" t="inlineStr">
        <is>
          <t>dmc-agency</t>
        </is>
      </c>
      <c r="I1548" t="inlineStr">
        <is>
          <t>output/pages/173_kurumba-maldives/diving__mymaldives.com__resort-guide-kurumba-maldives.md</t>
        </is>
      </c>
    </row>
    <row r="1549">
      <c r="A1549" t="n">
        <v>57</v>
      </c>
      <c r="B1549" t="inlineStr">
        <is>
          <t>Fushifaru Maldives</t>
        </is>
      </c>
      <c r="C1549" t="inlineStr">
        <is>
          <t>https://www.fushifaru.com/a-foodies-guide-to-fushifaru/</t>
        </is>
      </c>
      <c r="D1549" t="inlineStr">
        <is>
          <t>dining</t>
        </is>
      </c>
      <c r="E1549" t="inlineStr">
        <is>
          <t>A Foodie's Guide To Fushifaru - Fushifaru Maldives Resort</t>
        </is>
      </c>
      <c r="F1549" t="n">
        <v>3367</v>
      </c>
      <c r="G1549" t="inlineStr">
        <is>
          <t>2026-10-04</t>
        </is>
      </c>
      <c r="H1549" t="inlineStr">
        <is>
          <t>official</t>
        </is>
      </c>
      <c r="I1549" t="inlineStr">
        <is>
          <t>output/pages/057_fushifaru-maldives/dining__fushifaru.com__a-foodies-guide-to-fushifaru.md</t>
        </is>
      </c>
    </row>
    <row r="1550">
      <c r="A1550" t="n">
        <v>47</v>
      </c>
      <c r="B1550" t="inlineStr">
        <is>
          <t>Park Hyatt Maldives, Hadahaa</t>
        </is>
      </c>
      <c r="C1550" t="inlineStr">
        <is>
          <t>https://www.simplymaldivesholidays.co.uk/resort/park-hyatt-maldives-hadahaa/</t>
        </is>
      </c>
      <c r="D1550" t="inlineStr">
        <is>
          <t>diving</t>
        </is>
      </c>
      <c r="E1550" t="inlineStr">
        <is>
          <t>Park Hyatt Maldives Hadahaa | Simply Maldives Holidays</t>
        </is>
      </c>
      <c r="F1550" t="n">
        <v>2903</v>
      </c>
      <c r="G1550" t="inlineStr">
        <is>
          <t>2026-10-04</t>
        </is>
      </c>
      <c r="H1550" t="inlineStr">
        <is>
          <t>dmc-agency</t>
        </is>
      </c>
      <c r="I1550" t="inlineStr">
        <is>
          <t>output/pages/047_park-hyatt-maldives-hadahaa/diving__simplymaldivesholidays.co.uk__resort-park-hyatt-maldives-hadahaa.md</t>
        </is>
      </c>
    </row>
    <row r="1551">
      <c r="A1551" t="n">
        <v>175</v>
      </c>
      <c r="B1551" t="inlineStr">
        <is>
          <t>Villa Nautica Paradise Island</t>
        </is>
      </c>
      <c r="C1551" t="inlineStr">
        <is>
          <t>https://maldivestraveller.mv/en/holidays/maldives-tours/overnight-at-paradise-island</t>
        </is>
      </c>
      <c r="D1551" t="inlineStr">
        <is>
          <t>diving</t>
        </is>
      </c>
      <c r="E1551" t="inlineStr">
        <is>
          <t>Overnight Stay Experience in Maldives - Maldives Traveller</t>
        </is>
      </c>
      <c r="F1551" t="n">
        <v>3704</v>
      </c>
      <c r="G1551" t="inlineStr">
        <is>
          <t>2026-10-04</t>
        </is>
      </c>
      <c r="H1551" t="inlineStr">
        <is>
          <t>dmc-agency</t>
        </is>
      </c>
      <c r="I1551" t="inlineStr">
        <is>
          <t>output/pages/175_villa-nautica-paradise-island/diving__maldivestraveller.mv__en-holidays-maldives-tours-overnight-at-paradise-island.md</t>
        </is>
      </c>
    </row>
    <row r="1552">
      <c r="A1552" t="n">
        <v>47</v>
      </c>
      <c r="B1552" t="inlineStr">
        <is>
          <t>Park Hyatt Maldives, Hadahaa</t>
        </is>
      </c>
      <c r="C1552" t="inlineStr">
        <is>
          <t>https://www.mymaldives.com/blog/hyatt-introduces-park-hyatt-maldives-hadahaa/</t>
        </is>
      </c>
      <c r="D1552" t="inlineStr">
        <is>
          <t>diving</t>
        </is>
      </c>
      <c r="E1552" t="inlineStr">
        <is>
          <t>Hyatt Introduces Park Hyatt Maldives Hadahaa - My Maldives</t>
        </is>
      </c>
      <c r="F1552" t="n">
        <v>7162</v>
      </c>
      <c r="G1552" t="inlineStr">
        <is>
          <t>2026-10-04</t>
        </is>
      </c>
      <c r="H1552" t="inlineStr">
        <is>
          <t>dmc-agency</t>
        </is>
      </c>
      <c r="I1552" t="inlineStr">
        <is>
          <t>output/pages/047_park-hyatt-maldives-hadahaa/diving__mymaldives.com__blog-hyatt-introduces-park-hyatt-maldives-hadahaa.md</t>
        </is>
      </c>
    </row>
    <row r="1553">
      <c r="A1553" t="n">
        <v>57</v>
      </c>
      <c r="B1553" t="inlineStr">
        <is>
          <t>Fushifaru Maldives</t>
        </is>
      </c>
      <c r="C1553" t="inlineStr">
        <is>
          <t>https://www.fushifaru.com/spa/steam-sauna/</t>
        </is>
      </c>
      <c r="D1553" t="inlineStr">
        <is>
          <t>spa</t>
        </is>
      </c>
      <c r="E1553" t="inlineStr">
        <is>
          <t>Steam &amp; Sauna - Fushifaru Maldives Resort</t>
        </is>
      </c>
      <c r="F1553" t="n">
        <v>306</v>
      </c>
      <c r="G1553" t="inlineStr">
        <is>
          <t>2026-10-04</t>
        </is>
      </c>
      <c r="H1553" t="inlineStr">
        <is>
          <t>official</t>
        </is>
      </c>
      <c r="I1553" t="inlineStr">
        <is>
          <t>output/pages/057_fushifaru-maldives/spa__fushifaru.com__spa-steam-sauna.md</t>
        </is>
      </c>
    </row>
    <row r="1554">
      <c r="A1554" t="n">
        <v>163</v>
      </c>
      <c r="B1554" t="inlineStr">
        <is>
          <t>Adaaran Prestige Vadoo</t>
        </is>
      </c>
      <c r="C1554" t="inlineStr">
        <is>
          <t>https://maldivestraveller.mv/jp/holidays/maldives-tours/day-visit-to-adaaran-prestige-vadoo</t>
        </is>
      </c>
      <c r="D1554" t="inlineStr">
        <is>
          <t>diving</t>
        </is>
      </c>
      <c r="E1554" t="inlineStr">
        <is>
          <t>アダーラン プレステージ ヴァドウ日帰りツアー - モルディブトラベラー</t>
        </is>
      </c>
      <c r="F1554" t="n">
        <v>7757</v>
      </c>
      <c r="G1554" t="inlineStr">
        <is>
          <t>2026-10-04</t>
        </is>
      </c>
      <c r="H1554" t="inlineStr">
        <is>
          <t>dmc-agency</t>
        </is>
      </c>
      <c r="I1554" t="inlineStr">
        <is>
          <t>output/pages/163_adaaran-prestige-vadoo/diving__maldivestraveller.mv__jp-holidays-maldives-tours-day-visit-to-adaaran-prestige-vad.md</t>
        </is>
      </c>
    </row>
    <row r="1555">
      <c r="A1555" t="n">
        <v>174</v>
      </c>
      <c r="B1555" t="inlineStr">
        <is>
          <t>Vilamendhoo Island Resort</t>
        </is>
      </c>
      <c r="C1555" t="inlineStr">
        <is>
          <t>https://www.mymaldives.com/resort-guide/vilamendhoo-island-resort/</t>
        </is>
      </c>
      <c r="D1555" t="inlineStr">
        <is>
          <t>spa</t>
        </is>
      </c>
      <c r="E1555" t="inlineStr">
        <is>
          <t>Vilamendhoo Island Resort &amp; Spa - My Maldives</t>
        </is>
      </c>
      <c r="F1555" t="n">
        <v>1285</v>
      </c>
      <c r="G1555" t="inlineStr">
        <is>
          <t>2026-10-04</t>
        </is>
      </c>
      <c r="H1555" t="inlineStr">
        <is>
          <t>dmc-agency</t>
        </is>
      </c>
      <c r="I1555" t="inlineStr">
        <is>
          <t>output/pages/174_vilamendhoo-island-resort/spa__mymaldives.com__resort-guide-vilamendhoo-island-resort.md</t>
        </is>
      </c>
    </row>
    <row r="1556">
      <c r="A1556" t="n">
        <v>57</v>
      </c>
      <c r="B1556" t="inlineStr">
        <is>
          <t>Fushifaru Maldives</t>
        </is>
      </c>
      <c r="C1556" t="inlineStr">
        <is>
          <t>https://www.fushifaru.com/a-day-in-the-life-at-fushifaru-maldives/</t>
        </is>
      </c>
      <c r="D1556" t="inlineStr">
        <is>
          <t>diving</t>
        </is>
      </c>
      <c r="E1556" t="inlineStr">
        <is>
          <t>A Day in the Life at Fushifaru Maldives - Fushifaru Maldives Resort</t>
        </is>
      </c>
      <c r="F1556" t="n">
        <v>4079</v>
      </c>
      <c r="G1556" t="inlineStr">
        <is>
          <t>2026-10-04</t>
        </is>
      </c>
      <c r="H1556" t="inlineStr">
        <is>
          <t>official</t>
        </is>
      </c>
      <c r="I1556" t="inlineStr">
        <is>
          <t>output/pages/057_fushifaru-maldives/diving__fushifaru.com__a-day-in-the-life-at-fushifaru-maldives.md</t>
        </is>
      </c>
    </row>
    <row r="1557">
      <c r="A1557" t="n">
        <v>57</v>
      </c>
      <c r="B1557" t="inlineStr">
        <is>
          <t>Fushifaru Maldives</t>
        </is>
      </c>
      <c r="C1557" t="inlineStr">
        <is>
          <t>https://www.fushifaru.com/experience-the-magic-of-manta-ray-season/</t>
        </is>
      </c>
      <c r="D1557" t="inlineStr">
        <is>
          <t>diving</t>
        </is>
      </c>
      <c r="E1557" t="inlineStr">
        <is>
          <t>Experience the Magic of Manta Ray Season - Fushifaru Maldives Resort</t>
        </is>
      </c>
      <c r="F1557" t="n">
        <v>2180</v>
      </c>
      <c r="G1557" t="inlineStr">
        <is>
          <t>2026-10-04</t>
        </is>
      </c>
      <c r="H1557" t="inlineStr">
        <is>
          <t>official</t>
        </is>
      </c>
      <c r="I1557" t="inlineStr">
        <is>
          <t>output/pages/057_fushifaru-maldives/diving__fushifaru.com__experience-the-magic-of-manta-ray-season.md</t>
        </is>
      </c>
    </row>
    <row r="1558">
      <c r="A1558" t="n">
        <v>57</v>
      </c>
      <c r="B1558" t="inlineStr">
        <is>
          <t>Fushifaru Maldives</t>
        </is>
      </c>
      <c r="C1558" t="inlineStr">
        <is>
          <t>https://www.fushifaru.com/a-wedding-worthy-of-dreams-at-fushifaru/</t>
        </is>
      </c>
      <c r="D1558" t="inlineStr">
        <is>
          <t>wedding</t>
        </is>
      </c>
      <c r="E1558" t="inlineStr">
        <is>
          <t>A Wedding Worthy of Dreams at Fushifaru - Fushifaru Maldives Resort</t>
        </is>
      </c>
      <c r="F1558" t="n">
        <v>2855</v>
      </c>
      <c r="G1558" t="inlineStr">
        <is>
          <t>2026-10-04</t>
        </is>
      </c>
      <c r="H1558" t="inlineStr">
        <is>
          <t>official</t>
        </is>
      </c>
      <c r="I1558" t="inlineStr">
        <is>
          <t>output/pages/057_fushifaru-maldives/wedding__fushifaru.com__a-wedding-worthy-of-dreams-at-fushifaru.md</t>
        </is>
      </c>
    </row>
    <row r="1559">
      <c r="A1559" t="n">
        <v>102</v>
      </c>
      <c r="B1559" t="inlineStr">
        <is>
          <t>W Maldives</t>
        </is>
      </c>
      <c r="C1559" t="inlineStr">
        <is>
          <t>https://www.simplymaldivesholidays.co.uk/resort/w-maldives/</t>
        </is>
      </c>
      <c r="D1559" t="inlineStr">
        <is>
          <t>diving</t>
        </is>
      </c>
      <c r="E1559" t="inlineStr">
        <is>
          <t>W Maldives | Simply Maldives Holidays</t>
        </is>
      </c>
      <c r="F1559" t="n">
        <v>2903</v>
      </c>
      <c r="G1559" t="inlineStr">
        <is>
          <t>2026-10-04</t>
        </is>
      </c>
      <c r="H1559" t="inlineStr">
        <is>
          <t>dmc-agency</t>
        </is>
      </c>
      <c r="I1559" t="inlineStr">
        <is>
          <t>output/pages/102_w-maldives/diving__simplymaldivesholidays.co.uk__resort-w-maldives.md</t>
        </is>
      </c>
    </row>
    <row r="1560">
      <c r="A1560" t="n">
        <v>128</v>
      </c>
      <c r="B1560" t="inlineStr">
        <is>
          <t>One &amp; Only Reethi Rah, Maldives</t>
        </is>
      </c>
      <c r="C1560" t="inlineStr">
        <is>
          <t>https://www.mymaldives.com/resort-guide/one-and-only-reethi-rah/</t>
        </is>
      </c>
      <c r="D1560" t="inlineStr">
        <is>
          <t>diving</t>
        </is>
      </c>
      <c r="E1560" t="inlineStr">
        <is>
          <t>One&amp;Only Maldives at Reethi Rah</t>
        </is>
      </c>
      <c r="F1560" t="n">
        <v>3691</v>
      </c>
      <c r="G1560" t="inlineStr">
        <is>
          <t>2026-10-04</t>
        </is>
      </c>
      <c r="H1560" t="inlineStr">
        <is>
          <t>dmc-agency</t>
        </is>
      </c>
      <c r="I1560" t="inlineStr">
        <is>
          <t>output/pages/128_one-only-reethi-rah-maldives/diving__mymaldives.com__resort-guide-one-and-only-reethi-rah.md</t>
        </is>
      </c>
    </row>
    <row r="1561">
      <c r="A1561" t="n">
        <v>148</v>
      </c>
      <c r="B1561" t="inlineStr">
        <is>
          <t>Sun Siyam Iru Fushi Maldives</t>
        </is>
      </c>
      <c r="C1561" t="inlineStr">
        <is>
          <t>https://www.mymaldives.com/blog/hilton-maldives-iru-fushi-resort-spa-introduces-a-new-range-of-asian-flavors/</t>
        </is>
      </c>
      <c r="D1561" t="inlineStr">
        <is>
          <t>spa</t>
        </is>
      </c>
      <c r="E1561" t="inlineStr">
        <is>
          <t>Hilton Maldives Iru Fushi Resort &amp; Spa Introduces a New Range of Asian Flavors - My Maldives</t>
        </is>
      </c>
      <c r="F1561" t="n">
        <v>3838</v>
      </c>
      <c r="G1561" t="inlineStr">
        <is>
          <t>2026-10-04</t>
        </is>
      </c>
      <c r="H1561" t="inlineStr">
        <is>
          <t>dmc-agency</t>
        </is>
      </c>
      <c r="I1561" t="inlineStr">
        <is>
          <t>output/pages/148_sun-siyam-iru-fushi-maldives/spa__mymaldives.com__blog-hilton-maldives-iru-fushi-resort-spa-introduces-a-new-r.md</t>
        </is>
      </c>
    </row>
    <row r="1562">
      <c r="A1562" t="n">
        <v>100</v>
      </c>
      <c r="B1562" t="inlineStr">
        <is>
          <t>Club Med Kanifinolhu</t>
        </is>
      </c>
      <c r="C1562" t="inlineStr">
        <is>
          <t>https://maldivestraveller.mv/jp/holidays/maldives-tours/day-visit-to-club-med-kani</t>
        </is>
      </c>
      <c r="D1562" t="inlineStr">
        <is>
          <t>diving</t>
        </is>
      </c>
      <c r="E1562" t="inlineStr">
        <is>
          <t>クラブメッド カニ 日帰りツアー - モルディブトラベラー</t>
        </is>
      </c>
      <c r="F1562" t="n">
        <v>5646</v>
      </c>
      <c r="G1562" t="inlineStr">
        <is>
          <t>2026-10-04</t>
        </is>
      </c>
      <c r="H1562" t="inlineStr">
        <is>
          <t>dmc-agency</t>
        </is>
      </c>
      <c r="I1562" t="inlineStr">
        <is>
          <t>output/pages/100_club-med-kanifinolhu/diving__maldivestraveller.mv__jp-holidays-maldives-tours-day-visit-to-club-med-kani.md</t>
        </is>
      </c>
    </row>
    <row r="1563">
      <c r="A1563" t="n">
        <v>57</v>
      </c>
      <c r="B1563" t="inlineStr">
        <is>
          <t>Fushifaru Maldives</t>
        </is>
      </c>
      <c r="C1563" t="inlineStr">
        <is>
          <t>https://www.fushifaru.com/a-culinary-revamp-with-chef-jan-cleusters/</t>
        </is>
      </c>
      <c r="D1563" t="inlineStr">
        <is>
          <t>dining</t>
        </is>
      </c>
      <c r="E1563" t="inlineStr">
        <is>
          <t>A Culinary Revamp with Chef Jan Cleusters - Fushifaru Maldives Resort</t>
        </is>
      </c>
      <c r="F1563" t="n">
        <v>1648</v>
      </c>
      <c r="G1563" t="inlineStr">
        <is>
          <t>2026-10-04</t>
        </is>
      </c>
      <c r="H1563" t="inlineStr">
        <is>
          <t>official</t>
        </is>
      </c>
      <c r="I1563" t="inlineStr">
        <is>
          <t>output/pages/057_fushifaru-maldives/dining__fushifaru.com__a-culinary-revamp-with-chef-jan-cleusters.md</t>
        </is>
      </c>
    </row>
    <row r="1564">
      <c r="A1564" t="n">
        <v>125</v>
      </c>
      <c r="B1564" t="inlineStr">
        <is>
          <t>Gili Lankanfushi</t>
        </is>
      </c>
      <c r="C1564" t="inlineStr">
        <is>
          <t>https://www.simplymaldivesholidays.co.uk/resort/gili-lankanfushi/</t>
        </is>
      </c>
      <c r="D1564" t="inlineStr">
        <is>
          <t>diving</t>
        </is>
      </c>
      <c r="E1564" t="inlineStr">
        <is>
          <t>Gili Lankanfushi | Simply Maldives Holidays</t>
        </is>
      </c>
      <c r="F1564" t="n">
        <v>2903</v>
      </c>
      <c r="G1564" t="inlineStr">
        <is>
          <t>2026-10-04</t>
        </is>
      </c>
      <c r="H1564" t="inlineStr">
        <is>
          <t>dmc-agency</t>
        </is>
      </c>
      <c r="I1564" t="inlineStr">
        <is>
          <t>output/pages/125_gili-lankanfushi/diving__simplymaldivesholidays.co.uk__resort-gili-lankanfushi.md</t>
        </is>
      </c>
    </row>
    <row r="1565">
      <c r="A1565" t="n">
        <v>26</v>
      </c>
      <c r="B1565" t="inlineStr">
        <is>
          <t>Centara Ras Fushi Resort &amp; Spa</t>
        </is>
      </c>
      <c r="C1565" t="inlineStr">
        <is>
          <t>https://maldivestraveller.mv/jp/holidays/maldives-tours/day-visit-to-centara-ras-fushi</t>
        </is>
      </c>
      <c r="D1565" t="inlineStr">
        <is>
          <t>diving</t>
        </is>
      </c>
      <c r="E1565" t="inlineStr">
        <is>
          <t>センターラ ラスフシ リゾート 日帰りツアー - モルディブトラベラー</t>
        </is>
      </c>
      <c r="F1565" t="n">
        <v>7411</v>
      </c>
      <c r="G1565" t="inlineStr">
        <is>
          <t>2026-10-04</t>
        </is>
      </c>
      <c r="H1565" t="inlineStr">
        <is>
          <t>dmc-agency</t>
        </is>
      </c>
      <c r="I1565" t="inlineStr">
        <is>
          <t>output/pages/026_centara-ras-fushi-resort-spa/diving__maldivestraveller.mv__jp-holidays-maldives-tours-day-visit-to-centara-ras-fushi.md</t>
        </is>
      </c>
    </row>
    <row r="1566">
      <c r="A1566" t="n">
        <v>57</v>
      </c>
      <c r="B1566" t="inlineStr">
        <is>
          <t>Fushifaru Maldives</t>
        </is>
      </c>
      <c r="C1566" t="inlineStr">
        <is>
          <t>https://www.fushifaru.com/wine-dine/</t>
        </is>
      </c>
      <c r="D1566" t="inlineStr">
        <is>
          <t>dining</t>
        </is>
      </c>
      <c r="E1566" t="inlineStr">
        <is>
          <t>Best Restaurants in the Maldives - Dining at Fushifaru Maldives Resort</t>
        </is>
      </c>
      <c r="F1566" t="n">
        <v>2306</v>
      </c>
      <c r="G1566" t="inlineStr">
        <is>
          <t>2026-10-04</t>
        </is>
      </c>
      <c r="H1566" t="inlineStr">
        <is>
          <t>official</t>
        </is>
      </c>
      <c r="I1566" t="inlineStr">
        <is>
          <t>output/pages/057_fushifaru-maldives/dining__fushifaru.com__wine-dine.md</t>
        </is>
      </c>
    </row>
    <row r="1567">
      <c r="A1567" t="n">
        <v>57</v>
      </c>
      <c r="B1567" t="inlineStr">
        <is>
          <t>Fushifaru Maldives</t>
        </is>
      </c>
      <c r="C1567" t="inlineStr">
        <is>
          <t>https://www.fushifaru.com/experiences/</t>
        </is>
      </c>
      <c r="D1567" t="inlineStr">
        <is>
          <t>diving</t>
        </is>
      </c>
      <c r="E1567" t="inlineStr">
        <is>
          <t>Things to do in the Maldives - Fushifaru Maldives Boutique Hotel</t>
        </is>
      </c>
      <c r="F1567" t="n">
        <v>1779</v>
      </c>
      <c r="G1567" t="inlineStr">
        <is>
          <t>2026-10-04</t>
        </is>
      </c>
      <c r="H1567" t="inlineStr">
        <is>
          <t>official</t>
        </is>
      </c>
      <c r="I1567" t="inlineStr">
        <is>
          <t>output/pages/057_fushifaru-maldives/diving__fushifaru.com__experiences.md</t>
        </is>
      </c>
    </row>
    <row r="1568">
      <c r="A1568" t="n">
        <v>109</v>
      </c>
      <c r="B1568" t="inlineStr">
        <is>
          <t>Constance Moofushi Resort</t>
        </is>
      </c>
      <c r="C1568" t="inlineStr">
        <is>
          <t>https://www.mymaldives.com/resort-guide/constance-moofushi-resort/</t>
        </is>
      </c>
      <c r="D1568" t="inlineStr">
        <is>
          <t>diving</t>
        </is>
      </c>
      <c r="E1568" t="inlineStr">
        <is>
          <t>Constance Moofushi Resort - Maldives</t>
        </is>
      </c>
      <c r="F1568" t="n">
        <v>1845</v>
      </c>
      <c r="G1568" t="inlineStr">
        <is>
          <t>2026-10-04</t>
        </is>
      </c>
      <c r="H1568" t="inlineStr">
        <is>
          <t>dmc-agency</t>
        </is>
      </c>
      <c r="I1568" t="inlineStr">
        <is>
          <t>output/pages/109_constance-moofushi-resort/diving__mymaldives.com__resort-guide-constance-moofushi-resort.md</t>
        </is>
      </c>
    </row>
    <row r="1569">
      <c r="A1569" t="n">
        <v>99</v>
      </c>
      <c r="B1569" t="inlineStr">
        <is>
          <t>Conrad Maldives Rangali Island</t>
        </is>
      </c>
      <c r="C1569" t="inlineStr">
        <is>
          <t>https://www.mymaldives.com/blog/hilton-maldives-resort-and-spa-to-re-brand-as-conrad-maldives-rangali-island/</t>
        </is>
      </c>
      <c r="D1569" t="inlineStr">
        <is>
          <t>spa</t>
        </is>
      </c>
      <c r="E1569" t="inlineStr">
        <is>
          <t>Hilton Maldives Resort and Spa to Re-brand as Conrad Maldives Rangali Island - My Maldives</t>
        </is>
      </c>
      <c r="F1569" t="n">
        <v>1635</v>
      </c>
      <c r="G1569" t="inlineStr">
        <is>
          <t>2026-10-04</t>
        </is>
      </c>
      <c r="H1569" t="inlineStr">
        <is>
          <t>dmc-agency</t>
        </is>
      </c>
      <c r="I1569" t="inlineStr">
        <is>
          <t>output/pages/099_conrad-maldives-rangali-island/spa__mymaldives.com__blog-hilton-maldives-resort-and-spa-to-re-brand-as-conrad-ma.md</t>
        </is>
      </c>
    </row>
    <row r="1570">
      <c r="A1570" t="n">
        <v>116</v>
      </c>
      <c r="B1570" t="inlineStr">
        <is>
          <t>Nova Maldives</t>
        </is>
      </c>
      <c r="C1570" t="inlineStr">
        <is>
          <t>https://www.simplymaldivesholidays.co.uk/resort/nova-maldives/</t>
        </is>
      </c>
      <c r="D1570" t="inlineStr">
        <is>
          <t>diving</t>
        </is>
      </c>
      <c r="E1570" t="inlineStr">
        <is>
          <t>Nova Maldives | Simply Maldives Holidays</t>
        </is>
      </c>
      <c r="F1570" t="n">
        <v>2903</v>
      </c>
      <c r="G1570" t="inlineStr">
        <is>
          <t>2026-10-04</t>
        </is>
      </c>
      <c r="H1570" t="inlineStr">
        <is>
          <t>dmc-agency</t>
        </is>
      </c>
      <c r="I1570" t="inlineStr">
        <is>
          <t>output/pages/116_nova-maldives/diving__simplymaldivesholidays.co.uk__resort-nova-maldives.md</t>
        </is>
      </c>
    </row>
    <row r="1571">
      <c r="A1571" t="n">
        <v>57</v>
      </c>
      <c r="B1571" t="inlineStr">
        <is>
          <t>Fushifaru Maldives</t>
        </is>
      </c>
      <c r="C1571" t="inlineStr">
        <is>
          <t>https://www.fushifaru.com/getting-here/</t>
        </is>
      </c>
      <c r="D1571" t="inlineStr">
        <is>
          <t>diving</t>
        </is>
      </c>
      <c r="E1571" t="inlineStr">
        <is>
          <t>Getting Here - Fushifaru Maldives Resort</t>
        </is>
      </c>
      <c r="F1571" t="n">
        <v>2864</v>
      </c>
      <c r="G1571" t="inlineStr">
        <is>
          <t>2026-10-04</t>
        </is>
      </c>
      <c r="H1571" t="inlineStr">
        <is>
          <t>official</t>
        </is>
      </c>
      <c r="I1571" t="inlineStr">
        <is>
          <t>output/pages/057_fushifaru-maldives/diving__fushifaru.com__getting-here.md</t>
        </is>
      </c>
    </row>
    <row r="1572">
      <c r="A1572" t="n">
        <v>1</v>
      </c>
      <c r="B1572" t="inlineStr">
        <is>
          <t>Six Senses Laamu</t>
        </is>
      </c>
      <c r="C1572" t="inlineStr">
        <is>
          <t>https://www.mymaldives.com/resort-guide/laamu-atoll/</t>
        </is>
      </c>
      <c r="D1572" t="inlineStr">
        <is>
          <t>diving</t>
        </is>
      </c>
      <c r="E1572" t="inlineStr">
        <is>
          <t>Laamu Atoll - My Maldives</t>
        </is>
      </c>
      <c r="F1572" t="n">
        <v>2448</v>
      </c>
      <c r="G1572" t="inlineStr">
        <is>
          <t>2026-10-04</t>
        </is>
      </c>
      <c r="H1572" t="inlineStr">
        <is>
          <t>dmc-agency</t>
        </is>
      </c>
      <c r="I1572" t="inlineStr">
        <is>
          <t>output/pages/001_six-senses-laamu/diving__mymaldives.com__resort-guide-laamu-atoll.md</t>
        </is>
      </c>
    </row>
    <row r="1573">
      <c r="A1573" t="n">
        <v>78</v>
      </c>
      <c r="B1573" t="inlineStr">
        <is>
          <t>Meeru Maldives Resort Island</t>
        </is>
      </c>
      <c r="C1573" t="inlineStr">
        <is>
          <t>https://www.mymaldives.com/resort-guide/meeru-island-resort/</t>
        </is>
      </c>
      <c r="D1573" t="inlineStr">
        <is>
          <t>diving</t>
        </is>
      </c>
      <c r="E1573" t="inlineStr">
        <is>
          <t>Meeru Island Resort - Maldives Resort</t>
        </is>
      </c>
      <c r="F1573" t="n">
        <v>1485</v>
      </c>
      <c r="G1573" t="inlineStr">
        <is>
          <t>2026-10-04</t>
        </is>
      </c>
      <c r="H1573" t="inlineStr">
        <is>
          <t>dmc-agency</t>
        </is>
      </c>
      <c r="I1573" t="inlineStr">
        <is>
          <t>output/pages/078_meeru-maldives-resort-island/diving__mymaldives.com__resort-guide-meeru-island-resort.md</t>
        </is>
      </c>
    </row>
    <row r="1574">
      <c r="A1574" t="n">
        <v>80</v>
      </c>
      <c r="B1574" t="inlineStr">
        <is>
          <t>Raaya by Atmosphere</t>
        </is>
      </c>
      <c r="C1574" t="inlineStr">
        <is>
          <t>https://www.simplymaldivesholidays.co.uk/resort/raaya-by-atmosphere/</t>
        </is>
      </c>
      <c r="D1574" t="inlineStr">
        <is>
          <t>diving</t>
        </is>
      </c>
      <c r="E1574" t="inlineStr">
        <is>
          <t>RAAYA by Atmosphere | Simply Maldives Holidays</t>
        </is>
      </c>
      <c r="F1574" t="n">
        <v>2903</v>
      </c>
      <c r="G1574" t="inlineStr">
        <is>
          <t>2026-10-04</t>
        </is>
      </c>
      <c r="H1574" t="inlineStr">
        <is>
          <t>dmc-agency</t>
        </is>
      </c>
      <c r="I1574" t="inlineStr">
        <is>
          <t>output/pages/080_raaya-by-atmosphere/diving__simplymaldivesholidays.co.uk__resort-raaya-by-atmosphere.md</t>
        </is>
      </c>
    </row>
    <row r="1575">
      <c r="A1575" t="n">
        <v>12</v>
      </c>
      <c r="B1575" t="inlineStr">
        <is>
          <t>Thulhagiri Island Resort &amp; Spa</t>
        </is>
      </c>
      <c r="C1575" t="inlineStr">
        <is>
          <t>https://www.mymaldives.com/resort-guide/thulhagiri-island-resort/</t>
        </is>
      </c>
      <c r="D1575" t="inlineStr">
        <is>
          <t>diving</t>
        </is>
      </c>
      <c r="E1575" t="inlineStr">
        <is>
          <t>Thulhagiri Island Resort, Maldives</t>
        </is>
      </c>
      <c r="F1575" t="n">
        <v>2941</v>
      </c>
      <c r="G1575" t="inlineStr">
        <is>
          <t>2026-10-04</t>
        </is>
      </c>
      <c r="H1575" t="inlineStr">
        <is>
          <t>dmc-agency</t>
        </is>
      </c>
      <c r="I1575" t="inlineStr">
        <is>
          <t>output/pages/012_thulhagiri-island-resort-spa/diving__mymaldives.com__resort-guide-thulhagiri-island-resort.md</t>
        </is>
      </c>
    </row>
    <row r="1576">
      <c r="A1576" t="n">
        <v>175</v>
      </c>
      <c r="B1576" t="inlineStr">
        <is>
          <t>Villa Nautica Paradise Island</t>
        </is>
      </c>
      <c r="C1576" t="inlineStr">
        <is>
          <t>https://www.simplymaldivesholidays.co.uk/resort/villa-nautica/</t>
        </is>
      </c>
      <c r="D1576" t="inlineStr">
        <is>
          <t>diving</t>
        </is>
      </c>
      <c r="E1576" t="inlineStr">
        <is>
          <t>Villa Nautica | Simply Maldives Holidays</t>
        </is>
      </c>
      <c r="F1576" t="n">
        <v>2903</v>
      </c>
      <c r="G1576" t="inlineStr">
        <is>
          <t>2026-10-04</t>
        </is>
      </c>
      <c r="H1576" t="inlineStr">
        <is>
          <t>dmc-agency</t>
        </is>
      </c>
      <c r="I1576" t="inlineStr">
        <is>
          <t>output/pages/175_villa-nautica-paradise-island/diving__simplymaldivesholidays.co.uk__resort-villa-nautica.md</t>
        </is>
      </c>
    </row>
    <row r="1577">
      <c r="A1577" t="n">
        <v>175</v>
      </c>
      <c r="B1577" t="inlineStr">
        <is>
          <t>Villa Nautica Paradise Island</t>
        </is>
      </c>
      <c r="C1577" t="inlineStr">
        <is>
          <t>https://www.mymaldives.com/resort-guide/paradise-island-resort-and-spa/</t>
        </is>
      </c>
      <c r="D1577" t="inlineStr">
        <is>
          <t>spa</t>
        </is>
      </c>
      <c r="E1577" t="inlineStr">
        <is>
          <t>Paradise Island Resort &amp; Spa, Lankanfinolhu, Maldives</t>
        </is>
      </c>
      <c r="F1577" t="n">
        <v>1342</v>
      </c>
      <c r="G1577" t="inlineStr">
        <is>
          <t>2026-10-04</t>
        </is>
      </c>
      <c r="H1577" t="inlineStr">
        <is>
          <t>dmc-agency</t>
        </is>
      </c>
      <c r="I1577" t="inlineStr">
        <is>
          <t>output/pages/175_villa-nautica-paradise-island/spa__mymaldives.com__resort-guide-paradise-island-resort-and-spa.md</t>
        </is>
      </c>
    </row>
    <row r="1578">
      <c r="A1578" t="n">
        <v>76</v>
      </c>
      <c r="B1578" t="inlineStr">
        <is>
          <t>Hideaway Beach Resort and Spa at Dhonakulhi Island Maldives</t>
        </is>
      </c>
      <c r="C1578" t="inlineStr">
        <is>
          <t>https://www.mymaldives.com/resort-guide/island-hideaway-at-dhonakulhi-maldives/</t>
        </is>
      </c>
      <c r="D1578" t="inlineStr">
        <is>
          <t>diving</t>
        </is>
      </c>
      <c r="E1578" t="inlineStr">
        <is>
          <t>Island Hideaway at Dhonakulhi Maldives</t>
        </is>
      </c>
      <c r="F1578" t="n">
        <v>2391</v>
      </c>
      <c r="G1578" t="inlineStr">
        <is>
          <t>2026-10-04</t>
        </is>
      </c>
      <c r="H1578" t="inlineStr">
        <is>
          <t>dmc-agency</t>
        </is>
      </c>
      <c r="I1578" t="inlineStr">
        <is>
          <t>output/pages/076_hideaway-beach-resort-and-spa-at-dhonakulhi-island/diving__mymaldives.com__resort-guide-island-hideaway-at-dhonakulhi-maldives.md</t>
        </is>
      </c>
    </row>
    <row r="1579">
      <c r="A1579" t="n">
        <v>95</v>
      </c>
      <c r="B1579" t="inlineStr">
        <is>
          <t>Malahini Kuda Bandos</t>
        </is>
      </c>
      <c r="C1579" t="inlineStr">
        <is>
          <t>https://www.simplymaldivesholidays.co.uk/resort/malahini-kuda-bandos/</t>
        </is>
      </c>
      <c r="D1579" t="inlineStr">
        <is>
          <t>diving</t>
        </is>
      </c>
      <c r="E1579" t="inlineStr">
        <is>
          <t>Malahini Kuda Bandos | Simply Maldives Holidays</t>
        </is>
      </c>
      <c r="F1579" t="n">
        <v>2903</v>
      </c>
      <c r="G1579" t="inlineStr">
        <is>
          <t>2026-10-04</t>
        </is>
      </c>
      <c r="H1579" t="inlineStr">
        <is>
          <t>dmc-agency</t>
        </is>
      </c>
      <c r="I1579" t="inlineStr">
        <is>
          <t>output/pages/095_malahini-kuda-bandos/diving__simplymaldivesholidays.co.uk__resort-malahini-kuda-bandos.md</t>
        </is>
      </c>
    </row>
    <row r="1580">
      <c r="A1580" t="n">
        <v>26</v>
      </c>
      <c r="B1580" t="inlineStr">
        <is>
          <t>Centara Ras Fushi Resort &amp; Spa</t>
        </is>
      </c>
      <c r="C1580" t="inlineStr">
        <is>
          <t>https://maldivestraveller.mv/de/holidays/maldives-tours/day-visit-to-centara-ras-fushi</t>
        </is>
      </c>
      <c r="D1580" t="inlineStr">
        <is>
          <t>diving</t>
        </is>
      </c>
      <c r="E1580" t="inlineStr">
        <is>
          <t>Tagesausflug zum Centara Ras Fushi - Maldives Traveller</t>
        </is>
      </c>
      <c r="F1580" t="n">
        <v>15115</v>
      </c>
      <c r="G1580" t="inlineStr">
        <is>
          <t>2026-10-04</t>
        </is>
      </c>
      <c r="H1580" t="inlineStr">
        <is>
          <t>dmc-agency</t>
        </is>
      </c>
      <c r="I1580" t="inlineStr">
        <is>
          <t>output/pages/026_centara-ras-fushi-resort-spa/diving__maldivestraveller.mv__de-holidays-maldives-tours-day-visit-to-centara-ras-fushi.md</t>
        </is>
      </c>
    </row>
    <row r="1581">
      <c r="A1581" t="n">
        <v>42</v>
      </c>
      <c r="B1581" t="inlineStr">
        <is>
          <t>Dhiggiri Tourist Resort</t>
        </is>
      </c>
      <c r="C1581" t="inlineStr">
        <is>
          <t>https://www.mymaldives.com/resort-guide/dhiggiri-tourist-resort/</t>
        </is>
      </c>
      <c r="D1581" t="inlineStr">
        <is>
          <t>diving</t>
        </is>
      </c>
      <c r="E1581" t="inlineStr">
        <is>
          <t>Dhiggiri Tourist Resort - Maldives</t>
        </is>
      </c>
      <c r="F1581" t="n">
        <v>1218</v>
      </c>
      <c r="G1581" t="inlineStr">
        <is>
          <t>2026-10-04</t>
        </is>
      </c>
      <c r="H1581" t="inlineStr">
        <is>
          <t>dmc-agency</t>
        </is>
      </c>
      <c r="I1581" t="inlineStr">
        <is>
          <t>output/pages/042_dhiggiri-tourist-resort/diving__mymaldives.com__resort-guide-dhiggiri-tourist-resort.md</t>
        </is>
      </c>
    </row>
    <row r="1582">
      <c r="A1582" t="n">
        <v>91</v>
      </c>
      <c r="B1582" t="inlineStr">
        <is>
          <t>Lily Beach Resort</t>
        </is>
      </c>
      <c r="C1582" t="inlineStr">
        <is>
          <t>https://www.maldivesholidayoffers.com/accomodation/resorts/lily-beach-resort-and-spa/</t>
        </is>
      </c>
      <c r="D1582" t="inlineStr">
        <is>
          <t>spa</t>
        </is>
      </c>
      <c r="E1582" t="inlineStr">
        <is>
          <t>Lily Beach Resort &amp; Spa at Huvahendhoo - Maldives All Inclusive Resort</t>
        </is>
      </c>
      <c r="F1582" t="n">
        <v>6586</v>
      </c>
      <c r="G1582" t="inlineStr">
        <is>
          <t>2026-10-04</t>
        </is>
      </c>
      <c r="H1582" t="inlineStr">
        <is>
          <t>dmc-agency</t>
        </is>
      </c>
      <c r="I1582" t="inlineStr">
        <is>
          <t>output/pages/091_lily-beach-resort/spa__maldivesholidayoffers.com__accomodation-resorts-lily-beach-resort-and-spa.md</t>
        </is>
      </c>
    </row>
    <row r="1583">
      <c r="A1583" t="n">
        <v>92</v>
      </c>
      <c r="B1583" t="inlineStr">
        <is>
          <t>Amaya Kuda Rah Maldives</t>
        </is>
      </c>
      <c r="C1583" t="inlineStr">
        <is>
          <t>https://www.simplymaldivesholidays.co.uk/resort/nh-maldives-kuda-rah/</t>
        </is>
      </c>
      <c r="D1583" t="inlineStr">
        <is>
          <t>diving</t>
        </is>
      </c>
      <c r="E1583" t="inlineStr">
        <is>
          <t>NH Maldives Kuda Rah | Simply Maldives Holidays</t>
        </is>
      </c>
      <c r="F1583" t="n">
        <v>2903</v>
      </c>
      <c r="G1583" t="inlineStr">
        <is>
          <t>2026-10-04</t>
        </is>
      </c>
      <c r="H1583" t="inlineStr">
        <is>
          <t>dmc-agency</t>
        </is>
      </c>
      <c r="I1583" t="inlineStr">
        <is>
          <t>output/pages/092_amaya-kuda-rah-maldives/diving__simplymaldivesholidays.co.uk__resort-nh-maldives-kuda-rah.md</t>
        </is>
      </c>
    </row>
    <row r="1584">
      <c r="A1584" t="n">
        <v>111</v>
      </c>
      <c r="B1584" t="inlineStr">
        <is>
          <t>Huvafenfushi Maldives</t>
        </is>
      </c>
      <c r="C1584" t="inlineStr">
        <is>
          <t>https://www.mymaldives.com/blog/huvafen-fushi-maldives-listed-in-conde-nast-traveller-2007-gold-list-for-best-service/</t>
        </is>
      </c>
      <c r="D1584" t="inlineStr">
        <is>
          <t>diving</t>
        </is>
      </c>
      <c r="E1584" t="inlineStr">
        <is>
          <t>Huvafen Fushi Maldives listed in Condé Nast Traveller 2007 Gold List for Best Service - My Maldives</t>
        </is>
      </c>
      <c r="F1584" t="n">
        <v>3094</v>
      </c>
      <c r="G1584" t="inlineStr">
        <is>
          <t>2026-10-04</t>
        </is>
      </c>
      <c r="H1584" t="inlineStr">
        <is>
          <t>dmc-agency</t>
        </is>
      </c>
      <c r="I1584" t="inlineStr">
        <is>
          <t>output/pages/111_huvafenfushi-maldives/diving__mymaldives.com__blog-huvafen-fushi-maldives-listed-in-conde-nast-traveller-2.md</t>
        </is>
      </c>
    </row>
    <row r="1585">
      <c r="A1585" t="n">
        <v>56</v>
      </c>
      <c r="B1585" t="inlineStr">
        <is>
          <t>Four Seasons Resort Maldives at Kuda Huraa</t>
        </is>
      </c>
      <c r="C1585" t="inlineStr">
        <is>
          <t>https://www.mymaldives.com/resort-guide/four-seasons-resort-maldives-kuda-huraa/</t>
        </is>
      </c>
      <c r="D1585" t="inlineStr">
        <is>
          <t>diving</t>
        </is>
      </c>
      <c r="E1585" t="inlineStr">
        <is>
          <t>Four Seasons Resort Maldives at Kuda Huraa - Maldives Resort</t>
        </is>
      </c>
      <c r="F1585" t="n">
        <v>1597</v>
      </c>
      <c r="G1585" t="inlineStr">
        <is>
          <t>2026-10-04</t>
        </is>
      </c>
      <c r="H1585" t="inlineStr">
        <is>
          <t>dmc-agency</t>
        </is>
      </c>
      <c r="I1585" t="inlineStr">
        <is>
          <t>output/pages/056_four-seasons-resort-maldives-at-kuda-huraa/diving__mymaldives.com__resort-guide-four-seasons-resort-maldives-kuda-huraa.md</t>
        </is>
      </c>
    </row>
    <row r="1586">
      <c r="A1586" t="n">
        <v>50</v>
      </c>
      <c r="B1586" t="inlineStr">
        <is>
          <t>Sun Siyam Olhuveli Maldives</t>
        </is>
      </c>
      <c r="C1586" t="inlineStr">
        <is>
          <t>https://www.simplymaldivesholidays.co.uk/resort/sun-siyam-olhuveli-maldives/</t>
        </is>
      </c>
      <c r="D1586" t="inlineStr">
        <is>
          <t>diving</t>
        </is>
      </c>
      <c r="E1586" t="inlineStr">
        <is>
          <t>Sun Siyam Olhuveli | Simply Maldives Holidays</t>
        </is>
      </c>
      <c r="F1586" t="n">
        <v>2903</v>
      </c>
      <c r="G1586" t="inlineStr">
        <is>
          <t>2026-10-04</t>
        </is>
      </c>
      <c r="H1586" t="inlineStr">
        <is>
          <t>dmc-agency</t>
        </is>
      </c>
      <c r="I1586" t="inlineStr">
        <is>
          <t>output/pages/050_sun-siyam-olhuveli-maldives/diving__simplymaldivesholidays.co.uk__resort-sun-siyam-olhuveli-maldives.md</t>
        </is>
      </c>
    </row>
    <row r="1587">
      <c r="A1587" t="n">
        <v>159</v>
      </c>
      <c r="B1587" t="inlineStr">
        <is>
          <t>Cinnamon Dhonveli Maldives</t>
        </is>
      </c>
      <c r="C1587" t="inlineStr">
        <is>
          <t>https://www.mymaldives.com/resort-guide/cinnamon-dhonveli/</t>
        </is>
      </c>
      <c r="D1587" t="inlineStr">
        <is>
          <t>diving</t>
        </is>
      </c>
      <c r="E1587" t="inlineStr">
        <is>
          <t>Chaaya Island Dhonveli Resort - Maldives Resort</t>
        </is>
      </c>
      <c r="F1587" t="n">
        <v>2295</v>
      </c>
      <c r="G1587" t="inlineStr">
        <is>
          <t>2026-10-04</t>
        </is>
      </c>
      <c r="H1587" t="inlineStr">
        <is>
          <t>dmc-agency</t>
        </is>
      </c>
      <c r="I1587" t="inlineStr">
        <is>
          <t>output/pages/159_cinnamon-dhonveli-maldives/diving__mymaldives.com__resort-guide-cinnamon-dhonveli.md</t>
        </is>
      </c>
    </row>
    <row r="1588">
      <c r="A1588" t="n">
        <v>163</v>
      </c>
      <c r="B1588" t="inlineStr">
        <is>
          <t>Adaaran Prestige Vadoo</t>
        </is>
      </c>
      <c r="C1588" t="inlineStr">
        <is>
          <t>https://maldivestraveller.mv/en/holidays/maldives-tours/day-visit-to-adaaran-prestige-vadoo</t>
        </is>
      </c>
      <c r="D1588" t="inlineStr">
        <is>
          <t>diving</t>
        </is>
      </c>
      <c r="E1588" t="inlineStr">
        <is>
          <t>All-inclusive Day Pass to Adaaran Prestige Vadoo with Transfers</t>
        </is>
      </c>
      <c r="F1588" t="n">
        <v>14083</v>
      </c>
      <c r="G1588" t="inlineStr">
        <is>
          <t>2026-10-04</t>
        </is>
      </c>
      <c r="H1588" t="inlineStr">
        <is>
          <t>dmc-agency</t>
        </is>
      </c>
      <c r="I1588" t="inlineStr">
        <is>
          <t>output/pages/163_adaaran-prestige-vadoo/diving__maldivestraveller.mv__en-holidays-maldives-tours-day-visit-to-adaaran-prestige-vad.md</t>
        </is>
      </c>
    </row>
    <row r="1589">
      <c r="A1589" t="n">
        <v>180</v>
      </c>
      <c r="B1589" t="inlineStr">
        <is>
          <t>Lux* South Ari Atoll, Maldives</t>
        </is>
      </c>
      <c r="C1589" t="inlineStr">
        <is>
          <t>https://www.simplymaldivesholidays.co.uk/offer/lux-maldives-offer/</t>
        </is>
      </c>
      <c r="D1589" t="inlineStr">
        <is>
          <t>diving</t>
        </is>
      </c>
      <c r="E1589" t="inlineStr">
        <is>
          <t>LUX Maldives Offer | Simply Maldives Holidays</t>
        </is>
      </c>
      <c r="F1589" t="n">
        <v>2903</v>
      </c>
      <c r="G1589" t="inlineStr">
        <is>
          <t>2026-10-04</t>
        </is>
      </c>
      <c r="H1589" t="inlineStr">
        <is>
          <t>dmc-agency</t>
        </is>
      </c>
      <c r="I1589" t="inlineStr">
        <is>
          <t>output/pages/180_lux-south-ari-atoll-maldives/diving__simplymaldivesholidays.co.uk__offer-lux-maldives-offer.md</t>
        </is>
      </c>
    </row>
    <row r="1590">
      <c r="A1590" t="n">
        <v>111</v>
      </c>
      <c r="B1590" t="inlineStr">
        <is>
          <t>Huvafenfushi Maldives</t>
        </is>
      </c>
      <c r="C1590" t="inlineStr">
        <is>
          <t>https://www.mymaldives.com/resort-guide/huvafen-fushi-by-per-aquum/</t>
        </is>
      </c>
      <c r="D1590" t="inlineStr">
        <is>
          <t>diving</t>
        </is>
      </c>
      <c r="E1590" t="inlineStr">
        <is>
          <t>Huvafen Fushi by Per AQUUM, Nakatchafushi - Maldives Resort</t>
        </is>
      </c>
      <c r="F1590" t="n">
        <v>1651</v>
      </c>
      <c r="G1590" t="inlineStr">
        <is>
          <t>2026-10-04</t>
        </is>
      </c>
      <c r="H1590" t="inlineStr">
        <is>
          <t>dmc-agency</t>
        </is>
      </c>
      <c r="I1590" t="inlineStr">
        <is>
          <t>output/pages/111_huvafenfushi-maldives/diving__mymaldives.com__resort-guide-huvafen-fushi-by-per-aquum.md</t>
        </is>
      </c>
    </row>
    <row r="1591">
      <c r="A1591" t="n">
        <v>72</v>
      </c>
      <c r="B1591" t="inlineStr">
        <is>
          <t>Embudhu Village</t>
        </is>
      </c>
      <c r="C1591" t="inlineStr">
        <is>
          <t>https://maldivestraveller.mv/de/holidays/maldives-tours/day-visit-to-embudu-village</t>
        </is>
      </c>
      <c r="D1591" t="inlineStr">
        <is>
          <t>diving</t>
        </is>
      </c>
      <c r="E1591" t="inlineStr">
        <is>
          <t>Tagesausflug zum Embudu Village - Maldives Traveller</t>
        </is>
      </c>
      <c r="F1591" t="n">
        <v>3631</v>
      </c>
      <c r="G1591" t="inlineStr">
        <is>
          <t>2026-10-04</t>
        </is>
      </c>
      <c r="H1591" t="inlineStr">
        <is>
          <t>dmc-agency</t>
        </is>
      </c>
      <c r="I1591" t="inlineStr">
        <is>
          <t>output/pages/072_embudhu-village/diving__maldivestraveller.mv__de-holidays-maldives-tours-day-visit-to-embudu-village.md</t>
        </is>
      </c>
    </row>
    <row r="1592">
      <c r="A1592" t="n">
        <v>85</v>
      </c>
      <c r="B1592" t="inlineStr">
        <is>
          <t>Centara Mirage Lagoon Maldives &amp; Centara Grand Lagoon Maldives</t>
        </is>
      </c>
      <c r="C1592" t="inlineStr">
        <is>
          <t>https://www.simplymaldivesholidays.co.uk/resort/centara-grand-lagoon-maldives/</t>
        </is>
      </c>
      <c r="D1592" t="inlineStr">
        <is>
          <t>diving</t>
        </is>
      </c>
      <c r="E1592" t="inlineStr">
        <is>
          <t>Centara Grand Lagoon Maldives | Simply Maldives Holidays</t>
        </is>
      </c>
      <c r="F1592" t="n">
        <v>2903</v>
      </c>
      <c r="G1592" t="inlineStr">
        <is>
          <t>2026-10-04</t>
        </is>
      </c>
      <c r="H1592" t="inlineStr">
        <is>
          <t>dmc-agency</t>
        </is>
      </c>
      <c r="I1592" t="inlineStr">
        <is>
          <t>output/pages/085_centara-mirage-lagoon-maldives-centara-grand-lagoo/diving__simplymaldivesholidays.co.uk__resort-centara-grand-lagoon-maldives.md</t>
        </is>
      </c>
    </row>
    <row r="1593">
      <c r="A1593" t="n">
        <v>167</v>
      </c>
      <c r="B1593" t="inlineStr">
        <is>
          <t>Milaidhoo Island Maldives</t>
        </is>
      </c>
      <c r="C1593" t="inlineStr">
        <is>
          <t>https://www.maldivesholidayoffers.com/blogs/blog-detail/alena-lavdovskaya-milaidhoo-return/</t>
        </is>
      </c>
      <c r="D1593" t="inlineStr">
        <is>
          <t>dining</t>
        </is>
      </c>
      <c r="E1593" t="inlineStr">
        <is>
          <t>Maldives Holiday Offers - An Artistic Reunion: Alena Lavdovskaya’s Creative Journey Returns To Milaidhoo</t>
        </is>
      </c>
      <c r="F1593" t="n">
        <v>2930</v>
      </c>
      <c r="G1593" t="inlineStr">
        <is>
          <t>2026-10-04</t>
        </is>
      </c>
      <c r="H1593" t="inlineStr">
        <is>
          <t>dmc-agency</t>
        </is>
      </c>
      <c r="I1593" t="inlineStr">
        <is>
          <t>output/pages/167_milaidhoo-island-maldives/dining__maldivesholidayoffers.com__blogs-blog-detail-alena-lavdovskaya-milaidhoo-return.md</t>
        </is>
      </c>
    </row>
    <row r="1594">
      <c r="A1594" t="n">
        <v>30</v>
      </c>
      <c r="B1594" t="inlineStr">
        <is>
          <t>Hurawalhi Island Resort</t>
        </is>
      </c>
      <c r="C1594" t="inlineStr">
        <is>
          <t>https://www.simplymaldivesholidays.co.uk/resort/hurawalhi/</t>
        </is>
      </c>
      <c r="D1594" t="inlineStr">
        <is>
          <t>diving</t>
        </is>
      </c>
      <c r="E1594" t="inlineStr">
        <is>
          <t>Hurawalhi Island Resort | Simply Maldives Holidays</t>
        </is>
      </c>
      <c r="F1594" t="n">
        <v>2903</v>
      </c>
      <c r="G1594" t="inlineStr">
        <is>
          <t>2026-10-04</t>
        </is>
      </c>
      <c r="H1594" t="inlineStr">
        <is>
          <t>dmc-agency</t>
        </is>
      </c>
      <c r="I1594" t="inlineStr">
        <is>
          <t>output/pages/030_hurawalhi-island-resort/diving__simplymaldivesholidays.co.uk__resort-hurawalhi.md</t>
        </is>
      </c>
    </row>
    <row r="1595">
      <c r="A1595" t="n">
        <v>20</v>
      </c>
      <c r="B1595" t="inlineStr">
        <is>
          <t>The Residence Maldives At Dhigurah</t>
        </is>
      </c>
      <c r="C1595" t="inlineStr">
        <is>
          <t>https://www.simplymaldivesholidays.co.uk/resort/the-residence-maldives-at-dhigurah/</t>
        </is>
      </c>
      <c r="D1595" t="inlineStr">
        <is>
          <t>diving</t>
        </is>
      </c>
      <c r="E1595" t="inlineStr">
        <is>
          <t>The Residence Maldives at Dhigurah | Simply Maldives Holidays</t>
        </is>
      </c>
      <c r="F1595" t="n">
        <v>2903</v>
      </c>
      <c r="G1595" t="inlineStr">
        <is>
          <t>2026-10-04</t>
        </is>
      </c>
      <c r="H1595" t="inlineStr">
        <is>
          <t>dmc-agency</t>
        </is>
      </c>
      <c r="I1595" t="inlineStr">
        <is>
          <t>output/pages/020_the-residence-maldives-at-dhigurah/diving__simplymaldivesholidays.co.uk__resort-the-residence-maldives-at-dhigurah.md</t>
        </is>
      </c>
    </row>
    <row r="1596">
      <c r="A1596" t="n">
        <v>162</v>
      </c>
      <c r="B1596" t="inlineStr">
        <is>
          <t>The Marina at Crossroads Maldives</t>
        </is>
      </c>
      <c r="C1596" t="inlineStr">
        <is>
          <t>https://maldivestraveller.mv/jp/holidays/maldives-tours/marina-crossroads-day-visit</t>
        </is>
      </c>
      <c r="D1596" t="inlineStr">
        <is>
          <t>diving</t>
        </is>
      </c>
      <c r="E1596" t="inlineStr">
        <is>
          <t>ザ マリーナ アット クロスロードの日帰りツアー - モルディブトラベラー</t>
        </is>
      </c>
      <c r="F1596" t="n">
        <v>5500</v>
      </c>
      <c r="G1596" t="inlineStr">
        <is>
          <t>2026-10-04</t>
        </is>
      </c>
      <c r="H1596" t="inlineStr">
        <is>
          <t>dmc-agency</t>
        </is>
      </c>
      <c r="I1596" t="inlineStr">
        <is>
          <t>output/pages/162_the-marina-at-crossroads-maldives/diving__maldivestraveller.mv__jp-holidays-maldives-tours-marina-crossroads-day-visit.md</t>
        </is>
      </c>
    </row>
    <row r="1597">
      <c r="A1597" t="n">
        <v>145</v>
      </c>
      <c r="B1597" t="inlineStr">
        <is>
          <t>Anantara Resort and Spa Maldives</t>
        </is>
      </c>
      <c r="C1597" t="inlineStr">
        <is>
          <t>https://www.maldivesholidayoffers.com/accomodation/resorts/anantara-dhigu/</t>
        </is>
      </c>
      <c r="D1597" t="inlineStr">
        <is>
          <t>diving</t>
        </is>
      </c>
      <c r="E1597" t="inlineStr">
        <is>
          <t>Anantara Dhigu Maldives Resort  -  Best Family Resort</t>
        </is>
      </c>
      <c r="F1597" t="n">
        <v>68375</v>
      </c>
      <c r="G1597" t="inlineStr">
        <is>
          <t>2026-10-04</t>
        </is>
      </c>
      <c r="H1597" t="inlineStr">
        <is>
          <t>dmc-agency</t>
        </is>
      </c>
      <c r="I1597" t="inlineStr">
        <is>
          <t>output/pages/145_anantara-resort-and-spa-maldives/diving__maldivesholidayoffers.com__accomodation-resorts-anantara-dhigu.md</t>
        </is>
      </c>
    </row>
    <row r="1598">
      <c r="A1598" t="n">
        <v>50</v>
      </c>
      <c r="B1598" t="inlineStr">
        <is>
          <t>Sun Siyam Olhuveli Maldives</t>
        </is>
      </c>
      <c r="C1598" t="inlineStr">
        <is>
          <t>https://www.mymaldives.com/resort-guide/olhuveli-beach-spa-resort/</t>
        </is>
      </c>
      <c r="D1598" t="inlineStr">
        <is>
          <t>spa</t>
        </is>
      </c>
      <c r="E1598" t="inlineStr">
        <is>
          <t>Olhuveli Beach and Spa Resort - Maldives Resort</t>
        </is>
      </c>
      <c r="F1598" t="n">
        <v>1357</v>
      </c>
      <c r="G1598" t="inlineStr">
        <is>
          <t>2026-10-04</t>
        </is>
      </c>
      <c r="H1598" t="inlineStr">
        <is>
          <t>dmc-agency</t>
        </is>
      </c>
      <c r="I1598" t="inlineStr">
        <is>
          <t>output/pages/050_sun-siyam-olhuveli-maldives/spa__mymaldives.com__resort-guide-olhuveli-beach-spa-resort.md</t>
        </is>
      </c>
    </row>
    <row r="1599">
      <c r="A1599" t="n">
        <v>179</v>
      </c>
      <c r="B1599" t="inlineStr">
        <is>
          <t>Siyam World Maldives</t>
        </is>
      </c>
      <c r="C1599" t="inlineStr">
        <is>
          <t>https://www.simplymaldivesholidays.co.uk/resort/siyam-world/</t>
        </is>
      </c>
      <c r="D1599" t="inlineStr">
        <is>
          <t>diving</t>
        </is>
      </c>
      <c r="E1599" t="inlineStr">
        <is>
          <t>Siyam World | Simply Maldives Holidays</t>
        </is>
      </c>
      <c r="F1599" t="n">
        <v>2903</v>
      </c>
      <c r="G1599" t="inlineStr">
        <is>
          <t>2026-10-04</t>
        </is>
      </c>
      <c r="H1599" t="inlineStr">
        <is>
          <t>dmc-agency</t>
        </is>
      </c>
      <c r="I1599" t="inlineStr">
        <is>
          <t>output/pages/179_siyam-world-maldives/diving__simplymaldivesholidays.co.uk__resort-siyam-world.md</t>
        </is>
      </c>
    </row>
    <row r="1600">
      <c r="A1600" t="n">
        <v>41</v>
      </c>
      <c r="B1600" t="inlineStr">
        <is>
          <t>Ozen By Atmosphere At Maadhoo</t>
        </is>
      </c>
      <c r="C1600" t="inlineStr">
        <is>
          <t>https://www.mymaldives.com/resort-guide/ozen-life-maadhoo/</t>
        </is>
      </c>
      <c r="D1600" t="inlineStr">
        <is>
          <t>diving</t>
        </is>
      </c>
      <c r="E1600" t="inlineStr">
        <is>
          <t>OZEN LIFE Maadhoo - Maldives Resort</t>
        </is>
      </c>
      <c r="F1600" t="n">
        <v>7205</v>
      </c>
      <c r="G1600" t="inlineStr">
        <is>
          <t>2026-10-04</t>
        </is>
      </c>
      <c r="H1600" t="inlineStr">
        <is>
          <t>dmc-agency</t>
        </is>
      </c>
      <c r="I1600" t="inlineStr">
        <is>
          <t>output/pages/041_ozen-by-atmosphere-at-maadhoo/diving__mymaldives.com__resort-guide-ozen-life-maadhoo.md</t>
        </is>
      </c>
    </row>
    <row r="1601">
      <c r="A1601" t="n">
        <v>125</v>
      </c>
      <c r="B1601" t="inlineStr">
        <is>
          <t>Gili Lankanfushi</t>
        </is>
      </c>
      <c r="C1601" t="inlineStr">
        <is>
          <t>https://www.maldivesholidayoffers.com/holidays/gili-lankanfushi-maldives/</t>
        </is>
      </c>
      <c r="D1601" t="inlineStr">
        <is>
          <t>diving</t>
        </is>
      </c>
      <c r="E1601" t="inlineStr">
        <is>
          <t>4 Nights Villa Suite in Gili Lankanfushi Maldives</t>
        </is>
      </c>
      <c r="F1601" t="n">
        <v>2622</v>
      </c>
      <c r="G1601" t="inlineStr">
        <is>
          <t>2026-10-04</t>
        </is>
      </c>
      <c r="H1601" t="inlineStr">
        <is>
          <t>dmc-agency</t>
        </is>
      </c>
      <c r="I1601" t="inlineStr">
        <is>
          <t>output/pages/125_gili-lankanfushi/diving__maldivesholidayoffers.com__holidays-gili-lankanfushi-maldives.md</t>
        </is>
      </c>
    </row>
    <row r="1602">
      <c r="A1602" t="n">
        <v>172</v>
      </c>
      <c r="B1602" t="inlineStr">
        <is>
          <t>Mirihi Island Resort</t>
        </is>
      </c>
      <c r="C1602" t="inlineStr">
        <is>
          <t>https://www.mymaldives.com/resort-guide/mirihi-island-resort/</t>
        </is>
      </c>
      <c r="D1602" t="inlineStr">
        <is>
          <t>diving</t>
        </is>
      </c>
      <c r="E1602" t="inlineStr">
        <is>
          <t>Mirihi Island Resort, Maldives</t>
        </is>
      </c>
      <c r="F1602" t="n">
        <v>1463</v>
      </c>
      <c r="G1602" t="inlineStr">
        <is>
          <t>2026-10-04</t>
        </is>
      </c>
      <c r="H1602" t="inlineStr">
        <is>
          <t>dmc-agency</t>
        </is>
      </c>
      <c r="I1602" t="inlineStr">
        <is>
          <t>output/pages/172_mirihi-island-resort/diving__mymaldives.com__resort-guide-mirihi-island-resort.md</t>
        </is>
      </c>
    </row>
    <row r="1603">
      <c r="A1603" t="n">
        <v>59</v>
      </c>
      <c r="B1603" t="inlineStr">
        <is>
          <t>Jumeirah Maldives Olhahali Island</t>
        </is>
      </c>
      <c r="C1603" t="inlineStr">
        <is>
          <t>https://www.simplymaldivesholidays.co.uk/resort/jumeirah-maldives/</t>
        </is>
      </c>
      <c r="D1603" t="inlineStr">
        <is>
          <t>diving</t>
        </is>
      </c>
      <c r="E1603" t="inlineStr">
        <is>
          <t>Jumeirah Maldives | Simply Maldives Holidays</t>
        </is>
      </c>
      <c r="F1603" t="n">
        <v>2903</v>
      </c>
      <c r="G1603" t="inlineStr">
        <is>
          <t>2026-10-04</t>
        </is>
      </c>
      <c r="H1603" t="inlineStr">
        <is>
          <t>dmc-agency</t>
        </is>
      </c>
      <c r="I1603" t="inlineStr">
        <is>
          <t>output/pages/059_jumeirah-maldives-olhahali-island/diving__simplymaldivesholidays.co.uk__resort-jumeirah-maldives.md</t>
        </is>
      </c>
    </row>
    <row r="1604">
      <c r="A1604" t="n">
        <v>99</v>
      </c>
      <c r="B1604" t="inlineStr">
        <is>
          <t>Conrad Maldives Rangali Island</t>
        </is>
      </c>
      <c r="C1604" t="inlineStr">
        <is>
          <t>https://www.mymaldives.com/resort-guide/conrad-maldives-rangali-island/</t>
        </is>
      </c>
      <c r="D1604" t="inlineStr">
        <is>
          <t>diving</t>
        </is>
      </c>
      <c r="E1604" t="inlineStr">
        <is>
          <t>Conrad Maldives Rangali Island - Maldives Resort</t>
        </is>
      </c>
      <c r="F1604" t="n">
        <v>2307</v>
      </c>
      <c r="G1604" t="inlineStr">
        <is>
          <t>2026-10-04</t>
        </is>
      </c>
      <c r="H1604" t="inlineStr">
        <is>
          <t>dmc-agency</t>
        </is>
      </c>
      <c r="I1604" t="inlineStr">
        <is>
          <t>output/pages/099_conrad-maldives-rangali-island/diving__mymaldives.com__resort-guide-conrad-maldives-rangali-island.md</t>
        </is>
      </c>
    </row>
    <row r="1605">
      <c r="A1605" t="n">
        <v>88</v>
      </c>
      <c r="B1605" t="inlineStr">
        <is>
          <t>Holiday Inn Resort Kandooma Maldives</t>
        </is>
      </c>
      <c r="C1605" t="inlineStr">
        <is>
          <t>https://www.mymaldives.com/resort-guide/holiday-inn-resort-kandooma-maldives/</t>
        </is>
      </c>
      <c r="D1605" t="inlineStr">
        <is>
          <t>diving</t>
        </is>
      </c>
      <c r="E1605" t="inlineStr">
        <is>
          <t>Holiday Inn Resort Kandooma Maldives - Maldives Resort</t>
        </is>
      </c>
      <c r="F1605" t="n">
        <v>2299</v>
      </c>
      <c r="G1605" t="inlineStr">
        <is>
          <t>2026-10-04</t>
        </is>
      </c>
      <c r="H1605" t="inlineStr">
        <is>
          <t>dmc-agency</t>
        </is>
      </c>
      <c r="I1605" t="inlineStr">
        <is>
          <t>output/pages/088_holiday-inn-resort-kandooma-maldives/diving__mymaldives.com__resort-guide-holiday-inn-resort-kandooma-maldives.md</t>
        </is>
      </c>
    </row>
    <row r="1606">
      <c r="A1606" t="n">
        <v>175</v>
      </c>
      <c r="B1606" t="inlineStr">
        <is>
          <t>Villa Nautica Paradise Island</t>
        </is>
      </c>
      <c r="C1606" t="inlineStr">
        <is>
          <t>https://www.maldivesholidayoffers.com/holidays/villa-nautica-maldives-all-inclusive-package/</t>
        </is>
      </c>
      <c r="D1606" t="inlineStr">
        <is>
          <t>diving</t>
        </is>
      </c>
      <c r="E1606" t="inlineStr">
        <is>
          <t>25% Savings - Maldives Holiday - Villa Nautica</t>
        </is>
      </c>
      <c r="F1606" t="n">
        <v>2248</v>
      </c>
      <c r="G1606" t="inlineStr">
        <is>
          <t>2026-10-04</t>
        </is>
      </c>
      <c r="H1606" t="inlineStr">
        <is>
          <t>dmc-agency</t>
        </is>
      </c>
      <c r="I1606" t="inlineStr">
        <is>
          <t>output/pages/175_villa-nautica-paradise-island/diving__maldivesholidayoffers.com__holidays-villa-nautica-maldives-all-inclusive-package.md</t>
        </is>
      </c>
    </row>
    <row r="1607">
      <c r="A1607" t="n">
        <v>145</v>
      </c>
      <c r="B1607" t="inlineStr">
        <is>
          <t>Anantara Resort and Spa Maldives</t>
        </is>
      </c>
      <c r="C1607" t="inlineStr">
        <is>
          <t>https://www.mymaldives.com/resort-guide/anantara-dhigu-resort-spa-maldives/</t>
        </is>
      </c>
      <c r="D1607" t="inlineStr">
        <is>
          <t>spa</t>
        </is>
      </c>
      <c r="E1607" t="inlineStr">
        <is>
          <t>Anantara Dhigu Resort and Spa Maldives - Dhigufinolhu Island</t>
        </is>
      </c>
      <c r="F1607" t="n">
        <v>1681</v>
      </c>
      <c r="G1607" t="inlineStr">
        <is>
          <t>2026-10-04</t>
        </is>
      </c>
      <c r="H1607" t="inlineStr">
        <is>
          <t>dmc-agency</t>
        </is>
      </c>
      <c r="I1607" t="inlineStr">
        <is>
          <t>output/pages/145_anantara-resort-and-spa-maldives/spa__mymaldives.com__resort-guide-anantara-dhigu-resort-spa-maldives.md</t>
        </is>
      </c>
    </row>
    <row r="1608">
      <c r="A1608" t="n">
        <v>106</v>
      </c>
      <c r="B1608" t="inlineStr">
        <is>
          <t>Anantara Kihavah Villas</t>
        </is>
      </c>
      <c r="C1608" t="inlineStr">
        <is>
          <t>https://www.simplymaldivesholidays.co.uk/resort/anantara-kihavah-villas/</t>
        </is>
      </c>
      <c r="D1608" t="inlineStr">
        <is>
          <t>diving</t>
        </is>
      </c>
      <c r="E1608" t="inlineStr">
        <is>
          <t>Anantara Kihavah Villas Maldives | Simply Maldives Holidays</t>
        </is>
      </c>
      <c r="F1608" t="n">
        <v>2903</v>
      </c>
      <c r="G1608" t="inlineStr">
        <is>
          <t>2026-10-04</t>
        </is>
      </c>
      <c r="H1608" t="inlineStr">
        <is>
          <t>dmc-agency</t>
        </is>
      </c>
      <c r="I1608" t="inlineStr">
        <is>
          <t>output/pages/106_anantara-kihavah-villas/diving__simplymaldivesholidays.co.uk__resort-anantara-kihavah-villas.md</t>
        </is>
      </c>
    </row>
    <row r="1609">
      <c r="A1609" t="n">
        <v>175</v>
      </c>
      <c r="B1609" t="inlineStr">
        <is>
          <t>Villa Nautica Paradise Island</t>
        </is>
      </c>
      <c r="C1609" t="inlineStr">
        <is>
          <t>https://www.maldivesholidayoffers.com/accomodation/villas/villa-nautica-maldives-/</t>
        </is>
      </c>
      <c r="D1609" t="inlineStr">
        <is>
          <t>diving</t>
        </is>
      </c>
      <c r="E1609" t="inlineStr">
        <is>
          <t>Maldives Holiday Offers - Villas</t>
        </is>
      </c>
      <c r="F1609" t="n">
        <v>259</v>
      </c>
      <c r="G1609" t="inlineStr">
        <is>
          <t>2026-10-04</t>
        </is>
      </c>
      <c r="H1609" t="inlineStr">
        <is>
          <t>dmc-agency</t>
        </is>
      </c>
      <c r="I1609" t="inlineStr">
        <is>
          <t>output/pages/175_villa-nautica-paradise-island/diving__maldivesholidayoffers.com__accomodation-villas-villa-nautica-maldives.md</t>
        </is>
      </c>
    </row>
    <row r="1610">
      <c r="A1610" t="n">
        <v>84</v>
      </c>
      <c r="B1610" t="inlineStr">
        <is>
          <t>Alimatha Aquatic Resort</t>
        </is>
      </c>
      <c r="C1610" t="inlineStr">
        <is>
          <t>https://www.mymaldives.com/resort-guide/alimatha-aquatic-resort/</t>
        </is>
      </c>
      <c r="D1610" t="inlineStr">
        <is>
          <t>diving</t>
        </is>
      </c>
      <c r="E1610" t="inlineStr">
        <is>
          <t>Alimatha Aquatic Resort - Alimatha Island</t>
        </is>
      </c>
      <c r="F1610" t="n">
        <v>1303</v>
      </c>
      <c r="G1610" t="inlineStr">
        <is>
          <t>2026-10-04</t>
        </is>
      </c>
      <c r="H1610" t="inlineStr">
        <is>
          <t>dmc-agency</t>
        </is>
      </c>
      <c r="I1610" t="inlineStr">
        <is>
          <t>output/pages/084_alimatha-aquatic-resort/diving__mymaldives.com__resort-guide-alimatha-aquatic-resort.md</t>
        </is>
      </c>
    </row>
    <row r="1611">
      <c r="A1611" t="n">
        <v>34</v>
      </c>
      <c r="B1611" t="inlineStr">
        <is>
          <t>Adaaran Select Meedhupparu</t>
        </is>
      </c>
      <c r="C1611" t="inlineStr">
        <is>
          <t>https://www.simplymaldivesholidays.co.uk/resort/adaaran-select-meedhupparu/</t>
        </is>
      </c>
      <c r="D1611" t="inlineStr">
        <is>
          <t>diving</t>
        </is>
      </c>
      <c r="E1611" t="inlineStr">
        <is>
          <t>Adaaran Select Meedhupparu Resort - Exclusive Offers with Simply Maldives</t>
        </is>
      </c>
      <c r="F1611" t="n">
        <v>2903</v>
      </c>
      <c r="G1611" t="inlineStr">
        <is>
          <t>2026-10-04</t>
        </is>
      </c>
      <c r="H1611" t="inlineStr">
        <is>
          <t>dmc-agency</t>
        </is>
      </c>
      <c r="I1611" t="inlineStr">
        <is>
          <t>output/pages/034_adaaran-select-meedhupparu/diving__simplymaldivesholidays.co.uk__resort-adaaran-select-meedhupparu.md</t>
        </is>
      </c>
    </row>
    <row r="1612">
      <c r="A1612" t="n">
        <v>167</v>
      </c>
      <c r="B1612" t="inlineStr">
        <is>
          <t>Milaidhoo Island Maldives</t>
        </is>
      </c>
      <c r="C1612" t="inlineStr">
        <is>
          <t>https://www.mymaldives.com/resort-guide/milaidhoo-island-maldives/</t>
        </is>
      </c>
      <c r="D1612" t="inlineStr">
        <is>
          <t>diving</t>
        </is>
      </c>
      <c r="E1612" t="inlineStr">
        <is>
          <t>Milaidhoo Island Maldives - My Maldives</t>
        </is>
      </c>
      <c r="F1612" t="n">
        <v>2269</v>
      </c>
      <c r="G1612" t="inlineStr">
        <is>
          <t>2026-10-04</t>
        </is>
      </c>
      <c r="H1612" t="inlineStr">
        <is>
          <t>dmc-agency</t>
        </is>
      </c>
      <c r="I1612" t="inlineStr">
        <is>
          <t>output/pages/167_milaidhoo-island-maldives/diving__mymaldives.com__resort-guide-milaidhoo-island-maldives.md</t>
        </is>
      </c>
    </row>
    <row r="1613">
      <c r="A1613" t="n">
        <v>9</v>
      </c>
      <c r="B1613" t="inlineStr">
        <is>
          <t>Amilla Fushi</t>
        </is>
      </c>
      <c r="C1613" t="inlineStr">
        <is>
          <t>https://www.maldivesholidayoffers.com/blogs/blog-detail/amilla-maldives-top-family-resort-2025/</t>
        </is>
      </c>
      <c r="D1613" t="inlineStr">
        <is>
          <t>diving</t>
        </is>
      </c>
      <c r="E1613" t="inlineStr">
        <is>
          <t>Amilla Maldives Named Top Family Resort by T+L in 2025</t>
        </is>
      </c>
      <c r="F1613" t="n">
        <v>2754</v>
      </c>
      <c r="G1613" t="inlineStr">
        <is>
          <t>2026-10-04</t>
        </is>
      </c>
      <c r="H1613" t="inlineStr">
        <is>
          <t>dmc-agency</t>
        </is>
      </c>
      <c r="I1613" t="inlineStr">
        <is>
          <t>output/pages/009_amilla-fushi/diving__maldivesholidayoffers.com__blogs-blog-detail-amilla-maldives-top-family-resort-2025.md</t>
        </is>
      </c>
    </row>
    <row r="1614">
      <c r="A1614" t="n">
        <v>164</v>
      </c>
      <c r="B1614" t="inlineStr">
        <is>
          <t>Baros Maldives</t>
        </is>
      </c>
      <c r="C1614" t="inlineStr">
        <is>
          <t>https://www.maldivesholidayoffers.com/accomodation/resorts/baros-maldives/</t>
        </is>
      </c>
      <c r="D1614" t="inlineStr">
        <is>
          <t>dining</t>
        </is>
      </c>
      <c r="E1614" t="inlineStr">
        <is>
          <t>Baros Maldives - Maldives Luxury Resorts</t>
        </is>
      </c>
      <c r="F1614" t="n">
        <v>7358</v>
      </c>
      <c r="G1614" t="inlineStr">
        <is>
          <t>2026-10-04</t>
        </is>
      </c>
      <c r="H1614" t="inlineStr">
        <is>
          <t>dmc-agency</t>
        </is>
      </c>
      <c r="I1614" t="inlineStr">
        <is>
          <t>output/pages/164_baros-maldives/dining__maldivesholidayoffers.com__accomodation-resorts-baros-maldives.md</t>
        </is>
      </c>
    </row>
    <row r="1615">
      <c r="A1615" t="n">
        <v>47</v>
      </c>
      <c r="B1615" t="inlineStr">
        <is>
          <t>Park Hyatt Maldives, Hadahaa</t>
        </is>
      </c>
      <c r="C1615" t="inlineStr">
        <is>
          <t>https://www.mymaldives.com/resort-guide/park-hyatt-maldives-hadahaa/</t>
        </is>
      </c>
      <c r="D1615" t="inlineStr">
        <is>
          <t>diving</t>
        </is>
      </c>
      <c r="E1615" t="inlineStr">
        <is>
          <t>Park Hyatt Maldives Hadahaa, Maldives Resort</t>
        </is>
      </c>
      <c r="F1615" t="n">
        <v>2384</v>
      </c>
      <c r="G1615" t="inlineStr">
        <is>
          <t>2026-10-04</t>
        </is>
      </c>
      <c r="H1615" t="inlineStr">
        <is>
          <t>dmc-agency</t>
        </is>
      </c>
      <c r="I1615" t="inlineStr">
        <is>
          <t>output/pages/047_park-hyatt-maldives-hadahaa/diving__mymaldives.com__resort-guide-park-hyatt-maldives-hadahaa.md</t>
        </is>
      </c>
    </row>
    <row r="1616">
      <c r="A1616" t="n">
        <v>3</v>
      </c>
      <c r="B1616" t="inlineStr">
        <is>
          <t>Adaaran Select Hudhuranfushi</t>
        </is>
      </c>
      <c r="C1616" t="inlineStr">
        <is>
          <t>https://maldivestraveller.mv/en/holidays/maldives-tours/day-visit-to-adaaran-hudhuran-fushi</t>
        </is>
      </c>
      <c r="D1616" t="inlineStr">
        <is>
          <t>diving</t>
        </is>
      </c>
      <c r="E1616" t="inlineStr">
        <is>
          <t>Day Visit to Adaaran Select Hudhuran Fushi, day tour - MTH</t>
        </is>
      </c>
      <c r="F1616" t="n">
        <v>4739</v>
      </c>
      <c r="G1616" t="inlineStr">
        <is>
          <t>2026-10-04</t>
        </is>
      </c>
      <c r="H1616" t="inlineStr">
        <is>
          <t>dmc-agency</t>
        </is>
      </c>
      <c r="I1616" t="inlineStr">
        <is>
          <t>output/pages/003_adaaran-select-hudhuranfushi/diving__maldivestraveller.mv__en-holidays-maldives-tours-day-visit-to-adaaran-hudhuran-fus.md</t>
        </is>
      </c>
    </row>
    <row r="1617">
      <c r="A1617" t="n">
        <v>33</v>
      </c>
      <c r="B1617" t="inlineStr">
        <is>
          <t>Dhigali Maldives</t>
        </is>
      </c>
      <c r="C1617" t="inlineStr">
        <is>
          <t>https://www.simplymaldivesholidays.co.uk/resort/niva-dhigali/</t>
        </is>
      </c>
      <c r="D1617" t="inlineStr">
        <is>
          <t>diving</t>
        </is>
      </c>
      <c r="E1617" t="inlineStr">
        <is>
          <t>Niva Dhigali | Simply Maldives Holidays</t>
        </is>
      </c>
      <c r="F1617" t="n">
        <v>2903</v>
      </c>
      <c r="G1617" t="inlineStr">
        <is>
          <t>2026-10-04</t>
        </is>
      </c>
      <c r="H1617" t="inlineStr">
        <is>
          <t>dmc-agency</t>
        </is>
      </c>
      <c r="I1617" t="inlineStr">
        <is>
          <t>output/pages/033_dhigali-maldives/diving__simplymaldivesholidays.co.uk__resort-niva-dhigali.md</t>
        </is>
      </c>
    </row>
    <row r="1618">
      <c r="A1618" t="n">
        <v>154</v>
      </c>
      <c r="B1618" t="inlineStr">
        <is>
          <t>Taj Exotica Resort &amp; Spa Maldives</t>
        </is>
      </c>
      <c r="C1618" t="inlineStr">
        <is>
          <t>https://maldivestraveller.mv/it/holidays/maldives-tours/day-tour-to-taj-exotica-resort</t>
        </is>
      </c>
      <c r="D1618" t="inlineStr">
        <is>
          <t>diving</t>
        </is>
      </c>
      <c r="E1618" t="inlineStr">
        <is>
          <t>Escursione in giornata alle Taj Exotica Resort - Maldives Traveller</t>
        </is>
      </c>
      <c r="F1618" t="n">
        <v>5384</v>
      </c>
      <c r="G1618" t="inlineStr">
        <is>
          <t>2026-10-04</t>
        </is>
      </c>
      <c r="H1618" t="inlineStr">
        <is>
          <t>dmc-agency</t>
        </is>
      </c>
      <c r="I1618" t="inlineStr">
        <is>
          <t>output/pages/154_taj-exotica-resort-spa-maldives/diving__maldivestraveller.mv__it-holidays-maldives-tours-day-tour-to-taj-exotica-resort.md</t>
        </is>
      </c>
    </row>
    <row r="1619">
      <c r="A1619" t="n">
        <v>77</v>
      </c>
      <c r="B1619" t="inlineStr">
        <is>
          <t>Atmosphere Kanifushi Maldives</t>
        </is>
      </c>
      <c r="C1619" t="inlineStr">
        <is>
          <t>https://www.maldivesholidayoffers.com/holidays/07-night-stay-in-sunset-beach-villa-on-atmosphere-kanifushi-maldives/</t>
        </is>
      </c>
      <c r="D1619" t="inlineStr">
        <is>
          <t>diving</t>
        </is>
      </c>
      <c r="E1619" t="inlineStr">
        <is>
          <t>Atmosphere Kanifushi Maldives – Up to 40% Off Deals</t>
        </is>
      </c>
      <c r="F1619" t="n">
        <v>3057</v>
      </c>
      <c r="G1619" t="inlineStr">
        <is>
          <t>2026-10-04</t>
        </is>
      </c>
      <c r="H1619" t="inlineStr">
        <is>
          <t>dmc-agency</t>
        </is>
      </c>
      <c r="I1619" t="inlineStr">
        <is>
          <t>output/pages/077_atmosphere-kanifushi-maldives/diving__maldivesholidayoffers.com__holidays-07-night-stay-in-sunset-beach-villa-on-atmosphere-k.md</t>
        </is>
      </c>
    </row>
    <row r="1620">
      <c r="A1620" t="n">
        <v>53</v>
      </c>
      <c r="B1620" t="inlineStr">
        <is>
          <t>Cinnamon Hakuraa Huraa Maldives</t>
        </is>
      </c>
      <c r="C1620" t="inlineStr">
        <is>
          <t>https://www.mymaldives.com/resort-guide/chaaya-lagoon-hakuraa-huraa/</t>
        </is>
      </c>
      <c r="D1620" t="inlineStr">
        <is>
          <t>diving</t>
        </is>
      </c>
      <c r="E1620" t="inlineStr">
        <is>
          <t>Chaaya Lagoon Hakuraa Huraa - Maldives Resort</t>
        </is>
      </c>
      <c r="F1620" t="n">
        <v>2077</v>
      </c>
      <c r="G1620" t="inlineStr">
        <is>
          <t>2026-10-04</t>
        </is>
      </c>
      <c r="H1620" t="inlineStr">
        <is>
          <t>dmc-agency</t>
        </is>
      </c>
      <c r="I1620" t="inlineStr">
        <is>
          <t>output/pages/053_cinnamon-hakuraa-huraa-maldives/diving__mymaldives.com__resort-guide-chaaya-lagoon-hakuraa-huraa.md</t>
        </is>
      </c>
    </row>
    <row r="1621">
      <c r="A1621" t="n">
        <v>70</v>
      </c>
      <c r="B1621" t="inlineStr">
        <is>
          <t>Joy Island</t>
        </is>
      </c>
      <c r="C1621" t="inlineStr">
        <is>
          <t>https://www.simplymaldivesholidays.co.uk/resort/joy-island-maldives/</t>
        </is>
      </c>
      <c r="D1621" t="inlineStr">
        <is>
          <t>diving</t>
        </is>
      </c>
      <c r="E1621" t="inlineStr">
        <is>
          <t>Joy Island | Simply Maldives Holidays</t>
        </is>
      </c>
      <c r="F1621" t="n">
        <v>2903</v>
      </c>
      <c r="G1621" t="inlineStr">
        <is>
          <t>2026-10-04</t>
        </is>
      </c>
      <c r="H1621" t="inlineStr">
        <is>
          <t>dmc-agency</t>
        </is>
      </c>
      <c r="I1621" t="inlineStr">
        <is>
          <t>output/pages/070_joy-island/diving__simplymaldivesholidays.co.uk__resort-joy-island-maldives.md</t>
        </is>
      </c>
    </row>
    <row r="1622">
      <c r="A1622" t="n">
        <v>3</v>
      </c>
      <c r="B1622" t="inlineStr">
        <is>
          <t>Adaaran Select Hudhuranfushi</t>
        </is>
      </c>
      <c r="C1622" t="inlineStr">
        <is>
          <t>https://www.simplymaldivesholidays.co.uk/resort/adaaran-select-hudhuranfushi/</t>
        </is>
      </c>
      <c r="D1622" t="inlineStr">
        <is>
          <t>diving</t>
        </is>
      </c>
      <c r="E1622" t="inlineStr">
        <is>
          <t>Adaaran Select Hudhuranfushi Island Resort - Exclusive Simply Maldives Offers</t>
        </is>
      </c>
      <c r="F1622" t="n">
        <v>2903</v>
      </c>
      <c r="G1622" t="inlineStr">
        <is>
          <t>2026-10-04</t>
        </is>
      </c>
      <c r="H1622" t="inlineStr">
        <is>
          <t>dmc-agency</t>
        </is>
      </c>
      <c r="I1622" t="inlineStr">
        <is>
          <t>output/pages/003_adaaran-select-hudhuranfushi/diving__simplymaldivesholidays.co.uk__resort-adaaran-select-hudhuranfushi.md</t>
        </is>
      </c>
    </row>
    <row r="1623">
      <c r="A1623" t="n">
        <v>109</v>
      </c>
      <c r="B1623" t="inlineStr">
        <is>
          <t>Constance Moofushi Resort</t>
        </is>
      </c>
      <c r="C1623" t="inlineStr">
        <is>
          <t>https://www.maldivesholidayoffers.com/accomodation/resorts/constance-moofushi/</t>
        </is>
      </c>
      <c r="D1623" t="inlineStr">
        <is>
          <t>diving</t>
        </is>
      </c>
      <c r="E1623" t="inlineStr">
        <is>
          <t>Constance Moofushi - All Inclusive Maldives Resort</t>
        </is>
      </c>
      <c r="F1623" t="n">
        <v>2764</v>
      </c>
      <c r="G1623" t="inlineStr">
        <is>
          <t>2026-10-04</t>
        </is>
      </c>
      <c r="H1623" t="inlineStr">
        <is>
          <t>dmc-agency</t>
        </is>
      </c>
      <c r="I1623" t="inlineStr">
        <is>
          <t>output/pages/109_constance-moofushi-resort/diving__maldivesholidayoffers.com__accomodation-resorts-constance-moofushi.md</t>
        </is>
      </c>
    </row>
    <row r="1624">
      <c r="A1624" t="n">
        <v>164</v>
      </c>
      <c r="B1624" t="inlineStr">
        <is>
          <t>Baros Maldives</t>
        </is>
      </c>
      <c r="C1624" t="inlineStr">
        <is>
          <t>https://www.mymaldives.com/resort-guide/baros-maldives/</t>
        </is>
      </c>
      <c r="D1624" t="inlineStr">
        <is>
          <t>dining</t>
        </is>
      </c>
      <c r="E1624" t="inlineStr">
        <is>
          <t>Baros Maldives - Maldives Resort</t>
        </is>
      </c>
      <c r="F1624" t="n">
        <v>2752</v>
      </c>
      <c r="G1624" t="inlineStr">
        <is>
          <t>2026-10-04</t>
        </is>
      </c>
      <c r="H1624" t="inlineStr">
        <is>
          <t>dmc-agency</t>
        </is>
      </c>
      <c r="I1624" t="inlineStr">
        <is>
          <t>output/pages/164_baros-maldives/dining__mymaldives.com__resort-guide-baros-maldives.md</t>
        </is>
      </c>
    </row>
    <row r="1625">
      <c r="A1625" t="n">
        <v>99</v>
      </c>
      <c r="B1625" t="inlineStr">
        <is>
          <t>Conrad Maldives Rangali Island</t>
        </is>
      </c>
      <c r="C1625" t="inlineStr">
        <is>
          <t>https://www.maldivesholidayoffers.com/accomodation/resorts/conrad-rangali-maldives-island-hotel/</t>
        </is>
      </c>
      <c r="D1625" t="inlineStr">
        <is>
          <t>diving</t>
        </is>
      </c>
      <c r="E1625" t="inlineStr">
        <is>
          <t>Conrad Rangali Maldives Island Hotel</t>
        </is>
      </c>
      <c r="F1625" t="n">
        <v>1822</v>
      </c>
      <c r="G1625" t="inlineStr">
        <is>
          <t>2026-10-04</t>
        </is>
      </c>
      <c r="H1625" t="inlineStr">
        <is>
          <t>dmc-agency</t>
        </is>
      </c>
      <c r="I1625" t="inlineStr">
        <is>
          <t>output/pages/099_conrad-maldives-rangali-island/diving__maldivesholidayoffers.com__accomodation-resorts-conrad-rangali-maldives-island-hotel.md</t>
        </is>
      </c>
    </row>
    <row r="1626">
      <c r="A1626" t="n">
        <v>72</v>
      </c>
      <c r="B1626" t="inlineStr">
        <is>
          <t>Embudhu Village</t>
        </is>
      </c>
      <c r="C1626" t="inlineStr">
        <is>
          <t>https://www.mymaldives.com/resort-guide/embudu-village/</t>
        </is>
      </c>
      <c r="D1626" t="inlineStr">
        <is>
          <t>diving</t>
        </is>
      </c>
      <c r="E1626" t="inlineStr">
        <is>
          <t>Embudu Village - Maldives Resort</t>
        </is>
      </c>
      <c r="F1626" t="n">
        <v>1373</v>
      </c>
      <c r="G1626" t="inlineStr">
        <is>
          <t>2026-10-04</t>
        </is>
      </c>
      <c r="H1626" t="inlineStr">
        <is>
          <t>dmc-agency</t>
        </is>
      </c>
      <c r="I1626" t="inlineStr">
        <is>
          <t>output/pages/072_embudhu-village/diving__mymaldives.com__resort-guide-embudu-village.md</t>
        </is>
      </c>
    </row>
    <row r="1627">
      <c r="A1627" t="n">
        <v>33</v>
      </c>
      <c r="B1627" t="inlineStr">
        <is>
          <t>Dhigali Maldives</t>
        </is>
      </c>
      <c r="C1627" t="inlineStr">
        <is>
          <t>https://www.maldivesholidayoffers.com/accomodation/resorts/dhigali-maldives/</t>
        </is>
      </c>
      <c r="D1627" t="inlineStr">
        <is>
          <t>diving</t>
        </is>
      </c>
      <c r="E1627" t="inlineStr">
        <is>
          <t>Dhigali Maldives</t>
        </is>
      </c>
      <c r="F1627" t="n">
        <v>7872</v>
      </c>
      <c r="G1627" t="inlineStr">
        <is>
          <t>2026-10-04</t>
        </is>
      </c>
      <c r="H1627" t="inlineStr">
        <is>
          <t>dmc-agency</t>
        </is>
      </c>
      <c r="I1627" t="inlineStr">
        <is>
          <t>output/pages/033_dhigali-maldives/diving__maldivesholidayoffers.com__accomodation-resorts-dhigali-maldives.md</t>
        </is>
      </c>
    </row>
    <row r="1628">
      <c r="A1628" t="n">
        <v>64</v>
      </c>
      <c r="B1628" t="inlineStr">
        <is>
          <t>Radisson Blu Resort Maldives</t>
        </is>
      </c>
      <c r="C1628" t="inlineStr">
        <is>
          <t>https://www.simplymaldivesholidays.co.uk/resort/radisson-blu-resort-maldives/</t>
        </is>
      </c>
      <c r="D1628" t="inlineStr">
        <is>
          <t>diving</t>
        </is>
      </c>
      <c r="E1628" t="inlineStr">
        <is>
          <t>Radisson Blu Resort Maldives | Simply Maldives Holidays</t>
        </is>
      </c>
      <c r="F1628" t="n">
        <v>2903</v>
      </c>
      <c r="G1628" t="inlineStr">
        <is>
          <t>2026-10-04</t>
        </is>
      </c>
      <c r="H1628" t="inlineStr">
        <is>
          <t>dmc-agency</t>
        </is>
      </c>
      <c r="I1628" t="inlineStr">
        <is>
          <t>output/pages/064_radisson-blu-resort-maldives/diving__simplymaldivesholidays.co.uk__resort-radisson-blu-resort-maldives.md</t>
        </is>
      </c>
    </row>
    <row r="1629">
      <c r="A1629" t="n">
        <v>178</v>
      </c>
      <c r="B1629" t="inlineStr">
        <is>
          <t>Diamonds Athuruga Beach &amp; Water Villas</t>
        </is>
      </c>
      <c r="C1629" t="inlineStr">
        <is>
          <t>https://www.mymaldives.com/resort-guide/diamonds-athuruga-beach-water-villas/</t>
        </is>
      </c>
      <c r="D1629" t="inlineStr">
        <is>
          <t>diving</t>
        </is>
      </c>
      <c r="E1629" t="inlineStr">
        <is>
          <t>Diamonds Athuruga Beach &amp; Water Villas - Maldives Resort</t>
        </is>
      </c>
      <c r="F1629" t="n">
        <v>1461</v>
      </c>
      <c r="G1629" t="inlineStr">
        <is>
          <t>2026-10-04</t>
        </is>
      </c>
      <c r="H1629" t="inlineStr">
        <is>
          <t>dmc-agency</t>
        </is>
      </c>
      <c r="I1629" t="inlineStr">
        <is>
          <t>output/pages/178_diamonds-athuruga-beach-water-villas/diving__mymaldives.com__resort-guide-diamonds-athuruga-beach-water-villas.md</t>
        </is>
      </c>
    </row>
    <row r="1630">
      <c r="A1630" t="n">
        <v>176</v>
      </c>
      <c r="B1630" t="inlineStr">
        <is>
          <t>Villa Park Sun Island</t>
        </is>
      </c>
      <c r="C1630" t="inlineStr">
        <is>
          <t>https://www.mymaldives.com/resort-guide/sun-island-resort-aspa/</t>
        </is>
      </c>
      <c r="D1630" t="inlineStr">
        <is>
          <t>spa</t>
        </is>
      </c>
      <c r="E1630" t="inlineStr">
        <is>
          <t>Villa Park Maldives - Sun Island Resort, A Tropical Escape</t>
        </is>
      </c>
      <c r="F1630" t="n">
        <v>11469</v>
      </c>
      <c r="G1630" t="inlineStr">
        <is>
          <t>2026-10-04</t>
        </is>
      </c>
      <c r="H1630" t="inlineStr">
        <is>
          <t>dmc-agency</t>
        </is>
      </c>
      <c r="I1630" t="inlineStr">
        <is>
          <t>output/pages/176_villa-park-sun-island/spa__mymaldives.com__resort-guide-sun-island-resort-aspa.md</t>
        </is>
      </c>
    </row>
    <row r="1631">
      <c r="A1631" t="n">
        <v>166</v>
      </c>
      <c r="B1631" t="inlineStr">
        <is>
          <t>Kuramathi Maldives</t>
        </is>
      </c>
      <c r="C1631" t="inlineStr">
        <is>
          <t>https://www.maldivesholidayoffers.com/accomodation/resorts/kuramathi-madives/</t>
        </is>
      </c>
      <c r="D1631" t="inlineStr">
        <is>
          <t>diving</t>
        </is>
      </c>
      <c r="E1631" t="inlineStr">
        <is>
          <t>Kuramathi Madives | Maldives Resorts | Rasdhoo Atoll</t>
        </is>
      </c>
      <c r="F1631" t="n">
        <v>8240</v>
      </c>
      <c r="G1631" t="inlineStr">
        <is>
          <t>2026-10-04</t>
        </is>
      </c>
      <c r="H1631" t="inlineStr">
        <is>
          <t>dmc-agency</t>
        </is>
      </c>
      <c r="I1631" t="inlineStr">
        <is>
          <t>output/pages/166_kuramathi-maldives/diving__maldivesholidayoffers.com__accomodation-resorts-kuramathi-madives.md</t>
        </is>
      </c>
    </row>
    <row r="1632">
      <c r="A1632" t="n">
        <v>116</v>
      </c>
      <c r="B1632" t="inlineStr">
        <is>
          <t>Nova Maldives</t>
        </is>
      </c>
      <c r="C1632" t="inlineStr">
        <is>
          <t>https://www.mymaldives.com/resort-guide/vakarufalhi-island-resort/</t>
        </is>
      </c>
      <c r="D1632" t="inlineStr">
        <is>
          <t>diving</t>
        </is>
      </c>
      <c r="E1632" t="inlineStr">
        <is>
          <t>Vakarufalhi Island Resort - Maldives Resort</t>
        </is>
      </c>
      <c r="F1632" t="n">
        <v>1306</v>
      </c>
      <c r="G1632" t="inlineStr">
        <is>
          <t>2026-10-04</t>
        </is>
      </c>
      <c r="H1632" t="inlineStr">
        <is>
          <t>dmc-agency</t>
        </is>
      </c>
      <c r="I1632" t="inlineStr">
        <is>
          <t>output/pages/116_nova-maldives/diving__mymaldives.com__resort-guide-vakarufalhi-island-resort.md</t>
        </is>
      </c>
    </row>
    <row r="1633">
      <c r="A1633" t="n">
        <v>7</v>
      </c>
      <c r="B1633" t="inlineStr">
        <is>
          <t>Joali Muravandhoo</t>
        </is>
      </c>
      <c r="C1633" t="inlineStr">
        <is>
          <t>https://www.simplymaldivesholidays.co.uk/resort/joali/</t>
        </is>
      </c>
      <c r="D1633" t="inlineStr">
        <is>
          <t>diving</t>
        </is>
      </c>
      <c r="E1633" t="inlineStr">
        <is>
          <t>JOALI Maldives | Simply Maldives Holidays</t>
        </is>
      </c>
      <c r="F1633" t="n">
        <v>2903</v>
      </c>
      <c r="G1633" t="inlineStr">
        <is>
          <t>2026-10-04</t>
        </is>
      </c>
      <c r="H1633" t="inlineStr">
        <is>
          <t>dmc-agency</t>
        </is>
      </c>
      <c r="I1633" t="inlineStr">
        <is>
          <t>output/pages/007_joali-muravandhoo/diving__simplymaldivesholidays.co.uk__resort-joali.md</t>
        </is>
      </c>
    </row>
    <row r="1634">
      <c r="A1634" t="n">
        <v>11</v>
      </c>
      <c r="B1634" t="inlineStr">
        <is>
          <t>Angaga Island Resort and Spa</t>
        </is>
      </c>
      <c r="C1634" t="inlineStr">
        <is>
          <t>https://www.mymaldives.com/resort-guide/angaga-island-resort-spa/</t>
        </is>
      </c>
      <c r="D1634" t="inlineStr">
        <is>
          <t>spa</t>
        </is>
      </c>
      <c r="E1634" t="inlineStr">
        <is>
          <t>Angaga Island Resort and Spa - Maldives Resort</t>
        </is>
      </c>
      <c r="F1634" t="n">
        <v>1452</v>
      </c>
      <c r="G1634" t="inlineStr">
        <is>
          <t>2026-10-04</t>
        </is>
      </c>
      <c r="H1634" t="inlineStr">
        <is>
          <t>dmc-agency</t>
        </is>
      </c>
      <c r="I1634" t="inlineStr">
        <is>
          <t>output/pages/011_angaga-island-resort-and-spa/spa__mymaldives.com__resort-guide-angaga-island-resort-spa.md</t>
        </is>
      </c>
    </row>
    <row r="1635">
      <c r="A1635" t="n">
        <v>10</v>
      </c>
      <c r="B1635" t="inlineStr">
        <is>
          <t>Dreamland - The Unique Sea &amp; Lake Resort/Spa</t>
        </is>
      </c>
      <c r="C1635" t="inlineStr">
        <is>
          <t>https://www.maldivesholidayoffers.com/blogs/blog-detail/unique-dining-experience-at-lake-view-and-sea-view-restaurants-in-dreamland-maldives/</t>
        </is>
      </c>
      <c r="D1635" t="inlineStr">
        <is>
          <t>dining</t>
        </is>
      </c>
      <c r="E1635" t="inlineStr">
        <is>
          <t>Unique Dining Experience at Lake View and Sea View Restaurants in Dreamland Maldives</t>
        </is>
      </c>
      <c r="F1635" t="n">
        <v>8810</v>
      </c>
      <c r="G1635" t="inlineStr">
        <is>
          <t>2026-10-04</t>
        </is>
      </c>
      <c r="H1635" t="inlineStr">
        <is>
          <t>dmc-agency</t>
        </is>
      </c>
      <c r="I1635" t="inlineStr">
        <is>
          <t>output/pages/010_dreamland-the-unique-sea-lake-resort-spa/dining__maldivesholidayoffers.com__blogs-blog-detail-unique-dining-experience-at-lake-view-and-.md</t>
        </is>
      </c>
    </row>
    <row r="1636">
      <c r="A1636" t="n">
        <v>102</v>
      </c>
      <c r="B1636" t="inlineStr">
        <is>
          <t>W Maldives</t>
        </is>
      </c>
      <c r="C1636" t="inlineStr">
        <is>
          <t>https://www.mymaldives.com/blog/w-maldives-named-leading-hotel-suite-at-the-20th-world-travel-awards/</t>
        </is>
      </c>
      <c r="D1636" t="inlineStr">
        <is>
          <t>diving</t>
        </is>
      </c>
      <c r="E1636" t="inlineStr">
        <is>
          <t>W Maldives named “Leading Hotel Suite” at the 20th World Travel Awards - My Maldives</t>
        </is>
      </c>
      <c r="F1636" t="n">
        <v>1841</v>
      </c>
      <c r="G1636" t="inlineStr">
        <is>
          <t>2026-10-04</t>
        </is>
      </c>
      <c r="H1636" t="inlineStr">
        <is>
          <t>dmc-agency</t>
        </is>
      </c>
      <c r="I1636" t="inlineStr">
        <is>
          <t>output/pages/102_w-maldives/diving__mymaldives.com__blog-w-maldives-named-leading-hotel-suite-at-the-20th-world-.md</t>
        </is>
      </c>
    </row>
    <row r="1637">
      <c r="A1637" t="n">
        <v>133</v>
      </c>
      <c r="B1637" t="inlineStr">
        <is>
          <t>Oblu By Atmosphere at Helengeli</t>
        </is>
      </c>
      <c r="C1637" t="inlineStr">
        <is>
          <t>https://www.mymaldives.com/resort-guide/helengeli-island-resort/</t>
        </is>
      </c>
      <c r="D1637" t="inlineStr">
        <is>
          <t>diving</t>
        </is>
      </c>
      <c r="E1637" t="inlineStr">
        <is>
          <t>Helengeli Island Resort - Maldives</t>
        </is>
      </c>
      <c r="F1637" t="n">
        <v>1339</v>
      </c>
      <c r="G1637" t="inlineStr">
        <is>
          <t>2026-10-04</t>
        </is>
      </c>
      <c r="H1637" t="inlineStr">
        <is>
          <t>dmc-agency</t>
        </is>
      </c>
      <c r="I1637" t="inlineStr">
        <is>
          <t>output/pages/133_oblu-by-atmosphere-at-helengeli/diving__mymaldives.com__resort-guide-helengeli-island-resort.md</t>
        </is>
      </c>
    </row>
    <row r="1638">
      <c r="A1638" t="n">
        <v>38</v>
      </c>
      <c r="B1638" t="inlineStr">
        <is>
          <t>Veligandu Maldives Resort Island</t>
        </is>
      </c>
      <c r="C1638" t="inlineStr">
        <is>
          <t>https://www.mymaldives.com/resort-guide/veligandu-island-resort/</t>
        </is>
      </c>
      <c r="D1638" t="inlineStr">
        <is>
          <t>spa</t>
        </is>
      </c>
      <c r="E1638" t="inlineStr">
        <is>
          <t>Veligandu Island Resort &amp; Spa, Maldives</t>
        </is>
      </c>
      <c r="F1638" t="n">
        <v>7121</v>
      </c>
      <c r="G1638" t="inlineStr">
        <is>
          <t>2026-10-04</t>
        </is>
      </c>
      <c r="H1638" t="inlineStr">
        <is>
          <t>dmc-agency</t>
        </is>
      </c>
      <c r="I1638" t="inlineStr">
        <is>
          <t>output/pages/038_veligandu-maldives-resort-island/spa__mymaldives.com__resort-guide-veligandu-island-resort.md</t>
        </is>
      </c>
    </row>
    <row r="1639">
      <c r="A1639" t="n">
        <v>72</v>
      </c>
      <c r="B1639" t="inlineStr">
        <is>
          <t>Embudhu Village</t>
        </is>
      </c>
      <c r="C1639" t="inlineStr">
        <is>
          <t>https://maldivestraveller.mv/en/holidays/maldives-tours/day-visit-to-embudu-village</t>
        </is>
      </c>
      <c r="D1639" t="inlineStr">
        <is>
          <t>diving</t>
        </is>
      </c>
      <c r="E1639" t="inlineStr">
        <is>
          <t>Day Tour to Embudu Village - Maldives Traveller</t>
        </is>
      </c>
      <c r="F1639" t="n">
        <v>2881</v>
      </c>
      <c r="G1639" t="inlineStr">
        <is>
          <t>2026-10-04</t>
        </is>
      </c>
      <c r="H1639" t="inlineStr">
        <is>
          <t>dmc-agency</t>
        </is>
      </c>
      <c r="I1639" t="inlineStr">
        <is>
          <t>output/pages/072_embudhu-village/diving__maldivestraveller.mv__en-holidays-maldives-tours-day-visit-to-embudu-village.md</t>
        </is>
      </c>
    </row>
    <row r="1640">
      <c r="A1640" t="n">
        <v>110</v>
      </c>
      <c r="B1640" t="inlineStr">
        <is>
          <t>Furaveri Island Resort &amp; Spa</t>
        </is>
      </c>
      <c r="C1640" t="inlineStr">
        <is>
          <t>https://www.simplymaldivesholidays.co.uk/resort/furaveri-2/</t>
        </is>
      </c>
      <c r="D1640" t="inlineStr">
        <is>
          <t>diving</t>
        </is>
      </c>
      <c r="E1640" t="inlineStr">
        <is>
          <t>Furaveri Maldives | Simply Maldives Holidays</t>
        </is>
      </c>
      <c r="F1640" t="n">
        <v>2903</v>
      </c>
      <c r="G1640" t="inlineStr">
        <is>
          <t>2026-10-04</t>
        </is>
      </c>
      <c r="H1640" t="inlineStr">
        <is>
          <t>dmc-agency</t>
        </is>
      </c>
      <c r="I1640" t="inlineStr">
        <is>
          <t>output/pages/110_furaveri-island-resort-spa/diving__simplymaldivesholidays.co.uk__resort-furaveri-2.md</t>
        </is>
      </c>
    </row>
    <row r="1641">
      <c r="A1641" t="n">
        <v>98</v>
      </c>
      <c r="B1641" t="inlineStr">
        <is>
          <t>Madifushi Private Island</t>
        </is>
      </c>
      <c r="C1641" t="inlineStr">
        <is>
          <t>https://www.maldivesholidayoffers.com/blogs/blog-detail/madifushi-newest-luxury-private-island-in-the-maldives-to-visit-2023/</t>
        </is>
      </c>
      <c r="D1641" t="inlineStr">
        <is>
          <t>diving</t>
        </is>
      </c>
      <c r="E1641" t="inlineStr">
        <is>
          <t>Madifushi Newest Luxury Private Island in the Maldives To Visit 2023</t>
        </is>
      </c>
      <c r="F1641" t="n">
        <v>9151</v>
      </c>
      <c r="G1641" t="inlineStr">
        <is>
          <t>2026-10-04</t>
        </is>
      </c>
      <c r="H1641" t="inlineStr">
        <is>
          <t>dmc-agency</t>
        </is>
      </c>
      <c r="I1641" t="inlineStr">
        <is>
          <t>output/pages/098_madifushi-private-island/diving__maldivesholidayoffers.com__blogs-blog-detail-madifushi-newest-luxury-private-island-in-.md</t>
        </is>
      </c>
    </row>
    <row r="1642">
      <c r="A1642" t="n">
        <v>11</v>
      </c>
      <c r="B1642" t="inlineStr">
        <is>
          <t>Angaga Island Resort and Spa</t>
        </is>
      </c>
      <c r="C1642" t="inlineStr">
        <is>
          <t>https://www.maldivesholidayoffers.com/blogs/blog-detail/treat-yourself-the-top-spa-packages-at-duny-thai-spa--angaga-island-resorts/</t>
        </is>
      </c>
      <c r="D1642" t="inlineStr">
        <is>
          <t>dining</t>
        </is>
      </c>
      <c r="E1642" t="inlineStr">
        <is>
          <t>Treat Yourself: The Top Spa Packages at Duny Thai Spa, Angaga Island Resorts</t>
        </is>
      </c>
      <c r="F1642" t="n">
        <v>6077</v>
      </c>
      <c r="G1642" t="inlineStr">
        <is>
          <t>2026-10-04</t>
        </is>
      </c>
      <c r="H1642" t="inlineStr">
        <is>
          <t>dmc-agency</t>
        </is>
      </c>
      <c r="I1642" t="inlineStr">
        <is>
          <t>output/pages/011_angaga-island-resort-and-spa/dining__maldivesholidayoffers.com__blogs-blog-detail-treat-yourself-the-top-spa-packages-at-dun.md</t>
        </is>
      </c>
    </row>
    <row r="1643">
      <c r="A1643" t="n">
        <v>73</v>
      </c>
      <c r="B1643" t="inlineStr">
        <is>
          <t>Summer Island Maldives</t>
        </is>
      </c>
      <c r="C1643" t="inlineStr">
        <is>
          <t>https://www.maldivesholidayoffers.com/blogs/blog-detail/summer-island-maldives-3d-reef-makes-its-way-to-the-guinness-list-of-world-records/</t>
        </is>
      </c>
      <c r="D1643" t="inlineStr">
        <is>
          <t>diving</t>
        </is>
      </c>
      <c r="E1643" t="inlineStr">
        <is>
          <t>Summer Island Maldives’ 3D reef</t>
        </is>
      </c>
      <c r="F1643" t="n">
        <v>1837</v>
      </c>
      <c r="G1643" t="inlineStr">
        <is>
          <t>2026-10-04</t>
        </is>
      </c>
      <c r="H1643" t="inlineStr">
        <is>
          <t>dmc-agency</t>
        </is>
      </c>
      <c r="I1643" t="inlineStr">
        <is>
          <t>output/pages/073_summer-island-maldives/diving__maldivesholidayoffers.com__blogs-blog-detail-summer-island-maldives-3d-reef-makes-its-w.md</t>
        </is>
      </c>
    </row>
    <row r="1644">
      <c r="A1644" t="n">
        <v>115</v>
      </c>
      <c r="B1644" t="inlineStr">
        <is>
          <t>Oblu Select by Atmosphere at Sangeli</t>
        </is>
      </c>
      <c r="C1644" t="inlineStr">
        <is>
          <t>https://www.simplymaldivesholidays.co.uk/resort/oblu-select-at-sangeli/</t>
        </is>
      </c>
      <c r="D1644" t="inlineStr">
        <is>
          <t>diving</t>
        </is>
      </c>
      <c r="E1644" t="inlineStr">
        <is>
          <t>Oblu Select at Sangeli | Simply Maldives Holidays</t>
        </is>
      </c>
      <c r="F1644" t="n">
        <v>2903</v>
      </c>
      <c r="G1644" t="inlineStr">
        <is>
          <t>2026-10-04</t>
        </is>
      </c>
      <c r="H1644" t="inlineStr">
        <is>
          <t>dmc-agency</t>
        </is>
      </c>
      <c r="I1644" t="inlineStr">
        <is>
          <t>output/pages/115_oblu-select-by-atmosphere-at-sangeli/diving__simplymaldivesholidays.co.uk__resort-oblu-select-at-sangeli.md</t>
        </is>
      </c>
    </row>
    <row r="1645">
      <c r="A1645" t="n">
        <v>79</v>
      </c>
      <c r="B1645" t="inlineStr">
        <is>
          <t>Komandoo Island Resort</t>
        </is>
      </c>
      <c r="C1645" t="inlineStr">
        <is>
          <t>https://www.simplymaldivesholidays.co.uk/resort/komandoo/</t>
        </is>
      </c>
      <c r="D1645" t="inlineStr">
        <is>
          <t>diving</t>
        </is>
      </c>
      <c r="E1645" t="inlineStr">
        <is>
          <t>Komandoo | Simply Maldives Holidays</t>
        </is>
      </c>
      <c r="F1645" t="n">
        <v>2903</v>
      </c>
      <c r="G1645" t="inlineStr">
        <is>
          <t>2026-10-04</t>
        </is>
      </c>
      <c r="H1645" t="inlineStr">
        <is>
          <t>dmc-agency</t>
        </is>
      </c>
      <c r="I1645" t="inlineStr">
        <is>
          <t>output/pages/079_komandoo-island-resort/diving__simplymaldivesholidays.co.uk__resort-komandoo.md</t>
        </is>
      </c>
    </row>
    <row r="1646">
      <c r="A1646" t="n">
        <v>75</v>
      </c>
      <c r="B1646" t="inlineStr">
        <is>
          <t>Kandima Maldives</t>
        </is>
      </c>
      <c r="C1646" t="inlineStr">
        <is>
          <t>https://www.maldivesholidayoffers.com/holidays/winter-package-kandima-maldives/</t>
        </is>
      </c>
      <c r="D1646" t="inlineStr">
        <is>
          <t>diving</t>
        </is>
      </c>
      <c r="E1646" t="inlineStr">
        <is>
          <t>Winter package Kandima Maldives - 55% Off</t>
        </is>
      </c>
      <c r="F1646" t="n">
        <v>4390</v>
      </c>
      <c r="G1646" t="inlineStr">
        <is>
          <t>2026-10-04</t>
        </is>
      </c>
      <c r="H1646" t="inlineStr">
        <is>
          <t>dmc-agency</t>
        </is>
      </c>
      <c r="I1646" t="inlineStr">
        <is>
          <t>output/pages/075_kandima-maldives/diving__maldivesholidayoffers.com__holidays-winter-package-kandima-maldives.md</t>
        </is>
      </c>
    </row>
    <row r="1647">
      <c r="A1647" t="n">
        <v>34</v>
      </c>
      <c r="B1647" t="inlineStr">
        <is>
          <t>Adaaran Select Meedhupparu</t>
        </is>
      </c>
      <c r="C1647" t="inlineStr">
        <is>
          <t>https://www.mymaldives.com/resort-guide/adaaran-select-meedhupparu/</t>
        </is>
      </c>
      <c r="D1647" t="inlineStr">
        <is>
          <t>overview</t>
        </is>
      </c>
      <c r="E1647" t="inlineStr">
        <is>
          <t>Adaaran Select Meedhupparu - Meedhupparu Island</t>
        </is>
      </c>
      <c r="F1647" t="n">
        <v>939</v>
      </c>
      <c r="G1647" t="inlineStr">
        <is>
          <t>2026-10-04</t>
        </is>
      </c>
      <c r="H1647" t="inlineStr">
        <is>
          <t>dmc-agency</t>
        </is>
      </c>
      <c r="I1647" t="inlineStr">
        <is>
          <t>output/pages/034_adaaran-select-meedhupparu/overview__mymaldives.com__resort-guide-adaaran-select-meedhupparu.md</t>
        </is>
      </c>
    </row>
    <row r="1648">
      <c r="A1648" t="n">
        <v>26</v>
      </c>
      <c r="B1648" t="inlineStr">
        <is>
          <t>Centara Ras Fushi Resort &amp; Spa</t>
        </is>
      </c>
      <c r="C1648" t="inlineStr">
        <is>
          <t>https://maldivestraveller.mv/en/holidays/maldives-tours/day-visit-to-centara-ras-fushi</t>
        </is>
      </c>
      <c r="D1648" t="inlineStr">
        <is>
          <t>diving</t>
        </is>
      </c>
      <c r="E1648" t="inlineStr">
        <is>
          <t>Centara Ras Fushi Day Pass with Transfers | Maldives</t>
        </is>
      </c>
      <c r="F1648" t="n">
        <v>13958</v>
      </c>
      <c r="G1648" t="inlineStr">
        <is>
          <t>2026-10-04</t>
        </is>
      </c>
      <c r="H1648" t="inlineStr">
        <is>
          <t>dmc-agency</t>
        </is>
      </c>
      <c r="I1648" t="inlineStr">
        <is>
          <t>output/pages/026_centara-ras-fushi-resort-spa/diving__maldivestraveller.mv__en-holidays-maldives-tours-day-visit-to-centara-ras-fushi.md</t>
        </is>
      </c>
    </row>
    <row r="1649">
      <c r="A1649" t="n">
        <v>106</v>
      </c>
      <c r="B1649" t="inlineStr">
        <is>
          <t>Anantara Kihavah Villas</t>
        </is>
      </c>
      <c r="C1649" t="inlineStr">
        <is>
          <t>https://www.mymaldives.com/resort-guide/anantara-kihavah-villas/</t>
        </is>
      </c>
      <c r="D1649" t="inlineStr">
        <is>
          <t>diving</t>
        </is>
      </c>
      <c r="E1649" t="inlineStr">
        <is>
          <t>Anantara Kihavah Villas - Kihavah Huravelhi Island, Maldives</t>
        </is>
      </c>
      <c r="F1649" t="n">
        <v>10862</v>
      </c>
      <c r="G1649" t="inlineStr">
        <is>
          <t>2026-10-04</t>
        </is>
      </c>
      <c r="H1649" t="inlineStr">
        <is>
          <t>dmc-agency</t>
        </is>
      </c>
      <c r="I1649" t="inlineStr">
        <is>
          <t>output/pages/106_anantara-kihavah-villas/diving__mymaldives.com__resort-guide-anantara-kihavah-villas.md</t>
        </is>
      </c>
    </row>
    <row r="1650">
      <c r="A1650" t="n">
        <v>120</v>
      </c>
      <c r="B1650" t="inlineStr">
        <is>
          <t>Bandos Maldives</t>
        </is>
      </c>
      <c r="C1650" t="inlineStr">
        <is>
          <t>https://www.maldivesholidayoffers.com/holidays/04-night-stay-in-superior-villa-on-full-board-bandos-honeymoon/</t>
        </is>
      </c>
      <c r="D1650" t="inlineStr">
        <is>
          <t>wedding</t>
        </is>
      </c>
      <c r="E1650" t="inlineStr">
        <is>
          <t>04 Night Superior Villa on Full Board -  Bandos Resort Maldives</t>
        </is>
      </c>
      <c r="F1650" t="n">
        <v>2663</v>
      </c>
      <c r="G1650" t="inlineStr">
        <is>
          <t>2026-10-04</t>
        </is>
      </c>
      <c r="H1650" t="inlineStr">
        <is>
          <t>dmc-agency</t>
        </is>
      </c>
      <c r="I1650" t="inlineStr">
        <is>
          <t>output/pages/120_bandos-maldives/wedding__maldivesholidayoffers.com__holidays-04-night-stay-in-superior-villa-on-full-board-bando.md</t>
        </is>
      </c>
    </row>
    <row r="1651">
      <c r="A1651" t="n">
        <v>146</v>
      </c>
      <c r="B1651" t="inlineStr">
        <is>
          <t>Anantara Veli and Naladhu</t>
        </is>
      </c>
      <c r="C1651" t="inlineStr">
        <is>
          <t>https://www.mymaldives.com/blog/naladhu/</t>
        </is>
      </c>
      <c r="D1651" t="inlineStr">
        <is>
          <t>diving</t>
        </is>
      </c>
      <c r="E1651" t="inlineStr">
        <is>
          <t>Naladhu Maldives - My Maldives</t>
        </is>
      </c>
      <c r="F1651" t="n">
        <v>6826</v>
      </c>
      <c r="G1651" t="inlineStr">
        <is>
          <t>2026-10-04</t>
        </is>
      </c>
      <c r="H1651" t="inlineStr">
        <is>
          <t>dmc-agency</t>
        </is>
      </c>
      <c r="I1651" t="inlineStr">
        <is>
          <t>output/pages/146_anantara-veli-and-naladhu/diving__mymaldives.com__blog-naladhu.md</t>
        </is>
      </c>
    </row>
    <row r="1652">
      <c r="A1652" t="n">
        <v>152</v>
      </c>
      <c r="B1652" t="inlineStr">
        <is>
          <t>Makunudu Island</t>
        </is>
      </c>
      <c r="C1652" t="inlineStr">
        <is>
          <t>https://www.mymaldives.com/resort-guide/makunudu-island/</t>
        </is>
      </c>
      <c r="D1652" t="inlineStr">
        <is>
          <t>diving</t>
        </is>
      </c>
      <c r="E1652" t="inlineStr">
        <is>
          <t>Makunudu Island Resort, Maldives</t>
        </is>
      </c>
      <c r="F1652" t="n">
        <v>1058</v>
      </c>
      <c r="G1652" t="inlineStr">
        <is>
          <t>2026-10-04</t>
        </is>
      </c>
      <c r="H1652" t="inlineStr">
        <is>
          <t>dmc-agency</t>
        </is>
      </c>
      <c r="I1652" t="inlineStr">
        <is>
          <t>output/pages/152_makunudu-island/diving__mymaldives.com__resort-guide-makunudu-island.md</t>
        </is>
      </c>
    </row>
    <row r="1653">
      <c r="A1653" t="n">
        <v>48</v>
      </c>
      <c r="B1653" t="inlineStr">
        <is>
          <t>Dusit Thani Maldives</t>
        </is>
      </c>
      <c r="C1653" t="inlineStr">
        <is>
          <t>https://www.maldivesholidayoffers.com/accomodation/resorts/dusit-thani-maldives-/</t>
        </is>
      </c>
      <c r="D1653" t="inlineStr">
        <is>
          <t>diving</t>
        </is>
      </c>
      <c r="E1653" t="inlineStr">
        <is>
          <t>Dusit Thani | Maldives Holiday Offers</t>
        </is>
      </c>
      <c r="F1653" t="n">
        <v>5412</v>
      </c>
      <c r="G1653" t="inlineStr">
        <is>
          <t>2026-10-04</t>
        </is>
      </c>
      <c r="H1653" t="inlineStr">
        <is>
          <t>dmc-agency</t>
        </is>
      </c>
      <c r="I1653" t="inlineStr">
        <is>
          <t>output/pages/048_dusit-thani-maldives/diving__maldivesholidayoffers.com__accomodation-resorts-dusit-thani-maldives.md</t>
        </is>
      </c>
    </row>
    <row r="1654">
      <c r="A1654" t="n">
        <v>163</v>
      </c>
      <c r="B1654" t="inlineStr">
        <is>
          <t>Adaaran Prestige Vadoo</t>
        </is>
      </c>
      <c r="C1654" t="inlineStr">
        <is>
          <t>https://www.maldivesholidayoffers.com/accomodation/resorts/adaaran-prestige-vadoo/</t>
        </is>
      </c>
      <c r="D1654" t="inlineStr">
        <is>
          <t>diving</t>
        </is>
      </c>
      <c r="E1654" t="inlineStr">
        <is>
          <t>Adaaran Prestige Vadoo  Maldives - Adult Only Resort</t>
        </is>
      </c>
      <c r="F1654" t="n">
        <v>10596</v>
      </c>
      <c r="G1654" t="inlineStr">
        <is>
          <t>2026-10-04</t>
        </is>
      </c>
      <c r="H1654" t="inlineStr">
        <is>
          <t>dmc-agency</t>
        </is>
      </c>
      <c r="I1654" t="inlineStr">
        <is>
          <t>output/pages/163_adaaran-prestige-vadoo/diving__maldivesholidayoffers.com__accomodation-resorts-adaaran-prestige-vadoo.md</t>
        </is>
      </c>
    </row>
    <row r="1655">
      <c r="A1655" t="n">
        <v>175</v>
      </c>
      <c r="B1655" t="inlineStr">
        <is>
          <t>Villa Nautica Paradise Island</t>
        </is>
      </c>
      <c r="C1655" t="inlineStr">
        <is>
          <t>https://maldivestraveller.mv/jp/holidays/maldives-tours/overnight-at-paradise-island</t>
        </is>
      </c>
      <c r="D1655" t="inlineStr">
        <is>
          <t>diving</t>
        </is>
      </c>
      <c r="E1655" t="inlineStr">
        <is>
          <t>モルディブでの宿泊体験 - モルディブトラベラー</t>
        </is>
      </c>
      <c r="F1655" t="n">
        <v>1803</v>
      </c>
      <c r="G1655" t="inlineStr">
        <is>
          <t>2026-10-04</t>
        </is>
      </c>
      <c r="H1655" t="inlineStr">
        <is>
          <t>dmc-agency</t>
        </is>
      </c>
      <c r="I1655" t="inlineStr">
        <is>
          <t>output/pages/175_villa-nautica-paradise-island/diving__maldivestraveller.mv__jp-holidays-maldives-tours-overnight-at-paradise-island.md</t>
        </is>
      </c>
    </row>
    <row r="1656">
      <c r="A1656" t="n">
        <v>171</v>
      </c>
      <c r="B1656" t="inlineStr">
        <is>
          <t>Velaa Private Island Maldives</t>
        </is>
      </c>
      <c r="C1656" t="inlineStr">
        <is>
          <t>https://www.simplymaldivesholidays.co.uk/resort/velaa-private-island/</t>
        </is>
      </c>
      <c r="D1656" t="inlineStr">
        <is>
          <t>diving</t>
        </is>
      </c>
      <c r="E1656" t="inlineStr">
        <is>
          <t>Velaa Private Island | Simply Maldives Holidays</t>
        </is>
      </c>
      <c r="F1656" t="n">
        <v>2903</v>
      </c>
      <c r="G1656" t="inlineStr">
        <is>
          <t>2026-10-04</t>
        </is>
      </c>
      <c r="H1656" t="inlineStr">
        <is>
          <t>dmc-agency</t>
        </is>
      </c>
      <c r="I1656" t="inlineStr">
        <is>
          <t>output/pages/171_velaa-private-island-maldives/diving__simplymaldivesholidays.co.uk__resort-velaa-private-island.md</t>
        </is>
      </c>
    </row>
    <row r="1657">
      <c r="A1657" t="n">
        <v>146</v>
      </c>
      <c r="B1657" t="inlineStr">
        <is>
          <t>Anantara Veli and Naladhu</t>
        </is>
      </c>
      <c r="C1657" t="inlineStr">
        <is>
          <t>https://www.maldivesholidayoffers.com/accomodation/resorts/anantara-veli/</t>
        </is>
      </c>
      <c r="D1657" t="inlineStr">
        <is>
          <t>diving</t>
        </is>
      </c>
      <c r="E1657" t="inlineStr">
        <is>
          <t>Anantara Veli Maldives Resort - Maldives Over Water Villas</t>
        </is>
      </c>
      <c r="F1657" t="n">
        <v>69170</v>
      </c>
      <c r="G1657" t="inlineStr">
        <is>
          <t>2026-10-04</t>
        </is>
      </c>
      <c r="H1657" t="inlineStr">
        <is>
          <t>dmc-agency</t>
        </is>
      </c>
      <c r="I1657" t="inlineStr">
        <is>
          <t>output/pages/146_anantara-veli-and-naladhu/diving__maldivesholidayoffers.com__accomodation-resorts-anantara-veli.md</t>
        </is>
      </c>
    </row>
    <row r="1658">
      <c r="A1658" t="n">
        <v>125</v>
      </c>
      <c r="B1658" t="inlineStr">
        <is>
          <t>Gili Lankanfushi</t>
        </is>
      </c>
      <c r="C1658" t="inlineStr">
        <is>
          <t>https://www.maldivesholidayoffers.com/accomodation/resorts/gili-lankanfushi-maldives/</t>
        </is>
      </c>
      <c r="D1658" t="inlineStr">
        <is>
          <t>diving</t>
        </is>
      </c>
      <c r="E1658" t="inlineStr">
        <is>
          <t>Gili Lankanfushi Maldives</t>
        </is>
      </c>
      <c r="F1658" t="n">
        <v>8255</v>
      </c>
      <c r="G1658" t="inlineStr">
        <is>
          <t>2026-10-04</t>
        </is>
      </c>
      <c r="H1658" t="inlineStr">
        <is>
          <t>dmc-agency</t>
        </is>
      </c>
      <c r="I1658" t="inlineStr">
        <is>
          <t>output/pages/125_gili-lankanfushi/diving__maldivesholidayoffers.com__accomodation-resorts-gili-lankanfushi-maldives.md</t>
        </is>
      </c>
    </row>
    <row r="1659">
      <c r="A1659" t="n">
        <v>148</v>
      </c>
      <c r="B1659" t="inlineStr">
        <is>
          <t>Sun Siyam Iru Fushi Maldives</t>
        </is>
      </c>
      <c r="C1659" t="inlineStr">
        <is>
          <t>https://www.simplymaldivesholidays.co.uk/resort/the-sun-siyam-iru-fushi/</t>
        </is>
      </c>
      <c r="D1659" t="inlineStr">
        <is>
          <t>diving</t>
        </is>
      </c>
      <c r="E1659" t="inlineStr">
        <is>
          <t>The Sun Siyam Iru Fushi | Simply Maldives Holidays</t>
        </is>
      </c>
      <c r="F1659" t="n">
        <v>2903</v>
      </c>
      <c r="G1659" t="inlineStr">
        <is>
          <t>2026-10-04</t>
        </is>
      </c>
      <c r="H1659" t="inlineStr">
        <is>
          <t>dmc-agency</t>
        </is>
      </c>
      <c r="I1659" t="inlineStr">
        <is>
          <t>output/pages/148_sun-siyam-iru-fushi-maldives/diving__simplymaldivesholidays.co.uk__resort-the-sun-siyam-iru-fushi.md</t>
        </is>
      </c>
    </row>
    <row r="1660">
      <c r="A1660" t="n">
        <v>121</v>
      </c>
      <c r="B1660" t="inlineStr">
        <is>
          <t>Cocoa Island</t>
        </is>
      </c>
      <c r="C1660" t="inlineStr">
        <is>
          <t>https://www.mymaldives.com/resort-guide/cocoa-island/</t>
        </is>
      </c>
      <c r="D1660" t="inlineStr">
        <is>
          <t>diving</t>
        </is>
      </c>
      <c r="E1660" t="inlineStr">
        <is>
          <t>Cocoa Island - Maldives Resort</t>
        </is>
      </c>
      <c r="F1660" t="n">
        <v>2264</v>
      </c>
      <c r="G1660" t="inlineStr">
        <is>
          <t>2026-10-04</t>
        </is>
      </c>
      <c r="H1660" t="inlineStr">
        <is>
          <t>dmc-agency</t>
        </is>
      </c>
      <c r="I1660" t="inlineStr">
        <is>
          <t>output/pages/121_cocoa-island/diving__mymaldives.com__resort-guide-cocoa-island.md</t>
        </is>
      </c>
    </row>
    <row r="1661">
      <c r="A1661" t="n">
        <v>146</v>
      </c>
      <c r="B1661" t="inlineStr">
        <is>
          <t>Anantara Veli and Naladhu</t>
        </is>
      </c>
      <c r="C1661" t="inlineStr">
        <is>
          <t>https://www.simplymaldivesholidays.co.uk/resort/naladhu-private-island-maldives/</t>
        </is>
      </c>
      <c r="D1661" t="inlineStr">
        <is>
          <t>diving</t>
        </is>
      </c>
      <c r="E1661" t="inlineStr">
        <is>
          <t>Naladhu Private Island Maldives | Simply Maldives Holidays</t>
        </is>
      </c>
      <c r="F1661" t="n">
        <v>2903</v>
      </c>
      <c r="G1661" t="inlineStr">
        <is>
          <t>2026-10-04</t>
        </is>
      </c>
      <c r="H1661" t="inlineStr">
        <is>
          <t>dmc-agency</t>
        </is>
      </c>
      <c r="I1661" t="inlineStr">
        <is>
          <t>output/pages/146_anantara-veli-and-naladhu/diving__simplymaldivesholidays.co.uk__resort-naladhu-private-island-maldives.md</t>
        </is>
      </c>
    </row>
    <row r="1662">
      <c r="A1662" t="n">
        <v>173</v>
      </c>
      <c r="B1662" t="inlineStr">
        <is>
          <t>Kurumba Maldives</t>
        </is>
      </c>
      <c r="C1662" t="inlineStr">
        <is>
          <t>https://www.mymaldives.com/blog/kurumba-maldives-announces-majaa-kids-club/</t>
        </is>
      </c>
      <c r="D1662" t="inlineStr">
        <is>
          <t>diving</t>
        </is>
      </c>
      <c r="E1662" t="inlineStr">
        <is>
          <t>Kurumba Maldives announces Majaa Kids Club - My Maldives</t>
        </is>
      </c>
      <c r="F1662" t="n">
        <v>2628</v>
      </c>
      <c r="G1662" t="inlineStr">
        <is>
          <t>2026-10-04</t>
        </is>
      </c>
      <c r="H1662" t="inlineStr">
        <is>
          <t>dmc-agency</t>
        </is>
      </c>
      <c r="I1662" t="inlineStr">
        <is>
          <t>output/pages/173_kurumba-maldives/diving__mymaldives.com__blog-kurumba-maldives-announces-majaa-kids-club.md</t>
        </is>
      </c>
    </row>
    <row r="1663">
      <c r="A1663" t="n">
        <v>175</v>
      </c>
      <c r="B1663" t="inlineStr">
        <is>
          <t>Villa Nautica Paradise Island</t>
        </is>
      </c>
      <c r="C1663" t="inlineStr">
        <is>
          <t>https://maldivestraveller.mv/it/holidays/maldives-tours/overnight-at-paradise-island</t>
        </is>
      </c>
      <c r="D1663" t="inlineStr">
        <is>
          <t>diving</t>
        </is>
      </c>
      <c r="E1663" t="inlineStr">
        <is>
          <t>Escursione in giornata alle Paradise Island Resort | Maldives Traveller</t>
        </is>
      </c>
      <c r="F1663" t="n">
        <v>4238</v>
      </c>
      <c r="G1663" t="inlineStr">
        <is>
          <t>2026-10-04</t>
        </is>
      </c>
      <c r="H1663" t="inlineStr">
        <is>
          <t>dmc-agency</t>
        </is>
      </c>
      <c r="I1663" t="inlineStr">
        <is>
          <t>output/pages/175_villa-nautica-paradise-island/diving__maldivestraveller.mv__it-holidays-maldives-tours-overnight-at-paradise-island.md</t>
        </is>
      </c>
    </row>
    <row r="1664">
      <c r="A1664" t="n">
        <v>119</v>
      </c>
      <c r="B1664" t="inlineStr">
        <is>
          <t>Outrigger Maldives Maafushivaru Resort</t>
        </is>
      </c>
      <c r="C1664" t="inlineStr">
        <is>
          <t>https://www.mymaldives.com/resort-guide/maafushivaru/</t>
        </is>
      </c>
      <c r="D1664" t="inlineStr">
        <is>
          <t>diving</t>
        </is>
      </c>
      <c r="E1664" t="inlineStr">
        <is>
          <t>Maafushivaru Maldives Resort</t>
        </is>
      </c>
      <c r="F1664" t="n">
        <v>2029</v>
      </c>
      <c r="G1664" t="inlineStr">
        <is>
          <t>2026-10-04</t>
        </is>
      </c>
      <c r="H1664" t="inlineStr">
        <is>
          <t>dmc-agency</t>
        </is>
      </c>
      <c r="I1664" t="inlineStr">
        <is>
          <t>output/pages/119_outrigger-maldives-maafushivaru-resort/diving__mymaldives.com__resort-guide-maafushivaru.md</t>
        </is>
      </c>
    </row>
    <row r="1665">
      <c r="A1665" t="n">
        <v>39</v>
      </c>
      <c r="B1665" t="inlineStr">
        <is>
          <t>NH Collection Maldives Havodda Resort</t>
        </is>
      </c>
      <c r="C1665" t="inlineStr">
        <is>
          <t>https://www.simplymaldivesholidays.co.uk/resort/nh-collection-maldives-havodda-resort/</t>
        </is>
      </c>
      <c r="D1665" t="inlineStr">
        <is>
          <t>diving</t>
        </is>
      </c>
      <c r="E1665" t="inlineStr">
        <is>
          <t>NH Collection Maldives Havodda Resort | Simply Maldives Holidays</t>
        </is>
      </c>
      <c r="F1665" t="n">
        <v>2903</v>
      </c>
      <c r="G1665" t="inlineStr">
        <is>
          <t>2026-10-04</t>
        </is>
      </c>
      <c r="H1665" t="inlineStr">
        <is>
          <t>dmc-agency</t>
        </is>
      </c>
      <c r="I1665" t="inlineStr">
        <is>
          <t>output/pages/039_nh-collection-maldives-havodda-resort/diving__simplymaldivesholidays.co.uk__resort-nh-collection-maldives-havodda-resort.md</t>
        </is>
      </c>
    </row>
    <row r="1666">
      <c r="A1666" t="n">
        <v>76</v>
      </c>
      <c r="B1666" t="inlineStr">
        <is>
          <t>Hideaway Beach Resort and Spa at Dhonakulhi Island Maldives</t>
        </is>
      </c>
      <c r="C1666" t="inlineStr">
        <is>
          <t>https://www.mymaldives.com/blog/hideaway-beach-maldives-opens-fresh-water-bottling-plant/</t>
        </is>
      </c>
      <c r="D1666" t="inlineStr">
        <is>
          <t>diving</t>
        </is>
      </c>
      <c r="E1666" t="inlineStr">
        <is>
          <t>Hideaway Beach Maldives opens fresh water bottling plant - My Maldives</t>
        </is>
      </c>
      <c r="F1666" t="n">
        <v>1883</v>
      </c>
      <c r="G1666" t="inlineStr">
        <is>
          <t>2026-10-04</t>
        </is>
      </c>
      <c r="H1666" t="inlineStr">
        <is>
          <t>dmc-agency</t>
        </is>
      </c>
      <c r="I1666" t="inlineStr">
        <is>
          <t>output/pages/076_hideaway-beach-resort-and-spa-at-dhonakulhi-island/diving__mymaldives.com__blog-hideaway-beach-maldives-opens-fresh-water-bottling-plan.md</t>
        </is>
      </c>
    </row>
    <row r="1667">
      <c r="A1667" t="n">
        <v>134</v>
      </c>
      <c r="B1667" t="inlineStr">
        <is>
          <t>The St. Regis Vommuli Resort, Maldives</t>
        </is>
      </c>
      <c r="C1667" t="inlineStr">
        <is>
          <t>https://www.maldivesholidayoffers.com/blogs/blog-detail/the-st-regis-maldives-to-host-celebrated-chef-jolly-for-exclusive-culinary-experience/</t>
        </is>
      </c>
      <c r="D1667" t="inlineStr">
        <is>
          <t>wedding</t>
        </is>
      </c>
      <c r="E1667" t="inlineStr">
        <is>
          <t>St. Regis Maldives Hosts Chef Jolly for Exclusive Dining Event</t>
        </is>
      </c>
      <c r="F1667" t="n">
        <v>3011</v>
      </c>
      <c r="G1667" t="inlineStr">
        <is>
          <t>2026-10-04</t>
        </is>
      </c>
      <c r="H1667" t="inlineStr">
        <is>
          <t>dmc-agency</t>
        </is>
      </c>
      <c r="I1667" t="inlineStr">
        <is>
          <t>output/pages/134_the-st-regis-vommuli-resort-maldives/wedding__maldivesholidayoffers.com__blogs-blog-detail-the-st-regis-maldives-to-host-celebrated-c.md</t>
        </is>
      </c>
    </row>
    <row r="1668">
      <c r="A1668" t="n">
        <v>172</v>
      </c>
      <c r="B1668" t="inlineStr">
        <is>
          <t>Mirihi Island Resort</t>
        </is>
      </c>
      <c r="C1668" t="inlineStr">
        <is>
          <t>https://www.simplymaldivesholidays.co.uk/resort/v-villas-maldives-at-mirihi/</t>
        </is>
      </c>
      <c r="D1668" t="inlineStr">
        <is>
          <t>diving</t>
        </is>
      </c>
      <c r="E1668" t="inlineStr">
        <is>
          <t>V Villas Maldives at Mirihi | Simply Maldives Holidays</t>
        </is>
      </c>
      <c r="F1668" t="n">
        <v>2903</v>
      </c>
      <c r="G1668" t="inlineStr">
        <is>
          <t>2026-10-04</t>
        </is>
      </c>
      <c r="H1668" t="inlineStr">
        <is>
          <t>dmc-agency</t>
        </is>
      </c>
      <c r="I1668" t="inlineStr">
        <is>
          <t>output/pages/172_mirihi-island-resort/diving__simplymaldivesholidays.co.uk__resort-v-villas-maldives-at-mirihi.md</t>
        </is>
      </c>
    </row>
    <row r="1669">
      <c r="A1669" t="n">
        <v>2</v>
      </c>
      <c r="B1669" t="inlineStr">
        <is>
          <t>Filitheyo Island Resort</t>
        </is>
      </c>
      <c r="C1669" t="inlineStr">
        <is>
          <t>https://www.mymaldives.com/resort-guide/filitheyo-island-resort/</t>
        </is>
      </c>
      <c r="D1669" t="inlineStr">
        <is>
          <t>diving</t>
        </is>
      </c>
      <c r="E1669" t="inlineStr">
        <is>
          <t>Filitheyo Island Resort - Maldives</t>
        </is>
      </c>
      <c r="F1669" t="n">
        <v>2439</v>
      </c>
      <c r="G1669" t="inlineStr">
        <is>
          <t>2026-10-04</t>
        </is>
      </c>
      <c r="H1669" t="inlineStr">
        <is>
          <t>dmc-agency</t>
        </is>
      </c>
      <c r="I1669" t="inlineStr">
        <is>
          <t>output/pages/002_filitheyo-island-resort/diving__mymaldives.com__resort-guide-filitheyo-island-resort.md</t>
        </is>
      </c>
    </row>
    <row r="1670">
      <c r="A1670" t="n">
        <v>121</v>
      </c>
      <c r="B1670" t="inlineStr">
        <is>
          <t>Cocoa Island</t>
        </is>
      </c>
      <c r="C1670" t="inlineStr">
        <is>
          <t>https://www.maldivesholidayoffers.com/blogs/blog-detail/cocoa-island-maldives-greatest-water-villa-resort/</t>
        </is>
      </c>
      <c r="D1670" t="inlineStr">
        <is>
          <t>dining</t>
        </is>
      </c>
      <c r="E1670" t="inlineStr">
        <is>
          <t>Cocoa Island by COMO Maldives' greatest water villa resort</t>
        </is>
      </c>
      <c r="F1670" t="n">
        <v>7517</v>
      </c>
      <c r="G1670" t="inlineStr">
        <is>
          <t>2026-10-04</t>
        </is>
      </c>
      <c r="H1670" t="inlineStr">
        <is>
          <t>dmc-agency</t>
        </is>
      </c>
      <c r="I1670" t="inlineStr">
        <is>
          <t>output/pages/121_cocoa-island/dining__maldivesholidayoffers.com__blogs-blog-detail-cocoa-island-maldives-greatest-water-villa.md</t>
        </is>
      </c>
    </row>
    <row r="1671">
      <c r="A1671" t="n">
        <v>134</v>
      </c>
      <c r="B1671" t="inlineStr">
        <is>
          <t>The St. Regis Vommuli Resort, Maldives</t>
        </is>
      </c>
      <c r="C1671" t="inlineStr">
        <is>
          <t>https://www.maldivesholidayoffers.com/blogs/blog-detail/the-best-st-regis-maldives-family-holiday-moments/</t>
        </is>
      </c>
      <c r="D1671" t="inlineStr">
        <is>
          <t>diving</t>
        </is>
      </c>
      <c r="E1671" t="inlineStr">
        <is>
          <t>The Best St. Regis Maldives Family Holiday Moments</t>
        </is>
      </c>
      <c r="F1671" t="n">
        <v>4023</v>
      </c>
      <c r="G1671" t="inlineStr">
        <is>
          <t>2026-10-04</t>
        </is>
      </c>
      <c r="H1671" t="inlineStr">
        <is>
          <t>dmc-agency</t>
        </is>
      </c>
      <c r="I1671" t="inlineStr">
        <is>
          <t>output/pages/134_the-st-regis-vommuli-resort-maldives/diving__maldivesholidayoffers.com__blogs-blog-detail-the-best-st-regis-maldives-family-holiday-.md</t>
        </is>
      </c>
    </row>
    <row r="1672">
      <c r="A1672" t="n">
        <v>52</v>
      </c>
      <c r="B1672" t="inlineStr">
        <is>
          <t>Eri Maldives</t>
        </is>
      </c>
      <c r="C1672" t="inlineStr">
        <is>
          <t>https://www.mymaldives.com/resort-guide/eriyadu-island-resort/</t>
        </is>
      </c>
      <c r="D1672" t="inlineStr">
        <is>
          <t>diving</t>
        </is>
      </c>
      <c r="E1672" t="inlineStr">
        <is>
          <t>Eriyadu Island Resort - Maldives Resort</t>
        </is>
      </c>
      <c r="F1672" t="n">
        <v>1139</v>
      </c>
      <c r="G1672" t="inlineStr">
        <is>
          <t>2026-10-04</t>
        </is>
      </c>
      <c r="H1672" t="inlineStr">
        <is>
          <t>dmc-agency</t>
        </is>
      </c>
      <c r="I1672" t="inlineStr">
        <is>
          <t>output/pages/052_eri-maldives/diving__mymaldives.com__resort-guide-eriyadu-island-resort.md</t>
        </is>
      </c>
    </row>
    <row r="1673">
      <c r="A1673" t="n">
        <v>92</v>
      </c>
      <c r="B1673" t="inlineStr">
        <is>
          <t>Amaya Kuda Rah Maldives</t>
        </is>
      </c>
      <c r="C1673" t="inlineStr">
        <is>
          <t>https://www.mymaldives.com/resort-guide/kudarah-island-resort/</t>
        </is>
      </c>
      <c r="D1673" t="inlineStr">
        <is>
          <t>diving</t>
        </is>
      </c>
      <c r="E1673" t="inlineStr">
        <is>
          <t>Kudarah Island Resort, Maldives</t>
        </is>
      </c>
      <c r="F1673" t="n">
        <v>2326</v>
      </c>
      <c r="G1673" t="inlineStr">
        <is>
          <t>2026-10-04</t>
        </is>
      </c>
      <c r="H1673" t="inlineStr">
        <is>
          <t>dmc-agency</t>
        </is>
      </c>
      <c r="I1673" t="inlineStr">
        <is>
          <t>output/pages/092_amaya-kuda-rah-maldives/diving__mymaldives.com__resort-guide-kudarah-island-resort.md</t>
        </is>
      </c>
    </row>
    <row r="1674">
      <c r="A1674" t="n">
        <v>175</v>
      </c>
      <c r="B1674" t="inlineStr">
        <is>
          <t>Villa Nautica Paradise Island</t>
        </is>
      </c>
      <c r="C1674" t="inlineStr">
        <is>
          <t>https://www.maldivesholidayoffers.com/blogs/blog-detail/why-choose-villa-nautica-maldives-/</t>
        </is>
      </c>
      <c r="D1674" t="inlineStr">
        <is>
          <t>diving</t>
        </is>
      </c>
      <c r="E1674" t="inlineStr">
        <is>
          <t>Why Choose Villa Nautica Maldives?</t>
        </is>
      </c>
      <c r="F1674" t="n">
        <v>2931</v>
      </c>
      <c r="G1674" t="inlineStr">
        <is>
          <t>2026-10-04</t>
        </is>
      </c>
      <c r="H1674" t="inlineStr">
        <is>
          <t>dmc-agency</t>
        </is>
      </c>
      <c r="I1674" t="inlineStr">
        <is>
          <t>output/pages/175_villa-nautica-paradise-island/diving__maldivesholidayoffers.com__blogs-blog-detail-why-choose-villa-nautica-maldives.md</t>
        </is>
      </c>
    </row>
    <row r="1675">
      <c r="A1675" t="n">
        <v>169</v>
      </c>
      <c r="B1675" t="inlineStr">
        <is>
          <t>Banyan Tree Maldives Vabbinfaru</t>
        </is>
      </c>
      <c r="C1675" t="inlineStr">
        <is>
          <t>https://www.simplymaldivesholidays.co.uk/resort/banyan-tree-vabbinfaru/</t>
        </is>
      </c>
      <c r="D1675" t="inlineStr">
        <is>
          <t>diving</t>
        </is>
      </c>
      <c r="E1675" t="inlineStr">
        <is>
          <t>Banyan Tree Maldives Vabbinfaru - Simply Maldives Call Now</t>
        </is>
      </c>
      <c r="F1675" t="n">
        <v>2903</v>
      </c>
      <c r="G1675" t="inlineStr">
        <is>
          <t>2026-10-04</t>
        </is>
      </c>
      <c r="H1675" t="inlineStr">
        <is>
          <t>dmc-agency</t>
        </is>
      </c>
      <c r="I1675" t="inlineStr">
        <is>
          <t>output/pages/169_banyan-tree-maldives-vabbinfaru/diving__simplymaldivesholidays.co.uk__resort-banyan-tree-vabbinfaru.md</t>
        </is>
      </c>
    </row>
    <row r="1676">
      <c r="A1676" t="n">
        <v>87</v>
      </c>
      <c r="B1676" t="inlineStr">
        <is>
          <t>Four Seasons Resort Maldives at Landaa Giraavaru</t>
        </is>
      </c>
      <c r="C1676" t="inlineStr">
        <is>
          <t>https://www.mymaldives.com/resort-guide/four-seasons-resort-maldives-at-landaa-giraavaru/</t>
        </is>
      </c>
      <c r="D1676" t="inlineStr">
        <is>
          <t>diving</t>
        </is>
      </c>
      <c r="E1676" t="inlineStr">
        <is>
          <t>Four Seasons Resort Maldives at Landaa Giraavaru - Maldives Resort</t>
        </is>
      </c>
      <c r="F1676" t="n">
        <v>2240</v>
      </c>
      <c r="G1676" t="inlineStr">
        <is>
          <t>2026-10-04</t>
        </is>
      </c>
      <c r="H1676" t="inlineStr">
        <is>
          <t>dmc-agency</t>
        </is>
      </c>
      <c r="I1676" t="inlineStr">
        <is>
          <t>output/pages/087_four-seasons-resort-maldives-at-landaa-giraavaru/diving__mymaldives.com__resort-guide-four-seasons-resort-maldives-at-landaa-giraavar.md</t>
        </is>
      </c>
    </row>
    <row r="1677">
      <c r="A1677" t="n">
        <v>150</v>
      </c>
      <c r="B1677" t="inlineStr">
        <is>
          <t>Coco Bodu Hithi</t>
        </is>
      </c>
      <c r="C1677" t="inlineStr">
        <is>
          <t>https://www.maldives.com/resorts/coco-bodu-hithi</t>
        </is>
      </c>
      <c r="D1677" t="inlineStr">
        <is>
          <t>diving</t>
        </is>
      </c>
      <c r="E1677" t="inlineStr">
        <is>
          <t>Coco Bodu Hithi | Boutique Luxury Resort in Maldives | Deals for 2025</t>
        </is>
      </c>
      <c r="F1677" t="n">
        <v>240</v>
      </c>
      <c r="G1677" t="inlineStr">
        <is>
          <t>2026-10-04</t>
        </is>
      </c>
      <c r="H1677" t="inlineStr">
        <is>
          <t>dmc-agency</t>
        </is>
      </c>
      <c r="I1677" t="inlineStr">
        <is>
          <t>output/pages/150_coco-bodu-hithi/diving__maldives.com__resorts-coco-bodu-hithi.md</t>
        </is>
      </c>
    </row>
    <row r="1678">
      <c r="A1678" t="n">
        <v>175</v>
      </c>
      <c r="B1678" t="inlineStr">
        <is>
          <t>Villa Nautica Paradise Island</t>
        </is>
      </c>
      <c r="C1678" t="inlineStr">
        <is>
          <t>https://www.maldivesholidayoffers.com/accomodation/resorts/villa-nautica-maldives-/</t>
        </is>
      </c>
      <c r="D1678" t="inlineStr">
        <is>
          <t>diving</t>
        </is>
      </c>
      <c r="E1678" t="inlineStr">
        <is>
          <t>Villa Nautica Maldives  -  5 Star Maldives  Luxury Resort</t>
        </is>
      </c>
      <c r="F1678" t="n">
        <v>15447</v>
      </c>
      <c r="G1678" t="inlineStr">
        <is>
          <t>2026-10-04</t>
        </is>
      </c>
      <c r="H1678" t="inlineStr">
        <is>
          <t>dmc-agency</t>
        </is>
      </c>
      <c r="I1678" t="inlineStr">
        <is>
          <t>output/pages/175_villa-nautica-paradise-island/diving__maldivesholidayoffers.com__accomodation-resorts-villa-nautica-maldives.md</t>
        </is>
      </c>
    </row>
    <row r="1679">
      <c r="A1679" t="n">
        <v>69</v>
      </c>
      <c r="B1679" t="inlineStr">
        <is>
          <t>Adaaran Club Rannalhi</t>
        </is>
      </c>
      <c r="C1679" t="inlineStr">
        <is>
          <t>https://www.mymaldives.com/resort-guide/adaaran-club-rannalhi/</t>
        </is>
      </c>
      <c r="D1679" t="inlineStr">
        <is>
          <t>overview</t>
        </is>
      </c>
      <c r="E1679" t="inlineStr">
        <is>
          <t>Adaaran Club Rannalhi - Rannalhi Island</t>
        </is>
      </c>
      <c r="F1679" t="n">
        <v>1270</v>
      </c>
      <c r="G1679" t="inlineStr">
        <is>
          <t>2026-10-04</t>
        </is>
      </c>
      <c r="H1679" t="inlineStr">
        <is>
          <t>dmc-agency</t>
        </is>
      </c>
      <c r="I1679" t="inlineStr">
        <is>
          <t>output/pages/069_adaaran-club-rannalhi/overview__mymaldives.com__resort-guide-adaaran-club-rannalhi.md</t>
        </is>
      </c>
    </row>
    <row r="1680">
      <c r="A1680" t="n">
        <v>115</v>
      </c>
      <c r="B1680" t="inlineStr">
        <is>
          <t>Oblu Select by Atmosphere at Sangeli</t>
        </is>
      </c>
      <c r="C1680" t="inlineStr">
        <is>
          <t>https://www.maldivesholidayoffers.com/blogs/blog-detail/treat-your-valentine-with-the-best-vegan-cuisine-in-maldives-at-oblu-select-sangeli/</t>
        </is>
      </c>
      <c r="D1680" t="inlineStr">
        <is>
          <t>dining</t>
        </is>
      </c>
      <c r="E1680" t="inlineStr">
        <is>
          <t>Treat Your Valentine With the Best Vegan Cuisine in Maldives at Oblu Select Sangeli</t>
        </is>
      </c>
      <c r="F1680" t="n">
        <v>10302</v>
      </c>
      <c r="G1680" t="inlineStr">
        <is>
          <t>2026-10-04</t>
        </is>
      </c>
      <c r="H1680" t="inlineStr">
        <is>
          <t>dmc-agency</t>
        </is>
      </c>
      <c r="I1680" t="inlineStr">
        <is>
          <t>output/pages/115_oblu-select-by-atmosphere-at-sangeli/dining__maldivesholidayoffers.com__blogs-blog-detail-treat-your-valentine-with-the-best-vegan-c.md</t>
        </is>
      </c>
    </row>
    <row r="1681">
      <c r="A1681" t="n">
        <v>151</v>
      </c>
      <c r="B1681" t="inlineStr">
        <is>
          <t>Coco Palm Dhunikolhu</t>
        </is>
      </c>
      <c r="C1681" t="inlineStr">
        <is>
          <t>https://www.maldives.com/resorts/coco-palm-dhuni-kolhu</t>
        </is>
      </c>
      <c r="D1681" t="inlineStr">
        <is>
          <t>diving</t>
        </is>
      </c>
      <c r="E1681" t="inlineStr">
        <is>
          <t>Coco Palm Dhuni Kolhu | Luxury Resort in Baa Atoll, Maldives</t>
        </is>
      </c>
      <c r="F1681" t="n">
        <v>240</v>
      </c>
      <c r="G1681" t="inlineStr">
        <is>
          <t>2026-10-04</t>
        </is>
      </c>
      <c r="H1681" t="inlineStr">
        <is>
          <t>dmc-agency</t>
        </is>
      </c>
      <c r="I1681" t="inlineStr">
        <is>
          <t>output/pages/151_coco-palm-dhunikolhu/diving__maldives.com__resorts-coco-palm-dhuni-kolhu.md</t>
        </is>
      </c>
    </row>
    <row r="1682">
      <c r="A1682" t="n">
        <v>48</v>
      </c>
      <c r="B1682" t="inlineStr">
        <is>
          <t>Dusit Thani Maldives</t>
        </is>
      </c>
      <c r="C1682" t="inlineStr">
        <is>
          <t>https://www.maldivesholidayoffers.com/blogs/blog-detail/why-devarana-spa-at-dusit-thani-maldives-is-wellness-bliss/</t>
        </is>
      </c>
      <c r="D1682" t="inlineStr">
        <is>
          <t>spa</t>
        </is>
      </c>
      <c r="E1682" t="inlineStr">
        <is>
          <t>Why Devarana Spa at Dusit Thani Maldives is Wellness Bliss</t>
        </is>
      </c>
      <c r="F1682" t="n">
        <v>11359</v>
      </c>
      <c r="G1682" t="inlineStr">
        <is>
          <t>2026-10-04</t>
        </is>
      </c>
      <c r="H1682" t="inlineStr">
        <is>
          <t>dmc-agency</t>
        </is>
      </c>
      <c r="I1682" t="inlineStr">
        <is>
          <t>output/pages/048_dusit-thani-maldives/spa__maldivesholidayoffers.com__blogs-blog-detail-why-devarana-spa-at-dusit-thani-maldives-i.md</t>
        </is>
      </c>
    </row>
    <row r="1683">
      <c r="A1683" t="n">
        <v>60</v>
      </c>
      <c r="B1683" t="inlineStr">
        <is>
          <t>Reethi Beach Resort</t>
        </is>
      </c>
      <c r="C1683" t="inlineStr">
        <is>
          <t>https://www.maldives.com/resorts/reethi-beach-resort-maldives</t>
        </is>
      </c>
      <c r="D1683" t="inlineStr">
        <is>
          <t>dining</t>
        </is>
      </c>
      <c r="E1683" t="inlineStr">
        <is>
          <t>Reethi Beach Resort | 4-Star Island Retreat in Baa Atoll</t>
        </is>
      </c>
      <c r="F1683" t="n">
        <v>240</v>
      </c>
      <c r="G1683" t="inlineStr">
        <is>
          <t>2026-10-04</t>
        </is>
      </c>
      <c r="H1683" t="inlineStr">
        <is>
          <t>dmc-agency</t>
        </is>
      </c>
      <c r="I1683" t="inlineStr">
        <is>
          <t>output/pages/060_reethi-beach-resort/dining__maldives.com__resorts-reethi-beach-resort-maldives.md</t>
        </is>
      </c>
    </row>
    <row r="1684">
      <c r="A1684" t="n">
        <v>120</v>
      </c>
      <c r="B1684" t="inlineStr">
        <is>
          <t>Bandos Maldives</t>
        </is>
      </c>
      <c r="C1684" t="inlineStr">
        <is>
          <t>https://www.maldivesholidayoffers.com/accomodation/resorts/bandos-maldives/</t>
        </is>
      </c>
      <c r="D1684" t="inlineStr">
        <is>
          <t>diving</t>
        </is>
      </c>
      <c r="E1684" t="inlineStr">
        <is>
          <t>Bandos Island Resort Maldives - All Inclusive Packages</t>
        </is>
      </c>
      <c r="F1684" t="n">
        <v>6106</v>
      </c>
      <c r="G1684" t="inlineStr">
        <is>
          <t>2026-10-04</t>
        </is>
      </c>
      <c r="H1684" t="inlineStr">
        <is>
          <t>dmc-agency</t>
        </is>
      </c>
      <c r="I1684" t="inlineStr">
        <is>
          <t>output/pages/120_bandos-maldives/diving__maldivesholidayoffers.com__accomodation-resorts-bandos-maldives.md</t>
        </is>
      </c>
    </row>
    <row r="1685">
      <c r="A1685" t="n">
        <v>92</v>
      </c>
      <c r="B1685" t="inlineStr">
        <is>
          <t>Amaya Kuda Rah Maldives</t>
        </is>
      </c>
      <c r="C1685" t="inlineStr">
        <is>
          <t>https://www.maldives.com/resorts/nh-maldives-kuda-rah-resort</t>
        </is>
      </c>
      <c r="D1685" t="inlineStr">
        <is>
          <t>dining</t>
        </is>
      </c>
      <c r="E1685" t="inlineStr">
        <is>
          <t>NH Maldives Kuda Rah Resort | Luxurious Island Retreat</t>
        </is>
      </c>
      <c r="F1685" t="n">
        <v>240</v>
      </c>
      <c r="G1685" t="inlineStr">
        <is>
          <t>2026-10-04</t>
        </is>
      </c>
      <c r="H1685" t="inlineStr">
        <is>
          <t>dmc-agency</t>
        </is>
      </c>
      <c r="I1685" t="inlineStr">
        <is>
          <t>output/pages/092_amaya-kuda-rah-maldives/dining__maldives.com__resorts-nh-maldives-kuda-rah-resort.md</t>
        </is>
      </c>
    </row>
    <row r="1686">
      <c r="A1686" t="n">
        <v>161</v>
      </c>
      <c r="B1686" t="inlineStr">
        <is>
          <t>Ellaidhoo Maldives By Cinnamon</t>
        </is>
      </c>
      <c r="C1686" t="inlineStr">
        <is>
          <t>https://www.simplymaldivesholidays.co.uk/resort/ellaidhoo-by-cinnamon/</t>
        </is>
      </c>
      <c r="D1686" t="inlineStr">
        <is>
          <t>diving</t>
        </is>
      </c>
      <c r="E1686" t="inlineStr">
        <is>
          <t>Ellaidhoo Maldives by Cinnamon | Simply Maldives Holidays</t>
        </is>
      </c>
      <c r="F1686" t="n">
        <v>2903</v>
      </c>
      <c r="G1686" t="inlineStr">
        <is>
          <t>2026-10-04</t>
        </is>
      </c>
      <c r="H1686" t="inlineStr">
        <is>
          <t>dmc-agency</t>
        </is>
      </c>
      <c r="I1686" t="inlineStr">
        <is>
          <t>output/pages/161_ellaidhoo-maldives-by-cinnamon/diving__simplymaldivesholidays.co.uk__resort-ellaidhoo-by-cinnamon.md</t>
        </is>
      </c>
    </row>
    <row r="1687">
      <c r="A1687" t="n">
        <v>27</v>
      </c>
      <c r="B1687" t="inlineStr">
        <is>
          <t>Grand Park Kodhipparu Maldives</t>
        </is>
      </c>
      <c r="C1687" t="inlineStr">
        <is>
          <t>https://www.maldivesholidayoffers.com/accomodation/resorts/grand-park-kodhipparu/</t>
        </is>
      </c>
      <c r="D1687" t="inlineStr">
        <is>
          <t>diving</t>
        </is>
      </c>
      <c r="E1687" t="inlineStr">
        <is>
          <t>Grand Park Kodhipparu, Maldives with 15% off on Transfers</t>
        </is>
      </c>
      <c r="F1687" t="n">
        <v>4121</v>
      </c>
      <c r="G1687" t="inlineStr">
        <is>
          <t>2026-10-04</t>
        </is>
      </c>
      <c r="H1687" t="inlineStr">
        <is>
          <t>dmc-agency</t>
        </is>
      </c>
      <c r="I1687" t="inlineStr">
        <is>
          <t>output/pages/027_grand-park-kodhipparu-maldives/diving__maldivesholidayoffers.com__accomodation-resorts-grand-park-kodhipparu.md</t>
        </is>
      </c>
    </row>
    <row r="1688">
      <c r="A1688" t="n">
        <v>77</v>
      </c>
      <c r="B1688" t="inlineStr">
        <is>
          <t>Atmosphere Kanifushi Maldives</t>
        </is>
      </c>
      <c r="C1688" t="inlineStr">
        <is>
          <t>https://www.maldivesholidayoffers.com/accomodation/resorts/atmosphere-kanifushi-maldives/</t>
        </is>
      </c>
      <c r="D1688" t="inlineStr">
        <is>
          <t>diving</t>
        </is>
      </c>
      <c r="E1688" t="inlineStr">
        <is>
          <t>Atmosphere Kanifushi | Maldives All Inclusive Resort</t>
        </is>
      </c>
      <c r="F1688" t="n">
        <v>6127</v>
      </c>
      <c r="G1688" t="inlineStr">
        <is>
          <t>2026-10-04</t>
        </is>
      </c>
      <c r="H1688" t="inlineStr">
        <is>
          <t>dmc-agency</t>
        </is>
      </c>
      <c r="I1688" t="inlineStr">
        <is>
          <t>output/pages/077_atmosphere-kanifushi-maldives/diving__maldivesholidayoffers.com__accomodation-resorts-atmosphere-kanifushi-maldives.md</t>
        </is>
      </c>
    </row>
    <row r="1689">
      <c r="A1689" t="n">
        <v>151</v>
      </c>
      <c r="B1689" t="inlineStr">
        <is>
          <t>Coco Palm Dhunikolhu</t>
        </is>
      </c>
      <c r="C1689" t="inlineStr">
        <is>
          <t>https://www.maldives.com/offers/coco-palm-dhuni-kolhu-all-inclusive-deal</t>
        </is>
      </c>
      <c r="D1689" t="inlineStr">
        <is>
          <t>offers</t>
        </is>
      </c>
      <c r="E1689" t="inlineStr">
        <is>
          <t>Coco Palm Dhuni Kolhu | Budget 2026 | 40% off | All-Inclusive</t>
        </is>
      </c>
      <c r="F1689" t="n">
        <v>240</v>
      </c>
      <c r="G1689" t="inlineStr">
        <is>
          <t>2026-10-04</t>
        </is>
      </c>
      <c r="H1689" t="inlineStr">
        <is>
          <t>dmc-agency</t>
        </is>
      </c>
      <c r="I1689" t="inlineStr">
        <is>
          <t>output/pages/151_coco-palm-dhunikolhu/offers__maldives.com__offers-coco-palm-dhuni-kolhu-all-inclusive-deal.md</t>
        </is>
      </c>
    </row>
    <row r="1690">
      <c r="A1690" t="n">
        <v>118</v>
      </c>
      <c r="B1690" t="inlineStr">
        <is>
          <t>Sun Siyam Iru Veli Maldives</t>
        </is>
      </c>
      <c r="C1690" t="inlineStr">
        <is>
          <t>https://www.mymaldives.com/resort-guide/the-beach-house-at-iruveli-maldives/</t>
        </is>
      </c>
      <c r="D1690" t="inlineStr">
        <is>
          <t>diving</t>
        </is>
      </c>
      <c r="E1690" t="inlineStr">
        <is>
          <t>The Beach House at Iruveli Maldives - Maldives Resort</t>
        </is>
      </c>
      <c r="F1690" t="n">
        <v>2151</v>
      </c>
      <c r="G1690" t="inlineStr">
        <is>
          <t>2026-10-04</t>
        </is>
      </c>
      <c r="H1690" t="inlineStr">
        <is>
          <t>dmc-agency</t>
        </is>
      </c>
      <c r="I1690" t="inlineStr">
        <is>
          <t>output/pages/118_sun-siyam-iru-veli-maldives/diving__mymaldives.com__resort-guide-the-beach-house-at-iruveli-maldives.md</t>
        </is>
      </c>
    </row>
    <row r="1691">
      <c r="A1691" t="n">
        <v>106</v>
      </c>
      <c r="B1691" t="inlineStr">
        <is>
          <t>Anantara Kihavah Villas</t>
        </is>
      </c>
      <c r="C1691" t="inlineStr">
        <is>
          <t>https://www.maldives.com/offers/anantara-kihavah-winter-family-deal</t>
        </is>
      </c>
      <c r="D1691" t="inlineStr">
        <is>
          <t>diving</t>
        </is>
      </c>
      <c r="E1691" t="inlineStr">
        <is>
          <t>Anantara Kihavah Maldives Villas | 15% Off | Winter 2026 | Family Deal | Full Board</t>
        </is>
      </c>
      <c r="F1691" t="n">
        <v>240</v>
      </c>
      <c r="G1691" t="inlineStr">
        <is>
          <t>2026-10-04</t>
        </is>
      </c>
      <c r="H1691" t="inlineStr">
        <is>
          <t>dmc-agency</t>
        </is>
      </c>
      <c r="I1691" t="inlineStr">
        <is>
          <t>output/pages/106_anantara-kihavah-villas/diving__maldives.com__offers-anantara-kihavah-winter-family-deal.md</t>
        </is>
      </c>
    </row>
    <row r="1692">
      <c r="A1692" t="n">
        <v>99</v>
      </c>
      <c r="B1692" t="inlineStr">
        <is>
          <t>Conrad Maldives Rangali Island</t>
        </is>
      </c>
      <c r="C1692" t="inlineStr">
        <is>
          <t>https://www.maldives.com/resorts/conrad-maldives-rangali-island</t>
        </is>
      </c>
      <c r="D1692" t="inlineStr">
        <is>
          <t>diving</t>
        </is>
      </c>
      <c r="E1692" t="inlineStr">
        <is>
          <t>Conrad Maldives Rangali Island 2026 Deals | Maldives.com</t>
        </is>
      </c>
      <c r="F1692" t="n">
        <v>240</v>
      </c>
      <c r="G1692" t="inlineStr">
        <is>
          <t>2026-10-04</t>
        </is>
      </c>
      <c r="H1692" t="inlineStr">
        <is>
          <t>dmc-agency</t>
        </is>
      </c>
      <c r="I1692" t="inlineStr">
        <is>
          <t>output/pages/099_conrad-maldives-rangali-island/diving__maldives.com__resorts-conrad-maldives-rangali-island.md</t>
        </is>
      </c>
    </row>
    <row r="1693">
      <c r="A1693" t="n">
        <v>112</v>
      </c>
      <c r="B1693" t="inlineStr">
        <is>
          <t>Nika Island Resort and Spa</t>
        </is>
      </c>
      <c r="C1693" t="inlineStr">
        <is>
          <t>https://www.mymaldives.com/resort-guide/nika-island-resort/</t>
        </is>
      </c>
      <c r="D1693" t="inlineStr">
        <is>
          <t>diving</t>
        </is>
      </c>
      <c r="E1693" t="inlineStr">
        <is>
          <t>Nika Island Resort, Maldives</t>
        </is>
      </c>
      <c r="F1693" t="n">
        <v>6262</v>
      </c>
      <c r="G1693" t="inlineStr">
        <is>
          <t>2026-10-04</t>
        </is>
      </c>
      <c r="H1693" t="inlineStr">
        <is>
          <t>dmc-agency</t>
        </is>
      </c>
      <c r="I1693" t="inlineStr">
        <is>
          <t>output/pages/112_nika-island-resort-and-spa/diving__mymaldives.com__resort-guide-nika-island-resort.md</t>
        </is>
      </c>
    </row>
    <row r="1694">
      <c r="A1694" t="n">
        <v>77</v>
      </c>
      <c r="B1694" t="inlineStr">
        <is>
          <t>Atmosphere Kanifushi Maldives</t>
        </is>
      </c>
      <c r="C1694" t="inlineStr">
        <is>
          <t>https://www.simplymaldivesholidays.co.uk/resort/atmosphere-kanifushi/</t>
        </is>
      </c>
      <c r="D1694" t="inlineStr">
        <is>
          <t>diving</t>
        </is>
      </c>
      <c r="E1694" t="inlineStr">
        <is>
          <t>Atmosphere Kanifushi Resort Maldives | Simply Maldives Holidays</t>
        </is>
      </c>
      <c r="F1694" t="n">
        <v>2903</v>
      </c>
      <c r="G1694" t="inlineStr">
        <is>
          <t>2026-10-04</t>
        </is>
      </c>
      <c r="H1694" t="inlineStr">
        <is>
          <t>dmc-agency</t>
        </is>
      </c>
      <c r="I1694" t="inlineStr">
        <is>
          <t>output/pages/077_atmosphere-kanifushi-maldives/diving__simplymaldivesholidays.co.uk__resort-atmosphere-kanifushi.md</t>
        </is>
      </c>
    </row>
    <row r="1695">
      <c r="A1695" t="n">
        <v>22</v>
      </c>
      <c r="B1695" t="inlineStr">
        <is>
          <t>Barceló Whale Lagoon Maldives</t>
        </is>
      </c>
      <c r="C1695" t="inlineStr">
        <is>
          <t>https://www.maldives.com/resorts/barcelo-whale-lagoon-maldives</t>
        </is>
      </c>
      <c r="D1695" t="inlineStr">
        <is>
          <t>dining</t>
        </is>
      </c>
      <c r="E1695" t="inlineStr">
        <is>
          <t>Barceló Whale Lagoon Maldives | Luxury Resort in South Ari Atoll</t>
        </is>
      </c>
      <c r="F1695" t="n">
        <v>240</v>
      </c>
      <c r="G1695" t="inlineStr">
        <is>
          <t>2026-10-04</t>
        </is>
      </c>
      <c r="H1695" t="inlineStr">
        <is>
          <t>dmc-agency</t>
        </is>
      </c>
      <c r="I1695" t="inlineStr">
        <is>
          <t>output/pages/022_barcelo-whale-lagoon-maldives/dining__maldives.com__resorts-barcelo-whale-lagoon-maldives.md</t>
        </is>
      </c>
    </row>
    <row r="1696">
      <c r="A1696" t="n">
        <v>54</v>
      </c>
      <c r="B1696" t="inlineStr">
        <is>
          <t>Emerald Faarufushi Resort &amp; Spa</t>
        </is>
      </c>
      <c r="C1696" t="inlineStr">
        <is>
          <t>https://www.simplymaldivesholidays.co.uk/offer/emerald-faarufushi-offer/</t>
        </is>
      </c>
      <c r="D1696" t="inlineStr">
        <is>
          <t>diving</t>
        </is>
      </c>
      <c r="E1696" t="inlineStr">
        <is>
          <t>Emerald Faarufushi Offer | Simply Maldives Holidays</t>
        </is>
      </c>
      <c r="F1696" t="n">
        <v>2903</v>
      </c>
      <c r="G1696" t="inlineStr">
        <is>
          <t>2026-10-04</t>
        </is>
      </c>
      <c r="H1696" t="inlineStr">
        <is>
          <t>dmc-agency</t>
        </is>
      </c>
      <c r="I1696" t="inlineStr">
        <is>
          <t>output/pages/054_emerald-faarufushi-resort-spa/diving__simplymaldivesholidays.co.uk__offer-emerald-faarufushi-offer.md</t>
        </is>
      </c>
    </row>
    <row r="1697">
      <c r="A1697" t="n">
        <v>163</v>
      </c>
      <c r="B1697" t="inlineStr">
        <is>
          <t>Adaaran Prestige Vadoo</t>
        </is>
      </c>
      <c r="C1697" t="inlineStr">
        <is>
          <t>https://www.mymaldives.com/resort-guide/adaaran-select-vadoo/</t>
        </is>
      </c>
      <c r="D1697" t="inlineStr">
        <is>
          <t>overview</t>
        </is>
      </c>
      <c r="E1697" t="inlineStr">
        <is>
          <t>Adaaran Select Vadoo - Vadoo Island</t>
        </is>
      </c>
      <c r="F1697" t="n">
        <v>1570</v>
      </c>
      <c r="G1697" t="inlineStr">
        <is>
          <t>2026-10-04</t>
        </is>
      </c>
      <c r="H1697" t="inlineStr">
        <is>
          <t>dmc-agency</t>
        </is>
      </c>
      <c r="I1697" t="inlineStr">
        <is>
          <t>output/pages/163_adaaran-prestige-vadoo/overview__mymaldives.com__resort-guide-adaaran-select-vadoo.md</t>
        </is>
      </c>
    </row>
    <row r="1698">
      <c r="A1698" t="n">
        <v>159</v>
      </c>
      <c r="B1698" t="inlineStr">
        <is>
          <t>Cinnamon Dhonveli Maldives</t>
        </is>
      </c>
      <c r="C1698" t="inlineStr">
        <is>
          <t>https://www.maldives.com/resorts/cinnamon-dhonveli-maldives</t>
        </is>
      </c>
      <c r="D1698" t="inlineStr">
        <is>
          <t>diving</t>
        </is>
      </c>
      <c r="E1698" t="inlineStr">
        <is>
          <t>Cinnamon Dhonveli Maldives | Tropical Resort in North Malé Atoll</t>
        </is>
      </c>
      <c r="F1698" t="n">
        <v>240</v>
      </c>
      <c r="G1698" t="inlineStr">
        <is>
          <t>2026-10-04</t>
        </is>
      </c>
      <c r="H1698" t="inlineStr">
        <is>
          <t>dmc-agency</t>
        </is>
      </c>
      <c r="I1698" t="inlineStr">
        <is>
          <t>output/pages/159_cinnamon-dhonveli-maldives/diving__maldives.com__resorts-cinnamon-dhonveli-maldives.md</t>
        </is>
      </c>
    </row>
    <row r="1699">
      <c r="A1699" t="n">
        <v>157</v>
      </c>
      <c r="B1699" t="inlineStr">
        <is>
          <t>The Nautilus Maldives</t>
        </is>
      </c>
      <c r="C1699" t="inlineStr">
        <is>
          <t>https://www.simplymaldivesholidays.co.uk/resort/the-nautilus-maldives/</t>
        </is>
      </c>
      <c r="D1699" t="inlineStr">
        <is>
          <t>diving</t>
        </is>
      </c>
      <c r="E1699" t="inlineStr">
        <is>
          <t>The Nautilus Maldives | Simply Maldives Holidays</t>
        </is>
      </c>
      <c r="F1699" t="n">
        <v>2903</v>
      </c>
      <c r="G1699" t="inlineStr">
        <is>
          <t>2026-10-04</t>
        </is>
      </c>
      <c r="H1699" t="inlineStr">
        <is>
          <t>dmc-agency</t>
        </is>
      </c>
      <c r="I1699" t="inlineStr">
        <is>
          <t>output/pages/157_the-nautilus-maldives/diving__simplymaldivesholidays.co.uk__resort-the-nautilus-maldives.md</t>
        </is>
      </c>
    </row>
    <row r="1700">
      <c r="A1700" t="n">
        <v>24</v>
      </c>
      <c r="B1700" t="inlineStr">
        <is>
          <t>Canareef Resort Maldives</t>
        </is>
      </c>
      <c r="C1700" t="inlineStr">
        <is>
          <t>https://www.mymaldives.com/resort-guide/herathera-island-resort/</t>
        </is>
      </c>
      <c r="D1700" t="inlineStr">
        <is>
          <t>diving</t>
        </is>
      </c>
      <c r="E1700" t="inlineStr">
        <is>
          <t>Herathera Island Resort - Maldives</t>
        </is>
      </c>
      <c r="F1700" t="n">
        <v>1131</v>
      </c>
      <c r="G1700" t="inlineStr">
        <is>
          <t>2026-10-04</t>
        </is>
      </c>
      <c r="H1700" t="inlineStr">
        <is>
          <t>dmc-agency</t>
        </is>
      </c>
      <c r="I1700" t="inlineStr">
        <is>
          <t>output/pages/024_canareef-resort-maldives/diving__mymaldives.com__resort-guide-herathera-island-resort.md</t>
        </is>
      </c>
    </row>
    <row r="1701">
      <c r="A1701" t="n">
        <v>122</v>
      </c>
      <c r="B1701" t="inlineStr">
        <is>
          <t>Avani + Fares Maldives</t>
        </is>
      </c>
      <c r="C1701" t="inlineStr">
        <is>
          <t>https://www.simplymaldivesholidays.co.uk/resort/avani-fares-maldives/</t>
        </is>
      </c>
      <c r="D1701" t="inlineStr">
        <is>
          <t>diving</t>
        </is>
      </c>
      <c r="E1701" t="inlineStr">
        <is>
          <t>Avani+ Fares Maldives | Simply Maldives Holidays</t>
        </is>
      </c>
      <c r="F1701" t="n">
        <v>2903</v>
      </c>
      <c r="G1701" t="inlineStr">
        <is>
          <t>2026-10-04</t>
        </is>
      </c>
      <c r="H1701" t="inlineStr">
        <is>
          <t>dmc-agency</t>
        </is>
      </c>
      <c r="I1701" t="inlineStr">
        <is>
          <t>output/pages/122_avani-fares-maldives/diving__simplymaldivesholidays.co.uk__resort-avani-fares-maldives.md</t>
        </is>
      </c>
    </row>
    <row r="1702">
      <c r="A1702" t="n">
        <v>163</v>
      </c>
      <c r="B1702" t="inlineStr">
        <is>
          <t>Adaaran Prestige Vadoo</t>
        </is>
      </c>
      <c r="C1702" t="inlineStr">
        <is>
          <t>https://maldivestraveller.mv/it/holidays/maldives-tours/day-visit-to-adaaran-prestige-vadoo</t>
        </is>
      </c>
      <c r="D1702" t="inlineStr">
        <is>
          <t>diving</t>
        </is>
      </c>
      <c r="E1702" t="inlineStr">
        <is>
          <t>Escursione in giornata alle Adaaran Prestige Vadoo - MT</t>
        </is>
      </c>
      <c r="F1702" t="n">
        <v>14867</v>
      </c>
      <c r="G1702" t="inlineStr">
        <is>
          <t>2026-10-04</t>
        </is>
      </c>
      <c r="H1702" t="inlineStr">
        <is>
          <t>dmc-agency</t>
        </is>
      </c>
      <c r="I1702" t="inlineStr">
        <is>
          <t>output/pages/163_adaaran-prestige-vadoo/diving__maldivestraveller.mv__it-holidays-maldives-tours-day-visit-to-adaaran-prestige-vad.md</t>
        </is>
      </c>
    </row>
    <row r="1703">
      <c r="A1703" t="n">
        <v>123</v>
      </c>
      <c r="B1703" t="inlineStr">
        <is>
          <t>Pullman Maldives Maamutaa Resort</t>
        </is>
      </c>
      <c r="C1703" t="inlineStr">
        <is>
          <t>https://www.simplymaldivesholidays.co.uk/resort/pullman-maldives-resort/</t>
        </is>
      </c>
      <c r="D1703" t="inlineStr">
        <is>
          <t>diving</t>
        </is>
      </c>
      <c r="E1703" t="inlineStr">
        <is>
          <t>Pullman Maldives Resort | Simply Maldives Holidays</t>
        </is>
      </c>
      <c r="F1703" t="n">
        <v>2903</v>
      </c>
      <c r="G1703" t="inlineStr">
        <is>
          <t>2026-10-04</t>
        </is>
      </c>
      <c r="H1703" t="inlineStr">
        <is>
          <t>dmc-agency</t>
        </is>
      </c>
      <c r="I1703" t="inlineStr">
        <is>
          <t>output/pages/123_pullman-maldives-maamutaa-resort/diving__simplymaldivesholidays.co.uk__resort-pullman-maldives-resort.md</t>
        </is>
      </c>
    </row>
    <row r="1704">
      <c r="A1704" t="n">
        <v>105</v>
      </c>
      <c r="B1704" t="inlineStr">
        <is>
          <t>Kuda Villingili Resort Maldives</t>
        </is>
      </c>
      <c r="C1704" t="inlineStr">
        <is>
          <t>https://www.maldives.com/offers/kuda-villingili-all-inclusive-deal-beach-villa</t>
        </is>
      </c>
      <c r="D1704" t="inlineStr">
        <is>
          <t>villas</t>
        </is>
      </c>
      <c r="E1704" t="inlineStr">
        <is>
          <t>Kuda Villingili | All Inclusive Deal | 30% Off | Beach Villa with Pool</t>
        </is>
      </c>
      <c r="F1704" t="n">
        <v>240</v>
      </c>
      <c r="G1704" t="inlineStr">
        <is>
          <t>2026-10-04</t>
        </is>
      </c>
      <c r="H1704" t="inlineStr">
        <is>
          <t>dmc-agency</t>
        </is>
      </c>
      <c r="I1704" t="inlineStr">
        <is>
          <t>output/pages/105_kuda-villingili-resort-maldives/villas__maldives.com__offers-kuda-villingili-all-inclusive-deal-beach-villa.md</t>
        </is>
      </c>
    </row>
    <row r="1705">
      <c r="A1705" t="n">
        <v>69</v>
      </c>
      <c r="B1705" t="inlineStr">
        <is>
          <t>Adaaran Club Rannalhi</t>
        </is>
      </c>
      <c r="C1705" t="inlineStr">
        <is>
          <t>https://maldivestraveller.mv/en/holidays/maldives-tours/day-visit-to-adaaran-club-rannalhi</t>
        </is>
      </c>
      <c r="D1705" t="inlineStr">
        <is>
          <t>diving</t>
        </is>
      </c>
      <c r="E1705" t="inlineStr">
        <is>
          <t>All Inclusive Day Tour to Adaaran Club Rannalhi - MTH</t>
        </is>
      </c>
      <c r="F1705" t="n">
        <v>3753</v>
      </c>
      <c r="G1705" t="inlineStr">
        <is>
          <t>2026-10-04</t>
        </is>
      </c>
      <c r="H1705" t="inlineStr">
        <is>
          <t>dmc-agency</t>
        </is>
      </c>
      <c r="I1705" t="inlineStr">
        <is>
          <t>output/pages/069_adaaran-club-rannalhi/diving__maldivestraveller.mv__en-holidays-maldives-tours-day-visit-to-adaaran-club-rannalh.md</t>
        </is>
      </c>
    </row>
    <row r="1706">
      <c r="A1706" t="n">
        <v>1</v>
      </c>
      <c r="B1706" t="inlineStr">
        <is>
          <t>Six Senses Laamu</t>
        </is>
      </c>
      <c r="C1706" t="inlineStr">
        <is>
          <t>https://www.maldivestourism.net/blog/peter-evans-in-maldives-cooking-at-six-senses-laamu/</t>
        </is>
      </c>
      <c r="D1706" t="inlineStr">
        <is>
          <t>diving</t>
        </is>
      </c>
      <c r="E1706" t="inlineStr">
        <is>
          <t>Peter Evans in Maldives, cooking at Six Senses Laamu - Maldives Tourism</t>
        </is>
      </c>
      <c r="F1706" t="n">
        <v>1512</v>
      </c>
      <c r="G1706" t="inlineStr">
        <is>
          <t>2026-10-04</t>
        </is>
      </c>
      <c r="H1706" t="inlineStr">
        <is>
          <t>dmc-agency</t>
        </is>
      </c>
      <c r="I1706" t="inlineStr">
        <is>
          <t>output/pages/001_six-senses-laamu/diving__maldivestourism.net__blog-peter-evans-in-maldives-cooking-at-six-senses-laamu.md</t>
        </is>
      </c>
    </row>
    <row r="1707">
      <c r="A1707" t="n">
        <v>26</v>
      </c>
      <c r="B1707" t="inlineStr">
        <is>
          <t>Centara Ras Fushi Resort &amp; Spa</t>
        </is>
      </c>
      <c r="C1707" t="inlineStr">
        <is>
          <t>https://www.maldives.com/resorts/centara-ras-fushi-resort</t>
        </is>
      </c>
      <c r="D1707" t="inlineStr">
        <is>
          <t>dining</t>
        </is>
      </c>
      <c r="E1707" t="inlineStr">
        <is>
          <t>Centara Ras Fushi Resort &amp; Spa Maldives | Adults-Only Luxury Retreat</t>
        </is>
      </c>
      <c r="F1707" t="n">
        <v>240</v>
      </c>
      <c r="G1707" t="inlineStr">
        <is>
          <t>2026-10-04</t>
        </is>
      </c>
      <c r="H1707" t="inlineStr">
        <is>
          <t>dmc-agency</t>
        </is>
      </c>
      <c r="I1707" t="inlineStr">
        <is>
          <t>output/pages/026_centara-ras-fushi-resort-spa/dining__maldives.com__resorts-centara-ras-fushi-resort.md</t>
        </is>
      </c>
    </row>
    <row r="1708">
      <c r="A1708" t="n">
        <v>56</v>
      </c>
      <c r="B1708" t="inlineStr">
        <is>
          <t>Four Seasons Resort Maldives at Kuda Huraa</t>
        </is>
      </c>
      <c r="C1708" t="inlineStr">
        <is>
          <t>https://www.maldivestourism.net/resorts/four-seasons-resort-maldives-at-kuda-huraa/</t>
        </is>
      </c>
      <c r="D1708" t="inlineStr">
        <is>
          <t>diving</t>
        </is>
      </c>
      <c r="E1708" t="inlineStr">
        <is>
          <t>Four Seasons Resort Maldives at Kuda Huraa - Maldives Tourism</t>
        </is>
      </c>
      <c r="F1708" t="n">
        <v>3461</v>
      </c>
      <c r="G1708" t="inlineStr">
        <is>
          <t>2026-10-04</t>
        </is>
      </c>
      <c r="H1708" t="inlineStr">
        <is>
          <t>dmc-agency</t>
        </is>
      </c>
      <c r="I1708" t="inlineStr">
        <is>
          <t>output/pages/056_four-seasons-resort-maldives-at-kuda-huraa/diving__maldivestourism.net__resorts-four-seasons-resort-maldives-at-kuda-huraa.md</t>
        </is>
      </c>
    </row>
    <row r="1709">
      <c r="A1709" t="n">
        <v>71</v>
      </c>
      <c r="B1709" t="inlineStr">
        <is>
          <t>Kagi Maldives Resort and Spa</t>
        </is>
      </c>
      <c r="C1709" t="inlineStr">
        <is>
          <t>https://www.maldives.com/resorts/kagi-maldives-resort-and-spa</t>
        </is>
      </c>
      <c r="D1709" t="inlineStr">
        <is>
          <t>spa</t>
        </is>
      </c>
      <c r="E1709" t="inlineStr">
        <is>
          <t>Kagi Maldives Resort &amp; Spa 2026 Deals | Maldives.com</t>
        </is>
      </c>
      <c r="F1709" t="n">
        <v>240</v>
      </c>
      <c r="G1709" t="inlineStr">
        <is>
          <t>2026-10-04</t>
        </is>
      </c>
      <c r="H1709" t="inlineStr">
        <is>
          <t>dmc-agency</t>
        </is>
      </c>
      <c r="I1709" t="inlineStr">
        <is>
          <t>output/pages/071_kagi-maldives-resort-and-spa/spa__maldives.com__resorts-kagi-maldives-resort-and-spa.md</t>
        </is>
      </c>
    </row>
    <row r="1710">
      <c r="A1710" t="n">
        <v>19</v>
      </c>
      <c r="B1710" t="inlineStr">
        <is>
          <t>The Residence Maldives</t>
        </is>
      </c>
      <c r="C1710" t="inlineStr">
        <is>
          <t>https://www.simplymaldivesholidays.co.uk/resort/the-residence-maldives-falhumaafushi/</t>
        </is>
      </c>
      <c r="D1710" t="inlineStr">
        <is>
          <t>diving</t>
        </is>
      </c>
      <c r="E1710" t="inlineStr">
        <is>
          <t>The Residence Maldives Falhumaafushi | Simply Maldives Holidays</t>
        </is>
      </c>
      <c r="F1710" t="n">
        <v>2903</v>
      </c>
      <c r="G1710" t="inlineStr">
        <is>
          <t>2026-10-04</t>
        </is>
      </c>
      <c r="H1710" t="inlineStr">
        <is>
          <t>dmc-agency</t>
        </is>
      </c>
      <c r="I1710" t="inlineStr">
        <is>
          <t>output/pages/019_the-residence-maldives/diving__simplymaldivesholidays.co.uk__resort-the-residence-maldives-falhumaafushi.md</t>
        </is>
      </c>
    </row>
    <row r="1711">
      <c r="A1711" t="n">
        <v>129</v>
      </c>
      <c r="B1711" t="inlineStr">
        <is>
          <t>Riu Atoll and Riu Palace Maldivas</t>
        </is>
      </c>
      <c r="C1711" t="inlineStr">
        <is>
          <t>https://www.simplymaldivesholidays.co.uk/resort/riu-atoll/</t>
        </is>
      </c>
      <c r="D1711" t="inlineStr">
        <is>
          <t>diving</t>
        </is>
      </c>
      <c r="E1711" t="inlineStr">
        <is>
          <t>Riu Atoll | Simply Maldives Holidays</t>
        </is>
      </c>
      <c r="F1711" t="n">
        <v>2903</v>
      </c>
      <c r="G1711" t="inlineStr">
        <is>
          <t>2026-10-04</t>
        </is>
      </c>
      <c r="H1711" t="inlineStr">
        <is>
          <t>dmc-agency</t>
        </is>
      </c>
      <c r="I1711" t="inlineStr">
        <is>
          <t>output/pages/129_riu-atoll-and-riu-palace-maldivas/diving__simplymaldivesholidays.co.uk__resort-riu-atoll.md</t>
        </is>
      </c>
    </row>
    <row r="1712">
      <c r="A1712" t="n">
        <v>99</v>
      </c>
      <c r="B1712" t="inlineStr">
        <is>
          <t>Conrad Maldives Rangali Island</t>
        </is>
      </c>
      <c r="C1712" t="inlineStr">
        <is>
          <t>https://www.simplymaldivesholidays.co.uk/resort/conrad-maldives-rangali-island/</t>
        </is>
      </c>
      <c r="D1712" t="inlineStr">
        <is>
          <t>diving</t>
        </is>
      </c>
      <c r="E1712" t="inlineStr">
        <is>
          <t>Conrad Maldives Rangali Island | Simply Maldives Holidays</t>
        </is>
      </c>
      <c r="F1712" t="n">
        <v>2903</v>
      </c>
      <c r="G1712" t="inlineStr">
        <is>
          <t>2026-10-04</t>
        </is>
      </c>
      <c r="H1712" t="inlineStr">
        <is>
          <t>dmc-agency</t>
        </is>
      </c>
      <c r="I1712" t="inlineStr">
        <is>
          <t>output/pages/099_conrad-maldives-rangali-island/diving__simplymaldivesholidays.co.uk__resort-conrad-maldives-rangali-island.md</t>
        </is>
      </c>
    </row>
    <row r="1713">
      <c r="A1713" t="n">
        <v>175</v>
      </c>
      <c r="B1713" t="inlineStr">
        <is>
          <t>Villa Nautica Paradise Island</t>
        </is>
      </c>
      <c r="C1713" t="inlineStr">
        <is>
          <t>https://maldivestraveller.mv/de/holidays/maldives-tours/overnight-at-paradise-island</t>
        </is>
      </c>
      <c r="D1713" t="inlineStr">
        <is>
          <t>diving</t>
        </is>
      </c>
      <c r="E1713" t="inlineStr">
        <is>
          <t>Übernachtungserlebnis auf den Malediven - Maldives Traveller</t>
        </is>
      </c>
      <c r="F1713" t="n">
        <v>4189</v>
      </c>
      <c r="G1713" t="inlineStr">
        <is>
          <t>2026-10-04</t>
        </is>
      </c>
      <c r="H1713" t="inlineStr">
        <is>
          <t>dmc-agency</t>
        </is>
      </c>
      <c r="I1713" t="inlineStr">
        <is>
          <t>output/pages/175_villa-nautica-paradise-island/diving__maldivestraveller.mv__de-holidays-maldives-tours-overnight-at-paradise-island.md</t>
        </is>
      </c>
    </row>
    <row r="1714">
      <c r="A1714" t="n">
        <v>179</v>
      </c>
      <c r="B1714" t="inlineStr">
        <is>
          <t>Siyam World Maldives</t>
        </is>
      </c>
      <c r="C1714" t="inlineStr">
        <is>
          <t>https://www.maldives.com/offers/siyam-world-maldives-festive-deal</t>
        </is>
      </c>
      <c r="D1714" t="inlineStr">
        <is>
          <t>diving</t>
        </is>
      </c>
      <c r="E1714" t="inlineStr">
        <is>
          <t>Siyam World Maldives | Festive Deals | 25% Off | All Inclusive</t>
        </is>
      </c>
      <c r="F1714" t="n">
        <v>240</v>
      </c>
      <c r="G1714" t="inlineStr">
        <is>
          <t>2026-10-04</t>
        </is>
      </c>
      <c r="H1714" t="inlineStr">
        <is>
          <t>dmc-agency</t>
        </is>
      </c>
      <c r="I1714" t="inlineStr">
        <is>
          <t>output/pages/179_siyam-world-maldives/diving__maldives.com__offers-siyam-world-maldives-festive-deal.md</t>
        </is>
      </c>
    </row>
    <row r="1715">
      <c r="A1715" t="n">
        <v>175</v>
      </c>
      <c r="B1715" t="inlineStr">
        <is>
          <t>Villa Nautica Paradise Island</t>
        </is>
      </c>
      <c r="C1715" t="inlineStr">
        <is>
          <t>https://www.maldivestourism.net/resorts/paradise-island-resort-and-spa/</t>
        </is>
      </c>
      <c r="D1715" t="inlineStr">
        <is>
          <t>spa</t>
        </is>
      </c>
      <c r="E1715" t="inlineStr">
        <is>
          <t>Paradise Island Resort and Spa - Maldives Tourism</t>
        </is>
      </c>
      <c r="F1715" t="n">
        <v>1751</v>
      </c>
      <c r="G1715" t="inlineStr">
        <is>
          <t>2026-10-04</t>
        </is>
      </c>
      <c r="H1715" t="inlineStr">
        <is>
          <t>dmc-agency</t>
        </is>
      </c>
      <c r="I1715" t="inlineStr">
        <is>
          <t>output/pages/175_villa-nautica-paradise-island/spa__maldivestourism.net__resorts-paradise-island-resort-and-spa.md</t>
        </is>
      </c>
    </row>
    <row r="1716">
      <c r="A1716" t="n">
        <v>58</v>
      </c>
      <c r="B1716" t="inlineStr">
        <is>
          <t>Sirru Fen Fushi</t>
        </is>
      </c>
      <c r="C1716" t="inlineStr">
        <is>
          <t>https://www.maldives.com/resorts/sirru-fen-fushi-private-lagoon-resort</t>
        </is>
      </c>
      <c r="D1716" t="inlineStr">
        <is>
          <t>diving</t>
        </is>
      </c>
      <c r="E1716" t="inlineStr">
        <is>
          <t>Sirru Fen Fushi Private Lagoon Resort 2026 Deals | Maldives.com</t>
        </is>
      </c>
      <c r="F1716" t="n">
        <v>240</v>
      </c>
      <c r="G1716" t="inlineStr">
        <is>
          <t>2026-10-04</t>
        </is>
      </c>
      <c r="H1716" t="inlineStr">
        <is>
          <t>dmc-agency</t>
        </is>
      </c>
      <c r="I1716" t="inlineStr">
        <is>
          <t>output/pages/058_sirru-fen-fushi/diving__maldives.com__resorts-sirru-fen-fushi-private-lagoon-resort.md</t>
        </is>
      </c>
    </row>
    <row r="1717">
      <c r="A1717" t="n">
        <v>178</v>
      </c>
      <c r="B1717" t="inlineStr">
        <is>
          <t>Diamonds Athuruga Beach &amp; Water Villas</t>
        </is>
      </c>
      <c r="C1717" t="inlineStr">
        <is>
          <t>https://www.simplymaldivesholidays.co.uk/resort/diamonds-athuruga/</t>
        </is>
      </c>
      <c r="D1717" t="inlineStr">
        <is>
          <t>diving</t>
        </is>
      </c>
      <c r="E1717" t="inlineStr">
        <is>
          <t>Diamonds Athuruga | Simply Maldives Holidays</t>
        </is>
      </c>
      <c r="F1717" t="n">
        <v>2903</v>
      </c>
      <c r="G1717" t="inlineStr">
        <is>
          <t>2026-10-04</t>
        </is>
      </c>
      <c r="H1717" t="inlineStr">
        <is>
          <t>dmc-agency</t>
        </is>
      </c>
      <c r="I1717" t="inlineStr">
        <is>
          <t>output/pages/178_diamonds-athuruga-beach-water-villas/diving__simplymaldivesholidays.co.uk__resort-diamonds-athuruga.md</t>
        </is>
      </c>
    </row>
    <row r="1718">
      <c r="A1718" t="n">
        <v>160</v>
      </c>
      <c r="B1718" t="inlineStr">
        <is>
          <t>Cinnamon Velifushi Maldives</t>
        </is>
      </c>
      <c r="C1718" t="inlineStr">
        <is>
          <t>https://www.maldives.com/resorts/cinnamon-velifushi-maldives</t>
        </is>
      </c>
      <c r="D1718" t="inlineStr">
        <is>
          <t>diving</t>
        </is>
      </c>
      <c r="E1718" t="inlineStr">
        <is>
          <t>Cinnamon Velifushi Maldives | Premium Resort in Vaavu Atoll</t>
        </is>
      </c>
      <c r="F1718" t="n">
        <v>240</v>
      </c>
      <c r="G1718" t="inlineStr">
        <is>
          <t>2026-10-04</t>
        </is>
      </c>
      <c r="H1718" t="inlineStr">
        <is>
          <t>dmc-agency</t>
        </is>
      </c>
      <c r="I1718" t="inlineStr">
        <is>
          <t>output/pages/160_cinnamon-velifushi-maldives/diving__maldives.com__resorts-cinnamon-velifushi-maldives.md</t>
        </is>
      </c>
    </row>
    <row r="1719">
      <c r="A1719" t="n">
        <v>143</v>
      </c>
      <c r="B1719" t="inlineStr">
        <is>
          <t>Soneva Jani</t>
        </is>
      </c>
      <c r="C1719" t="inlineStr">
        <is>
          <t>https://www.simplymaldivesholidays.co.uk/resort/soneva-jani/</t>
        </is>
      </c>
      <c r="D1719" t="inlineStr">
        <is>
          <t>diving</t>
        </is>
      </c>
      <c r="E1719" t="inlineStr">
        <is>
          <t>Soneva Jani | Simply Maldives Holidays</t>
        </is>
      </c>
      <c r="F1719" t="n">
        <v>2903</v>
      </c>
      <c r="G1719" t="inlineStr">
        <is>
          <t>2026-10-04</t>
        </is>
      </c>
      <c r="H1719" t="inlineStr">
        <is>
          <t>dmc-agency</t>
        </is>
      </c>
      <c r="I1719" t="inlineStr">
        <is>
          <t>output/pages/143_soneva-jani/diving__simplymaldivesholidays.co.uk__resort-soneva-jani.md</t>
        </is>
      </c>
    </row>
    <row r="1720">
      <c r="A1720" t="n">
        <v>152</v>
      </c>
      <c r="B1720" t="inlineStr">
        <is>
          <t>Makunudu Island</t>
        </is>
      </c>
      <c r="C1720" t="inlineStr">
        <is>
          <t>https://www.simplymaldivesholidays.co.uk/resort/makunudu-island-resort/</t>
        </is>
      </c>
      <c r="D1720" t="inlineStr">
        <is>
          <t>diving</t>
        </is>
      </c>
      <c r="E1720" t="inlineStr">
        <is>
          <t>Makunudu Island Resort | Simply Maldives Holidays</t>
        </is>
      </c>
      <c r="F1720" t="n">
        <v>2903</v>
      </c>
      <c r="G1720" t="inlineStr">
        <is>
          <t>2026-10-04</t>
        </is>
      </c>
      <c r="H1720" t="inlineStr">
        <is>
          <t>dmc-agency</t>
        </is>
      </c>
      <c r="I1720" t="inlineStr">
        <is>
          <t>output/pages/152_makunudu-island/diving__simplymaldivesholidays.co.uk__resort-makunudu-island-resort.md</t>
        </is>
      </c>
    </row>
    <row r="1721">
      <c r="A1721" t="n">
        <v>165</v>
      </c>
      <c r="B1721" t="inlineStr">
        <is>
          <t>Velassaru Maldives</t>
        </is>
      </c>
      <c r="C1721" t="inlineStr">
        <is>
          <t>https://www.maldivestourism.net/resorts/velassaru-maldives/</t>
        </is>
      </c>
      <c r="D1721" t="inlineStr">
        <is>
          <t>diving</t>
        </is>
      </c>
      <c r="E1721" t="inlineStr">
        <is>
          <t>Velassaru Maldives - Maldives Tourism</t>
        </is>
      </c>
      <c r="F1721" t="n">
        <v>3978</v>
      </c>
      <c r="G1721" t="inlineStr">
        <is>
          <t>2026-10-04</t>
        </is>
      </c>
      <c r="H1721" t="inlineStr">
        <is>
          <t>dmc-agency</t>
        </is>
      </c>
      <c r="I1721" t="inlineStr">
        <is>
          <t>output/pages/165_velassaru-maldives/diving__maldivestourism.net__resorts-velassaru-maldives.md</t>
        </is>
      </c>
    </row>
    <row r="1722">
      <c r="A1722" t="n">
        <v>82</v>
      </c>
      <c r="B1722" t="inlineStr">
        <is>
          <t>Ifuru Island Maldives</t>
        </is>
      </c>
      <c r="C1722" t="inlineStr">
        <is>
          <t>https://www.maldives.com/offers/ifuru-island-maldives-all-inclusive</t>
        </is>
      </c>
      <c r="D1722" t="inlineStr">
        <is>
          <t>diving</t>
        </is>
      </c>
      <c r="E1722" t="inlineStr">
        <is>
          <t>Ifuru Island Maldives | Flash Sale | 55% off | Premium All Inclusive</t>
        </is>
      </c>
      <c r="F1722" t="n">
        <v>240</v>
      </c>
      <c r="G1722" t="inlineStr">
        <is>
          <t>2026-10-04</t>
        </is>
      </c>
      <c r="H1722" t="inlineStr">
        <is>
          <t>dmc-agency</t>
        </is>
      </c>
      <c r="I1722" t="inlineStr">
        <is>
          <t>output/pages/082_ifuru-island-maldives/diving__maldives.com__offers-ifuru-island-maldives-all-inclusive.md</t>
        </is>
      </c>
    </row>
    <row r="1723">
      <c r="A1723" t="n">
        <v>89</v>
      </c>
      <c r="B1723" t="inlineStr">
        <is>
          <t>Inter Continental Maldives Maamunagau</t>
        </is>
      </c>
      <c r="C1723" t="inlineStr">
        <is>
          <t>https://www.simplymaldivesholidays.co.uk/resort/intercontinental-maldives-maamunagau-resort/</t>
        </is>
      </c>
      <c r="D1723" t="inlineStr">
        <is>
          <t>diving</t>
        </is>
      </c>
      <c r="E1723" t="inlineStr">
        <is>
          <t>InterContinental Maldives Maamunagau Resort | Simply Maldives Holidays</t>
        </is>
      </c>
      <c r="F1723" t="n">
        <v>2903</v>
      </c>
      <c r="G1723" t="inlineStr">
        <is>
          <t>2026-10-04</t>
        </is>
      </c>
      <c r="H1723" t="inlineStr">
        <is>
          <t>dmc-agency</t>
        </is>
      </c>
      <c r="I1723" t="inlineStr">
        <is>
          <t>output/pages/089_inter-continental-maldives-maamunagau/diving__simplymaldivesholidays.co.uk__resort-intercontinental-maldives-maamunagau-resort.md</t>
        </is>
      </c>
    </row>
    <row r="1724">
      <c r="A1724" t="n">
        <v>19</v>
      </c>
      <c r="B1724" t="inlineStr">
        <is>
          <t>The Residence Maldives</t>
        </is>
      </c>
      <c r="C1724" t="inlineStr">
        <is>
          <t>https://www.maldivestourism.net/resorts/the-residence-maldives-falhumaafushi/</t>
        </is>
      </c>
      <c r="D1724" t="inlineStr">
        <is>
          <t>diving</t>
        </is>
      </c>
      <c r="E1724" t="inlineStr">
        <is>
          <t>The Residence Maldives Falhumaafushi - Maldives Tourism</t>
        </is>
      </c>
      <c r="F1724" t="n">
        <v>11648</v>
      </c>
      <c r="G1724" t="inlineStr">
        <is>
          <t>2026-10-04</t>
        </is>
      </c>
      <c r="H1724" t="inlineStr">
        <is>
          <t>dmc-agency</t>
        </is>
      </c>
      <c r="I1724" t="inlineStr">
        <is>
          <t>output/pages/019_the-residence-maldives/diving__maldivestourism.net__resorts-the-residence-maldives-falhumaafushi.md</t>
        </is>
      </c>
    </row>
    <row r="1725">
      <c r="A1725" t="n">
        <v>162</v>
      </c>
      <c r="B1725" t="inlineStr">
        <is>
          <t>The Marina at Crossroads Maldives</t>
        </is>
      </c>
      <c r="C1725" t="inlineStr">
        <is>
          <t>https://maldivestraveller.mv/de/holidays/maldives-tours/marina-crossroads-day-visit</t>
        </is>
      </c>
      <c r="D1725" t="inlineStr">
        <is>
          <t>diving</t>
        </is>
      </c>
      <c r="E1725" t="inlineStr">
        <is>
          <t>Tagesausflug zum The Marina Crossroads - Maldives Traveller</t>
        </is>
      </c>
      <c r="F1725" t="n">
        <v>10825</v>
      </c>
      <c r="G1725" t="inlineStr">
        <is>
          <t>2026-10-04</t>
        </is>
      </c>
      <c r="H1725" t="inlineStr">
        <is>
          <t>dmc-agency</t>
        </is>
      </c>
      <c r="I1725" t="inlineStr">
        <is>
          <t>output/pages/162_the-marina-at-crossroads-maldives/diving__maldivestraveller.mv__de-holidays-maldives-tours-marina-crossroads-day-visit.md</t>
        </is>
      </c>
    </row>
    <row r="1726">
      <c r="A1726" t="n">
        <v>15</v>
      </c>
      <c r="B1726" t="inlineStr">
        <is>
          <t>Alila Kothaifaru Maldives</t>
        </is>
      </c>
      <c r="C1726" t="inlineStr">
        <is>
          <t>https://www.maldives.com/resorts/alila-kothaifaru-maldives</t>
        </is>
      </c>
      <c r="D1726" t="inlineStr">
        <is>
          <t>diving</t>
        </is>
      </c>
      <c r="E1726" t="inlineStr">
        <is>
          <t>Alila Kothaifaru Maldives 2026 Deals | Maldives.com</t>
        </is>
      </c>
      <c r="F1726" t="n">
        <v>240</v>
      </c>
      <c r="G1726" t="inlineStr">
        <is>
          <t>2026-10-04</t>
        </is>
      </c>
      <c r="H1726" t="inlineStr">
        <is>
          <t>dmc-agency</t>
        </is>
      </c>
      <c r="I1726" t="inlineStr">
        <is>
          <t>output/pages/015_alila-kothaifaru-maldives/diving__maldives.com__resorts-alila-kothaifaru-maldives.md</t>
        </is>
      </c>
    </row>
    <row r="1727">
      <c r="A1727" t="n">
        <v>53</v>
      </c>
      <c r="B1727" t="inlineStr">
        <is>
          <t>Cinnamon Hakuraa Huraa Maldives</t>
        </is>
      </c>
      <c r="C1727" t="inlineStr">
        <is>
          <t>https://visitmaldives.com/en/experience/private-sandbank-dining-at-cinnamon-hakuraa-huraa-maldives</t>
        </is>
      </c>
      <c r="D1727" t="inlineStr">
        <is>
          <t>dining</t>
        </is>
      </c>
      <c r="E1727" t="inlineStr">
        <is>
          <t>Visit Maldives -     Experiences
     &gt; Private sandbank dining at Cinnamon Hakuraa Huraa Maldives</t>
        </is>
      </c>
      <c r="F1727" t="n">
        <v>2484</v>
      </c>
      <c r="G1727" t="inlineStr">
        <is>
          <t>2026-10-04</t>
        </is>
      </c>
      <c r="H1727" t="inlineStr">
        <is>
          <t>dmc-agency</t>
        </is>
      </c>
      <c r="I1727" t="inlineStr">
        <is>
          <t>output/pages/053_cinnamon-hakuraa-huraa-maldives/dining__visitmaldives.com__en-experience-private-sandbank-dining-at-cinnamon-hakuraa-hu.md</t>
        </is>
      </c>
    </row>
    <row r="1728">
      <c r="A1728" t="n">
        <v>14</v>
      </c>
      <c r="B1728" t="inlineStr">
        <is>
          <t>Baglioni Resort Maldives</t>
        </is>
      </c>
      <c r="C1728" t="inlineStr">
        <is>
          <t>https://www.simplymaldivesholidays.co.uk/offer/baglioni/</t>
        </is>
      </c>
      <c r="D1728" t="inlineStr">
        <is>
          <t>diving</t>
        </is>
      </c>
      <c r="E1728" t="inlineStr">
        <is>
          <t>Baglioni | Simply Maldives Holidays</t>
        </is>
      </c>
      <c r="F1728" t="n">
        <v>2903</v>
      </c>
      <c r="G1728" t="inlineStr">
        <is>
          <t>2026-10-04</t>
        </is>
      </c>
      <c r="H1728" t="inlineStr">
        <is>
          <t>dmc-agency</t>
        </is>
      </c>
      <c r="I1728" t="inlineStr">
        <is>
          <t>output/pages/014_baglioni-resort-maldives/diving__simplymaldivesholidays.co.uk__offer-baglioni.md</t>
        </is>
      </c>
    </row>
    <row r="1729">
      <c r="A1729" t="n">
        <v>154</v>
      </c>
      <c r="B1729" t="inlineStr">
        <is>
          <t>Taj Exotica Resort &amp; Spa Maldives</t>
        </is>
      </c>
      <c r="C1729" t="inlineStr">
        <is>
          <t>https://maldivestraveller.mv/en/holidays/maldives-tours/day-tour-to-taj-exotica-resort</t>
        </is>
      </c>
      <c r="D1729" t="inlineStr">
        <is>
          <t>diving</t>
        </is>
      </c>
      <c r="E1729" t="inlineStr">
        <is>
          <t>Day Tour to Taj Exotica Resort with Infinity luxury - MTH</t>
        </is>
      </c>
      <c r="F1729" t="n">
        <v>4985</v>
      </c>
      <c r="G1729" t="inlineStr">
        <is>
          <t>2026-10-04</t>
        </is>
      </c>
      <c r="H1729" t="inlineStr">
        <is>
          <t>dmc-agency</t>
        </is>
      </c>
      <c r="I1729" t="inlineStr">
        <is>
          <t>output/pages/154_taj-exotica-resort-spa-maldives/diving__maldivestraveller.mv__en-holidays-maldives-tours-day-tour-to-taj-exotica-resort.md</t>
        </is>
      </c>
    </row>
    <row r="1730">
      <c r="A1730" t="n">
        <v>27</v>
      </c>
      <c r="B1730" t="inlineStr">
        <is>
          <t>Grand Park Kodhipparu Maldives</t>
        </is>
      </c>
      <c r="C1730" t="inlineStr">
        <is>
          <t>https://www.maldives.com/resorts/grand-park-kodhipparu-maldives</t>
        </is>
      </c>
      <c r="D1730" t="inlineStr">
        <is>
          <t>diving</t>
        </is>
      </c>
      <c r="E1730" t="inlineStr">
        <is>
          <t>Grand Park Kodhipparu Maldives | Luxury Resort in North Malé Atoll</t>
        </is>
      </c>
      <c r="F1730" t="n">
        <v>240</v>
      </c>
      <c r="G1730" t="inlineStr">
        <is>
          <t>2026-10-04</t>
        </is>
      </c>
      <c r="H1730" t="inlineStr">
        <is>
          <t>dmc-agency</t>
        </is>
      </c>
      <c r="I1730" t="inlineStr">
        <is>
          <t>output/pages/027_grand-park-kodhipparu-maldives/diving__maldives.com__resorts-grand-park-kodhipparu-maldives.md</t>
        </is>
      </c>
    </row>
    <row r="1731">
      <c r="A1731" t="n">
        <v>115</v>
      </c>
      <c r="B1731" t="inlineStr">
        <is>
          <t>Oblu Select by Atmosphere at Sangeli</t>
        </is>
      </c>
      <c r="C1731" t="inlineStr">
        <is>
          <t>https://www.maldives.com/resorts/oblu-select-lobigili</t>
        </is>
      </c>
      <c r="D1731" t="inlineStr">
        <is>
          <t>diving</t>
        </is>
      </c>
      <c r="E1731" t="inlineStr">
        <is>
          <t>OBLU SELECT Lobigili 2026 Deals | Maldives.com</t>
        </is>
      </c>
      <c r="F1731" t="n">
        <v>240</v>
      </c>
      <c r="G1731" t="inlineStr">
        <is>
          <t>2026-10-04</t>
        </is>
      </c>
      <c r="H1731" t="inlineStr">
        <is>
          <t>dmc-agency</t>
        </is>
      </c>
      <c r="I1731" t="inlineStr">
        <is>
          <t>output/pages/115_oblu-select-by-atmosphere-at-sangeli/diving__maldives.com__resorts-oblu-select-lobigili.md</t>
        </is>
      </c>
    </row>
    <row r="1732">
      <c r="A1732" t="n">
        <v>146</v>
      </c>
      <c r="B1732" t="inlineStr">
        <is>
          <t>Anantara Veli and Naladhu</t>
        </is>
      </c>
      <c r="C1732" t="inlineStr">
        <is>
          <t>https://www.maldives.com/resorts/naladhu-private-island-maldives</t>
        </is>
      </c>
      <c r="D1732" t="inlineStr">
        <is>
          <t>dining</t>
        </is>
      </c>
      <c r="E1732" t="inlineStr">
        <is>
          <t>Naladhu Private Island Maldives | Exclusive Luxury Retreat</t>
        </is>
      </c>
      <c r="F1732" t="n">
        <v>240</v>
      </c>
      <c r="G1732" t="inlineStr">
        <is>
          <t>2026-10-04</t>
        </is>
      </c>
      <c r="H1732" t="inlineStr">
        <is>
          <t>dmc-agency</t>
        </is>
      </c>
      <c r="I1732" t="inlineStr">
        <is>
          <t>output/pages/146_anantara-veli-and-naladhu/dining__maldives.com__resorts-naladhu-private-island-maldives.md</t>
        </is>
      </c>
    </row>
    <row r="1733">
      <c r="A1733" t="n">
        <v>116</v>
      </c>
      <c r="B1733" t="inlineStr">
        <is>
          <t>Nova Maldives</t>
        </is>
      </c>
      <c r="C1733" t="inlineStr">
        <is>
          <t>https://www.maldivestourism.net/blog/nova-maldives-is-making-a-difference-on-world-ocean-day/</t>
        </is>
      </c>
      <c r="D1733" t="inlineStr">
        <is>
          <t>diving</t>
        </is>
      </c>
      <c r="E1733" t="inlineStr">
        <is>
          <t>Nova Maldives is making a difference on World Ocean Day - Maldives Tourism</t>
        </is>
      </c>
      <c r="F1733" t="n">
        <v>3280</v>
      </c>
      <c r="G1733" t="inlineStr">
        <is>
          <t>2026-10-04</t>
        </is>
      </c>
      <c r="H1733" t="inlineStr">
        <is>
          <t>dmc-agency</t>
        </is>
      </c>
      <c r="I1733" t="inlineStr">
        <is>
          <t>output/pages/116_nova-maldives/diving__maldivestourism.net__blog-nova-maldives-is-making-a-difference-on-world-ocean-day.md</t>
        </is>
      </c>
    </row>
    <row r="1734">
      <c r="A1734" t="n">
        <v>173</v>
      </c>
      <c r="B1734" t="inlineStr">
        <is>
          <t>Kurumba Maldives</t>
        </is>
      </c>
      <c r="C1734" t="inlineStr">
        <is>
          <t>https://www.maldivestourism.net/resorts/kurumba-maldives/</t>
        </is>
      </c>
      <c r="D1734" t="inlineStr">
        <is>
          <t>diving</t>
        </is>
      </c>
      <c r="E1734" t="inlineStr">
        <is>
          <t>Kurumba Maldives - Maldives Tourism</t>
        </is>
      </c>
      <c r="F1734" t="n">
        <v>1596</v>
      </c>
      <c r="G1734" t="inlineStr">
        <is>
          <t>2026-10-04</t>
        </is>
      </c>
      <c r="H1734" t="inlineStr">
        <is>
          <t>dmc-agency</t>
        </is>
      </c>
      <c r="I1734" t="inlineStr">
        <is>
          <t>output/pages/173_kurumba-maldives/diving__maldivestourism.net__resorts-kurumba-maldives.md</t>
        </is>
      </c>
    </row>
    <row r="1735">
      <c r="A1735" t="n">
        <v>44</v>
      </c>
      <c r="B1735" t="inlineStr">
        <is>
          <t>Hard Rock Hotel Maldives</t>
        </is>
      </c>
      <c r="C1735" t="inlineStr">
        <is>
          <t>https://www.maldives.com/resorts/hard-rock-hotel-maldives</t>
        </is>
      </c>
      <c r="D1735" t="inlineStr">
        <is>
          <t>diving</t>
        </is>
      </c>
      <c r="E1735" t="inlineStr">
        <is>
          <t>Hard Rock Hotel Maldives | Vibrant Resort in Emboodhoo Lagoon</t>
        </is>
      </c>
      <c r="F1735" t="n">
        <v>240</v>
      </c>
      <c r="G1735" t="inlineStr">
        <is>
          <t>2026-10-04</t>
        </is>
      </c>
      <c r="H1735" t="inlineStr">
        <is>
          <t>dmc-agency</t>
        </is>
      </c>
      <c r="I1735" t="inlineStr">
        <is>
          <t>output/pages/044_hard-rock-hotel-maldives/diving__maldives.com__resorts-hard-rock-hotel-maldives.md</t>
        </is>
      </c>
    </row>
    <row r="1736">
      <c r="A1736" t="n">
        <v>96</v>
      </c>
      <c r="B1736" t="inlineStr">
        <is>
          <t>Dhawa Ihuru</t>
        </is>
      </c>
      <c r="C1736" t="inlineStr">
        <is>
          <t>https://www.maldivestourism.net/blog/stay-free-night-at-angsana-ihuru-maldives/</t>
        </is>
      </c>
      <c r="D1736" t="inlineStr">
        <is>
          <t>diving</t>
        </is>
      </c>
      <c r="E1736" t="inlineStr">
        <is>
          <t>Stay Free Night at Angsana Ihuru Maldives - Maldives Tourism</t>
        </is>
      </c>
      <c r="F1736" t="n">
        <v>2267</v>
      </c>
      <c r="G1736" t="inlineStr">
        <is>
          <t>2026-10-04</t>
        </is>
      </c>
      <c r="H1736" t="inlineStr">
        <is>
          <t>dmc-agency</t>
        </is>
      </c>
      <c r="I1736" t="inlineStr">
        <is>
          <t>output/pages/096_dhawa-ihuru/diving__maldivestourism.net__blog-stay-free-night-at-angsana-ihuru-maldives.md</t>
        </is>
      </c>
    </row>
    <row r="1737">
      <c r="A1737" t="n">
        <v>31</v>
      </c>
      <c r="B1737" t="inlineStr">
        <is>
          <t>Innahura Maldives Resort</t>
        </is>
      </c>
      <c r="C1737" t="inlineStr">
        <is>
          <t>https://www.maldives.com/resorts/innahura-maldives-resort</t>
        </is>
      </c>
      <c r="D1737" t="inlineStr">
        <is>
          <t>diving</t>
        </is>
      </c>
      <c r="E1737" t="inlineStr">
        <is>
          <t>Innahura Maldives Resort | Affordable 4-Star Resort in Lhaviyani Atoll</t>
        </is>
      </c>
      <c r="F1737" t="n">
        <v>240</v>
      </c>
      <c r="G1737" t="inlineStr">
        <is>
          <t>2026-10-04</t>
        </is>
      </c>
      <c r="H1737" t="inlineStr">
        <is>
          <t>dmc-agency</t>
        </is>
      </c>
      <c r="I1737" t="inlineStr">
        <is>
          <t>output/pages/031_innahura-maldives-resort/diving__maldives.com__resorts-innahura-maldives-resort.md</t>
        </is>
      </c>
    </row>
    <row r="1738">
      <c r="A1738" t="n">
        <v>168</v>
      </c>
      <c r="B1738" t="inlineStr">
        <is>
          <t>You &amp; Me Maldives</t>
        </is>
      </c>
      <c r="C1738" t="inlineStr">
        <is>
          <t>https://www.maldives.com/resorts/you-and-me-maldives</t>
        </is>
      </c>
      <c r="D1738" t="inlineStr">
        <is>
          <t>diving</t>
        </is>
      </c>
      <c r="E1738" t="inlineStr">
        <is>
          <t>You &amp; Me by Cocoon | Adults-Only Luxury Resort in Raa Atoll</t>
        </is>
      </c>
      <c r="F1738" t="n">
        <v>240</v>
      </c>
      <c r="G1738" t="inlineStr">
        <is>
          <t>2026-10-04</t>
        </is>
      </c>
      <c r="H1738" t="inlineStr">
        <is>
          <t>dmc-agency</t>
        </is>
      </c>
      <c r="I1738" t="inlineStr">
        <is>
          <t>output/pages/168_you-me-maldives/diving__maldives.com__resorts-you-and-me-maldives.md</t>
        </is>
      </c>
    </row>
    <row r="1739">
      <c r="A1739" t="n">
        <v>163</v>
      </c>
      <c r="B1739" t="inlineStr">
        <is>
          <t>Adaaran Prestige Vadoo</t>
        </is>
      </c>
      <c r="C1739" t="inlineStr">
        <is>
          <t>https://www.maldives.com/offers/adaaran-prestige-vadoo-adults-only-summer-deal</t>
        </is>
      </c>
      <c r="D1739" t="inlineStr">
        <is>
          <t>transfers</t>
        </is>
      </c>
      <c r="E1739" t="inlineStr">
        <is>
          <t>Adaaran Prestige Vadoo Adults Only Deal | Summer | 25% off | Speedboat Transfers</t>
        </is>
      </c>
      <c r="F1739" t="n">
        <v>240</v>
      </c>
      <c r="G1739" t="inlineStr">
        <is>
          <t>2026-10-04</t>
        </is>
      </c>
      <c r="H1739" t="inlineStr">
        <is>
          <t>dmc-agency</t>
        </is>
      </c>
      <c r="I1739" t="inlineStr">
        <is>
          <t>output/pages/163_adaaran-prestige-vadoo/transfers__maldives.com__offers-adaaran-prestige-vadoo-adults-only-summer-deal.md</t>
        </is>
      </c>
    </row>
    <row r="1740">
      <c r="A1740" t="n">
        <v>164</v>
      </c>
      <c r="B1740" t="inlineStr">
        <is>
          <t>Baros Maldives</t>
        </is>
      </c>
      <c r="C1740" t="inlineStr">
        <is>
          <t>https://www.maldivestourism.net/blog/festive-season-at-baros-maldives/</t>
        </is>
      </c>
      <c r="D1740" t="inlineStr">
        <is>
          <t>dining</t>
        </is>
      </c>
      <c r="E1740" t="inlineStr">
        <is>
          <t>Festive Season at Baros Maldives - Maldives Tourism</t>
        </is>
      </c>
      <c r="F1740" t="n">
        <v>2288</v>
      </c>
      <c r="G1740" t="inlineStr">
        <is>
          <t>2026-10-04</t>
        </is>
      </c>
      <c r="H1740" t="inlineStr">
        <is>
          <t>dmc-agency</t>
        </is>
      </c>
      <c r="I1740" t="inlineStr">
        <is>
          <t>output/pages/164_baros-maldives/dining__maldivestourism.net__blog-festive-season-at-baros-maldives.md</t>
        </is>
      </c>
    </row>
    <row r="1741">
      <c r="A1741" t="n">
        <v>2</v>
      </c>
      <c r="B1741" t="inlineStr">
        <is>
          <t>Filitheyo Island Resort</t>
        </is>
      </c>
      <c r="C1741" t="inlineStr">
        <is>
          <t>https://www.maldivestourism.net/resorts/filitheyo-island-resort/</t>
        </is>
      </c>
      <c r="D1741" t="inlineStr">
        <is>
          <t>diving</t>
        </is>
      </c>
      <c r="E1741" t="inlineStr">
        <is>
          <t>Filitheyo Island Resort - Maldives Tourism</t>
        </is>
      </c>
      <c r="F1741" t="n">
        <v>2742</v>
      </c>
      <c r="G1741" t="inlineStr">
        <is>
          <t>2026-10-04</t>
        </is>
      </c>
      <c r="H1741" t="inlineStr">
        <is>
          <t>dmc-agency</t>
        </is>
      </c>
      <c r="I1741" t="inlineStr">
        <is>
          <t>output/pages/002_filitheyo-island-resort/diving__maldivestourism.net__resorts-filitheyo-island-resort.md</t>
        </is>
      </c>
    </row>
    <row r="1742">
      <c r="A1742" t="n">
        <v>166</v>
      </c>
      <c r="B1742" t="inlineStr">
        <is>
          <t>Kuramathi Maldives</t>
        </is>
      </c>
      <c r="C1742" t="inlineStr">
        <is>
          <t>https://www.maldives.com/resorts/niva-kuramathi-maldives</t>
        </is>
      </c>
      <c r="D1742" t="inlineStr">
        <is>
          <t>diving</t>
        </is>
      </c>
      <c r="E1742" t="inlineStr">
        <is>
          <t>NIVA Kuramathi Maldives Deals &amp; Packages 2026 | Maldives.com</t>
        </is>
      </c>
      <c r="F1742" t="n">
        <v>240</v>
      </c>
      <c r="G1742" t="inlineStr">
        <is>
          <t>2026-10-04</t>
        </is>
      </c>
      <c r="H1742" t="inlineStr">
        <is>
          <t>dmc-agency</t>
        </is>
      </c>
      <c r="I1742" t="inlineStr">
        <is>
          <t>output/pages/166_kuramathi-maldives/diving__maldives.com__resorts-niva-kuramathi-maldives.md</t>
        </is>
      </c>
    </row>
    <row r="1743">
      <c r="A1743" t="n">
        <v>120</v>
      </c>
      <c r="B1743" t="inlineStr">
        <is>
          <t>Bandos Maldives</t>
        </is>
      </c>
      <c r="C1743" t="inlineStr">
        <is>
          <t>https://www.maldivestourism.net/resorts/bandos-island-resort-and-spa/</t>
        </is>
      </c>
      <c r="D1743" t="inlineStr">
        <is>
          <t>spa</t>
        </is>
      </c>
      <c r="E1743" t="inlineStr">
        <is>
          <t>Bandos Island Resort and Spa - Maldives Tourism</t>
        </is>
      </c>
      <c r="F1743" t="n">
        <v>4952</v>
      </c>
      <c r="G1743" t="inlineStr">
        <is>
          <t>2026-10-04</t>
        </is>
      </c>
      <c r="H1743" t="inlineStr">
        <is>
          <t>dmc-agency</t>
        </is>
      </c>
      <c r="I1743" t="inlineStr">
        <is>
          <t>output/pages/120_bandos-maldives/spa__maldivestourism.net__resorts-bandos-island-resort-and-spa.md</t>
        </is>
      </c>
    </row>
    <row r="1744">
      <c r="A1744" t="n">
        <v>128</v>
      </c>
      <c r="B1744" t="inlineStr">
        <is>
          <t>One &amp; Only Reethi Rah, Maldives</t>
        </is>
      </c>
      <c r="C1744" t="inlineStr">
        <is>
          <t>https://www.maldivestourism.net/resorts/oneonly-reethi-rah/</t>
        </is>
      </c>
      <c r="D1744" t="inlineStr">
        <is>
          <t>diving</t>
        </is>
      </c>
      <c r="E1744" t="inlineStr">
        <is>
          <t>One&amp;Only Reethi Rah - Maldives Tourism</t>
        </is>
      </c>
      <c r="F1744" t="n">
        <v>1232</v>
      </c>
      <c r="G1744" t="inlineStr">
        <is>
          <t>2026-10-04</t>
        </is>
      </c>
      <c r="H1744" t="inlineStr">
        <is>
          <t>dmc-agency</t>
        </is>
      </c>
      <c r="I1744" t="inlineStr">
        <is>
          <t>output/pages/128_one-only-reethi-rah-maldives/diving__maldivestourism.net__resorts-oneonly-reethi-rah.md</t>
        </is>
      </c>
    </row>
    <row r="1745">
      <c r="A1745" t="n">
        <v>155</v>
      </c>
      <c r="B1745" t="inlineStr">
        <is>
          <t>Constance Halaveli Resort</t>
        </is>
      </c>
      <c r="C1745" t="inlineStr">
        <is>
          <t>https://www.maldivestourism.net/resorts/constance-halaveli-resort-maldives/</t>
        </is>
      </c>
      <c r="D1745" t="inlineStr">
        <is>
          <t>diving</t>
        </is>
      </c>
      <c r="E1745" t="inlineStr">
        <is>
          <t>Constance Halaveli Resort Maldives - Maldives Tourism</t>
        </is>
      </c>
      <c r="F1745" t="n">
        <v>2775</v>
      </c>
      <c r="G1745" t="inlineStr">
        <is>
          <t>2026-10-04</t>
        </is>
      </c>
      <c r="H1745" t="inlineStr">
        <is>
          <t>dmc-agency</t>
        </is>
      </c>
      <c r="I1745" t="inlineStr">
        <is>
          <t>output/pages/155_constance-halaveli-resort/diving__maldivestourism.net__resorts-constance-halaveli-resort-maldives.md</t>
        </is>
      </c>
    </row>
    <row r="1746">
      <c r="A1746" t="n">
        <v>162</v>
      </c>
      <c r="B1746" t="inlineStr">
        <is>
          <t>The Marina at Crossroads Maldives</t>
        </is>
      </c>
      <c r="C1746" t="inlineStr">
        <is>
          <t>https://maldivestraveller.mv/en/reviews/maldives-tours/marina-crossroads-day-visit/1283</t>
        </is>
      </c>
      <c r="D1746" t="inlineStr">
        <is>
          <t>dining</t>
        </is>
      </c>
      <c r="E1746" t="inlineStr">
        <is>
          <t>Great trip Maldives Traveller</t>
        </is>
      </c>
      <c r="F1746" t="n">
        <v>10952</v>
      </c>
      <c r="G1746" t="inlineStr">
        <is>
          <t>2026-10-04</t>
        </is>
      </c>
      <c r="H1746" t="inlineStr">
        <is>
          <t>dmc-agency</t>
        </is>
      </c>
      <c r="I1746" t="inlineStr">
        <is>
          <t>output/pages/162_the-marina-at-crossroads-maldives/dining__maldivestraveller.mv__en-reviews-maldives-tours-marina-crossroads-day-visit-1283.md</t>
        </is>
      </c>
    </row>
    <row r="1747">
      <c r="A1747" t="n">
        <v>69</v>
      </c>
      <c r="B1747" t="inlineStr">
        <is>
          <t>Adaaran Club Rannalhi</t>
        </is>
      </c>
      <c r="C1747" t="inlineStr">
        <is>
          <t>https://www.maldivestourism.net/resorts/adaaran-club-rannalhi/</t>
        </is>
      </c>
      <c r="D1747" t="inlineStr">
        <is>
          <t>diving</t>
        </is>
      </c>
      <c r="E1747" t="inlineStr">
        <is>
          <t>Adaaran Club Rannalhi - Maldives Tourism</t>
        </is>
      </c>
      <c r="F1747" t="n">
        <v>5055</v>
      </c>
      <c r="G1747" t="inlineStr">
        <is>
          <t>2026-10-04</t>
        </is>
      </c>
      <c r="H1747" t="inlineStr">
        <is>
          <t>dmc-agency</t>
        </is>
      </c>
      <c r="I1747" t="inlineStr">
        <is>
          <t>output/pages/069_adaaran-club-rannalhi/diving__maldivestourism.net__resorts-adaaran-club-rannalhi.md</t>
        </is>
      </c>
    </row>
    <row r="1748">
      <c r="A1748" t="n">
        <v>62</v>
      </c>
      <c r="B1748" t="inlineStr">
        <is>
          <t>Cora Cora Maldives</t>
        </is>
      </c>
      <c r="C1748" t="inlineStr">
        <is>
          <t>https://www.maldives.com/resorts/cora-cora-maldives</t>
        </is>
      </c>
      <c r="D1748" t="inlineStr">
        <is>
          <t>diving</t>
        </is>
      </c>
      <c r="E1748" t="inlineStr">
        <is>
          <t>Cora Cora Maldives | All-Inclusive Resort | Upto 40% Savings</t>
        </is>
      </c>
      <c r="F1748" t="n">
        <v>240</v>
      </c>
      <c r="G1748" t="inlineStr">
        <is>
          <t>2026-10-04</t>
        </is>
      </c>
      <c r="H1748" t="inlineStr">
        <is>
          <t>dmc-agency</t>
        </is>
      </c>
      <c r="I1748" t="inlineStr">
        <is>
          <t>output/pages/062_cora-cora-maldives/diving__maldives.com__resorts-cora-cora-maldives.md</t>
        </is>
      </c>
    </row>
    <row r="1749">
      <c r="A1749" t="n">
        <v>84</v>
      </c>
      <c r="B1749" t="inlineStr">
        <is>
          <t>Alimatha Aquatic Resort</t>
        </is>
      </c>
      <c r="C1749" t="inlineStr">
        <is>
          <t>https://www.maldivestourism.net/resorts/alimatha-aquatic-resort/</t>
        </is>
      </c>
      <c r="D1749" t="inlineStr">
        <is>
          <t>diving</t>
        </is>
      </c>
      <c r="E1749" t="inlineStr">
        <is>
          <t>Alimatha Aquatic Resort - Maldives Tourism</t>
        </is>
      </c>
      <c r="F1749" t="n">
        <v>828</v>
      </c>
      <c r="G1749" t="inlineStr">
        <is>
          <t>2026-10-04</t>
        </is>
      </c>
      <c r="H1749" t="inlineStr">
        <is>
          <t>dmc-agency</t>
        </is>
      </c>
      <c r="I1749" t="inlineStr">
        <is>
          <t>output/pages/084_alimatha-aquatic-resort/diving__maldivestourism.net__resorts-alimatha-aquatic-resort.md</t>
        </is>
      </c>
    </row>
    <row r="1750">
      <c r="A1750" t="n">
        <v>164</v>
      </c>
      <c r="B1750" t="inlineStr">
        <is>
          <t>Baros Maldives</t>
        </is>
      </c>
      <c r="C1750" t="inlineStr">
        <is>
          <t>https://www.maldivestourism.net/photos/baros-maldives/</t>
        </is>
      </c>
      <c r="D1750" t="inlineStr">
        <is>
          <t>dining</t>
        </is>
      </c>
      <c r="E1750" t="inlineStr">
        <is>
          <t>Baros Maldives Photos - Maldives Tourism</t>
        </is>
      </c>
      <c r="F1750" t="n">
        <v>256</v>
      </c>
      <c r="G1750" t="inlineStr">
        <is>
          <t>2026-10-04</t>
        </is>
      </c>
      <c r="H1750" t="inlineStr">
        <is>
          <t>dmc-agency</t>
        </is>
      </c>
      <c r="I1750" t="inlineStr">
        <is>
          <t>output/pages/164_baros-maldives/dining__maldivestourism.net__photos-baros-maldives.md</t>
        </is>
      </c>
    </row>
    <row r="1751">
      <c r="A1751" t="n">
        <v>148</v>
      </c>
      <c r="B1751" t="inlineStr">
        <is>
          <t>Sun Siyam Iru Fushi Maldives</t>
        </is>
      </c>
      <c r="C1751" t="inlineStr">
        <is>
          <t>https://www.maldivestourism.net/blog/president-inaugurates-hilton-maldives-irufushi-resort-and-spa/</t>
        </is>
      </c>
      <c r="D1751" t="inlineStr">
        <is>
          <t>spa</t>
        </is>
      </c>
      <c r="E1751" t="inlineStr">
        <is>
          <t>President inaugurates Hilton Maldives Irufushi Resort and Spa - Maldives Tourism</t>
        </is>
      </c>
      <c r="F1751" t="n">
        <v>1097</v>
      </c>
      <c r="G1751" t="inlineStr">
        <is>
          <t>2026-10-04</t>
        </is>
      </c>
      <c r="H1751" t="inlineStr">
        <is>
          <t>dmc-agency</t>
        </is>
      </c>
      <c r="I1751" t="inlineStr">
        <is>
          <t>output/pages/148_sun-siyam-iru-fushi-maldives/spa__maldivestourism.net__blog-president-inaugurates-hilton-maldives-irufushi-resort-a.md</t>
        </is>
      </c>
    </row>
    <row r="1752">
      <c r="A1752" t="n">
        <v>29</v>
      </c>
      <c r="B1752" t="inlineStr">
        <is>
          <t>Dheruhfinolhu by Jawakara Islands Maldives</t>
        </is>
      </c>
      <c r="C1752" t="inlineStr">
        <is>
          <t>https://www.maldives.com/resorts/jawakara-islands-maldives</t>
        </is>
      </c>
      <c r="D1752" t="inlineStr">
        <is>
          <t>diving</t>
        </is>
      </c>
      <c r="E1752" t="inlineStr">
        <is>
          <t>Jawakara Islands Maldives | Luxury Family Resort in Lhaviyani Atoll</t>
        </is>
      </c>
      <c r="F1752" t="n">
        <v>240</v>
      </c>
      <c r="G1752" t="inlineStr">
        <is>
          <t>2026-10-04</t>
        </is>
      </c>
      <c r="H1752" t="inlineStr">
        <is>
          <t>dmc-agency</t>
        </is>
      </c>
      <c r="I1752" t="inlineStr">
        <is>
          <t>output/pages/029_dheruhfinolhu-by-jawakara-islands-maldives/diving__maldives.com__resorts-jawakara-islands-maldives.md</t>
        </is>
      </c>
    </row>
    <row r="1753">
      <c r="A1753" t="n">
        <v>24</v>
      </c>
      <c r="B1753" t="inlineStr">
        <is>
          <t>Canareef Resort Maldives</t>
        </is>
      </c>
      <c r="C1753" t="inlineStr">
        <is>
          <t>https://www.maldivestourism.net/resorts/herathera-island/</t>
        </is>
      </c>
      <c r="D1753" t="inlineStr">
        <is>
          <t>diving</t>
        </is>
      </c>
      <c r="E1753" t="inlineStr">
        <is>
          <t>Herathera Island - Maldives Tourism</t>
        </is>
      </c>
      <c r="F1753" t="n">
        <v>5988</v>
      </c>
      <c r="G1753" t="inlineStr">
        <is>
          <t>2026-10-04</t>
        </is>
      </c>
      <c r="H1753" t="inlineStr">
        <is>
          <t>dmc-agency</t>
        </is>
      </c>
      <c r="I1753" t="inlineStr">
        <is>
          <t>output/pages/024_canareef-resort-maldives/diving__maldivestourism.net__resorts-herathera-island.md</t>
        </is>
      </c>
    </row>
    <row r="1754">
      <c r="A1754" t="n">
        <v>38</v>
      </c>
      <c r="B1754" t="inlineStr">
        <is>
          <t>Veligandu Maldives Resort Island</t>
        </is>
      </c>
      <c r="C1754" t="inlineStr">
        <is>
          <t>https://www.maldivestourism.net/resorts/veligandu-island-resort/</t>
        </is>
      </c>
      <c r="D1754" t="inlineStr">
        <is>
          <t>diving</t>
        </is>
      </c>
      <c r="E1754" t="inlineStr">
        <is>
          <t>Veligandu Island Resort - Maldives Tourism</t>
        </is>
      </c>
      <c r="F1754" t="n">
        <v>5240</v>
      </c>
      <c r="G1754" t="inlineStr">
        <is>
          <t>2026-10-04</t>
        </is>
      </c>
      <c r="H1754" t="inlineStr">
        <is>
          <t>dmc-agency</t>
        </is>
      </c>
      <c r="I1754" t="inlineStr">
        <is>
          <t>output/pages/038_veligandu-maldives-resort-island/diving__maldivestourism.net__resorts-veligandu-island-resort.md</t>
        </is>
      </c>
    </row>
    <row r="1755">
      <c r="A1755" t="n">
        <v>99</v>
      </c>
      <c r="B1755" t="inlineStr">
        <is>
          <t>Conrad Maldives Rangali Island</t>
        </is>
      </c>
      <c r="C1755" t="inlineStr">
        <is>
          <t>https://www.maldivestourism.net/blog/conrad-maldives-triumphs-at-world-travel-awards-2015/</t>
        </is>
      </c>
      <c r="D1755" t="inlineStr">
        <is>
          <t>diving</t>
        </is>
      </c>
      <c r="E1755" t="inlineStr">
        <is>
          <t>Conrad Maldives Triumphs At World Travel Awards 2015 - Maldives Tourism</t>
        </is>
      </c>
      <c r="F1755" t="n">
        <v>4217</v>
      </c>
      <c r="G1755" t="inlineStr">
        <is>
          <t>2026-10-04</t>
        </is>
      </c>
      <c r="H1755" t="inlineStr">
        <is>
          <t>dmc-agency</t>
        </is>
      </c>
      <c r="I1755" t="inlineStr">
        <is>
          <t>output/pages/099_conrad-maldives-rangali-island/diving__maldivestourism.net__blog-conrad-maldives-triumphs-at-world-travel-awards-2015.md</t>
        </is>
      </c>
    </row>
    <row r="1756">
      <c r="A1756" t="n">
        <v>138</v>
      </c>
      <c r="B1756" t="inlineStr">
        <is>
          <t>Varu Island Resort</t>
        </is>
      </c>
      <c r="C1756" t="inlineStr">
        <is>
          <t>https://www.maldives.com/resorts/varu-by-atmosphere</t>
        </is>
      </c>
      <c r="D1756" t="inlineStr">
        <is>
          <t>overview</t>
        </is>
      </c>
      <c r="E1756" t="inlineStr">
        <is>
          <t>VARU by Atmosphere | 5-Star All-Inclusive Resort in Malé Atoll</t>
        </is>
      </c>
      <c r="F1756" t="n">
        <v>240</v>
      </c>
      <c r="G1756" t="inlineStr">
        <is>
          <t>2026-10-04</t>
        </is>
      </c>
      <c r="H1756" t="inlineStr">
        <is>
          <t>dmc-agency</t>
        </is>
      </c>
      <c r="I1756" t="inlineStr">
        <is>
          <t>output/pages/138_varu-island-resort/overview__maldives.com__resorts-varu-by-atmosphere.md</t>
        </is>
      </c>
    </row>
    <row r="1757">
      <c r="A1757" t="n">
        <v>109</v>
      </c>
      <c r="B1757" t="inlineStr">
        <is>
          <t>Constance Moofushi Resort</t>
        </is>
      </c>
      <c r="C1757" t="inlineStr">
        <is>
          <t>https://www.maldives.com/offers/constance-moofushi-summer-deal</t>
        </is>
      </c>
      <c r="D1757" t="inlineStr">
        <is>
          <t>offers</t>
        </is>
      </c>
      <c r="E1757" t="inlineStr">
        <is>
          <t>Constance Moofushi | Summer Deal | 35% Off | All Inclusive</t>
        </is>
      </c>
      <c r="F1757" t="n">
        <v>240</v>
      </c>
      <c r="G1757" t="inlineStr">
        <is>
          <t>2026-10-04</t>
        </is>
      </c>
      <c r="H1757" t="inlineStr">
        <is>
          <t>dmc-agency</t>
        </is>
      </c>
      <c r="I1757" t="inlineStr">
        <is>
          <t>output/pages/109_constance-moofushi-resort/offers__maldives.com__offers-constance-moofushi-summer-deal.md</t>
        </is>
      </c>
    </row>
    <row r="1758">
      <c r="A1758" t="n">
        <v>138</v>
      </c>
      <c r="B1758" t="inlineStr">
        <is>
          <t>Varu Island Resort</t>
        </is>
      </c>
      <c r="C1758" t="inlineStr">
        <is>
          <t>https://visitmaldives.com/en/experience/a-taste-of-the-maldives-inside-kaags-progressive-maldivian-cookbook-at-varu-by-atmosphere</t>
        </is>
      </c>
      <c r="D1758" t="inlineStr">
        <is>
          <t>diving</t>
        </is>
      </c>
      <c r="E1758" t="inlineStr">
        <is>
          <t xml:space="preserve">Visit Maldives -     Experiences
     &gt; A Taste of the Maldives: Inside Kaagé’s Progressive Maldivian Cookbook at VARU </t>
        </is>
      </c>
      <c r="F1758" t="n">
        <v>4403</v>
      </c>
      <c r="G1758" t="inlineStr">
        <is>
          <t>2026-10-04</t>
        </is>
      </c>
      <c r="H1758" t="inlineStr">
        <is>
          <t>dmc-agency</t>
        </is>
      </c>
      <c r="I1758" t="inlineStr">
        <is>
          <t>output/pages/138_varu-island-resort/diving__visitmaldives.com__en-experience-a-taste-of-the-maldives-inside-kaags-progressi.md</t>
        </is>
      </c>
    </row>
    <row r="1759">
      <c r="A1759" t="n">
        <v>171</v>
      </c>
      <c r="B1759" t="inlineStr">
        <is>
          <t>Velaa Private Island Maldives</t>
        </is>
      </c>
      <c r="C1759" t="inlineStr">
        <is>
          <t>https://www.maldives.com/resorts/velaa-private-island-maldives</t>
        </is>
      </c>
      <c r="D1759" t="inlineStr">
        <is>
          <t>diving</t>
        </is>
      </c>
      <c r="E1759" t="inlineStr">
        <is>
          <t>Velaa Private Island | Ultra-Luxury Resort in Noonu Atoll</t>
        </is>
      </c>
      <c r="F1759" t="n">
        <v>240</v>
      </c>
      <c r="G1759" t="inlineStr">
        <is>
          <t>2026-10-04</t>
        </is>
      </c>
      <c r="H1759" t="inlineStr">
        <is>
          <t>dmc-agency</t>
        </is>
      </c>
      <c r="I1759" t="inlineStr">
        <is>
          <t>output/pages/171_velaa-private-island-maldives/diving__maldives.com__resorts-velaa-private-island-maldives.md</t>
        </is>
      </c>
    </row>
    <row r="1760">
      <c r="A1760" t="n">
        <v>53</v>
      </c>
      <c r="B1760" t="inlineStr">
        <is>
          <t>Cinnamon Hakuraa Huraa Maldives</t>
        </is>
      </c>
      <c r="C1760" t="inlineStr">
        <is>
          <t>https://www.maldives.com/resorts/cinnamon-hakuraa-huraa-maldives</t>
        </is>
      </c>
      <c r="D1760" t="inlineStr">
        <is>
          <t>diving</t>
        </is>
      </c>
      <c r="E1760" t="inlineStr">
        <is>
          <t>Cinnamon Hakuraa Huraa Maldives | Luxury Resort in Meemu Atoll</t>
        </is>
      </c>
      <c r="F1760" t="n">
        <v>240</v>
      </c>
      <c r="G1760" t="inlineStr">
        <is>
          <t>2026-10-04</t>
        </is>
      </c>
      <c r="H1760" t="inlineStr">
        <is>
          <t>dmc-agency</t>
        </is>
      </c>
      <c r="I1760" t="inlineStr">
        <is>
          <t>output/pages/053_cinnamon-hakuraa-huraa-maldives/diving__maldives.com__resorts-cinnamon-hakuraa-huraa-maldives.md</t>
        </is>
      </c>
    </row>
    <row r="1761">
      <c r="A1761" t="n">
        <v>164</v>
      </c>
      <c r="B1761" t="inlineStr">
        <is>
          <t>Baros Maldives</t>
        </is>
      </c>
      <c r="C1761" t="inlineStr">
        <is>
          <t>https://www.maldivestourism.net/resorts/baros-island-resort/</t>
        </is>
      </c>
      <c r="D1761" t="inlineStr">
        <is>
          <t>dining</t>
        </is>
      </c>
      <c r="E1761" t="inlineStr">
        <is>
          <t>Baros Island Resort - Maldives Tourism</t>
        </is>
      </c>
      <c r="F1761" t="n">
        <v>1436</v>
      </c>
      <c r="G1761" t="inlineStr">
        <is>
          <t>2026-10-04</t>
        </is>
      </c>
      <c r="H1761" t="inlineStr">
        <is>
          <t>dmc-agency</t>
        </is>
      </c>
      <c r="I1761" t="inlineStr">
        <is>
          <t>output/pages/164_baros-maldives/dining__maldivestourism.net__resorts-baros-island-resort.md</t>
        </is>
      </c>
    </row>
    <row r="1762">
      <c r="A1762" t="n">
        <v>30</v>
      </c>
      <c r="B1762" t="inlineStr">
        <is>
          <t>Hurawalhi Island Resort</t>
        </is>
      </c>
      <c r="C1762" t="inlineStr">
        <is>
          <t>https://www.maldives.com/resorts/hurawalhi-island-resort</t>
        </is>
      </c>
      <c r="D1762" t="inlineStr">
        <is>
          <t>diving</t>
        </is>
      </c>
      <c r="E1762" t="inlineStr">
        <is>
          <t>Hurawalhi Island Resort | Adults-Only Luxury in Lhaviyani Atoll, Maldives</t>
        </is>
      </c>
      <c r="F1762" t="n">
        <v>240</v>
      </c>
      <c r="G1762" t="inlineStr">
        <is>
          <t>2026-10-04</t>
        </is>
      </c>
      <c r="H1762" t="inlineStr">
        <is>
          <t>dmc-agency</t>
        </is>
      </c>
      <c r="I1762" t="inlineStr">
        <is>
          <t>output/pages/030_hurawalhi-island-resort/diving__maldives.com__resorts-hurawalhi-island-resort.md</t>
        </is>
      </c>
    </row>
    <row r="1763">
      <c r="A1763" t="n">
        <v>132</v>
      </c>
      <c r="B1763" t="inlineStr">
        <is>
          <t>Noku Maldives</t>
        </is>
      </c>
      <c r="C1763" t="inlineStr">
        <is>
          <t>https://www.maldivestourism.net/resorts/zitahli-resorts-kuda-funafaru/</t>
        </is>
      </c>
      <c r="D1763" t="inlineStr">
        <is>
          <t>diving</t>
        </is>
      </c>
      <c r="E1763" t="inlineStr">
        <is>
          <t>Zitahli Resorts Kuda-Funafaru - Maldives Tourism</t>
        </is>
      </c>
      <c r="F1763" t="n">
        <v>2536</v>
      </c>
      <c r="G1763" t="inlineStr">
        <is>
          <t>2026-10-04</t>
        </is>
      </c>
      <c r="H1763" t="inlineStr">
        <is>
          <t>dmc-agency</t>
        </is>
      </c>
      <c r="I1763" t="inlineStr">
        <is>
          <t>output/pages/132_noku-maldives/diving__maldivestourism.net__resorts-zitahli-resorts-kuda-funafaru.md</t>
        </is>
      </c>
    </row>
    <row r="1764">
      <c r="A1764" t="n">
        <v>173</v>
      </c>
      <c r="B1764" t="inlineStr">
        <is>
          <t>Kurumba Maldives</t>
        </is>
      </c>
      <c r="C1764" t="inlineStr">
        <is>
          <t>https://www.maldives.com/offers/kurumba-maldives-romantic-getaway</t>
        </is>
      </c>
      <c r="D1764" t="inlineStr">
        <is>
          <t>diving</t>
        </is>
      </c>
      <c r="E1764" t="inlineStr">
        <is>
          <t>NIVA Kurumba Maldives | Romatic Getaway | 20% Off |  Full Board All-Inclusive</t>
        </is>
      </c>
      <c r="F1764" t="n">
        <v>240</v>
      </c>
      <c r="G1764" t="inlineStr">
        <is>
          <t>2026-10-04</t>
        </is>
      </c>
      <c r="H1764" t="inlineStr">
        <is>
          <t>dmc-agency</t>
        </is>
      </c>
      <c r="I1764" t="inlineStr">
        <is>
          <t>output/pages/173_kurumba-maldives/diving__maldives.com__offers-kurumba-maldives-romantic-getaway.md</t>
        </is>
      </c>
    </row>
    <row r="1765">
      <c r="A1765" t="n">
        <v>169</v>
      </c>
      <c r="B1765" t="inlineStr">
        <is>
          <t>Banyan Tree Maldives Vabbinfaru</t>
        </is>
      </c>
      <c r="C1765" t="inlineStr">
        <is>
          <t>https://visitmaldives.com/en/experience/interview-with-visiting-chef-tipa-at-banyan-tree-vabbinfaru-bringing-the-heritage-of-southern-thailand-to-saffron-maldives</t>
        </is>
      </c>
      <c r="D1765" t="inlineStr">
        <is>
          <t>diving</t>
        </is>
      </c>
      <c r="E1765" t="inlineStr">
        <is>
          <t>Visit Maldives -     Experiences
     &gt; Interview with visiting Chef Tipa at Banyan Tree Vabbinfaru: Bringing the herit</t>
        </is>
      </c>
      <c r="F1765" t="n">
        <v>5644</v>
      </c>
      <c r="G1765" t="inlineStr">
        <is>
          <t>2026-10-04</t>
        </is>
      </c>
      <c r="H1765" t="inlineStr">
        <is>
          <t>dmc-agency</t>
        </is>
      </c>
      <c r="I1765" t="inlineStr">
        <is>
          <t>output/pages/169_banyan-tree-maldives-vabbinfaru/diving__visitmaldives.com__en-experience-interview-with-visiting-chef-tipa-at-banyan-tr.md</t>
        </is>
      </c>
    </row>
    <row r="1766">
      <c r="A1766" t="n">
        <v>147</v>
      </c>
      <c r="B1766" t="inlineStr">
        <is>
          <t>Sun Siyam Vilu Reef Maldives</t>
        </is>
      </c>
      <c r="C1766" t="inlineStr">
        <is>
          <t>https://www.maldives.com/resorts/sun-siyam-vilu-reef</t>
        </is>
      </c>
      <c r="D1766" t="inlineStr">
        <is>
          <t>diving</t>
        </is>
      </c>
      <c r="E1766" t="inlineStr">
        <is>
          <t>Sun Siyam Vilu Reef Deals &amp; Packages 2026 | Maldives.com</t>
        </is>
      </c>
      <c r="F1766" t="n">
        <v>240</v>
      </c>
      <c r="G1766" t="inlineStr">
        <is>
          <t>2026-10-04</t>
        </is>
      </c>
      <c r="H1766" t="inlineStr">
        <is>
          <t>dmc-agency</t>
        </is>
      </c>
      <c r="I1766" t="inlineStr">
        <is>
          <t>output/pages/147_sun-siyam-vilu-reef-maldives/diving__maldives.com__resorts-sun-siyam-vilu-reef.md</t>
        </is>
      </c>
    </row>
    <row r="1767">
      <c r="A1767" t="n">
        <v>13</v>
      </c>
      <c r="B1767" t="inlineStr">
        <is>
          <t>Sandies Bathala</t>
        </is>
      </c>
      <c r="C1767" t="inlineStr">
        <is>
          <t>https://www.maldivestourism.net/resorts/bathala-island-resort/</t>
        </is>
      </c>
      <c r="D1767" t="inlineStr">
        <is>
          <t>diving</t>
        </is>
      </c>
      <c r="E1767" t="inlineStr">
        <is>
          <t>Bathala Island Resort - Maldives Tourism</t>
        </is>
      </c>
      <c r="F1767" t="n">
        <v>6836</v>
      </c>
      <c r="G1767" t="inlineStr">
        <is>
          <t>2026-10-04</t>
        </is>
      </c>
      <c r="H1767" t="inlineStr">
        <is>
          <t>dmc-agency</t>
        </is>
      </c>
      <c r="I1767" t="inlineStr">
        <is>
          <t>output/pages/013_sandies-bathala/diving__maldivestourism.net__resorts-bathala-island-resort.md</t>
        </is>
      </c>
    </row>
    <row r="1768">
      <c r="A1768" t="n">
        <v>128</v>
      </c>
      <c r="B1768" t="inlineStr">
        <is>
          <t>One &amp; Only Reethi Rah, Maldives</t>
        </is>
      </c>
      <c r="C1768" t="inlineStr">
        <is>
          <t>https://www.maldives.com/resorts/one-and-only-reethi-rah</t>
        </is>
      </c>
      <c r="D1768" t="inlineStr">
        <is>
          <t>diving</t>
        </is>
      </c>
      <c r="E1768" t="inlineStr">
        <is>
          <t>One&amp;Only Reethi Rah | Luxury All-Villa Resort in Maldives</t>
        </is>
      </c>
      <c r="F1768" t="n">
        <v>240</v>
      </c>
      <c r="G1768" t="inlineStr">
        <is>
          <t>2026-10-04</t>
        </is>
      </c>
      <c r="H1768" t="inlineStr">
        <is>
          <t>dmc-agency</t>
        </is>
      </c>
      <c r="I1768" t="inlineStr">
        <is>
          <t>output/pages/128_one-only-reethi-rah-maldives/diving__maldives.com__resorts-one-and-only-reethi-rah.md</t>
        </is>
      </c>
    </row>
    <row r="1769">
      <c r="A1769" t="n">
        <v>173</v>
      </c>
      <c r="B1769" t="inlineStr">
        <is>
          <t>Kurumba Maldives</t>
        </is>
      </c>
      <c r="C1769" t="inlineStr">
        <is>
          <t>https://www.maldives.com/resorts/niva-kurumba-maldives</t>
        </is>
      </c>
      <c r="D1769" t="inlineStr">
        <is>
          <t>diving</t>
        </is>
      </c>
      <c r="E1769" t="inlineStr">
        <is>
          <t>NIVA Kurumba Maldives Deals &amp; Packages 2026 | Maldives.com</t>
        </is>
      </c>
      <c r="F1769" t="n">
        <v>240</v>
      </c>
      <c r="G1769" t="inlineStr">
        <is>
          <t>2026-10-04</t>
        </is>
      </c>
      <c r="H1769" t="inlineStr">
        <is>
          <t>dmc-agency</t>
        </is>
      </c>
      <c r="I1769" t="inlineStr">
        <is>
          <t>output/pages/173_kurumba-maldives/diving__maldives.com__resorts-niva-kurumba-maldives.md</t>
        </is>
      </c>
    </row>
    <row r="1770">
      <c r="A1770" t="n">
        <v>177</v>
      </c>
      <c r="B1770" t="inlineStr">
        <is>
          <t>Royal Island Resort and Spa</t>
        </is>
      </c>
      <c r="C1770" t="inlineStr">
        <is>
          <t>https://www.maldives.com/resorts/royal-island-resort-and-spa</t>
        </is>
      </c>
      <c r="D1770" t="inlineStr">
        <is>
          <t>spa</t>
        </is>
      </c>
      <c r="E1770" t="inlineStr">
        <is>
          <t>Royal Island Resort &amp; Spa | 5-Star Beachfront Resort in Baa Atoll</t>
        </is>
      </c>
      <c r="F1770" t="n">
        <v>240</v>
      </c>
      <c r="G1770" t="inlineStr">
        <is>
          <t>2026-10-04</t>
        </is>
      </c>
      <c r="H1770" t="inlineStr">
        <is>
          <t>dmc-agency</t>
        </is>
      </c>
      <c r="I1770" t="inlineStr">
        <is>
          <t>output/pages/177_royal-island-resort-and-spa/spa__maldives.com__resorts-royal-island-resort-and-spa.md</t>
        </is>
      </c>
    </row>
    <row r="1771">
      <c r="A1771" t="n">
        <v>121</v>
      </c>
      <c r="B1771" t="inlineStr">
        <is>
          <t>Cocoa Island</t>
        </is>
      </c>
      <c r="C1771" t="inlineStr">
        <is>
          <t>https://www.maldivestourism.net/resorts/cocoa-island/</t>
        </is>
      </c>
      <c r="D1771" t="inlineStr">
        <is>
          <t>diving</t>
        </is>
      </c>
      <c r="E1771" t="inlineStr">
        <is>
          <t>Cocoa Island - Maldives Tourism</t>
        </is>
      </c>
      <c r="F1771" t="n">
        <v>3314</v>
      </c>
      <c r="G1771" t="inlineStr">
        <is>
          <t>2026-10-04</t>
        </is>
      </c>
      <c r="H1771" t="inlineStr">
        <is>
          <t>dmc-agency</t>
        </is>
      </c>
      <c r="I1771" t="inlineStr">
        <is>
          <t>output/pages/121_cocoa-island/diving__maldivestourism.net__resorts-cocoa-island.md</t>
        </is>
      </c>
    </row>
    <row r="1772">
      <c r="A1772" t="n">
        <v>1</v>
      </c>
      <c r="B1772" t="inlineStr">
        <is>
          <t>Six Senses Laamu</t>
        </is>
      </c>
      <c r="C1772" t="inlineStr">
        <is>
          <t>https://www.maldivestourism.net/resorts/six-senses-laamu/</t>
        </is>
      </c>
      <c r="D1772" t="inlineStr">
        <is>
          <t>diving</t>
        </is>
      </c>
      <c r="E1772" t="inlineStr">
        <is>
          <t>Six Senses Laamu - Maldives Resort</t>
        </is>
      </c>
      <c r="F1772" t="n">
        <v>4566</v>
      </c>
      <c r="G1772" t="inlineStr">
        <is>
          <t>2026-10-04</t>
        </is>
      </c>
      <c r="H1772" t="inlineStr">
        <is>
          <t>dmc-agency</t>
        </is>
      </c>
      <c r="I1772" t="inlineStr">
        <is>
          <t>output/pages/001_six-senses-laamu/diving__maldivestourism.net__resorts-six-senses-laamu.md</t>
        </is>
      </c>
    </row>
    <row r="1773">
      <c r="A1773" t="n">
        <v>135</v>
      </c>
      <c r="B1773" t="inlineStr">
        <is>
          <t>Diamonds Thudufushi Beach and Water Villas</t>
        </is>
      </c>
      <c r="C1773" t="inlineStr">
        <is>
          <t>https://www.maldives.com/resorts/diamonds-thudufushi-maldives</t>
        </is>
      </c>
      <c r="D1773" t="inlineStr">
        <is>
          <t>diving</t>
        </is>
      </c>
      <c r="E1773" t="inlineStr">
        <is>
          <t>Diamonds Thudufushi Deals &amp; Packages 2026 | Maldives.com</t>
        </is>
      </c>
      <c r="F1773" t="n">
        <v>240</v>
      </c>
      <c r="G1773" t="inlineStr">
        <is>
          <t>2026-10-04</t>
        </is>
      </c>
      <c r="H1773" t="inlineStr">
        <is>
          <t>dmc-agency</t>
        </is>
      </c>
      <c r="I1773" t="inlineStr">
        <is>
          <t>output/pages/135_diamonds-thudufushi-beach-and-water-villas/diving__maldives.com__resorts-diamonds-thudufushi-maldives.md</t>
        </is>
      </c>
    </row>
    <row r="1774">
      <c r="A1774" t="n">
        <v>3</v>
      </c>
      <c r="B1774" t="inlineStr">
        <is>
          <t>Adaaran Select Hudhuranfushi</t>
        </is>
      </c>
      <c r="C1774" t="inlineStr">
        <is>
          <t>https://www.maldivestourism.net/resorts/hudhuran-fushi/</t>
        </is>
      </c>
      <c r="D1774" t="inlineStr">
        <is>
          <t>diving</t>
        </is>
      </c>
      <c r="E1774" t="inlineStr">
        <is>
          <t>Hudhuran Fushi - Maldives Tourism</t>
        </is>
      </c>
      <c r="F1774" t="n">
        <v>3500</v>
      </c>
      <c r="G1774" t="inlineStr">
        <is>
          <t>2026-10-04</t>
        </is>
      </c>
      <c r="H1774" t="inlineStr">
        <is>
          <t>dmc-agency</t>
        </is>
      </c>
      <c r="I1774" t="inlineStr">
        <is>
          <t>output/pages/003_adaaran-select-hudhuranfushi/diving__maldivestourism.net__resorts-hudhuran-fushi.md</t>
        </is>
      </c>
    </row>
    <row r="1775">
      <c r="A1775" t="n">
        <v>147</v>
      </c>
      <c r="B1775" t="inlineStr">
        <is>
          <t>Sun Siyam Vilu Reef Maldives</t>
        </is>
      </c>
      <c r="C1775" t="inlineStr">
        <is>
          <t>https://www.maldivestourism.net/resorts/vilu-reef-beach-and-spa-resort/</t>
        </is>
      </c>
      <c r="D1775" t="inlineStr">
        <is>
          <t>spa</t>
        </is>
      </c>
      <c r="E1775" t="inlineStr">
        <is>
          <t>Vilu Reef Beach and Spa Resort - Maldives Tourism</t>
        </is>
      </c>
      <c r="F1775" t="n">
        <v>5186</v>
      </c>
      <c r="G1775" t="inlineStr">
        <is>
          <t>2026-10-04</t>
        </is>
      </c>
      <c r="H1775" t="inlineStr">
        <is>
          <t>dmc-agency</t>
        </is>
      </c>
      <c r="I1775" t="inlineStr">
        <is>
          <t>output/pages/147_sun-siyam-vilu-reef-maldives/spa__maldivestourism.net__resorts-vilu-reef-beach-and-spa-resort.md</t>
        </is>
      </c>
    </row>
    <row r="1776">
      <c r="A1776" t="n">
        <v>148</v>
      </c>
      <c r="B1776" t="inlineStr">
        <is>
          <t>Sun Siyam Iru Fushi Maldives</t>
        </is>
      </c>
      <c r="C1776" t="inlineStr">
        <is>
          <t>https://www.maldivestourism.net/resorts/irufushi-beach-spa-resort/</t>
        </is>
      </c>
      <c r="D1776" t="inlineStr">
        <is>
          <t>spa</t>
        </is>
      </c>
      <c r="E1776" t="inlineStr">
        <is>
          <t>Irufushi Beach and Spa Resort - Maldives Tourism</t>
        </is>
      </c>
      <c r="F1776" t="n">
        <v>2910</v>
      </c>
      <c r="G1776" t="inlineStr">
        <is>
          <t>2026-10-04</t>
        </is>
      </c>
      <c r="H1776" t="inlineStr">
        <is>
          <t>dmc-agency</t>
        </is>
      </c>
      <c r="I1776" t="inlineStr">
        <is>
          <t>output/pages/148_sun-siyam-iru-fushi-maldives/spa__maldivestourism.net__resorts-irufushi-beach-spa-resort.md</t>
        </is>
      </c>
    </row>
    <row r="1777">
      <c r="A1777" t="n">
        <v>117</v>
      </c>
      <c r="B1777" t="inlineStr">
        <is>
          <t>Niyama Maldives</t>
        </is>
      </c>
      <c r="C1777" t="inlineStr">
        <is>
          <t>https://www.maldives.com/offers/niyama-maldives-all-inclusive-deal</t>
        </is>
      </c>
      <c r="D1777" t="inlineStr">
        <is>
          <t>diving</t>
        </is>
      </c>
      <c r="E1777" t="inlineStr">
        <is>
          <t>Private Island | All Inclusive Deal | 40% off | Deluxe Beach Villa</t>
        </is>
      </c>
      <c r="F1777" t="n">
        <v>240</v>
      </c>
      <c r="G1777" t="inlineStr">
        <is>
          <t>2026-10-04</t>
        </is>
      </c>
      <c r="H1777" t="inlineStr">
        <is>
          <t>dmc-agency</t>
        </is>
      </c>
      <c r="I1777" t="inlineStr">
        <is>
          <t>output/pages/117_niyama-maldives/diving__maldives.com__offers-niyama-maldives-all-inclusive-deal.md</t>
        </is>
      </c>
    </row>
    <row r="1778">
      <c r="A1778" t="n">
        <v>177</v>
      </c>
      <c r="B1778" t="inlineStr">
        <is>
          <t>Royal Island Resort and Spa</t>
        </is>
      </c>
      <c r="C1778" t="inlineStr">
        <is>
          <t>https://www.maldivestourism.net/resorts/royal-island-resort/</t>
        </is>
      </c>
      <c r="D1778" t="inlineStr">
        <is>
          <t>diving</t>
        </is>
      </c>
      <c r="E1778" t="inlineStr">
        <is>
          <t>Royal Island Resort - Maldives Tourism</t>
        </is>
      </c>
      <c r="F1778" t="n">
        <v>2945</v>
      </c>
      <c r="G1778" t="inlineStr">
        <is>
          <t>2026-10-04</t>
        </is>
      </c>
      <c r="H1778" t="inlineStr">
        <is>
          <t>dmc-agency</t>
        </is>
      </c>
      <c r="I1778" t="inlineStr">
        <is>
          <t>output/pages/177_royal-island-resort-and-spa/diving__maldivestourism.net__resorts-royal-island-resort.md</t>
        </is>
      </c>
    </row>
    <row r="1779">
      <c r="A1779" t="n">
        <v>23</v>
      </c>
      <c r="B1779" t="inlineStr">
        <is>
          <t>Nooe Maldives Kunavashi</t>
        </is>
      </c>
      <c r="C1779" t="inlineStr">
        <is>
          <t>https://www.maldives.com/resorts/nooe-maldives-kunaavashi</t>
        </is>
      </c>
      <c r="D1779" t="inlineStr">
        <is>
          <t>diving</t>
        </is>
      </c>
      <c r="E1779" t="inlineStr">
        <is>
          <t>NOOE Maldives Kunaavashi | Luxury Island Resort in Vaavu Atoll</t>
        </is>
      </c>
      <c r="F1779" t="n">
        <v>240</v>
      </c>
      <c r="G1779" t="inlineStr">
        <is>
          <t>2026-10-04</t>
        </is>
      </c>
      <c r="H1779" t="inlineStr">
        <is>
          <t>dmc-agency</t>
        </is>
      </c>
      <c r="I1779" t="inlineStr">
        <is>
          <t>output/pages/023_nooe-maldives-kunavashi/diving__maldives.com__resorts-nooe-maldives-kunaavashi.md</t>
        </is>
      </c>
    </row>
    <row r="1780">
      <c r="A1780" t="n">
        <v>153</v>
      </c>
      <c r="B1780" t="inlineStr">
        <is>
          <t>Taj Coral Reef Resort and Spa</t>
        </is>
      </c>
      <c r="C1780" t="inlineStr">
        <is>
          <t>https://www.maldivestourism.net/resorts/taj-coral-reef-resort/</t>
        </is>
      </c>
      <c r="D1780" t="inlineStr">
        <is>
          <t>diving</t>
        </is>
      </c>
      <c r="E1780" t="inlineStr">
        <is>
          <t>Taj Coral Reef Resort - Maldives Tourism</t>
        </is>
      </c>
      <c r="F1780" t="n">
        <v>1687</v>
      </c>
      <c r="G1780" t="inlineStr">
        <is>
          <t>2026-10-04</t>
        </is>
      </c>
      <c r="H1780" t="inlineStr">
        <is>
          <t>dmc-agency</t>
        </is>
      </c>
      <c r="I1780" t="inlineStr">
        <is>
          <t>output/pages/153_taj-coral-reef-resort-and-spa/diving__maldivestourism.net__resorts-taj-coral-reef-resort.md</t>
        </is>
      </c>
    </row>
    <row r="1781">
      <c r="A1781" t="n">
        <v>96</v>
      </c>
      <c r="B1781" t="inlineStr">
        <is>
          <t>Dhawa Ihuru</t>
        </is>
      </c>
      <c r="C1781" t="inlineStr">
        <is>
          <t>https://www.maldivestourism.net/resorts/angsana-ihuru/</t>
        </is>
      </c>
      <c r="D1781" t="inlineStr">
        <is>
          <t>diving</t>
        </is>
      </c>
      <c r="E1781" t="inlineStr">
        <is>
          <t>Angsana Ihuru - Maldives Tourism</t>
        </is>
      </c>
      <c r="F1781" t="n">
        <v>1069</v>
      </c>
      <c r="G1781" t="inlineStr">
        <is>
          <t>2026-10-04</t>
        </is>
      </c>
      <c r="H1781" t="inlineStr">
        <is>
          <t>dmc-agency</t>
        </is>
      </c>
      <c r="I1781" t="inlineStr">
        <is>
          <t>output/pages/096_dhawa-ihuru/diving__maldivestourism.net__resorts-angsana-ihuru.md</t>
        </is>
      </c>
    </row>
    <row r="1782">
      <c r="A1782" t="n">
        <v>97</v>
      </c>
      <c r="B1782" t="inlineStr">
        <is>
          <t>Angsana Resort &amp; Spa Maldives - Velavaru</t>
        </is>
      </c>
      <c r="C1782" t="inlineStr">
        <is>
          <t>https://www.maldivestourism.net/resorts/angsana-velavaru/</t>
        </is>
      </c>
      <c r="D1782" t="inlineStr">
        <is>
          <t>diving</t>
        </is>
      </c>
      <c r="E1782" t="inlineStr">
        <is>
          <t>Angsana Velavaru - Maldives Tourism</t>
        </is>
      </c>
      <c r="F1782" t="n">
        <v>2335</v>
      </c>
      <c r="G1782" t="inlineStr">
        <is>
          <t>2026-10-04</t>
        </is>
      </c>
      <c r="H1782" t="inlineStr">
        <is>
          <t>dmc-agency</t>
        </is>
      </c>
      <c r="I1782" t="inlineStr">
        <is>
          <t>output/pages/097_angsana-resort-spa-maldives-velavaru/diving__maldivestourism.net__resorts-angsana-velavaru.md</t>
        </is>
      </c>
    </row>
    <row r="1783">
      <c r="A1783" t="n">
        <v>4</v>
      </c>
      <c r="B1783" t="inlineStr">
        <is>
          <t>Ayada Maldives</t>
        </is>
      </c>
      <c r="C1783" t="inlineStr">
        <is>
          <t>https://www.maldivestourism.net/blog/ayada-maldives-resort-officially-opened/</t>
        </is>
      </c>
      <c r="D1783" t="inlineStr">
        <is>
          <t>diving</t>
        </is>
      </c>
      <c r="E1783" t="inlineStr">
        <is>
          <t>Ayada Maldives Resort Officially Opened - Maldives Tourism</t>
        </is>
      </c>
      <c r="F1783" t="n">
        <v>6974</v>
      </c>
      <c r="G1783" t="inlineStr">
        <is>
          <t>2026-10-04</t>
        </is>
      </c>
      <c r="H1783" t="inlineStr">
        <is>
          <t>dmc-agency</t>
        </is>
      </c>
      <c r="I1783" t="inlineStr">
        <is>
          <t>output/pages/004_ayada-maldives/diving__maldivestourism.net__blog-ayada-maldives-resort-officially-opened.md</t>
        </is>
      </c>
    </row>
    <row r="1784">
      <c r="A1784" t="n">
        <v>153</v>
      </c>
      <c r="B1784" t="inlineStr">
        <is>
          <t>Taj Coral Reef Resort and Spa</t>
        </is>
      </c>
      <c r="C1784" t="inlineStr">
        <is>
          <t>https://www.maldivestourism.net/blog/taj-coral-reef-maldives-relaunched-as-vivanta-by-taj/</t>
        </is>
      </c>
      <c r="D1784" t="inlineStr">
        <is>
          <t>diving</t>
        </is>
      </c>
      <c r="E1784" t="inlineStr">
        <is>
          <t>Taj Coral Reef in Maldives to be relaunched as 'Vivanta by Taj' by August 2009 - Maldives Tourism</t>
        </is>
      </c>
      <c r="F1784" t="n">
        <v>1025</v>
      </c>
      <c r="G1784" t="inlineStr">
        <is>
          <t>2026-10-04</t>
        </is>
      </c>
      <c r="H1784" t="inlineStr">
        <is>
          <t>dmc-agency</t>
        </is>
      </c>
      <c r="I1784" t="inlineStr">
        <is>
          <t>output/pages/153_taj-coral-reef-resort-and-spa/diving__maldivestourism.net__blog-taj-coral-reef-maldives-relaunched-as-vivanta-by-taj.md</t>
        </is>
      </c>
    </row>
    <row r="1785">
      <c r="A1785" t="n">
        <v>38</v>
      </c>
      <c r="B1785" t="inlineStr">
        <is>
          <t>Veligandu Maldives Resort Island</t>
        </is>
      </c>
      <c r="C1785" t="inlineStr">
        <is>
          <t>https://www.maldivestourism.net/blog/veligandu-island-resort-reopens/</t>
        </is>
      </c>
      <c r="D1785" t="inlineStr">
        <is>
          <t>diving</t>
        </is>
      </c>
      <c r="E1785" t="inlineStr">
        <is>
          <t>Veligandu Island Resort Reopens - Maldives Tourism</t>
        </is>
      </c>
      <c r="F1785" t="n">
        <v>868</v>
      </c>
      <c r="G1785" t="inlineStr">
        <is>
          <t>2026-10-04</t>
        </is>
      </c>
      <c r="H1785" t="inlineStr">
        <is>
          <t>dmc-agency</t>
        </is>
      </c>
      <c r="I1785" t="inlineStr">
        <is>
          <t>output/pages/038_veligandu-maldives-resort-island/diving__maldivestourism.net__blog-veligandu-island-resort-reopens.md</t>
        </is>
      </c>
    </row>
    <row r="1786">
      <c r="A1786" t="n">
        <v>136</v>
      </c>
      <c r="B1786" t="inlineStr">
        <is>
          <t>Finolhu Baa Atoll Maldives</t>
        </is>
      </c>
      <c r="C1786" t="inlineStr">
        <is>
          <t>https://www.maldives.com/offers/seaside-finolhu-all-inclusive-festive-couples</t>
        </is>
      </c>
      <c r="D1786" t="inlineStr">
        <is>
          <t>offers</t>
        </is>
      </c>
      <c r="E1786" t="inlineStr">
        <is>
          <t>Seaside Finolhu | Festive Couples Deals | 40% Discount | Premium All Inclusive</t>
        </is>
      </c>
      <c r="F1786" t="n">
        <v>240</v>
      </c>
      <c r="G1786" t="inlineStr">
        <is>
          <t>2026-10-04</t>
        </is>
      </c>
      <c r="H1786" t="inlineStr">
        <is>
          <t>dmc-agency</t>
        </is>
      </c>
      <c r="I1786" t="inlineStr">
        <is>
          <t>output/pages/136_finolhu-baa-atoll-maldives/offers__maldives.com__offers-seaside-finolhu-all-inclusive-festive-couples.md</t>
        </is>
      </c>
    </row>
    <row r="1787">
      <c r="A1787" t="n">
        <v>78</v>
      </c>
      <c r="B1787" t="inlineStr">
        <is>
          <t>Meeru Maldives Resort Island</t>
        </is>
      </c>
      <c r="C1787" t="inlineStr">
        <is>
          <t>https://www.maldivestourism.net/resorts/meeru-island-resort/</t>
        </is>
      </c>
      <c r="D1787" t="inlineStr">
        <is>
          <t>diving</t>
        </is>
      </c>
      <c r="E1787" t="inlineStr">
        <is>
          <t>Meeru Island Resort - Maldives Tourism</t>
        </is>
      </c>
      <c r="F1787" t="n">
        <v>2209</v>
      </c>
      <c r="G1787" t="inlineStr">
        <is>
          <t>2026-10-04</t>
        </is>
      </c>
      <c r="H1787" t="inlineStr">
        <is>
          <t>dmc-agency</t>
        </is>
      </c>
      <c r="I1787" t="inlineStr">
        <is>
          <t>output/pages/078_meeru-maldives-resort-island/diving__maldivestourism.net__resorts-meeru-island-resort.md</t>
        </is>
      </c>
    </row>
    <row r="1788">
      <c r="A1788" t="n">
        <v>104</v>
      </c>
      <c r="B1788" t="inlineStr">
        <is>
          <t>Medhufushi Island Resort</t>
        </is>
      </c>
      <c r="C1788" t="inlineStr">
        <is>
          <t>https://www.maldivestourism.net/resorts/medhufushi-island-resort/</t>
        </is>
      </c>
      <c r="D1788" t="inlineStr">
        <is>
          <t>diving</t>
        </is>
      </c>
      <c r="E1788" t="inlineStr">
        <is>
          <t>Medhufushi Island Resort - Maldives Tourism</t>
        </is>
      </c>
      <c r="F1788" t="n">
        <v>3829</v>
      </c>
      <c r="G1788" t="inlineStr">
        <is>
          <t>2026-10-04</t>
        </is>
      </c>
      <c r="H1788" t="inlineStr">
        <is>
          <t>dmc-agency</t>
        </is>
      </c>
      <c r="I1788" t="inlineStr">
        <is>
          <t>output/pages/104_medhufushi-island-resort/diving__maldivestourism.net__resorts-medhufushi-island-resort.md</t>
        </is>
      </c>
    </row>
    <row r="1789">
      <c r="A1789" t="n">
        <v>174</v>
      </c>
      <c r="B1789" t="inlineStr">
        <is>
          <t>Vilamendhoo Island Resort</t>
        </is>
      </c>
      <c r="C1789" t="inlineStr">
        <is>
          <t>https://www.maldivestourism.net/resorts/vilamendhoo-island-resort/</t>
        </is>
      </c>
      <c r="D1789" t="inlineStr">
        <is>
          <t>diving</t>
        </is>
      </c>
      <c r="E1789" t="inlineStr">
        <is>
          <t>Vilamendhoo Island Resort - Maldives Tourism</t>
        </is>
      </c>
      <c r="F1789" t="n">
        <v>2133</v>
      </c>
      <c r="G1789" t="inlineStr">
        <is>
          <t>2026-10-04</t>
        </is>
      </c>
      <c r="H1789" t="inlineStr">
        <is>
          <t>dmc-agency</t>
        </is>
      </c>
      <c r="I1789" t="inlineStr">
        <is>
          <t>output/pages/174_vilamendhoo-island-resort/diving__maldivestourism.net__resorts-vilamendhoo-island-resort.md</t>
        </is>
      </c>
    </row>
    <row r="1790">
      <c r="A1790" t="n">
        <v>56</v>
      </c>
      <c r="B1790" t="inlineStr">
        <is>
          <t>Four Seasons Resort Maldives at Kuda Huraa</t>
        </is>
      </c>
      <c r="C1790" t="inlineStr">
        <is>
          <t>https://www.maldivestourism.net/blog/shark-safari-snorkel-at-four-seasons-resort-maldives-at-kuda-huraa/</t>
        </is>
      </c>
      <c r="D1790" t="inlineStr">
        <is>
          <t>diving</t>
        </is>
      </c>
      <c r="E1790" t="inlineStr">
        <is>
          <t>Shark Safari Snorkel at Four Seasons Resort Maldives at Kuda Huraa - Maldives Tourism</t>
        </is>
      </c>
      <c r="F1790" t="n">
        <v>2126</v>
      </c>
      <c r="G1790" t="inlineStr">
        <is>
          <t>2026-10-04</t>
        </is>
      </c>
      <c r="H1790" t="inlineStr">
        <is>
          <t>dmc-agency</t>
        </is>
      </c>
      <c r="I1790" t="inlineStr">
        <is>
          <t>output/pages/056_four-seasons-resort-maldives-at-kuda-huraa/diving__maldivestourism.net__blog-shark-safari-snorkel-at-four-seasons-resort-maldives-at.md</t>
        </is>
      </c>
    </row>
    <row r="1791">
      <c r="A1791" t="n">
        <v>179</v>
      </c>
      <c r="B1791" t="inlineStr">
        <is>
          <t>Siyam World Maldives</t>
        </is>
      </c>
      <c r="C1791" t="inlineStr">
        <is>
          <t>https://visitmaldives.com/en/news/the-age-of-legends-takes-over-siyam-world-maldives-this-festive-season</t>
        </is>
      </c>
      <c r="D1791" t="inlineStr">
        <is>
          <t>diving</t>
        </is>
      </c>
      <c r="E1791" t="inlineStr">
        <is>
          <t>Visit Maldives -     News
     &gt; The Age of Legends takes over Siyam World Maldives this festive season</t>
        </is>
      </c>
      <c r="F1791" t="n">
        <v>5045</v>
      </c>
      <c r="G1791" t="inlineStr">
        <is>
          <t>2026-10-04</t>
        </is>
      </c>
      <c r="H1791" t="inlineStr">
        <is>
          <t>dmc-agency</t>
        </is>
      </c>
      <c r="I1791" t="inlineStr">
        <is>
          <t>output/pages/179_siyam-world-maldives/diving__visitmaldives.com__en-news-the-age-of-legends-takes-over-siyam-world-maldives-t.md</t>
        </is>
      </c>
    </row>
    <row r="1792">
      <c r="A1792" t="n">
        <v>34</v>
      </c>
      <c r="B1792" t="inlineStr">
        <is>
          <t>Adaaran Select Meedhupparu</t>
        </is>
      </c>
      <c r="C1792" t="inlineStr">
        <is>
          <t>https://visitmaldives.com/en/resorts/adaaran-select-meedhupparu</t>
        </is>
      </c>
      <c r="D1792" t="inlineStr">
        <is>
          <t>diving</t>
        </is>
      </c>
      <c r="E1792" t="inlineStr">
        <is>
          <t>Visit Maldives - Resorts &gt; Adaaran Select Meedhupparu</t>
        </is>
      </c>
      <c r="F1792" t="n">
        <v>291</v>
      </c>
      <c r="G1792" t="inlineStr">
        <is>
          <t>2026-10-04</t>
        </is>
      </c>
      <c r="H1792" t="inlineStr">
        <is>
          <t>dmc-agency</t>
        </is>
      </c>
      <c r="I1792" t="inlineStr">
        <is>
          <t>output/pages/034_adaaran-select-meedhupparu/diving__visitmaldives.com__en-resorts-adaaran-select-meedhupparu.md</t>
        </is>
      </c>
    </row>
    <row r="1793">
      <c r="A1793" t="n">
        <v>84</v>
      </c>
      <c r="B1793" t="inlineStr">
        <is>
          <t>Alimatha Aquatic Resort</t>
        </is>
      </c>
      <c r="C1793" t="inlineStr">
        <is>
          <t>https://visitmaldives.com/en/resorts/alimatha-resort</t>
        </is>
      </c>
      <c r="D1793" t="inlineStr">
        <is>
          <t>diving</t>
        </is>
      </c>
      <c r="E1793" t="inlineStr">
        <is>
          <t>Visit Maldives - Resorts &gt; Alimatha Aquatic Resort</t>
        </is>
      </c>
      <c r="F1793" t="n">
        <v>775</v>
      </c>
      <c r="G1793" t="inlineStr">
        <is>
          <t>2026-10-04</t>
        </is>
      </c>
      <c r="H1793" t="inlineStr">
        <is>
          <t>dmc-agency</t>
        </is>
      </c>
      <c r="I1793" t="inlineStr">
        <is>
          <t>output/pages/084_alimatha-aquatic-resort/diving__visitmaldives.com__en-resorts-alimatha-resort.md</t>
        </is>
      </c>
    </row>
    <row r="1794">
      <c r="A1794" t="n">
        <v>15</v>
      </c>
      <c r="B1794" t="inlineStr">
        <is>
          <t>Alila Kothaifaru Maldives</t>
        </is>
      </c>
      <c r="C1794" t="inlineStr">
        <is>
          <t>https://visitmaldives.com/en/resorts/alila-kothaifaru-maldives</t>
        </is>
      </c>
      <c r="D1794" t="inlineStr">
        <is>
          <t>diving</t>
        </is>
      </c>
      <c r="E1794" t="inlineStr">
        <is>
          <t>Visit Maldives - Resorts &gt; Alila Kothaifaru Maldives</t>
        </is>
      </c>
      <c r="F1794" t="n">
        <v>1182</v>
      </c>
      <c r="G1794" t="inlineStr">
        <is>
          <t>2026-10-04</t>
        </is>
      </c>
      <c r="H1794" t="inlineStr">
        <is>
          <t>dmc-agency</t>
        </is>
      </c>
      <c r="I1794" t="inlineStr">
        <is>
          <t>output/pages/015_alila-kothaifaru-maldives/diving__visitmaldives.com__en-resorts-alila-kothaifaru-maldives.md</t>
        </is>
      </c>
    </row>
    <row r="1795">
      <c r="A1795" t="n">
        <v>9</v>
      </c>
      <c r="B1795" t="inlineStr">
        <is>
          <t>Amilla Fushi</t>
        </is>
      </c>
      <c r="C1795" t="inlineStr">
        <is>
          <t>https://visitmaldives.com/en/resorts/amilla-maldives</t>
        </is>
      </c>
      <c r="D1795" t="inlineStr">
        <is>
          <t>diving</t>
        </is>
      </c>
      <c r="E1795" t="inlineStr">
        <is>
          <t>Visit Maldives - Resorts &gt; Amilla Maldives</t>
        </is>
      </c>
      <c r="F1795" t="n">
        <v>2515</v>
      </c>
      <c r="G1795" t="inlineStr">
        <is>
          <t>2026-10-04</t>
        </is>
      </c>
      <c r="H1795" t="inlineStr">
        <is>
          <t>dmc-agency</t>
        </is>
      </c>
      <c r="I1795" t="inlineStr">
        <is>
          <t>output/pages/009_amilla-fushi/diving__visitmaldives.com__en-resorts-amilla-maldives.md</t>
        </is>
      </c>
    </row>
    <row r="1796">
      <c r="A1796" t="n">
        <v>111</v>
      </c>
      <c r="B1796" t="inlineStr">
        <is>
          <t>Huvafenfushi Maldives</t>
        </is>
      </c>
      <c r="C1796" t="inlineStr">
        <is>
          <t>https://www.turquoiseholidays.co.uk/destinations/indian-ocean/maldives/huvafen-fushi/</t>
        </is>
      </c>
      <c r="D1796" t="inlineStr">
        <is>
          <t>diving</t>
        </is>
      </c>
      <c r="E1796" t="inlineStr">
        <is>
          <t>Huvafen Fushi Hotel &amp; Resort | Maldives | Turquoise Holidays</t>
        </is>
      </c>
      <c r="F1796" t="n">
        <v>5589</v>
      </c>
      <c r="G1796" t="inlineStr">
        <is>
          <t>2026-10-04</t>
        </is>
      </c>
      <c r="H1796" t="inlineStr">
        <is>
          <t>dmc-agency</t>
        </is>
      </c>
      <c r="I1796" t="inlineStr">
        <is>
          <t>output/pages/111_huvafenfushi-maldives/diving__turquoiseholidays.co.uk__destinations-indian-ocean-maldives-huvafen-fushi.md</t>
        </is>
      </c>
    </row>
    <row r="1797">
      <c r="A1797" t="n">
        <v>61</v>
      </c>
      <c r="B1797" t="inlineStr">
        <is>
          <t>Equator Village</t>
        </is>
      </c>
      <c r="C1797" t="inlineStr">
        <is>
          <t>https://www.equatorvillage.com/</t>
        </is>
      </c>
      <c r="D1797" t="inlineStr">
        <is>
          <t>diving</t>
        </is>
      </c>
      <c r="E1797" t="inlineStr">
        <is>
          <t>Affordable Maldives Resorts | Equator Village Maldives Official Site</t>
        </is>
      </c>
      <c r="F1797" t="n">
        <v>4824</v>
      </c>
      <c r="G1797" t="inlineStr">
        <is>
          <t>2026-10-04</t>
        </is>
      </c>
      <c r="H1797" t="inlineStr">
        <is>
          <t>official</t>
        </is>
      </c>
      <c r="I1797" t="inlineStr">
        <is>
          <t>output/pages/061_equator-village/diving__equatorvillage.com__home.md</t>
        </is>
      </c>
    </row>
    <row r="1798">
      <c r="A1798" t="n">
        <v>61</v>
      </c>
      <c r="B1798" t="inlineStr">
        <is>
          <t>Equator Village</t>
        </is>
      </c>
      <c r="C1798" t="inlineStr">
        <is>
          <t>https://www.equatorvillage.com/experiences</t>
        </is>
      </c>
      <c r="D1798" t="inlineStr">
        <is>
          <t>diving</t>
        </is>
      </c>
      <c r="E1798" t="inlineStr">
        <is>
          <t>Activities to do in Maldives | Equator Village Maldives</t>
        </is>
      </c>
      <c r="F1798" t="n">
        <v>1985</v>
      </c>
      <c r="G1798" t="inlineStr">
        <is>
          <t>2026-10-04</t>
        </is>
      </c>
      <c r="H1798" t="inlineStr">
        <is>
          <t>official</t>
        </is>
      </c>
      <c r="I1798" t="inlineStr">
        <is>
          <t>output/pages/061_equator-village/diving__equatorvillage.com__experiences.md</t>
        </is>
      </c>
    </row>
    <row r="1799">
      <c r="A1799" t="n">
        <v>61</v>
      </c>
      <c r="B1799" t="inlineStr">
        <is>
          <t>Equator Village</t>
        </is>
      </c>
      <c r="C1799" t="inlineStr">
        <is>
          <t>https://www.equatorvillage.com/privacy-policy</t>
        </is>
      </c>
      <c r="D1799" t="inlineStr">
        <is>
          <t>villas</t>
        </is>
      </c>
      <c r="E1799" t="inlineStr">
        <is>
          <t>Privacy Policy | Data Privacy and Security at Equator Village</t>
        </is>
      </c>
      <c r="F1799" t="n">
        <v>16743</v>
      </c>
      <c r="G1799" t="inlineStr">
        <is>
          <t>2026-10-04</t>
        </is>
      </c>
      <c r="H1799" t="inlineStr">
        <is>
          <t>official</t>
        </is>
      </c>
      <c r="I1799" t="inlineStr">
        <is>
          <t>output/pages/061_equator-village/villas__equatorvillage.com__privacy-policy.md</t>
        </is>
      </c>
    </row>
    <row r="1800">
      <c r="A1800" t="n">
        <v>61</v>
      </c>
      <c r="B1800" t="inlineStr">
        <is>
          <t>Equator Village</t>
        </is>
      </c>
      <c r="C1800" t="inlineStr">
        <is>
          <t>https://www.equatorvillage.com/about-us</t>
        </is>
      </c>
      <c r="D1800" t="inlineStr">
        <is>
          <t>diving</t>
        </is>
      </c>
      <c r="E1800" t="inlineStr">
        <is>
          <t>Boutique Resort Maldives | About Equator Village Gan</t>
        </is>
      </c>
      <c r="F1800" t="n">
        <v>1597</v>
      </c>
      <c r="G1800" t="inlineStr">
        <is>
          <t>2026-10-04</t>
        </is>
      </c>
      <c r="H1800" t="inlineStr">
        <is>
          <t>official</t>
        </is>
      </c>
      <c r="I1800" t="inlineStr">
        <is>
          <t>output/pages/061_equator-village/diving__equatorvillage.com__about-us.md</t>
        </is>
      </c>
    </row>
    <row r="1801">
      <c r="A1801" t="n">
        <v>61</v>
      </c>
      <c r="B1801" t="inlineStr">
        <is>
          <t>Equator Village</t>
        </is>
      </c>
      <c r="C1801" t="inlineStr">
        <is>
          <t>https://www.equatorvillage.com/offers/book-early-save-big</t>
        </is>
      </c>
      <c r="D1801" t="inlineStr">
        <is>
          <t>offers</t>
        </is>
      </c>
      <c r="E1801" t="inlineStr">
        <is>
          <t>Book early, Save big</t>
        </is>
      </c>
      <c r="F1801" t="n">
        <v>609</v>
      </c>
      <c r="G1801" t="inlineStr">
        <is>
          <t>2026-10-04</t>
        </is>
      </c>
      <c r="H1801" t="inlineStr">
        <is>
          <t>official</t>
        </is>
      </c>
      <c r="I1801" t="inlineStr">
        <is>
          <t>output/pages/061_equator-village/offers__equatorvillage.com__offers-book-early-save-big.md</t>
        </is>
      </c>
    </row>
    <row r="1802">
      <c r="A1802" t="n">
        <v>65</v>
      </c>
      <c r="B1802" t="inlineStr">
        <is>
          <t>Cheval Blanc Randheli</t>
        </is>
      </c>
      <c r="C1802" t="inlineStr">
        <is>
          <t>https://www.chevalblanc.com/en/maison/randheli/</t>
        </is>
      </c>
      <c r="D1802" t="inlineStr">
        <is>
          <t>diving</t>
        </is>
      </c>
      <c r="E1802" t="inlineStr">
        <is>
          <t>Cheval Blanc Randheli | Luxury hotel in the Maldives</t>
        </is>
      </c>
      <c r="F1802" t="n">
        <v>3221</v>
      </c>
      <c r="G1802" t="inlineStr">
        <is>
          <t>2026-10-04</t>
        </is>
      </c>
      <c r="H1802" t="inlineStr">
        <is>
          <t>official</t>
        </is>
      </c>
      <c r="I1802" t="inlineStr">
        <is>
          <t>output/pages/065_cheval-blanc-randheli/diving__chevalblanc.com__en-maison-randheli.md</t>
        </is>
      </c>
    </row>
    <row r="1803">
      <c r="A1803" t="n">
        <v>65</v>
      </c>
      <c r="B1803" t="inlineStr">
        <is>
          <t>Cheval Blanc Randheli</t>
        </is>
      </c>
      <c r="C1803" t="inlineStr">
        <is>
          <t>https://www.chevalblanc.com/en/maison/randheli/restaurants-and-bars/the-white/</t>
        </is>
      </c>
      <c r="D1803" t="inlineStr">
        <is>
          <t>dining</t>
        </is>
      </c>
      <c r="E1803" t="inlineStr"/>
      <c r="F1803" t="n">
        <v>1688</v>
      </c>
      <c r="G1803" t="inlineStr">
        <is>
          <t>2026-10-04</t>
        </is>
      </c>
      <c r="H1803" t="inlineStr">
        <is>
          <t>official</t>
        </is>
      </c>
      <c r="I1803" t="inlineStr">
        <is>
          <t>output/pages/065_cheval-blanc-randheli/dining__chevalblanc.com__en-maison-randheli-restaurants-and-bars-the-white.md</t>
        </is>
      </c>
    </row>
    <row r="1804">
      <c r="A1804" t="n">
        <v>61</v>
      </c>
      <c r="B1804" t="inlineStr">
        <is>
          <t>Equator Village</t>
        </is>
      </c>
      <c r="C1804" t="inlineStr">
        <is>
          <t>https://www.equatorvillage.com/dive</t>
        </is>
      </c>
      <c r="D1804" t="inlineStr">
        <is>
          <t>diving</t>
        </is>
      </c>
      <c r="E1804" t="inlineStr">
        <is>
          <t>Dive Resorts Maldives | Equator Village Maldives Diving</t>
        </is>
      </c>
      <c r="F1804" t="n">
        <v>473</v>
      </c>
      <c r="G1804" t="inlineStr">
        <is>
          <t>2026-10-04</t>
        </is>
      </c>
      <c r="H1804" t="inlineStr">
        <is>
          <t>official</t>
        </is>
      </c>
      <c r="I1804" t="inlineStr">
        <is>
          <t>output/pages/061_equator-village/diving__equatorvillage.com__dive.md</t>
        </is>
      </c>
    </row>
    <row r="1805">
      <c r="A1805" t="n">
        <v>65</v>
      </c>
      <c r="B1805" t="inlineStr">
        <is>
          <t>Cheval Blanc Randheli</t>
        </is>
      </c>
      <c r="C1805" t="inlineStr">
        <is>
          <t>https://www.chevalblanc.com/en/maison/randheli/rooms-and-suites/garden-water-villa-2-bedroom/</t>
        </is>
      </c>
      <c r="D1805" t="inlineStr">
        <is>
          <t>villas</t>
        </is>
      </c>
      <c r="E1805" t="inlineStr"/>
      <c r="F1805" t="n">
        <v>2307</v>
      </c>
      <c r="G1805" t="inlineStr">
        <is>
          <t>2026-10-04</t>
        </is>
      </c>
      <c r="H1805" t="inlineStr">
        <is>
          <t>official</t>
        </is>
      </c>
      <c r="I1805" t="inlineStr">
        <is>
          <t>output/pages/065_cheval-blanc-randheli/villas__chevalblanc.com__en-maison-randheli-rooms-and-suites-garden-water-villa-2-bed.md</t>
        </is>
      </c>
    </row>
    <row r="1806">
      <c r="A1806" t="n">
        <v>61</v>
      </c>
      <c r="B1806" t="inlineStr">
        <is>
          <t>Equator Village</t>
        </is>
      </c>
      <c r="C1806" t="inlineStr">
        <is>
          <t>https://www.equatorvillage.com/dive/dive-courses</t>
        </is>
      </c>
      <c r="D1806" t="inlineStr">
        <is>
          <t>diving</t>
        </is>
      </c>
      <c r="E1806" t="inlineStr">
        <is>
          <t>Maldives Scuba Diving Course | Equator Village Maldives</t>
        </is>
      </c>
      <c r="F1806" t="n">
        <v>839</v>
      </c>
      <c r="G1806" t="inlineStr">
        <is>
          <t>2026-10-04</t>
        </is>
      </c>
      <c r="H1806" t="inlineStr">
        <is>
          <t>official</t>
        </is>
      </c>
      <c r="I1806" t="inlineStr">
        <is>
          <t>output/pages/061_equator-village/diving__equatorvillage.com__dive-dive-courses.md</t>
        </is>
      </c>
    </row>
    <row r="1807">
      <c r="A1807" t="n">
        <v>65</v>
      </c>
      <c r="B1807" t="inlineStr">
        <is>
          <t>Cheval Blanc Randheli</t>
        </is>
      </c>
      <c r="C1807" t="inlineStr">
        <is>
          <t>https://www.chevalblanc.com/en/maison/randheli/experiences/art-and-design-randheli/</t>
        </is>
      </c>
      <c r="D1807" t="inlineStr">
        <is>
          <t>dining</t>
        </is>
      </c>
      <c r="E1807" t="inlineStr">
        <is>
          <t>Art &amp; Design | Cheval Blanc Randheli – Bold Creativity in the Maldives</t>
        </is>
      </c>
      <c r="F1807" t="n">
        <v>1881</v>
      </c>
      <c r="G1807" t="inlineStr">
        <is>
          <t>2026-10-04</t>
        </is>
      </c>
      <c r="H1807" t="inlineStr">
        <is>
          <t>official</t>
        </is>
      </c>
      <c r="I1807" t="inlineStr">
        <is>
          <t>output/pages/065_cheval-blanc-randheli/dining__chevalblanc.com__en-maison-randheli-experiences-art-and-design-randheli.md</t>
        </is>
      </c>
    </row>
    <row r="1808">
      <c r="A1808" t="n">
        <v>65</v>
      </c>
      <c r="B1808" t="inlineStr">
        <is>
          <t>Cheval Blanc Randheli</t>
        </is>
      </c>
      <c r="C1808" t="inlineStr">
        <is>
          <t>https://www.chevalblanc.com/en/maison/randheli/rooms-and-suites/garden-water-villa-1-bedroom/</t>
        </is>
      </c>
      <c r="D1808" t="inlineStr">
        <is>
          <t>villas</t>
        </is>
      </c>
      <c r="E1808" t="inlineStr"/>
      <c r="F1808" t="n">
        <v>2397</v>
      </c>
      <c r="G1808" t="inlineStr">
        <is>
          <t>2026-10-04</t>
        </is>
      </c>
      <c r="H1808" t="inlineStr">
        <is>
          <t>official</t>
        </is>
      </c>
      <c r="I1808" t="inlineStr">
        <is>
          <t>output/pages/065_cheval-blanc-randheli/villas__chevalblanc.com__en-maison-randheli-rooms-and-suites-garden-water-villa-1-bed.md</t>
        </is>
      </c>
    </row>
    <row r="1809">
      <c r="A1809" t="n">
        <v>65</v>
      </c>
      <c r="B1809" t="inlineStr">
        <is>
          <t>Cheval Blanc Randheli</t>
        </is>
      </c>
      <c r="C1809" t="inlineStr">
        <is>
          <t>https://www.chevalblanc.com/en/maison/randheli/experiences/</t>
        </is>
      </c>
      <c r="D1809" t="inlineStr">
        <is>
          <t>diving</t>
        </is>
      </c>
      <c r="E1809" t="inlineStr">
        <is>
          <t>Experiences │ Cheval Blanc Maldives Hotel</t>
        </is>
      </c>
      <c r="F1809" t="n">
        <v>4360</v>
      </c>
      <c r="G1809" t="inlineStr">
        <is>
          <t>2026-10-04</t>
        </is>
      </c>
      <c r="H1809" t="inlineStr">
        <is>
          <t>official</t>
        </is>
      </c>
      <c r="I1809" t="inlineStr">
        <is>
          <t>output/pages/065_cheval-blanc-randheli/diving__chevalblanc.com__en-maison-randheli-experiences.md</t>
        </is>
      </c>
    </row>
    <row r="1810">
      <c r="A1810" t="n">
        <v>61</v>
      </c>
      <c r="B1810" t="inlineStr">
        <is>
          <t>Equator Village</t>
        </is>
      </c>
      <c r="C1810" t="inlineStr">
        <is>
          <t>https://www.equatorvillage.com/faq</t>
        </is>
      </c>
      <c r="D1810" t="inlineStr">
        <is>
          <t>diving</t>
        </is>
      </c>
      <c r="E1810" t="inlineStr">
        <is>
          <t>FAQs | Equator Village Maldives</t>
        </is>
      </c>
      <c r="F1810" t="n">
        <v>2743</v>
      </c>
      <c r="G1810" t="inlineStr">
        <is>
          <t>2026-10-04</t>
        </is>
      </c>
      <c r="H1810" t="inlineStr">
        <is>
          <t>official</t>
        </is>
      </c>
      <c r="I1810" t="inlineStr">
        <is>
          <t>output/pages/061_equator-village/diving__equatorvillage.com__faq.md</t>
        </is>
      </c>
    </row>
    <row r="1811">
      <c r="A1811" t="n">
        <v>65</v>
      </c>
      <c r="B1811" t="inlineStr">
        <is>
          <t>Cheval Blanc Randheli</t>
        </is>
      </c>
      <c r="C1811" t="inlineStr">
        <is>
          <t>https://www.chevalblanc.com/en/maison/randheli/rooms-and-suites/lagoon-villa/</t>
        </is>
      </c>
      <c r="D1811" t="inlineStr">
        <is>
          <t>diving</t>
        </is>
      </c>
      <c r="E1811" t="inlineStr">
        <is>
          <t>One‑Bedroom Lagoon Villa Maldives – Turquoise Views | Cheval Blanc Randheli</t>
        </is>
      </c>
      <c r="F1811" t="n">
        <v>2233</v>
      </c>
      <c r="G1811" t="inlineStr">
        <is>
          <t>2026-10-04</t>
        </is>
      </c>
      <c r="H1811" t="inlineStr">
        <is>
          <t>official</t>
        </is>
      </c>
      <c r="I1811" t="inlineStr">
        <is>
          <t>output/pages/065_cheval-blanc-randheli/diving__chevalblanc.com__en-maison-randheli-rooms-and-suites-lagoon-villa.md</t>
        </is>
      </c>
    </row>
    <row r="1812">
      <c r="A1812" t="n">
        <v>61</v>
      </c>
      <c r="B1812" t="inlineStr">
        <is>
          <t>Equator Village</t>
        </is>
      </c>
      <c r="C1812" t="inlineStr">
        <is>
          <t>https://www.equatorvillage.com/sitemap</t>
        </is>
      </c>
      <c r="D1812" t="inlineStr">
        <is>
          <t>other</t>
        </is>
      </c>
      <c r="E1812" t="inlineStr">
        <is>
          <t>Sitemap</t>
        </is>
      </c>
      <c r="F1812" t="n">
        <v>493</v>
      </c>
      <c r="G1812" t="inlineStr">
        <is>
          <t>2026-10-04</t>
        </is>
      </c>
      <c r="H1812" t="inlineStr">
        <is>
          <t>official</t>
        </is>
      </c>
      <c r="I1812" t="inlineStr">
        <is>
          <t>output/pages/061_equator-village/other__equatorvillage.com__sitemap.md</t>
        </is>
      </c>
    </row>
    <row r="1813">
      <c r="A1813" t="n">
        <v>62</v>
      </c>
      <c r="B1813" t="inlineStr">
        <is>
          <t>Cora Cora Maldives</t>
        </is>
      </c>
      <c r="C1813" t="inlineStr">
        <is>
          <t>https://coracoraresorts.com/</t>
        </is>
      </c>
      <c r="D1813" t="inlineStr">
        <is>
          <t>diving</t>
        </is>
      </c>
      <c r="E1813" t="inlineStr">
        <is>
          <t>Maldives Resort | It's Freedom Time | Cora Cora Maldives</t>
        </is>
      </c>
      <c r="F1813" t="n">
        <v>4195</v>
      </c>
      <c r="G1813" t="inlineStr">
        <is>
          <t>2026-10-04</t>
        </is>
      </c>
      <c r="H1813" t="inlineStr">
        <is>
          <t>official</t>
        </is>
      </c>
      <c r="I1813" t="inlineStr">
        <is>
          <t>output/pages/062_cora-cora-maldives/diving__coracoraresorts.com__home.md</t>
        </is>
      </c>
    </row>
    <row r="1814">
      <c r="A1814" t="n">
        <v>65</v>
      </c>
      <c r="B1814" t="inlineStr">
        <is>
          <t>Cheval Blanc Randheli</t>
        </is>
      </c>
      <c r="C1814" t="inlineStr">
        <is>
          <t>https://www.chevalblanc.com/en/maison/randheli/wellness/hair-spa-leonor-greyl/</t>
        </is>
      </c>
      <c r="D1814" t="inlineStr">
        <is>
          <t>spa</t>
        </is>
      </c>
      <c r="E1814" t="inlineStr"/>
      <c r="F1814" t="n">
        <v>879</v>
      </c>
      <c r="G1814" t="inlineStr">
        <is>
          <t>2026-10-04</t>
        </is>
      </c>
      <c r="H1814" t="inlineStr">
        <is>
          <t>official</t>
        </is>
      </c>
      <c r="I1814" t="inlineStr">
        <is>
          <t>output/pages/065_cheval-blanc-randheli/spa__chevalblanc.com__en-maison-randheli-wellness-hair-spa-leonor-greyl.md</t>
        </is>
      </c>
    </row>
    <row r="1815">
      <c r="A1815" t="n">
        <v>61</v>
      </c>
      <c r="B1815" t="inlineStr">
        <is>
          <t>Equator Village</t>
        </is>
      </c>
      <c r="C1815" t="inlineStr">
        <is>
          <t>https://www.equatorvillage.com/gdpr-compliance</t>
        </is>
      </c>
      <c r="D1815" t="inlineStr">
        <is>
          <t>villas</t>
        </is>
      </c>
      <c r="E1815" t="inlineStr">
        <is>
          <t>GDPR Compliance | Equator Village</t>
        </is>
      </c>
      <c r="F1815" t="n">
        <v>448</v>
      </c>
      <c r="G1815" t="inlineStr">
        <is>
          <t>2026-10-04</t>
        </is>
      </c>
      <c r="H1815" t="inlineStr">
        <is>
          <t>official</t>
        </is>
      </c>
      <c r="I1815" t="inlineStr">
        <is>
          <t>output/pages/061_equator-village/villas__equatorvillage.com__gdpr-compliance.md</t>
        </is>
      </c>
    </row>
    <row r="1816">
      <c r="A1816" t="n">
        <v>65</v>
      </c>
      <c r="B1816" t="inlineStr">
        <is>
          <t>Cheval Blanc Randheli</t>
        </is>
      </c>
      <c r="C1816" t="inlineStr">
        <is>
          <t>https://www.chevalblanc.com/en/maison/randheli/rooms-and-suites/lagoon-garden-villa/</t>
        </is>
      </c>
      <c r="D1816" t="inlineStr">
        <is>
          <t>villas</t>
        </is>
      </c>
      <c r="E1816" t="inlineStr"/>
      <c r="F1816" t="n">
        <v>2339</v>
      </c>
      <c r="G1816" t="inlineStr">
        <is>
          <t>2026-10-04</t>
        </is>
      </c>
      <c r="H1816" t="inlineStr">
        <is>
          <t>official</t>
        </is>
      </c>
      <c r="I1816" t="inlineStr">
        <is>
          <t>output/pages/065_cheval-blanc-randheli/villas__chevalblanc.com__en-maison-randheli-rooms-and-suites-lagoon-garden-villa.md</t>
        </is>
      </c>
    </row>
    <row r="1817">
      <c r="A1817" t="n">
        <v>61</v>
      </c>
      <c r="B1817" t="inlineStr">
        <is>
          <t>Equator Village</t>
        </is>
      </c>
      <c r="C1817" t="inlineStr">
        <is>
          <t>https://www.equatorvillage.com/wine-dine/veragan-bar</t>
        </is>
      </c>
      <c r="D1817" t="inlineStr">
        <is>
          <t>dining</t>
        </is>
      </c>
      <c r="E1817" t="inlineStr">
        <is>
          <t>Maldives Resort Bar | Equator Village Maldives Veragan Bar</t>
        </is>
      </c>
      <c r="F1817" t="n">
        <v>1356</v>
      </c>
      <c r="G1817" t="inlineStr">
        <is>
          <t>2026-10-04</t>
        </is>
      </c>
      <c r="H1817" t="inlineStr">
        <is>
          <t>official</t>
        </is>
      </c>
      <c r="I1817" t="inlineStr">
        <is>
          <t>output/pages/061_equator-village/dining__equatorvillage.com__wine-dine-veragan-bar.md</t>
        </is>
      </c>
    </row>
    <row r="1818">
      <c r="A1818" t="n">
        <v>65</v>
      </c>
      <c r="B1818" t="inlineStr">
        <is>
          <t>Cheval Blanc Randheli</t>
        </is>
      </c>
      <c r="C1818" t="inlineStr">
        <is>
          <t>https://www.chevalblanc.com/en/maison/randheli/experiences/well-being-randheli/</t>
        </is>
      </c>
      <c r="D1818" t="inlineStr">
        <is>
          <t>excursions</t>
        </is>
      </c>
      <c r="E1818" t="inlineStr"/>
      <c r="F1818" t="n">
        <v>759</v>
      </c>
      <c r="G1818" t="inlineStr">
        <is>
          <t>2026-10-04</t>
        </is>
      </c>
      <c r="H1818" t="inlineStr">
        <is>
          <t>official</t>
        </is>
      </c>
      <c r="I1818" t="inlineStr">
        <is>
          <t>output/pages/065_cheval-blanc-randheli/excursions__chevalblanc.com__en-maison-randheli-experiences-well-being-randheli.md</t>
        </is>
      </c>
    </row>
    <row r="1819">
      <c r="A1819" t="n">
        <v>61</v>
      </c>
      <c r="B1819" t="inlineStr">
        <is>
          <t>Equator Village</t>
        </is>
      </c>
      <c r="C1819" t="inlineStr">
        <is>
          <t>https://www.equatorvillage.com/wine-dine/vaivaru-restaurant</t>
        </is>
      </c>
      <c r="D1819" t="inlineStr">
        <is>
          <t>dining</t>
        </is>
      </c>
      <c r="E1819" t="inlineStr">
        <is>
          <t>Maldives Resort Restaurant | Equator Vaivaru Restaurant</t>
        </is>
      </c>
      <c r="F1819" t="n">
        <v>1414</v>
      </c>
      <c r="G1819" t="inlineStr">
        <is>
          <t>2026-10-04</t>
        </is>
      </c>
      <c r="H1819" t="inlineStr">
        <is>
          <t>official</t>
        </is>
      </c>
      <c r="I1819" t="inlineStr">
        <is>
          <t>output/pages/061_equator-village/dining__equatorvillage.com__wine-dine-vaivaru-restaurant.md</t>
        </is>
      </c>
    </row>
    <row r="1820">
      <c r="A1820" t="n">
        <v>65</v>
      </c>
      <c r="B1820" t="inlineStr">
        <is>
          <t>Cheval Blanc Randheli</t>
        </is>
      </c>
      <c r="C1820" t="inlineStr">
        <is>
          <t>https://www.chevalblanc.com/en/maison/randheli/rooms-and-suites/island-villa-1-bedroom/</t>
        </is>
      </c>
      <c r="D1820" t="inlineStr">
        <is>
          <t>diving</t>
        </is>
      </c>
      <c r="E1820" t="inlineStr">
        <is>
          <t>One‑Bedroom Island Villa – Luxury Maldives Villa | Cheval Blanc Randheli</t>
        </is>
      </c>
      <c r="F1820" t="n">
        <v>2281</v>
      </c>
      <c r="G1820" t="inlineStr">
        <is>
          <t>2026-10-04</t>
        </is>
      </c>
      <c r="H1820" t="inlineStr">
        <is>
          <t>official</t>
        </is>
      </c>
      <c r="I1820" t="inlineStr">
        <is>
          <t>output/pages/065_cheval-blanc-randheli/diving__chevalblanc.com__en-maison-randheli-rooms-and-suites-island-villa-1-bedroom.md</t>
        </is>
      </c>
    </row>
    <row r="1821">
      <c r="A1821" t="n">
        <v>125</v>
      </c>
      <c r="B1821" t="inlineStr">
        <is>
          <t>Gili Lankanfushi</t>
        </is>
      </c>
      <c r="C1821" t="inlineStr">
        <is>
          <t>https://www.maldives.com/resorts/gili-lankanfushi-maldives</t>
        </is>
      </c>
      <c r="D1821" t="inlineStr">
        <is>
          <t>diving</t>
        </is>
      </c>
      <c r="E1821" t="inlineStr">
        <is>
          <t>Gili Lankanfushi Maldives | Luxury Overwater Villas in North Malé Atoll</t>
        </is>
      </c>
      <c r="F1821" t="n">
        <v>240</v>
      </c>
      <c r="G1821" t="inlineStr">
        <is>
          <t>2026-10-04</t>
        </is>
      </c>
      <c r="H1821" t="inlineStr">
        <is>
          <t>dmc-agency</t>
        </is>
      </c>
      <c r="I1821" t="inlineStr">
        <is>
          <t>output/pages/125_gili-lankanfushi/diving__maldives.com__resorts-gili-lankanfushi-maldives.md</t>
        </is>
      </c>
    </row>
    <row r="1822">
      <c r="A1822" t="n">
        <v>61</v>
      </c>
      <c r="B1822" t="inlineStr">
        <is>
          <t>Equator Village</t>
        </is>
      </c>
      <c r="C1822" t="inlineStr">
        <is>
          <t>https://www.equatorvillage.com/dive/dive-spots</t>
        </is>
      </c>
      <c r="D1822" t="inlineStr">
        <is>
          <t>diving</t>
        </is>
      </c>
      <c r="E1822" t="inlineStr">
        <is>
          <t>Best Diving Spots in Maldives | Equator Village Maldives</t>
        </is>
      </c>
      <c r="F1822" t="n">
        <v>880</v>
      </c>
      <c r="G1822" t="inlineStr">
        <is>
          <t>2026-10-04</t>
        </is>
      </c>
      <c r="H1822" t="inlineStr">
        <is>
          <t>official</t>
        </is>
      </c>
      <c r="I1822" t="inlineStr">
        <is>
          <t>output/pages/061_equator-village/diving__equatorvillage.com__dive-dive-spots.md</t>
        </is>
      </c>
    </row>
    <row r="1823">
      <c r="A1823" t="n">
        <v>62</v>
      </c>
      <c r="B1823" t="inlineStr">
        <is>
          <t>Cora Cora Maldives</t>
        </is>
      </c>
      <c r="C1823" t="inlineStr">
        <is>
          <t>https://coracoraresorts.com/ko/villas/%eb%9d%bc%ea%b5%b0-%eb%b9%8c%eb%9d%bc/</t>
        </is>
      </c>
      <c r="D1823" t="inlineStr">
        <is>
          <t>villas</t>
        </is>
      </c>
      <c r="E1823" t="inlineStr">
        <is>
          <t>몰디브 라군 빌라 | 라군 빌라 | 코라 코라 몰디브</t>
        </is>
      </c>
      <c r="F1823" t="n">
        <v>616</v>
      </c>
      <c r="G1823" t="inlineStr">
        <is>
          <t>2026-10-04</t>
        </is>
      </c>
      <c r="H1823" t="inlineStr">
        <is>
          <t>official</t>
        </is>
      </c>
      <c r="I1823" t="inlineStr">
        <is>
          <t>output/pages/062_cora-cora-maldives/villas__coracoraresorts.com__ko-villas-eb-9d-bc-ea-b5-b0-eb-b9-8c-eb-9d-bc.md</t>
        </is>
      </c>
    </row>
    <row r="1824">
      <c r="A1824" t="n">
        <v>65</v>
      </c>
      <c r="B1824" t="inlineStr">
        <is>
          <t>Cheval Blanc Randheli</t>
        </is>
      </c>
      <c r="C1824" t="inlineStr">
        <is>
          <t>https://www.chevalblanc.com/en/maison/randheli/wellness/cheval-blanc-spa-randheli/</t>
        </is>
      </c>
      <c r="D1824" t="inlineStr">
        <is>
          <t>spa</t>
        </is>
      </c>
      <c r="E1824" t="inlineStr"/>
      <c r="F1824" t="n">
        <v>1251</v>
      </c>
      <c r="G1824" t="inlineStr">
        <is>
          <t>2026-10-04</t>
        </is>
      </c>
      <c r="H1824" t="inlineStr">
        <is>
          <t>official</t>
        </is>
      </c>
      <c r="I1824" t="inlineStr">
        <is>
          <t>output/pages/065_cheval-blanc-randheli/spa__chevalblanc.com__en-maison-randheli-wellness-cheval-blanc-spa-randheli.md</t>
        </is>
      </c>
    </row>
    <row r="1825">
      <c r="A1825" t="n">
        <v>65</v>
      </c>
      <c r="B1825" t="inlineStr">
        <is>
          <t>Cheval Blanc Randheli</t>
        </is>
      </c>
      <c r="C1825" t="inlineStr">
        <is>
          <t>https://www.chevalblanc.com/en/maison/randheli/restaurants-and-bars/table-de-partage-randheli/</t>
        </is>
      </c>
      <c r="D1825" t="inlineStr">
        <is>
          <t>dining</t>
        </is>
      </c>
      <c r="E1825" t="inlineStr"/>
      <c r="F1825" t="n">
        <v>2034</v>
      </c>
      <c r="G1825" t="inlineStr">
        <is>
          <t>2026-10-04</t>
        </is>
      </c>
      <c r="H1825" t="inlineStr">
        <is>
          <t>official</t>
        </is>
      </c>
      <c r="I1825" t="inlineStr">
        <is>
          <t>output/pages/065_cheval-blanc-randheli/dining__chevalblanc.com__en-maison-randheli-restaurants-and-bars-table-de-partage-ran.md</t>
        </is>
      </c>
    </row>
    <row r="1826">
      <c r="A1826" t="n">
        <v>61</v>
      </c>
      <c r="B1826" t="inlineStr">
        <is>
          <t>Equator Village</t>
        </is>
      </c>
      <c r="C1826" t="inlineStr">
        <is>
          <t>https://www.equatorvillage.com/experiences/spa-wellness</t>
        </is>
      </c>
      <c r="D1826" t="inlineStr">
        <is>
          <t>spa</t>
        </is>
      </c>
      <c r="E1826" t="inlineStr">
        <is>
          <t>Maldives Budget Resort Spa | Spa &amp; Wellness at Equator Village</t>
        </is>
      </c>
      <c r="F1826" t="n">
        <v>3092</v>
      </c>
      <c r="G1826" t="inlineStr">
        <is>
          <t>2026-10-04</t>
        </is>
      </c>
      <c r="H1826" t="inlineStr">
        <is>
          <t>official</t>
        </is>
      </c>
      <c r="I1826" t="inlineStr">
        <is>
          <t>output/pages/061_equator-village/spa__equatorvillage.com__experiences-spa-wellness.md</t>
        </is>
      </c>
    </row>
    <row r="1827">
      <c r="A1827" t="n">
        <v>66</v>
      </c>
      <c r="B1827" t="inlineStr">
        <is>
          <t>Como Maalifushi</t>
        </is>
      </c>
      <c r="C1827" t="inlineStr">
        <is>
          <t>https://www.comohotels.com/maldives/como-maalifushi</t>
        </is>
      </c>
      <c r="D1827" t="inlineStr">
        <is>
          <t>diving</t>
        </is>
      </c>
      <c r="E1827" t="inlineStr">
        <is>
          <t>Luxury 5 Star Resort in the Maldives | COMO Maalifushi</t>
        </is>
      </c>
      <c r="F1827" t="n">
        <v>9241</v>
      </c>
      <c r="G1827" t="inlineStr">
        <is>
          <t>2026-10-04</t>
        </is>
      </c>
      <c r="H1827" t="inlineStr">
        <is>
          <t>official</t>
        </is>
      </c>
      <c r="I1827" t="inlineStr">
        <is>
          <t>output/pages/066_como-maalifushi/diving__comohotels.com__maldives-como-maalifushi.md</t>
        </is>
      </c>
    </row>
    <row r="1828">
      <c r="A1828" t="n">
        <v>65</v>
      </c>
      <c r="B1828" t="inlineStr">
        <is>
          <t>Cheval Blanc Randheli</t>
        </is>
      </c>
      <c r="C1828" t="inlineStr">
        <is>
          <t>https://www.chevalblanc.com/en/maison/randheli/rooms-and-suites/private-island/</t>
        </is>
      </c>
      <c r="D1828" t="inlineStr">
        <is>
          <t>villas</t>
        </is>
      </c>
      <c r="E1828" t="inlineStr"/>
      <c r="F1828" t="n">
        <v>4779</v>
      </c>
      <c r="G1828" t="inlineStr">
        <is>
          <t>2026-10-04</t>
        </is>
      </c>
      <c r="H1828" t="inlineStr">
        <is>
          <t>official</t>
        </is>
      </c>
      <c r="I1828" t="inlineStr">
        <is>
          <t>output/pages/065_cheval-blanc-randheli/villas__chevalblanc.com__en-maison-randheli-rooms-and-suites-private-island.md</t>
        </is>
      </c>
    </row>
    <row r="1829">
      <c r="A1829" t="n">
        <v>61</v>
      </c>
      <c r="B1829" t="inlineStr">
        <is>
          <t>Equator Village</t>
        </is>
      </c>
      <c r="C1829" t="inlineStr">
        <is>
          <t>https://www.equatorvillage.com/offers/a-stay-worth-the-wait</t>
        </is>
      </c>
      <c r="D1829" t="inlineStr">
        <is>
          <t>villas</t>
        </is>
      </c>
      <c r="E1829" t="inlineStr">
        <is>
          <t>A Stay Worth The Wait</t>
        </is>
      </c>
      <c r="F1829" t="n">
        <v>631</v>
      </c>
      <c r="G1829" t="inlineStr">
        <is>
          <t>2026-10-04</t>
        </is>
      </c>
      <c r="H1829" t="inlineStr">
        <is>
          <t>official</t>
        </is>
      </c>
      <c r="I1829" t="inlineStr">
        <is>
          <t>output/pages/061_equator-village/villas__equatorvillage.com__offers-a-stay-worth-the-wait.md</t>
        </is>
      </c>
    </row>
    <row r="1830">
      <c r="A1830" t="n">
        <v>65</v>
      </c>
      <c r="B1830" t="inlineStr">
        <is>
          <t>Cheval Blanc Randheli</t>
        </is>
      </c>
      <c r="C1830" t="inlineStr">
        <is>
          <t>https://www.chevalblanc.com/en/maison/randheli/experiences/families-randheli/</t>
        </is>
      </c>
      <c r="D1830" t="inlineStr">
        <is>
          <t>excursions</t>
        </is>
      </c>
      <c r="E1830" t="inlineStr"/>
      <c r="F1830" t="n">
        <v>3236</v>
      </c>
      <c r="G1830" t="inlineStr">
        <is>
          <t>2026-10-04</t>
        </is>
      </c>
      <c r="H1830" t="inlineStr">
        <is>
          <t>official</t>
        </is>
      </c>
      <c r="I1830" t="inlineStr">
        <is>
          <t>output/pages/065_cheval-blanc-randheli/excursions__chevalblanc.com__en-maison-randheli-experiences-families-randheli.md</t>
        </is>
      </c>
    </row>
    <row r="1831">
      <c r="A1831" t="n">
        <v>62</v>
      </c>
      <c r="B1831" t="inlineStr">
        <is>
          <t>Cora Cora Maldives</t>
        </is>
      </c>
      <c r="C1831" t="inlineStr">
        <is>
          <t>https://coracoraresorts.com/devops-skills-suite-from-ci-cd-to-devsecops/</t>
        </is>
      </c>
      <c r="D1831" t="inlineStr">
        <is>
          <t>diving</t>
        </is>
      </c>
      <c r="E1831" t="inlineStr">
        <is>
          <t>DevOps Skills Suite: From CI/CD to DevSecOps - Cora Cora Maldives</t>
        </is>
      </c>
      <c r="F1831" t="n">
        <v>11789</v>
      </c>
      <c r="G1831" t="inlineStr">
        <is>
          <t>2026-10-04</t>
        </is>
      </c>
      <c r="H1831" t="inlineStr">
        <is>
          <t>official</t>
        </is>
      </c>
      <c r="I1831" t="inlineStr">
        <is>
          <t>output/pages/062_cora-cora-maldives/diving__coracoraresorts.com__devops-skills-suite-from-ci-cd-to-devsecops.md</t>
        </is>
      </c>
    </row>
    <row r="1832">
      <c r="A1832" t="n">
        <v>61</v>
      </c>
      <c r="B1832" t="inlineStr">
        <is>
          <t>Equator Village</t>
        </is>
      </c>
      <c r="C1832" t="inlineStr">
        <is>
          <t>https://www.equatorvillage.com/experiences/sites-of-addu</t>
        </is>
      </c>
      <c r="D1832" t="inlineStr">
        <is>
          <t>diving</t>
        </is>
      </c>
      <c r="E1832" t="inlineStr">
        <is>
          <t>Maldives Local Life | Sites of Addu at Equator Village</t>
        </is>
      </c>
      <c r="F1832" t="n">
        <v>2860</v>
      </c>
      <c r="G1832" t="inlineStr">
        <is>
          <t>2026-10-04</t>
        </is>
      </c>
      <c r="H1832" t="inlineStr">
        <is>
          <t>official</t>
        </is>
      </c>
      <c r="I1832" t="inlineStr">
        <is>
          <t>output/pages/061_equator-village/diving__equatorvillage.com__experiences-sites-of-addu.md</t>
        </is>
      </c>
    </row>
    <row r="1833">
      <c r="A1833" t="n">
        <v>61</v>
      </c>
      <c r="B1833" t="inlineStr">
        <is>
          <t>Equator Village</t>
        </is>
      </c>
      <c r="C1833" t="inlineStr">
        <is>
          <t>https://www.equatorvillage.com/offers</t>
        </is>
      </c>
      <c r="D1833" t="inlineStr">
        <is>
          <t>diving</t>
        </is>
      </c>
      <c r="E1833" t="inlineStr">
        <is>
          <t>Resort Deals Maldives | Special Offers at Equator Village</t>
        </is>
      </c>
      <c r="F1833" t="n">
        <v>557</v>
      </c>
      <c r="G1833" t="inlineStr">
        <is>
          <t>2026-10-04</t>
        </is>
      </c>
      <c r="H1833" t="inlineStr">
        <is>
          <t>official</t>
        </is>
      </c>
      <c r="I1833" t="inlineStr">
        <is>
          <t>output/pages/061_equator-village/diving__equatorvillage.com__offers.md</t>
        </is>
      </c>
    </row>
    <row r="1834">
      <c r="A1834" t="n">
        <v>109</v>
      </c>
      <c r="B1834" t="inlineStr">
        <is>
          <t>Constance Moofushi Resort</t>
        </is>
      </c>
      <c r="C1834" t="inlineStr">
        <is>
          <t>https://www.letsgo2.com/suites-and-villas/maldives/constance-moofushi/</t>
        </is>
      </c>
      <c r="D1834" t="inlineStr">
        <is>
          <t>diving</t>
        </is>
      </c>
      <c r="E1834" t="inlineStr"/>
      <c r="F1834" t="n">
        <v>4512</v>
      </c>
      <c r="G1834" t="inlineStr">
        <is>
          <t>2026-10-04</t>
        </is>
      </c>
      <c r="H1834" t="inlineStr">
        <is>
          <t>dmc-agency</t>
        </is>
      </c>
      <c r="I1834" t="inlineStr">
        <is>
          <t>output/pages/109_constance-moofushi-resort/diving__letsgo2.com__suites-and-villas-maldives-constance-moofushi.md</t>
        </is>
      </c>
    </row>
    <row r="1835">
      <c r="A1835" t="n">
        <v>65</v>
      </c>
      <c r="B1835" t="inlineStr">
        <is>
          <t>Cheval Blanc Randheli</t>
        </is>
      </c>
      <c r="C1835" t="inlineStr">
        <is>
          <t>https://www.chevalblanc.com/en/maison/randheli/rooms-and-suites/</t>
        </is>
      </c>
      <c r="D1835" t="inlineStr">
        <is>
          <t>diving</t>
        </is>
      </c>
      <c r="E1835" t="inlineStr">
        <is>
          <t>Villas &amp; Bungalows | Cheval Blanc Randheli – Luxury Villas in the Maldives</t>
        </is>
      </c>
      <c r="F1835" t="n">
        <v>3428</v>
      </c>
      <c r="G1835" t="inlineStr">
        <is>
          <t>2026-10-04</t>
        </is>
      </c>
      <c r="H1835" t="inlineStr">
        <is>
          <t>official</t>
        </is>
      </c>
      <c r="I1835" t="inlineStr">
        <is>
          <t>output/pages/065_cheval-blanc-randheli/diving__chevalblanc.com__en-maison-randheli-rooms-and-suites.md</t>
        </is>
      </c>
    </row>
    <row r="1836">
      <c r="A1836" t="n">
        <v>61</v>
      </c>
      <c r="B1836" t="inlineStr">
        <is>
          <t>Equator Village</t>
        </is>
      </c>
      <c r="C1836" t="inlineStr">
        <is>
          <t>https://www.equatorvillage.com/experiences/culinary-tours</t>
        </is>
      </c>
      <c r="D1836" t="inlineStr">
        <is>
          <t>dining</t>
        </is>
      </c>
      <c r="E1836" t="inlineStr">
        <is>
          <t>Culinary Courses in Maldives | Equator Village Culinary Tours</t>
        </is>
      </c>
      <c r="F1836" t="n">
        <v>2725</v>
      </c>
      <c r="G1836" t="inlineStr">
        <is>
          <t>2026-10-04</t>
        </is>
      </c>
      <c r="H1836" t="inlineStr">
        <is>
          <t>official</t>
        </is>
      </c>
      <c r="I1836" t="inlineStr">
        <is>
          <t>output/pages/061_equator-village/dining__equatorvillage.com__experiences-culinary-tours.md</t>
        </is>
      </c>
    </row>
    <row r="1837">
      <c r="A1837" t="n">
        <v>65</v>
      </c>
      <c r="B1837" t="inlineStr">
        <is>
          <t>Cheval Blanc Randheli</t>
        </is>
      </c>
      <c r="C1837" t="inlineStr">
        <is>
          <t>https://www.chevalblanc.com/en/maison/randheli/rooms-and-suites/horizon-villa/</t>
        </is>
      </c>
      <c r="D1837" t="inlineStr">
        <is>
          <t>villas</t>
        </is>
      </c>
      <c r="E1837" t="inlineStr"/>
      <c r="F1837" t="n">
        <v>2322</v>
      </c>
      <c r="G1837" t="inlineStr">
        <is>
          <t>2026-10-04</t>
        </is>
      </c>
      <c r="H1837" t="inlineStr">
        <is>
          <t>official</t>
        </is>
      </c>
      <c r="I1837" t="inlineStr">
        <is>
          <t>output/pages/065_cheval-blanc-randheli/villas__chevalblanc.com__en-maison-randheli-rooms-and-suites-horizon-villa.md</t>
        </is>
      </c>
    </row>
    <row r="1838">
      <c r="A1838" t="n">
        <v>61</v>
      </c>
      <c r="B1838" t="inlineStr">
        <is>
          <t>Equator Village</t>
        </is>
      </c>
      <c r="C1838" t="inlineStr">
        <is>
          <t>https://www.equatorvillage.com/wine-dine</t>
        </is>
      </c>
      <c r="D1838" t="inlineStr">
        <is>
          <t>dining</t>
        </is>
      </c>
      <c r="E1838" t="inlineStr">
        <is>
          <t>Maldives Local Food | Wine &amp; Dine at Equator Village</t>
        </is>
      </c>
      <c r="F1838" t="n">
        <v>1548</v>
      </c>
      <c r="G1838" t="inlineStr">
        <is>
          <t>2026-10-04</t>
        </is>
      </c>
      <c r="H1838" t="inlineStr">
        <is>
          <t>official</t>
        </is>
      </c>
      <c r="I1838" t="inlineStr">
        <is>
          <t>output/pages/061_equator-village/dining__equatorvillage.com__wine-dine.md</t>
        </is>
      </c>
    </row>
    <row r="1839">
      <c r="A1839" t="n">
        <v>65</v>
      </c>
      <c r="B1839" t="inlineStr">
        <is>
          <t>Cheval Blanc Randheli</t>
        </is>
      </c>
      <c r="C1839" t="inlineStr">
        <is>
          <t>https://www.chevalblanc.com/en/maison/randheli/restaurants-and-bars/le-diptyque/</t>
        </is>
      </c>
      <c r="D1839" t="inlineStr">
        <is>
          <t>dining</t>
        </is>
      </c>
      <c r="E1839" t="inlineStr"/>
      <c r="F1839" t="n">
        <v>1995</v>
      </c>
      <c r="G1839" t="inlineStr">
        <is>
          <t>2026-10-04</t>
        </is>
      </c>
      <c r="H1839" t="inlineStr">
        <is>
          <t>official</t>
        </is>
      </c>
      <c r="I1839" t="inlineStr">
        <is>
          <t>output/pages/065_cheval-blanc-randheli/dining__chevalblanc.com__en-maison-randheli-restaurants-and-bars-le-diptyque.md</t>
        </is>
      </c>
    </row>
    <row r="1840">
      <c r="A1840" t="n">
        <v>155</v>
      </c>
      <c r="B1840" t="inlineStr">
        <is>
          <t>Constance Halaveli Resort</t>
        </is>
      </c>
      <c r="C1840" t="inlineStr">
        <is>
          <t>https://www.letsgo2.com/hotels/maldives/constance-halaveli-resort/</t>
        </is>
      </c>
      <c r="D1840" t="inlineStr">
        <is>
          <t>diving</t>
        </is>
      </c>
      <c r="E1840" t="inlineStr"/>
      <c r="F1840" t="n">
        <v>439</v>
      </c>
      <c r="G1840" t="inlineStr">
        <is>
          <t>2026-10-04</t>
        </is>
      </c>
      <c r="H1840" t="inlineStr">
        <is>
          <t>dmc-agency</t>
        </is>
      </c>
      <c r="I1840" t="inlineStr">
        <is>
          <t>output/pages/155_constance-halaveli-resort/diving__letsgo2.com__hotels-maldives-constance-halaveli-resort.md</t>
        </is>
      </c>
    </row>
    <row r="1841">
      <c r="A1841" t="n">
        <v>61</v>
      </c>
      <c r="B1841" t="inlineStr">
        <is>
          <t>Equator Village</t>
        </is>
      </c>
      <c r="C1841" t="inlineStr">
        <is>
          <t>https://www.equatorvillage.com/stay</t>
        </is>
      </c>
      <c r="D1841" t="inlineStr">
        <is>
          <t>diving</t>
        </is>
      </c>
      <c r="E1841" t="inlineStr">
        <is>
          <t>Best Budget Resorts in Maldives | Accommodation at Equator</t>
        </is>
      </c>
      <c r="F1841" t="n">
        <v>519</v>
      </c>
      <c r="G1841" t="inlineStr">
        <is>
          <t>2026-10-04</t>
        </is>
      </c>
      <c r="H1841" t="inlineStr">
        <is>
          <t>official</t>
        </is>
      </c>
      <c r="I1841" t="inlineStr">
        <is>
          <t>output/pages/061_equator-village/diving__equatorvillage.com__stay.md</t>
        </is>
      </c>
    </row>
    <row r="1842">
      <c r="A1842" t="n">
        <v>65</v>
      </c>
      <c r="B1842" t="inlineStr">
        <is>
          <t>Cheval Blanc Randheli</t>
        </is>
      </c>
      <c r="C1842" t="inlineStr">
        <is>
          <t>https://www.chevalblanc.com/en/maison/randheli/restaurants-and-bars/deelani/</t>
        </is>
      </c>
      <c r="D1842" t="inlineStr">
        <is>
          <t>dining</t>
        </is>
      </c>
      <c r="E1842" t="inlineStr"/>
      <c r="F1842" t="n">
        <v>1863</v>
      </c>
      <c r="G1842" t="inlineStr">
        <is>
          <t>2026-10-04</t>
        </is>
      </c>
      <c r="H1842" t="inlineStr">
        <is>
          <t>official</t>
        </is>
      </c>
      <c r="I1842" t="inlineStr">
        <is>
          <t>output/pages/065_cheval-blanc-randheli/dining__chevalblanc.com__en-maison-randheli-restaurants-and-bars-deelani.md</t>
        </is>
      </c>
    </row>
    <row r="1843">
      <c r="A1843" t="n">
        <v>62</v>
      </c>
      <c r="B1843" t="inlineStr">
        <is>
          <t>Cora Cora Maldives</t>
        </is>
      </c>
      <c r="C1843" t="inlineStr">
        <is>
          <t>https://coracoraresorts.com/finding-and-understanding-escort-services-in-pattaya/</t>
        </is>
      </c>
      <c r="D1843" t="inlineStr">
        <is>
          <t>diving</t>
        </is>
      </c>
      <c r="E1843" t="inlineStr">
        <is>
          <t>Finding and Understanding Escort Services in Pattaya - Cora Cora Maldives</t>
        </is>
      </c>
      <c r="F1843" t="n">
        <v>10178</v>
      </c>
      <c r="G1843" t="inlineStr">
        <is>
          <t>2026-10-04</t>
        </is>
      </c>
      <c r="H1843" t="inlineStr">
        <is>
          <t>official</t>
        </is>
      </c>
      <c r="I1843" t="inlineStr">
        <is>
          <t>output/pages/062_cora-cora-maldives/diving__coracoraresorts.com__finding-and-understanding-escort-services-in-pattaya.md</t>
        </is>
      </c>
    </row>
    <row r="1844">
      <c r="A1844" t="n">
        <v>65</v>
      </c>
      <c r="B1844" t="inlineStr">
        <is>
          <t>Cheval Blanc Randheli</t>
        </is>
      </c>
      <c r="C1844" t="inlineStr">
        <is>
          <t>https://www.chevalblanc.com/en/maison/randheli/restaurants-and-bars/</t>
        </is>
      </c>
      <c r="D1844" t="inlineStr">
        <is>
          <t>dining</t>
        </is>
      </c>
      <c r="E1844" t="inlineStr">
        <is>
          <t>Restaurants &amp; Bars | Cheval Blanc Randheli – Noonu Atoll Culinary Escape</t>
        </is>
      </c>
      <c r="F1844" t="n">
        <v>5853</v>
      </c>
      <c r="G1844" t="inlineStr">
        <is>
          <t>2026-10-04</t>
        </is>
      </c>
      <c r="H1844" t="inlineStr">
        <is>
          <t>official</t>
        </is>
      </c>
      <c r="I1844" t="inlineStr">
        <is>
          <t>output/pages/065_cheval-blanc-randheli/dining__chevalblanc.com__en-maison-randheli-restaurants-and-bars.md</t>
        </is>
      </c>
    </row>
    <row r="1845">
      <c r="A1845" t="n">
        <v>66</v>
      </c>
      <c r="B1845" t="inlineStr">
        <is>
          <t>Como Maalifushi</t>
        </is>
      </c>
      <c r="C1845" t="inlineStr">
        <is>
          <t>https://www.comohotels.com/maldives/como-maalifushi/experiences/festive</t>
        </is>
      </c>
      <c r="D1845" t="inlineStr">
        <is>
          <t>diving</t>
        </is>
      </c>
      <c r="E1845" t="inlineStr">
        <is>
          <t>Festive Experiences 2026 | COMO Maalifushi</t>
        </is>
      </c>
      <c r="F1845" t="n">
        <v>8270</v>
      </c>
      <c r="G1845" t="inlineStr">
        <is>
          <t>2026-10-04</t>
        </is>
      </c>
      <c r="H1845" t="inlineStr">
        <is>
          <t>official</t>
        </is>
      </c>
      <c r="I1845" t="inlineStr">
        <is>
          <t>output/pages/066_como-maalifushi/diving__comohotels.com__maldives-como-maalifushi-experiences-festive.md</t>
        </is>
      </c>
    </row>
    <row r="1846">
      <c r="A1846" t="n">
        <v>61</v>
      </c>
      <c r="B1846" t="inlineStr">
        <is>
          <t>Equator Village</t>
        </is>
      </c>
      <c r="C1846" t="inlineStr">
        <is>
          <t>https://www.equatorvillage.com/experiences/snorkeling</t>
        </is>
      </c>
      <c r="D1846" t="inlineStr">
        <is>
          <t>diving</t>
        </is>
      </c>
      <c r="E1846" t="inlineStr">
        <is>
          <t>Maldives Resort for Snorkeling | Equator Village Maldives</t>
        </is>
      </c>
      <c r="F1846" t="n">
        <v>2778</v>
      </c>
      <c r="G1846" t="inlineStr">
        <is>
          <t>2026-10-04</t>
        </is>
      </c>
      <c r="H1846" t="inlineStr">
        <is>
          <t>official</t>
        </is>
      </c>
      <c r="I1846" t="inlineStr">
        <is>
          <t>output/pages/061_equator-village/diving__equatorvillage.com__experiences-snorkeling.md</t>
        </is>
      </c>
    </row>
    <row r="1847">
      <c r="A1847" t="n">
        <v>39</v>
      </c>
      <c r="B1847" t="inlineStr">
        <is>
          <t>NH Collection Maldives Havodda Resort</t>
        </is>
      </c>
      <c r="C1847" t="inlineStr">
        <is>
          <t>https://www.maldives.com/offers/nh-collection-maldives-havodda-resort-festive-deal</t>
        </is>
      </c>
      <c r="D1847" t="inlineStr">
        <is>
          <t>diving</t>
        </is>
      </c>
      <c r="E1847" t="inlineStr">
        <is>
          <t>NH Collection Maldives Havodda Resort | Festive Deals | 50% Off | FREE Half Board</t>
        </is>
      </c>
      <c r="F1847" t="n">
        <v>240</v>
      </c>
      <c r="G1847" t="inlineStr">
        <is>
          <t>2026-10-04</t>
        </is>
      </c>
      <c r="H1847" t="inlineStr">
        <is>
          <t>dmc-agency</t>
        </is>
      </c>
      <c r="I1847" t="inlineStr">
        <is>
          <t>output/pages/039_nh-collection-maldives-havodda-resort/diving__maldives.com__offers-nh-collection-maldives-havodda-resort-festive-deal.md</t>
        </is>
      </c>
    </row>
    <row r="1848">
      <c r="A1848" t="n">
        <v>65</v>
      </c>
      <c r="B1848" t="inlineStr">
        <is>
          <t>Cheval Blanc Randheli</t>
        </is>
      </c>
      <c r="C1848" t="inlineStr">
        <is>
          <t>https://www.chevalblanc.com/en/maison/randheli/restaurants-and-bars/spa-bar/</t>
        </is>
      </c>
      <c r="D1848" t="inlineStr">
        <is>
          <t>dining</t>
        </is>
      </c>
      <c r="E1848" t="inlineStr"/>
      <c r="F1848" t="n">
        <v>1423</v>
      </c>
      <c r="G1848" t="inlineStr">
        <is>
          <t>2026-10-04</t>
        </is>
      </c>
      <c r="H1848" t="inlineStr">
        <is>
          <t>official</t>
        </is>
      </c>
      <c r="I1848" t="inlineStr">
        <is>
          <t>output/pages/065_cheval-blanc-randheli/dining__chevalblanc.com__en-maison-randheli-restaurants-and-bars-spa-bar.md</t>
        </is>
      </c>
    </row>
    <row r="1849">
      <c r="A1849" t="n">
        <v>61</v>
      </c>
      <c r="B1849" t="inlineStr">
        <is>
          <t>Equator Village</t>
        </is>
      </c>
      <c r="C1849" t="inlineStr">
        <is>
          <t>https://www.equatorvillage.com/facilities</t>
        </is>
      </c>
      <c r="D1849" t="inlineStr">
        <is>
          <t>diving</t>
        </is>
      </c>
      <c r="E1849" t="inlineStr">
        <is>
          <t>Affordable Resorts in Maldives | Facilities at Equator Village</t>
        </is>
      </c>
      <c r="F1849" t="n">
        <v>1627</v>
      </c>
      <c r="G1849" t="inlineStr">
        <is>
          <t>2026-10-04</t>
        </is>
      </c>
      <c r="H1849" t="inlineStr">
        <is>
          <t>official</t>
        </is>
      </c>
      <c r="I1849" t="inlineStr">
        <is>
          <t>output/pages/061_equator-village/diving__equatorvillage.com__facilities.md</t>
        </is>
      </c>
    </row>
    <row r="1850">
      <c r="A1850" t="n">
        <v>65</v>
      </c>
      <c r="B1850" t="inlineStr">
        <is>
          <t>Cheval Blanc Randheli</t>
        </is>
      </c>
      <c r="C1850" t="inlineStr">
        <is>
          <t>https://www.chevalblanc.com/en/maison/randheli/rooms-and-suites/island-villa-2-bedroom/</t>
        </is>
      </c>
      <c r="D1850" t="inlineStr">
        <is>
          <t>villas</t>
        </is>
      </c>
      <c r="E1850" t="inlineStr"/>
      <c r="F1850" t="n">
        <v>2286</v>
      </c>
      <c r="G1850" t="inlineStr">
        <is>
          <t>2026-10-04</t>
        </is>
      </c>
      <c r="H1850" t="inlineStr">
        <is>
          <t>official</t>
        </is>
      </c>
      <c r="I1850" t="inlineStr">
        <is>
          <t>output/pages/065_cheval-blanc-randheli/villas__chevalblanc.com__en-maison-randheli-rooms-and-suites-island-villa-2-bedroom.md</t>
        </is>
      </c>
    </row>
    <row r="1851">
      <c r="A1851" t="n">
        <v>87</v>
      </c>
      <c r="B1851" t="inlineStr">
        <is>
          <t>Four Seasons Resort Maldives at Landaa Giraavaru</t>
        </is>
      </c>
      <c r="C1851" t="inlineStr">
        <is>
          <t>https://www.maldives.com/resorts/four-seasons-resort-maldives-at-landaa-giraavaru</t>
        </is>
      </c>
      <c r="D1851" t="inlineStr">
        <is>
          <t>diving</t>
        </is>
      </c>
      <c r="E1851" t="inlineStr">
        <is>
          <t>Four Seasons Resort Maldives at Landaa Giraavaru | Luxury Resort in Baa Atoll</t>
        </is>
      </c>
      <c r="F1851" t="n">
        <v>240</v>
      </c>
      <c r="G1851" t="inlineStr">
        <is>
          <t>2026-10-04</t>
        </is>
      </c>
      <c r="H1851" t="inlineStr">
        <is>
          <t>dmc-agency</t>
        </is>
      </c>
      <c r="I1851" t="inlineStr">
        <is>
          <t>output/pages/087_four-seasons-resort-maldives-at-landaa-giraavaru/diving__maldives.com__resorts-four-seasons-resort-maldives-at-landaa-giraavaru.md</t>
        </is>
      </c>
    </row>
    <row r="1852">
      <c r="A1852" t="n">
        <v>61</v>
      </c>
      <c r="B1852" t="inlineStr">
        <is>
          <t>Equator Village</t>
        </is>
      </c>
      <c r="C1852" t="inlineStr">
        <is>
          <t>https://www.equatorvillage.com/wine-dine/private-dining</t>
        </is>
      </c>
      <c r="D1852" t="inlineStr">
        <is>
          <t>dining</t>
        </is>
      </c>
      <c r="E1852" t="inlineStr">
        <is>
          <t>Private Dining Maldives | Equator Village Private Dining</t>
        </is>
      </c>
      <c r="F1852" t="n">
        <v>1174</v>
      </c>
      <c r="G1852" t="inlineStr">
        <is>
          <t>2026-10-04</t>
        </is>
      </c>
      <c r="H1852" t="inlineStr">
        <is>
          <t>official</t>
        </is>
      </c>
      <c r="I1852" t="inlineStr">
        <is>
          <t>output/pages/061_equator-village/dining__equatorvillage.com__wine-dine-private-dining.md</t>
        </is>
      </c>
    </row>
    <row r="1853">
      <c r="A1853" t="n">
        <v>65</v>
      </c>
      <c r="B1853" t="inlineStr">
        <is>
          <t>Cheval Blanc Randheli</t>
        </is>
      </c>
      <c r="C1853" t="inlineStr">
        <is>
          <t>https://www.chevalblanc.com/en/maison/randheli/press/</t>
        </is>
      </c>
      <c r="D1853" t="inlineStr">
        <is>
          <t>downloads</t>
        </is>
      </c>
      <c r="E1853" t="inlineStr"/>
      <c r="F1853" t="n">
        <v>935</v>
      </c>
      <c r="G1853" t="inlineStr">
        <is>
          <t>2026-10-04</t>
        </is>
      </c>
      <c r="H1853" t="inlineStr">
        <is>
          <t>official</t>
        </is>
      </c>
      <c r="I1853" t="inlineStr">
        <is>
          <t>output/pages/065_cheval-blanc-randheli/downloads__chevalblanc.com__en-maison-randheli-press.md</t>
        </is>
      </c>
    </row>
    <row r="1854">
      <c r="A1854" t="n">
        <v>62</v>
      </c>
      <c r="B1854" t="inlineStr">
        <is>
          <t>Cora Cora Maldives</t>
        </is>
      </c>
      <c r="C1854" t="inlineStr">
        <is>
          <t>https://coracoraresorts.com/ko/offer/special-deal/</t>
        </is>
      </c>
      <c r="D1854" t="inlineStr">
        <is>
          <t>diving</t>
        </is>
      </c>
      <c r="E1854" t="inlineStr">
        <is>
          <t>Special Deal #CoraVidaLoca - Cora Cora Maldives</t>
        </is>
      </c>
      <c r="F1854" t="n">
        <v>2693</v>
      </c>
      <c r="G1854" t="inlineStr">
        <is>
          <t>2026-10-04</t>
        </is>
      </c>
      <c r="H1854" t="inlineStr">
        <is>
          <t>official</t>
        </is>
      </c>
      <c r="I1854" t="inlineStr">
        <is>
          <t>output/pages/062_cora-cora-maldives/diving__coracoraresorts.com__ko-offer-special-deal.md</t>
        </is>
      </c>
    </row>
    <row r="1855">
      <c r="A1855" t="n">
        <v>61</v>
      </c>
      <c r="B1855" t="inlineStr">
        <is>
          <t>Equator Village</t>
        </is>
      </c>
      <c r="C1855" t="inlineStr">
        <is>
          <t>https://www.equatorvillage.com/dive/wreck-diving</t>
        </is>
      </c>
      <c r="D1855" t="inlineStr">
        <is>
          <t>diving</t>
        </is>
      </c>
      <c r="E1855" t="inlineStr">
        <is>
          <t>Best Dive Sites in Maldives | Equator Village Wreck Diving</t>
        </is>
      </c>
      <c r="F1855" t="n">
        <v>1073</v>
      </c>
      <c r="G1855" t="inlineStr">
        <is>
          <t>2026-10-04</t>
        </is>
      </c>
      <c r="H1855" t="inlineStr">
        <is>
          <t>official</t>
        </is>
      </c>
      <c r="I1855" t="inlineStr">
        <is>
          <t>output/pages/061_equator-village/diving__equatorvillage.com__dive-wreck-diving.md</t>
        </is>
      </c>
    </row>
    <row r="1856">
      <c r="A1856" t="n">
        <v>65</v>
      </c>
      <c r="B1856" t="inlineStr">
        <is>
          <t>Cheval Blanc Randheli</t>
        </is>
      </c>
      <c r="C1856" t="inlineStr">
        <is>
          <t>https://www.chevalblanc.com/en/maison/randheli/rooms-and-suites/water-villa/</t>
        </is>
      </c>
      <c r="D1856" t="inlineStr">
        <is>
          <t>diving</t>
        </is>
      </c>
      <c r="E1856" t="inlineStr">
        <is>
          <t>Water Villa Luxury Maldives | Cheval Blanc Randheli</t>
        </is>
      </c>
      <c r="F1856" t="n">
        <v>2206</v>
      </c>
      <c r="G1856" t="inlineStr">
        <is>
          <t>2026-10-04</t>
        </is>
      </c>
      <c r="H1856" t="inlineStr">
        <is>
          <t>official</t>
        </is>
      </c>
      <c r="I1856" t="inlineStr">
        <is>
          <t>output/pages/065_cheval-blanc-randheli/diving__chevalblanc.com__en-maison-randheli-rooms-and-suites-water-villa.md</t>
        </is>
      </c>
    </row>
    <row r="1857">
      <c r="A1857" t="n">
        <v>62</v>
      </c>
      <c r="B1857" t="inlineStr">
        <is>
          <t>Cora Cora Maldives</t>
        </is>
      </c>
      <c r="C1857" t="inlineStr">
        <is>
          <t>https://coracoraresorts.com/villas/two-bedroom-family-beach-pool-villa/</t>
        </is>
      </c>
      <c r="D1857" t="inlineStr">
        <is>
          <t>diving</t>
        </is>
      </c>
      <c r="E1857" t="inlineStr">
        <is>
          <t>Family Hotels in Maldives | 2 Bedroom Family Beach Pool Villa</t>
        </is>
      </c>
      <c r="F1857" t="n">
        <v>1124</v>
      </c>
      <c r="G1857" t="inlineStr">
        <is>
          <t>2026-10-04</t>
        </is>
      </c>
      <c r="H1857" t="inlineStr">
        <is>
          <t>official</t>
        </is>
      </c>
      <c r="I1857" t="inlineStr">
        <is>
          <t>output/pages/062_cora-cora-maldives/diving__coracoraresorts.com__villas-two-bedroom-family-beach-pool-villa.md</t>
        </is>
      </c>
    </row>
    <row r="1858">
      <c r="A1858" t="n">
        <v>65</v>
      </c>
      <c r="B1858" t="inlineStr">
        <is>
          <t>Cheval Blanc Randheli</t>
        </is>
      </c>
      <c r="C1858" t="inlineStr">
        <is>
          <t>https://www.chevalblanc.com/en/maison/randheli/experiences/couples-randheli/</t>
        </is>
      </c>
      <c r="D1858" t="inlineStr">
        <is>
          <t>excursions</t>
        </is>
      </c>
      <c r="E1858" t="inlineStr"/>
      <c r="F1858" t="n">
        <v>669</v>
      </c>
      <c r="G1858" t="inlineStr">
        <is>
          <t>2026-10-04</t>
        </is>
      </c>
      <c r="H1858" t="inlineStr">
        <is>
          <t>official</t>
        </is>
      </c>
      <c r="I1858" t="inlineStr">
        <is>
          <t>output/pages/065_cheval-blanc-randheli/excursions__chevalblanc.com__en-maison-randheli-experiences-couples-randheli.md</t>
        </is>
      </c>
    </row>
    <row r="1859">
      <c r="A1859" t="n">
        <v>61</v>
      </c>
      <c r="B1859" t="inlineStr">
        <is>
          <t>Equator Village</t>
        </is>
      </c>
      <c r="C1859" t="inlineStr">
        <is>
          <t>https://www.equatorvillage.com/experiences/village-tours</t>
        </is>
      </c>
      <c r="D1859" t="inlineStr">
        <is>
          <t>diving</t>
        </is>
      </c>
      <c r="E1859" t="inlineStr">
        <is>
          <t>Excursions in Maldives | Equator | Maldives Local Experience</t>
        </is>
      </c>
      <c r="F1859" t="n">
        <v>2775</v>
      </c>
      <c r="G1859" t="inlineStr">
        <is>
          <t>2026-10-04</t>
        </is>
      </c>
      <c r="H1859" t="inlineStr">
        <is>
          <t>official</t>
        </is>
      </c>
      <c r="I1859" t="inlineStr">
        <is>
          <t>output/pages/061_equator-village/diving__equatorvillage.com__experiences-village-tours.md</t>
        </is>
      </c>
    </row>
    <row r="1860">
      <c r="A1860" t="n">
        <v>65</v>
      </c>
      <c r="B1860" t="inlineStr">
        <is>
          <t>Cheval Blanc Randheli</t>
        </is>
      </c>
      <c r="C1860" t="inlineStr">
        <is>
          <t>https://www.chevalblanc.com/en/maison/randheli/restaurants-and-bars/wine-cigar-lounge/</t>
        </is>
      </c>
      <c r="D1860" t="inlineStr">
        <is>
          <t>dining</t>
        </is>
      </c>
      <c r="E1860" t="inlineStr"/>
      <c r="F1860" t="n">
        <v>1593</v>
      </c>
      <c r="G1860" t="inlineStr">
        <is>
          <t>2026-10-04</t>
        </is>
      </c>
      <c r="H1860" t="inlineStr">
        <is>
          <t>official</t>
        </is>
      </c>
      <c r="I1860" t="inlineStr">
        <is>
          <t>output/pages/065_cheval-blanc-randheli/dining__chevalblanc.com__en-maison-randheli-restaurants-and-bars-wine-cigar-lounge.md</t>
        </is>
      </c>
    </row>
    <row r="1861">
      <c r="A1861" t="n">
        <v>115</v>
      </c>
      <c r="B1861" t="inlineStr">
        <is>
          <t>Oblu Select by Atmosphere at Sangeli</t>
        </is>
      </c>
      <c r="C1861" t="inlineStr">
        <is>
          <t>https://www.letsgo2.com/hotels/maldives/oblu-select-lobigili/</t>
        </is>
      </c>
      <c r="D1861" t="inlineStr">
        <is>
          <t>diving</t>
        </is>
      </c>
      <c r="E1861" t="inlineStr"/>
      <c r="F1861" t="n">
        <v>439</v>
      </c>
      <c r="G1861" t="inlineStr">
        <is>
          <t>2026-10-04</t>
        </is>
      </c>
      <c r="H1861" t="inlineStr">
        <is>
          <t>dmc-agency</t>
        </is>
      </c>
      <c r="I1861" t="inlineStr">
        <is>
          <t>output/pages/115_oblu-select-by-atmosphere-at-sangeli/diving__letsgo2.com__hotels-maldives-oblu-select-lobigili.md</t>
        </is>
      </c>
    </row>
    <row r="1862">
      <c r="A1862" t="n">
        <v>61</v>
      </c>
      <c r="B1862" t="inlineStr">
        <is>
          <t>Equator Village</t>
        </is>
      </c>
      <c r="C1862" t="inlineStr">
        <is>
          <t>https://www.equatorvillage.com/stay/family-room</t>
        </is>
      </c>
      <c r="D1862" t="inlineStr">
        <is>
          <t>diving</t>
        </is>
      </c>
      <c r="E1862" t="inlineStr">
        <is>
          <t>Affordable Family Resort Maldives | Equator Family Room</t>
        </is>
      </c>
      <c r="F1862" t="n">
        <v>878</v>
      </c>
      <c r="G1862" t="inlineStr">
        <is>
          <t>2026-10-04</t>
        </is>
      </c>
      <c r="H1862" t="inlineStr">
        <is>
          <t>official</t>
        </is>
      </c>
      <c r="I1862" t="inlineStr">
        <is>
          <t>output/pages/061_equator-village/diving__equatorvillage.com__stay-family-room.md</t>
        </is>
      </c>
    </row>
    <row r="1863">
      <c r="A1863" t="n">
        <v>65</v>
      </c>
      <c r="B1863" t="inlineStr">
        <is>
          <t>Cheval Blanc Randheli</t>
        </is>
      </c>
      <c r="C1863" t="inlineStr">
        <is>
          <t>https://www.chevalblanc.com/en/maison/randheli/restaurants-and-bars/le-1947-randheli/</t>
        </is>
      </c>
      <c r="D1863" t="inlineStr">
        <is>
          <t>dining</t>
        </is>
      </c>
      <c r="E1863" t="inlineStr"/>
      <c r="F1863" t="n">
        <v>1818</v>
      </c>
      <c r="G1863" t="inlineStr">
        <is>
          <t>2026-10-04</t>
        </is>
      </c>
      <c r="H1863" t="inlineStr">
        <is>
          <t>official</t>
        </is>
      </c>
      <c r="I1863" t="inlineStr">
        <is>
          <t>output/pages/065_cheval-blanc-randheli/dining__chevalblanc.com__en-maison-randheli-restaurants-and-bars-le-1947-randheli.md</t>
        </is>
      </c>
    </row>
    <row r="1864">
      <c r="A1864" t="n">
        <v>65</v>
      </c>
      <c r="B1864" t="inlineStr">
        <is>
          <t>Cheval Blanc Randheli</t>
        </is>
      </c>
      <c r="C1864" t="inlineStr">
        <is>
          <t>https://www.chevalblanc.com/en/maison/randheli/wellness/</t>
        </is>
      </c>
      <c r="D1864" t="inlineStr">
        <is>
          <t>spa</t>
        </is>
      </c>
      <c r="E1864" t="inlineStr">
        <is>
          <t>Spa &amp; Wellness  | Cheval Blanc Randheli – Guerlain Spa in the Maldives</t>
        </is>
      </c>
      <c r="F1864" t="n">
        <v>3854</v>
      </c>
      <c r="G1864" t="inlineStr">
        <is>
          <t>2026-10-04</t>
        </is>
      </c>
      <c r="H1864" t="inlineStr">
        <is>
          <t>official</t>
        </is>
      </c>
      <c r="I1864" t="inlineStr">
        <is>
          <t>output/pages/065_cheval-blanc-randheli/spa__chevalblanc.com__en-maison-randheli-wellness.md</t>
        </is>
      </c>
    </row>
    <row r="1865">
      <c r="A1865" t="n">
        <v>65</v>
      </c>
      <c r="B1865" t="inlineStr">
        <is>
          <t>Cheval Blanc Randheli</t>
        </is>
      </c>
      <c r="C1865" t="inlineStr">
        <is>
          <t>https://www.chevalblanc.com/en/maison/randheli/experiences/adventures-destination-randheli/</t>
        </is>
      </c>
      <c r="D1865" t="inlineStr">
        <is>
          <t>excursions</t>
        </is>
      </c>
      <c r="E1865" t="inlineStr"/>
      <c r="F1865" t="n">
        <v>1386</v>
      </c>
      <c r="G1865" t="inlineStr">
        <is>
          <t>2026-10-04</t>
        </is>
      </c>
      <c r="H1865" t="inlineStr">
        <is>
          <t>official</t>
        </is>
      </c>
      <c r="I1865" t="inlineStr">
        <is>
          <t>output/pages/065_cheval-blanc-randheli/excursions__chevalblanc.com__en-maison-randheli-experiences-adventures-destination-randhe.md</t>
        </is>
      </c>
    </row>
    <row r="1866">
      <c r="A1866" t="n">
        <v>159</v>
      </c>
      <c r="B1866" t="inlineStr">
        <is>
          <t>Cinnamon Dhonveli Maldives</t>
        </is>
      </c>
      <c r="C1866" t="inlineStr">
        <is>
          <t>https://www.maldives.com/offers/cinnamon-dhonveli-romantic-escape</t>
        </is>
      </c>
      <c r="D1866" t="inlineStr">
        <is>
          <t>wedding</t>
        </is>
      </c>
      <c r="E1866" t="inlineStr">
        <is>
          <t>Cinnamon Dhonveli | Honeymoon | 10% Off | All Inclusive | Water Bungalow | Speedboat</t>
        </is>
      </c>
      <c r="F1866" t="n">
        <v>240</v>
      </c>
      <c r="G1866" t="inlineStr">
        <is>
          <t>2026-10-04</t>
        </is>
      </c>
      <c r="H1866" t="inlineStr">
        <is>
          <t>dmc-agency</t>
        </is>
      </c>
      <c r="I1866" t="inlineStr">
        <is>
          <t>output/pages/159_cinnamon-dhonveli-maldives/wedding__maldives.com__offers-cinnamon-dhonveli-romantic-escape.md</t>
        </is>
      </c>
    </row>
    <row r="1867">
      <c r="A1867" t="n">
        <v>65</v>
      </c>
      <c r="B1867" t="inlineStr">
        <is>
          <t>Cheval Blanc Randheli</t>
        </is>
      </c>
      <c r="C1867" t="inlineStr">
        <is>
          <t>https://www.chevalblanc.com/en/maison/randheli/restaurants-and-bars/white-bar-randheli/</t>
        </is>
      </c>
      <c r="D1867" t="inlineStr">
        <is>
          <t>dining</t>
        </is>
      </c>
      <c r="E1867" t="inlineStr"/>
      <c r="F1867" t="n">
        <v>1648</v>
      </c>
      <c r="G1867" t="inlineStr">
        <is>
          <t>2026-10-04</t>
        </is>
      </c>
      <c r="H1867" t="inlineStr">
        <is>
          <t>official</t>
        </is>
      </c>
      <c r="I1867" t="inlineStr">
        <is>
          <t>output/pages/065_cheval-blanc-randheli/dining__chevalblanc.com__en-maison-randheli-restaurants-and-bars-white-bar-randheli.md</t>
        </is>
      </c>
    </row>
    <row r="1868">
      <c r="A1868" t="n">
        <v>61</v>
      </c>
      <c r="B1868" t="inlineStr">
        <is>
          <t>Equator Village</t>
        </is>
      </c>
      <c r="C1868" t="inlineStr">
        <is>
          <t>https://www.equatorvillage.com/offers/last-minute-flash-offer</t>
        </is>
      </c>
      <c r="D1868" t="inlineStr">
        <is>
          <t>offers</t>
        </is>
      </c>
      <c r="E1868" t="inlineStr">
        <is>
          <t>Last Minute Getaway Deal</t>
        </is>
      </c>
      <c r="F1868" t="n">
        <v>589</v>
      </c>
      <c r="G1868" t="inlineStr">
        <is>
          <t>2026-10-04</t>
        </is>
      </c>
      <c r="H1868" t="inlineStr">
        <is>
          <t>official</t>
        </is>
      </c>
      <c r="I1868" t="inlineStr">
        <is>
          <t>output/pages/061_equator-village/offers__equatorvillage.com__offers-last-minute-flash-offer.md</t>
        </is>
      </c>
    </row>
    <row r="1869">
      <c r="A1869" t="n">
        <v>158</v>
      </c>
      <c r="B1869" t="inlineStr">
        <is>
          <t>Patina Maldives, Fari Islands</t>
        </is>
      </c>
      <c r="C1869" t="inlineStr">
        <is>
          <t>https://www.maldives.com/resorts/patina-maldives-fari-islands</t>
        </is>
      </c>
      <c r="D1869" t="inlineStr">
        <is>
          <t>diving</t>
        </is>
      </c>
      <c r="E1869" t="inlineStr">
        <is>
          <t>Patina Maldives, Fari Islands 2026 Deals | Maldives.com</t>
        </is>
      </c>
      <c r="F1869" t="n">
        <v>240</v>
      </c>
      <c r="G1869" t="inlineStr">
        <is>
          <t>2026-10-04</t>
        </is>
      </c>
      <c r="H1869" t="inlineStr">
        <is>
          <t>dmc-agency</t>
        </is>
      </c>
      <c r="I1869" t="inlineStr">
        <is>
          <t>output/pages/158_patina-maldives-fari-islands/diving__maldives.com__resorts-patina-maldives-fari-islands.md</t>
        </is>
      </c>
    </row>
    <row r="1870">
      <c r="A1870" t="n">
        <v>61</v>
      </c>
      <c r="B1870" t="inlineStr">
        <is>
          <t>Equator Village</t>
        </is>
      </c>
      <c r="C1870" t="inlineStr">
        <is>
          <t>https://www.equatorvillage.com/experiences/water-sports</t>
        </is>
      </c>
      <c r="D1870" t="inlineStr">
        <is>
          <t>diving</t>
        </is>
      </c>
      <c r="E1870" t="inlineStr">
        <is>
          <t>Water Sports Activities in Maldives | Equator Village Maldives</t>
        </is>
      </c>
      <c r="F1870" t="n">
        <v>2530</v>
      </c>
      <c r="G1870" t="inlineStr">
        <is>
          <t>2026-10-04</t>
        </is>
      </c>
      <c r="H1870" t="inlineStr">
        <is>
          <t>official</t>
        </is>
      </c>
      <c r="I1870" t="inlineStr">
        <is>
          <t>output/pages/061_equator-village/diving__equatorvillage.com__experiences-water-sports.md</t>
        </is>
      </c>
    </row>
    <row r="1871">
      <c r="A1871" t="n">
        <v>61</v>
      </c>
      <c r="B1871" t="inlineStr">
        <is>
          <t>Equator Village</t>
        </is>
      </c>
      <c r="C1871" t="inlineStr">
        <is>
          <t>https://www.equatorvillage.com/experiences/diving</t>
        </is>
      </c>
      <c r="D1871" t="inlineStr">
        <is>
          <t>diving</t>
        </is>
      </c>
      <c r="E1871" t="inlineStr">
        <is>
          <t>Scuba Diving Resort in Maldives | Equator Village Maldives</t>
        </is>
      </c>
      <c r="F1871" t="n">
        <v>2959</v>
      </c>
      <c r="G1871" t="inlineStr">
        <is>
          <t>2026-10-04</t>
        </is>
      </c>
      <c r="H1871" t="inlineStr">
        <is>
          <t>official</t>
        </is>
      </c>
      <c r="I1871" t="inlineStr">
        <is>
          <t>output/pages/061_equator-village/diving__equatorvillage.com__experiences-diving.md</t>
        </is>
      </c>
    </row>
    <row r="1872">
      <c r="A1872" t="n">
        <v>62</v>
      </c>
      <c r="B1872" t="inlineStr">
        <is>
          <t>Cora Cora Maldives</t>
        </is>
      </c>
      <c r="C1872" t="inlineStr">
        <is>
          <t>https://coracoraresorts.com/zh-hans/villas/%e5%a4%8d%e5%bc%8f%e6%b3%bb%e6%b9%96%e6%b3%b3%e6%b1%a0%e5%88%ab%e5%a2%85/</t>
        </is>
      </c>
      <c r="D1872" t="inlineStr">
        <is>
          <t>villas</t>
        </is>
      </c>
      <c r="E1872" t="inlineStr">
        <is>
          <t>复式泻湖泳池别墅 | 马尔代夫科拉科拉</t>
        </is>
      </c>
      <c r="F1872" t="n">
        <v>401</v>
      </c>
      <c r="G1872" t="inlineStr">
        <is>
          <t>2026-10-04</t>
        </is>
      </c>
      <c r="H1872" t="inlineStr">
        <is>
          <t>official</t>
        </is>
      </c>
      <c r="I1872" t="inlineStr">
        <is>
          <t>output/pages/062_cora-cora-maldives/villas__coracoraresorts.com__zh-hans-villas-e5-a4-8d-e5-bc-8f-e6-b3-bb-e6-b9-96-e6-b3-b3-.md</t>
        </is>
      </c>
    </row>
    <row r="1873">
      <c r="A1873" t="n">
        <v>62</v>
      </c>
      <c r="B1873" t="inlineStr">
        <is>
          <t>Cora Cora Maldives</t>
        </is>
      </c>
      <c r="C1873" t="inlineStr">
        <is>
          <t>https://coracoraresorts.com/about-us/</t>
        </is>
      </c>
      <c r="D1873" t="inlineStr">
        <is>
          <t>diving</t>
        </is>
      </c>
      <c r="E1873" t="inlineStr">
        <is>
          <t>About Us | Luxury Resort Maldives | Cora Cora Maldives |</t>
        </is>
      </c>
      <c r="F1873" t="n">
        <v>2257</v>
      </c>
      <c r="G1873" t="inlineStr">
        <is>
          <t>2026-10-04</t>
        </is>
      </c>
      <c r="H1873" t="inlineStr">
        <is>
          <t>official</t>
        </is>
      </c>
      <c r="I1873" t="inlineStr">
        <is>
          <t>output/pages/062_cora-cora-maldives/diving__coracoraresorts.com__about-us.md</t>
        </is>
      </c>
    </row>
    <row r="1874">
      <c r="A1874" t="n">
        <v>61</v>
      </c>
      <c r="B1874" t="inlineStr">
        <is>
          <t>Equator Village</t>
        </is>
      </c>
      <c r="C1874" t="inlineStr">
        <is>
          <t>https://www.equatorvillage.com/blog/</t>
        </is>
      </c>
      <c r="D1874" t="inlineStr">
        <is>
          <t>villas</t>
        </is>
      </c>
      <c r="E1874" t="inlineStr">
        <is>
          <t>Dreamy Island Stories | Equator Village Blog</t>
        </is>
      </c>
      <c r="F1874" t="n">
        <v>1754</v>
      </c>
      <c r="G1874" t="inlineStr">
        <is>
          <t>2026-10-04</t>
        </is>
      </c>
      <c r="H1874" t="inlineStr">
        <is>
          <t>official</t>
        </is>
      </c>
      <c r="I1874" t="inlineStr">
        <is>
          <t>output/pages/061_equator-village/villas__equatorvillage.com__blog.md</t>
        </is>
      </c>
    </row>
    <row r="1875">
      <c r="A1875" t="n">
        <v>176</v>
      </c>
      <c r="B1875" t="inlineStr">
        <is>
          <t>Villa Park Sun Island</t>
        </is>
      </c>
      <c r="C1875" t="inlineStr">
        <is>
          <t>https://www.maldives.com/offers/villa-park-festive-romantic-escape</t>
        </is>
      </c>
      <c r="D1875" t="inlineStr">
        <is>
          <t>wedding</t>
        </is>
      </c>
      <c r="E1875" t="inlineStr">
        <is>
          <t>Villa Park | Festive Romance | 15% off | All-Inclusive</t>
        </is>
      </c>
      <c r="F1875" t="n">
        <v>240</v>
      </c>
      <c r="G1875" t="inlineStr">
        <is>
          <t>2026-10-04</t>
        </is>
      </c>
      <c r="H1875" t="inlineStr">
        <is>
          <t>dmc-agency</t>
        </is>
      </c>
      <c r="I1875" t="inlineStr">
        <is>
          <t>output/pages/176_villa-park-sun-island/wedding__maldives.com__offers-villa-park-festive-romantic-escape.md</t>
        </is>
      </c>
    </row>
    <row r="1876">
      <c r="A1876" t="n">
        <v>61</v>
      </c>
      <c r="B1876" t="inlineStr">
        <is>
          <t>Equator Village</t>
        </is>
      </c>
      <c r="C1876" t="inlineStr">
        <is>
          <t>https://www.equatorvillage.com</t>
        </is>
      </c>
      <c r="D1876" t="inlineStr">
        <is>
          <t>diving</t>
        </is>
      </c>
      <c r="E1876" t="inlineStr">
        <is>
          <t>Affordable Maldives Resorts | Equator Village Maldives Official Site</t>
        </is>
      </c>
      <c r="F1876" t="n">
        <v>4824</v>
      </c>
      <c r="G1876" t="inlineStr">
        <is>
          <t>2026-10-04</t>
        </is>
      </c>
      <c r="H1876" t="inlineStr">
        <is>
          <t>official</t>
        </is>
      </c>
      <c r="I1876" t="inlineStr">
        <is>
          <t>output/pages/061_equator-village/diving__equatorvillage.com__home.md</t>
        </is>
      </c>
    </row>
    <row r="1877">
      <c r="A1877" t="n">
        <v>5</v>
      </c>
      <c r="B1877" t="inlineStr">
        <is>
          <t>Bolifushi Island Resort</t>
        </is>
      </c>
      <c r="C1877" t="inlineStr">
        <is>
          <t>https://www.letsgo2.com/hotels/maldives/ozen-reserve-bolifushi/</t>
        </is>
      </c>
      <c r="D1877" t="inlineStr">
        <is>
          <t>diving</t>
        </is>
      </c>
      <c r="E1877" t="inlineStr"/>
      <c r="F1877" t="n">
        <v>439</v>
      </c>
      <c r="G1877" t="inlineStr">
        <is>
          <t>2026-10-04</t>
        </is>
      </c>
      <c r="H1877" t="inlineStr">
        <is>
          <t>dmc-agency</t>
        </is>
      </c>
      <c r="I1877" t="inlineStr">
        <is>
          <t>output/pages/005_bolifushi-island-resort/diving__letsgo2.com__hotels-maldives-ozen-reserve-bolifushi.md</t>
        </is>
      </c>
    </row>
    <row r="1878">
      <c r="A1878" t="n">
        <v>61</v>
      </c>
      <c r="B1878" t="inlineStr">
        <is>
          <t>Equator Village</t>
        </is>
      </c>
      <c r="C1878" t="inlineStr">
        <is>
          <t>https://www.equatorvillage.com/blog</t>
        </is>
      </c>
      <c r="D1878" t="inlineStr">
        <is>
          <t>villas</t>
        </is>
      </c>
      <c r="E1878" t="inlineStr">
        <is>
          <t>Dreamy Island Stories | Equator Village Blog</t>
        </is>
      </c>
      <c r="F1878" t="n">
        <v>1754</v>
      </c>
      <c r="G1878" t="inlineStr">
        <is>
          <t>2026-10-04</t>
        </is>
      </c>
      <c r="H1878" t="inlineStr">
        <is>
          <t>official</t>
        </is>
      </c>
      <c r="I1878" t="inlineStr">
        <is>
          <t>output/pages/061_equator-village/villas__equatorvillage.com__blog.md</t>
        </is>
      </c>
    </row>
    <row r="1879">
      <c r="A1879" t="n">
        <v>61</v>
      </c>
      <c r="B1879" t="inlineStr">
        <is>
          <t>Equator Village</t>
        </is>
      </c>
      <c r="C1879" t="inlineStr">
        <is>
          <t>https://www.equatorvillage.com/stay/standard-room</t>
        </is>
      </c>
      <c r="D1879" t="inlineStr">
        <is>
          <t>diving</t>
        </is>
      </c>
      <c r="E1879" t="inlineStr">
        <is>
          <t>Best Affordable Resorts in Maldives | Equator Standard Room</t>
        </is>
      </c>
      <c r="F1879" t="n">
        <v>949</v>
      </c>
      <c r="G1879" t="inlineStr">
        <is>
          <t>2026-10-04</t>
        </is>
      </c>
      <c r="H1879" t="inlineStr">
        <is>
          <t>official</t>
        </is>
      </c>
      <c r="I1879" t="inlineStr">
        <is>
          <t>output/pages/061_equator-village/diving__equatorvillage.com__stay-standard-room.md</t>
        </is>
      </c>
    </row>
    <row r="1880">
      <c r="A1880" t="n">
        <v>61</v>
      </c>
      <c r="B1880" t="inlineStr">
        <is>
          <t>Equator Village</t>
        </is>
      </c>
      <c r="C1880" t="inlineStr">
        <is>
          <t>https://equatorvillage.com</t>
        </is>
      </c>
      <c r="D1880" t="inlineStr">
        <is>
          <t>diving</t>
        </is>
      </c>
      <c r="E1880" t="inlineStr">
        <is>
          <t>Affordable Maldives Resorts | Equator Village Maldives Official Site</t>
        </is>
      </c>
      <c r="F1880" t="n">
        <v>4824</v>
      </c>
      <c r="G1880" t="inlineStr">
        <is>
          <t>2026-10-04</t>
        </is>
      </c>
      <c r="H1880" t="inlineStr">
        <is>
          <t>official</t>
        </is>
      </c>
      <c r="I1880" t="inlineStr">
        <is>
          <t>output/pages/061_equator-village/diving__equatorvillage.com__home.md</t>
        </is>
      </c>
    </row>
    <row r="1881">
      <c r="A1881" t="n">
        <v>62</v>
      </c>
      <c r="B1881" t="inlineStr">
        <is>
          <t>Cora Cora Maldives</t>
        </is>
      </c>
      <c r="C1881" t="inlineStr">
        <is>
          <t>https://coracoraresorts.com/ko/villas/%eb%b9%84%ec%b9%98-%ed%92%80-%ec%8a%a4%ec%9c%84%ed%8a%b8/</t>
        </is>
      </c>
      <c r="D1881" t="inlineStr">
        <is>
          <t>villas</t>
        </is>
      </c>
      <c r="E1881" t="inlineStr">
        <is>
          <t>비치 풀 스위트를 갖춘 최고의 몰디브 리조트 | 코라 코라 몰디브</t>
        </is>
      </c>
      <c r="F1881" t="n">
        <v>615</v>
      </c>
      <c r="G1881" t="inlineStr">
        <is>
          <t>2026-10-04</t>
        </is>
      </c>
      <c r="H1881" t="inlineStr">
        <is>
          <t>official</t>
        </is>
      </c>
      <c r="I1881" t="inlineStr">
        <is>
          <t>output/pages/062_cora-cora-maldives/villas__coracoraresorts.com__ko-villas-eb-b9-84-ec-b9-98-ed-92-80-ec-8a-a4-ec-9c-84-ed-8a.md</t>
        </is>
      </c>
    </row>
    <row r="1882">
      <c r="A1882" t="n">
        <v>61</v>
      </c>
      <c r="B1882" t="inlineStr">
        <is>
          <t>Equator Village</t>
        </is>
      </c>
      <c r="C1882" t="inlineStr">
        <is>
          <t>http://www.equatorvillage.com</t>
        </is>
      </c>
      <c r="D1882" t="inlineStr">
        <is>
          <t>diving</t>
        </is>
      </c>
      <c r="E1882" t="inlineStr">
        <is>
          <t>Affordable Maldives Resorts | Equator Village Maldives Official Site</t>
        </is>
      </c>
      <c r="F1882" t="n">
        <v>4824</v>
      </c>
      <c r="G1882" t="inlineStr">
        <is>
          <t>2026-10-04</t>
        </is>
      </c>
      <c r="H1882" t="inlineStr">
        <is>
          <t>official</t>
        </is>
      </c>
      <c r="I1882" t="inlineStr">
        <is>
          <t>output/pages/061_equator-village/diving__equatorvillage.com__home.md</t>
        </is>
      </c>
    </row>
    <row r="1883">
      <c r="A1883" t="n">
        <v>62</v>
      </c>
      <c r="B1883" t="inlineStr">
        <is>
          <t>Cora Cora Maldives</t>
        </is>
      </c>
      <c r="C1883" t="inlineStr">
        <is>
          <t>https://coracoraresorts.com/ru/dining/tazaa/</t>
        </is>
      </c>
      <c r="D1883" t="inlineStr">
        <is>
          <t>dining</t>
        </is>
      </c>
      <c r="E1883" t="inlineStr">
        <is>
          <t>Tazäa® - Cora Cora Maldives - Исследуйте вкусы</t>
        </is>
      </c>
      <c r="F1883" t="n">
        <v>1489</v>
      </c>
      <c r="G1883" t="inlineStr">
        <is>
          <t>2026-10-04</t>
        </is>
      </c>
      <c r="H1883" t="inlineStr">
        <is>
          <t>official</t>
        </is>
      </c>
      <c r="I1883" t="inlineStr">
        <is>
          <t>output/pages/062_cora-cora-maldives/dining__coracoraresorts.com__ru-dining-tazaa.md</t>
        </is>
      </c>
    </row>
    <row r="1884">
      <c r="A1884" t="n">
        <v>122</v>
      </c>
      <c r="B1884" t="inlineStr">
        <is>
          <t>Avani + Fares Maldives</t>
        </is>
      </c>
      <c r="C1884" t="inlineStr">
        <is>
          <t>https://www.maldives.com/resorts/avani-fares-maldives-resort</t>
        </is>
      </c>
      <c r="D1884" t="inlineStr">
        <is>
          <t>diving</t>
        </is>
      </c>
      <c r="E1884" t="inlineStr">
        <is>
          <t>Avani+ Fares Maldives Resort | Luxury Resort in Baa Atoll</t>
        </is>
      </c>
      <c r="F1884" t="n">
        <v>240</v>
      </c>
      <c r="G1884" t="inlineStr">
        <is>
          <t>2026-10-04</t>
        </is>
      </c>
      <c r="H1884" t="inlineStr">
        <is>
          <t>dmc-agency</t>
        </is>
      </c>
      <c r="I1884" t="inlineStr">
        <is>
          <t>output/pages/122_avani-fares-maldives/diving__maldives.com__resorts-avani-fares-maldives-resort.md</t>
        </is>
      </c>
    </row>
    <row r="1885">
      <c r="A1885" t="n">
        <v>55</v>
      </c>
      <c r="B1885" t="inlineStr">
        <is>
          <t>Fihaalhohi Maldives</t>
        </is>
      </c>
      <c r="C1885" t="inlineStr">
        <is>
          <t>https://www.maldives.com/resorts/fihalhohi-maldives</t>
        </is>
      </c>
      <c r="D1885" t="inlineStr">
        <is>
          <t>dining</t>
        </is>
      </c>
      <c r="E1885" t="inlineStr">
        <is>
          <t>Fihalhohi Island Resort | Beachfront Retreat in South Malé Atoll, Maldives</t>
        </is>
      </c>
      <c r="F1885" t="n">
        <v>240</v>
      </c>
      <c r="G1885" t="inlineStr">
        <is>
          <t>2026-10-04</t>
        </is>
      </c>
      <c r="H1885" t="inlineStr">
        <is>
          <t>dmc-agency</t>
        </is>
      </c>
      <c r="I1885" t="inlineStr">
        <is>
          <t>output/pages/055_fihaalhohi-maldives/dining__maldives.com__resorts-fihalhohi-maldives.md</t>
        </is>
      </c>
    </row>
    <row r="1886">
      <c r="A1886" t="n">
        <v>62</v>
      </c>
      <c r="B1886" t="inlineStr">
        <is>
          <t>Cora Cora Maldives</t>
        </is>
      </c>
      <c r="C1886" t="inlineStr">
        <is>
          <t>https://coracoraresorts.com/fr/villas/beach-villa/</t>
        </is>
      </c>
      <c r="D1886" t="inlineStr">
        <is>
          <t>diving</t>
        </is>
      </c>
      <c r="E1886" t="inlineStr">
        <is>
          <t>Maldives Beach Villa | Cora Cora Maldives</t>
        </is>
      </c>
      <c r="F1886" t="n">
        <v>1330</v>
      </c>
      <c r="G1886" t="inlineStr">
        <is>
          <t>2026-10-04</t>
        </is>
      </c>
      <c r="H1886" t="inlineStr">
        <is>
          <t>official</t>
        </is>
      </c>
      <c r="I1886" t="inlineStr">
        <is>
          <t>output/pages/062_cora-cora-maldives/diving__coracoraresorts.com__fr-villas-beach-villa.md</t>
        </is>
      </c>
    </row>
    <row r="1887">
      <c r="A1887" t="n">
        <v>155</v>
      </c>
      <c r="B1887" t="inlineStr">
        <is>
          <t>Constance Halaveli Resort</t>
        </is>
      </c>
      <c r="C1887" t="inlineStr">
        <is>
          <t>https://www.maldives.com/resorts/constance-halaveli-maldives</t>
        </is>
      </c>
      <c r="D1887" t="inlineStr">
        <is>
          <t>diving</t>
        </is>
      </c>
      <c r="E1887" t="inlineStr">
        <is>
          <t>Constance Halaveli | Luxury Resort in North Ari Atoll, Maldives</t>
        </is>
      </c>
      <c r="F1887" t="n">
        <v>240</v>
      </c>
      <c r="G1887" t="inlineStr">
        <is>
          <t>2026-10-04</t>
        </is>
      </c>
      <c r="H1887" t="inlineStr">
        <is>
          <t>dmc-agency</t>
        </is>
      </c>
      <c r="I1887" t="inlineStr">
        <is>
          <t>output/pages/155_constance-halaveli-resort/diving__maldives.com__resorts-constance-halaveli-maldives.md</t>
        </is>
      </c>
    </row>
    <row r="1888">
      <c r="A1888" t="n">
        <v>62</v>
      </c>
      <c r="B1888" t="inlineStr">
        <is>
          <t>Cora Cora Maldives</t>
        </is>
      </c>
      <c r="C1888" t="inlineStr">
        <is>
          <t>https://coracoraresorts.com/ko/villas/%ed%88%ac-%eb%b2%a0%eb%93%9c%eb%a3%b8-%ed%8c%a8%eb%b0%80%eb%a6%ac-%eb%b9%84%ec%b9%98-%ed%92%80%eb%b9%8c%eb%9d%bc/</t>
        </is>
      </c>
      <c r="D1888" t="inlineStr">
        <is>
          <t>villas</t>
        </is>
      </c>
      <c r="E1888" t="inlineStr">
        <is>
          <t>몰디브의 가족 호텔 | 투 베드룸 패밀리 비치 풀빌라</t>
        </is>
      </c>
      <c r="F1888" t="n">
        <v>650</v>
      </c>
      <c r="G1888" t="inlineStr">
        <is>
          <t>2026-10-04</t>
        </is>
      </c>
      <c r="H1888" t="inlineStr">
        <is>
          <t>official</t>
        </is>
      </c>
      <c r="I1888" t="inlineStr">
        <is>
          <t>output/pages/062_cora-cora-maldives/villas__coracoraresorts.com__ko-villas-ed-88-ac-eb-b2-a0-eb-93-9c-eb-a3-b8-ed-8c-a8-eb-b0.md</t>
        </is>
      </c>
    </row>
    <row r="1889">
      <c r="A1889" t="n">
        <v>74</v>
      </c>
      <c r="B1889" t="inlineStr">
        <is>
          <t>Kandolhu Island Maldives</t>
        </is>
      </c>
      <c r="C1889" t="inlineStr">
        <is>
          <t>https://www.maldives.com/resorts/kandolhu-maldives</t>
        </is>
      </c>
      <c r="D1889" t="inlineStr">
        <is>
          <t>diving</t>
        </is>
      </c>
      <c r="E1889" t="inlineStr">
        <is>
          <t>Kandolhu Maldives | Intimate Luxury Resort in North Ari Atoll</t>
        </is>
      </c>
      <c r="F1889" t="n">
        <v>240</v>
      </c>
      <c r="G1889" t="inlineStr">
        <is>
          <t>2026-10-04</t>
        </is>
      </c>
      <c r="H1889" t="inlineStr">
        <is>
          <t>dmc-agency</t>
        </is>
      </c>
      <c r="I1889" t="inlineStr">
        <is>
          <t>output/pages/074_kandolhu-island-maldives/diving__maldives.com__resorts-kandolhu-maldives.md</t>
        </is>
      </c>
    </row>
    <row r="1890">
      <c r="A1890" t="n">
        <v>62</v>
      </c>
      <c r="B1890" t="inlineStr">
        <is>
          <t>Cora Cora Maldives</t>
        </is>
      </c>
      <c r="C1890" t="inlineStr">
        <is>
          <t>https://coracoraresorts.com/fr/offer/book-direct/</t>
        </is>
      </c>
      <c r="D1890" t="inlineStr">
        <is>
          <t>diving</t>
        </is>
      </c>
      <c r="E1890" t="inlineStr">
        <is>
          <t>Book Direct Exclusive Offer - Cora Cora Maldives</t>
        </is>
      </c>
      <c r="F1890" t="n">
        <v>1988</v>
      </c>
      <c r="G1890" t="inlineStr">
        <is>
          <t>2026-10-04</t>
        </is>
      </c>
      <c r="H1890" t="inlineStr">
        <is>
          <t>official</t>
        </is>
      </c>
      <c r="I1890" t="inlineStr">
        <is>
          <t>output/pages/062_cora-cora-maldives/diving__coracoraresorts.com__fr-offer-book-direct.md</t>
        </is>
      </c>
    </row>
    <row r="1891">
      <c r="A1891" t="n">
        <v>41</v>
      </c>
      <c r="B1891" t="inlineStr">
        <is>
          <t>Ozen By Atmosphere At Maadhoo</t>
        </is>
      </c>
      <c r="C1891" t="inlineStr">
        <is>
          <t>https://www.letsgo2.com/hotels/maldives/ozen-life-maadhoo/</t>
        </is>
      </c>
      <c r="D1891" t="inlineStr">
        <is>
          <t>diving</t>
        </is>
      </c>
      <c r="E1891" t="inlineStr"/>
      <c r="F1891" t="n">
        <v>439</v>
      </c>
      <c r="G1891" t="inlineStr">
        <is>
          <t>2026-10-04</t>
        </is>
      </c>
      <c r="H1891" t="inlineStr">
        <is>
          <t>dmc-agency</t>
        </is>
      </c>
      <c r="I1891" t="inlineStr">
        <is>
          <t>output/pages/041_ozen-by-atmosphere-at-maadhoo/diving__letsgo2.com__hotels-maldives-ozen-life-maadhoo.md</t>
        </is>
      </c>
    </row>
    <row r="1892">
      <c r="A1892" t="n">
        <v>166</v>
      </c>
      <c r="B1892" t="inlineStr">
        <is>
          <t>Kuramathi Maldives</t>
        </is>
      </c>
      <c r="C1892" t="inlineStr">
        <is>
          <t>https://www.maldives.com/offers/niva-kuramathi-snorkelling-holiday-deal</t>
        </is>
      </c>
      <c r="D1892" t="inlineStr">
        <is>
          <t>diving</t>
        </is>
      </c>
      <c r="E1892" t="inlineStr">
        <is>
          <t>NIVA Kuramathi | Snorkelling Holiday | 15% Off | Dine Around All-Inclusive Deal</t>
        </is>
      </c>
      <c r="F1892" t="n">
        <v>240</v>
      </c>
      <c r="G1892" t="inlineStr">
        <is>
          <t>2026-10-04</t>
        </is>
      </c>
      <c r="H1892" t="inlineStr">
        <is>
          <t>dmc-agency</t>
        </is>
      </c>
      <c r="I1892" t="inlineStr">
        <is>
          <t>output/pages/166_kuramathi-maldives/diving__maldives.com__offers-niva-kuramathi-snorkelling-holiday-deal.md</t>
        </is>
      </c>
    </row>
    <row r="1893">
      <c r="A1893" t="n">
        <v>62</v>
      </c>
      <c r="B1893" t="inlineStr">
        <is>
          <t>Cora Cora Maldives</t>
        </is>
      </c>
      <c r="C1893" t="inlineStr">
        <is>
          <t>https://coracoraresorts.com/zh-hans/</t>
        </is>
      </c>
      <c r="D1893" t="inlineStr">
        <is>
          <t>other</t>
        </is>
      </c>
      <c r="E1893" t="inlineStr">
        <is>
          <t>马尔代夫度假村 | 自由时刻 | 马尔代夫科拉科拉度假村</t>
        </is>
      </c>
      <c r="F1893" t="n">
        <v>1463</v>
      </c>
      <c r="G1893" t="inlineStr">
        <is>
          <t>2026-10-04</t>
        </is>
      </c>
      <c r="H1893" t="inlineStr">
        <is>
          <t>official</t>
        </is>
      </c>
      <c r="I1893" t="inlineStr">
        <is>
          <t>output/pages/062_cora-cora-maldives/other__coracoraresorts.com__zh-hans.md</t>
        </is>
      </c>
    </row>
    <row r="1894">
      <c r="A1894" t="n">
        <v>68</v>
      </c>
      <c r="B1894" t="inlineStr">
        <is>
          <t>JA Manafaru</t>
        </is>
      </c>
      <c r="C1894" t="inlineStr">
        <is>
          <t>https://www.jaresortshotels.com/maldives/ja-manafaru</t>
        </is>
      </c>
      <c r="D1894" t="inlineStr">
        <is>
          <t>diving</t>
        </is>
      </c>
      <c r="E1894" t="inlineStr">
        <is>
          <t>Forbes Recommended |Luxury Resorts in the Maldives Island | Official Site JA Manafaru Maldives</t>
        </is>
      </c>
      <c r="F1894" t="n">
        <v>64523</v>
      </c>
      <c r="G1894" t="inlineStr">
        <is>
          <t>2026-10-04</t>
        </is>
      </c>
      <c r="H1894" t="inlineStr">
        <is>
          <t>official</t>
        </is>
      </c>
      <c r="I1894" t="inlineStr">
        <is>
          <t>output/pages/068_ja-manafaru/diving__jaresortshotels.com__maldives-ja-manafaru.md</t>
        </is>
      </c>
    </row>
    <row r="1895">
      <c r="A1895" t="n">
        <v>173</v>
      </c>
      <c r="B1895" t="inlineStr">
        <is>
          <t>Kurumba Maldives</t>
        </is>
      </c>
      <c r="C1895" t="inlineStr">
        <is>
          <t>https://www.maldives.com/offers/niva-kurumba-maldives-autumn-escape</t>
        </is>
      </c>
      <c r="D1895" t="inlineStr">
        <is>
          <t>diving</t>
        </is>
      </c>
      <c r="E1895" t="inlineStr">
        <is>
          <t>NIVA Kurumba Maldives | Autumn Escape | 30% Off |  Dine-Around All Inclusive</t>
        </is>
      </c>
      <c r="F1895" t="n">
        <v>240</v>
      </c>
      <c r="G1895" t="inlineStr">
        <is>
          <t>2026-10-04</t>
        </is>
      </c>
      <c r="H1895" t="inlineStr">
        <is>
          <t>dmc-agency</t>
        </is>
      </c>
      <c r="I1895" t="inlineStr">
        <is>
          <t>output/pages/173_kurumba-maldives/diving__maldives.com__offers-niva-kurumba-maldives-autumn-escape.md</t>
        </is>
      </c>
    </row>
    <row r="1896">
      <c r="A1896" t="n">
        <v>62</v>
      </c>
      <c r="B1896" t="inlineStr">
        <is>
          <t>Cora Cora Maldives</t>
        </is>
      </c>
      <c r="C1896" t="inlineStr">
        <is>
          <t>https://coracoraresorts.com/ko/villas/</t>
        </is>
      </c>
      <c r="D1896" t="inlineStr">
        <is>
          <t>villas</t>
        </is>
      </c>
      <c r="E1896" t="inlineStr">
        <is>
          <t>휴식을 위한 몰디브 최고의 리조트 | 코라 코라 몰디브 객실</t>
        </is>
      </c>
      <c r="F1896" t="n">
        <v>2895</v>
      </c>
      <c r="G1896" t="inlineStr">
        <is>
          <t>2026-10-04</t>
        </is>
      </c>
      <c r="H1896" t="inlineStr">
        <is>
          <t>official</t>
        </is>
      </c>
      <c r="I1896" t="inlineStr">
        <is>
          <t>output/pages/062_cora-cora-maldives/villas__coracoraresorts.com__ko-villas.md</t>
        </is>
      </c>
    </row>
    <row r="1897">
      <c r="A1897" t="n">
        <v>68</v>
      </c>
      <c r="B1897" t="inlineStr">
        <is>
          <t>JA Manafaru</t>
        </is>
      </c>
      <c r="C1897" t="inlineStr">
        <is>
          <t>https://www.jaresortshotels.com/maldives/ja-manafaru/wellness</t>
        </is>
      </c>
      <c r="D1897" t="inlineStr">
        <is>
          <t>spa</t>
        </is>
      </c>
      <c r="E1897" t="inlineStr">
        <is>
          <t>Wellness Resort Maldives| Wellness | JA Manafaru</t>
        </is>
      </c>
      <c r="F1897" t="n">
        <v>238</v>
      </c>
      <c r="G1897" t="inlineStr">
        <is>
          <t>2026-10-04</t>
        </is>
      </c>
      <c r="H1897" t="inlineStr">
        <is>
          <t>official</t>
        </is>
      </c>
      <c r="I1897" t="inlineStr">
        <is>
          <t>output/pages/068_ja-manafaru/spa__jaresortshotels.com__maldives-ja-manafaru-wellness.md</t>
        </is>
      </c>
    </row>
    <row r="1898">
      <c r="A1898" t="n">
        <v>68</v>
      </c>
      <c r="B1898" t="inlineStr">
        <is>
          <t>JA Manafaru</t>
        </is>
      </c>
      <c r="C1898" t="inlineStr">
        <is>
          <t>https://www.jaresortshotels.com/maldives/ja-manafaru/offers</t>
        </is>
      </c>
      <c r="D1898" t="inlineStr">
        <is>
          <t>diving</t>
        </is>
      </c>
      <c r="E1898" t="inlineStr">
        <is>
          <t>Hotels Specials Dubai, Maldives, Scotland | JA Resorts &amp; Hotels</t>
        </is>
      </c>
      <c r="F1898" t="n">
        <v>345</v>
      </c>
      <c r="G1898" t="inlineStr">
        <is>
          <t>2026-10-04</t>
        </is>
      </c>
      <c r="H1898" t="inlineStr">
        <is>
          <t>official</t>
        </is>
      </c>
      <c r="I1898" t="inlineStr">
        <is>
          <t>output/pages/068_ja-manafaru/diving__jaresortshotels.com__maldives-ja-manafaru-offers.md</t>
        </is>
      </c>
    </row>
    <row r="1899">
      <c r="A1899" t="n">
        <v>62</v>
      </c>
      <c r="B1899" t="inlineStr">
        <is>
          <t>Cora Cora Maldives</t>
        </is>
      </c>
      <c r="C1899" t="inlineStr">
        <is>
          <t>https://coracoraresorts.com/ja/villas/%e3%83%93%e3%83%bc%e3%83%81-%e3%83%b4%e3%82%a3%e3%83%a9/</t>
        </is>
      </c>
      <c r="D1899" t="inlineStr">
        <is>
          <t>villas</t>
        </is>
      </c>
      <c r="E1899" t="inlineStr">
        <is>
          <t>モルディブ ビーチ ヴィラ｜コラコラ モルディブ</t>
        </is>
      </c>
      <c r="F1899" t="n">
        <v>560</v>
      </c>
      <c r="G1899" t="inlineStr">
        <is>
          <t>2026-10-04</t>
        </is>
      </c>
      <c r="H1899" t="inlineStr">
        <is>
          <t>official</t>
        </is>
      </c>
      <c r="I1899" t="inlineStr">
        <is>
          <t>output/pages/062_cora-cora-maldives/villas__coracoraresorts.com__ja-villas-e3-83-93-e3-83-bc-e3-83-81-e3-83-b4-e3-82-a3-e3-83.md</t>
        </is>
      </c>
    </row>
    <row r="1900">
      <c r="A1900" t="n">
        <v>14</v>
      </c>
      <c r="B1900" t="inlineStr">
        <is>
          <t>Baglioni Resort Maldives</t>
        </is>
      </c>
      <c r="C1900" t="inlineStr">
        <is>
          <t>https://www.maldives.com/offers/baglioni-maldives-all-inclusive-deal</t>
        </is>
      </c>
      <c r="D1900" t="inlineStr">
        <is>
          <t>diving</t>
        </is>
      </c>
      <c r="E1900" t="inlineStr">
        <is>
          <t>Baglioni Maldives | Romantic Deal | 25% Off | All-Inclusive</t>
        </is>
      </c>
      <c r="F1900" t="n">
        <v>240</v>
      </c>
      <c r="G1900" t="inlineStr">
        <is>
          <t>2026-10-04</t>
        </is>
      </c>
      <c r="H1900" t="inlineStr">
        <is>
          <t>dmc-agency</t>
        </is>
      </c>
      <c r="I1900" t="inlineStr">
        <is>
          <t>output/pages/014_baglioni-resort-maldives/diving__maldives.com__offers-baglioni-maldives-all-inclusive-deal.md</t>
        </is>
      </c>
    </row>
    <row r="1901">
      <c r="A1901" t="n">
        <v>62</v>
      </c>
      <c r="B1901" t="inlineStr">
        <is>
          <t>Cora Cora Maldives</t>
        </is>
      </c>
      <c r="C1901" t="inlineStr">
        <is>
          <t>https://coracoraresorts.com/zh-hans/dining/acquapazza/</t>
        </is>
      </c>
      <c r="D1901" t="inlineStr">
        <is>
          <t>dining</t>
        </is>
      </c>
      <c r="E1901" t="inlineStr">
        <is>
          <t>Acquapazza® - Cora Cora Maldives</t>
        </is>
      </c>
      <c r="F1901" t="n">
        <v>435</v>
      </c>
      <c r="G1901" t="inlineStr">
        <is>
          <t>2026-10-04</t>
        </is>
      </c>
      <c r="H1901" t="inlineStr">
        <is>
          <t>official</t>
        </is>
      </c>
      <c r="I1901" t="inlineStr">
        <is>
          <t>output/pages/062_cora-cora-maldives/dining__coracoraresorts.com__zh-hans-dining-acquapazza.md</t>
        </is>
      </c>
    </row>
    <row r="1902">
      <c r="A1902" t="n">
        <v>62</v>
      </c>
      <c r="B1902" t="inlineStr">
        <is>
          <t>Cora Cora Maldives</t>
        </is>
      </c>
      <c r="C1902" t="inlineStr">
        <is>
          <t>https://coracoraresorts.com/data-analysis-remote-data-jobs-skills-methods-and-careers/</t>
        </is>
      </c>
      <c r="D1902" t="inlineStr">
        <is>
          <t>diving</t>
        </is>
      </c>
      <c r="E1902" t="inlineStr">
        <is>
          <t>Data Analysis &amp; Remote Data Jobs: Skills, Methods, and Careers - Cora Cora Maldives</t>
        </is>
      </c>
      <c r="F1902" t="n">
        <v>10562</v>
      </c>
      <c r="G1902" t="inlineStr">
        <is>
          <t>2026-10-04</t>
        </is>
      </c>
      <c r="H1902" t="inlineStr">
        <is>
          <t>official</t>
        </is>
      </c>
      <c r="I1902" t="inlineStr">
        <is>
          <t>output/pages/062_cora-cora-maldives/diving__coracoraresorts.com__data-analysis-remote-data-jobs-skills-methods-and-careers.md</t>
        </is>
      </c>
    </row>
    <row r="1903">
      <c r="A1903" t="n">
        <v>62</v>
      </c>
      <c r="B1903" t="inlineStr">
        <is>
          <t>Cora Cora Maldives</t>
        </is>
      </c>
      <c r="C1903" t="inlineStr">
        <is>
          <t>https://www.maldives.com/offers/cora-cora-maldives-festive-deal</t>
        </is>
      </c>
      <c r="D1903" t="inlineStr">
        <is>
          <t>diving</t>
        </is>
      </c>
      <c r="E1903" t="inlineStr">
        <is>
          <t>Cora Cora Maldives | Festive Deal | 10% off | Free Premium All Inclusive</t>
        </is>
      </c>
      <c r="F1903" t="n">
        <v>240</v>
      </c>
      <c r="G1903" t="inlineStr">
        <is>
          <t>2026-10-04</t>
        </is>
      </c>
      <c r="H1903" t="inlineStr">
        <is>
          <t>dmc-agency</t>
        </is>
      </c>
      <c r="I1903" t="inlineStr">
        <is>
          <t>output/pages/062_cora-cora-maldives/diving__maldives.com__offers-cora-cora-maldives-festive-deal.md</t>
        </is>
      </c>
    </row>
    <row r="1904">
      <c r="A1904" t="n">
        <v>68</v>
      </c>
      <c r="B1904" t="inlineStr">
        <is>
          <t>JA Manafaru</t>
        </is>
      </c>
      <c r="C1904" t="inlineStr">
        <is>
          <t>https://www.jaresortshotels.com/maldives/ja-manafaru/dining</t>
        </is>
      </c>
      <c r="D1904" t="inlineStr">
        <is>
          <t>dining</t>
        </is>
      </c>
      <c r="E1904" t="inlineStr">
        <is>
          <t>Best Luxury Restaurants in Dubai, Maldives and Scotland | JA Resorts &amp; Hotels</t>
        </is>
      </c>
      <c r="F1904" t="n">
        <v>1054</v>
      </c>
      <c r="G1904" t="inlineStr">
        <is>
          <t>2026-10-04</t>
        </is>
      </c>
      <c r="H1904" t="inlineStr">
        <is>
          <t>official</t>
        </is>
      </c>
      <c r="I1904" t="inlineStr">
        <is>
          <t>output/pages/068_ja-manafaru/dining__jaresortshotels.com__maldives-ja-manafaru-dining.md</t>
        </is>
      </c>
    </row>
    <row r="1905">
      <c r="A1905" t="n">
        <v>61</v>
      </c>
      <c r="B1905" t="inlineStr">
        <is>
          <t>Equator Village</t>
        </is>
      </c>
      <c r="C1905" t="inlineStr">
        <is>
          <t>https://equatorvillage.com/gdpr-compliance</t>
        </is>
      </c>
      <c r="D1905" t="inlineStr">
        <is>
          <t>villas</t>
        </is>
      </c>
      <c r="E1905" t="inlineStr">
        <is>
          <t>GDPR Compliance | Equator Village</t>
        </is>
      </c>
      <c r="F1905" t="n">
        <v>448</v>
      </c>
      <c r="G1905" t="inlineStr">
        <is>
          <t>2026-10-04</t>
        </is>
      </c>
      <c r="H1905" t="inlineStr">
        <is>
          <t>official</t>
        </is>
      </c>
      <c r="I1905" t="inlineStr">
        <is>
          <t>output/pages/061_equator-village/villas__equatorvillage.com__gdpr-compliance.md</t>
        </is>
      </c>
    </row>
    <row r="1906">
      <c r="A1906" t="n">
        <v>61</v>
      </c>
      <c r="B1906" t="inlineStr">
        <is>
          <t>Equator Village</t>
        </is>
      </c>
      <c r="C1906" t="inlineStr">
        <is>
          <t>https://www.equatorvillage.com/blog/2026/03/23/an-exotic-eid-getaway-awaits-at-equator-village/</t>
        </is>
      </c>
      <c r="D1906" t="inlineStr">
        <is>
          <t>villas</t>
        </is>
      </c>
      <c r="E1906" t="inlineStr">
        <is>
          <t>An Exotic Eid Getaway Awaits at Equator Village</t>
        </is>
      </c>
      <c r="F1906" t="n">
        <v>2188</v>
      </c>
      <c r="G1906" t="inlineStr">
        <is>
          <t>2026-10-04</t>
        </is>
      </c>
      <c r="H1906" t="inlineStr">
        <is>
          <t>official</t>
        </is>
      </c>
      <c r="I1906" t="inlineStr">
        <is>
          <t>output/pages/061_equator-village/villas__equatorvillage.com__blog-2026-03-23-an-exotic-eid-getaway-awaits-at-equator-vill.md</t>
        </is>
      </c>
    </row>
    <row r="1907">
      <c r="A1907" t="n">
        <v>61</v>
      </c>
      <c r="B1907" t="inlineStr">
        <is>
          <t>Equator Village</t>
        </is>
      </c>
      <c r="C1907" t="inlineStr">
        <is>
          <t>https://www.equatorvillage.com/blog/2026/01/21/discover-the-maldives-island-life-at-equator-village/</t>
        </is>
      </c>
      <c r="D1907" t="inlineStr">
        <is>
          <t>diving</t>
        </is>
      </c>
      <c r="E1907" t="inlineStr">
        <is>
          <t>Discover the Maldives’ Island Life at Equator Village | Equator Village | Blog</t>
        </is>
      </c>
      <c r="F1907" t="n">
        <v>2509</v>
      </c>
      <c r="G1907" t="inlineStr">
        <is>
          <t>2026-10-04</t>
        </is>
      </c>
      <c r="H1907" t="inlineStr">
        <is>
          <t>official</t>
        </is>
      </c>
      <c r="I1907" t="inlineStr">
        <is>
          <t>output/pages/061_equator-village/diving__equatorvillage.com__blog-2026-01-21-discover-the-maldives-island-life-at-equator.md</t>
        </is>
      </c>
    </row>
    <row r="1908">
      <c r="A1908" t="n">
        <v>68</v>
      </c>
      <c r="B1908" t="inlineStr">
        <is>
          <t>JA Manafaru</t>
        </is>
      </c>
      <c r="C1908" t="inlineStr">
        <is>
          <t>https://www.jaresortshotels.com/maldives/ja-manafaru/experiences</t>
        </is>
      </c>
      <c r="D1908" t="inlineStr">
        <is>
          <t>diving</t>
        </is>
      </c>
      <c r="E1908" t="inlineStr">
        <is>
          <t>Things to do in Dubai, Scotland, Maldives | Experiences | JA Resorts &amp; Hotels</t>
        </is>
      </c>
      <c r="F1908" t="n">
        <v>448</v>
      </c>
      <c r="G1908" t="inlineStr">
        <is>
          <t>2026-10-04</t>
        </is>
      </c>
      <c r="H1908" t="inlineStr">
        <is>
          <t>official</t>
        </is>
      </c>
      <c r="I1908" t="inlineStr">
        <is>
          <t>output/pages/068_ja-manafaru/diving__jaresortshotels.com__maldives-ja-manafaru-experiences.md</t>
        </is>
      </c>
    </row>
    <row r="1909">
      <c r="A1909" t="n">
        <v>141</v>
      </c>
      <c r="B1909" t="inlineStr">
        <is>
          <t>Soneva Fushi Resort</t>
        </is>
      </c>
      <c r="C1909" t="inlineStr">
        <is>
          <t>https://www.maldives.com/offers/soneva-fushi-all-inclusive-deal</t>
        </is>
      </c>
      <c r="D1909" t="inlineStr">
        <is>
          <t>kids</t>
        </is>
      </c>
      <c r="E1909" t="inlineStr">
        <is>
          <t>Soneva Fushi | Ultra Luxurious Family All-Inclusive Offer</t>
        </is>
      </c>
      <c r="F1909" t="n">
        <v>240</v>
      </c>
      <c r="G1909" t="inlineStr">
        <is>
          <t>2026-10-04</t>
        </is>
      </c>
      <c r="H1909" t="inlineStr">
        <is>
          <t>dmc-agency</t>
        </is>
      </c>
      <c r="I1909" t="inlineStr">
        <is>
          <t>output/pages/141_soneva-fushi-resort/kids__maldives.com__offers-soneva-fushi-all-inclusive-deal.md</t>
        </is>
      </c>
    </row>
    <row r="1910">
      <c r="A1910" t="n">
        <v>61</v>
      </c>
      <c r="B1910" t="inlineStr">
        <is>
          <t>Equator Village</t>
        </is>
      </c>
      <c r="C1910" t="inlineStr">
        <is>
          <t>https://www.equatorvillage.com/blog/2025/07/02/discover-the-living-history-of-addu-atoll/</t>
        </is>
      </c>
      <c r="D1910" t="inlineStr">
        <is>
          <t>excursions</t>
        </is>
      </c>
      <c r="E1910" t="inlineStr">
        <is>
          <t>Discover the Living History of Addu Atoll | Equator village | Blog</t>
        </is>
      </c>
      <c r="F1910" t="n">
        <v>2638</v>
      </c>
      <c r="G1910" t="inlineStr">
        <is>
          <t>2026-10-04</t>
        </is>
      </c>
      <c r="H1910" t="inlineStr">
        <is>
          <t>official</t>
        </is>
      </c>
      <c r="I1910" t="inlineStr">
        <is>
          <t>output/pages/061_equator-village/excursions__equatorvillage.com__blog-2025-07-02-discover-the-living-history-of-addu-atoll.md</t>
        </is>
      </c>
    </row>
    <row r="1911">
      <c r="A1911" t="n">
        <v>61</v>
      </c>
      <c r="B1911" t="inlineStr">
        <is>
          <t>Equator Village</t>
        </is>
      </c>
      <c r="C1911" t="inlineStr">
        <is>
          <t>https://www.equatorvillage.com/blog/2025/06/30/maldives-travel-tips-for-the-curious-explorer/</t>
        </is>
      </c>
      <c r="D1911" t="inlineStr">
        <is>
          <t>diving</t>
        </is>
      </c>
      <c r="E1911" t="inlineStr">
        <is>
          <t>Maldives Travel Tips for the Curious Explorer | Equator village | Blog</t>
        </is>
      </c>
      <c r="F1911" t="n">
        <v>2618</v>
      </c>
      <c r="G1911" t="inlineStr">
        <is>
          <t>2026-10-04</t>
        </is>
      </c>
      <c r="H1911" t="inlineStr">
        <is>
          <t>official</t>
        </is>
      </c>
      <c r="I1911" t="inlineStr">
        <is>
          <t>output/pages/061_equator-village/diving__equatorvillage.com__blog-2025-06-30-maldives-travel-tips-for-the-curious-explore.md</t>
        </is>
      </c>
    </row>
    <row r="1912">
      <c r="A1912" t="n">
        <v>61</v>
      </c>
      <c r="B1912" t="inlineStr">
        <is>
          <t>Equator Village</t>
        </is>
      </c>
      <c r="C1912" t="inlineStr">
        <is>
          <t>https://www.equatorvillage.com/blog/2020/05/12/self-care-and-mental-well-being/</t>
        </is>
      </c>
      <c r="D1912" t="inlineStr">
        <is>
          <t>other</t>
        </is>
      </c>
      <c r="E1912" t="inlineStr">
        <is>
          <t>Self-care and mental well being</t>
        </is>
      </c>
      <c r="F1912" t="n">
        <v>5265</v>
      </c>
      <c r="G1912" t="inlineStr">
        <is>
          <t>2026-10-04</t>
        </is>
      </c>
      <c r="H1912" t="inlineStr">
        <is>
          <t>official</t>
        </is>
      </c>
      <c r="I1912" t="inlineStr">
        <is>
          <t>output/pages/061_equator-village/other__equatorvillage.com__blog-2020-05-12-self-care-and-mental-well-being.md</t>
        </is>
      </c>
    </row>
    <row r="1913">
      <c r="A1913" t="n">
        <v>61</v>
      </c>
      <c r="B1913" t="inlineStr">
        <is>
          <t>Equator Village</t>
        </is>
      </c>
      <c r="C1913" t="inlineStr">
        <is>
          <t>https://equatorvillage.com/</t>
        </is>
      </c>
      <c r="D1913" t="inlineStr">
        <is>
          <t>diving</t>
        </is>
      </c>
      <c r="E1913" t="inlineStr">
        <is>
          <t>Affordable Maldives Resorts | Equator Village Maldives Official Site</t>
        </is>
      </c>
      <c r="F1913" t="n">
        <v>4824</v>
      </c>
      <c r="G1913" t="inlineStr">
        <is>
          <t>2026-10-04</t>
        </is>
      </c>
      <c r="H1913" t="inlineStr">
        <is>
          <t>official</t>
        </is>
      </c>
      <c r="I1913" t="inlineStr">
        <is>
          <t>output/pages/061_equator-village/diving__equatorvillage.com__home.md</t>
        </is>
      </c>
    </row>
    <row r="1914">
      <c r="A1914" t="n">
        <v>117</v>
      </c>
      <c r="B1914" t="inlineStr">
        <is>
          <t>Niyama Maldives</t>
        </is>
      </c>
      <c r="C1914" t="inlineStr">
        <is>
          <t>https://www.maldives.com/resorts/niyama-private-island-maldives</t>
        </is>
      </c>
      <c r="D1914" t="inlineStr">
        <is>
          <t>diving</t>
        </is>
      </c>
      <c r="E1914" t="inlineStr">
        <is>
          <t>Niyama Private Islands Maldives 2026 Deals | Maldives.com</t>
        </is>
      </c>
      <c r="F1914" t="n">
        <v>240</v>
      </c>
      <c r="G1914" t="inlineStr">
        <is>
          <t>2026-10-04</t>
        </is>
      </c>
      <c r="H1914" t="inlineStr">
        <is>
          <t>dmc-agency</t>
        </is>
      </c>
      <c r="I1914" t="inlineStr">
        <is>
          <t>output/pages/117_niyama-maldives/diving__maldives.com__resorts-niyama-private-island-maldives.md</t>
        </is>
      </c>
    </row>
    <row r="1915">
      <c r="A1915" t="n">
        <v>68</v>
      </c>
      <c r="B1915" t="inlineStr">
        <is>
          <t>JA Manafaru</t>
        </is>
      </c>
      <c r="C1915" t="inlineStr">
        <is>
          <t>https://www.jaresortshotels.com/maldives/ja-manafaru/festive</t>
        </is>
      </c>
      <c r="D1915" t="inlineStr">
        <is>
          <t>diving</t>
        </is>
      </c>
      <c r="E1915" t="inlineStr">
        <is>
          <t>Festive Season | JA Manafaru</t>
        </is>
      </c>
      <c r="F1915" t="n">
        <v>3882</v>
      </c>
      <c r="G1915" t="inlineStr">
        <is>
          <t>2026-10-04</t>
        </is>
      </c>
      <c r="H1915" t="inlineStr">
        <is>
          <t>official</t>
        </is>
      </c>
      <c r="I1915" t="inlineStr">
        <is>
          <t>output/pages/068_ja-manafaru/diving__jaresortshotels.com__maldives-ja-manafaru-festive.md</t>
        </is>
      </c>
    </row>
    <row r="1916">
      <c r="A1916" t="n">
        <v>61</v>
      </c>
      <c r="B1916" t="inlineStr">
        <is>
          <t>Equator Village</t>
        </is>
      </c>
      <c r="C1916" t="inlineStr">
        <is>
          <t>https://www.equatorvillage.com/blog/2025/12/22/an-exotic-festive-season-awaits-at-equator-village/</t>
        </is>
      </c>
      <c r="D1916" t="inlineStr">
        <is>
          <t>villas</t>
        </is>
      </c>
      <c r="E1916" t="inlineStr">
        <is>
          <t>An Exotic Festive Season Awaits at Equator Village | Equator Village | Blog</t>
        </is>
      </c>
      <c r="F1916" t="n">
        <v>2279</v>
      </c>
      <c r="G1916" t="inlineStr">
        <is>
          <t>2026-10-04</t>
        </is>
      </c>
      <c r="H1916" t="inlineStr">
        <is>
          <t>official</t>
        </is>
      </c>
      <c r="I1916" t="inlineStr">
        <is>
          <t>output/pages/061_equator-village/villas__equatorvillage.com__blog-2025-12-22-an-exotic-festive-season-awaits-at-equator-v.md</t>
        </is>
      </c>
    </row>
    <row r="1917">
      <c r="A1917" t="n">
        <v>45</v>
      </c>
      <c r="B1917" t="inlineStr">
        <is>
          <t>Saii Lagoon Maldives</t>
        </is>
      </c>
      <c r="C1917" t="inlineStr">
        <is>
          <t>https://www.maldives.com/resorts/saii-lagoon-maldives-curio-collection-by-hilton</t>
        </is>
      </c>
      <c r="D1917" t="inlineStr">
        <is>
          <t>diving</t>
        </is>
      </c>
      <c r="E1917" t="inlineStr">
        <is>
          <t>Discover SAii Lagoon Maldives | Packages for 2025</t>
        </is>
      </c>
      <c r="F1917" t="n">
        <v>240</v>
      </c>
      <c r="G1917" t="inlineStr">
        <is>
          <t>2026-10-04</t>
        </is>
      </c>
      <c r="H1917" t="inlineStr">
        <is>
          <t>dmc-agency</t>
        </is>
      </c>
      <c r="I1917" t="inlineStr">
        <is>
          <t>output/pages/045_saii-lagoon-maldives/diving__maldives.com__resorts-saii-lagoon-maldives-curio-collection-by-hilton.md</t>
        </is>
      </c>
    </row>
    <row r="1918">
      <c r="A1918" t="n">
        <v>180</v>
      </c>
      <c r="B1918" t="inlineStr">
        <is>
          <t>Lux* South Ari Atoll, Maldives</t>
        </is>
      </c>
      <c r="C1918" t="inlineStr">
        <is>
          <t>https://www.maldives.com/resorts/lux-south-ari-atoll-maldives</t>
        </is>
      </c>
      <c r="D1918" t="inlineStr">
        <is>
          <t>diving</t>
        </is>
      </c>
      <c r="E1918" t="inlineStr">
        <is>
          <t>"LUX* South Ari Atoll Maldives | Luxury Island Resort</t>
        </is>
      </c>
      <c r="F1918" t="n">
        <v>240</v>
      </c>
      <c r="G1918" t="inlineStr">
        <is>
          <t>2026-10-04</t>
        </is>
      </c>
      <c r="H1918" t="inlineStr">
        <is>
          <t>dmc-agency</t>
        </is>
      </c>
      <c r="I1918" t="inlineStr">
        <is>
          <t>output/pages/180_lux-south-ari-atoll-maldives/diving__maldives.com__resorts-lux-south-ari-atoll-maldives.md</t>
        </is>
      </c>
    </row>
    <row r="1919">
      <c r="A1919" t="n">
        <v>68</v>
      </c>
      <c r="B1919" t="inlineStr">
        <is>
          <t>JA Manafaru</t>
        </is>
      </c>
      <c r="C1919" t="inlineStr">
        <is>
          <t>https://www.jaresortshotels.com/maldives/ja-manafaru/gallery</t>
        </is>
      </c>
      <c r="D1919" t="inlineStr">
        <is>
          <t>diving</t>
        </is>
      </c>
      <c r="E1919" t="inlineStr">
        <is>
          <t>Gallery | Explore More Images of JA Resorts &amp; Hotels</t>
        </is>
      </c>
      <c r="F1919" t="n">
        <v>384</v>
      </c>
      <c r="G1919" t="inlineStr">
        <is>
          <t>2026-10-04</t>
        </is>
      </c>
      <c r="H1919" t="inlineStr">
        <is>
          <t>official</t>
        </is>
      </c>
      <c r="I1919" t="inlineStr">
        <is>
          <t>output/pages/068_ja-manafaru/diving__jaresortshotels.com__maldives-ja-manafaru-gallery.md</t>
        </is>
      </c>
    </row>
    <row r="1920">
      <c r="A1920" t="n">
        <v>113</v>
      </c>
      <c r="B1920" t="inlineStr">
        <is>
          <t>Mercure Maldives Kooddoo</t>
        </is>
      </c>
      <c r="C1920" t="inlineStr">
        <is>
          <t>https://www.maldives.com/resorts/mercure-maldives-kooddoo</t>
        </is>
      </c>
      <c r="D1920" t="inlineStr">
        <is>
          <t>dining</t>
        </is>
      </c>
      <c r="E1920" t="inlineStr">
        <is>
          <t>Mercure Maldives Kooddoo Resort | Adults-Only Boutique Retreat</t>
        </is>
      </c>
      <c r="F1920" t="n">
        <v>240</v>
      </c>
      <c r="G1920" t="inlineStr">
        <is>
          <t>2026-10-04</t>
        </is>
      </c>
      <c r="H1920" t="inlineStr">
        <is>
          <t>dmc-agency</t>
        </is>
      </c>
      <c r="I1920" t="inlineStr">
        <is>
          <t>output/pages/113_mercure-maldives-kooddoo/dining__maldives.com__resorts-mercure-maldives-kooddoo.md</t>
        </is>
      </c>
    </row>
    <row r="1921">
      <c r="A1921" t="n">
        <v>62</v>
      </c>
      <c r="B1921" t="inlineStr">
        <is>
          <t>Cora Cora Maldives</t>
        </is>
      </c>
      <c r="C1921" t="inlineStr">
        <is>
          <t>https://coracoraresorts.com/fr/sustainability/</t>
        </is>
      </c>
      <c r="D1921" t="inlineStr">
        <is>
          <t>diving</t>
        </is>
      </c>
      <c r="E1921" t="inlineStr">
        <is>
          <t>Sustainability at Cora Cora Maldives | Green Globe Certified Resort</t>
        </is>
      </c>
      <c r="F1921" t="n">
        <v>4740</v>
      </c>
      <c r="G1921" t="inlineStr">
        <is>
          <t>2026-10-04</t>
        </is>
      </c>
      <c r="H1921" t="inlineStr">
        <is>
          <t>official</t>
        </is>
      </c>
      <c r="I1921" t="inlineStr">
        <is>
          <t>output/pages/062_cora-cora-maldives/diving__coracoraresorts.com__fr-sustainability.md</t>
        </is>
      </c>
    </row>
    <row r="1922">
      <c r="A1922" t="n">
        <v>62</v>
      </c>
      <c r="B1922" t="inlineStr">
        <is>
          <t>Cora Cora Maldives</t>
        </is>
      </c>
      <c r="C1922" t="inlineStr">
        <is>
          <t>https://coracoraresorts.com/moments/</t>
        </is>
      </c>
      <c r="D1922" t="inlineStr">
        <is>
          <t>diving</t>
        </is>
      </c>
      <c r="E1922" t="inlineStr">
        <is>
          <t>Unforgettable Moments in Maldives | Cora Cora Maldives</t>
        </is>
      </c>
      <c r="F1922" t="n">
        <v>1597</v>
      </c>
      <c r="G1922" t="inlineStr">
        <is>
          <t>2026-10-04</t>
        </is>
      </c>
      <c r="H1922" t="inlineStr">
        <is>
          <t>official</t>
        </is>
      </c>
      <c r="I1922" t="inlineStr">
        <is>
          <t>output/pages/062_cora-cora-maldives/diving__coracoraresorts.com__moments.md</t>
        </is>
      </c>
    </row>
    <row r="1923">
      <c r="A1923" t="n">
        <v>62</v>
      </c>
      <c r="B1923" t="inlineStr">
        <is>
          <t>Cora Cora Maldives</t>
        </is>
      </c>
      <c r="C1923" t="inlineStr">
        <is>
          <t>https://coracoraresorts.com/jamaica-meets-the-maldives/</t>
        </is>
      </c>
      <c r="D1923" t="inlineStr">
        <is>
          <t>diving</t>
        </is>
      </c>
      <c r="E1923" t="inlineStr">
        <is>
          <t>Jamaica meets the Maldives - Cora Cora Maldives</t>
        </is>
      </c>
      <c r="F1923" t="n">
        <v>3333</v>
      </c>
      <c r="G1923" t="inlineStr">
        <is>
          <t>2026-10-04</t>
        </is>
      </c>
      <c r="H1923" t="inlineStr">
        <is>
          <t>official</t>
        </is>
      </c>
      <c r="I1923" t="inlineStr">
        <is>
          <t>output/pages/062_cora-cora-maldives/diving__coracoraresorts.com__jamaica-meets-the-maldives.md</t>
        </is>
      </c>
    </row>
    <row r="1924">
      <c r="A1924" t="n">
        <v>68</v>
      </c>
      <c r="B1924" t="inlineStr">
        <is>
          <t>JA Manafaru</t>
        </is>
      </c>
      <c r="C1924" t="inlineStr">
        <is>
          <t>https://www.jaresortshotels.com/maldives/ja-manafaru/meetings-events</t>
        </is>
      </c>
      <c r="D1924" t="inlineStr">
        <is>
          <t>events</t>
        </is>
      </c>
      <c r="E1924" t="inlineStr">
        <is>
          <t>Events &amp; Conferences | JA Resorts &amp; Hotels Dubai</t>
        </is>
      </c>
      <c r="F1924" t="n">
        <v>837</v>
      </c>
      <c r="G1924" t="inlineStr">
        <is>
          <t>2026-10-04</t>
        </is>
      </c>
      <c r="H1924" t="inlineStr">
        <is>
          <t>official</t>
        </is>
      </c>
      <c r="I1924" t="inlineStr">
        <is>
          <t>output/pages/068_ja-manafaru/events__jaresortshotels.com__maldives-ja-manafaru-meetings-events.md</t>
        </is>
      </c>
    </row>
    <row r="1925">
      <c r="A1925" t="n">
        <v>33</v>
      </c>
      <c r="B1925" t="inlineStr">
        <is>
          <t>Dhigali Maldives</t>
        </is>
      </c>
      <c r="C1925" t="inlineStr">
        <is>
          <t>https://www.maldives.com/offers/niva-dhigali-christmas-deal</t>
        </is>
      </c>
      <c r="D1925" t="inlineStr">
        <is>
          <t>offers</t>
        </is>
      </c>
      <c r="E1925" t="inlineStr">
        <is>
          <t>NIVA Dhigali | Christmas Deal | 35% Discount | All Inclusive</t>
        </is>
      </c>
      <c r="F1925" t="n">
        <v>240</v>
      </c>
      <c r="G1925" t="inlineStr">
        <is>
          <t>2026-10-04</t>
        </is>
      </c>
      <c r="H1925" t="inlineStr">
        <is>
          <t>dmc-agency</t>
        </is>
      </c>
      <c r="I1925" t="inlineStr">
        <is>
          <t>output/pages/033_dhigali-maldives/offers__maldives.com__offers-niva-dhigali-christmas-deal.md</t>
        </is>
      </c>
    </row>
    <row r="1926">
      <c r="A1926" t="n">
        <v>68</v>
      </c>
      <c r="B1926" t="inlineStr">
        <is>
          <t>JA Manafaru</t>
        </is>
      </c>
      <c r="C1926" t="inlineStr">
        <is>
          <t>https://www.jaresortshotels.com/maldives/ja-manafaru/gallery?page=3&amp;category=ja-manafaru</t>
        </is>
      </c>
      <c r="D1926" t="inlineStr">
        <is>
          <t>diving</t>
        </is>
      </c>
      <c r="E1926" t="inlineStr">
        <is>
          <t>Gallery | Explore More Images of JA Resorts &amp; Hotels</t>
        </is>
      </c>
      <c r="F1926" t="n">
        <v>384</v>
      </c>
      <c r="G1926" t="inlineStr">
        <is>
          <t>2026-10-04</t>
        </is>
      </c>
      <c r="H1926" t="inlineStr">
        <is>
          <t>official</t>
        </is>
      </c>
      <c r="I1926" t="inlineStr">
        <is>
          <t>output/pages/068_ja-manafaru/diving__jaresortshotels.com__maldives-ja-manafaru-gallery.md</t>
        </is>
      </c>
    </row>
    <row r="1927">
      <c r="A1927" t="n">
        <v>61</v>
      </c>
      <c r="B1927" t="inlineStr">
        <is>
          <t>Equator Village</t>
        </is>
      </c>
      <c r="C1927" t="inlineStr">
        <is>
          <t>https://www.equatorvillage.com/blog/archives/</t>
        </is>
      </c>
      <c r="D1927" t="inlineStr">
        <is>
          <t>other</t>
        </is>
      </c>
      <c r="E1927" t="inlineStr">
        <is>
          <t>Archives</t>
        </is>
      </c>
      <c r="F1927" t="n">
        <v>357</v>
      </c>
      <c r="G1927" t="inlineStr">
        <is>
          <t>2026-10-04</t>
        </is>
      </c>
      <c r="H1927" t="inlineStr">
        <is>
          <t>official</t>
        </is>
      </c>
      <c r="I1927" t="inlineStr">
        <is>
          <t>output/pages/061_equator-village/other__equatorvillage.com__blog-archives.md</t>
        </is>
      </c>
    </row>
    <row r="1928">
      <c r="A1928" t="n">
        <v>62</v>
      </c>
      <c r="B1928" t="inlineStr">
        <is>
          <t>Cora Cora Maldives</t>
        </is>
      </c>
      <c r="C1928" t="inlineStr">
        <is>
          <t>https://coracoraresorts.com/ko/wellness/</t>
        </is>
      </c>
      <c r="D1928" t="inlineStr">
        <is>
          <t>spa</t>
        </is>
      </c>
      <c r="E1928" t="inlineStr">
        <is>
          <t>몰디브 웰니스 리조트 | 코라 코라 몰디브 스파 &amp; 웰니스</t>
        </is>
      </c>
      <c r="F1928" t="n">
        <v>299</v>
      </c>
      <c r="G1928" t="inlineStr">
        <is>
          <t>2026-10-04</t>
        </is>
      </c>
      <c r="H1928" t="inlineStr">
        <is>
          <t>official</t>
        </is>
      </c>
      <c r="I1928" t="inlineStr">
        <is>
          <t>output/pages/062_cora-cora-maldives/spa__coracoraresorts.com__ko-wellness.md</t>
        </is>
      </c>
    </row>
    <row r="1929">
      <c r="A1929" t="n">
        <v>61</v>
      </c>
      <c r="B1929" t="inlineStr">
        <is>
          <t>Equator Village</t>
        </is>
      </c>
      <c r="C1929" t="inlineStr">
        <is>
          <t>https://equatorvillage.com/privacy-policy</t>
        </is>
      </c>
      <c r="D1929" t="inlineStr">
        <is>
          <t>villas</t>
        </is>
      </c>
      <c r="E1929" t="inlineStr">
        <is>
          <t>Privacy Policy | Data Privacy and Security at Equator Village</t>
        </is>
      </c>
      <c r="F1929" t="n">
        <v>16743</v>
      </c>
      <c r="G1929" t="inlineStr">
        <is>
          <t>2026-10-04</t>
        </is>
      </c>
      <c r="H1929" t="inlineStr">
        <is>
          <t>official</t>
        </is>
      </c>
      <c r="I1929" t="inlineStr">
        <is>
          <t>output/pages/061_equator-village/villas__equatorvillage.com__privacy-policy.md</t>
        </is>
      </c>
    </row>
    <row r="1930">
      <c r="A1930" t="n">
        <v>61</v>
      </c>
      <c r="B1930" t="inlineStr">
        <is>
          <t>Equator Village</t>
        </is>
      </c>
      <c r="C1930" t="inlineStr">
        <is>
          <t>https://www.equatorvillage.com/blog/2025/09/24/equator-village-maldives-celebrates-win-at-south-asian-travel-awards-2005/</t>
        </is>
      </c>
      <c r="D1930" t="inlineStr">
        <is>
          <t>wedding</t>
        </is>
      </c>
      <c r="E1930" t="inlineStr">
        <is>
          <t>Equator Village Maldives Celebrates Win at South Asian Travel Awards 2005 | Equator Village | Blog</t>
        </is>
      </c>
      <c r="F1930" t="n">
        <v>2076</v>
      </c>
      <c r="G1930" t="inlineStr">
        <is>
          <t>2026-10-04</t>
        </is>
      </c>
      <c r="H1930" t="inlineStr">
        <is>
          <t>official</t>
        </is>
      </c>
      <c r="I1930" t="inlineStr">
        <is>
          <t>output/pages/061_equator-village/wedding__equatorvillage.com__blog-2025-09-24-equator-village-maldives-celebrates-win-at-s.md</t>
        </is>
      </c>
    </row>
    <row r="1931">
      <c r="A1931" t="n">
        <v>61</v>
      </c>
      <c r="B1931" t="inlineStr">
        <is>
          <t>Equator Village</t>
        </is>
      </c>
      <c r="C1931" t="inlineStr">
        <is>
          <t>https://www.equatorvillage.com/blog/2026/02/24/the-ultimate-maldives-getaway-for-adventurous-couples/</t>
        </is>
      </c>
      <c r="D1931" t="inlineStr">
        <is>
          <t>diving</t>
        </is>
      </c>
      <c r="E1931" t="inlineStr">
        <is>
          <t>The Ultimate Maldives Getaway for Adventurous Couples</t>
        </is>
      </c>
      <c r="F1931" t="n">
        <v>2388</v>
      </c>
      <c r="G1931" t="inlineStr">
        <is>
          <t>2026-10-04</t>
        </is>
      </c>
      <c r="H1931" t="inlineStr">
        <is>
          <t>official</t>
        </is>
      </c>
      <c r="I1931" t="inlineStr">
        <is>
          <t>output/pages/061_equator-village/diving__equatorvillage.com__blog-2026-02-24-the-ultimate-maldives-getaway-for-adventurou.md</t>
        </is>
      </c>
    </row>
    <row r="1932">
      <c r="A1932" t="n">
        <v>14</v>
      </c>
      <c r="B1932" t="inlineStr">
        <is>
          <t>Baglioni Resort Maldives</t>
        </is>
      </c>
      <c r="C1932" t="inlineStr">
        <is>
          <t>https://www.maldives.com/offers/baglioni-maldives-all-inclusive-deal-water-villa</t>
        </is>
      </c>
      <c r="D1932" t="inlineStr">
        <is>
          <t>diving</t>
        </is>
      </c>
      <c r="E1932" t="inlineStr">
        <is>
          <t>Baglioni Maldives | Winter Deal | 5% Off | Premium All-Inclusive</t>
        </is>
      </c>
      <c r="F1932" t="n">
        <v>240</v>
      </c>
      <c r="G1932" t="inlineStr">
        <is>
          <t>2026-10-04</t>
        </is>
      </c>
      <c r="H1932" t="inlineStr">
        <is>
          <t>dmc-agency</t>
        </is>
      </c>
      <c r="I1932" t="inlineStr">
        <is>
          <t>output/pages/014_baglioni-resort-maldives/diving__maldives.com__offers-baglioni-maldives-all-inclusive-deal-water-villa.md</t>
        </is>
      </c>
    </row>
    <row r="1933">
      <c r="A1933" t="n">
        <v>66</v>
      </c>
      <c r="B1933" t="inlineStr">
        <is>
          <t>Como Maalifushi</t>
        </is>
      </c>
      <c r="C1933" t="inlineStr">
        <is>
          <t>https://www.comohotels.com/maldives/como-maalifushi/stay-inclusions</t>
        </is>
      </c>
      <c r="D1933" t="inlineStr">
        <is>
          <t>diving</t>
        </is>
      </c>
      <c r="E1933" t="inlineStr">
        <is>
          <t>Luxury Maldives All Inclusive Resort | COMO Maalifushi</t>
        </is>
      </c>
      <c r="F1933" t="n">
        <v>6066</v>
      </c>
      <c r="G1933" t="inlineStr">
        <is>
          <t>2026-10-04</t>
        </is>
      </c>
      <c r="H1933" t="inlineStr">
        <is>
          <t>official</t>
        </is>
      </c>
      <c r="I1933" t="inlineStr">
        <is>
          <t>output/pages/066_como-maalifushi/diving__comohotels.com__maldives-como-maalifushi-stay-inclusions.md</t>
        </is>
      </c>
    </row>
    <row r="1934">
      <c r="A1934" t="n">
        <v>128</v>
      </c>
      <c r="B1934" t="inlineStr">
        <is>
          <t>One &amp; Only Reethi Rah, Maldives</t>
        </is>
      </c>
      <c r="C1934" t="inlineStr">
        <is>
          <t>https://www.turquoiseholidays.co.uk/destinations/indian-ocean/maldives/oneonly-reethi-rah/</t>
        </is>
      </c>
      <c r="D1934" t="inlineStr">
        <is>
          <t>diving</t>
        </is>
      </c>
      <c r="E1934" t="inlineStr">
        <is>
          <t>One&amp;Only Reethi Rah Resort | Maldives | Turquoise Holidays</t>
        </is>
      </c>
      <c r="F1934" t="n">
        <v>4740</v>
      </c>
      <c r="G1934" t="inlineStr">
        <is>
          <t>2026-10-04</t>
        </is>
      </c>
      <c r="H1934" t="inlineStr">
        <is>
          <t>dmc-agency</t>
        </is>
      </c>
      <c r="I1934" t="inlineStr">
        <is>
          <t>output/pages/128_one-only-reethi-rah-maldives/diving__turquoiseholidays.co.uk__destinations-indian-ocean-maldives-oneonly-reethi-rah.md</t>
        </is>
      </c>
    </row>
    <row r="1935">
      <c r="A1935" t="n">
        <v>68</v>
      </c>
      <c r="B1935" t="inlineStr">
        <is>
          <t>JA Manafaru</t>
        </is>
      </c>
      <c r="C1935" t="inlineStr">
        <is>
          <t>https://www.jaresortshotels.com/maldives/ja-manafaru/gallery?page=1&amp;category=ja-manafaru</t>
        </is>
      </c>
      <c r="D1935" t="inlineStr">
        <is>
          <t>diving</t>
        </is>
      </c>
      <c r="E1935" t="inlineStr">
        <is>
          <t>Gallery | Explore More Images of JA Resorts &amp; Hotels</t>
        </is>
      </c>
      <c r="F1935" t="n">
        <v>384</v>
      </c>
      <c r="G1935" t="inlineStr">
        <is>
          <t>2026-10-04</t>
        </is>
      </c>
      <c r="H1935" t="inlineStr">
        <is>
          <t>official</t>
        </is>
      </c>
      <c r="I1935" t="inlineStr">
        <is>
          <t>output/pages/068_ja-manafaru/diving__jaresortshotels.com__maldives-ja-manafaru-gallery.md</t>
        </is>
      </c>
    </row>
    <row r="1936">
      <c r="A1936" t="n">
        <v>35</v>
      </c>
      <c r="B1936" t="inlineStr">
        <is>
          <t>Heritance Aarah</t>
        </is>
      </c>
      <c r="C1936" t="inlineStr">
        <is>
          <t>https://www.maldives.com/resorts/heritance-aarah-maldives</t>
        </is>
      </c>
      <c r="D1936" t="inlineStr">
        <is>
          <t>diving</t>
        </is>
      </c>
      <c r="E1936" t="inlineStr">
        <is>
          <t>Heritance Aarah Deals &amp; Packages 2026 | Maldives.com</t>
        </is>
      </c>
      <c r="F1936" t="n">
        <v>240</v>
      </c>
      <c r="G1936" t="inlineStr">
        <is>
          <t>2026-10-04</t>
        </is>
      </c>
      <c r="H1936" t="inlineStr">
        <is>
          <t>dmc-agency</t>
        </is>
      </c>
      <c r="I1936" t="inlineStr">
        <is>
          <t>output/pages/035_heritance-aarah/diving__maldives.com__resorts-heritance-aarah-maldives.md</t>
        </is>
      </c>
    </row>
    <row r="1937">
      <c r="A1937" t="n">
        <v>62</v>
      </c>
      <c r="B1937" t="inlineStr">
        <is>
          <t>Cora Cora Maldives</t>
        </is>
      </c>
      <c r="C1937" t="inlineStr">
        <is>
          <t>https://coracoraresorts.com/fr/experiences/water-world/</t>
        </is>
      </c>
      <c r="D1937" t="inlineStr">
        <is>
          <t>diving</t>
        </is>
      </c>
      <c r="E1937" t="inlineStr">
        <is>
          <t>Water World Maldives | Cora Cora Maldives</t>
        </is>
      </c>
      <c r="F1937" t="n">
        <v>1672</v>
      </c>
      <c r="G1937" t="inlineStr">
        <is>
          <t>2026-10-04</t>
        </is>
      </c>
      <c r="H1937" t="inlineStr">
        <is>
          <t>official</t>
        </is>
      </c>
      <c r="I1937" t="inlineStr">
        <is>
          <t>output/pages/062_cora-cora-maldives/diving__coracoraresorts.com__fr-experiences-water-world.md</t>
        </is>
      </c>
    </row>
    <row r="1938">
      <c r="A1938" t="n">
        <v>130</v>
      </c>
      <c r="B1938" t="inlineStr">
        <is>
          <t>Robinson Noonu</t>
        </is>
      </c>
      <c r="C1938" t="inlineStr">
        <is>
          <t>https://www.maldives.com/resorts/robinson-noonu</t>
        </is>
      </c>
      <c r="D1938" t="inlineStr">
        <is>
          <t>overview</t>
        </is>
      </c>
      <c r="E1938" t="inlineStr">
        <is>
          <t>ROBINSON NOONU | Luxurious All-Inclusive Resort in Noonu Atoll</t>
        </is>
      </c>
      <c r="F1938" t="n">
        <v>240</v>
      </c>
      <c r="G1938" t="inlineStr">
        <is>
          <t>2026-10-04</t>
        </is>
      </c>
      <c r="H1938" t="inlineStr">
        <is>
          <t>dmc-agency</t>
        </is>
      </c>
      <c r="I1938" t="inlineStr">
        <is>
          <t>output/pages/130_robinson-noonu/overview__maldives.com__resorts-robinson-noonu.md</t>
        </is>
      </c>
    </row>
    <row r="1939">
      <c r="A1939" t="n">
        <v>66</v>
      </c>
      <c r="B1939" t="inlineStr">
        <is>
          <t>Como Maalifushi</t>
        </is>
      </c>
      <c r="C1939" t="inlineStr">
        <is>
          <t>https://www.comohotels.com/maldives/como-maalifushi/all-inclusive</t>
        </is>
      </c>
      <c r="D1939" t="inlineStr">
        <is>
          <t>diving</t>
        </is>
      </c>
      <c r="E1939" t="inlineStr">
        <is>
          <t>Luxury Maldives All Inclusive Resort | COMO Maalifushi</t>
        </is>
      </c>
      <c r="F1939" t="n">
        <v>6066</v>
      </c>
      <c r="G1939" t="inlineStr">
        <is>
          <t>2026-10-04</t>
        </is>
      </c>
      <c r="H1939" t="inlineStr">
        <is>
          <t>official</t>
        </is>
      </c>
      <c r="I1939" t="inlineStr">
        <is>
          <t>output/pages/066_como-maalifushi/diving__comohotels.com__maldives-como-maalifushi-all-inclusive.md</t>
        </is>
      </c>
    </row>
    <row r="1940">
      <c r="A1940" t="n">
        <v>62</v>
      </c>
      <c r="B1940" t="inlineStr">
        <is>
          <t>Cora Cora Maldives</t>
        </is>
      </c>
      <c r="C1940" t="inlineStr">
        <is>
          <t>https://coracoraresorts.com/ko/dining/%ed%83%80%ec%9e%90/</t>
        </is>
      </c>
      <c r="D1940" t="inlineStr">
        <is>
          <t>dining</t>
        </is>
      </c>
      <c r="E1940" t="inlineStr">
        <is>
          <t>타자® - Cora Cora Maldives</t>
        </is>
      </c>
      <c r="F1940" t="n">
        <v>713</v>
      </c>
      <c r="G1940" t="inlineStr">
        <is>
          <t>2026-10-04</t>
        </is>
      </c>
      <c r="H1940" t="inlineStr">
        <is>
          <t>official</t>
        </is>
      </c>
      <c r="I1940" t="inlineStr">
        <is>
          <t>output/pages/062_cora-cora-maldives/dining__coracoraresorts.com__ko-dining-ed-83-80-ec-9e-90.md</t>
        </is>
      </c>
    </row>
    <row r="1941">
      <c r="A1941" t="n">
        <v>116</v>
      </c>
      <c r="B1941" t="inlineStr">
        <is>
          <t>Nova Maldives</t>
        </is>
      </c>
      <c r="C1941" t="inlineStr">
        <is>
          <t>https://www.maldives.com/resorts/nova-maldives</t>
        </is>
      </c>
      <c r="D1941" t="inlineStr">
        <is>
          <t>diving</t>
        </is>
      </c>
      <c r="E1941" t="inlineStr">
        <is>
          <t>Nova Maldives | Contemporary All-Inclusive Resort</t>
        </is>
      </c>
      <c r="F1941" t="n">
        <v>240</v>
      </c>
      <c r="G1941" t="inlineStr">
        <is>
          <t>2026-10-04</t>
        </is>
      </c>
      <c r="H1941" t="inlineStr">
        <is>
          <t>dmc-agency</t>
        </is>
      </c>
      <c r="I1941" t="inlineStr">
        <is>
          <t>output/pages/116_nova-maldives/diving__maldives.com__resorts-nova-maldives.md</t>
        </is>
      </c>
    </row>
    <row r="1942">
      <c r="A1942" t="n">
        <v>68</v>
      </c>
      <c r="B1942" t="inlineStr">
        <is>
          <t>JA Manafaru</t>
        </is>
      </c>
      <c r="C1942" t="inlineStr">
        <is>
          <t>https://www.jaresortshotels.com/maldives/ja-manafaru/gallery?page=2&amp;category=ja-manafaru</t>
        </is>
      </c>
      <c r="D1942" t="inlineStr">
        <is>
          <t>diving</t>
        </is>
      </c>
      <c r="E1942" t="inlineStr">
        <is>
          <t>Gallery | Explore More Images of JA Resorts &amp; Hotels</t>
        </is>
      </c>
      <c r="F1942" t="n">
        <v>384</v>
      </c>
      <c r="G1942" t="inlineStr">
        <is>
          <t>2026-10-04</t>
        </is>
      </c>
      <c r="H1942" t="inlineStr">
        <is>
          <t>official</t>
        </is>
      </c>
      <c r="I1942" t="inlineStr">
        <is>
          <t>output/pages/068_ja-manafaru/diving__jaresortshotels.com__maldives-ja-manafaru-gallery.md</t>
        </is>
      </c>
    </row>
    <row r="1943">
      <c r="A1943" t="n">
        <v>52</v>
      </c>
      <c r="B1943" t="inlineStr">
        <is>
          <t>Eri Maldives</t>
        </is>
      </c>
      <c r="C1943" t="inlineStr">
        <is>
          <t>https://www.maldives.com/offers/furaveri-maldives-all-inclusive-deal</t>
        </is>
      </c>
      <c r="D1943" t="inlineStr">
        <is>
          <t>diving</t>
        </is>
      </c>
      <c r="E1943" t="inlineStr">
        <is>
          <t>Furaveri Maldives | All Inclusive Deal | 25% Off |  All Inclusive</t>
        </is>
      </c>
      <c r="F1943" t="n">
        <v>240</v>
      </c>
      <c r="G1943" t="inlineStr">
        <is>
          <t>2026-10-04</t>
        </is>
      </c>
      <c r="H1943" t="inlineStr">
        <is>
          <t>dmc-agency</t>
        </is>
      </c>
      <c r="I1943" t="inlineStr">
        <is>
          <t>output/pages/052_eri-maldives/diving__maldives.com__offers-furaveri-maldives-all-inclusive-deal.md</t>
        </is>
      </c>
    </row>
    <row r="1944">
      <c r="A1944" t="n">
        <v>68</v>
      </c>
      <c r="B1944" t="inlineStr">
        <is>
          <t>JA Manafaru</t>
        </is>
      </c>
      <c r="C1944" t="inlineStr">
        <is>
          <t>https://www.jaresortshotels.com/maldives/ja-manafaru/gallery?page=4&amp;category=ja-manafaru</t>
        </is>
      </c>
      <c r="D1944" t="inlineStr">
        <is>
          <t>diving</t>
        </is>
      </c>
      <c r="E1944" t="inlineStr">
        <is>
          <t>Gallery | Explore More Images of JA Resorts &amp; Hotels</t>
        </is>
      </c>
      <c r="F1944" t="n">
        <v>384</v>
      </c>
      <c r="G1944" t="inlineStr">
        <is>
          <t>2026-10-04</t>
        </is>
      </c>
      <c r="H1944" t="inlineStr">
        <is>
          <t>official</t>
        </is>
      </c>
      <c r="I1944" t="inlineStr">
        <is>
          <t>output/pages/068_ja-manafaru/diving__jaresortshotels.com__maldives-ja-manafaru-gallery.md</t>
        </is>
      </c>
    </row>
    <row r="1945">
      <c r="A1945" t="n">
        <v>62</v>
      </c>
      <c r="B1945" t="inlineStr">
        <is>
          <t>Cora Cora Maldives</t>
        </is>
      </c>
      <c r="C1945" t="inlineStr">
        <is>
          <t>https://coracoraresorts.com/zh-hans/dining/tazaa/</t>
        </is>
      </c>
      <c r="D1945" t="inlineStr">
        <is>
          <t>dining</t>
        </is>
      </c>
      <c r="E1945" t="inlineStr">
        <is>
          <t>Tazäa® - Cora Cora Maldives - 探索古老香料之路（Spice Route）的风味</t>
        </is>
      </c>
      <c r="F1945" t="n">
        <v>473</v>
      </c>
      <c r="G1945" t="inlineStr">
        <is>
          <t>2026-10-04</t>
        </is>
      </c>
      <c r="H1945" t="inlineStr">
        <is>
          <t>official</t>
        </is>
      </c>
      <c r="I1945" t="inlineStr">
        <is>
          <t>output/pages/062_cora-cora-maldives/dining__coracoraresorts.com__zh-hans-dining-tazaa.md</t>
        </is>
      </c>
    </row>
    <row r="1946">
      <c r="A1946" t="n">
        <v>9</v>
      </c>
      <c r="B1946" t="inlineStr">
        <is>
          <t>Amilla Fushi</t>
        </is>
      </c>
      <c r="C1946" t="inlineStr">
        <is>
          <t>https://www.maldives.com/offers/amilla-maldives-easter-deal</t>
        </is>
      </c>
      <c r="D1946" t="inlineStr">
        <is>
          <t>diving</t>
        </is>
      </c>
      <c r="E1946" t="inlineStr">
        <is>
          <t>Amilla Maldives | Easter Deal | 45% Discount | Half-Board</t>
        </is>
      </c>
      <c r="F1946" t="n">
        <v>240</v>
      </c>
      <c r="G1946" t="inlineStr">
        <is>
          <t>2026-10-04</t>
        </is>
      </c>
      <c r="H1946" t="inlineStr">
        <is>
          <t>dmc-agency</t>
        </is>
      </c>
      <c r="I1946" t="inlineStr">
        <is>
          <t>output/pages/009_amilla-fushi/diving__maldives.com__offers-amilla-maldives-easter-deal.md</t>
        </is>
      </c>
    </row>
    <row r="1947">
      <c r="A1947" t="n">
        <v>69</v>
      </c>
      <c r="B1947" t="inlineStr">
        <is>
          <t>Adaaran Club Rannalhi</t>
        </is>
      </c>
      <c r="C1947" t="inlineStr">
        <is>
          <t>https://www.adaaran.com/clubrannalhi/</t>
        </is>
      </c>
      <c r="D1947" t="inlineStr">
        <is>
          <t>diving</t>
        </is>
      </c>
      <c r="E1947" t="inlineStr">
        <is>
          <t>Maldives All Inclusive Resort | Adaaran Club Rannalhi Official Site</t>
        </is>
      </c>
      <c r="F1947" t="n">
        <v>8761</v>
      </c>
      <c r="G1947" t="inlineStr">
        <is>
          <t>2026-10-04</t>
        </is>
      </c>
      <c r="H1947" t="inlineStr">
        <is>
          <t>official</t>
        </is>
      </c>
      <c r="I1947" t="inlineStr">
        <is>
          <t>output/pages/069_adaaran-club-rannalhi/diving__adaaran.com__clubrannalhi.md</t>
        </is>
      </c>
    </row>
    <row r="1948">
      <c r="A1948" t="n">
        <v>94</v>
      </c>
      <c r="B1948" t="inlineStr">
        <is>
          <t>Reethi Faru Resort</t>
        </is>
      </c>
      <c r="C1948" t="inlineStr">
        <is>
          <t>https://www.maldives.com/resorts/reethi-faru-resort</t>
        </is>
      </c>
      <c r="D1948" t="inlineStr">
        <is>
          <t>overview</t>
        </is>
      </c>
      <c r="E1948" t="inlineStr">
        <is>
          <t>Reethi Faru Resort | 5-Star Luxury in Raa Atoll</t>
        </is>
      </c>
      <c r="F1948" t="n">
        <v>240</v>
      </c>
      <c r="G1948" t="inlineStr">
        <is>
          <t>2026-10-04</t>
        </is>
      </c>
      <c r="H1948" t="inlineStr">
        <is>
          <t>dmc-agency</t>
        </is>
      </c>
      <c r="I1948" t="inlineStr">
        <is>
          <t>output/pages/094_reethi-faru-resort/overview__maldives.com__resorts-reethi-faru-resort.md</t>
        </is>
      </c>
    </row>
    <row r="1949">
      <c r="A1949" t="n">
        <v>62</v>
      </c>
      <c r="B1949" t="inlineStr">
        <is>
          <t>Cora Cora Maldives</t>
        </is>
      </c>
      <c r="C1949" t="inlineStr">
        <is>
          <t>https://coracoraresorts.com/coral-restoration/</t>
        </is>
      </c>
      <c r="D1949" t="inlineStr">
        <is>
          <t>diving</t>
        </is>
      </c>
      <c r="E1949" t="inlineStr">
        <is>
          <t>Coral Restoration in the Maldives</t>
        </is>
      </c>
      <c r="F1949" t="n">
        <v>5336</v>
      </c>
      <c r="G1949" t="inlineStr">
        <is>
          <t>2026-10-04</t>
        </is>
      </c>
      <c r="H1949" t="inlineStr">
        <is>
          <t>official</t>
        </is>
      </c>
      <c r="I1949" t="inlineStr">
        <is>
          <t>output/pages/062_cora-cora-maldives/diving__coracoraresorts.com__coral-restoration.md</t>
        </is>
      </c>
    </row>
    <row r="1950">
      <c r="A1950" t="n">
        <v>69</v>
      </c>
      <c r="B1950" t="inlineStr">
        <is>
          <t>Adaaran Club Rannalhi</t>
        </is>
      </c>
      <c r="C1950" t="inlineStr">
        <is>
          <t>https://www.adaaran.com/clubrannalhi/dining/cocktail-bar/</t>
        </is>
      </c>
      <c r="D1950" t="inlineStr">
        <is>
          <t>dining</t>
        </is>
      </c>
      <c r="E1950" t="inlineStr">
        <is>
          <t>Maldives Bars | Adaaran Club Rannalhi | Cocktail Bar</t>
        </is>
      </c>
      <c r="F1950" t="n">
        <v>1429</v>
      </c>
      <c r="G1950" t="inlineStr">
        <is>
          <t>2026-10-04</t>
        </is>
      </c>
      <c r="H1950" t="inlineStr">
        <is>
          <t>official</t>
        </is>
      </c>
      <c r="I1950" t="inlineStr">
        <is>
          <t>output/pages/069_adaaran-club-rannalhi/dining__adaaran.com__clubrannalhi-dining-cocktail-bar.md</t>
        </is>
      </c>
    </row>
    <row r="1951">
      <c r="A1951" t="n">
        <v>69</v>
      </c>
      <c r="B1951" t="inlineStr">
        <is>
          <t>Adaaran Club Rannalhi</t>
        </is>
      </c>
      <c r="C1951" t="inlineStr">
        <is>
          <t>https://www.adaaran.com/clubrannalhi/offers/eid-al-fitr-offer/</t>
        </is>
      </c>
      <c r="D1951" t="inlineStr">
        <is>
          <t>offers</t>
        </is>
      </c>
      <c r="E1951" t="inlineStr">
        <is>
          <t>Eid Al-Fitr | Adaaran Club Rannalhi</t>
        </is>
      </c>
      <c r="F1951" t="n">
        <v>2662</v>
      </c>
      <c r="G1951" t="inlineStr">
        <is>
          <t>2026-10-04</t>
        </is>
      </c>
      <c r="H1951" t="inlineStr">
        <is>
          <t>official</t>
        </is>
      </c>
      <c r="I1951" t="inlineStr">
        <is>
          <t>output/pages/069_adaaran-club-rannalhi/offers__adaaran.com__clubrannalhi-offers-eid-al-fitr-offer.md</t>
        </is>
      </c>
    </row>
    <row r="1952">
      <c r="A1952" t="n">
        <v>62</v>
      </c>
      <c r="B1952" t="inlineStr">
        <is>
          <t>Cora Cora Maldives</t>
        </is>
      </c>
      <c r="C1952" t="inlineStr">
        <is>
          <t>https://coracoraresorts.com/wellness/</t>
        </is>
      </c>
      <c r="D1952" t="inlineStr">
        <is>
          <t>spa</t>
        </is>
      </c>
      <c r="E1952" t="inlineStr">
        <is>
          <t>Wellness Resort Maldives | Spa &amp; Wellness at Cora Cora Maldives</t>
        </is>
      </c>
      <c r="F1952" t="n">
        <v>508</v>
      </c>
      <c r="G1952" t="inlineStr">
        <is>
          <t>2026-10-04</t>
        </is>
      </c>
      <c r="H1952" t="inlineStr">
        <is>
          <t>official</t>
        </is>
      </c>
      <c r="I1952" t="inlineStr">
        <is>
          <t>output/pages/062_cora-cora-maldives/spa__coracoraresorts.com__wellness.md</t>
        </is>
      </c>
    </row>
    <row r="1953">
      <c r="A1953" t="n">
        <v>69</v>
      </c>
      <c r="B1953" t="inlineStr">
        <is>
          <t>Adaaran Club Rannalhi</t>
        </is>
      </c>
      <c r="C1953" t="inlineStr">
        <is>
          <t>https://www.adaaran.com/clubrannalhi/offers/adaaran-local-escape/</t>
        </is>
      </c>
      <c r="D1953" t="inlineStr">
        <is>
          <t>offers</t>
        </is>
      </c>
      <c r="E1953" t="inlineStr">
        <is>
          <t>Adaaran Local Escape | Adaaran Club Rannalhi</t>
        </is>
      </c>
      <c r="F1953" t="n">
        <v>2892</v>
      </c>
      <c r="G1953" t="inlineStr">
        <is>
          <t>2026-10-04</t>
        </is>
      </c>
      <c r="H1953" t="inlineStr">
        <is>
          <t>official</t>
        </is>
      </c>
      <c r="I1953" t="inlineStr">
        <is>
          <t>output/pages/069_adaaran-club-rannalhi/offers__adaaran.com__clubrannalhi-offers-adaaran-local-escape.md</t>
        </is>
      </c>
    </row>
    <row r="1954">
      <c r="A1954" t="n">
        <v>67</v>
      </c>
      <c r="B1954" t="inlineStr">
        <is>
          <t>Waldorf Astoria Maldives Ithaafushi</t>
        </is>
      </c>
      <c r="C1954" t="inlineStr">
        <is>
          <t>https://www.waldorfastoriamaldives.com/zh/villas/two-queen-bedded-reef-villa-with-pool/</t>
        </is>
      </c>
      <c r="D1954" t="inlineStr">
        <is>
          <t>diving</t>
        </is>
      </c>
      <c r="E1954" t="inlineStr">
        <is>
          <t>Luxury Two Queen Bedded Reef Villa Maldives | Waldorf Astoria</t>
        </is>
      </c>
      <c r="F1954" t="n">
        <v>1657</v>
      </c>
      <c r="G1954" t="inlineStr">
        <is>
          <t>2026-10-04</t>
        </is>
      </c>
      <c r="H1954" t="inlineStr">
        <is>
          <t>official</t>
        </is>
      </c>
      <c r="I1954" t="inlineStr">
        <is>
          <t>output/pages/067_waldorf-astoria-maldives-ithaafushi/diving__waldorfastoriamaldives.com__zh-villas-two-queen-bedded-reef-villa-with-pool.md</t>
        </is>
      </c>
    </row>
    <row r="1955">
      <c r="A1955" t="n">
        <v>176</v>
      </c>
      <c r="B1955" t="inlineStr">
        <is>
          <t>Villa Park Sun Island</t>
        </is>
      </c>
      <c r="C1955" t="inlineStr">
        <is>
          <t>https://www.maldives.com/offers/villa-park-couples-deal</t>
        </is>
      </c>
      <c r="D1955" t="inlineStr">
        <is>
          <t>wedding</t>
        </is>
      </c>
      <c r="E1955" t="inlineStr">
        <is>
          <t>Villa Park | Romance and Relaxation | 15% off | All-Inclusive | Sunset Deluxe Beach Villa</t>
        </is>
      </c>
      <c r="F1955" t="n">
        <v>240</v>
      </c>
      <c r="G1955" t="inlineStr">
        <is>
          <t>2026-10-04</t>
        </is>
      </c>
      <c r="H1955" t="inlineStr">
        <is>
          <t>dmc-agency</t>
        </is>
      </c>
      <c r="I1955" t="inlineStr">
        <is>
          <t>output/pages/176_villa-park-sun-island/wedding__maldives.com__offers-villa-park-couples-deal.md</t>
        </is>
      </c>
    </row>
    <row r="1956">
      <c r="A1956" t="n">
        <v>67</v>
      </c>
      <c r="B1956" t="inlineStr">
        <is>
          <t>Waldorf Astoria Maldives Ithaafushi</t>
        </is>
      </c>
      <c r="C1956" t="inlineStr">
        <is>
          <t>https://www.waldorfastoriamaldives.com/de/news/waldorf-astoria-maldives-ithaafushi-curates-an-october-of-culinary-mastery-with-return-of-michelin-starred-chef-dave-pynt-and-sake-samurai-honored-experiences/</t>
        </is>
      </c>
      <c r="D1956" t="inlineStr">
        <is>
          <t>dining</t>
        </is>
      </c>
      <c r="E1956" t="inlineStr">
        <is>
          <t>Michelin-Starred Dave Pynt at Waldorf Astoria | Latest Maldives News</t>
        </is>
      </c>
      <c r="F1956" t="n">
        <v>5445</v>
      </c>
      <c r="G1956" t="inlineStr">
        <is>
          <t>2026-10-04</t>
        </is>
      </c>
      <c r="H1956" t="inlineStr">
        <is>
          <t>official</t>
        </is>
      </c>
      <c r="I1956" t="inlineStr">
        <is>
          <t>output/pages/067_waldorf-astoria-maldives-ithaafushi/dining__waldorfastoriamaldives.com__de-news-waldorf-astoria-maldives-ithaafushi-curates-an-octob.md</t>
        </is>
      </c>
    </row>
    <row r="1957">
      <c r="A1957" t="n">
        <v>69</v>
      </c>
      <c r="B1957" t="inlineStr">
        <is>
          <t>Adaaran Club Rannalhi</t>
        </is>
      </c>
      <c r="C1957" t="inlineStr">
        <is>
          <t>https://www.adaaran.com/clubrannalhi/experiences/water-sports/</t>
        </is>
      </c>
      <c r="D1957" t="inlineStr">
        <is>
          <t>diving</t>
        </is>
      </c>
      <c r="E1957" t="inlineStr">
        <is>
          <t>Water Sports in Maldives | Adaaran Club Rannalhi | Facilities</t>
        </is>
      </c>
      <c r="F1957" t="n">
        <v>4123</v>
      </c>
      <c r="G1957" t="inlineStr">
        <is>
          <t>2026-10-04</t>
        </is>
      </c>
      <c r="H1957" t="inlineStr">
        <is>
          <t>official</t>
        </is>
      </c>
      <c r="I1957" t="inlineStr">
        <is>
          <t>output/pages/069_adaaran-club-rannalhi/diving__adaaran.com__clubrannalhi-experiences-water-sports.md</t>
        </is>
      </c>
    </row>
    <row r="1958">
      <c r="A1958" t="n">
        <v>69</v>
      </c>
      <c r="B1958" t="inlineStr">
        <is>
          <t>Adaaran Club Rannalhi</t>
        </is>
      </c>
      <c r="C1958" t="inlineStr">
        <is>
          <t>https://www.adaaran.com/clubrannalhi/gallery/</t>
        </is>
      </c>
      <c r="D1958" t="inlineStr">
        <is>
          <t>diving</t>
        </is>
      </c>
      <c r="E1958" t="inlineStr">
        <is>
          <t>Maldives Resort Photos | Gallery | Adaaran Club Rannalhi</t>
        </is>
      </c>
      <c r="F1958" t="n">
        <v>508</v>
      </c>
      <c r="G1958" t="inlineStr">
        <is>
          <t>2026-10-04</t>
        </is>
      </c>
      <c r="H1958" t="inlineStr">
        <is>
          <t>official</t>
        </is>
      </c>
      <c r="I1958" t="inlineStr">
        <is>
          <t>output/pages/069_adaaran-club-rannalhi/diving__adaaran.com__clubrannalhi-gallery.md</t>
        </is>
      </c>
    </row>
    <row r="1959">
      <c r="A1959" t="n">
        <v>67</v>
      </c>
      <c r="B1959" t="inlineStr">
        <is>
          <t>Waldorf Astoria Maldives Ithaafushi</t>
        </is>
      </c>
      <c r="C1959" t="inlineStr">
        <is>
          <t>https://www.waldorfastoriamaldives.com/de/villas/king-grand-beach-villa-with-pool/</t>
        </is>
      </c>
      <c r="D1959" t="inlineStr">
        <is>
          <t>diving</t>
        </is>
      </c>
      <c r="E1959" t="inlineStr">
        <is>
          <t>King Grand Beach Pool Villa Maldives | Waldorf Astoria</t>
        </is>
      </c>
      <c r="F1959" t="n">
        <v>4775</v>
      </c>
      <c r="G1959" t="inlineStr">
        <is>
          <t>2026-10-04</t>
        </is>
      </c>
      <c r="H1959" t="inlineStr">
        <is>
          <t>official</t>
        </is>
      </c>
      <c r="I1959" t="inlineStr">
        <is>
          <t>output/pages/067_waldorf-astoria-maldives-ithaafushi/diving__waldorfastoriamaldives.com__de-villas-king-grand-beach-villa-with-pool.md</t>
        </is>
      </c>
    </row>
    <row r="1960">
      <c r="A1960" t="n">
        <v>62</v>
      </c>
      <c r="B1960" t="inlineStr">
        <is>
          <t>Cora Cora Maldives</t>
        </is>
      </c>
      <c r="C1960" t="inlineStr">
        <is>
          <t>https://coracoraresorts.com/ja/offer/%e8%87%aa%e7%94%b1%e8%87%aa%e5%9c%a8%e3%81%94%e4%ba%88%e7%b4%84%e6%97%a9%e5%89%b2%e3%83%97%e3%83%a9%e3%83%b3/</t>
        </is>
      </c>
      <c r="D1960" t="inlineStr">
        <is>
          <t>diving</t>
        </is>
      </c>
      <c r="E1960" t="inlineStr">
        <is>
          <t>自由自在ご予約早割プラン - Cora Cora Maldives</t>
        </is>
      </c>
      <c r="F1960" t="n">
        <v>1120</v>
      </c>
      <c r="G1960" t="inlineStr">
        <is>
          <t>2026-10-04</t>
        </is>
      </c>
      <c r="H1960" t="inlineStr">
        <is>
          <t>official</t>
        </is>
      </c>
      <c r="I1960" t="inlineStr">
        <is>
          <t>output/pages/062_cora-cora-maldives/diving__coracoraresorts.com__ja-offer-e8-87-aa-e7-94-b1-e8-87-aa-e5-9c-a8-e3-81-94-e4-ba-.md</t>
        </is>
      </c>
    </row>
    <row r="1961">
      <c r="A1961" t="n">
        <v>69</v>
      </c>
      <c r="B1961" t="inlineStr">
        <is>
          <t>Adaaran Club Rannalhi</t>
        </is>
      </c>
      <c r="C1961" t="inlineStr">
        <is>
          <t>https://www.adaaran.com/clubrannalhi/facilities/spa/spa-packages/</t>
        </is>
      </c>
      <c r="D1961" t="inlineStr">
        <is>
          <t>spa</t>
        </is>
      </c>
      <c r="E1961" t="inlineStr">
        <is>
          <t>Spa Packages Maldives | Spa Packages | Adaaran Club Rannalhi</t>
        </is>
      </c>
      <c r="F1961" t="n">
        <v>8919</v>
      </c>
      <c r="G1961" t="inlineStr">
        <is>
          <t>2026-10-04</t>
        </is>
      </c>
      <c r="H1961" t="inlineStr">
        <is>
          <t>official</t>
        </is>
      </c>
      <c r="I1961" t="inlineStr">
        <is>
          <t>output/pages/069_adaaran-club-rannalhi/spa__adaaran.com__clubrannalhi-facilities-spa-spa-packages.md</t>
        </is>
      </c>
    </row>
    <row r="1962">
      <c r="A1962" t="n">
        <v>105</v>
      </c>
      <c r="B1962" t="inlineStr">
        <is>
          <t>Kuda Villingili Resort Maldives</t>
        </is>
      </c>
      <c r="C1962" t="inlineStr">
        <is>
          <t>https://www.maldives.com/offers/kuda-villingili-all-inclusive-deal</t>
        </is>
      </c>
      <c r="D1962" t="inlineStr">
        <is>
          <t>villas</t>
        </is>
      </c>
      <c r="E1962" t="inlineStr">
        <is>
          <t>Kuda Villingili | 30% Off | Water Villa with Pool | All Inclusive Deal</t>
        </is>
      </c>
      <c r="F1962" t="n">
        <v>240</v>
      </c>
      <c r="G1962" t="inlineStr">
        <is>
          <t>2026-10-04</t>
        </is>
      </c>
      <c r="H1962" t="inlineStr">
        <is>
          <t>dmc-agency</t>
        </is>
      </c>
      <c r="I1962" t="inlineStr">
        <is>
          <t>output/pages/105_kuda-villingili-resort-maldives/villas__maldives.com__offers-kuda-villingili-all-inclusive-deal.md</t>
        </is>
      </c>
    </row>
    <row r="1963">
      <c r="A1963" t="n">
        <v>70</v>
      </c>
      <c r="B1963" t="inlineStr">
        <is>
          <t>Joy Island</t>
        </is>
      </c>
      <c r="C1963" t="inlineStr">
        <is>
          <t>https://www.joyisland.com/</t>
        </is>
      </c>
      <c r="D1963" t="inlineStr">
        <is>
          <t>diving</t>
        </is>
      </c>
      <c r="E1963" t="inlineStr">
        <is>
          <t>Joy Island Resort Maldives by Cocoon: A Joyful Escape</t>
        </is>
      </c>
      <c r="F1963" t="n">
        <v>5960</v>
      </c>
      <c r="G1963" t="inlineStr">
        <is>
          <t>2026-10-04</t>
        </is>
      </c>
      <c r="H1963" t="inlineStr">
        <is>
          <t>official</t>
        </is>
      </c>
      <c r="I1963" t="inlineStr">
        <is>
          <t>output/pages/070_joy-island/diving__joyisland.com__home.md</t>
        </is>
      </c>
    </row>
    <row r="1964">
      <c r="A1964" t="n">
        <v>69</v>
      </c>
      <c r="B1964" t="inlineStr">
        <is>
          <t>Adaaran Club Rannalhi</t>
        </is>
      </c>
      <c r="C1964" t="inlineStr">
        <is>
          <t>https://www.adaaran.com/clubrannalhi/accommodation/classic-ocean-view-rooms/</t>
        </is>
      </c>
      <c r="D1964" t="inlineStr">
        <is>
          <t>diving</t>
        </is>
      </c>
      <c r="E1964" t="inlineStr">
        <is>
          <t>Luxury Beach Resort Maldives | Club Rannalhi | Classic Ocean view Room</t>
        </is>
      </c>
      <c r="F1964" t="n">
        <v>1871</v>
      </c>
      <c r="G1964" t="inlineStr">
        <is>
          <t>2026-10-04</t>
        </is>
      </c>
      <c r="H1964" t="inlineStr">
        <is>
          <t>official</t>
        </is>
      </c>
      <c r="I1964" t="inlineStr">
        <is>
          <t>output/pages/069_adaaran-club-rannalhi/diving__adaaran.com__clubrannalhi-accommodation-classic-ocean-view-rooms.md</t>
        </is>
      </c>
    </row>
    <row r="1965">
      <c r="A1965" t="n">
        <v>62</v>
      </c>
      <c r="B1965" t="inlineStr">
        <is>
          <t>Cora Cora Maldives</t>
        </is>
      </c>
      <c r="C1965" t="inlineStr">
        <is>
          <t>https://coracoraresorts.com/de/villas/duplex-lagoon-pool-villa/</t>
        </is>
      </c>
      <c r="D1965" t="inlineStr">
        <is>
          <t>diving</t>
        </is>
      </c>
      <c r="E1965" t="inlineStr">
        <is>
          <t>Duplex Lagoon Pool Villa | Cora Cora Maldives</t>
        </is>
      </c>
      <c r="F1965" t="n">
        <v>1311</v>
      </c>
      <c r="G1965" t="inlineStr">
        <is>
          <t>2026-10-04</t>
        </is>
      </c>
      <c r="H1965" t="inlineStr">
        <is>
          <t>official</t>
        </is>
      </c>
      <c r="I1965" t="inlineStr">
        <is>
          <t>output/pages/062_cora-cora-maldives/diving__coracoraresorts.com__de-villas-duplex-lagoon-pool-villa.md</t>
        </is>
      </c>
    </row>
    <row r="1966">
      <c r="A1966" t="n">
        <v>69</v>
      </c>
      <c r="B1966" t="inlineStr">
        <is>
          <t>Adaaran Club Rannalhi</t>
        </is>
      </c>
      <c r="C1966" t="inlineStr">
        <is>
          <t>https://www.adaaran.com/clubrannalhi/experiences/housereef-rannalhi/</t>
        </is>
      </c>
      <c r="D1966" t="inlineStr">
        <is>
          <t>excursions</t>
        </is>
      </c>
      <c r="E1966" t="inlineStr">
        <is>
          <t>Housereef Rannalhi | Adaaran Club Rannalhi</t>
        </is>
      </c>
      <c r="F1966" t="n">
        <v>7117</v>
      </c>
      <c r="G1966" t="inlineStr">
        <is>
          <t>2026-10-04</t>
        </is>
      </c>
      <c r="H1966" t="inlineStr">
        <is>
          <t>official</t>
        </is>
      </c>
      <c r="I1966" t="inlineStr">
        <is>
          <t>output/pages/069_adaaran-club-rannalhi/excursions__adaaran.com__clubrannalhi-experiences-housereef-rannalhi.md</t>
        </is>
      </c>
    </row>
    <row r="1967">
      <c r="A1967" t="n">
        <v>21</v>
      </c>
      <c r="B1967" t="inlineStr">
        <is>
          <t>Brennia Kottefaru</t>
        </is>
      </c>
      <c r="C1967" t="inlineStr">
        <is>
          <t>https://www.maldives.com/resorts/brennia-kottefaru</t>
        </is>
      </c>
      <c r="D1967" t="inlineStr">
        <is>
          <t>diving</t>
        </is>
      </c>
      <c r="E1967" t="inlineStr">
        <is>
          <t>Brennia Kottefaru | Luxury Resort in Raa Atoll, Maldives</t>
        </is>
      </c>
      <c r="F1967" t="n">
        <v>240</v>
      </c>
      <c r="G1967" t="inlineStr">
        <is>
          <t>2026-10-04</t>
        </is>
      </c>
      <c r="H1967" t="inlineStr">
        <is>
          <t>dmc-agency</t>
        </is>
      </c>
      <c r="I1967" t="inlineStr">
        <is>
          <t>output/pages/021_brennia-kottefaru/diving__maldives.com__resorts-brennia-kottefaru.md</t>
        </is>
      </c>
    </row>
    <row r="1968">
      <c r="A1968" t="n">
        <v>67</v>
      </c>
      <c r="B1968" t="inlineStr">
        <is>
          <t>Waldorf Astoria Maldives Ithaafushi</t>
        </is>
      </c>
      <c r="C1968" t="inlineStr">
        <is>
          <t>https://www.waldorfastoriamaldives.com/de/villas/two-queen-bedded-beach-villa-with-pool/</t>
        </is>
      </c>
      <c r="D1968" t="inlineStr">
        <is>
          <t>diving</t>
        </is>
      </c>
      <c r="E1968" t="inlineStr">
        <is>
          <t>2 Queen Bedded Beach Villa with Private Pool at Waldorf Maldives</t>
        </is>
      </c>
      <c r="F1968" t="n">
        <v>4560</v>
      </c>
      <c r="G1968" t="inlineStr">
        <is>
          <t>2026-10-04</t>
        </is>
      </c>
      <c r="H1968" t="inlineStr">
        <is>
          <t>official</t>
        </is>
      </c>
      <c r="I1968" t="inlineStr">
        <is>
          <t>output/pages/067_waldorf-astoria-maldives-ithaafushi/diving__waldorfastoriamaldives.com__de-villas-two-queen-bedded-beach-villa-with-pool.md</t>
        </is>
      </c>
    </row>
    <row r="1969">
      <c r="A1969" t="n">
        <v>69</v>
      </c>
      <c r="B1969" t="inlineStr">
        <is>
          <t>Adaaran Club Rannalhi</t>
        </is>
      </c>
      <c r="C1969" t="inlineStr">
        <is>
          <t>https://www.adaaran.com/clubrannalhi/experiences/local-village/</t>
        </is>
      </c>
      <c r="D1969" t="inlineStr">
        <is>
          <t>diving</t>
        </is>
      </c>
      <c r="E1969" t="inlineStr">
        <is>
          <t>Maldives Places to See | Maldives Local Village | Rannalhi</t>
        </is>
      </c>
      <c r="F1969" t="n">
        <v>2882</v>
      </c>
      <c r="G1969" t="inlineStr">
        <is>
          <t>2026-10-04</t>
        </is>
      </c>
      <c r="H1969" t="inlineStr">
        <is>
          <t>official</t>
        </is>
      </c>
      <c r="I1969" t="inlineStr">
        <is>
          <t>output/pages/069_adaaran-club-rannalhi/diving__adaaran.com__clubrannalhi-experiences-local-village.md</t>
        </is>
      </c>
    </row>
    <row r="1970">
      <c r="A1970" t="n">
        <v>70</v>
      </c>
      <c r="B1970" t="inlineStr">
        <is>
          <t>Joy Island</t>
        </is>
      </c>
      <c r="C1970" t="inlineStr">
        <is>
          <t>https://www.joyisland.com/lagoon-residence</t>
        </is>
      </c>
      <c r="D1970" t="inlineStr">
        <is>
          <t>diving</t>
        </is>
      </c>
      <c r="E1970" t="inlineStr">
        <is>
          <t>Beach Villa | Joy Island Maldives</t>
        </is>
      </c>
      <c r="F1970" t="n">
        <v>1558</v>
      </c>
      <c r="G1970" t="inlineStr">
        <is>
          <t>2026-10-04</t>
        </is>
      </c>
      <c r="H1970" t="inlineStr">
        <is>
          <t>official</t>
        </is>
      </c>
      <c r="I1970" t="inlineStr">
        <is>
          <t>output/pages/070_joy-island/diving__joyisland.com__lagoon-residence.md</t>
        </is>
      </c>
    </row>
    <row r="1971">
      <c r="A1971" t="n">
        <v>56</v>
      </c>
      <c r="B1971" t="inlineStr">
        <is>
          <t>Four Seasons Resort Maldives at Kuda Huraa</t>
        </is>
      </c>
      <c r="C1971" t="inlineStr">
        <is>
          <t>https://www.maldives.com/resorts/four-seasons-resort-maldives-at-kuda-huraa</t>
        </is>
      </c>
      <c r="D1971" t="inlineStr">
        <is>
          <t>diving</t>
        </is>
      </c>
      <c r="E1971" t="inlineStr">
        <is>
          <t>Four Seasons Maldives Kuda Huraa 2026 Deals | Maldives.com</t>
        </is>
      </c>
      <c r="F1971" t="n">
        <v>240</v>
      </c>
      <c r="G1971" t="inlineStr">
        <is>
          <t>2026-10-04</t>
        </is>
      </c>
      <c r="H1971" t="inlineStr">
        <is>
          <t>dmc-agency</t>
        </is>
      </c>
      <c r="I1971" t="inlineStr">
        <is>
          <t>output/pages/056_four-seasons-resort-maldives-at-kuda-huraa/diving__maldives.com__resorts-four-seasons-resort-maldives-at-kuda-huraa.md</t>
        </is>
      </c>
    </row>
    <row r="1972">
      <c r="A1972" t="n">
        <v>62</v>
      </c>
      <c r="B1972" t="inlineStr">
        <is>
          <t>Cora Cora Maldives</t>
        </is>
      </c>
      <c r="C1972" t="inlineStr">
        <is>
          <t>https://coracoraresorts.com/fr/villas/lagoon-pool-villa/</t>
        </is>
      </c>
      <c r="D1972" t="inlineStr">
        <is>
          <t>diving</t>
        </is>
      </c>
      <c r="E1972" t="inlineStr">
        <is>
          <t>Villas de luxe aux Maldives | Lagoon Pool Villa | Cora Cora Maldives</t>
        </is>
      </c>
      <c r="F1972" t="n">
        <v>1369</v>
      </c>
      <c r="G1972" t="inlineStr">
        <is>
          <t>2026-10-04</t>
        </is>
      </c>
      <c r="H1972" t="inlineStr">
        <is>
          <t>official</t>
        </is>
      </c>
      <c r="I1972" t="inlineStr">
        <is>
          <t>output/pages/062_cora-cora-maldives/diving__coracoraresorts.com__fr-villas-lagoon-pool-villa.md</t>
        </is>
      </c>
    </row>
    <row r="1973">
      <c r="A1973" t="n">
        <v>40</v>
      </c>
      <c r="B1973" t="inlineStr">
        <is>
          <t>Le Méridien Maldives Resort and Spa</t>
        </is>
      </c>
      <c r="C1973" t="inlineStr">
        <is>
          <t>https://www.letsgo2.com/hotels/maldives/le-meridien-maldives/</t>
        </is>
      </c>
      <c r="D1973" t="inlineStr">
        <is>
          <t>diving</t>
        </is>
      </c>
      <c r="E1973" t="inlineStr"/>
      <c r="F1973" t="n">
        <v>439</v>
      </c>
      <c r="G1973" t="inlineStr">
        <is>
          <t>2026-10-04</t>
        </is>
      </c>
      <c r="H1973" t="inlineStr">
        <is>
          <t>dmc-agency</t>
        </is>
      </c>
      <c r="I1973" t="inlineStr">
        <is>
          <t>output/pages/040_le-meridien-maldives-resort-and-spa/diving__letsgo2.com__hotels-maldives-le-meridien-maldives.md</t>
        </is>
      </c>
    </row>
    <row r="1974">
      <c r="A1974" t="n">
        <v>69</v>
      </c>
      <c r="B1974" t="inlineStr">
        <is>
          <t>Adaaran Club Rannalhi</t>
        </is>
      </c>
      <c r="C1974" t="inlineStr">
        <is>
          <t>https://www.adaaran.com/clubrannalhi/experiences/island-hopping/</t>
        </is>
      </c>
      <c r="D1974" t="inlineStr">
        <is>
          <t>diving</t>
        </is>
      </c>
      <c r="E1974" t="inlineStr">
        <is>
          <t>Maldives Island Hopping | Adaaran Club Rannalhi Maldives</t>
        </is>
      </c>
      <c r="F1974" t="n">
        <v>3200</v>
      </c>
      <c r="G1974" t="inlineStr">
        <is>
          <t>2026-10-04</t>
        </is>
      </c>
      <c r="H1974" t="inlineStr">
        <is>
          <t>official</t>
        </is>
      </c>
      <c r="I1974" t="inlineStr">
        <is>
          <t>output/pages/069_adaaran-club-rannalhi/diving__adaaran.com__clubrannalhi-experiences-island-hopping.md</t>
        </is>
      </c>
    </row>
    <row r="1975">
      <c r="A1975" t="n">
        <v>70</v>
      </c>
      <c r="B1975" t="inlineStr">
        <is>
          <t>Joy Island</t>
        </is>
      </c>
      <c r="C1975" t="inlineStr">
        <is>
          <t>https://www.joyisland.com/copy-of-seaplane-transfers</t>
        </is>
      </c>
      <c r="D1975" t="inlineStr">
        <is>
          <t>transfers</t>
        </is>
      </c>
      <c r="E1975" t="inlineStr">
        <is>
          <t>Seaplane Transfers | Joy Island</t>
        </is>
      </c>
      <c r="F1975" t="n">
        <v>2798</v>
      </c>
      <c r="G1975" t="inlineStr">
        <is>
          <t>2026-10-04</t>
        </is>
      </c>
      <c r="H1975" t="inlineStr">
        <is>
          <t>official</t>
        </is>
      </c>
      <c r="I1975" t="inlineStr">
        <is>
          <t>output/pages/070_joy-island/transfers__joyisland.com__copy-of-seaplane-transfers.md</t>
        </is>
      </c>
    </row>
    <row r="1976">
      <c r="A1976" t="n">
        <v>69</v>
      </c>
      <c r="B1976" t="inlineStr">
        <is>
          <t>Adaaran Club Rannalhi</t>
        </is>
      </c>
      <c r="C1976" t="inlineStr">
        <is>
          <t>https://www.adaaran.com/clubrannalhi/sitemap/</t>
        </is>
      </c>
      <c r="D1976" t="inlineStr">
        <is>
          <t>other</t>
        </is>
      </c>
      <c r="E1976" t="inlineStr">
        <is>
          <t>Sitemap | Adaaran Club Rannalhi</t>
        </is>
      </c>
      <c r="F1976" t="n">
        <v>1163</v>
      </c>
      <c r="G1976" t="inlineStr">
        <is>
          <t>2026-10-04</t>
        </is>
      </c>
      <c r="H1976" t="inlineStr">
        <is>
          <t>official</t>
        </is>
      </c>
      <c r="I1976" t="inlineStr">
        <is>
          <t>output/pages/069_adaaran-club-rannalhi/other__adaaran.com__clubrannalhi-sitemap.md</t>
        </is>
      </c>
    </row>
    <row r="1977">
      <c r="A1977" t="n">
        <v>165</v>
      </c>
      <c r="B1977" t="inlineStr">
        <is>
          <t>Velassaru Maldives</t>
        </is>
      </c>
      <c r="C1977" t="inlineStr">
        <is>
          <t>https://www.maldives.com/offers/velassaru-maldives-summer-deal</t>
        </is>
      </c>
      <c r="D1977" t="inlineStr">
        <is>
          <t>diving</t>
        </is>
      </c>
      <c r="E1977" t="inlineStr">
        <is>
          <t>NIVA Velassaru | Summer Deals | 30% Discount | Half Board</t>
        </is>
      </c>
      <c r="F1977" t="n">
        <v>240</v>
      </c>
      <c r="G1977" t="inlineStr">
        <is>
          <t>2026-10-04</t>
        </is>
      </c>
      <c r="H1977" t="inlineStr">
        <is>
          <t>dmc-agency</t>
        </is>
      </c>
      <c r="I1977" t="inlineStr">
        <is>
          <t>output/pages/165_velassaru-maldives/diving__maldives.com__offers-velassaru-maldives-summer-deal.md</t>
        </is>
      </c>
    </row>
    <row r="1978">
      <c r="A1978" t="n">
        <v>69</v>
      </c>
      <c r="B1978" t="inlineStr">
        <is>
          <t>Adaaran Club Rannalhi</t>
        </is>
      </c>
      <c r="C1978" t="inlineStr">
        <is>
          <t>https://www.adaaran.com/clubrannalhi/experiences/dive-point/</t>
        </is>
      </c>
      <c r="D1978" t="inlineStr">
        <is>
          <t>diving</t>
        </is>
      </c>
      <c r="E1978" t="inlineStr">
        <is>
          <t>Maldives Best Places to Stay | Facilities at Adaaran Club Rannalhi</t>
        </is>
      </c>
      <c r="F1978" t="n">
        <v>4995</v>
      </c>
      <c r="G1978" t="inlineStr">
        <is>
          <t>2026-10-04</t>
        </is>
      </c>
      <c r="H1978" t="inlineStr">
        <is>
          <t>official</t>
        </is>
      </c>
      <c r="I1978" t="inlineStr">
        <is>
          <t>output/pages/069_adaaran-club-rannalhi/diving__adaaran.com__clubrannalhi-experiences-dive-point.md</t>
        </is>
      </c>
    </row>
    <row r="1979">
      <c r="A1979" t="n">
        <v>70</v>
      </c>
      <c r="B1979" t="inlineStr">
        <is>
          <t>Joy Island</t>
        </is>
      </c>
      <c r="C1979" t="inlineStr">
        <is>
          <t>https://www.joyisland.com/joy-arcade</t>
        </is>
      </c>
      <c r="D1979" t="inlineStr">
        <is>
          <t>overview</t>
        </is>
      </c>
      <c r="E1979" t="inlineStr">
        <is>
          <t>Joy Arcade | Joy Island New</t>
        </is>
      </c>
      <c r="F1979" t="n">
        <v>2749</v>
      </c>
      <c r="G1979" t="inlineStr">
        <is>
          <t>2026-10-04</t>
        </is>
      </c>
      <c r="H1979" t="inlineStr">
        <is>
          <t>official</t>
        </is>
      </c>
      <c r="I1979" t="inlineStr">
        <is>
          <t>output/pages/070_joy-island/overview__joyisland.com__joy-arcade.md</t>
        </is>
      </c>
    </row>
    <row r="1980">
      <c r="A1980" t="n">
        <v>62</v>
      </c>
      <c r="B1980" t="inlineStr">
        <is>
          <t>Cora Cora Maldives</t>
        </is>
      </c>
      <c r="C1980" t="inlineStr">
        <is>
          <t>https://coracoraresorts.com/ko/villas/%eb%9d%bc%ea%b5%b0-%ed%92%80%eb%b9%8c%eb%9d%bc/</t>
        </is>
      </c>
      <c r="D1980" t="inlineStr">
        <is>
          <t>villas</t>
        </is>
      </c>
      <c r="E1980" t="inlineStr">
        <is>
          <t>몰디브 럭셔리 빌라 | 라군 풀빌라 | 코라 코라 몰디브</t>
        </is>
      </c>
      <c r="F1980" t="n">
        <v>645</v>
      </c>
      <c r="G1980" t="inlineStr">
        <is>
          <t>2026-10-04</t>
        </is>
      </c>
      <c r="H1980" t="inlineStr">
        <is>
          <t>official</t>
        </is>
      </c>
      <c r="I1980" t="inlineStr">
        <is>
          <t>output/pages/062_cora-cora-maldives/villas__coracoraresorts.com__ko-villas-eb-9d-bc-ea-b5-b0-ed-92-80-eb-b9-8c-eb-9d-bc.md</t>
        </is>
      </c>
    </row>
    <row r="1981">
      <c r="A1981" t="n">
        <v>96</v>
      </c>
      <c r="B1981" t="inlineStr">
        <is>
          <t>Dhawa Ihuru</t>
        </is>
      </c>
      <c r="C1981" t="inlineStr">
        <is>
          <t>https://www.maldives.com/resorts/dhawa-ihuru-maldives</t>
        </is>
      </c>
      <c r="D1981" t="inlineStr">
        <is>
          <t>diving</t>
        </is>
      </c>
      <c r="E1981" t="inlineStr">
        <is>
          <t>Dhawa Ihuru Maldives: Things to Do, Facilities, and Bookings</t>
        </is>
      </c>
      <c r="F1981" t="n">
        <v>240</v>
      </c>
      <c r="G1981" t="inlineStr">
        <is>
          <t>2026-10-04</t>
        </is>
      </c>
      <c r="H1981" t="inlineStr">
        <is>
          <t>dmc-agency</t>
        </is>
      </c>
      <c r="I1981" t="inlineStr">
        <is>
          <t>output/pages/096_dhawa-ihuru/diving__maldives.com__resorts-dhawa-ihuru-maldives.md</t>
        </is>
      </c>
    </row>
    <row r="1982">
      <c r="A1982" t="n">
        <v>69</v>
      </c>
      <c r="B1982" t="inlineStr">
        <is>
          <t>Adaaran Club Rannalhi</t>
        </is>
      </c>
      <c r="C1982" t="inlineStr">
        <is>
          <t>https://www.adaaran.com/clubrannalhi/offers/romantic-getaway/</t>
        </is>
      </c>
      <c r="D1982" t="inlineStr">
        <is>
          <t>wedding</t>
        </is>
      </c>
      <c r="E1982" t="inlineStr">
        <is>
          <t>Maldives Honeymoon Deals | Adaaran Club Rannalhi | Romantic Gateway</t>
        </is>
      </c>
      <c r="F1982" t="n">
        <v>3123</v>
      </c>
      <c r="G1982" t="inlineStr">
        <is>
          <t>2026-10-04</t>
        </is>
      </c>
      <c r="H1982" t="inlineStr">
        <is>
          <t>official</t>
        </is>
      </c>
      <c r="I1982" t="inlineStr">
        <is>
          <t>output/pages/069_adaaran-club-rannalhi/wedding__adaaran.com__clubrannalhi-offers-romantic-getaway.md</t>
        </is>
      </c>
    </row>
    <row r="1983">
      <c r="A1983" t="n">
        <v>70</v>
      </c>
      <c r="B1983" t="inlineStr">
        <is>
          <t>Joy Island</t>
        </is>
      </c>
      <c r="C1983" t="inlineStr">
        <is>
          <t>https://www.joyisland.com/dining</t>
        </is>
      </c>
      <c r="D1983" t="inlineStr">
        <is>
          <t>dining</t>
        </is>
      </c>
      <c r="E1983" t="inlineStr">
        <is>
          <t>Dining | Joy Island Maldives</t>
        </is>
      </c>
      <c r="F1983" t="n">
        <v>5011</v>
      </c>
      <c r="G1983" t="inlineStr">
        <is>
          <t>2026-10-04</t>
        </is>
      </c>
      <c r="H1983" t="inlineStr">
        <is>
          <t>official</t>
        </is>
      </c>
      <c r="I1983" t="inlineStr">
        <is>
          <t>output/pages/070_joy-island/dining__joyisland.com__dining.md</t>
        </is>
      </c>
    </row>
    <row r="1984">
      <c r="A1984" t="n">
        <v>69</v>
      </c>
      <c r="B1984" t="inlineStr">
        <is>
          <t>Adaaran Club Rannalhi</t>
        </is>
      </c>
      <c r="C1984" t="inlineStr">
        <is>
          <t>https://www.adaaran.com/clubrannalhi/all-inclusive-offering/</t>
        </is>
      </c>
      <c r="D1984" t="inlineStr">
        <is>
          <t>diving</t>
        </is>
      </c>
      <c r="E1984" t="inlineStr">
        <is>
          <t>Maldives Resort All Inclusive Package | Adaaran Club Rannalhi</t>
        </is>
      </c>
      <c r="F1984" t="n">
        <v>4577</v>
      </c>
      <c r="G1984" t="inlineStr">
        <is>
          <t>2026-10-04</t>
        </is>
      </c>
      <c r="H1984" t="inlineStr">
        <is>
          <t>official</t>
        </is>
      </c>
      <c r="I1984" t="inlineStr">
        <is>
          <t>output/pages/069_adaaran-club-rannalhi/diving__adaaran.com__clubrannalhi-all-inclusive-offering.md</t>
        </is>
      </c>
    </row>
    <row r="1985">
      <c r="A1985" t="n">
        <v>69</v>
      </c>
      <c r="B1985" t="inlineStr">
        <is>
          <t>Adaaran Club Rannalhi</t>
        </is>
      </c>
      <c r="C1985" t="inlineStr">
        <is>
          <t>https://www.adaaran.com/clubrannalhi/dining/nika-bar/</t>
        </is>
      </c>
      <c r="D1985" t="inlineStr">
        <is>
          <t>dining</t>
        </is>
      </c>
      <c r="E1985" t="inlineStr">
        <is>
          <t>Maldives Resort Bar | Nika Bar at Adaaran Club Rannalhi</t>
        </is>
      </c>
      <c r="F1985" t="n">
        <v>1280</v>
      </c>
      <c r="G1985" t="inlineStr">
        <is>
          <t>2026-10-04</t>
        </is>
      </c>
      <c r="H1985" t="inlineStr">
        <is>
          <t>official</t>
        </is>
      </c>
      <c r="I1985" t="inlineStr">
        <is>
          <t>output/pages/069_adaaran-club-rannalhi/dining__adaaran.com__clubrannalhi-dining-nika-bar.md</t>
        </is>
      </c>
    </row>
    <row r="1986">
      <c r="A1986" t="n">
        <v>70</v>
      </c>
      <c r="B1986" t="inlineStr">
        <is>
          <t>Joy Island</t>
        </is>
      </c>
      <c r="C1986" t="inlineStr">
        <is>
          <t>https://www.joyisland.com/anniversary-offer</t>
        </is>
      </c>
      <c r="D1986" t="inlineStr">
        <is>
          <t>wedding</t>
        </is>
      </c>
      <c r="E1986" t="inlineStr">
        <is>
          <t>Celebrate 3 Years of Joy | Joy Island Maldives</t>
        </is>
      </c>
      <c r="F1986" t="n">
        <v>1333</v>
      </c>
      <c r="G1986" t="inlineStr">
        <is>
          <t>2026-10-04</t>
        </is>
      </c>
      <c r="H1986" t="inlineStr">
        <is>
          <t>official</t>
        </is>
      </c>
      <c r="I1986" t="inlineStr">
        <is>
          <t>output/pages/070_joy-island/wedding__joyisland.com__anniversary-offer.md</t>
        </is>
      </c>
    </row>
    <row r="1987">
      <c r="A1987" t="n">
        <v>67</v>
      </c>
      <c r="B1987" t="inlineStr">
        <is>
          <t>Waldorf Astoria Maldives Ithaafushi</t>
        </is>
      </c>
      <c r="C1987" t="inlineStr">
        <is>
          <t>https://www.waldorfastoriamaldives.com/de/stories/romantic-retreats/</t>
        </is>
      </c>
      <c r="D1987" t="inlineStr">
        <is>
          <t>dining</t>
        </is>
      </c>
      <c r="E1987" t="inlineStr">
        <is>
          <t>Fall in Love All Over Again | Write Your Maldives Story at Waldorf Astoria</t>
        </is>
      </c>
      <c r="F1987" t="n">
        <v>3267</v>
      </c>
      <c r="G1987" t="inlineStr">
        <is>
          <t>2026-10-04</t>
        </is>
      </c>
      <c r="H1987" t="inlineStr">
        <is>
          <t>official</t>
        </is>
      </c>
      <c r="I1987" t="inlineStr">
        <is>
          <t>output/pages/067_waldorf-astoria-maldives-ithaafushi/dining__waldorfastoriamaldives.com__de-stories-romantic-retreats.md</t>
        </is>
      </c>
    </row>
    <row r="1988">
      <c r="A1988" t="n">
        <v>174</v>
      </c>
      <c r="B1988" t="inlineStr">
        <is>
          <t>Vilamendhoo Island Resort</t>
        </is>
      </c>
      <c r="C1988" t="inlineStr">
        <is>
          <t>https://www.maldives.com/offers/vilamendhoo-maldives-family-deal-snorkelling</t>
        </is>
      </c>
      <c r="D1988" t="inlineStr">
        <is>
          <t>diving</t>
        </is>
      </c>
      <c r="E1988" t="inlineStr">
        <is>
          <t>Vilamendhoo Maldives | Family Deal | 15% Off | Snorkelling Holiday | All-Inclusive Dine Around</t>
        </is>
      </c>
      <c r="F1988" t="n">
        <v>240</v>
      </c>
      <c r="G1988" t="inlineStr">
        <is>
          <t>2026-10-04</t>
        </is>
      </c>
      <c r="H1988" t="inlineStr">
        <is>
          <t>dmc-agency</t>
        </is>
      </c>
      <c r="I1988" t="inlineStr">
        <is>
          <t>output/pages/174_vilamendhoo-island-resort/diving__maldives.com__offers-vilamendhoo-maldives-family-deal-snorkelling.md</t>
        </is>
      </c>
    </row>
    <row r="1989">
      <c r="A1989" t="n">
        <v>69</v>
      </c>
      <c r="B1989" t="inlineStr">
        <is>
          <t>Adaaran Club Rannalhi</t>
        </is>
      </c>
      <c r="C1989" t="inlineStr">
        <is>
          <t>https://www.adaaran.com/clubrannalhi/offers/family-getaway/</t>
        </is>
      </c>
      <c r="D1989" t="inlineStr">
        <is>
          <t>diving</t>
        </is>
      </c>
      <c r="E1989" t="inlineStr">
        <is>
          <t>Maldives Family Getaway | Adaaran Club Rannalhi</t>
        </is>
      </c>
      <c r="F1989" t="n">
        <v>3123</v>
      </c>
      <c r="G1989" t="inlineStr">
        <is>
          <t>2026-10-04</t>
        </is>
      </c>
      <c r="H1989" t="inlineStr">
        <is>
          <t>official</t>
        </is>
      </c>
      <c r="I1989" t="inlineStr">
        <is>
          <t>output/pages/069_adaaran-club-rannalhi/diving__adaaran.com__clubrannalhi-offers-family-getaway.md</t>
        </is>
      </c>
    </row>
    <row r="1990">
      <c r="A1990" t="n">
        <v>70</v>
      </c>
      <c r="B1990" t="inlineStr">
        <is>
          <t>Joy Island</t>
        </is>
      </c>
      <c r="C1990" t="inlineStr">
        <is>
          <t>https://www.joyisland.com/faqs</t>
        </is>
      </c>
      <c r="D1990" t="inlineStr">
        <is>
          <t>overview</t>
        </is>
      </c>
      <c r="E1990" t="inlineStr">
        <is>
          <t>Frequently Asked Questions | Joy Island</t>
        </is>
      </c>
      <c r="F1990" t="n">
        <v>1664</v>
      </c>
      <c r="G1990" t="inlineStr">
        <is>
          <t>2026-10-04</t>
        </is>
      </c>
      <c r="H1990" t="inlineStr">
        <is>
          <t>official</t>
        </is>
      </c>
      <c r="I1990" t="inlineStr">
        <is>
          <t>output/pages/070_joy-island/overview__joyisland.com__faqs.md</t>
        </is>
      </c>
    </row>
    <row r="1991">
      <c r="A1991" t="n">
        <v>79</v>
      </c>
      <c r="B1991" t="inlineStr">
        <is>
          <t>Komandoo Island Resort</t>
        </is>
      </c>
      <c r="C1991" t="inlineStr">
        <is>
          <t>https://www.maldives.com/resorts/komandoo-maldives-island-resort</t>
        </is>
      </c>
      <c r="D1991" t="inlineStr">
        <is>
          <t>diving</t>
        </is>
      </c>
      <c r="E1991" t="inlineStr">
        <is>
          <t>Komandoo Maldives Island Resort | Adults-Only Luxury in Lhaviyani Atoll</t>
        </is>
      </c>
      <c r="F1991" t="n">
        <v>240</v>
      </c>
      <c r="G1991" t="inlineStr">
        <is>
          <t>2026-10-04</t>
        </is>
      </c>
      <c r="H1991" t="inlineStr">
        <is>
          <t>dmc-agency</t>
        </is>
      </c>
      <c r="I1991" t="inlineStr">
        <is>
          <t>output/pages/079_komandoo-island-resort/diving__maldives.com__resorts-komandoo-maldives-island-resort.md</t>
        </is>
      </c>
    </row>
    <row r="1992">
      <c r="A1992" t="n">
        <v>62</v>
      </c>
      <c r="B1992" t="inlineStr">
        <is>
          <t>Cora Cora Maldives</t>
        </is>
      </c>
      <c r="C1992" t="inlineStr">
        <is>
          <t>https://coracoraresorts.com/ko/offer/cora-cora-anniversary-blowout/</t>
        </is>
      </c>
      <c r="D1992" t="inlineStr">
        <is>
          <t>diving</t>
        </is>
      </c>
      <c r="E1992" t="inlineStr">
        <is>
          <t>Anniversary Blowout | Cora Cora Maldives</t>
        </is>
      </c>
      <c r="F1992" t="n">
        <v>2221</v>
      </c>
      <c r="G1992" t="inlineStr">
        <is>
          <t>2026-10-04</t>
        </is>
      </c>
      <c r="H1992" t="inlineStr">
        <is>
          <t>official</t>
        </is>
      </c>
      <c r="I1992" t="inlineStr">
        <is>
          <t>output/pages/062_cora-cora-maldives/diving__coracoraresorts.com__ko-offer-cora-cora-anniversary-blowout.md</t>
        </is>
      </c>
    </row>
    <row r="1993">
      <c r="A1993" t="n">
        <v>62</v>
      </c>
      <c r="B1993" t="inlineStr">
        <is>
          <t>Cora Cora Maldives</t>
        </is>
      </c>
      <c r="C1993" t="inlineStr">
        <is>
          <t>https://coracoraresorts.com/careers/</t>
        </is>
      </c>
      <c r="D1993" t="inlineStr">
        <is>
          <t>diving</t>
        </is>
      </c>
      <c r="E1993" t="inlineStr">
        <is>
          <t>Luxury Hotel Jobs Cora Cora| Careers | Cora Cora Maldives</t>
        </is>
      </c>
      <c r="F1993" t="n">
        <v>1153</v>
      </c>
      <c r="G1993" t="inlineStr">
        <is>
          <t>2026-10-04</t>
        </is>
      </c>
      <c r="H1993" t="inlineStr">
        <is>
          <t>official</t>
        </is>
      </c>
      <c r="I1993" t="inlineStr">
        <is>
          <t>output/pages/062_cora-cora-maldives/diving__coracoraresorts.com__careers.md</t>
        </is>
      </c>
    </row>
    <row r="1994">
      <c r="A1994" t="n">
        <v>69</v>
      </c>
      <c r="B1994" t="inlineStr">
        <is>
          <t>Adaaran Club Rannalhi</t>
        </is>
      </c>
      <c r="C1994" t="inlineStr">
        <is>
          <t>https://www.adaaran.com/clubrannalhi/experiences/sunset-photo-cruise/</t>
        </is>
      </c>
      <c r="D1994" t="inlineStr">
        <is>
          <t>diving</t>
        </is>
      </c>
      <c r="E1994" t="inlineStr">
        <is>
          <t>Sunset Cruise Maldives | Adaaran Club Rannalhi</t>
        </is>
      </c>
      <c r="F1994" t="n">
        <v>3029</v>
      </c>
      <c r="G1994" t="inlineStr">
        <is>
          <t>2026-10-04</t>
        </is>
      </c>
      <c r="H1994" t="inlineStr">
        <is>
          <t>official</t>
        </is>
      </c>
      <c r="I1994" t="inlineStr">
        <is>
          <t>output/pages/069_adaaran-club-rannalhi/diving__adaaran.com__clubrannalhi-experiences-sunset-photo-cruise.md</t>
        </is>
      </c>
    </row>
    <row r="1995">
      <c r="A1995" t="n">
        <v>62</v>
      </c>
      <c r="B1995" t="inlineStr">
        <is>
          <t>Cora Cora Maldives</t>
        </is>
      </c>
      <c r="C1995" t="inlineStr">
        <is>
          <t>https://coracoraresorts.com/wellness/yoga/</t>
        </is>
      </c>
      <c r="D1995" t="inlineStr">
        <is>
          <t>spa</t>
        </is>
      </c>
      <c r="E1995" t="inlineStr">
        <is>
          <t>Yoga - Cora Cora Maldives</t>
        </is>
      </c>
      <c r="F1995" t="n">
        <v>621</v>
      </c>
      <c r="G1995" t="inlineStr">
        <is>
          <t>2026-10-04</t>
        </is>
      </c>
      <c r="H1995" t="inlineStr">
        <is>
          <t>official</t>
        </is>
      </c>
      <c r="I1995" t="inlineStr">
        <is>
          <t>output/pages/062_cora-cora-maldives/spa__coracoraresorts.com__wellness-yoga.md</t>
        </is>
      </c>
    </row>
    <row r="1996">
      <c r="A1996" t="n">
        <v>69</v>
      </c>
      <c r="B1996" t="inlineStr">
        <is>
          <t>Adaaran Club Rannalhi</t>
        </is>
      </c>
      <c r="C1996" t="inlineStr">
        <is>
          <t>https://www.adaaran.com/clubrannalhi/experiences/sunset-fishing/</t>
        </is>
      </c>
      <c r="D1996" t="inlineStr">
        <is>
          <t>diving</t>
        </is>
      </c>
      <c r="E1996" t="inlineStr">
        <is>
          <t>Maldives Resort Fishing | Sunset Fishing at Adaaran Club Rannalhi</t>
        </is>
      </c>
      <c r="F1996" t="n">
        <v>2992</v>
      </c>
      <c r="G1996" t="inlineStr">
        <is>
          <t>2026-10-04</t>
        </is>
      </c>
      <c r="H1996" t="inlineStr">
        <is>
          <t>official</t>
        </is>
      </c>
      <c r="I1996" t="inlineStr">
        <is>
          <t>output/pages/069_adaaran-club-rannalhi/diving__adaaran.com__clubrannalhi-experiences-sunset-fishing.md</t>
        </is>
      </c>
    </row>
    <row r="1997">
      <c r="A1997" t="n">
        <v>67</v>
      </c>
      <c r="B1997" t="inlineStr">
        <is>
          <t>Waldorf Astoria Maldives Ithaafushi</t>
        </is>
      </c>
      <c r="C1997" t="inlineStr">
        <is>
          <t>https://www.waldorfastoriamaldives.com/ar/villas/two-queen-bedded-beach-villa-with-pool/</t>
        </is>
      </c>
      <c r="D1997" t="inlineStr">
        <is>
          <t>diving</t>
        </is>
      </c>
      <c r="E1997" t="inlineStr">
        <is>
          <t>2 Queen Bedded Beach Villa with Private Pool at Waldorf Maldives</t>
        </is>
      </c>
      <c r="F1997" t="n">
        <v>4238</v>
      </c>
      <c r="G1997" t="inlineStr">
        <is>
          <t>2026-10-04</t>
        </is>
      </c>
      <c r="H1997" t="inlineStr">
        <is>
          <t>official</t>
        </is>
      </c>
      <c r="I1997" t="inlineStr">
        <is>
          <t>output/pages/067_waldorf-astoria-maldives-ithaafushi/diving__waldorfastoriamaldives.com__ar-villas-two-queen-bedded-beach-villa-with-pool.md</t>
        </is>
      </c>
    </row>
    <row r="1998">
      <c r="A1998" t="n">
        <v>69</v>
      </c>
      <c r="B1998" t="inlineStr">
        <is>
          <t>Adaaran Club Rannalhi</t>
        </is>
      </c>
      <c r="C1998" t="inlineStr">
        <is>
          <t>https://www.adaaran.com/clubrannalhi/location/</t>
        </is>
      </c>
      <c r="D1998" t="inlineStr">
        <is>
          <t>diving</t>
        </is>
      </c>
      <c r="E1998" t="inlineStr">
        <is>
          <t>Top Beach Resort in Maldives | Location of Adaaran Club Rannalhi</t>
        </is>
      </c>
      <c r="F1998" t="n">
        <v>1674</v>
      </c>
      <c r="G1998" t="inlineStr">
        <is>
          <t>2026-10-04</t>
        </is>
      </c>
      <c r="H1998" t="inlineStr">
        <is>
          <t>official</t>
        </is>
      </c>
      <c r="I1998" t="inlineStr">
        <is>
          <t>output/pages/069_adaaran-club-rannalhi/diving__adaaran.com__clubrannalhi-location.md</t>
        </is>
      </c>
    </row>
    <row r="1999">
      <c r="A1999" t="n">
        <v>62</v>
      </c>
      <c r="B1999" t="inlineStr">
        <is>
          <t>Cora Cora Maldives</t>
        </is>
      </c>
      <c r="C1999" t="inlineStr">
        <is>
          <t>https://coracoraresorts.com/de/offer/last-minute-offer/</t>
        </is>
      </c>
      <c r="D1999" t="inlineStr">
        <is>
          <t>diving</t>
        </is>
      </c>
      <c r="E1999" t="inlineStr">
        <is>
          <t>Last Minute Getaway - Cora Cora Maldives</t>
        </is>
      </c>
      <c r="F1999" t="n">
        <v>2214</v>
      </c>
      <c r="G1999" t="inlineStr">
        <is>
          <t>2026-10-04</t>
        </is>
      </c>
      <c r="H1999" t="inlineStr">
        <is>
          <t>official</t>
        </is>
      </c>
      <c r="I1999" t="inlineStr">
        <is>
          <t>output/pages/062_cora-cora-maldives/diving__coracoraresorts.com__de-offer-last-minute-offer.md</t>
        </is>
      </c>
    </row>
    <row r="2000">
      <c r="A2000" t="n">
        <v>69</v>
      </c>
      <c r="B2000" t="inlineStr">
        <is>
          <t>Adaaran Club Rannalhi</t>
        </is>
      </c>
      <c r="C2000" t="inlineStr">
        <is>
          <t>https://www.adaaran.com/clubrannalhi/experiences/fishing/</t>
        </is>
      </c>
      <c r="D2000" t="inlineStr">
        <is>
          <t>diving</t>
        </is>
      </c>
      <c r="E2000" t="inlineStr">
        <is>
          <t>Maldives Fishing Charter | Fishing in Adaaran Club Rannalhi</t>
        </is>
      </c>
      <c r="F2000" t="n">
        <v>3961</v>
      </c>
      <c r="G2000" t="inlineStr">
        <is>
          <t>2026-10-04</t>
        </is>
      </c>
      <c r="H2000" t="inlineStr">
        <is>
          <t>official</t>
        </is>
      </c>
      <c r="I2000" t="inlineStr">
        <is>
          <t>output/pages/069_adaaran-club-rannalhi/diving__adaaran.com__clubrannalhi-experiences-fishing.md</t>
        </is>
      </c>
    </row>
    <row r="2001">
      <c r="A2001" t="n">
        <v>33</v>
      </c>
      <c r="B2001" t="inlineStr">
        <is>
          <t>Dhigali Maldives</t>
        </is>
      </c>
      <c r="C2001" t="inlineStr">
        <is>
          <t>https://www.maldives.com/offers/niva-dhigali-new-year-deal</t>
        </is>
      </c>
      <c r="D2001" t="inlineStr">
        <is>
          <t>offers</t>
        </is>
      </c>
      <c r="E2001" t="inlineStr">
        <is>
          <t>NIVA Dhigali | New Year Deal | 10% Discount | All Inclusive</t>
        </is>
      </c>
      <c r="F2001" t="n">
        <v>240</v>
      </c>
      <c r="G2001" t="inlineStr">
        <is>
          <t>2026-10-04</t>
        </is>
      </c>
      <c r="H2001" t="inlineStr">
        <is>
          <t>dmc-agency</t>
        </is>
      </c>
      <c r="I2001" t="inlineStr">
        <is>
          <t>output/pages/033_dhigali-maldives/offers__maldives.com__offers-niva-dhigali-new-year-deal.md</t>
        </is>
      </c>
    </row>
    <row r="2002">
      <c r="A2002" t="n">
        <v>67</v>
      </c>
      <c r="B2002" t="inlineStr">
        <is>
          <t>Waldorf Astoria Maldives Ithaafushi</t>
        </is>
      </c>
      <c r="C2002" t="inlineStr">
        <is>
          <t>https://www.waldorfastoriamaldives.com/de/villas/two-bedroom-beach-villa-with-pool/</t>
        </is>
      </c>
      <c r="D2002" t="inlineStr">
        <is>
          <t>diving</t>
        </is>
      </c>
      <c r="E2002" t="inlineStr">
        <is>
          <t>2 Bedroom Family Beach Villa with Pool Maldives | Waldorf Astoria</t>
        </is>
      </c>
      <c r="F2002" t="n">
        <v>4569</v>
      </c>
      <c r="G2002" t="inlineStr">
        <is>
          <t>2026-10-04</t>
        </is>
      </c>
      <c r="H2002" t="inlineStr">
        <is>
          <t>official</t>
        </is>
      </c>
      <c r="I2002" t="inlineStr">
        <is>
          <t>output/pages/067_waldorf-astoria-maldives-ithaafushi/diving__waldorfastoriamaldives.com__de-villas-two-bedroom-beach-villa-with-pool.md</t>
        </is>
      </c>
    </row>
    <row r="2003">
      <c r="A2003" t="n">
        <v>69</v>
      </c>
      <c r="B2003" t="inlineStr">
        <is>
          <t>Adaaran Club Rannalhi</t>
        </is>
      </c>
      <c r="C2003" t="inlineStr">
        <is>
          <t>https://www.adaaran.com/clubrannalhi/facilities/transfers/</t>
        </is>
      </c>
      <c r="D2003" t="inlineStr">
        <is>
          <t>diving</t>
        </is>
      </c>
      <c r="E2003" t="inlineStr">
        <is>
          <t>Maldives Transfers | Transfers to Adaaran Club Rannalhi</t>
        </is>
      </c>
      <c r="F2003" t="n">
        <v>2212</v>
      </c>
      <c r="G2003" t="inlineStr">
        <is>
          <t>2026-10-04</t>
        </is>
      </c>
      <c r="H2003" t="inlineStr">
        <is>
          <t>official</t>
        </is>
      </c>
      <c r="I2003" t="inlineStr">
        <is>
          <t>output/pages/069_adaaran-club-rannalhi/diving__adaaran.com__clubrannalhi-facilities-transfers.md</t>
        </is>
      </c>
    </row>
    <row r="2004">
      <c r="A2004" t="n">
        <v>62</v>
      </c>
      <c r="B2004" t="inlineStr">
        <is>
          <t>Cora Cora Maldives</t>
        </is>
      </c>
      <c r="C2004" t="inlineStr">
        <is>
          <t>https://coracoraresorts.com/istoriia-texas-hold-em-put-k-mirovoi-slave/</t>
        </is>
      </c>
      <c r="D2004" t="inlineStr">
        <is>
          <t>diving</t>
        </is>
      </c>
      <c r="E2004" t="inlineStr">
        <is>
          <t>История Texas Hold’em: Путь к мировой славе - Cora Cora Maldives</t>
        </is>
      </c>
      <c r="F2004" t="n">
        <v>9437</v>
      </c>
      <c r="G2004" t="inlineStr">
        <is>
          <t>2026-10-04</t>
        </is>
      </c>
      <c r="H2004" t="inlineStr">
        <is>
          <t>official</t>
        </is>
      </c>
      <c r="I2004" t="inlineStr">
        <is>
          <t>output/pages/062_cora-cora-maldives/diving__coracoraresorts.com__istoriia-texas-hold-em-put-k-mirovoi-slave.md</t>
        </is>
      </c>
    </row>
    <row r="2005">
      <c r="A2005" t="n">
        <v>69</v>
      </c>
      <c r="B2005" t="inlineStr">
        <is>
          <t>Adaaran Club Rannalhi</t>
        </is>
      </c>
      <c r="C2005" t="inlineStr">
        <is>
          <t>https://www.adaaran.com/clubrannalhi/about-us/</t>
        </is>
      </c>
      <c r="D2005" t="inlineStr">
        <is>
          <t>overview</t>
        </is>
      </c>
      <c r="E2005" t="inlineStr">
        <is>
          <t>About Us | Adaaran Club Rannalhi</t>
        </is>
      </c>
      <c r="F2005" t="n">
        <v>1900</v>
      </c>
      <c r="G2005" t="inlineStr">
        <is>
          <t>2026-10-04</t>
        </is>
      </c>
      <c r="H2005" t="inlineStr">
        <is>
          <t>official</t>
        </is>
      </c>
      <c r="I2005" t="inlineStr">
        <is>
          <t>output/pages/069_adaaran-club-rannalhi/overview__adaaran.com__clubrannalhi-about-us.md</t>
        </is>
      </c>
    </row>
    <row r="2006">
      <c r="A2006" t="n">
        <v>67</v>
      </c>
      <c r="B2006" t="inlineStr">
        <is>
          <t>Waldorf Astoria Maldives Ithaafushi</t>
        </is>
      </c>
      <c r="C2006" t="inlineStr">
        <is>
          <t>https://www.waldorfastoriamaldives.com/zh/experience/two-types-of-tennis/</t>
        </is>
      </c>
      <c r="D2006" t="inlineStr">
        <is>
          <t>diving</t>
        </is>
      </c>
      <c r="E2006" t="inlineStr">
        <is>
          <t>Tennis &amp; Padel Courts at Waldorf Astoria Maldives Ithaafushi</t>
        </is>
      </c>
      <c r="F2006" t="n">
        <v>819</v>
      </c>
      <c r="G2006" t="inlineStr">
        <is>
          <t>2026-10-04</t>
        </is>
      </c>
      <c r="H2006" t="inlineStr">
        <is>
          <t>official</t>
        </is>
      </c>
      <c r="I2006" t="inlineStr">
        <is>
          <t>output/pages/067_waldorf-astoria-maldives-ithaafushi/diving__waldorfastoriamaldives.com__zh-experience-two-types-of-tennis.md</t>
        </is>
      </c>
    </row>
    <row r="2007">
      <c r="A2007" t="n">
        <v>71</v>
      </c>
      <c r="B2007" t="inlineStr">
        <is>
          <t>Kagi Maldives Resort and Spa</t>
        </is>
      </c>
      <c r="C2007" t="inlineStr">
        <is>
          <t>https://kagimaldives.com/</t>
        </is>
      </c>
      <c r="D2007" t="inlineStr">
        <is>
          <t>diving</t>
        </is>
      </c>
      <c r="E2007" t="inlineStr">
        <is>
          <t>KagiMaldives – The Essence of pure life</t>
        </is>
      </c>
      <c r="F2007" t="n">
        <v>5649</v>
      </c>
      <c r="G2007" t="inlineStr">
        <is>
          <t>2026-10-04</t>
        </is>
      </c>
      <c r="H2007" t="inlineStr">
        <is>
          <t>official</t>
        </is>
      </c>
      <c r="I2007" t="inlineStr">
        <is>
          <t>output/pages/071_kagi-maldives-resort-and-spa/diving__kagimaldives.com__home.md</t>
        </is>
      </c>
    </row>
    <row r="2008">
      <c r="A2008" t="n">
        <v>38</v>
      </c>
      <c r="B2008" t="inlineStr">
        <is>
          <t>Veligandu Maldives Resort Island</t>
        </is>
      </c>
      <c r="C2008" t="inlineStr">
        <is>
          <t>https://www.maldives.com/resorts/veligandu-maldives-resort-island</t>
        </is>
      </c>
      <c r="D2008" t="inlineStr">
        <is>
          <t>dining</t>
        </is>
      </c>
      <c r="E2008" t="inlineStr">
        <is>
          <t>Veligandu Maldives Resort Island | Luxury Retreat in North Ari Atoll</t>
        </is>
      </c>
      <c r="F2008" t="n">
        <v>240</v>
      </c>
      <c r="G2008" t="inlineStr">
        <is>
          <t>2026-10-04</t>
        </is>
      </c>
      <c r="H2008" t="inlineStr">
        <is>
          <t>dmc-agency</t>
        </is>
      </c>
      <c r="I2008" t="inlineStr">
        <is>
          <t>output/pages/038_veligandu-maldives-resort-island/dining__maldives.com__resorts-veligandu-maldives-resort-island.md</t>
        </is>
      </c>
    </row>
    <row r="2009">
      <c r="A2009" t="n">
        <v>69</v>
      </c>
      <c r="B2009" t="inlineStr">
        <is>
          <t>Adaaran Club Rannalhi</t>
        </is>
      </c>
      <c r="C2009" t="inlineStr">
        <is>
          <t>https://www.adaaran.com/clubrannalhi/experiences/fishermans-island/</t>
        </is>
      </c>
      <c r="D2009" t="inlineStr">
        <is>
          <t>diving</t>
        </is>
      </c>
      <c r="E2009" t="inlineStr">
        <is>
          <t>Places to go in Maldives | Fisherman Island | Adaaran Club Rannalhi</t>
        </is>
      </c>
      <c r="F2009" t="n">
        <v>2871</v>
      </c>
      <c r="G2009" t="inlineStr">
        <is>
          <t>2026-10-04</t>
        </is>
      </c>
      <c r="H2009" t="inlineStr">
        <is>
          <t>official</t>
        </is>
      </c>
      <c r="I2009" t="inlineStr">
        <is>
          <t>output/pages/069_adaaran-club-rannalhi/diving__adaaran.com__clubrannalhi-experiences-fishermans-island.md</t>
        </is>
      </c>
    </row>
    <row r="2010">
      <c r="A2010" t="n">
        <v>62</v>
      </c>
      <c r="B2010" t="inlineStr">
        <is>
          <t>Cora Cora Maldives</t>
        </is>
      </c>
      <c r="C2010" t="inlineStr">
        <is>
          <t>https://coracoraresorts.com/hoi-an-escort-business-a-strategic-overview/</t>
        </is>
      </c>
      <c r="D2010" t="inlineStr">
        <is>
          <t>diving</t>
        </is>
      </c>
      <c r="E2010" t="inlineStr">
        <is>
          <t>Hoi An Escort Business: A Strategic Overview - Cora Cora Maldives</t>
        </is>
      </c>
      <c r="F2010" t="n">
        <v>10387</v>
      </c>
      <c r="G2010" t="inlineStr">
        <is>
          <t>2026-10-04</t>
        </is>
      </c>
      <c r="H2010" t="inlineStr">
        <is>
          <t>official</t>
        </is>
      </c>
      <c r="I2010" t="inlineStr">
        <is>
          <t>output/pages/062_cora-cora-maldives/diving__coracoraresorts.com__hoi-an-escort-business-a-strategic-overview.md</t>
        </is>
      </c>
    </row>
    <row r="2011">
      <c r="A2011" t="n">
        <v>69</v>
      </c>
      <c r="B2011" t="inlineStr">
        <is>
          <t>Adaaran Club Rannalhi</t>
        </is>
      </c>
      <c r="C2011" t="inlineStr">
        <is>
          <t>https://www.adaaran.com/clubrannalhi/offers/early-bird/</t>
        </is>
      </c>
      <c r="D2011" t="inlineStr">
        <is>
          <t>diving</t>
        </is>
      </c>
      <c r="E2011" t="inlineStr">
        <is>
          <t>Best Hotel Deals in Maldives | Early Bird Offer at  Adaaran Club Rannalhi</t>
        </is>
      </c>
      <c r="F2011" t="n">
        <v>2663</v>
      </c>
      <c r="G2011" t="inlineStr">
        <is>
          <t>2026-10-04</t>
        </is>
      </c>
      <c r="H2011" t="inlineStr">
        <is>
          <t>official</t>
        </is>
      </c>
      <c r="I2011" t="inlineStr">
        <is>
          <t>output/pages/069_adaaran-club-rannalhi/diving__adaaran.com__clubrannalhi-offers-early-bird.md</t>
        </is>
      </c>
    </row>
    <row r="2012">
      <c r="A2012" t="n">
        <v>69</v>
      </c>
      <c r="B2012" t="inlineStr">
        <is>
          <t>Adaaran Club Rannalhi</t>
        </is>
      </c>
      <c r="C2012" t="inlineStr">
        <is>
          <t>https://www.adaaran.com/clubrannalhi/offers/storrington-collective-romantic-getaway/</t>
        </is>
      </c>
      <c r="D2012" t="inlineStr">
        <is>
          <t>offers</t>
        </is>
      </c>
      <c r="E2012" t="inlineStr">
        <is>
          <t>Storrington Collective Romantic Getaway | Adaaran Club Rannalhi</t>
        </is>
      </c>
      <c r="F2012" t="n">
        <v>4008</v>
      </c>
      <c r="G2012" t="inlineStr">
        <is>
          <t>2026-10-04</t>
        </is>
      </c>
      <c r="H2012" t="inlineStr">
        <is>
          <t>official</t>
        </is>
      </c>
      <c r="I2012" t="inlineStr">
        <is>
          <t>output/pages/069_adaaran-club-rannalhi/offers__adaaran.com__clubrannalhi-offers-storrington-collective-romantic-getaway.md</t>
        </is>
      </c>
    </row>
    <row r="2013">
      <c r="A2013" t="n">
        <v>70</v>
      </c>
      <c r="B2013" t="inlineStr">
        <is>
          <t>Joy Island</t>
        </is>
      </c>
      <c r="C2013" t="inlineStr">
        <is>
          <t>https://www.joyisland.com/padel</t>
        </is>
      </c>
      <c r="D2013" t="inlineStr">
        <is>
          <t>diving</t>
        </is>
      </c>
      <c r="E2013" t="inlineStr">
        <is>
          <t>Padel | Joy Island Maldives</t>
        </is>
      </c>
      <c r="F2013" t="n">
        <v>204</v>
      </c>
      <c r="G2013" t="inlineStr">
        <is>
          <t>2026-10-04</t>
        </is>
      </c>
      <c r="H2013" t="inlineStr">
        <is>
          <t>official</t>
        </is>
      </c>
      <c r="I2013" t="inlineStr">
        <is>
          <t>output/pages/070_joy-island/diving__joyisland.com__padel.md</t>
        </is>
      </c>
    </row>
    <row r="2014">
      <c r="A2014" t="n">
        <v>134</v>
      </c>
      <c r="B2014" t="inlineStr">
        <is>
          <t>The St. Regis Vommuli Resort, Maldives</t>
        </is>
      </c>
      <c r="C2014" t="inlineStr">
        <is>
          <t>https://www.maldives.com/resorts/the-st-regis-maldives-vommuli-resort</t>
        </is>
      </c>
      <c r="D2014" t="inlineStr">
        <is>
          <t>diving</t>
        </is>
      </c>
      <c r="E2014" t="inlineStr">
        <is>
          <t>The St. Regis Maldives Vommuli Resort | 5-Star Luxury Resort in Dhaalu Atoll</t>
        </is>
      </c>
      <c r="F2014" t="n">
        <v>240</v>
      </c>
      <c r="G2014" t="inlineStr">
        <is>
          <t>2026-10-04</t>
        </is>
      </c>
      <c r="H2014" t="inlineStr">
        <is>
          <t>dmc-agency</t>
        </is>
      </c>
      <c r="I2014" t="inlineStr">
        <is>
          <t>output/pages/134_the-st-regis-vommuli-resort-maldives/diving__maldives.com__resorts-the-st-regis-maldives-vommuli-resort.md</t>
        </is>
      </c>
    </row>
    <row r="2015">
      <c r="A2015" t="n">
        <v>62</v>
      </c>
      <c r="B2015" t="inlineStr">
        <is>
          <t>Cora Cora Maldives</t>
        </is>
      </c>
      <c r="C2015" t="inlineStr">
        <is>
          <t>https://coracoraresorts.com/fix-airdrop-failures-on-mac-troubleshooting-guide/</t>
        </is>
      </c>
      <c r="D2015" t="inlineStr">
        <is>
          <t>diving</t>
        </is>
      </c>
      <c r="E2015" t="inlineStr">
        <is>
          <t>Fix AirDrop Failures on Mac: Troubleshooting Guide - Cora Cora Maldives</t>
        </is>
      </c>
      <c r="F2015" t="n">
        <v>4093</v>
      </c>
      <c r="G2015" t="inlineStr">
        <is>
          <t>2026-10-04</t>
        </is>
      </c>
      <c r="H2015" t="inlineStr">
        <is>
          <t>official</t>
        </is>
      </c>
      <c r="I2015" t="inlineStr">
        <is>
          <t>output/pages/062_cora-cora-maldives/diving__coracoraresorts.com__fix-airdrop-failures-on-mac-troubleshooting-guide.md</t>
        </is>
      </c>
    </row>
    <row r="2016">
      <c r="A2016" t="n">
        <v>71</v>
      </c>
      <c r="B2016" t="inlineStr">
        <is>
          <t>Kagi Maldives Resort and Spa</t>
        </is>
      </c>
      <c r="C2016" t="inlineStr">
        <is>
          <t>https://kagimaldives.com/wellness-journeys/</t>
        </is>
      </c>
      <c r="D2016" t="inlineStr">
        <is>
          <t>spa</t>
        </is>
      </c>
      <c r="E2016" t="inlineStr">
        <is>
          <t>Wellness Journeys – KagiMaldives</t>
        </is>
      </c>
      <c r="F2016" t="n">
        <v>2048</v>
      </c>
      <c r="G2016" t="inlineStr">
        <is>
          <t>2026-10-04</t>
        </is>
      </c>
      <c r="H2016" t="inlineStr">
        <is>
          <t>official</t>
        </is>
      </c>
      <c r="I2016" t="inlineStr">
        <is>
          <t>output/pages/071_kagi-maldives-resort-and-spa/spa__kagimaldives.com__wellness-journeys.md</t>
        </is>
      </c>
    </row>
    <row r="2017">
      <c r="A2017" t="n">
        <v>69</v>
      </c>
      <c r="B2017" t="inlineStr">
        <is>
          <t>Adaaran Club Rannalhi</t>
        </is>
      </c>
      <c r="C2017" t="inlineStr">
        <is>
          <t>https://www.adaaran.com/clubrannalhi/experiences/excursions/</t>
        </is>
      </c>
      <c r="D2017" t="inlineStr">
        <is>
          <t>diving</t>
        </is>
      </c>
      <c r="E2017" t="inlineStr">
        <is>
          <t>Excursions in Maldives | Excursions at Adaaran Club Rannalhi</t>
        </is>
      </c>
      <c r="F2017" t="n">
        <v>5795</v>
      </c>
      <c r="G2017" t="inlineStr">
        <is>
          <t>2026-10-04</t>
        </is>
      </c>
      <c r="H2017" t="inlineStr">
        <is>
          <t>official</t>
        </is>
      </c>
      <c r="I2017" t="inlineStr">
        <is>
          <t>output/pages/069_adaaran-club-rannalhi/diving__adaaran.com__clubrannalhi-experiences-excursions.md</t>
        </is>
      </c>
    </row>
    <row r="2018">
      <c r="A2018" t="n">
        <v>70</v>
      </c>
      <c r="B2018" t="inlineStr">
        <is>
          <t>Joy Island</t>
        </is>
      </c>
      <c r="C2018" t="inlineStr">
        <is>
          <t>https://www.joyisland.com/fitnesscentre</t>
        </is>
      </c>
      <c r="D2018" t="inlineStr">
        <is>
          <t>diving</t>
        </is>
      </c>
      <c r="E2018" t="inlineStr">
        <is>
          <t>Fitness Centre | Joy Island Maldives</t>
        </is>
      </c>
      <c r="F2018" t="n">
        <v>493</v>
      </c>
      <c r="G2018" t="inlineStr">
        <is>
          <t>2026-10-04</t>
        </is>
      </c>
      <c r="H2018" t="inlineStr">
        <is>
          <t>official</t>
        </is>
      </c>
      <c r="I2018" t="inlineStr">
        <is>
          <t>output/pages/070_joy-island/diving__joyisland.com__fitnesscentre.md</t>
        </is>
      </c>
    </row>
    <row r="2019">
      <c r="A2019" t="n">
        <v>70</v>
      </c>
      <c r="B2019" t="inlineStr">
        <is>
          <t>Joy Island</t>
        </is>
      </c>
      <c r="C2019" t="inlineStr">
        <is>
          <t>https://www.joyisland.com/japanese-corner</t>
        </is>
      </c>
      <c r="D2019" t="inlineStr">
        <is>
          <t>diving</t>
        </is>
      </c>
      <c r="E2019" t="inlineStr">
        <is>
          <t>The Market | Joy Island Maldives</t>
        </is>
      </c>
      <c r="F2019" t="n">
        <v>989</v>
      </c>
      <c r="G2019" t="inlineStr">
        <is>
          <t>2026-10-04</t>
        </is>
      </c>
      <c r="H2019" t="inlineStr">
        <is>
          <t>official</t>
        </is>
      </c>
      <c r="I2019" t="inlineStr">
        <is>
          <t>output/pages/070_joy-island/diving__joyisland.com__japanese-corner.md</t>
        </is>
      </c>
    </row>
    <row r="2020">
      <c r="A2020" t="n">
        <v>69</v>
      </c>
      <c r="B2020" t="inlineStr">
        <is>
          <t>Adaaran Club Rannalhi</t>
        </is>
      </c>
      <c r="C2020" t="inlineStr">
        <is>
          <t>https://www.adaaran.com/clubrannalhi/weddings/</t>
        </is>
      </c>
      <c r="D2020" t="inlineStr">
        <is>
          <t>wedding</t>
        </is>
      </c>
      <c r="E2020" t="inlineStr">
        <is>
          <t>Best All Inclusive Resorts in Maldives for Couples | Weddings at Rannalhi</t>
        </is>
      </c>
      <c r="F2020" t="n">
        <v>1870</v>
      </c>
      <c r="G2020" t="inlineStr">
        <is>
          <t>2026-10-04</t>
        </is>
      </c>
      <c r="H2020" t="inlineStr">
        <is>
          <t>official</t>
        </is>
      </c>
      <c r="I2020" t="inlineStr">
        <is>
          <t>output/pages/069_adaaran-club-rannalhi/wedding__adaaran.com__clubrannalhi-weddings.md</t>
        </is>
      </c>
    </row>
    <row r="2021">
      <c r="A2021" t="n">
        <v>68</v>
      </c>
      <c r="B2021" t="inlineStr">
        <is>
          <t>JA Manafaru</t>
        </is>
      </c>
      <c r="C2021" t="inlineStr">
        <is>
          <t>https://www.letsgo2.com/hotels/maldives/ja-manafaru/</t>
        </is>
      </c>
      <c r="D2021" t="inlineStr">
        <is>
          <t>diving</t>
        </is>
      </c>
      <c r="E2021" t="inlineStr"/>
      <c r="F2021" t="n">
        <v>439</v>
      </c>
      <c r="G2021" t="inlineStr">
        <is>
          <t>2026-10-04</t>
        </is>
      </c>
      <c r="H2021" t="inlineStr">
        <is>
          <t>dmc-agency</t>
        </is>
      </c>
      <c r="I2021" t="inlineStr">
        <is>
          <t>output/pages/068_ja-manafaru/diving__letsgo2.com__hotels-maldives-ja-manafaru.md</t>
        </is>
      </c>
    </row>
    <row r="2022">
      <c r="A2022" t="n">
        <v>70</v>
      </c>
      <c r="B2022" t="inlineStr">
        <is>
          <t>Joy Island</t>
        </is>
      </c>
      <c r="C2022" t="inlineStr">
        <is>
          <t>https://www.joyisland.com/destination-dining</t>
        </is>
      </c>
      <c r="D2022" t="inlineStr">
        <is>
          <t>dining</t>
        </is>
      </c>
      <c r="E2022" t="inlineStr">
        <is>
          <t>The Market | Joy Island Maldives</t>
        </is>
      </c>
      <c r="F2022" t="n">
        <v>1363</v>
      </c>
      <c r="G2022" t="inlineStr">
        <is>
          <t>2026-10-04</t>
        </is>
      </c>
      <c r="H2022" t="inlineStr">
        <is>
          <t>official</t>
        </is>
      </c>
      <c r="I2022" t="inlineStr">
        <is>
          <t>output/pages/070_joy-island/dining__joyisland.com__destination-dining.md</t>
        </is>
      </c>
    </row>
    <row r="2023">
      <c r="A2023" t="n">
        <v>69</v>
      </c>
      <c r="B2023" t="inlineStr">
        <is>
          <t>Adaaran Club Rannalhi</t>
        </is>
      </c>
      <c r="C2023" t="inlineStr">
        <is>
          <t>https://www.adaaran.com/clubrannalhi/offers/book-direct/</t>
        </is>
      </c>
      <c r="D2023" t="inlineStr">
        <is>
          <t>diving</t>
        </is>
      </c>
      <c r="E2023" t="inlineStr">
        <is>
          <t>Maldives Hotel Promotion | Adaaran Club Rannalhi | Book Direct</t>
        </is>
      </c>
      <c r="F2023" t="n">
        <v>2583</v>
      </c>
      <c r="G2023" t="inlineStr">
        <is>
          <t>2026-10-04</t>
        </is>
      </c>
      <c r="H2023" t="inlineStr">
        <is>
          <t>official</t>
        </is>
      </c>
      <c r="I2023" t="inlineStr">
        <is>
          <t>output/pages/069_adaaran-club-rannalhi/diving__adaaran.com__clubrannalhi-offers-book-direct.md</t>
        </is>
      </c>
    </row>
    <row r="2024">
      <c r="A2024" t="n">
        <v>62</v>
      </c>
      <c r="B2024" t="inlineStr">
        <is>
          <t>Cora Cora Maldives</t>
        </is>
      </c>
      <c r="C2024" t="inlineStr">
        <is>
          <t>https://coracoraresorts.com/ko/experiences/</t>
        </is>
      </c>
      <c r="D2024" t="inlineStr">
        <is>
          <t>excursions</t>
        </is>
      </c>
      <c r="E2024" t="inlineStr">
        <is>
          <t>몰디브에서의 가족 휴가 | 코라 코라 몰디브</t>
        </is>
      </c>
      <c r="F2024" t="n">
        <v>451</v>
      </c>
      <c r="G2024" t="inlineStr">
        <is>
          <t>2026-10-04</t>
        </is>
      </c>
      <c r="H2024" t="inlineStr">
        <is>
          <t>official</t>
        </is>
      </c>
      <c r="I2024" t="inlineStr">
        <is>
          <t>output/pages/062_cora-cora-maldives/excursions__coracoraresorts.com__ko-experiences.md</t>
        </is>
      </c>
    </row>
    <row r="2025">
      <c r="A2025" t="n">
        <v>70</v>
      </c>
      <c r="B2025" t="inlineStr">
        <is>
          <t>Joy Island</t>
        </is>
      </c>
      <c r="C2025" t="inlineStr">
        <is>
          <t>https://www.joyisland.com/themarket</t>
        </is>
      </c>
      <c r="D2025" t="inlineStr">
        <is>
          <t>diving</t>
        </is>
      </c>
      <c r="E2025" t="inlineStr">
        <is>
          <t>The Market | Joy Island Maldives</t>
        </is>
      </c>
      <c r="F2025" t="n">
        <v>1289</v>
      </c>
      <c r="G2025" t="inlineStr">
        <is>
          <t>2026-10-04</t>
        </is>
      </c>
      <c r="H2025" t="inlineStr">
        <is>
          <t>official</t>
        </is>
      </c>
      <c r="I2025" t="inlineStr">
        <is>
          <t>output/pages/070_joy-island/diving__joyisland.com__themarket.md</t>
        </is>
      </c>
    </row>
    <row r="2026">
      <c r="A2026" t="n">
        <v>67</v>
      </c>
      <c r="B2026" t="inlineStr">
        <is>
          <t>Waldorf Astoria Maldives Ithaafushi</t>
        </is>
      </c>
      <c r="C2026" t="inlineStr">
        <is>
          <t>https://www.waldorfastoriamaldives.com/villas/two-queen-bedded-grand-beach-villa-with-pool/</t>
        </is>
      </c>
      <c r="D2026" t="inlineStr">
        <is>
          <t>diving</t>
        </is>
      </c>
      <c r="E2026" t="inlineStr">
        <is>
          <t>Two Queen Bedded Grand Beach Villa Maldives | Waldorf Astoria</t>
        </is>
      </c>
      <c r="F2026" t="n">
        <v>4175</v>
      </c>
      <c r="G2026" t="inlineStr">
        <is>
          <t>2026-10-04</t>
        </is>
      </c>
      <c r="H2026" t="inlineStr">
        <is>
          <t>official</t>
        </is>
      </c>
      <c r="I2026" t="inlineStr">
        <is>
          <t>output/pages/067_waldorf-astoria-maldives-ithaafushi/diving__waldorfastoriamaldives.com__villas-two-queen-bedded-grand-beach-villa-with-pool.md</t>
        </is>
      </c>
    </row>
    <row r="2027">
      <c r="A2027" t="n">
        <v>69</v>
      </c>
      <c r="B2027" t="inlineStr">
        <is>
          <t>Adaaran Club Rannalhi</t>
        </is>
      </c>
      <c r="C2027" t="inlineStr">
        <is>
          <t>https://www.adaaran.com/clubrannalhi/experiences/male-city-tour/</t>
        </is>
      </c>
      <c r="D2027" t="inlineStr">
        <is>
          <t>diving</t>
        </is>
      </c>
      <c r="E2027" t="inlineStr">
        <is>
          <t>Maldives City Tour | Male City Tour Experience with Adaaran Hotels</t>
        </is>
      </c>
      <c r="F2027" t="n">
        <v>4639</v>
      </c>
      <c r="G2027" t="inlineStr">
        <is>
          <t>2026-10-04</t>
        </is>
      </c>
      <c r="H2027" t="inlineStr">
        <is>
          <t>official</t>
        </is>
      </c>
      <c r="I2027" t="inlineStr">
        <is>
          <t>output/pages/069_adaaran-club-rannalhi/diving__adaaran.com__clubrannalhi-experiences-male-city-tour.md</t>
        </is>
      </c>
    </row>
    <row r="2028">
      <c r="A2028" t="n">
        <v>71</v>
      </c>
      <c r="B2028" t="inlineStr">
        <is>
          <t>Kagi Maldives Resort and Spa</t>
        </is>
      </c>
      <c r="C2028" t="inlineStr">
        <is>
          <t>https://kagimaldives.com/elegant-living-space/lagoon-pool-villa/</t>
        </is>
      </c>
      <c r="D2028" t="inlineStr">
        <is>
          <t>spa</t>
        </is>
      </c>
      <c r="E2028" t="inlineStr">
        <is>
          <t>Lagoon Pool Villa – KagiMaldives</t>
        </is>
      </c>
      <c r="F2028" t="n">
        <v>1752</v>
      </c>
      <c r="G2028" t="inlineStr">
        <is>
          <t>2026-10-04</t>
        </is>
      </c>
      <c r="H2028" t="inlineStr">
        <is>
          <t>official</t>
        </is>
      </c>
      <c r="I2028" t="inlineStr">
        <is>
          <t>output/pages/071_kagi-maldives-resort-and-spa/spa__kagimaldives.com__elegant-living-space-lagoon-pool-villa.md</t>
        </is>
      </c>
    </row>
    <row r="2029">
      <c r="A2029" t="n">
        <v>70</v>
      </c>
      <c r="B2029" t="inlineStr">
        <is>
          <t>Joy Island</t>
        </is>
      </c>
      <c r="C2029" t="inlineStr">
        <is>
          <t>https://www.joyisland.com/family-beach-villa</t>
        </is>
      </c>
      <c r="D2029" t="inlineStr">
        <is>
          <t>diving</t>
        </is>
      </c>
      <c r="E2029" t="inlineStr">
        <is>
          <t>Beach Villa | Joy Island Maldives</t>
        </is>
      </c>
      <c r="F2029" t="n">
        <v>1375</v>
      </c>
      <c r="G2029" t="inlineStr">
        <is>
          <t>2026-10-04</t>
        </is>
      </c>
      <c r="H2029" t="inlineStr">
        <is>
          <t>official</t>
        </is>
      </c>
      <c r="I2029" t="inlineStr">
        <is>
          <t>output/pages/070_joy-island/diving__joyisland.com__family-beach-villa.md</t>
        </is>
      </c>
    </row>
    <row r="2030">
      <c r="A2030" t="n">
        <v>174</v>
      </c>
      <c r="B2030" t="inlineStr">
        <is>
          <t>Vilamendhoo Island Resort</t>
        </is>
      </c>
      <c r="C2030" t="inlineStr">
        <is>
          <t>https://www.maldives.com/resorts/vilamendhoo-island-resort-and-spa</t>
        </is>
      </c>
      <c r="D2030" t="inlineStr">
        <is>
          <t>spa</t>
        </is>
      </c>
      <c r="E2030" t="inlineStr">
        <is>
          <t>Vilamendhoo Island Resort &amp; Spa | Dive into Luxury in South Ari Atoll</t>
        </is>
      </c>
      <c r="F2030" t="n">
        <v>240</v>
      </c>
      <c r="G2030" t="inlineStr">
        <is>
          <t>2026-10-04</t>
        </is>
      </c>
      <c r="H2030" t="inlineStr">
        <is>
          <t>dmc-agency</t>
        </is>
      </c>
      <c r="I2030" t="inlineStr">
        <is>
          <t>output/pages/174_vilamendhoo-island-resort/spa__maldives.com__resorts-vilamendhoo-island-resort-and-spa.md</t>
        </is>
      </c>
    </row>
    <row r="2031">
      <c r="A2031" t="n">
        <v>69</v>
      </c>
      <c r="B2031" t="inlineStr">
        <is>
          <t>Adaaran Club Rannalhi</t>
        </is>
      </c>
      <c r="C2031" t="inlineStr">
        <is>
          <t>https://www.adaaran.com/clubrannalhi/dining/main-restaurant/</t>
        </is>
      </c>
      <c r="D2031" t="inlineStr">
        <is>
          <t>dining</t>
        </is>
      </c>
      <c r="E2031" t="inlineStr">
        <is>
          <t>Maldives Resort Restaurant | Main Restaurant at Adaaran Club Rannalhi</t>
        </is>
      </c>
      <c r="F2031" t="n">
        <v>1469</v>
      </c>
      <c r="G2031" t="inlineStr">
        <is>
          <t>2026-10-04</t>
        </is>
      </c>
      <c r="H2031" t="inlineStr">
        <is>
          <t>official</t>
        </is>
      </c>
      <c r="I2031" t="inlineStr">
        <is>
          <t>output/pages/069_adaaran-club-rannalhi/dining__adaaran.com__clubrannalhi-dining-main-restaurant.md</t>
        </is>
      </c>
    </row>
    <row r="2032">
      <c r="A2032" t="n">
        <v>62</v>
      </c>
      <c r="B2032" t="inlineStr">
        <is>
          <t>Cora Cora Maldives</t>
        </is>
      </c>
      <c r="C2032" t="inlineStr">
        <is>
          <t>https://coracoraresorts.com/de/villas/lagoon-villa/</t>
        </is>
      </c>
      <c r="D2032" t="inlineStr">
        <is>
          <t>diving</t>
        </is>
      </c>
      <c r="E2032" t="inlineStr">
        <is>
          <t>Lagoon Villen Malediven | Lagoon Villa | Cora Cora Maldives</t>
        </is>
      </c>
      <c r="F2032" t="n">
        <v>1272</v>
      </c>
      <c r="G2032" t="inlineStr">
        <is>
          <t>2026-10-04</t>
        </is>
      </c>
      <c r="H2032" t="inlineStr">
        <is>
          <t>official</t>
        </is>
      </c>
      <c r="I2032" t="inlineStr">
        <is>
          <t>output/pages/062_cora-cora-maldives/diving__coracoraresorts.com__de-villas-lagoon-villa.md</t>
        </is>
      </c>
    </row>
    <row r="2033">
      <c r="A2033" t="n">
        <v>70</v>
      </c>
      <c r="B2033" t="inlineStr">
        <is>
          <t>Joy Island</t>
        </is>
      </c>
      <c r="C2033" t="inlineStr">
        <is>
          <t>https://www.joyisland.com/lagoon-villa</t>
        </is>
      </c>
      <c r="D2033" t="inlineStr">
        <is>
          <t>diving</t>
        </is>
      </c>
      <c r="E2033" t="inlineStr">
        <is>
          <t>Beach Villa | Joy Island Maldives</t>
        </is>
      </c>
      <c r="F2033" t="n">
        <v>1275</v>
      </c>
      <c r="G2033" t="inlineStr">
        <is>
          <t>2026-10-04</t>
        </is>
      </c>
      <c r="H2033" t="inlineStr">
        <is>
          <t>official</t>
        </is>
      </c>
      <c r="I2033" t="inlineStr">
        <is>
          <t>output/pages/070_joy-island/diving__joyisland.com__lagoon-villa.md</t>
        </is>
      </c>
    </row>
    <row r="2034">
      <c r="A2034" t="n">
        <v>81</v>
      </c>
      <c r="B2034" t="inlineStr">
        <is>
          <t>Kuredu Island Resort</t>
        </is>
      </c>
      <c r="C2034" t="inlineStr">
        <is>
          <t>https://www.maldives.com/resorts/kuredu-resort-and-spa-maldives</t>
        </is>
      </c>
      <c r="D2034" t="inlineStr">
        <is>
          <t>dining</t>
        </is>
      </c>
      <c r="E2034" t="inlineStr">
        <is>
          <t>Kuredu Resort &amp; Spa Maldives | All-Inclusive Island Retreat</t>
        </is>
      </c>
      <c r="F2034" t="n">
        <v>240</v>
      </c>
      <c r="G2034" t="inlineStr">
        <is>
          <t>2026-10-04</t>
        </is>
      </c>
      <c r="H2034" t="inlineStr">
        <is>
          <t>dmc-agency</t>
        </is>
      </c>
      <c r="I2034" t="inlineStr">
        <is>
          <t>output/pages/081_kuredu-island-resort/dining__maldives.com__resorts-kuredu-resort-and-spa-maldives.md</t>
        </is>
      </c>
    </row>
    <row r="2035">
      <c r="A2035" t="n">
        <v>69</v>
      </c>
      <c r="B2035" t="inlineStr">
        <is>
          <t>Adaaran Club Rannalhi</t>
        </is>
      </c>
      <c r="C2035" t="inlineStr">
        <is>
          <t>https://www.adaaran.com/clubrannalhi/accommodation/classic-beach-view-rooms/</t>
        </is>
      </c>
      <c r="D2035" t="inlineStr">
        <is>
          <t>diving</t>
        </is>
      </c>
      <c r="E2035" t="inlineStr">
        <is>
          <t>Best Island to Stay in Maldives | Adaaran Classic Beach View Room</t>
        </is>
      </c>
      <c r="F2035" t="n">
        <v>1822</v>
      </c>
      <c r="G2035" t="inlineStr">
        <is>
          <t>2026-10-04</t>
        </is>
      </c>
      <c r="H2035" t="inlineStr">
        <is>
          <t>official</t>
        </is>
      </c>
      <c r="I2035" t="inlineStr">
        <is>
          <t>output/pages/069_adaaran-club-rannalhi/diving__adaaran.com__clubrannalhi-accommodation-classic-beach-view-rooms.md</t>
        </is>
      </c>
    </row>
    <row r="2036">
      <c r="A2036" t="n">
        <v>69</v>
      </c>
      <c r="B2036" t="inlineStr">
        <is>
          <t>Adaaran Club Rannalhi</t>
        </is>
      </c>
      <c r="C2036" t="inlineStr">
        <is>
          <t>https://www.adaaran.com/clubrannalhi/location/maldives-attractions/</t>
        </is>
      </c>
      <c r="D2036" t="inlineStr">
        <is>
          <t>diving</t>
        </is>
      </c>
      <c r="E2036" t="inlineStr">
        <is>
          <t>Best Tourist Places in Maldives | Adaaran Club Rannalhi</t>
        </is>
      </c>
      <c r="F2036" t="n">
        <v>956</v>
      </c>
      <c r="G2036" t="inlineStr">
        <is>
          <t>2026-10-04</t>
        </is>
      </c>
      <c r="H2036" t="inlineStr">
        <is>
          <t>official</t>
        </is>
      </c>
      <c r="I2036" t="inlineStr">
        <is>
          <t>output/pages/069_adaaran-club-rannalhi/diving__adaaran.com__clubrannalhi-location-maldives-attractions.md</t>
        </is>
      </c>
    </row>
    <row r="2037">
      <c r="A2037" t="n">
        <v>67</v>
      </c>
      <c r="B2037" t="inlineStr">
        <is>
          <t>Waldorf Astoria Maldives Ithaafushi</t>
        </is>
      </c>
      <c r="C2037" t="inlineStr">
        <is>
          <t>https://www.waldorfastoriamaldives.com/ar/stories/best-restaurants-in-maldives/</t>
        </is>
      </c>
      <c r="D2037" t="inlineStr">
        <is>
          <t>dining</t>
        </is>
      </c>
      <c r="E2037" t="inlineStr">
        <is>
          <t>11 Best Restaurants in Maldives at Waldorf Astoria</t>
        </is>
      </c>
      <c r="F2037" t="n">
        <v>10167</v>
      </c>
      <c r="G2037" t="inlineStr">
        <is>
          <t>2026-10-04</t>
        </is>
      </c>
      <c r="H2037" t="inlineStr">
        <is>
          <t>official</t>
        </is>
      </c>
      <c r="I2037" t="inlineStr">
        <is>
          <t>output/pages/067_waldorf-astoria-maldives-ithaafushi/dining__waldorfastoriamaldives.com__ar-stories-best-restaurants-in-maldives.md</t>
        </is>
      </c>
    </row>
    <row r="2038">
      <c r="A2038" t="n">
        <v>115</v>
      </c>
      <c r="B2038" t="inlineStr">
        <is>
          <t>Oblu Select by Atmosphere at Sangeli</t>
        </is>
      </c>
      <c r="C2038" t="inlineStr">
        <is>
          <t>https://www.letsgo2.com/suites-and-villas/maldives/oblu-select-at-sangeli/</t>
        </is>
      </c>
      <c r="D2038" t="inlineStr">
        <is>
          <t>diving</t>
        </is>
      </c>
      <c r="E2038" t="inlineStr"/>
      <c r="F2038" t="n">
        <v>4466</v>
      </c>
      <c r="G2038" t="inlineStr">
        <is>
          <t>2026-10-04</t>
        </is>
      </c>
      <c r="H2038" t="inlineStr">
        <is>
          <t>dmc-agency</t>
        </is>
      </c>
      <c r="I2038" t="inlineStr">
        <is>
          <t>output/pages/115_oblu-select-by-atmosphere-at-sangeli/diving__letsgo2.com__suites-and-villas-maldives-oblu-select-at-sangeli.md</t>
        </is>
      </c>
    </row>
    <row r="2039">
      <c r="A2039" t="n">
        <v>70</v>
      </c>
      <c r="B2039" t="inlineStr">
        <is>
          <t>Joy Island</t>
        </is>
      </c>
      <c r="C2039" t="inlineStr">
        <is>
          <t>https://www.joyisland.com/celebrate-eid-al-adha</t>
        </is>
      </c>
      <c r="D2039" t="inlineStr">
        <is>
          <t>wedding</t>
        </is>
      </c>
      <c r="E2039" t="inlineStr">
        <is>
          <t>Celebrate Eid Al-Adha | Joy Island New</t>
        </is>
      </c>
      <c r="F2039" t="n">
        <v>1582</v>
      </c>
      <c r="G2039" t="inlineStr">
        <is>
          <t>2026-10-04</t>
        </is>
      </c>
      <c r="H2039" t="inlineStr">
        <is>
          <t>official</t>
        </is>
      </c>
      <c r="I2039" t="inlineStr">
        <is>
          <t>output/pages/070_joy-island/wedding__joyisland.com__celebrate-eid-al-adha.md</t>
        </is>
      </c>
    </row>
    <row r="2040">
      <c r="A2040" t="n">
        <v>69</v>
      </c>
      <c r="B2040" t="inlineStr">
        <is>
          <t>Adaaran Club Rannalhi</t>
        </is>
      </c>
      <c r="C2040" t="inlineStr">
        <is>
          <t>https://www.adaaran.com/clubrannalhi/facilities/spa/</t>
        </is>
      </c>
      <c r="D2040" t="inlineStr">
        <is>
          <t>spa</t>
        </is>
      </c>
      <c r="E2040" t="inlineStr">
        <is>
          <t>Holiday Resort and Spa Maldives | Adaaran Club Rannalhi | Spa</t>
        </is>
      </c>
      <c r="F2040" t="n">
        <v>3382</v>
      </c>
      <c r="G2040" t="inlineStr">
        <is>
          <t>2026-10-04</t>
        </is>
      </c>
      <c r="H2040" t="inlineStr">
        <is>
          <t>official</t>
        </is>
      </c>
      <c r="I2040" t="inlineStr">
        <is>
          <t>output/pages/069_adaaran-club-rannalhi/spa__adaaran.com__clubrannalhi-facilities-spa.md</t>
        </is>
      </c>
    </row>
    <row r="2041">
      <c r="A2041" t="n">
        <v>70</v>
      </c>
      <c r="B2041" t="inlineStr">
        <is>
          <t>Joy Island</t>
        </is>
      </c>
      <c r="C2041" t="inlineStr">
        <is>
          <t>https://www.joyisland.com/earlybirdsavings</t>
        </is>
      </c>
      <c r="D2041" t="inlineStr">
        <is>
          <t>overview</t>
        </is>
      </c>
      <c r="E2041" t="inlineStr">
        <is>
          <t>Early Bird Savings | Joy Island</t>
        </is>
      </c>
      <c r="F2041" t="n">
        <v>961</v>
      </c>
      <c r="G2041" t="inlineStr">
        <is>
          <t>2026-10-04</t>
        </is>
      </c>
      <c r="H2041" t="inlineStr">
        <is>
          <t>official</t>
        </is>
      </c>
      <c r="I2041" t="inlineStr">
        <is>
          <t>output/pages/070_joy-island/overview__joyisland.com__earlybirdsavings.md</t>
        </is>
      </c>
    </row>
    <row r="2042">
      <c r="A2042" t="n">
        <v>71</v>
      </c>
      <c r="B2042" t="inlineStr">
        <is>
          <t>Kagi Maldives Resort and Spa</t>
        </is>
      </c>
      <c r="C2042" t="inlineStr">
        <is>
          <t>https://kagimaldives.com/diving-water-sports/msts/</t>
        </is>
      </c>
      <c r="D2042" t="inlineStr">
        <is>
          <t>diving</t>
        </is>
      </c>
      <c r="E2042" t="inlineStr">
        <is>
          <t>MSTS – KagiMaldives</t>
        </is>
      </c>
      <c r="F2042" t="n">
        <v>2387</v>
      </c>
      <c r="G2042" t="inlineStr">
        <is>
          <t>2026-10-04</t>
        </is>
      </c>
      <c r="H2042" t="inlineStr">
        <is>
          <t>official</t>
        </is>
      </c>
      <c r="I2042" t="inlineStr">
        <is>
          <t>output/pages/071_kagi-maldives-resort-and-spa/diving__kagimaldives.com__diving-water-sports-msts.md</t>
        </is>
      </c>
    </row>
    <row r="2043">
      <c r="A2043" t="n">
        <v>62</v>
      </c>
      <c r="B2043" t="inlineStr">
        <is>
          <t>Cora Cora Maldives</t>
        </is>
      </c>
      <c r="C2043" t="inlineStr">
        <is>
          <t>https://coracoraresorts.com/zh-hans/villas/%e6%b5%b7%e6%bb%a9%e6%b3%b3%e6%b1%a0%e5%88%ab%e5%a2%85/</t>
        </is>
      </c>
      <c r="D2043" t="inlineStr">
        <is>
          <t>villas</t>
        </is>
      </c>
      <c r="E2043" t="inlineStr">
        <is>
          <t>马尔代夫海滩泳池别墅 | 马尔代夫科拉科拉</t>
        </is>
      </c>
      <c r="F2043" t="n">
        <v>379</v>
      </c>
      <c r="G2043" t="inlineStr">
        <is>
          <t>2026-10-04</t>
        </is>
      </c>
      <c r="H2043" t="inlineStr">
        <is>
          <t>official</t>
        </is>
      </c>
      <c r="I2043" t="inlineStr">
        <is>
          <t>output/pages/062_cora-cora-maldives/villas__coracoraresorts.com__zh-hans-villas-e6-b5-b7-e6-bb-a9-e6-b3-b3-e6-b1-a0-e5-88-ab-.md</t>
        </is>
      </c>
    </row>
    <row r="2044">
      <c r="A2044" t="n">
        <v>46</v>
      </c>
      <c r="B2044" t="inlineStr">
        <is>
          <t>SO/ Maldives</t>
        </is>
      </c>
      <c r="C2044" t="inlineStr">
        <is>
          <t>https://www.maldives.com/offers/so-maldives-romantic-getaway</t>
        </is>
      </c>
      <c r="D2044" t="inlineStr">
        <is>
          <t>diving</t>
        </is>
      </c>
      <c r="E2044" t="inlineStr">
        <is>
          <t>SO/ Maldives | Romantic Getaway | 35% Discount | FREE Half Board</t>
        </is>
      </c>
      <c r="F2044" t="n">
        <v>240</v>
      </c>
      <c r="G2044" t="inlineStr">
        <is>
          <t>2026-10-04</t>
        </is>
      </c>
      <c r="H2044" t="inlineStr">
        <is>
          <t>dmc-agency</t>
        </is>
      </c>
      <c r="I2044" t="inlineStr">
        <is>
          <t>output/pages/046_so-maldives/diving__maldives.com__offers-so-maldives-romantic-getaway.md</t>
        </is>
      </c>
    </row>
    <row r="2045">
      <c r="A2045" t="n">
        <v>69</v>
      </c>
      <c r="B2045" t="inlineStr">
        <is>
          <t>Adaaran Club Rannalhi</t>
        </is>
      </c>
      <c r="C2045" t="inlineStr">
        <is>
          <t>https://www.adaaran.com/clubrannalhi/offers/</t>
        </is>
      </c>
      <c r="D2045" t="inlineStr">
        <is>
          <t>diving</t>
        </is>
      </c>
      <c r="E2045" t="inlineStr">
        <is>
          <t>Maldives All Inclusive Offers | Offers | Adaaran Club Rannalhi</t>
        </is>
      </c>
      <c r="F2045" t="n">
        <v>1244</v>
      </c>
      <c r="G2045" t="inlineStr">
        <is>
          <t>2026-10-04</t>
        </is>
      </c>
      <c r="H2045" t="inlineStr">
        <is>
          <t>official</t>
        </is>
      </c>
      <c r="I2045" t="inlineStr">
        <is>
          <t>output/pages/069_adaaran-club-rannalhi/diving__adaaran.com__clubrannalhi-offers.md</t>
        </is>
      </c>
    </row>
    <row r="2046">
      <c r="A2046" t="n">
        <v>62</v>
      </c>
      <c r="B2046" t="inlineStr">
        <is>
          <t>Cora Cora Maldives</t>
        </is>
      </c>
      <c r="C2046" t="inlineStr">
        <is>
          <t>https://coracoraresorts.com/villas/</t>
        </is>
      </c>
      <c r="D2046" t="inlineStr">
        <is>
          <t>diving</t>
        </is>
      </c>
      <c r="E2046" t="inlineStr">
        <is>
          <t>Best Resort in Maldives to relax | Cora Cora Maldives Rooms</t>
        </is>
      </c>
      <c r="F2046" t="n">
        <v>3737</v>
      </c>
      <c r="G2046" t="inlineStr">
        <is>
          <t>2026-10-04</t>
        </is>
      </c>
      <c r="H2046" t="inlineStr">
        <is>
          <t>official</t>
        </is>
      </c>
      <c r="I2046" t="inlineStr">
        <is>
          <t>output/pages/062_cora-cora-maldives/diving__coracoraresorts.com__villas.md</t>
        </is>
      </c>
    </row>
    <row r="2047">
      <c r="A2047" t="n">
        <v>69</v>
      </c>
      <c r="B2047" t="inlineStr">
        <is>
          <t>Adaaran Club Rannalhi</t>
        </is>
      </c>
      <c r="C2047" t="inlineStr">
        <is>
          <t>https://www.adaaran.com/clubrannalhi/dining/</t>
        </is>
      </c>
      <c r="D2047" t="inlineStr">
        <is>
          <t>dining</t>
        </is>
      </c>
      <c r="E2047" t="inlineStr">
        <is>
          <t>Fine Dining in Maldives | Adaaran Club Rannalhi | Dining</t>
        </is>
      </c>
      <c r="F2047" t="n">
        <v>1318</v>
      </c>
      <c r="G2047" t="inlineStr">
        <is>
          <t>2026-10-04</t>
        </is>
      </c>
      <c r="H2047" t="inlineStr">
        <is>
          <t>official</t>
        </is>
      </c>
      <c r="I2047" t="inlineStr">
        <is>
          <t>output/pages/069_adaaran-club-rannalhi/dining__adaaran.com__clubrannalhi-dining.md</t>
        </is>
      </c>
    </row>
    <row r="2048">
      <c r="A2048" t="n">
        <v>69</v>
      </c>
      <c r="B2048" t="inlineStr">
        <is>
          <t>Adaaran Club Rannalhi</t>
        </is>
      </c>
      <c r="C2048" t="inlineStr">
        <is>
          <t>https://www.adaaran.com/clubrannalhi/offers</t>
        </is>
      </c>
      <c r="D2048" t="inlineStr">
        <is>
          <t>diving</t>
        </is>
      </c>
      <c r="E2048" t="inlineStr">
        <is>
          <t>Maldives All Inclusive Offers | Offers | Adaaran Club Rannalhi</t>
        </is>
      </c>
      <c r="F2048" t="n">
        <v>1244</v>
      </c>
      <c r="G2048" t="inlineStr">
        <is>
          <t>2026-10-04</t>
        </is>
      </c>
      <c r="H2048" t="inlineStr">
        <is>
          <t>official</t>
        </is>
      </c>
      <c r="I2048" t="inlineStr">
        <is>
          <t>output/pages/069_adaaran-club-rannalhi/diving__adaaran.com__clubrannalhi-offers.md</t>
        </is>
      </c>
    </row>
    <row r="2049">
      <c r="A2049" t="n">
        <v>71</v>
      </c>
      <c r="B2049" t="inlineStr">
        <is>
          <t>Kagi Maldives Resort and Spa</t>
        </is>
      </c>
      <c r="C2049" t="inlineStr">
        <is>
          <t>https://kagimaldives.com/diving-water-sports/</t>
        </is>
      </c>
      <c r="D2049" t="inlineStr">
        <is>
          <t>diving</t>
        </is>
      </c>
      <c r="E2049" t="inlineStr">
        <is>
          <t>Diving &amp; Water Sports – KagiMaldives</t>
        </is>
      </c>
      <c r="F2049" t="n">
        <v>2938</v>
      </c>
      <c r="G2049" t="inlineStr">
        <is>
          <t>2026-10-04</t>
        </is>
      </c>
      <c r="H2049" t="inlineStr">
        <is>
          <t>official</t>
        </is>
      </c>
      <c r="I2049" t="inlineStr">
        <is>
          <t>output/pages/071_kagi-maldives-resort-and-spa/diving__kagimaldives.com__diving-water-sports.md</t>
        </is>
      </c>
    </row>
    <row r="2050">
      <c r="A2050" t="n">
        <v>77</v>
      </c>
      <c r="B2050" t="inlineStr">
        <is>
          <t>Atmosphere Kanifushi Maldives</t>
        </is>
      </c>
      <c r="C2050" t="inlineStr">
        <is>
          <t>https://www.letsgo2.com/suites-and-villas/maldives/atmosphere-kanifushi/</t>
        </is>
      </c>
      <c r="D2050" t="inlineStr">
        <is>
          <t>diving</t>
        </is>
      </c>
      <c r="E2050" t="inlineStr"/>
      <c r="F2050" t="n">
        <v>6839</v>
      </c>
      <c r="G2050" t="inlineStr">
        <is>
          <t>2026-10-04</t>
        </is>
      </c>
      <c r="H2050" t="inlineStr">
        <is>
          <t>dmc-agency</t>
        </is>
      </c>
      <c r="I2050" t="inlineStr">
        <is>
          <t>output/pages/077_atmosphere-kanifushi-maldives/diving__letsgo2.com__suites-and-villas-maldives-atmosphere-kanifushi.md</t>
        </is>
      </c>
    </row>
    <row r="2051">
      <c r="A2051" t="n">
        <v>67</v>
      </c>
      <c r="B2051" t="inlineStr">
        <is>
          <t>Waldorf Astoria Maldives Ithaafushi</t>
        </is>
      </c>
      <c r="C2051" t="inlineStr">
        <is>
          <t>https://www.waldorfastoriamaldives.com/zh/experience/professional-photoshoot/</t>
        </is>
      </c>
      <c r="D2051" t="inlineStr">
        <is>
          <t>diving</t>
        </is>
      </c>
      <c r="E2051" t="inlineStr">
        <is>
          <t>Maldives Photoshoot Experience | Capture Your Island Moments</t>
        </is>
      </c>
      <c r="F2051" t="n">
        <v>722</v>
      </c>
      <c r="G2051" t="inlineStr">
        <is>
          <t>2026-10-04</t>
        </is>
      </c>
      <c r="H2051" t="inlineStr">
        <is>
          <t>official</t>
        </is>
      </c>
      <c r="I2051" t="inlineStr">
        <is>
          <t>output/pages/067_waldorf-astoria-maldives-ithaafushi/diving__waldorfastoriamaldives.com__zh-experience-professional-photoshoot.md</t>
        </is>
      </c>
    </row>
    <row r="2052">
      <c r="A2052" t="n">
        <v>69</v>
      </c>
      <c r="B2052" t="inlineStr">
        <is>
          <t>Adaaran Club Rannalhi</t>
        </is>
      </c>
      <c r="C2052" t="inlineStr">
        <is>
          <t>https://www.adaaran.com/clubrannalhi/experiences/</t>
        </is>
      </c>
      <c r="D2052" t="inlineStr">
        <is>
          <t>diving</t>
        </is>
      </c>
      <c r="E2052" t="inlineStr">
        <is>
          <t>Maldives Things to do | Activities at Adaaran Club Rannalhi</t>
        </is>
      </c>
      <c r="F2052" t="n">
        <v>3032</v>
      </c>
      <c r="G2052" t="inlineStr">
        <is>
          <t>2026-10-04</t>
        </is>
      </c>
      <c r="H2052" t="inlineStr">
        <is>
          <t>official</t>
        </is>
      </c>
      <c r="I2052" t="inlineStr">
        <is>
          <t>output/pages/069_adaaran-club-rannalhi/diving__adaaran.com__clubrannalhi-experiences.md</t>
        </is>
      </c>
    </row>
    <row r="2053">
      <c r="A2053" t="n">
        <v>69</v>
      </c>
      <c r="B2053" t="inlineStr">
        <is>
          <t>Adaaran Club Rannalhi</t>
        </is>
      </c>
      <c r="C2053" t="inlineStr">
        <is>
          <t>https://www.adaaran.com/clubrannalhi/accommodation/</t>
        </is>
      </c>
      <c r="D2053" t="inlineStr">
        <is>
          <t>diving</t>
        </is>
      </c>
      <c r="E2053" t="inlineStr">
        <is>
          <t>Best Maldives All Inclusive Resorts | Adaaran Club Rannalhi</t>
        </is>
      </c>
      <c r="F2053" t="n">
        <v>1242</v>
      </c>
      <c r="G2053" t="inlineStr">
        <is>
          <t>2026-10-04</t>
        </is>
      </c>
      <c r="H2053" t="inlineStr">
        <is>
          <t>official</t>
        </is>
      </c>
      <c r="I2053" t="inlineStr">
        <is>
          <t>output/pages/069_adaaran-club-rannalhi/diving__adaaran.com__clubrannalhi-accommodation.md</t>
        </is>
      </c>
    </row>
    <row r="2054">
      <c r="A2054" t="n">
        <v>62</v>
      </c>
      <c r="B2054" t="inlineStr">
        <is>
          <t>Cora Cora Maldives</t>
        </is>
      </c>
      <c r="C2054" t="inlineStr">
        <is>
          <t>https://coracoraresorts.com/disciplina-di-sessione-capire-quando-smettere-di-giocare-a-poker/</t>
        </is>
      </c>
      <c r="D2054" t="inlineStr">
        <is>
          <t>diving</t>
        </is>
      </c>
      <c r="E2054" t="inlineStr">
        <is>
          <t>Disciplina di Sessione: Capire Quando Smettere di Giocare a Poker - Cora Cora Maldives</t>
        </is>
      </c>
      <c r="F2054" t="n">
        <v>9441</v>
      </c>
      <c r="G2054" t="inlineStr">
        <is>
          <t>2026-10-04</t>
        </is>
      </c>
      <c r="H2054" t="inlineStr">
        <is>
          <t>official</t>
        </is>
      </c>
      <c r="I2054" t="inlineStr">
        <is>
          <t>output/pages/062_cora-cora-maldives/diving__coracoraresorts.com__disciplina-di-sessione-capire-quando-smettere-di-giocare-a-p.md</t>
        </is>
      </c>
    </row>
    <row r="2055">
      <c r="A2055" t="n">
        <v>71</v>
      </c>
      <c r="B2055" t="inlineStr">
        <is>
          <t>Kagi Maldives Resort and Spa</t>
        </is>
      </c>
      <c r="C2055" t="inlineStr">
        <is>
          <t>https://kagimaldives.com/pure-life-experiences/</t>
        </is>
      </c>
      <c r="D2055" t="inlineStr">
        <is>
          <t>diving</t>
        </is>
      </c>
      <c r="E2055" t="inlineStr">
        <is>
          <t>Pure Life Experiences – KagiMaldives</t>
        </is>
      </c>
      <c r="F2055" t="n">
        <v>3182</v>
      </c>
      <c r="G2055" t="inlineStr">
        <is>
          <t>2026-10-04</t>
        </is>
      </c>
      <c r="H2055" t="inlineStr">
        <is>
          <t>official</t>
        </is>
      </c>
      <c r="I2055" t="inlineStr">
        <is>
          <t>output/pages/071_kagi-maldives-resort-and-spa/diving__kagimaldives.com__pure-life-experiences.md</t>
        </is>
      </c>
    </row>
    <row r="2056">
      <c r="A2056" t="n">
        <v>109</v>
      </c>
      <c r="B2056" t="inlineStr">
        <is>
          <t>Constance Moofushi Resort</t>
        </is>
      </c>
      <c r="C2056" t="inlineStr">
        <is>
          <t>https://www.letsgo2.com/hotels/maldives/constance-moofushi-resort/</t>
        </is>
      </c>
      <c r="D2056" t="inlineStr">
        <is>
          <t>diving</t>
        </is>
      </c>
      <c r="E2056" t="inlineStr"/>
      <c r="F2056" t="n">
        <v>439</v>
      </c>
      <c r="G2056" t="inlineStr">
        <is>
          <t>2026-10-04</t>
        </is>
      </c>
      <c r="H2056" t="inlineStr">
        <is>
          <t>dmc-agency</t>
        </is>
      </c>
      <c r="I2056" t="inlineStr">
        <is>
          <t>output/pages/109_constance-moofushi-resort/diving__letsgo2.com__hotels-maldives-constance-moofushi-resort.md</t>
        </is>
      </c>
    </row>
    <row r="2057">
      <c r="A2057" t="n">
        <v>67</v>
      </c>
      <c r="B2057" t="inlineStr">
        <is>
          <t>Waldorf Astoria Maldives Ithaafushi</t>
        </is>
      </c>
      <c r="C2057" t="inlineStr">
        <is>
          <t>https://www.waldorfastoriamaldives.com/news/waldorf-astoria-maldives-ithaafushi-curates-an-october-of-culinary-mastery-with-return-of-michelin-starred-chef-dave-pynt-and-sake-samurai-honored-experiences/</t>
        </is>
      </c>
      <c r="D2057" t="inlineStr">
        <is>
          <t>dining</t>
        </is>
      </c>
      <c r="E2057" t="inlineStr">
        <is>
          <t>Michelin-Starred Dave Pynt at Waldorf Astoria | Latest Maldives News</t>
        </is>
      </c>
      <c r="F2057" t="n">
        <v>4762</v>
      </c>
      <c r="G2057" t="inlineStr">
        <is>
          <t>2026-10-04</t>
        </is>
      </c>
      <c r="H2057" t="inlineStr">
        <is>
          <t>official</t>
        </is>
      </c>
      <c r="I2057" t="inlineStr">
        <is>
          <t>output/pages/067_waldorf-astoria-maldives-ithaafushi/dining__waldorfastoriamaldives.com__news-waldorf-astoria-maldives-ithaafushi-curates-an-october-.md</t>
        </is>
      </c>
    </row>
    <row r="2058">
      <c r="A2058" t="n">
        <v>70</v>
      </c>
      <c r="B2058" t="inlineStr">
        <is>
          <t>Joy Island</t>
        </is>
      </c>
      <c r="C2058" t="inlineStr">
        <is>
          <t>https://www.joyisland.com/app-landing-page</t>
        </is>
      </c>
      <c r="D2058" t="inlineStr">
        <is>
          <t>overview</t>
        </is>
      </c>
      <c r="E2058" t="inlineStr">
        <is>
          <t>Joy App | Joy Island</t>
        </is>
      </c>
      <c r="F2058" t="n">
        <v>246</v>
      </c>
      <c r="G2058" t="inlineStr">
        <is>
          <t>2026-10-04</t>
        </is>
      </c>
      <c r="H2058" t="inlineStr">
        <is>
          <t>official</t>
        </is>
      </c>
      <c r="I2058" t="inlineStr">
        <is>
          <t>output/pages/070_joy-island/overview__joyisland.com__app-landing-page.md</t>
        </is>
      </c>
    </row>
    <row r="2059">
      <c r="A2059" t="n">
        <v>70</v>
      </c>
      <c r="B2059" t="inlineStr">
        <is>
          <t>Joy Island</t>
        </is>
      </c>
      <c r="C2059" t="inlineStr">
        <is>
          <t>https://www.joyisland.com/excursions</t>
        </is>
      </c>
      <c r="D2059" t="inlineStr">
        <is>
          <t>diving</t>
        </is>
      </c>
      <c r="E2059" t="inlineStr">
        <is>
          <t>Excursions | Joy Island Maldives</t>
        </is>
      </c>
      <c r="F2059" t="n">
        <v>1513</v>
      </c>
      <c r="G2059" t="inlineStr">
        <is>
          <t>2026-10-04</t>
        </is>
      </c>
      <c r="H2059" t="inlineStr">
        <is>
          <t>official</t>
        </is>
      </c>
      <c r="I2059" t="inlineStr">
        <is>
          <t>output/pages/070_joy-island/diving__joyisland.com__excursions.md</t>
        </is>
      </c>
    </row>
    <row r="2060">
      <c r="A2060" t="n">
        <v>69</v>
      </c>
      <c r="B2060" t="inlineStr">
        <is>
          <t>Adaaran Club Rannalhi</t>
        </is>
      </c>
      <c r="C2060" t="inlineStr">
        <is>
          <t>https://www.adaaran.com/clubrannalhi/facilities/daily-activities/</t>
        </is>
      </c>
      <c r="D2060" t="inlineStr">
        <is>
          <t>diving</t>
        </is>
      </c>
      <c r="E2060" t="inlineStr">
        <is>
          <t>Daily Activities and Entertainment in Maldives | Adaaran Club Rannalhi</t>
        </is>
      </c>
      <c r="F2060" t="n">
        <v>3497</v>
      </c>
      <c r="G2060" t="inlineStr">
        <is>
          <t>2026-10-04</t>
        </is>
      </c>
      <c r="H2060" t="inlineStr">
        <is>
          <t>official</t>
        </is>
      </c>
      <c r="I2060" t="inlineStr">
        <is>
          <t>output/pages/069_adaaran-club-rannalhi/diving__adaaran.com__clubrannalhi-facilities-daily-activities.md</t>
        </is>
      </c>
    </row>
    <row r="2061">
      <c r="A2061" t="n">
        <v>9</v>
      </c>
      <c r="B2061" t="inlineStr">
        <is>
          <t>Amilla Fushi</t>
        </is>
      </c>
      <c r="C2061" t="inlineStr">
        <is>
          <t>https://www.maldives.com/offers/amilla-maldives-romantic-deal</t>
        </is>
      </c>
      <c r="D2061" t="inlineStr">
        <is>
          <t>diving</t>
        </is>
      </c>
      <c r="E2061" t="inlineStr">
        <is>
          <t>Amilla Maldives | 30% Off | Romantic Getaway | 30% Off | Half-Board | Seaplane</t>
        </is>
      </c>
      <c r="F2061" t="n">
        <v>240</v>
      </c>
      <c r="G2061" t="inlineStr">
        <is>
          <t>2026-10-04</t>
        </is>
      </c>
      <c r="H2061" t="inlineStr">
        <is>
          <t>dmc-agency</t>
        </is>
      </c>
      <c r="I2061" t="inlineStr">
        <is>
          <t>output/pages/009_amilla-fushi/diving__maldives.com__offers-amilla-maldives-romantic-deal.md</t>
        </is>
      </c>
    </row>
    <row r="2062">
      <c r="A2062" t="n">
        <v>71</v>
      </c>
      <c r="B2062" t="inlineStr">
        <is>
          <t>Kagi Maldives Resort and Spa</t>
        </is>
      </c>
      <c r="C2062" t="inlineStr">
        <is>
          <t>https://kagimaldives.com/culinary-journeys/ufaa-bar/</t>
        </is>
      </c>
      <c r="D2062" t="inlineStr">
        <is>
          <t>dining</t>
        </is>
      </c>
      <c r="E2062" t="inlineStr">
        <is>
          <t>UFAA Bar – KagiMaldives</t>
        </is>
      </c>
      <c r="F2062" t="n">
        <v>608</v>
      </c>
      <c r="G2062" t="inlineStr">
        <is>
          <t>2026-10-04</t>
        </is>
      </c>
      <c r="H2062" t="inlineStr">
        <is>
          <t>official</t>
        </is>
      </c>
      <c r="I2062" t="inlineStr">
        <is>
          <t>output/pages/071_kagi-maldives-resort-and-spa/dining__kagimaldives.com__culinary-journeys-ufaa-bar.md</t>
        </is>
      </c>
    </row>
    <row r="2063">
      <c r="A2063" t="n">
        <v>70</v>
      </c>
      <c r="B2063" t="inlineStr">
        <is>
          <t>Joy Island</t>
        </is>
      </c>
      <c r="C2063" t="inlineStr">
        <is>
          <t>https://www.joyisland.com/palm-beach</t>
        </is>
      </c>
      <c r="D2063" t="inlineStr">
        <is>
          <t>diving</t>
        </is>
      </c>
      <c r="E2063" t="inlineStr">
        <is>
          <t>The Market | Joy Island Maldives</t>
        </is>
      </c>
      <c r="F2063" t="n">
        <v>1394</v>
      </c>
      <c r="G2063" t="inlineStr">
        <is>
          <t>2026-10-04</t>
        </is>
      </c>
      <c r="H2063" t="inlineStr">
        <is>
          <t>official</t>
        </is>
      </c>
      <c r="I2063" t="inlineStr">
        <is>
          <t>output/pages/070_joy-island/diving__joyisland.com__palm-beach.md</t>
        </is>
      </c>
    </row>
    <row r="2064">
      <c r="A2064" t="n">
        <v>62</v>
      </c>
      <c r="B2064" t="inlineStr">
        <is>
          <t>Cora Cora Maldives</t>
        </is>
      </c>
      <c r="C2064" t="inlineStr">
        <is>
          <t>https://coracoraresorts.com/ko/experiences/%ec%bd%94%eb%9d%bc-%ed%82%a4%ec%a6%88-%ed%81%b4%eb%9f%bd/</t>
        </is>
      </c>
      <c r="D2064" t="inlineStr">
        <is>
          <t>excursions</t>
        </is>
      </c>
      <c r="E2064" t="inlineStr">
        <is>
          <t>코라 키즈® 클럽 | 코라 코라 몰디브 | 몰디브 키즈 클럽</t>
        </is>
      </c>
      <c r="F2064" t="n">
        <v>504</v>
      </c>
      <c r="G2064" t="inlineStr">
        <is>
          <t>2026-10-04</t>
        </is>
      </c>
      <c r="H2064" t="inlineStr">
        <is>
          <t>official</t>
        </is>
      </c>
      <c r="I2064" t="inlineStr">
        <is>
          <t>output/pages/062_cora-cora-maldives/excursions__coracoraresorts.com__ko-experiences-ec-bd-94-eb-9d-bc-ed-82-a4-ec-a6-88-ed-81-b4-.md</t>
        </is>
      </c>
    </row>
    <row r="2065">
      <c r="A2065" t="n">
        <v>70</v>
      </c>
      <c r="B2065" t="inlineStr">
        <is>
          <t>Joy Island</t>
        </is>
      </c>
      <c r="C2065" t="inlineStr">
        <is>
          <t>https://www.joyisland.com/experiences</t>
        </is>
      </c>
      <c r="D2065" t="inlineStr">
        <is>
          <t>diving</t>
        </is>
      </c>
      <c r="E2065" t="inlineStr">
        <is>
          <t>Experiences | Joy Island Maldives</t>
        </is>
      </c>
      <c r="F2065" t="n">
        <v>3927</v>
      </c>
      <c r="G2065" t="inlineStr">
        <is>
          <t>2026-10-04</t>
        </is>
      </c>
      <c r="H2065" t="inlineStr">
        <is>
          <t>official</t>
        </is>
      </c>
      <c r="I2065" t="inlineStr">
        <is>
          <t>output/pages/070_joy-island/diving__joyisland.com__experiences.md</t>
        </is>
      </c>
    </row>
    <row r="2066">
      <c r="A2066" t="n">
        <v>67</v>
      </c>
      <c r="B2066" t="inlineStr">
        <is>
          <t>Waldorf Astoria Maldives Ithaafushi</t>
        </is>
      </c>
      <c r="C2066" t="inlineStr">
        <is>
          <t>https://www.waldorfastoriamaldives.com/villas/three-bedroom-grand-beach-villa-with-pool/</t>
        </is>
      </c>
      <c r="D2066" t="inlineStr">
        <is>
          <t>diving</t>
        </is>
      </c>
      <c r="E2066" t="inlineStr">
        <is>
          <t>3 Bedroom Grand Beach Pool Villa Maldives | Waldorf Astoria</t>
        </is>
      </c>
      <c r="F2066" t="n">
        <v>4329</v>
      </c>
      <c r="G2066" t="inlineStr">
        <is>
          <t>2026-10-04</t>
        </is>
      </c>
      <c r="H2066" t="inlineStr">
        <is>
          <t>official</t>
        </is>
      </c>
      <c r="I2066" t="inlineStr">
        <is>
          <t>output/pages/067_waldorf-astoria-maldives-ithaafushi/diving__waldorfastoriamaldives.com__villas-three-bedroom-grand-beach-villa-with-pool.md</t>
        </is>
      </c>
    </row>
    <row r="2067">
      <c r="A2067" t="n">
        <v>179</v>
      </c>
      <c r="B2067" t="inlineStr">
        <is>
          <t>Siyam World Maldives</t>
        </is>
      </c>
      <c r="C2067" t="inlineStr">
        <is>
          <t>https://www.maldives.com/offers/siyam-world-all-inclusive-deal</t>
        </is>
      </c>
      <c r="D2067" t="inlineStr">
        <is>
          <t>offers</t>
        </is>
      </c>
      <c r="E2067" t="inlineStr">
        <is>
          <t>Siyam World | All-Inclusive Deal | 30% Discount | WOW! All Inclusive</t>
        </is>
      </c>
      <c r="F2067" t="n">
        <v>240</v>
      </c>
      <c r="G2067" t="inlineStr">
        <is>
          <t>2026-10-04</t>
        </is>
      </c>
      <c r="H2067" t="inlineStr">
        <is>
          <t>dmc-agency</t>
        </is>
      </c>
      <c r="I2067" t="inlineStr">
        <is>
          <t>output/pages/179_siyam-world-maldives/offers__maldives.com__offers-siyam-world-all-inclusive-deal.md</t>
        </is>
      </c>
    </row>
    <row r="2068">
      <c r="A2068" t="n">
        <v>67</v>
      </c>
      <c r="B2068" t="inlineStr">
        <is>
          <t>Waldorf Astoria Maldives Ithaafushi</t>
        </is>
      </c>
      <c r="C2068" t="inlineStr">
        <is>
          <t>https://www.waldorfastoriamaldives.com/zh/villas/king-grand-overwater-villa-with-pool/</t>
        </is>
      </c>
      <c r="D2068" t="inlineStr">
        <is>
          <t>diving</t>
        </is>
      </c>
      <c r="E2068" t="inlineStr">
        <is>
          <t>King Grand Water Villa with Pool | Waldorf Astoria Maldives</t>
        </is>
      </c>
      <c r="F2068" t="n">
        <v>1676</v>
      </c>
      <c r="G2068" t="inlineStr">
        <is>
          <t>2026-10-04</t>
        </is>
      </c>
      <c r="H2068" t="inlineStr">
        <is>
          <t>official</t>
        </is>
      </c>
      <c r="I2068" t="inlineStr">
        <is>
          <t>output/pages/067_waldorf-astoria-maldives-ithaafushi/diving__waldorfastoriamaldives.com__zh-villas-king-grand-overwater-villa-with-pool.md</t>
        </is>
      </c>
    </row>
    <row r="2069">
      <c r="A2069" t="n">
        <v>71</v>
      </c>
      <c r="B2069" t="inlineStr">
        <is>
          <t>Kagi Maldives Resort and Spa</t>
        </is>
      </c>
      <c r="C2069" t="inlineStr">
        <is>
          <t>https://kagimaldives.com/wellness-journeys/retreats/</t>
        </is>
      </c>
      <c r="D2069" t="inlineStr">
        <is>
          <t>dining</t>
        </is>
      </c>
      <c r="E2069" t="inlineStr">
        <is>
          <t>Retreats – KagiMaldives</t>
        </is>
      </c>
      <c r="F2069" t="n">
        <v>2114</v>
      </c>
      <c r="G2069" t="inlineStr">
        <is>
          <t>2026-10-04</t>
        </is>
      </c>
      <c r="H2069" t="inlineStr">
        <is>
          <t>official</t>
        </is>
      </c>
      <c r="I2069" t="inlineStr">
        <is>
          <t>output/pages/071_kagi-maldives-resort-and-spa/dining__kagimaldives.com__wellness-journeys-retreats.md</t>
        </is>
      </c>
    </row>
    <row r="2070">
      <c r="A2070" t="n">
        <v>70</v>
      </c>
      <c r="B2070" t="inlineStr">
        <is>
          <t>Joy Island</t>
        </is>
      </c>
      <c r="C2070" t="inlineStr">
        <is>
          <t>https://www.joyisland.com/events</t>
        </is>
      </c>
      <c r="D2070" t="inlineStr">
        <is>
          <t>events</t>
        </is>
      </c>
      <c r="E2070" t="inlineStr">
        <is>
          <t>Joyful Journeys | Joy Island</t>
        </is>
      </c>
      <c r="F2070" t="n">
        <v>1486</v>
      </c>
      <c r="G2070" t="inlineStr">
        <is>
          <t>2026-10-04</t>
        </is>
      </c>
      <c r="H2070" t="inlineStr">
        <is>
          <t>official</t>
        </is>
      </c>
      <c r="I2070" t="inlineStr">
        <is>
          <t>output/pages/070_joy-island/events__joyisland.com__events.md</t>
        </is>
      </c>
    </row>
    <row r="2071">
      <c r="A2071" t="n">
        <v>67</v>
      </c>
      <c r="B2071" t="inlineStr">
        <is>
          <t>Waldorf Astoria Maldives Ithaafushi</t>
        </is>
      </c>
      <c r="C2071" t="inlineStr">
        <is>
          <t>https://www.waldorfastoriamaldives.com/de/news/sustainable-hospitality/</t>
        </is>
      </c>
      <c r="D2071" t="inlineStr">
        <is>
          <t>diving</t>
        </is>
      </c>
      <c r="E2071" t="inlineStr">
        <is>
          <t>A New Milestone in Sustainable Hospitality - Waldorf Astoria Maldives Ithaafushi</t>
        </is>
      </c>
      <c r="F2071" t="n">
        <v>4540</v>
      </c>
      <c r="G2071" t="inlineStr">
        <is>
          <t>2026-10-04</t>
        </is>
      </c>
      <c r="H2071" t="inlineStr">
        <is>
          <t>official</t>
        </is>
      </c>
      <c r="I2071" t="inlineStr">
        <is>
          <t>output/pages/067_waldorf-astoria-maldives-ithaafushi/diving__waldorfastoriamaldives.com__de-news-sustainable-hospitality.md</t>
        </is>
      </c>
    </row>
    <row r="2072">
      <c r="A2072" t="n">
        <v>67</v>
      </c>
      <c r="B2072" t="inlineStr">
        <is>
          <t>Waldorf Astoria Maldives Ithaafushi</t>
        </is>
      </c>
      <c r="C2072" t="inlineStr">
        <is>
          <t>https://www.waldorfastoriamaldives.com/zh/villas/king-overwater-villa-with-pool/</t>
        </is>
      </c>
      <c r="D2072" t="inlineStr">
        <is>
          <t>diving</t>
        </is>
      </c>
      <c r="E2072" t="inlineStr">
        <is>
          <t>King Overwater Villa with Pool | Elevated Overwater Villas at Waldorf Astoria Maldives</t>
        </is>
      </c>
      <c r="F2072" t="n">
        <v>1606</v>
      </c>
      <c r="G2072" t="inlineStr">
        <is>
          <t>2026-10-04</t>
        </is>
      </c>
      <c r="H2072" t="inlineStr">
        <is>
          <t>official</t>
        </is>
      </c>
      <c r="I2072" t="inlineStr">
        <is>
          <t>output/pages/067_waldorf-astoria-maldives-ithaafushi/diving__waldorfastoriamaldives.com__zh-villas-king-overwater-villa-with-pool.md</t>
        </is>
      </c>
    </row>
    <row r="2073">
      <c r="A2073" t="n">
        <v>70</v>
      </c>
      <c r="B2073" t="inlineStr">
        <is>
          <t>Joy Island</t>
        </is>
      </c>
      <c r="C2073" t="inlineStr">
        <is>
          <t>https://www.joyisland.com/ayear-roundromanticretreat</t>
        </is>
      </c>
      <c r="D2073" t="inlineStr">
        <is>
          <t>dining</t>
        </is>
      </c>
      <c r="E2073" t="inlineStr">
        <is>
          <t>A Year-Round Romantic Retreat | Joy Island</t>
        </is>
      </c>
      <c r="F2073" t="n">
        <v>1231</v>
      </c>
      <c r="G2073" t="inlineStr">
        <is>
          <t>2026-10-04</t>
        </is>
      </c>
      <c r="H2073" t="inlineStr">
        <is>
          <t>official</t>
        </is>
      </c>
      <c r="I2073" t="inlineStr">
        <is>
          <t>output/pages/070_joy-island/dining__joyisland.com__ayear-roundromanticretreat.md</t>
        </is>
      </c>
    </row>
    <row r="2074">
      <c r="A2074" t="n">
        <v>30</v>
      </c>
      <c r="B2074" t="inlineStr">
        <is>
          <t>Hurawalhi Island Resort</t>
        </is>
      </c>
      <c r="C2074" t="inlineStr">
        <is>
          <t>https://www.maldives.com/offers/hurawalhi-island-resort-festive-deal</t>
        </is>
      </c>
      <c r="D2074" t="inlineStr">
        <is>
          <t>offers</t>
        </is>
      </c>
      <c r="E2074" t="inlineStr">
        <is>
          <t>Hurawalhi Island Resort | Festive Deals | 25% Off | Half Board</t>
        </is>
      </c>
      <c r="F2074" t="n">
        <v>240</v>
      </c>
      <c r="G2074" t="inlineStr">
        <is>
          <t>2026-10-04</t>
        </is>
      </c>
      <c r="H2074" t="inlineStr">
        <is>
          <t>dmc-agency</t>
        </is>
      </c>
      <c r="I2074" t="inlineStr">
        <is>
          <t>output/pages/030_hurawalhi-island-resort/offers__maldives.com__offers-hurawalhi-island-resort-festive-deal.md</t>
        </is>
      </c>
    </row>
    <row r="2075">
      <c r="A2075" t="n">
        <v>141</v>
      </c>
      <c r="B2075" t="inlineStr">
        <is>
          <t>Soneva Fushi Resort</t>
        </is>
      </c>
      <c r="C2075" t="inlineStr">
        <is>
          <t>https://www.maldives.com/resorts/soneva-fushi</t>
        </is>
      </c>
      <c r="D2075" t="inlineStr">
        <is>
          <t>overview</t>
        </is>
      </c>
      <c r="E2075" t="inlineStr">
        <is>
          <t>Soneva Fushi | Luxury Eco-Friendly Resort in Baa Atoll</t>
        </is>
      </c>
      <c r="F2075" t="n">
        <v>240</v>
      </c>
      <c r="G2075" t="inlineStr">
        <is>
          <t>2026-10-04</t>
        </is>
      </c>
      <c r="H2075" t="inlineStr">
        <is>
          <t>dmc-agency</t>
        </is>
      </c>
      <c r="I2075" t="inlineStr">
        <is>
          <t>output/pages/141_soneva-fushi-resort/overview__maldives.com__resorts-soneva-fushi.md</t>
        </is>
      </c>
    </row>
    <row r="2076">
      <c r="A2076" t="n">
        <v>70</v>
      </c>
      <c r="B2076" t="inlineStr">
        <is>
          <t>Joy Island</t>
        </is>
      </c>
      <c r="C2076" t="inlineStr">
        <is>
          <t>https://www.joyisland.com/spa</t>
        </is>
      </c>
      <c r="D2076" t="inlineStr">
        <is>
          <t>spa</t>
        </is>
      </c>
      <c r="E2076" t="inlineStr">
        <is>
          <t>Spa | Joy Island Maldives</t>
        </is>
      </c>
      <c r="F2076" t="n">
        <v>2199</v>
      </c>
      <c r="G2076" t="inlineStr">
        <is>
          <t>2026-10-04</t>
        </is>
      </c>
      <c r="H2076" t="inlineStr">
        <is>
          <t>official</t>
        </is>
      </c>
      <c r="I2076" t="inlineStr">
        <is>
          <t>output/pages/070_joy-island/spa__joyisland.com__spa.md</t>
        </is>
      </c>
    </row>
    <row r="2077">
      <c r="A2077" t="n">
        <v>70</v>
      </c>
      <c r="B2077" t="inlineStr">
        <is>
          <t>Joy Island</t>
        </is>
      </c>
      <c r="C2077" t="inlineStr">
        <is>
          <t>https://www.joyisland.com/beach-suite</t>
        </is>
      </c>
      <c r="D2077" t="inlineStr">
        <is>
          <t>diving</t>
        </is>
      </c>
      <c r="E2077" t="inlineStr">
        <is>
          <t>Beach Villa | Joy Island Maldives</t>
        </is>
      </c>
      <c r="F2077" t="n">
        <v>1349</v>
      </c>
      <c r="G2077" t="inlineStr">
        <is>
          <t>2026-10-04</t>
        </is>
      </c>
      <c r="H2077" t="inlineStr">
        <is>
          <t>official</t>
        </is>
      </c>
      <c r="I2077" t="inlineStr">
        <is>
          <t>output/pages/070_joy-island/diving__joyisland.com__beach-suite.md</t>
        </is>
      </c>
    </row>
    <row r="2078">
      <c r="A2078" t="n">
        <v>71</v>
      </c>
      <c r="B2078" t="inlineStr">
        <is>
          <t>Kagi Maldives Resort and Spa</t>
        </is>
      </c>
      <c r="C2078" t="inlineStr">
        <is>
          <t>https://kagimaldives.com/contact-us/</t>
        </is>
      </c>
      <c r="D2078" t="inlineStr">
        <is>
          <t>diving</t>
        </is>
      </c>
      <c r="E2078" t="inlineStr">
        <is>
          <t>Contact Us – KagiMaldives</t>
        </is>
      </c>
      <c r="F2078" t="n">
        <v>592</v>
      </c>
      <c r="G2078" t="inlineStr">
        <is>
          <t>2026-10-04</t>
        </is>
      </c>
      <c r="H2078" t="inlineStr">
        <is>
          <t>official</t>
        </is>
      </c>
      <c r="I2078" t="inlineStr">
        <is>
          <t>output/pages/071_kagi-maldives-resort-and-spa/diving__kagimaldives.com__contact-us.md</t>
        </is>
      </c>
    </row>
    <row r="2079">
      <c r="A2079" t="n">
        <v>67</v>
      </c>
      <c r="B2079" t="inlineStr">
        <is>
          <t>Waldorf Astoria Maldives Ithaafushi</t>
        </is>
      </c>
      <c r="C2079" t="inlineStr">
        <is>
          <t>https://www.waldorfastoriamaldives.com/de/experience/professional-photoshoot/</t>
        </is>
      </c>
      <c r="D2079" t="inlineStr">
        <is>
          <t>diving</t>
        </is>
      </c>
      <c r="E2079" t="inlineStr">
        <is>
          <t>Maldives Photoshoot Experience | Capture Your Island Moments</t>
        </is>
      </c>
      <c r="F2079" t="n">
        <v>2357</v>
      </c>
      <c r="G2079" t="inlineStr">
        <is>
          <t>2026-10-04</t>
        </is>
      </c>
      <c r="H2079" t="inlineStr">
        <is>
          <t>official</t>
        </is>
      </c>
      <c r="I2079" t="inlineStr">
        <is>
          <t>output/pages/067_waldorf-astoria-maldives-ithaafushi/diving__waldorfastoriamaldives.com__de-experience-professional-photoshoot.md</t>
        </is>
      </c>
    </row>
    <row r="2080">
      <c r="A2080" t="n">
        <v>50</v>
      </c>
      <c r="B2080" t="inlineStr">
        <is>
          <t>Sun Siyam Olhuveli Maldives</t>
        </is>
      </c>
      <c r="C2080" t="inlineStr">
        <is>
          <t>https://www.maldives.com/offers/sun-siyam-olhuveli-festive-all-inclusive-deal</t>
        </is>
      </c>
      <c r="D2080" t="inlineStr">
        <is>
          <t>diving</t>
        </is>
      </c>
      <c r="E2080" t="inlineStr">
        <is>
          <t>Festive Deals 2026 | Sun Siyam Olhuveli Maldives | All-Inclusive | Speedboat Included</t>
        </is>
      </c>
      <c r="F2080" t="n">
        <v>240</v>
      </c>
      <c r="G2080" t="inlineStr">
        <is>
          <t>2026-10-04</t>
        </is>
      </c>
      <c r="H2080" t="inlineStr">
        <is>
          <t>dmc-agency</t>
        </is>
      </c>
      <c r="I2080" t="inlineStr">
        <is>
          <t>output/pages/050_sun-siyam-olhuveli-maldives/diving__maldives.com__offers-sun-siyam-olhuveli-festive-all-inclusive-deal.md</t>
        </is>
      </c>
    </row>
    <row r="2081">
      <c r="A2081" t="n">
        <v>70</v>
      </c>
      <c r="B2081" t="inlineStr">
        <is>
          <t>Joy Island</t>
        </is>
      </c>
      <c r="C2081" t="inlineStr">
        <is>
          <t>https://www.joyisland.com/beach-residence</t>
        </is>
      </c>
      <c r="D2081" t="inlineStr">
        <is>
          <t>diving</t>
        </is>
      </c>
      <c r="E2081" t="inlineStr">
        <is>
          <t>Beach Villa | Joy Island Maldives</t>
        </is>
      </c>
      <c r="F2081" t="n">
        <v>1599</v>
      </c>
      <c r="G2081" t="inlineStr">
        <is>
          <t>2026-10-04</t>
        </is>
      </c>
      <c r="H2081" t="inlineStr">
        <is>
          <t>official</t>
        </is>
      </c>
      <c r="I2081" t="inlineStr">
        <is>
          <t>output/pages/070_joy-island/diving__joyisland.com__beach-residence.md</t>
        </is>
      </c>
    </row>
    <row r="2082">
      <c r="A2082" t="n">
        <v>71</v>
      </c>
      <c r="B2082" t="inlineStr">
        <is>
          <t>Kagi Maldives Resort and Spa</t>
        </is>
      </c>
      <c r="C2082" t="inlineStr">
        <is>
          <t>https://kagimaldives.com/subscribe-to-newsletter/</t>
        </is>
      </c>
      <c r="D2082" t="inlineStr">
        <is>
          <t>diving</t>
        </is>
      </c>
      <c r="E2082" t="inlineStr">
        <is>
          <t>Subscribe to Newsletter – KagiMaldives</t>
        </is>
      </c>
      <c r="F2082" t="n">
        <v>618</v>
      </c>
      <c r="G2082" t="inlineStr">
        <is>
          <t>2026-10-04</t>
        </is>
      </c>
      <c r="H2082" t="inlineStr">
        <is>
          <t>official</t>
        </is>
      </c>
      <c r="I2082" t="inlineStr">
        <is>
          <t>output/pages/071_kagi-maldives-resort-and-spa/diving__kagimaldives.com__subscribe-to-newsletter.md</t>
        </is>
      </c>
    </row>
    <row r="2083">
      <c r="A2083" t="n">
        <v>67</v>
      </c>
      <c r="B2083" t="inlineStr">
        <is>
          <t>Waldorf Astoria Maldives Ithaafushi</t>
        </is>
      </c>
      <c r="C2083" t="inlineStr">
        <is>
          <t>https://www.waldorfastoriamaldives.com/ar/villas/king-grand-reef-villa-with-pool/</t>
        </is>
      </c>
      <c r="D2083" t="inlineStr">
        <is>
          <t>diving</t>
        </is>
      </c>
      <c r="E2083" t="inlineStr">
        <is>
          <t>King Grand Reef Villa with Pool at Waldorf Astoria Maldives</t>
        </is>
      </c>
      <c r="F2083" t="n">
        <v>4209</v>
      </c>
      <c r="G2083" t="inlineStr">
        <is>
          <t>2026-10-04</t>
        </is>
      </c>
      <c r="H2083" t="inlineStr">
        <is>
          <t>official</t>
        </is>
      </c>
      <c r="I2083" t="inlineStr">
        <is>
          <t>output/pages/067_waldorf-astoria-maldives-ithaafushi/diving__waldorfastoriamaldives.com__ar-villas-king-grand-reef-villa-with-pool.md</t>
        </is>
      </c>
    </row>
    <row r="2084">
      <c r="A2084" t="n">
        <v>72</v>
      </c>
      <c r="B2084" t="inlineStr">
        <is>
          <t>Embudhu Village</t>
        </is>
      </c>
      <c r="C2084" t="inlineStr">
        <is>
          <t>https://www.maldives.com/resorts/embudu-village</t>
        </is>
      </c>
      <c r="D2084" t="inlineStr">
        <is>
          <t>diving</t>
        </is>
      </c>
      <c r="E2084" t="inlineStr">
        <is>
          <t>Embudu Village | Affordable Resort in South Malé Atoll, Maldives</t>
        </is>
      </c>
      <c r="F2084" t="n">
        <v>240</v>
      </c>
      <c r="G2084" t="inlineStr">
        <is>
          <t>2026-10-04</t>
        </is>
      </c>
      <c r="H2084" t="inlineStr">
        <is>
          <t>dmc-agency</t>
        </is>
      </c>
      <c r="I2084" t="inlineStr">
        <is>
          <t>output/pages/072_embudhu-village/diving__maldives.com__resorts-embudu-village.md</t>
        </is>
      </c>
    </row>
    <row r="2085">
      <c r="A2085" t="n">
        <v>67</v>
      </c>
      <c r="B2085" t="inlineStr">
        <is>
          <t>Waldorf Astoria Maldives Ithaafushi</t>
        </is>
      </c>
      <c r="C2085" t="inlineStr">
        <is>
          <t>https://www.waldorfastoriamaldives.com/experience/two-types-of-tennis/</t>
        </is>
      </c>
      <c r="D2085" t="inlineStr">
        <is>
          <t>diving</t>
        </is>
      </c>
      <c r="E2085" t="inlineStr">
        <is>
          <t>Tennis &amp; Padel Courts at Waldorf Astoria Maldives Ithaafushi</t>
        </is>
      </c>
      <c r="F2085" t="n">
        <v>2297</v>
      </c>
      <c r="G2085" t="inlineStr">
        <is>
          <t>2026-10-04</t>
        </is>
      </c>
      <c r="H2085" t="inlineStr">
        <is>
          <t>official</t>
        </is>
      </c>
      <c r="I2085" t="inlineStr">
        <is>
          <t>output/pages/067_waldorf-astoria-maldives-ithaafushi/diving__waldorfastoriamaldives.com__experience-two-types-of-tennis.md</t>
        </is>
      </c>
    </row>
    <row r="2086">
      <c r="A2086" t="n">
        <v>72</v>
      </c>
      <c r="B2086" t="inlineStr">
        <is>
          <t>Embudhu Village</t>
        </is>
      </c>
      <c r="C2086" t="inlineStr">
        <is>
          <t>https://www.embuduvillage.com/</t>
        </is>
      </c>
      <c r="D2086" t="inlineStr">
        <is>
          <t>diving</t>
        </is>
      </c>
      <c r="E2086" t="inlineStr">
        <is>
          <t>Affordable Resort in Maldives | Embudu Village Official Site</t>
        </is>
      </c>
      <c r="F2086" t="n">
        <v>5515</v>
      </c>
      <c r="G2086" t="inlineStr">
        <is>
          <t>2026-10-04</t>
        </is>
      </c>
      <c r="H2086" t="inlineStr">
        <is>
          <t>official</t>
        </is>
      </c>
      <c r="I2086" t="inlineStr">
        <is>
          <t>output/pages/072_embudhu-village/diving__embuduvillage.com__home.md</t>
        </is>
      </c>
    </row>
    <row r="2087">
      <c r="A2087" t="n">
        <v>146</v>
      </c>
      <c r="B2087" t="inlineStr">
        <is>
          <t>Anantara Veli and Naladhu</t>
        </is>
      </c>
      <c r="C2087" t="inlineStr">
        <is>
          <t>https://www.maldives.com/offers/anantara-veli-eid-escape</t>
        </is>
      </c>
      <c r="D2087" t="inlineStr">
        <is>
          <t>offers</t>
        </is>
      </c>
      <c r="E2087" t="inlineStr">
        <is>
          <t>Anantara Veli | Eid Escape | 25% Off | FREE Half Board</t>
        </is>
      </c>
      <c r="F2087" t="n">
        <v>240</v>
      </c>
      <c r="G2087" t="inlineStr">
        <is>
          <t>2026-10-04</t>
        </is>
      </c>
      <c r="H2087" t="inlineStr">
        <is>
          <t>dmc-agency</t>
        </is>
      </c>
      <c r="I2087" t="inlineStr">
        <is>
          <t>output/pages/146_anantara-veli-and-naladhu/offers__maldives.com__offers-anantara-veli-eid-escape.md</t>
        </is>
      </c>
    </row>
    <row r="2088">
      <c r="A2088" t="n">
        <v>71</v>
      </c>
      <c r="B2088" t="inlineStr">
        <is>
          <t>Kagi Maldives Resort and Spa</t>
        </is>
      </c>
      <c r="C2088" t="inlineStr">
        <is>
          <t>https://kagimaldives.com/gallery/</t>
        </is>
      </c>
      <c r="D2088" t="inlineStr">
        <is>
          <t>diving</t>
        </is>
      </c>
      <c r="E2088" t="inlineStr">
        <is>
          <t>Gallery – KagiMaldives</t>
        </is>
      </c>
      <c r="F2088" t="n">
        <v>533</v>
      </c>
      <c r="G2088" t="inlineStr">
        <is>
          <t>2026-10-04</t>
        </is>
      </c>
      <c r="H2088" t="inlineStr">
        <is>
          <t>official</t>
        </is>
      </c>
      <c r="I2088" t="inlineStr">
        <is>
          <t>output/pages/071_kagi-maldives-resort-and-spa/diving__kagimaldives.com__gallery.md</t>
        </is>
      </c>
    </row>
    <row r="2089">
      <c r="A2089" t="n">
        <v>72</v>
      </c>
      <c r="B2089" t="inlineStr">
        <is>
          <t>Embudhu Village</t>
        </is>
      </c>
      <c r="C2089" t="inlineStr">
        <is>
          <t>https://www.embuduvillage.com/dining-delights/bar-coffeeshop</t>
        </is>
      </c>
      <c r="D2089" t="inlineStr">
        <is>
          <t>dining</t>
        </is>
      </c>
      <c r="E2089" t="inlineStr">
        <is>
          <t>Maldives Resort Bar | Bar &amp; Coffeeshop | Embudu Village</t>
        </is>
      </c>
      <c r="F2089" t="n">
        <v>1094</v>
      </c>
      <c r="G2089" t="inlineStr">
        <is>
          <t>2026-10-04</t>
        </is>
      </c>
      <c r="H2089" t="inlineStr">
        <is>
          <t>official</t>
        </is>
      </c>
      <c r="I2089" t="inlineStr">
        <is>
          <t>output/pages/072_embudhu-village/dining__embuduvillage.com__dining-delights-bar-coffeeshop.md</t>
        </is>
      </c>
    </row>
    <row r="2090">
      <c r="A2090" t="n">
        <v>67</v>
      </c>
      <c r="B2090" t="inlineStr">
        <is>
          <t>Waldorf Astoria Maldives Ithaafushi</t>
        </is>
      </c>
      <c r="C2090" t="inlineStr">
        <is>
          <t>https://www.waldorfastoriamaldives.com/zh/stories/solo-travel-maldives/</t>
        </is>
      </c>
      <c r="D2090" t="inlineStr">
        <is>
          <t>diving</t>
        </is>
      </c>
      <c r="E2090" t="inlineStr">
        <is>
          <t>独自前往马尔代夫旅行值得吗？单人旅行全指南</t>
        </is>
      </c>
      <c r="F2090" t="n">
        <v>3474</v>
      </c>
      <c r="G2090" t="inlineStr">
        <is>
          <t>2026-10-04</t>
        </is>
      </c>
      <c r="H2090" t="inlineStr">
        <is>
          <t>official</t>
        </is>
      </c>
      <c r="I2090" t="inlineStr">
        <is>
          <t>output/pages/067_waldorf-astoria-maldives-ithaafushi/diving__waldorfastoriamaldives.com__zh-stories-solo-travel-maldives.md</t>
        </is>
      </c>
    </row>
    <row r="2091">
      <c r="A2091" t="n">
        <v>72</v>
      </c>
      <c r="B2091" t="inlineStr">
        <is>
          <t>Embudhu Village</t>
        </is>
      </c>
      <c r="C2091" t="inlineStr">
        <is>
          <t>https://www.embuduvillage.com/dining-delights/all-inclusive</t>
        </is>
      </c>
      <c r="D2091" t="inlineStr">
        <is>
          <t>dining</t>
        </is>
      </c>
      <c r="E2091" t="inlineStr">
        <is>
          <t>Best Restaurant in Maldives | All Inclusive | Embudu Village</t>
        </is>
      </c>
      <c r="F2091" t="n">
        <v>972</v>
      </c>
      <c r="G2091" t="inlineStr">
        <is>
          <t>2026-10-04</t>
        </is>
      </c>
      <c r="H2091" t="inlineStr">
        <is>
          <t>official</t>
        </is>
      </c>
      <c r="I2091" t="inlineStr">
        <is>
          <t>output/pages/072_embudhu-village/dining__embuduvillage.com__dining-delights-all-inclusive.md</t>
        </is>
      </c>
    </row>
    <row r="2092">
      <c r="A2092" t="n">
        <v>165</v>
      </c>
      <c r="B2092" t="inlineStr">
        <is>
          <t>Velassaru Maldives</t>
        </is>
      </c>
      <c r="C2092" t="inlineStr">
        <is>
          <t>https://www.maldives.com/resorts/niva-velassaru-maldives</t>
        </is>
      </c>
      <c r="D2092" t="inlineStr">
        <is>
          <t>diving</t>
        </is>
      </c>
      <c r="E2092" t="inlineStr">
        <is>
          <t>NIVA Velassaru Maldives Maldives Deals &amp; Packages 2026 | Maldives.com</t>
        </is>
      </c>
      <c r="F2092" t="n">
        <v>240</v>
      </c>
      <c r="G2092" t="inlineStr">
        <is>
          <t>2026-10-04</t>
        </is>
      </c>
      <c r="H2092" t="inlineStr">
        <is>
          <t>dmc-agency</t>
        </is>
      </c>
      <c r="I2092" t="inlineStr">
        <is>
          <t>output/pages/165_velassaru-maldives/diving__maldives.com__resorts-niva-velassaru-maldives.md</t>
        </is>
      </c>
    </row>
    <row r="2093">
      <c r="A2093" t="n">
        <v>67</v>
      </c>
      <c r="B2093" t="inlineStr">
        <is>
          <t>Waldorf Astoria Maldives Ithaafushi</t>
        </is>
      </c>
      <c r="C2093" t="inlineStr">
        <is>
          <t>https://www.waldorfastoriamaldives.com/de/stories/maldives-wellness-retreat/</t>
        </is>
      </c>
      <c r="D2093" t="inlineStr">
        <is>
          <t>dining</t>
        </is>
      </c>
      <c r="E2093" t="inlineStr">
        <is>
          <t>Luxury Maldives Wellness Retreat at Waldorf Astoria Maldives</t>
        </is>
      </c>
      <c r="F2093" t="n">
        <v>8597</v>
      </c>
      <c r="G2093" t="inlineStr">
        <is>
          <t>2026-10-04</t>
        </is>
      </c>
      <c r="H2093" t="inlineStr">
        <is>
          <t>official</t>
        </is>
      </c>
      <c r="I2093" t="inlineStr">
        <is>
          <t>output/pages/067_waldorf-astoria-maldives-ithaafushi/dining__waldorfastoriamaldives.com__de-stories-maldives-wellness-retreat.md</t>
        </is>
      </c>
    </row>
    <row r="2094">
      <c r="A2094" t="n">
        <v>71</v>
      </c>
      <c r="B2094" t="inlineStr">
        <is>
          <t>Kagi Maldives Resort and Spa</t>
        </is>
      </c>
      <c r="C2094" t="inlineStr">
        <is>
          <t>https://kagimaldives.com/culinary-journeys/</t>
        </is>
      </c>
      <c r="D2094" t="inlineStr">
        <is>
          <t>dining</t>
        </is>
      </c>
      <c r="E2094" t="inlineStr">
        <is>
          <t>Culinary Journeys – KagiMaldives</t>
        </is>
      </c>
      <c r="F2094" t="n">
        <v>3664</v>
      </c>
      <c r="G2094" t="inlineStr">
        <is>
          <t>2026-10-04</t>
        </is>
      </c>
      <c r="H2094" t="inlineStr">
        <is>
          <t>official</t>
        </is>
      </c>
      <c r="I2094" t="inlineStr">
        <is>
          <t>output/pages/071_kagi-maldives-resort-and-spa/dining__kagimaldives.com__culinary-journeys.md</t>
        </is>
      </c>
    </row>
    <row r="2095">
      <c r="A2095" t="n">
        <v>14</v>
      </c>
      <c r="B2095" t="inlineStr">
        <is>
          <t>Baglioni Resort Maldives</t>
        </is>
      </c>
      <c r="C2095" t="inlineStr">
        <is>
          <t>https://www.maldives.com/resorts/baglioni-maldives-luxury-all-inclusive</t>
        </is>
      </c>
      <c r="D2095" t="inlineStr">
        <is>
          <t>diving</t>
        </is>
      </c>
      <c r="E2095" t="inlineStr">
        <is>
          <t>Baglioni Maldives Deals &amp; Packages 2026 | Maldives.com</t>
        </is>
      </c>
      <c r="F2095" t="n">
        <v>240</v>
      </c>
      <c r="G2095" t="inlineStr">
        <is>
          <t>2026-10-04</t>
        </is>
      </c>
      <c r="H2095" t="inlineStr">
        <is>
          <t>dmc-agency</t>
        </is>
      </c>
      <c r="I2095" t="inlineStr">
        <is>
          <t>output/pages/014_baglioni-resort-maldives/diving__maldives.com__resorts-baglioni-maldives-luxury-all-inclusive.md</t>
        </is>
      </c>
    </row>
    <row r="2096">
      <c r="A2096" t="n">
        <v>67</v>
      </c>
      <c r="B2096" t="inlineStr">
        <is>
          <t>Waldorf Astoria Maldives Ithaafushi</t>
        </is>
      </c>
      <c r="C2096" t="inlineStr">
        <is>
          <t>https://www.waldorfastoriamaldives.com/villas/king-grand-reef-villa-with-pool/</t>
        </is>
      </c>
      <c r="D2096" t="inlineStr">
        <is>
          <t>diving</t>
        </is>
      </c>
      <c r="E2096" t="inlineStr">
        <is>
          <t>King Grand Reef Villa with Pool at Waldorf Astoria Maldives</t>
        </is>
      </c>
      <c r="F2096" t="n">
        <v>4277</v>
      </c>
      <c r="G2096" t="inlineStr">
        <is>
          <t>2026-10-04</t>
        </is>
      </c>
      <c r="H2096" t="inlineStr">
        <is>
          <t>official</t>
        </is>
      </c>
      <c r="I2096" t="inlineStr">
        <is>
          <t>output/pages/067_waldorf-astoria-maldives-ithaafushi/diving__waldorfastoriamaldives.com__villas-king-grand-reef-villa-with-pool.md</t>
        </is>
      </c>
    </row>
    <row r="2097">
      <c r="A2097" t="n">
        <v>72</v>
      </c>
      <c r="B2097" t="inlineStr">
        <is>
          <t>Embudhu Village</t>
        </is>
      </c>
      <c r="C2097" t="inlineStr">
        <is>
          <t>https://www.embuduvillage.com/experiences/excursions</t>
        </is>
      </c>
      <c r="D2097" t="inlineStr">
        <is>
          <t>diving</t>
        </is>
      </c>
      <c r="E2097" t="inlineStr">
        <is>
          <t>Activities in Maldives Island | Excursions | Embudu Village</t>
        </is>
      </c>
      <c r="F2097" t="n">
        <v>1743</v>
      </c>
      <c r="G2097" t="inlineStr">
        <is>
          <t>2026-10-04</t>
        </is>
      </c>
      <c r="H2097" t="inlineStr">
        <is>
          <t>official</t>
        </is>
      </c>
      <c r="I2097" t="inlineStr">
        <is>
          <t>output/pages/072_embudhu-village/diving__embuduvillage.com__experiences-excursions.md</t>
        </is>
      </c>
    </row>
    <row r="2098">
      <c r="A2098" t="n">
        <v>72</v>
      </c>
      <c r="B2098" t="inlineStr">
        <is>
          <t>Embudhu Village</t>
        </is>
      </c>
      <c r="C2098" t="inlineStr">
        <is>
          <t>https://www.embuduvillage.com/experiences/diving</t>
        </is>
      </c>
      <c r="D2098" t="inlineStr">
        <is>
          <t>diving</t>
        </is>
      </c>
      <c r="E2098" t="inlineStr">
        <is>
          <t>Best Dive Resorts Maldives | Diving | Embudu Village</t>
        </is>
      </c>
      <c r="F2098" t="n">
        <v>1532</v>
      </c>
      <c r="G2098" t="inlineStr">
        <is>
          <t>2026-10-04</t>
        </is>
      </c>
      <c r="H2098" t="inlineStr">
        <is>
          <t>official</t>
        </is>
      </c>
      <c r="I2098" t="inlineStr">
        <is>
          <t>output/pages/072_embudhu-village/diving__embuduvillage.com__experiences-diving.md</t>
        </is>
      </c>
    </row>
    <row r="2099">
      <c r="A2099" t="n">
        <v>73</v>
      </c>
      <c r="B2099" t="inlineStr">
        <is>
          <t>Summer Island Maldives</t>
        </is>
      </c>
      <c r="C2099" t="inlineStr">
        <is>
          <t>https://www.summerislandmaldives.com/</t>
        </is>
      </c>
      <c r="D2099" t="inlineStr">
        <is>
          <t>diving</t>
        </is>
      </c>
      <c r="E2099" t="inlineStr">
        <is>
          <t>Maldives Island Resort | Summer Island Maldives Official Site</t>
        </is>
      </c>
      <c r="F2099" t="n">
        <v>4194</v>
      </c>
      <c r="G2099" t="inlineStr">
        <is>
          <t>2026-10-04</t>
        </is>
      </c>
      <c r="H2099" t="inlineStr">
        <is>
          <t>official</t>
        </is>
      </c>
      <c r="I2099" t="inlineStr">
        <is>
          <t>output/pages/073_summer-island-maldives/diving__summerislandmaldives.com__home.md</t>
        </is>
      </c>
    </row>
    <row r="2100">
      <c r="A2100" t="n">
        <v>77</v>
      </c>
      <c r="B2100" t="inlineStr">
        <is>
          <t>Atmosphere Kanifushi Maldives</t>
        </is>
      </c>
      <c r="C2100" t="inlineStr">
        <is>
          <t>https://www.maldives.com/resorts/atmosphere-kanifushi-maldives</t>
        </is>
      </c>
      <c r="D2100" t="inlineStr">
        <is>
          <t>diving</t>
        </is>
      </c>
      <c r="E2100" t="inlineStr">
        <is>
          <t>Atmosphere Kanifushi Maldives 2026 Deals | Maldives.com</t>
        </is>
      </c>
      <c r="F2100" t="n">
        <v>240</v>
      </c>
      <c r="G2100" t="inlineStr">
        <is>
          <t>2026-10-04</t>
        </is>
      </c>
      <c r="H2100" t="inlineStr">
        <is>
          <t>dmc-agency</t>
        </is>
      </c>
      <c r="I2100" t="inlineStr">
        <is>
          <t>output/pages/077_atmosphere-kanifushi-maldives/diving__maldives.com__resorts-atmosphere-kanifushi-maldives.md</t>
        </is>
      </c>
    </row>
    <row r="2101">
      <c r="A2101" t="n">
        <v>72</v>
      </c>
      <c r="B2101" t="inlineStr">
        <is>
          <t>Embudhu Village</t>
        </is>
      </c>
      <c r="C2101" t="inlineStr">
        <is>
          <t>https://www.embuduvillage.com/experiences/water-sports</t>
        </is>
      </c>
      <c r="D2101" t="inlineStr">
        <is>
          <t>diving</t>
        </is>
      </c>
      <c r="E2101" t="inlineStr">
        <is>
          <t>Maldives Water Sports Activities | Water Sports | Embudu Village</t>
        </is>
      </c>
      <c r="F2101" t="n">
        <v>1694</v>
      </c>
      <c r="G2101" t="inlineStr">
        <is>
          <t>2026-10-04</t>
        </is>
      </c>
      <c r="H2101" t="inlineStr">
        <is>
          <t>official</t>
        </is>
      </c>
      <c r="I2101" t="inlineStr">
        <is>
          <t>output/pages/072_embudhu-village/diving__embuduvillage.com__experiences-water-sports.md</t>
        </is>
      </c>
    </row>
    <row r="2102">
      <c r="A2102" t="n">
        <v>67</v>
      </c>
      <c r="B2102" t="inlineStr">
        <is>
          <t>Waldorf Astoria Maldives Ithaafushi</t>
        </is>
      </c>
      <c r="C2102" t="inlineStr">
        <is>
          <t>https://www.waldorfastoriamaldives.com/zh/villas/king-grand-reef-villa-with-pool/</t>
        </is>
      </c>
      <c r="D2102" t="inlineStr">
        <is>
          <t>diving</t>
        </is>
      </c>
      <c r="E2102" t="inlineStr">
        <is>
          <t>King Grand Reef Villa with Pool at Waldorf Astoria Maldives</t>
        </is>
      </c>
      <c r="F2102" t="n">
        <v>1734</v>
      </c>
      <c r="G2102" t="inlineStr">
        <is>
          <t>2026-10-04</t>
        </is>
      </c>
      <c r="H2102" t="inlineStr">
        <is>
          <t>official</t>
        </is>
      </c>
      <c r="I2102" t="inlineStr">
        <is>
          <t>output/pages/067_waldorf-astoria-maldives-ithaafushi/diving__waldorfastoriamaldives.com__zh-villas-king-grand-reef-villa-with-pool.md</t>
        </is>
      </c>
    </row>
    <row r="2103">
      <c r="A2103" t="n">
        <v>73</v>
      </c>
      <c r="B2103" t="inlineStr">
        <is>
          <t>Summer Island Maldives</t>
        </is>
      </c>
      <c r="C2103" t="inlineStr">
        <is>
          <t>https://www.summerislandmaldives.com/romance</t>
        </is>
      </c>
      <c r="D2103" t="inlineStr">
        <is>
          <t>wedding</t>
        </is>
      </c>
      <c r="E2103" t="inlineStr">
        <is>
          <t>Maldives Romantic Resorts | Romance | Summer Island Maldives</t>
        </is>
      </c>
      <c r="F2103" t="n">
        <v>872</v>
      </c>
      <c r="G2103" t="inlineStr">
        <is>
          <t>2026-10-04</t>
        </is>
      </c>
      <c r="H2103" t="inlineStr">
        <is>
          <t>official</t>
        </is>
      </c>
      <c r="I2103" t="inlineStr">
        <is>
          <t>output/pages/073_summer-island-maldives/wedding__summerislandmaldives.com__romance.md</t>
        </is>
      </c>
    </row>
    <row r="2104">
      <c r="A2104" t="n">
        <v>71</v>
      </c>
      <c r="B2104" t="inlineStr">
        <is>
          <t>Kagi Maldives Resort and Spa</t>
        </is>
      </c>
      <c r="C2104" t="inlineStr">
        <is>
          <t>https://kagimaldives.com/wellness-journeys/fitness/</t>
        </is>
      </c>
      <c r="D2104" t="inlineStr">
        <is>
          <t>spa</t>
        </is>
      </c>
      <c r="E2104" t="inlineStr">
        <is>
          <t>Fitness – KagiMaldives</t>
        </is>
      </c>
      <c r="F2104" t="n">
        <v>1616</v>
      </c>
      <c r="G2104" t="inlineStr">
        <is>
          <t>2026-10-04</t>
        </is>
      </c>
      <c r="H2104" t="inlineStr">
        <is>
          <t>official</t>
        </is>
      </c>
      <c r="I2104" t="inlineStr">
        <is>
          <t>output/pages/071_kagi-maldives-resort-and-spa/spa__kagimaldives.com__wellness-journeys-fitness.md</t>
        </is>
      </c>
    </row>
    <row r="2105">
      <c r="A2105" t="n">
        <v>70</v>
      </c>
      <c r="B2105" t="inlineStr">
        <is>
          <t>Joy Island</t>
        </is>
      </c>
      <c r="C2105" t="inlineStr">
        <is>
          <t>https://www.joyisland.com/wedding</t>
        </is>
      </c>
      <c r="D2105" t="inlineStr">
        <is>
          <t>wedding</t>
        </is>
      </c>
      <c r="E2105" t="inlineStr">
        <is>
          <t>Wedding | Joy Island Maldives</t>
        </is>
      </c>
      <c r="F2105" t="n">
        <v>431</v>
      </c>
      <c r="G2105" t="inlineStr">
        <is>
          <t>2026-10-04</t>
        </is>
      </c>
      <c r="H2105" t="inlineStr">
        <is>
          <t>official</t>
        </is>
      </c>
      <c r="I2105" t="inlineStr">
        <is>
          <t>output/pages/070_joy-island/wedding__joyisland.com__wedding.md</t>
        </is>
      </c>
    </row>
    <row r="2106">
      <c r="A2106" t="n">
        <v>73</v>
      </c>
      <c r="B2106" t="inlineStr">
        <is>
          <t>Summer Island Maldives</t>
        </is>
      </c>
      <c r="C2106" t="inlineStr">
        <is>
          <t>https://www.summerislandmaldives.com/dive-discover</t>
        </is>
      </c>
      <c r="D2106" t="inlineStr">
        <is>
          <t>diving</t>
        </is>
      </c>
      <c r="E2106" t="inlineStr">
        <is>
          <t>Water Sports in Maldives | Dive &amp; Discover | Summer Island</t>
        </is>
      </c>
      <c r="F2106" t="n">
        <v>1090</v>
      </c>
      <c r="G2106" t="inlineStr">
        <is>
          <t>2026-10-04</t>
        </is>
      </c>
      <c r="H2106" t="inlineStr">
        <is>
          <t>official</t>
        </is>
      </c>
      <c r="I2106" t="inlineStr">
        <is>
          <t>output/pages/073_summer-island-maldives/diving__summerislandmaldives.com__dive-discover.md</t>
        </is>
      </c>
    </row>
    <row r="2107">
      <c r="A2107" t="n">
        <v>72</v>
      </c>
      <c r="B2107" t="inlineStr">
        <is>
          <t>Embudhu Village</t>
        </is>
      </c>
      <c r="C2107" t="inlineStr">
        <is>
          <t>https://www.embuduvillage.com/experiences/spa</t>
        </is>
      </c>
      <c r="D2107" t="inlineStr">
        <is>
          <t>dining</t>
        </is>
      </c>
      <c r="E2107" t="inlineStr">
        <is>
          <t>Maldives Wellness Retreat | Spa | Embudu Village</t>
        </is>
      </c>
      <c r="F2107" t="n">
        <v>1309</v>
      </c>
      <c r="G2107" t="inlineStr">
        <is>
          <t>2026-10-04</t>
        </is>
      </c>
      <c r="H2107" t="inlineStr">
        <is>
          <t>official</t>
        </is>
      </c>
      <c r="I2107" t="inlineStr">
        <is>
          <t>output/pages/072_embudhu-village/dining__embuduvillage.com__experiences-spa.md</t>
        </is>
      </c>
    </row>
    <row r="2108">
      <c r="A2108" t="n">
        <v>70</v>
      </c>
      <c r="B2108" t="inlineStr">
        <is>
          <t>Joy Island</t>
        </is>
      </c>
      <c r="C2108" t="inlineStr">
        <is>
          <t>https://www.joyisland.com/kidsclub</t>
        </is>
      </c>
      <c r="D2108" t="inlineStr">
        <is>
          <t>diving</t>
        </is>
      </c>
      <c r="E2108" t="inlineStr">
        <is>
          <t>Kids Club | Joy Island Maldives</t>
        </is>
      </c>
      <c r="F2108" t="n">
        <v>500</v>
      </c>
      <c r="G2108" t="inlineStr">
        <is>
          <t>2026-10-04</t>
        </is>
      </c>
      <c r="H2108" t="inlineStr">
        <is>
          <t>official</t>
        </is>
      </c>
      <c r="I2108" t="inlineStr">
        <is>
          <t>output/pages/070_joy-island/diving__joyisland.com__kidsclub.md</t>
        </is>
      </c>
    </row>
    <row r="2109">
      <c r="A2109" t="n">
        <v>73</v>
      </c>
      <c r="B2109" t="inlineStr">
        <is>
          <t>Summer Island Maldives</t>
        </is>
      </c>
      <c r="C2109" t="inlineStr">
        <is>
          <t>https://www.summerislandmaldives.com/experiences/sundown-sailboat</t>
        </is>
      </c>
      <c r="D2109" t="inlineStr">
        <is>
          <t>excursions</t>
        </is>
      </c>
      <c r="E2109" t="inlineStr">
        <is>
          <t>Sundown Sailboat</t>
        </is>
      </c>
      <c r="F2109" t="n">
        <v>1852</v>
      </c>
      <c r="G2109" t="inlineStr">
        <is>
          <t>2026-10-04</t>
        </is>
      </c>
      <c r="H2109" t="inlineStr">
        <is>
          <t>official</t>
        </is>
      </c>
      <c r="I2109" t="inlineStr">
        <is>
          <t>output/pages/073_summer-island-maldives/excursions__summerislandmaldives.com__experiences-sundown-sailboat.md</t>
        </is>
      </c>
    </row>
    <row r="2110">
      <c r="A2110" t="n">
        <v>72</v>
      </c>
      <c r="B2110" t="inlineStr">
        <is>
          <t>Embudhu Village</t>
        </is>
      </c>
      <c r="C2110" t="inlineStr">
        <is>
          <t>https://www.embuduvillage.com/celebrations/eternal-love-renewed</t>
        </is>
      </c>
      <c r="D2110" t="inlineStr">
        <is>
          <t>wedding</t>
        </is>
      </c>
      <c r="E2110" t="inlineStr">
        <is>
          <t>Romantic Maldives Resorts | Eternal Love Renewed | Embudu Village</t>
        </is>
      </c>
      <c r="F2110" t="n">
        <v>1110</v>
      </c>
      <c r="G2110" t="inlineStr">
        <is>
          <t>2026-10-04</t>
        </is>
      </c>
      <c r="H2110" t="inlineStr">
        <is>
          <t>official</t>
        </is>
      </c>
      <c r="I2110" t="inlineStr">
        <is>
          <t>output/pages/072_embudhu-village/wedding__embuduvillage.com__celebrations-eternal-love-renewed.md</t>
        </is>
      </c>
    </row>
    <row r="2111">
      <c r="A2111" t="n">
        <v>73</v>
      </c>
      <c r="B2111" t="inlineStr">
        <is>
          <t>Summer Island Maldives</t>
        </is>
      </c>
      <c r="C2111" t="inlineStr">
        <is>
          <t>https://www.summerislandmaldives.com/romance/renewal-of-vows</t>
        </is>
      </c>
      <c r="D2111" t="inlineStr">
        <is>
          <t>wedding</t>
        </is>
      </c>
      <c r="E2111" t="inlineStr">
        <is>
          <t>Renewal of Vows Maldives | Summer Island Maldives</t>
        </is>
      </c>
      <c r="F2111" t="n">
        <v>574</v>
      </c>
      <c r="G2111" t="inlineStr">
        <is>
          <t>2026-10-04</t>
        </is>
      </c>
      <c r="H2111" t="inlineStr">
        <is>
          <t>official</t>
        </is>
      </c>
      <c r="I2111" t="inlineStr">
        <is>
          <t>output/pages/073_summer-island-maldives/wedding__summerislandmaldives.com__romance-renewal-of-vows.md</t>
        </is>
      </c>
    </row>
    <row r="2112">
      <c r="A2112" t="n">
        <v>72</v>
      </c>
      <c r="B2112" t="inlineStr">
        <is>
          <t>Embudhu Village</t>
        </is>
      </c>
      <c r="C2112" t="inlineStr">
        <is>
          <t>https://www.embuduvillage.com/celebrations</t>
        </is>
      </c>
      <c r="D2112" t="inlineStr">
        <is>
          <t>wedding</t>
        </is>
      </c>
      <c r="E2112" t="inlineStr">
        <is>
          <t>Best Maldives Resorts for Couples | Celebrations | Embudu Village</t>
        </is>
      </c>
      <c r="F2112" t="n">
        <v>947</v>
      </c>
      <c r="G2112" t="inlineStr">
        <is>
          <t>2026-10-04</t>
        </is>
      </c>
      <c r="H2112" t="inlineStr">
        <is>
          <t>official</t>
        </is>
      </c>
      <c r="I2112" t="inlineStr">
        <is>
          <t>output/pages/072_embudhu-village/wedding__embuduvillage.com__celebrations.md</t>
        </is>
      </c>
    </row>
    <row r="2113">
      <c r="A2113" t="n">
        <v>70</v>
      </c>
      <c r="B2113" t="inlineStr">
        <is>
          <t>Joy Island</t>
        </is>
      </c>
      <c r="C2113" t="inlineStr">
        <is>
          <t>https://www.joyisland.com/joy-islands-3rd-year-anniversary</t>
        </is>
      </c>
      <c r="D2113" t="inlineStr">
        <is>
          <t>overview</t>
        </is>
      </c>
      <c r="E2113" t="inlineStr">
        <is>
          <t>Joy Island's 3rd Year Anniversary | Joy Island</t>
        </is>
      </c>
      <c r="F2113" t="n">
        <v>2414</v>
      </c>
      <c r="G2113" t="inlineStr">
        <is>
          <t>2026-10-04</t>
        </is>
      </c>
      <c r="H2113" t="inlineStr">
        <is>
          <t>official</t>
        </is>
      </c>
      <c r="I2113" t="inlineStr">
        <is>
          <t>output/pages/070_joy-island/overview__joyisland.com__joy-islands-3rd-year-anniversary.md</t>
        </is>
      </c>
    </row>
    <row r="2114">
      <c r="A2114" t="n">
        <v>67</v>
      </c>
      <c r="B2114" t="inlineStr">
        <is>
          <t>Waldorf Astoria Maldives Ithaafushi</t>
        </is>
      </c>
      <c r="C2114" t="inlineStr">
        <is>
          <t>https://www.waldorfastoriamaldives.com/zh/experience/under-over-the-blue/</t>
        </is>
      </c>
      <c r="D2114" t="inlineStr">
        <is>
          <t>diving</t>
        </is>
      </c>
      <c r="E2114" t="inlineStr">
        <is>
          <t>Maldives Watersport Adventures | Waldorf Astoria Maldives</t>
        </is>
      </c>
      <c r="F2114" t="n">
        <v>1332</v>
      </c>
      <c r="G2114" t="inlineStr">
        <is>
          <t>2026-10-04</t>
        </is>
      </c>
      <c r="H2114" t="inlineStr">
        <is>
          <t>official</t>
        </is>
      </c>
      <c r="I2114" t="inlineStr">
        <is>
          <t>output/pages/067_waldorf-astoria-maldives-ithaafushi/diving__waldorfastoriamaldives.com__zh-experience-under-over-the-blue.md</t>
        </is>
      </c>
    </row>
    <row r="2115">
      <c r="A2115" t="n">
        <v>71</v>
      </c>
      <c r="B2115" t="inlineStr">
        <is>
          <t>Kagi Maldives Resort and Spa</t>
        </is>
      </c>
      <c r="C2115" t="inlineStr">
        <is>
          <t>https://kagimaldives.com/elegant-living-space/beach-pool-villas/</t>
        </is>
      </c>
      <c r="D2115" t="inlineStr">
        <is>
          <t>spa</t>
        </is>
      </c>
      <c r="E2115" t="inlineStr">
        <is>
          <t>Beach Pool Villas – KagiMaldives</t>
        </is>
      </c>
      <c r="F2115" t="n">
        <v>1801</v>
      </c>
      <c r="G2115" t="inlineStr">
        <is>
          <t>2026-10-04</t>
        </is>
      </c>
      <c r="H2115" t="inlineStr">
        <is>
          <t>official</t>
        </is>
      </c>
      <c r="I2115" t="inlineStr">
        <is>
          <t>output/pages/071_kagi-maldives-resort-and-spa/spa__kagimaldives.com__elegant-living-space-beach-pool-villas.md</t>
        </is>
      </c>
    </row>
    <row r="2116">
      <c r="A2116" t="n">
        <v>68</v>
      </c>
      <c r="B2116" t="inlineStr">
        <is>
          <t>JA Manafaru</t>
        </is>
      </c>
      <c r="C2116" t="inlineStr">
        <is>
          <t>https://www.maldives.com/offers/ja-manafaru-festive-deals</t>
        </is>
      </c>
      <c r="D2116" t="inlineStr">
        <is>
          <t>offers</t>
        </is>
      </c>
      <c r="E2116" t="inlineStr">
        <is>
          <t>JA Manafaru | Festive Deals | 20% Off | Half Board</t>
        </is>
      </c>
      <c r="F2116" t="n">
        <v>240</v>
      </c>
      <c r="G2116" t="inlineStr">
        <is>
          <t>2026-10-04</t>
        </is>
      </c>
      <c r="H2116" t="inlineStr">
        <is>
          <t>dmc-agency</t>
        </is>
      </c>
      <c r="I2116" t="inlineStr">
        <is>
          <t>output/pages/068_ja-manafaru/offers__maldives.com__offers-ja-manafaru-festive-deals.md</t>
        </is>
      </c>
    </row>
    <row r="2117">
      <c r="A2117" t="n">
        <v>70</v>
      </c>
      <c r="B2117" t="inlineStr">
        <is>
          <t>Joy Island</t>
        </is>
      </c>
      <c r="C2117" t="inlineStr">
        <is>
          <t>https://www.joyisland.com/meal-plan-overview</t>
        </is>
      </c>
      <c r="D2117" t="inlineStr">
        <is>
          <t>overview</t>
        </is>
      </c>
      <c r="E2117" t="inlineStr">
        <is>
          <t>Meal Plan Overview | Joy Island</t>
        </is>
      </c>
      <c r="F2117" t="n">
        <v>1576</v>
      </c>
      <c r="G2117" t="inlineStr">
        <is>
          <t>2026-10-04</t>
        </is>
      </c>
      <c r="H2117" t="inlineStr">
        <is>
          <t>official</t>
        </is>
      </c>
      <c r="I2117" t="inlineStr">
        <is>
          <t>output/pages/070_joy-island/overview__joyisland.com__meal-plan-overview.md</t>
        </is>
      </c>
    </row>
    <row r="2118">
      <c r="A2118" t="n">
        <v>73</v>
      </c>
      <c r="B2118" t="inlineStr">
        <is>
          <t>Summer Island Maldives</t>
        </is>
      </c>
      <c r="C2118" t="inlineStr">
        <is>
          <t>https://www.summerislandmaldives.com/rooms-and-villas/garden-room</t>
        </is>
      </c>
      <c r="D2118" t="inlineStr">
        <is>
          <t>diving</t>
        </is>
      </c>
      <c r="E2118" t="inlineStr">
        <is>
          <t>Superior Beach Bungalow Maldives | Summer Island, Garden Room</t>
        </is>
      </c>
      <c r="F2118" t="n">
        <v>1431</v>
      </c>
      <c r="G2118" t="inlineStr">
        <is>
          <t>2026-10-04</t>
        </is>
      </c>
      <c r="H2118" t="inlineStr">
        <is>
          <t>official</t>
        </is>
      </c>
      <c r="I2118" t="inlineStr">
        <is>
          <t>output/pages/073_summer-island-maldives/diving__summerislandmaldives.com__rooms-and-villas-garden-room.md</t>
        </is>
      </c>
    </row>
    <row r="2119">
      <c r="A2119" t="n">
        <v>72</v>
      </c>
      <c r="B2119" t="inlineStr">
        <is>
          <t>Embudhu Village</t>
        </is>
      </c>
      <c r="C2119" t="inlineStr">
        <is>
          <t>https://www.embuduvillage.com/accomadation/water-villa</t>
        </is>
      </c>
      <c r="D2119" t="inlineStr">
        <is>
          <t>diving</t>
        </is>
      </c>
      <c r="E2119" t="inlineStr">
        <is>
          <t>Best Water Villas in Maldives | Water Villa | Embudu Village</t>
        </is>
      </c>
      <c r="F2119" t="n">
        <v>1368</v>
      </c>
      <c r="G2119" t="inlineStr">
        <is>
          <t>2026-10-04</t>
        </is>
      </c>
      <c r="H2119" t="inlineStr">
        <is>
          <t>official</t>
        </is>
      </c>
      <c r="I2119" t="inlineStr">
        <is>
          <t>output/pages/072_embudhu-village/diving__embuduvillage.com__accomadation-water-villa.md</t>
        </is>
      </c>
    </row>
    <row r="2120">
      <c r="A2120" t="n">
        <v>70</v>
      </c>
      <c r="B2120" t="inlineStr">
        <is>
          <t>Joy Island</t>
        </is>
      </c>
      <c r="C2120" t="inlineStr">
        <is>
          <t>https://www.joyisland.com/diveandwatersports</t>
        </is>
      </c>
      <c r="D2120" t="inlineStr">
        <is>
          <t>diving</t>
        </is>
      </c>
      <c r="E2120" t="inlineStr">
        <is>
          <t>Water Sports | Joy Island Maldives</t>
        </is>
      </c>
      <c r="F2120" t="n">
        <v>2252</v>
      </c>
      <c r="G2120" t="inlineStr">
        <is>
          <t>2026-10-04</t>
        </is>
      </c>
      <c r="H2120" t="inlineStr">
        <is>
          <t>official</t>
        </is>
      </c>
      <c r="I2120" t="inlineStr">
        <is>
          <t>output/pages/070_joy-island/diving__joyisland.com__diveandwatersports.md</t>
        </is>
      </c>
    </row>
    <row r="2121">
      <c r="A2121" t="n">
        <v>72</v>
      </c>
      <c r="B2121" t="inlineStr">
        <is>
          <t>Embudhu Village</t>
        </is>
      </c>
      <c r="C2121" t="inlineStr">
        <is>
          <t>https://www.embuduvillage.com/dining-delights/private-dining</t>
        </is>
      </c>
      <c r="D2121" t="inlineStr">
        <is>
          <t>dining</t>
        </is>
      </c>
      <c r="E2121" t="inlineStr">
        <is>
          <t>Private Dining in Maldives | Private Dining | Embudu Village</t>
        </is>
      </c>
      <c r="F2121" t="n">
        <v>1009</v>
      </c>
      <c r="G2121" t="inlineStr">
        <is>
          <t>2026-10-04</t>
        </is>
      </c>
      <c r="H2121" t="inlineStr">
        <is>
          <t>official</t>
        </is>
      </c>
      <c r="I2121" t="inlineStr">
        <is>
          <t>output/pages/072_embudhu-village/dining__embuduvillage.com__dining-delights-private-dining.md</t>
        </is>
      </c>
    </row>
    <row r="2122">
      <c r="A2122" t="n">
        <v>73</v>
      </c>
      <c r="B2122" t="inlineStr">
        <is>
          <t>Summer Island Maldives</t>
        </is>
      </c>
      <c r="C2122" t="inlineStr">
        <is>
          <t>https://www.summerislandmaldives.com/dive-discover/water-ski</t>
        </is>
      </c>
      <c r="D2122" t="inlineStr">
        <is>
          <t>diving</t>
        </is>
      </c>
      <c r="E2122" t="inlineStr">
        <is>
          <t>Water Skiing Maldives | Discover with Summer Island Maldives</t>
        </is>
      </c>
      <c r="F2122" t="n">
        <v>887</v>
      </c>
      <c r="G2122" t="inlineStr">
        <is>
          <t>2026-10-04</t>
        </is>
      </c>
      <c r="H2122" t="inlineStr">
        <is>
          <t>official</t>
        </is>
      </c>
      <c r="I2122" t="inlineStr">
        <is>
          <t>output/pages/073_summer-island-maldives/diving__summerislandmaldives.com__dive-discover-water-ski.md</t>
        </is>
      </c>
    </row>
    <row r="2123">
      <c r="A2123" t="n">
        <v>67</v>
      </c>
      <c r="B2123" t="inlineStr">
        <is>
          <t>Waldorf Astoria Maldives Ithaafushi</t>
        </is>
      </c>
      <c r="C2123" t="inlineStr">
        <is>
          <t>https://www.waldorfastoriamaldives.com/zh/cuisine/zuma-maldives/</t>
        </is>
      </c>
      <c r="D2123" t="inlineStr">
        <is>
          <t>dining</t>
        </is>
      </c>
      <c r="E2123" t="inlineStr">
        <is>
          <t>Zuma Maldives | Fine Japanese Izakaya Dining | Waldorf Astoria</t>
        </is>
      </c>
      <c r="F2123" t="n">
        <v>1121</v>
      </c>
      <c r="G2123" t="inlineStr">
        <is>
          <t>2026-10-04</t>
        </is>
      </c>
      <c r="H2123" t="inlineStr">
        <is>
          <t>official</t>
        </is>
      </c>
      <c r="I2123" t="inlineStr">
        <is>
          <t>output/pages/067_waldorf-astoria-maldives-ithaafushi/dining__waldorfastoriamaldives.com__zh-cuisine-zuma-maldives.md</t>
        </is>
      </c>
    </row>
    <row r="2124">
      <c r="A2124" t="n">
        <v>72</v>
      </c>
      <c r="B2124" t="inlineStr">
        <is>
          <t>Embudhu Village</t>
        </is>
      </c>
      <c r="C2124" t="inlineStr">
        <is>
          <t>https://www.embuduvillage.com/gdpr-compliance</t>
        </is>
      </c>
      <c r="D2124" t="inlineStr">
        <is>
          <t>diving</t>
        </is>
      </c>
      <c r="E2124" t="inlineStr">
        <is>
          <t>GDPR Compliance | Embudu Village Maldives</t>
        </is>
      </c>
      <c r="F2124" t="n">
        <v>481</v>
      </c>
      <c r="G2124" t="inlineStr">
        <is>
          <t>2026-10-04</t>
        </is>
      </c>
      <c r="H2124" t="inlineStr">
        <is>
          <t>official</t>
        </is>
      </c>
      <c r="I2124" t="inlineStr">
        <is>
          <t>output/pages/072_embudhu-village/diving__embuduvillage.com__gdpr-compliance.md</t>
        </is>
      </c>
    </row>
    <row r="2125">
      <c r="A2125" t="n">
        <v>73</v>
      </c>
      <c r="B2125" t="inlineStr">
        <is>
          <t>Summer Island Maldives</t>
        </is>
      </c>
      <c r="C2125" t="inlineStr">
        <is>
          <t>https://www.summerislandmaldives.com/experiences/dj-and-music</t>
        </is>
      </c>
      <c r="D2125" t="inlineStr">
        <is>
          <t>diving</t>
        </is>
      </c>
      <c r="E2125" t="inlineStr">
        <is>
          <t>Resorts near Male | DJ Party | Summer Island Maldives</t>
        </is>
      </c>
      <c r="F2125" t="n">
        <v>1682</v>
      </c>
      <c r="G2125" t="inlineStr">
        <is>
          <t>2026-10-04</t>
        </is>
      </c>
      <c r="H2125" t="inlineStr">
        <is>
          <t>official</t>
        </is>
      </c>
      <c r="I2125" t="inlineStr">
        <is>
          <t>output/pages/073_summer-island-maldives/diving__summerislandmaldives.com__experiences-dj-and-music.md</t>
        </is>
      </c>
    </row>
    <row r="2126">
      <c r="A2126" t="n">
        <v>72</v>
      </c>
      <c r="B2126" t="inlineStr">
        <is>
          <t>Embudhu Village</t>
        </is>
      </c>
      <c r="C2126" t="inlineStr">
        <is>
          <t>https://www.embuduvillage.com/accomadation/superior-beach-bunglow</t>
        </is>
      </c>
      <c r="D2126" t="inlineStr">
        <is>
          <t>diving</t>
        </is>
      </c>
      <c r="E2126" t="inlineStr">
        <is>
          <t>Bungalow in Maldives Island | Superior Beach Bungalow | Embudu Village</t>
        </is>
      </c>
      <c r="F2126" t="n">
        <v>1288</v>
      </c>
      <c r="G2126" t="inlineStr">
        <is>
          <t>2026-10-04</t>
        </is>
      </c>
      <c r="H2126" t="inlineStr">
        <is>
          <t>official</t>
        </is>
      </c>
      <c r="I2126" t="inlineStr">
        <is>
          <t>output/pages/072_embudhu-village/diving__embuduvillage.com__accomadation-superior-beach-bunglow.md</t>
        </is>
      </c>
    </row>
    <row r="2127">
      <c r="A2127" t="n">
        <v>73</v>
      </c>
      <c r="B2127" t="inlineStr">
        <is>
          <t>Summer Island Maldives</t>
        </is>
      </c>
      <c r="C2127" t="inlineStr">
        <is>
          <t>https://www.summerislandmaldives.com/rooms-and-villas/premium-beach-villa</t>
        </is>
      </c>
      <c r="D2127" t="inlineStr">
        <is>
          <t>diving</t>
        </is>
      </c>
      <c r="E2127" t="inlineStr">
        <is>
          <t>Beach Villa Maldives | Premium Beach Villa at Summer Island</t>
        </is>
      </c>
      <c r="F2127" t="n">
        <v>1493</v>
      </c>
      <c r="G2127" t="inlineStr">
        <is>
          <t>2026-10-04</t>
        </is>
      </c>
      <c r="H2127" t="inlineStr">
        <is>
          <t>official</t>
        </is>
      </c>
      <c r="I2127" t="inlineStr">
        <is>
          <t>output/pages/073_summer-island-maldives/diving__summerislandmaldives.com__rooms-and-villas-premium-beach-villa.md</t>
        </is>
      </c>
    </row>
    <row r="2128">
      <c r="A2128" t="n">
        <v>106</v>
      </c>
      <c r="B2128" t="inlineStr">
        <is>
          <t>Anantara Kihavah Villas</t>
        </is>
      </c>
      <c r="C2128" t="inlineStr">
        <is>
          <t>https://www.maldives.com/resorts/anantara-kihavah-maldives-villas</t>
        </is>
      </c>
      <c r="D2128" t="inlineStr">
        <is>
          <t>diving</t>
        </is>
      </c>
      <c r="E2128" t="inlineStr">
        <is>
          <t>Anantara Kihavah Maldives Villas | Luxury Resort in Baa Atoll</t>
        </is>
      </c>
      <c r="F2128" t="n">
        <v>240</v>
      </c>
      <c r="G2128" t="inlineStr">
        <is>
          <t>2026-10-04</t>
        </is>
      </c>
      <c r="H2128" t="inlineStr">
        <is>
          <t>dmc-agency</t>
        </is>
      </c>
      <c r="I2128" t="inlineStr">
        <is>
          <t>output/pages/106_anantara-kihavah-villas/diving__maldives.com__resorts-anantara-kihavah-maldives-villas.md</t>
        </is>
      </c>
    </row>
    <row r="2129">
      <c r="A2129" t="n">
        <v>67</v>
      </c>
      <c r="B2129" t="inlineStr">
        <is>
          <t>Waldorf Astoria Maldives Ithaafushi</t>
        </is>
      </c>
      <c r="C2129" t="inlineStr">
        <is>
          <t>https://www.waldorfastoriamaldives.com/ar/villas/two-bedroom-grand-beach-villa-with-pool/</t>
        </is>
      </c>
      <c r="D2129" t="inlineStr">
        <is>
          <t>diving</t>
        </is>
      </c>
      <c r="E2129" t="inlineStr">
        <is>
          <t>2 Bedroom Grand Beach Villa with Pool Maldives | Waldorf Astoria</t>
        </is>
      </c>
      <c r="F2129" t="n">
        <v>4300</v>
      </c>
      <c r="G2129" t="inlineStr">
        <is>
          <t>2026-10-04</t>
        </is>
      </c>
      <c r="H2129" t="inlineStr">
        <is>
          <t>official</t>
        </is>
      </c>
      <c r="I2129" t="inlineStr">
        <is>
          <t>output/pages/067_waldorf-astoria-maldives-ithaafushi/diving__waldorfastoriamaldives.com__ar-villas-two-bedroom-grand-beach-villa-with-pool.md</t>
        </is>
      </c>
    </row>
    <row r="2130">
      <c r="A2130" t="n">
        <v>71</v>
      </c>
      <c r="B2130" t="inlineStr">
        <is>
          <t>Kagi Maldives Resort and Spa</t>
        </is>
      </c>
      <c r="C2130" t="inlineStr">
        <is>
          <t>https://kagimaldives.com/exclusive-book-direct-offer/</t>
        </is>
      </c>
      <c r="D2130" t="inlineStr">
        <is>
          <t>diving</t>
        </is>
      </c>
      <c r="E2130" t="inlineStr">
        <is>
          <t>Exclusive Book Direct Offer – KagiMaldives</t>
        </is>
      </c>
      <c r="F2130" t="n">
        <v>2097</v>
      </c>
      <c r="G2130" t="inlineStr">
        <is>
          <t>2026-10-04</t>
        </is>
      </c>
      <c r="H2130" t="inlineStr">
        <is>
          <t>official</t>
        </is>
      </c>
      <c r="I2130" t="inlineStr">
        <is>
          <t>output/pages/071_kagi-maldives-resort-and-spa/diving__kagimaldives.com__exclusive-book-direct-offer.md</t>
        </is>
      </c>
    </row>
    <row r="2131">
      <c r="A2131" t="n">
        <v>72</v>
      </c>
      <c r="B2131" t="inlineStr">
        <is>
          <t>Embudhu Village</t>
        </is>
      </c>
      <c r="C2131" t="inlineStr">
        <is>
          <t>https://www.embuduvillage.com/celebrations/milestones-in-paradise</t>
        </is>
      </c>
      <c r="D2131" t="inlineStr">
        <is>
          <t>wedding</t>
        </is>
      </c>
      <c r="E2131" t="inlineStr">
        <is>
          <t>Romantic Maldives Resorts | Milestones in Paradise | Embudu Village</t>
        </is>
      </c>
      <c r="F2131" t="n">
        <v>931</v>
      </c>
      <c r="G2131" t="inlineStr">
        <is>
          <t>2026-10-04</t>
        </is>
      </c>
      <c r="H2131" t="inlineStr">
        <is>
          <t>official</t>
        </is>
      </c>
      <c r="I2131" t="inlineStr">
        <is>
          <t>output/pages/072_embudhu-village/wedding__embuduvillage.com__celebrations-milestones-in-paradise.md</t>
        </is>
      </c>
    </row>
    <row r="2132">
      <c r="A2132" t="n">
        <v>73</v>
      </c>
      <c r="B2132" t="inlineStr">
        <is>
          <t>Summer Island Maldives</t>
        </is>
      </c>
      <c r="C2132" t="inlineStr">
        <is>
          <t>https://www.summerislandmaldives.com/spa-wellness</t>
        </is>
      </c>
      <c r="D2132" t="inlineStr">
        <is>
          <t>spa</t>
        </is>
      </c>
      <c r="E2132" t="inlineStr">
        <is>
          <t>Spa in Maldives | Overwater Spa at Summer Island Maldives</t>
        </is>
      </c>
      <c r="F2132" t="n">
        <v>1322</v>
      </c>
      <c r="G2132" t="inlineStr">
        <is>
          <t>2026-10-04</t>
        </is>
      </c>
      <c r="H2132" t="inlineStr">
        <is>
          <t>official</t>
        </is>
      </c>
      <c r="I2132" t="inlineStr">
        <is>
          <t>output/pages/073_summer-island-maldives/spa__summerislandmaldives.com__spa-wellness.md</t>
        </is>
      </c>
    </row>
    <row r="2133">
      <c r="A2133" t="n">
        <v>73</v>
      </c>
      <c r="B2133" t="inlineStr">
        <is>
          <t>Summer Island Maldives</t>
        </is>
      </c>
      <c r="C2133" t="inlineStr">
        <is>
          <t>https://www.summerislandmaldives.com/terms-conditions</t>
        </is>
      </c>
      <c r="D2133" t="inlineStr">
        <is>
          <t>other</t>
        </is>
      </c>
      <c r="E2133" t="inlineStr">
        <is>
          <t>Terms &amp; Conditions</t>
        </is>
      </c>
      <c r="F2133" t="n">
        <v>499</v>
      </c>
      <c r="G2133" t="inlineStr">
        <is>
          <t>2026-10-04</t>
        </is>
      </c>
      <c r="H2133" t="inlineStr">
        <is>
          <t>official</t>
        </is>
      </c>
      <c r="I2133" t="inlineStr">
        <is>
          <t>output/pages/073_summer-island-maldives/other__summerislandmaldives.com__terms-conditions.md</t>
        </is>
      </c>
    </row>
    <row r="2134">
      <c r="A2134" t="n">
        <v>72</v>
      </c>
      <c r="B2134" t="inlineStr">
        <is>
          <t>Embudhu Village</t>
        </is>
      </c>
      <c r="C2134" t="inlineStr">
        <is>
          <t>https://www.embuduvillage.com/awards</t>
        </is>
      </c>
      <c r="D2134" t="inlineStr">
        <is>
          <t>diving</t>
        </is>
      </c>
      <c r="E2134" t="inlineStr">
        <is>
          <t>Best Island Resort in Maldives | Awards | Embudu Village</t>
        </is>
      </c>
      <c r="F2134" t="n">
        <v>556</v>
      </c>
      <c r="G2134" t="inlineStr">
        <is>
          <t>2026-10-04</t>
        </is>
      </c>
      <c r="H2134" t="inlineStr">
        <is>
          <t>official</t>
        </is>
      </c>
      <c r="I2134" t="inlineStr">
        <is>
          <t>output/pages/072_embudhu-village/diving__embuduvillage.com__awards.md</t>
        </is>
      </c>
    </row>
    <row r="2135">
      <c r="A2135" t="n">
        <v>73</v>
      </c>
      <c r="B2135" t="inlineStr">
        <is>
          <t>Summer Island Maldives</t>
        </is>
      </c>
      <c r="C2135" t="inlineStr">
        <is>
          <t>https://www.summerislandmaldives.com/blog/summer-island-maldives-and-equator-village-wins-prestigious-travel-awards/</t>
        </is>
      </c>
      <c r="D2135" t="inlineStr">
        <is>
          <t>diving</t>
        </is>
      </c>
      <c r="E2135" t="inlineStr">
        <is>
          <t>Blog | Summer Island Maldives and Equator Village Wins prestigious Travel Awards</t>
        </is>
      </c>
      <c r="F2135" t="n">
        <v>3538</v>
      </c>
      <c r="G2135" t="inlineStr">
        <is>
          <t>2026-10-04</t>
        </is>
      </c>
      <c r="H2135" t="inlineStr">
        <is>
          <t>official</t>
        </is>
      </c>
      <c r="I2135" t="inlineStr">
        <is>
          <t>output/pages/073_summer-island-maldives/diving__summerislandmaldives.com__blog-summer-island-maldives-and-equator-village-wins-prestig.md</t>
        </is>
      </c>
    </row>
    <row r="2136">
      <c r="A2136" t="n">
        <v>72</v>
      </c>
      <c r="B2136" t="inlineStr">
        <is>
          <t>Embudhu Village</t>
        </is>
      </c>
      <c r="C2136" t="inlineStr">
        <is>
          <t>https://www.embuduvillage.com/dining-delights</t>
        </is>
      </c>
      <c r="D2136" t="inlineStr">
        <is>
          <t>dining</t>
        </is>
      </c>
      <c r="E2136" t="inlineStr">
        <is>
          <t>Restaurants in Maldives Male | Dining Delights | Embudu Village</t>
        </is>
      </c>
      <c r="F2136" t="n">
        <v>1353</v>
      </c>
      <c r="G2136" t="inlineStr">
        <is>
          <t>2026-10-04</t>
        </is>
      </c>
      <c r="H2136" t="inlineStr">
        <is>
          <t>official</t>
        </is>
      </c>
      <c r="I2136" t="inlineStr">
        <is>
          <t>output/pages/072_embudhu-village/dining__embuduvillage.com__dining-delights.md</t>
        </is>
      </c>
    </row>
    <row r="2137">
      <c r="A2137" t="n">
        <v>73</v>
      </c>
      <c r="B2137" t="inlineStr">
        <is>
          <t>Summer Island Maldives</t>
        </is>
      </c>
      <c r="C2137" t="inlineStr">
        <is>
          <t>https://www.summerislandmaldives.com/romance/sand-and-stars-dinner</t>
        </is>
      </c>
      <c r="D2137" t="inlineStr">
        <is>
          <t>wedding</t>
        </is>
      </c>
      <c r="E2137" t="inlineStr">
        <is>
          <t>Romantic Dinner Maldives | Sand and Stars Dinner | Summer Island</t>
        </is>
      </c>
      <c r="F2137" t="n">
        <v>300</v>
      </c>
      <c r="G2137" t="inlineStr">
        <is>
          <t>2026-10-04</t>
        </is>
      </c>
      <c r="H2137" t="inlineStr">
        <is>
          <t>official</t>
        </is>
      </c>
      <c r="I2137" t="inlineStr">
        <is>
          <t>output/pages/073_summer-island-maldives/wedding__summerislandmaldives.com__romance-sand-and-stars-dinner.md</t>
        </is>
      </c>
    </row>
    <row r="2138">
      <c r="A2138" t="n">
        <v>67</v>
      </c>
      <c r="B2138" t="inlineStr">
        <is>
          <t>Waldorf Astoria Maldives Ithaafushi</t>
        </is>
      </c>
      <c r="C2138" t="inlineStr">
        <is>
          <t>https://www.waldorfastoriamaldives.com/ar/villas/king-overwater-villa-with-pool/</t>
        </is>
      </c>
      <c r="D2138" t="inlineStr">
        <is>
          <t>diving</t>
        </is>
      </c>
      <c r="E2138" t="inlineStr">
        <is>
          <t>King Overwater Villa with Pool | Elevated Overwater Villas at Waldorf Astoria Maldives</t>
        </is>
      </c>
      <c r="F2138" t="n">
        <v>4237</v>
      </c>
      <c r="G2138" t="inlineStr">
        <is>
          <t>2026-10-04</t>
        </is>
      </c>
      <c r="H2138" t="inlineStr">
        <is>
          <t>official</t>
        </is>
      </c>
      <c r="I2138" t="inlineStr">
        <is>
          <t>output/pages/067_waldorf-astoria-maldives-ithaafushi/diving__waldorfastoriamaldives.com__ar-villas-king-overwater-villa-with-pool.md</t>
        </is>
      </c>
    </row>
    <row r="2139">
      <c r="A2139" t="n">
        <v>72</v>
      </c>
      <c r="B2139" t="inlineStr">
        <is>
          <t>Embudhu Village</t>
        </is>
      </c>
      <c r="C2139" t="inlineStr">
        <is>
          <t>https://www.embuduvillage.com/special-offers</t>
        </is>
      </c>
      <c r="D2139" t="inlineStr">
        <is>
          <t>diving</t>
        </is>
      </c>
      <c r="E2139" t="inlineStr">
        <is>
          <t>Maldives Resort Package Deals | Special Offers | Embudu Village</t>
        </is>
      </c>
      <c r="F2139" t="n">
        <v>242</v>
      </c>
      <c r="G2139" t="inlineStr">
        <is>
          <t>2026-10-04</t>
        </is>
      </c>
      <c r="H2139" t="inlineStr">
        <is>
          <t>official</t>
        </is>
      </c>
      <c r="I2139" t="inlineStr">
        <is>
          <t>output/pages/072_embudhu-village/diving__embuduvillage.com__special-offers.md</t>
        </is>
      </c>
    </row>
    <row r="2140">
      <c r="A2140" t="n">
        <v>112</v>
      </c>
      <c r="B2140" t="inlineStr">
        <is>
          <t>Nika Island Resort and Spa</t>
        </is>
      </c>
      <c r="C2140" t="inlineStr">
        <is>
          <t>https://www.maldives.com/resorts/nika-island-resort-and-spa</t>
        </is>
      </c>
      <c r="D2140" t="inlineStr">
        <is>
          <t>spa</t>
        </is>
      </c>
      <c r="E2140" t="inlineStr">
        <is>
          <t>Nika Island Resort &amp; Spa Maldives | 5-Star Private Beach Villas</t>
        </is>
      </c>
      <c r="F2140" t="n">
        <v>240</v>
      </c>
      <c r="G2140" t="inlineStr">
        <is>
          <t>2026-10-04</t>
        </is>
      </c>
      <c r="H2140" t="inlineStr">
        <is>
          <t>dmc-agency</t>
        </is>
      </c>
      <c r="I2140" t="inlineStr">
        <is>
          <t>output/pages/112_nika-island-resort-and-spa/spa__maldives.com__resorts-nika-island-resort-and-spa.md</t>
        </is>
      </c>
    </row>
    <row r="2141">
      <c r="A2141" t="n">
        <v>72</v>
      </c>
      <c r="B2141" t="inlineStr">
        <is>
          <t>Embudhu Village</t>
        </is>
      </c>
      <c r="C2141" t="inlineStr">
        <is>
          <t>https://www.embuduvillage.com/accomadation</t>
        </is>
      </c>
      <c r="D2141" t="inlineStr">
        <is>
          <t>diving</t>
        </is>
      </c>
      <c r="E2141" t="inlineStr">
        <is>
          <t>Most Affordable Maldives Resorts | Accommodation | Embudu Village</t>
        </is>
      </c>
      <c r="F2141" t="n">
        <v>736</v>
      </c>
      <c r="G2141" t="inlineStr">
        <is>
          <t>2026-10-04</t>
        </is>
      </c>
      <c r="H2141" t="inlineStr">
        <is>
          <t>official</t>
        </is>
      </c>
      <c r="I2141" t="inlineStr">
        <is>
          <t>output/pages/072_embudhu-village/diving__embuduvillage.com__accomadation.md</t>
        </is>
      </c>
    </row>
    <row r="2142">
      <c r="A2142" t="n">
        <v>73</v>
      </c>
      <c r="B2142" t="inlineStr">
        <is>
          <t>Summer Island Maldives</t>
        </is>
      </c>
      <c r="C2142" t="inlineStr">
        <is>
          <t>https://www.summerislandmaldives.com/rooms-and-villas/superior-vista</t>
        </is>
      </c>
      <c r="D2142" t="inlineStr">
        <is>
          <t>diving</t>
        </is>
      </c>
      <c r="E2142" t="inlineStr">
        <is>
          <t>Maldives Private Villa | Superior Vista at Summer Island</t>
        </is>
      </c>
      <c r="F2142" t="n">
        <v>1393</v>
      </c>
      <c r="G2142" t="inlineStr">
        <is>
          <t>2026-10-04</t>
        </is>
      </c>
      <c r="H2142" t="inlineStr">
        <is>
          <t>official</t>
        </is>
      </c>
      <c r="I2142" t="inlineStr">
        <is>
          <t>output/pages/073_summer-island-maldives/diving__summerislandmaldives.com__rooms-and-villas-superior-vista.md</t>
        </is>
      </c>
    </row>
    <row r="2143">
      <c r="A2143" t="n">
        <v>67</v>
      </c>
      <c r="B2143" t="inlineStr">
        <is>
          <t>Waldorf Astoria Maldives Ithaafushi</t>
        </is>
      </c>
      <c r="C2143" t="inlineStr">
        <is>
          <t>https://www.waldorfastoriamaldives.com/ar/experience/two-types-of-tennis/</t>
        </is>
      </c>
      <c r="D2143" t="inlineStr">
        <is>
          <t>diving</t>
        </is>
      </c>
      <c r="E2143" t="inlineStr">
        <is>
          <t>Tennis &amp; Padel Courts at Waldorf Astoria Maldives Ithaafushi</t>
        </is>
      </c>
      <c r="F2143" t="n">
        <v>2153</v>
      </c>
      <c r="G2143" t="inlineStr">
        <is>
          <t>2026-10-04</t>
        </is>
      </c>
      <c r="H2143" t="inlineStr">
        <is>
          <t>official</t>
        </is>
      </c>
      <c r="I2143" t="inlineStr">
        <is>
          <t>output/pages/067_waldorf-astoria-maldives-ithaafushi/diving__waldorfastoriamaldives.com__ar-experience-two-types-of-tennis.md</t>
        </is>
      </c>
    </row>
    <row r="2144">
      <c r="A2144" t="n">
        <v>72</v>
      </c>
      <c r="B2144" t="inlineStr">
        <is>
          <t>Embudhu Village</t>
        </is>
      </c>
      <c r="C2144" t="inlineStr">
        <is>
          <t>https://www.embuduvillage.com/celebrations/whispers-of-forever</t>
        </is>
      </c>
      <c r="D2144" t="inlineStr">
        <is>
          <t>wedding</t>
        </is>
      </c>
      <c r="E2144" t="inlineStr">
        <is>
          <t>Best Maldives Resorts for Honeymoon | Whispers of Forever | Embudu Village</t>
        </is>
      </c>
      <c r="F2144" t="n">
        <v>1024</v>
      </c>
      <c r="G2144" t="inlineStr">
        <is>
          <t>2026-10-04</t>
        </is>
      </c>
      <c r="H2144" t="inlineStr">
        <is>
          <t>official</t>
        </is>
      </c>
      <c r="I2144" t="inlineStr">
        <is>
          <t>output/pages/072_embudhu-village/wedding__embuduvillage.com__celebrations-whispers-of-forever.md</t>
        </is>
      </c>
    </row>
    <row r="2145">
      <c r="A2145" t="n">
        <v>73</v>
      </c>
      <c r="B2145" t="inlineStr">
        <is>
          <t>Summer Island Maldives</t>
        </is>
      </c>
      <c r="C2145" t="inlineStr">
        <is>
          <t>https://www.summerislandmaldives.com/rooms-and-villas/the-summer-house</t>
        </is>
      </c>
      <c r="D2145" t="inlineStr">
        <is>
          <t>diving</t>
        </is>
      </c>
      <c r="E2145" t="inlineStr">
        <is>
          <t>Maldives Bungalow | The Summer House at Summer Island</t>
        </is>
      </c>
      <c r="F2145" t="n">
        <v>1603</v>
      </c>
      <c r="G2145" t="inlineStr">
        <is>
          <t>2026-10-04</t>
        </is>
      </c>
      <c r="H2145" t="inlineStr">
        <is>
          <t>official</t>
        </is>
      </c>
      <c r="I2145" t="inlineStr">
        <is>
          <t>output/pages/073_summer-island-maldives/diving__summerislandmaldives.com__rooms-and-villas-the-summer-house.md</t>
        </is>
      </c>
    </row>
    <row r="2146">
      <c r="A2146" t="n">
        <v>70</v>
      </c>
      <c r="B2146" t="inlineStr">
        <is>
          <t>Joy Island</t>
        </is>
      </c>
      <c r="C2146" t="inlineStr">
        <is>
          <t>https://www.joyisland.com/photography</t>
        </is>
      </c>
      <c r="D2146" t="inlineStr">
        <is>
          <t>diving</t>
        </is>
      </c>
      <c r="E2146" t="inlineStr">
        <is>
          <t>Photography | Joy Island Maldives</t>
        </is>
      </c>
      <c r="F2146" t="n">
        <v>334</v>
      </c>
      <c r="G2146" t="inlineStr">
        <is>
          <t>2026-10-04</t>
        </is>
      </c>
      <c r="H2146" t="inlineStr">
        <is>
          <t>official</t>
        </is>
      </c>
      <c r="I2146" t="inlineStr">
        <is>
          <t>output/pages/070_joy-island/diving__joyisland.com__photography.md</t>
        </is>
      </c>
    </row>
    <row r="2147">
      <c r="A2147" t="n">
        <v>70</v>
      </c>
      <c r="B2147" t="inlineStr">
        <is>
          <t>Joy Island</t>
        </is>
      </c>
      <c r="C2147" t="inlineStr">
        <is>
          <t>https://www.joyisland.com/il-basilico</t>
        </is>
      </c>
      <c r="D2147" t="inlineStr">
        <is>
          <t>diving</t>
        </is>
      </c>
      <c r="E2147" t="inlineStr">
        <is>
          <t>The Market | Joy Island Maldives</t>
        </is>
      </c>
      <c r="F2147" t="n">
        <v>1253</v>
      </c>
      <c r="G2147" t="inlineStr">
        <is>
          <t>2026-10-04</t>
        </is>
      </c>
      <c r="H2147" t="inlineStr">
        <is>
          <t>official</t>
        </is>
      </c>
      <c r="I2147" t="inlineStr">
        <is>
          <t>output/pages/070_joy-island/diving__joyisland.com__il-basilico.md</t>
        </is>
      </c>
    </row>
    <row r="2148">
      <c r="A2148" t="n">
        <v>72</v>
      </c>
      <c r="B2148" t="inlineStr">
        <is>
          <t>Embudhu Village</t>
        </is>
      </c>
      <c r="C2148" t="inlineStr">
        <is>
          <t>https://www.embuduvillage.com/experiences/snorkelling</t>
        </is>
      </c>
      <c r="D2148" t="inlineStr">
        <is>
          <t>diving</t>
        </is>
      </c>
      <c r="E2148" t="inlineStr">
        <is>
          <t>Best Maldives Resorts for Snorkeling | Snorkelling | Embudu Village</t>
        </is>
      </c>
      <c r="F2148" t="n">
        <v>1451</v>
      </c>
      <c r="G2148" t="inlineStr">
        <is>
          <t>2026-10-04</t>
        </is>
      </c>
      <c r="H2148" t="inlineStr">
        <is>
          <t>official</t>
        </is>
      </c>
      <c r="I2148" t="inlineStr">
        <is>
          <t>output/pages/072_embudhu-village/diving__embuduvillage.com__experiences-snorkelling.md</t>
        </is>
      </c>
    </row>
    <row r="2149">
      <c r="A2149" t="n">
        <v>73</v>
      </c>
      <c r="B2149" t="inlineStr">
        <is>
          <t>Summer Island Maldives</t>
        </is>
      </c>
      <c r="C2149" t="inlineStr">
        <is>
          <t>https://www.summerislandmaldives.com/the-island</t>
        </is>
      </c>
      <c r="D2149" t="inlineStr">
        <is>
          <t>diving</t>
        </is>
      </c>
      <c r="E2149" t="inlineStr">
        <is>
          <t>Resort Island Maldives | About Summer Island Maldives</t>
        </is>
      </c>
      <c r="F2149" t="n">
        <v>1305</v>
      </c>
      <c r="G2149" t="inlineStr">
        <is>
          <t>2026-10-04</t>
        </is>
      </c>
      <c r="H2149" t="inlineStr">
        <is>
          <t>official</t>
        </is>
      </c>
      <c r="I2149" t="inlineStr">
        <is>
          <t>output/pages/073_summer-island-maldives/diving__summerislandmaldives.com__the-island.md</t>
        </is>
      </c>
    </row>
    <row r="2150">
      <c r="A2150" t="n">
        <v>92</v>
      </c>
      <c r="B2150" t="inlineStr">
        <is>
          <t>Amaya Kuda Rah Maldives</t>
        </is>
      </c>
      <c r="C2150" t="inlineStr">
        <is>
          <t>https://www.maldives.com/offers/nh-maldives-kuda-rah-summer-deal</t>
        </is>
      </c>
      <c r="D2150" t="inlineStr">
        <is>
          <t>diving</t>
        </is>
      </c>
      <c r="E2150" t="inlineStr">
        <is>
          <t>NH Maldives Kuda Rah | 50% Off | Half Board</t>
        </is>
      </c>
      <c r="F2150" t="n">
        <v>240</v>
      </c>
      <c r="G2150" t="inlineStr">
        <is>
          <t>2026-10-04</t>
        </is>
      </c>
      <c r="H2150" t="inlineStr">
        <is>
          <t>dmc-agency</t>
        </is>
      </c>
      <c r="I2150" t="inlineStr">
        <is>
          <t>output/pages/092_amaya-kuda-rah-maldives/diving__maldives.com__offers-nh-maldives-kuda-rah-summer-deal.md</t>
        </is>
      </c>
    </row>
    <row r="2151">
      <c r="A2151" t="n">
        <v>70</v>
      </c>
      <c r="B2151" t="inlineStr">
        <is>
          <t>Joy Island</t>
        </is>
      </c>
      <c r="C2151" t="inlineStr">
        <is>
          <t>https://www.joyisland.com/rainbow</t>
        </is>
      </c>
      <c r="D2151" t="inlineStr">
        <is>
          <t>diving</t>
        </is>
      </c>
      <c r="E2151" t="inlineStr">
        <is>
          <t>The Market | Joy Island Maldives</t>
        </is>
      </c>
      <c r="F2151" t="n">
        <v>1225</v>
      </c>
      <c r="G2151" t="inlineStr">
        <is>
          <t>2026-10-04</t>
        </is>
      </c>
      <c r="H2151" t="inlineStr">
        <is>
          <t>official</t>
        </is>
      </c>
      <c r="I2151" t="inlineStr">
        <is>
          <t>output/pages/070_joy-island/diving__joyisland.com__rainbow.md</t>
        </is>
      </c>
    </row>
    <row r="2152">
      <c r="A2152" t="n">
        <v>73</v>
      </c>
      <c r="B2152" t="inlineStr">
        <is>
          <t>Summer Island Maldives</t>
        </is>
      </c>
      <c r="C2152" t="inlineStr">
        <is>
          <t>https://www.summerislandmaldives.com/dive-discover/fun-tube</t>
        </is>
      </c>
      <c r="D2152" t="inlineStr">
        <is>
          <t>diving</t>
        </is>
      </c>
      <c r="E2152" t="inlineStr">
        <is>
          <t>Fun Tube Maldives | Discover with Summer Island Maldives</t>
        </is>
      </c>
      <c r="F2152" t="n">
        <v>803</v>
      </c>
      <c r="G2152" t="inlineStr">
        <is>
          <t>2026-10-04</t>
        </is>
      </c>
      <c r="H2152" t="inlineStr">
        <is>
          <t>official</t>
        </is>
      </c>
      <c r="I2152" t="inlineStr">
        <is>
          <t>output/pages/073_summer-island-maldives/diving__summerislandmaldives.com__dive-discover-fun-tube.md</t>
        </is>
      </c>
    </row>
    <row r="2153">
      <c r="A2153" t="n">
        <v>67</v>
      </c>
      <c r="B2153" t="inlineStr">
        <is>
          <t>Waldorf Astoria Maldives Ithaafushi</t>
        </is>
      </c>
      <c r="C2153" t="inlineStr">
        <is>
          <t>https://www.waldorfastoriamaldives.com/de/villas/two-queen-bedded-overwater-villa-with-pool/</t>
        </is>
      </c>
      <c r="D2153" t="inlineStr">
        <is>
          <t>diving</t>
        </is>
      </c>
      <c r="E2153" t="inlineStr">
        <is>
          <t>Elegant Maldives Beach Villa with Private Pool | Waldorf Astoria</t>
        </is>
      </c>
      <c r="F2153" t="n">
        <v>4755</v>
      </c>
      <c r="G2153" t="inlineStr">
        <is>
          <t>2026-10-04</t>
        </is>
      </c>
      <c r="H2153" t="inlineStr">
        <is>
          <t>official</t>
        </is>
      </c>
      <c r="I2153" t="inlineStr">
        <is>
          <t>output/pages/067_waldorf-astoria-maldives-ithaafushi/diving__waldorfastoriamaldives.com__de-villas-two-queen-bedded-overwater-villa-with-pool.md</t>
        </is>
      </c>
    </row>
    <row r="2154">
      <c r="A2154" t="n">
        <v>71</v>
      </c>
      <c r="B2154" t="inlineStr">
        <is>
          <t>Kagi Maldives Resort and Spa</t>
        </is>
      </c>
      <c r="C2154" t="inlineStr">
        <is>
          <t>https://kagimaldives.com/wellness-journeys/the-baani-spa/</t>
        </is>
      </c>
      <c r="D2154" t="inlineStr">
        <is>
          <t>spa</t>
        </is>
      </c>
      <c r="E2154" t="inlineStr">
        <is>
          <t>The Baani Spa – KagiMaldives</t>
        </is>
      </c>
      <c r="F2154" t="n">
        <v>2907</v>
      </c>
      <c r="G2154" t="inlineStr">
        <is>
          <t>2026-10-04</t>
        </is>
      </c>
      <c r="H2154" t="inlineStr">
        <is>
          <t>official</t>
        </is>
      </c>
      <c r="I2154" t="inlineStr">
        <is>
          <t>output/pages/071_kagi-maldives-resort-and-spa/spa__kagimaldives.com__wellness-journeys-the-baani-spa.md</t>
        </is>
      </c>
    </row>
    <row r="2155">
      <c r="A2155" t="n">
        <v>25</v>
      </c>
      <c r="B2155" t="inlineStr">
        <is>
          <t>Raffles Maldives Meradhoo Resort</t>
        </is>
      </c>
      <c r="C2155" t="inlineStr">
        <is>
          <t>https://www.maldives.com/resorts/raffles-maldives-meradhoo</t>
        </is>
      </c>
      <c r="D2155" t="inlineStr">
        <is>
          <t>diving</t>
        </is>
      </c>
      <c r="E2155" t="inlineStr">
        <is>
          <t>Raffles Maldives Meradhoo | Luxury Resort in Gaafu Alifu Atoll</t>
        </is>
      </c>
      <c r="F2155" t="n">
        <v>240</v>
      </c>
      <c r="G2155" t="inlineStr">
        <is>
          <t>2026-10-04</t>
        </is>
      </c>
      <c r="H2155" t="inlineStr">
        <is>
          <t>dmc-agency</t>
        </is>
      </c>
      <c r="I2155" t="inlineStr">
        <is>
          <t>output/pages/025_raffles-maldives-meradhoo-resort/diving__maldives.com__resorts-raffles-maldives-meradhoo.md</t>
        </is>
      </c>
    </row>
    <row r="2156">
      <c r="A2156" t="n">
        <v>72</v>
      </c>
      <c r="B2156" t="inlineStr">
        <is>
          <t>Embudhu Village</t>
        </is>
      </c>
      <c r="C2156" t="inlineStr">
        <is>
          <t>https://www.embuduvillage.com/media-downloads</t>
        </is>
      </c>
      <c r="D2156" t="inlineStr">
        <is>
          <t>diving</t>
        </is>
      </c>
      <c r="E2156" t="inlineStr">
        <is>
          <t>Downloads | Embudu Village Maldives</t>
        </is>
      </c>
      <c r="F2156" t="n">
        <v>400</v>
      </c>
      <c r="G2156" t="inlineStr">
        <is>
          <t>2026-10-04</t>
        </is>
      </c>
      <c r="H2156" t="inlineStr">
        <is>
          <t>official</t>
        </is>
      </c>
      <c r="I2156" t="inlineStr">
        <is>
          <t>output/pages/072_embudhu-village/diving__embuduvillage.com__media-downloads.md</t>
        </is>
      </c>
    </row>
    <row r="2157">
      <c r="A2157" t="n">
        <v>70</v>
      </c>
      <c r="B2157" t="inlineStr">
        <is>
          <t>Joy Island</t>
        </is>
      </c>
      <c r="C2157" t="inlineStr">
        <is>
          <t>https://www.joyisland.com/accomodation</t>
        </is>
      </c>
      <c r="D2157" t="inlineStr">
        <is>
          <t>diving</t>
        </is>
      </c>
      <c r="E2157" t="inlineStr">
        <is>
          <t>Accomodation | Joy Island Maldives</t>
        </is>
      </c>
      <c r="F2157" t="n">
        <v>3289</v>
      </c>
      <c r="G2157" t="inlineStr">
        <is>
          <t>2026-10-04</t>
        </is>
      </c>
      <c r="H2157" t="inlineStr">
        <is>
          <t>official</t>
        </is>
      </c>
      <c r="I2157" t="inlineStr">
        <is>
          <t>output/pages/070_joy-island/diving__joyisland.com__accomodation.md</t>
        </is>
      </c>
    </row>
    <row r="2158">
      <c r="A2158" t="n">
        <v>73</v>
      </c>
      <c r="B2158" t="inlineStr">
        <is>
          <t>Summer Island Maldives</t>
        </is>
      </c>
      <c r="C2158" t="inlineStr">
        <is>
          <t>https://www.summerislandmaldives.com/experiences/maldivian-life</t>
        </is>
      </c>
      <c r="D2158" t="inlineStr">
        <is>
          <t>diving</t>
        </is>
      </c>
      <c r="E2158" t="inlineStr">
        <is>
          <t>Maldives Tourist Attractions | Maldivian Life | Summer Island</t>
        </is>
      </c>
      <c r="F2158" t="n">
        <v>1691</v>
      </c>
      <c r="G2158" t="inlineStr">
        <is>
          <t>2026-10-04</t>
        </is>
      </c>
      <c r="H2158" t="inlineStr">
        <is>
          <t>official</t>
        </is>
      </c>
      <c r="I2158" t="inlineStr">
        <is>
          <t>output/pages/073_summer-island-maldives/diving__summerislandmaldives.com__experiences-maldivian-life.md</t>
        </is>
      </c>
    </row>
    <row r="2159">
      <c r="A2159" t="n">
        <v>70</v>
      </c>
      <c r="B2159" t="inlineStr">
        <is>
          <t>Joy Island</t>
        </is>
      </c>
      <c r="C2159" t="inlineStr">
        <is>
          <t>https://www.joyisland.com/beach-suite-pool</t>
        </is>
      </c>
      <c r="D2159" t="inlineStr">
        <is>
          <t>diving</t>
        </is>
      </c>
      <c r="E2159" t="inlineStr">
        <is>
          <t>Beach Villa | Joy Island Maldives</t>
        </is>
      </c>
      <c r="F2159" t="n">
        <v>1288</v>
      </c>
      <c r="G2159" t="inlineStr">
        <is>
          <t>2026-10-04</t>
        </is>
      </c>
      <c r="H2159" t="inlineStr">
        <is>
          <t>official</t>
        </is>
      </c>
      <c r="I2159" t="inlineStr">
        <is>
          <t>output/pages/070_joy-island/diving__joyisland.com__beach-suite-pool.md</t>
        </is>
      </c>
    </row>
    <row r="2160">
      <c r="A2160" t="n">
        <v>73</v>
      </c>
      <c r="B2160" t="inlineStr">
        <is>
          <t>Summer Island Maldives</t>
        </is>
      </c>
      <c r="C2160" t="inlineStr">
        <is>
          <t>https://www.summerislandmaldives.com/blog/saying-goodbye-to-mosquitoes-the-eco-friendly-way/</t>
        </is>
      </c>
      <c r="D2160" t="inlineStr">
        <is>
          <t>other</t>
        </is>
      </c>
      <c r="E2160" t="inlineStr">
        <is>
          <t>Blog | Saying Goodbye to Mosquitoes the Eco Friendly Way</t>
        </is>
      </c>
      <c r="F2160" t="n">
        <v>3162</v>
      </c>
      <c r="G2160" t="inlineStr">
        <is>
          <t>2026-10-04</t>
        </is>
      </c>
      <c r="H2160" t="inlineStr">
        <is>
          <t>official</t>
        </is>
      </c>
      <c r="I2160" t="inlineStr">
        <is>
          <t>output/pages/073_summer-island-maldives/other__summerislandmaldives.com__blog-saying-goodbye-to-mosquitoes-the-eco-friendly-way.md</t>
        </is>
      </c>
    </row>
    <row r="2161">
      <c r="A2161" t="n">
        <v>70</v>
      </c>
      <c r="B2161" t="inlineStr">
        <is>
          <t>Joy Island</t>
        </is>
      </c>
      <c r="C2161" t="inlineStr">
        <is>
          <t>https://www.joyisland.com/beach-villa</t>
        </is>
      </c>
      <c r="D2161" t="inlineStr">
        <is>
          <t>diving</t>
        </is>
      </c>
      <c r="E2161" t="inlineStr">
        <is>
          <t>Beach Villa | Joy Island Maldives</t>
        </is>
      </c>
      <c r="F2161" t="n">
        <v>1330</v>
      </c>
      <c r="G2161" t="inlineStr">
        <is>
          <t>2026-10-04</t>
        </is>
      </c>
      <c r="H2161" t="inlineStr">
        <is>
          <t>official</t>
        </is>
      </c>
      <c r="I2161" t="inlineStr">
        <is>
          <t>output/pages/070_joy-island/diving__joyisland.com__beach-villa.md</t>
        </is>
      </c>
    </row>
    <row r="2162">
      <c r="A2162" t="n">
        <v>163</v>
      </c>
      <c r="B2162" t="inlineStr">
        <is>
          <t>Adaaran Prestige Vadoo</t>
        </is>
      </c>
      <c r="C2162" t="inlineStr">
        <is>
          <t>https://www.maldives.com/offers/adaaran-prestige-vadoo-adults-only-deal</t>
        </is>
      </c>
      <c r="D2162" t="inlineStr">
        <is>
          <t>offers</t>
        </is>
      </c>
      <c r="E2162" t="inlineStr">
        <is>
          <t>Adaaran Prestige Vadoo | Adults Only Deal | 25% Off | Premium All Inclusive</t>
        </is>
      </c>
      <c r="F2162" t="n">
        <v>240</v>
      </c>
      <c r="G2162" t="inlineStr">
        <is>
          <t>2026-10-04</t>
        </is>
      </c>
      <c r="H2162" t="inlineStr">
        <is>
          <t>dmc-agency</t>
        </is>
      </c>
      <c r="I2162" t="inlineStr">
        <is>
          <t>output/pages/163_adaaran-prestige-vadoo/offers__maldives.com__offers-adaaran-prestige-vadoo-adults-only-deal.md</t>
        </is>
      </c>
    </row>
    <row r="2163">
      <c r="A2163" t="n">
        <v>72</v>
      </c>
      <c r="B2163" t="inlineStr">
        <is>
          <t>Embudhu Village</t>
        </is>
      </c>
      <c r="C2163" t="inlineStr">
        <is>
          <t>https://www.embuduvillage.com/dining-delights/main-restaurant</t>
        </is>
      </c>
      <c r="D2163" t="inlineStr">
        <is>
          <t>dining</t>
        </is>
      </c>
      <c r="E2163" t="inlineStr">
        <is>
          <t>Best Restaurants in Male Maldives | Main Restaurant | Embudu Village</t>
        </is>
      </c>
      <c r="F2163" t="n">
        <v>1081</v>
      </c>
      <c r="G2163" t="inlineStr">
        <is>
          <t>2026-10-04</t>
        </is>
      </c>
      <c r="H2163" t="inlineStr">
        <is>
          <t>official</t>
        </is>
      </c>
      <c r="I2163" t="inlineStr">
        <is>
          <t>output/pages/072_embudhu-village/dining__embuduvillage.com__dining-delights-main-restaurant.md</t>
        </is>
      </c>
    </row>
    <row r="2164">
      <c r="A2164" t="n">
        <v>67</v>
      </c>
      <c r="B2164" t="inlineStr">
        <is>
          <t>Waldorf Astoria Maldives Ithaafushi</t>
        </is>
      </c>
      <c r="C2164" t="inlineStr">
        <is>
          <t>https://www.waldorfastoriamaldives.com/zh/stories/best-place-to-snorkel-in-maldives/</t>
        </is>
      </c>
      <c r="D2164" t="inlineStr">
        <is>
          <t>diving</t>
        </is>
      </c>
      <c r="E2164" t="inlineStr">
        <is>
          <t>马尔代夫最佳浮潜指南：2026南马累环礁探索攻略</t>
        </is>
      </c>
      <c r="F2164" t="n">
        <v>3456</v>
      </c>
      <c r="G2164" t="inlineStr">
        <is>
          <t>2026-10-04</t>
        </is>
      </c>
      <c r="H2164" t="inlineStr">
        <is>
          <t>official</t>
        </is>
      </c>
      <c r="I2164" t="inlineStr">
        <is>
          <t>output/pages/067_waldorf-astoria-maldives-ithaafushi/diving__waldorfastoriamaldives.com__zh-stories-best-place-to-snorkel-in-maldives.md</t>
        </is>
      </c>
    </row>
    <row r="2165">
      <c r="A2165" t="n">
        <v>71</v>
      </c>
      <c r="B2165" t="inlineStr">
        <is>
          <t>Kagi Maldives Resort and Spa</t>
        </is>
      </c>
      <c r="C2165" t="inlineStr">
        <is>
          <t>https://kagimaldives.com/terms-condition/</t>
        </is>
      </c>
      <c r="D2165" t="inlineStr">
        <is>
          <t>diving</t>
        </is>
      </c>
      <c r="E2165" t="inlineStr">
        <is>
          <t>Terms &amp; Condition – KagiMaldives</t>
        </is>
      </c>
      <c r="F2165" t="n">
        <v>36183</v>
      </c>
      <c r="G2165" t="inlineStr">
        <is>
          <t>2026-10-04</t>
        </is>
      </c>
      <c r="H2165" t="inlineStr">
        <is>
          <t>official</t>
        </is>
      </c>
      <c r="I2165" t="inlineStr">
        <is>
          <t>output/pages/071_kagi-maldives-resort-and-spa/diving__kagimaldives.com__terms-condition.md</t>
        </is>
      </c>
    </row>
    <row r="2166">
      <c r="A2166" t="n">
        <v>73</v>
      </c>
      <c r="B2166" t="inlineStr">
        <is>
          <t>Summer Island Maldives</t>
        </is>
      </c>
      <c r="C2166" t="inlineStr">
        <is>
          <t>https://www.summerislandmaldives.com/romance/underwater-love-lock</t>
        </is>
      </c>
      <c r="D2166" t="inlineStr">
        <is>
          <t>wedding</t>
        </is>
      </c>
      <c r="E2166" t="inlineStr">
        <is>
          <t>Scuba Diving in Maldives | Love Lock | Summer Island Maldives</t>
        </is>
      </c>
      <c r="F2166" t="n">
        <v>312</v>
      </c>
      <c r="G2166" t="inlineStr">
        <is>
          <t>2026-10-04</t>
        </is>
      </c>
      <c r="H2166" t="inlineStr">
        <is>
          <t>official</t>
        </is>
      </c>
      <c r="I2166" t="inlineStr">
        <is>
          <t>output/pages/073_summer-island-maldives/wedding__summerislandmaldives.com__romance-underwater-love-lock.md</t>
        </is>
      </c>
    </row>
    <row r="2167">
      <c r="A2167" t="n">
        <v>72</v>
      </c>
      <c r="B2167" t="inlineStr">
        <is>
          <t>Embudhu Village</t>
        </is>
      </c>
      <c r="C2167" t="inlineStr">
        <is>
          <t>https://www.embuduvillage.com/location</t>
        </is>
      </c>
      <c r="D2167" t="inlineStr">
        <is>
          <t>diving</t>
        </is>
      </c>
      <c r="E2167" t="inlineStr">
        <is>
          <t>Best Island to Stay in Maldives | Location | Embudu Village</t>
        </is>
      </c>
      <c r="F2167" t="n">
        <v>653</v>
      </c>
      <c r="G2167" t="inlineStr">
        <is>
          <t>2026-10-04</t>
        </is>
      </c>
      <c r="H2167" t="inlineStr">
        <is>
          <t>official</t>
        </is>
      </c>
      <c r="I2167" t="inlineStr">
        <is>
          <t>output/pages/072_embudhu-village/diving__embuduvillage.com__location.md</t>
        </is>
      </c>
    </row>
    <row r="2168">
      <c r="A2168" t="n">
        <v>73</v>
      </c>
      <c r="B2168" t="inlineStr">
        <is>
          <t>Summer Island Maldives</t>
        </is>
      </c>
      <c r="C2168" t="inlineStr">
        <is>
          <t>https://www.summerislandmaldives.com/experiences/summer-nights</t>
        </is>
      </c>
      <c r="D2168" t="inlineStr">
        <is>
          <t>diving</t>
        </is>
      </c>
      <c r="E2168" t="inlineStr">
        <is>
          <t>Best Things To Do in Maldives | Summer Nights | Summer Island</t>
        </is>
      </c>
      <c r="F2168" t="n">
        <v>1651</v>
      </c>
      <c r="G2168" t="inlineStr">
        <is>
          <t>2026-10-04</t>
        </is>
      </c>
      <c r="H2168" t="inlineStr">
        <is>
          <t>official</t>
        </is>
      </c>
      <c r="I2168" t="inlineStr">
        <is>
          <t>output/pages/073_summer-island-maldives/diving__summerislandmaldives.com__experiences-summer-nights.md</t>
        </is>
      </c>
    </row>
    <row r="2169">
      <c r="A2169" t="n">
        <v>72</v>
      </c>
      <c r="B2169" t="inlineStr">
        <is>
          <t>Embudhu Village</t>
        </is>
      </c>
      <c r="C2169" t="inlineStr">
        <is>
          <t>https://www.embuduvillage.com/experiences</t>
        </is>
      </c>
      <c r="D2169" t="inlineStr">
        <is>
          <t>diving</t>
        </is>
      </c>
      <c r="E2169" t="inlineStr">
        <is>
          <t>Maldives Things To Do and See | Experiences | Embudu Village</t>
        </is>
      </c>
      <c r="F2169" t="n">
        <v>1726</v>
      </c>
      <c r="G2169" t="inlineStr">
        <is>
          <t>2026-10-04</t>
        </is>
      </c>
      <c r="H2169" t="inlineStr">
        <is>
          <t>official</t>
        </is>
      </c>
      <c r="I2169" t="inlineStr">
        <is>
          <t>output/pages/072_embudhu-village/diving__embuduvillage.com__experiences.md</t>
        </is>
      </c>
    </row>
    <row r="2170">
      <c r="A2170" t="n">
        <v>67</v>
      </c>
      <c r="B2170" t="inlineStr">
        <is>
          <t>Waldorf Astoria Maldives Ithaafushi</t>
        </is>
      </c>
      <c r="C2170" t="inlineStr">
        <is>
          <t>https://www.waldorfastoriamaldives.com/zh/villas/king-reef-villa-with-pool/</t>
        </is>
      </c>
      <c r="D2170" t="inlineStr">
        <is>
          <t>diving</t>
        </is>
      </c>
      <c r="E2170" t="inlineStr">
        <is>
          <t>King Reef Villa with Private Pool at Waldorf Astoria Maldives</t>
        </is>
      </c>
      <c r="F2170" t="n">
        <v>1661</v>
      </c>
      <c r="G2170" t="inlineStr">
        <is>
          <t>2026-10-04</t>
        </is>
      </c>
      <c r="H2170" t="inlineStr">
        <is>
          <t>official</t>
        </is>
      </c>
      <c r="I2170" t="inlineStr">
        <is>
          <t>output/pages/067_waldorf-astoria-maldives-ithaafushi/diving__waldorfastoriamaldives.com__zh-villas-king-reef-villa-with-pool.md</t>
        </is>
      </c>
    </row>
    <row r="2171">
      <c r="A2171" t="n">
        <v>73</v>
      </c>
      <c r="B2171" t="inlineStr">
        <is>
          <t>Summer Island Maldives</t>
        </is>
      </c>
      <c r="C2171" t="inlineStr">
        <is>
          <t>https://www.summerislandmaldives.com/blog/category/achievements/</t>
        </is>
      </c>
      <c r="D2171" t="inlineStr">
        <is>
          <t>diving</t>
        </is>
      </c>
      <c r="E2171" t="inlineStr">
        <is>
          <t>Best Luxury Romantic Resort in North Malé Atoll | Summer Island Maldives | Blog</t>
        </is>
      </c>
      <c r="F2171" t="n">
        <v>865</v>
      </c>
      <c r="G2171" t="inlineStr">
        <is>
          <t>2026-10-04</t>
        </is>
      </c>
      <c r="H2171" t="inlineStr">
        <is>
          <t>official</t>
        </is>
      </c>
      <c r="I2171" t="inlineStr">
        <is>
          <t>output/pages/073_summer-island-maldives/diving__summerislandmaldives.com__blog-category-achievements.md</t>
        </is>
      </c>
    </row>
    <row r="2172">
      <c r="A2172" t="n">
        <v>154</v>
      </c>
      <c r="B2172" t="inlineStr">
        <is>
          <t>Taj Exotica Resort &amp; Spa Maldives</t>
        </is>
      </c>
      <c r="C2172" t="inlineStr">
        <is>
          <t>https://www.maldives.com/resorts/taj-exotica-resort-and-spa-maldives</t>
        </is>
      </c>
      <c r="D2172" t="inlineStr">
        <is>
          <t>spa</t>
        </is>
      </c>
      <c r="E2172" t="inlineStr">
        <is>
          <t>Taj Exotica Maldives: Award-Winning Resort with Private Lagoon</t>
        </is>
      </c>
      <c r="F2172" t="n">
        <v>240</v>
      </c>
      <c r="G2172" t="inlineStr">
        <is>
          <t>2026-10-04</t>
        </is>
      </c>
      <c r="H2172" t="inlineStr">
        <is>
          <t>dmc-agency</t>
        </is>
      </c>
      <c r="I2172" t="inlineStr">
        <is>
          <t>output/pages/154_taj-exotica-resort-spa-maldives/spa__maldives.com__resorts-taj-exotica-resort-and-spa-maldives.md</t>
        </is>
      </c>
    </row>
    <row r="2173">
      <c r="A2173" t="n">
        <v>71</v>
      </c>
      <c r="B2173" t="inlineStr">
        <is>
          <t>Kagi Maldives Resort and Spa</t>
        </is>
      </c>
      <c r="C2173" t="inlineStr">
        <is>
          <t>https://kagimaldives.com/pure-romance/</t>
        </is>
      </c>
      <c r="D2173" t="inlineStr">
        <is>
          <t>wedding</t>
        </is>
      </c>
      <c r="E2173" t="inlineStr">
        <is>
          <t>Pure Romance – KagiMaldives</t>
        </is>
      </c>
      <c r="F2173" t="n">
        <v>1360</v>
      </c>
      <c r="G2173" t="inlineStr">
        <is>
          <t>2026-10-04</t>
        </is>
      </c>
      <c r="H2173" t="inlineStr">
        <is>
          <t>official</t>
        </is>
      </c>
      <c r="I2173" t="inlineStr">
        <is>
          <t>output/pages/071_kagi-maldives-resort-and-spa/wedding__kagimaldives.com__pure-romance.md</t>
        </is>
      </c>
    </row>
    <row r="2174">
      <c r="A2174" t="n">
        <v>67</v>
      </c>
      <c r="B2174" t="inlineStr">
        <is>
          <t>Waldorf Astoria Maldives Ithaafushi</t>
        </is>
      </c>
      <c r="C2174" t="inlineStr">
        <is>
          <t>https://www.waldorfastoriamaldives.com/de/stories/wellness-in-paradise/</t>
        </is>
      </c>
      <c r="D2174" t="inlineStr">
        <is>
          <t>spa</t>
        </is>
      </c>
      <c r="E2174" t="inlineStr">
        <is>
          <t>Wellness in Paradise | A Restorative Maldives Experience at Waldorf Astoria Ithaafushi</t>
        </is>
      </c>
      <c r="F2174" t="n">
        <v>3542</v>
      </c>
      <c r="G2174" t="inlineStr">
        <is>
          <t>2026-10-04</t>
        </is>
      </c>
      <c r="H2174" t="inlineStr">
        <is>
          <t>official</t>
        </is>
      </c>
      <c r="I2174" t="inlineStr">
        <is>
          <t>output/pages/067_waldorf-astoria-maldives-ithaafushi/spa__waldorfastoriamaldives.com__de-stories-wellness-in-paradise.md</t>
        </is>
      </c>
    </row>
    <row r="2175">
      <c r="A2175" t="n">
        <v>67</v>
      </c>
      <c r="B2175" t="inlineStr">
        <is>
          <t>Waldorf Astoria Maldives Ithaafushi</t>
        </is>
      </c>
      <c r="C2175" t="inlineStr">
        <is>
          <t>https://www.letsgo2.com/suites-and-villas/maldives/waldorf-astoria-maldives-ithaafushi/</t>
        </is>
      </c>
      <c r="D2175" t="inlineStr">
        <is>
          <t>diving</t>
        </is>
      </c>
      <c r="E2175" t="inlineStr"/>
      <c r="F2175" t="n">
        <v>6619</v>
      </c>
      <c r="G2175" t="inlineStr">
        <is>
          <t>2026-10-04</t>
        </is>
      </c>
      <c r="H2175" t="inlineStr">
        <is>
          <t>dmc-agency</t>
        </is>
      </c>
      <c r="I2175" t="inlineStr">
        <is>
          <t>output/pages/067_waldorf-astoria-maldives-ithaafushi/diving__letsgo2.com__suites-and-villas-maldives-waldorf-astoria-maldives-ithaafus.md</t>
        </is>
      </c>
    </row>
    <row r="2176">
      <c r="A2176" t="n">
        <v>73</v>
      </c>
      <c r="B2176" t="inlineStr">
        <is>
          <t>Summer Island Maldives</t>
        </is>
      </c>
      <c r="C2176" t="inlineStr">
        <is>
          <t>https://www.summerislandmaldives.com/media-downloads</t>
        </is>
      </c>
      <c r="D2176" t="inlineStr">
        <is>
          <t>downloads</t>
        </is>
      </c>
      <c r="E2176" t="inlineStr">
        <is>
          <t>Media Downloads</t>
        </is>
      </c>
      <c r="F2176" t="n">
        <v>270</v>
      </c>
      <c r="G2176" t="inlineStr">
        <is>
          <t>2026-10-04</t>
        </is>
      </c>
      <c r="H2176" t="inlineStr">
        <is>
          <t>official</t>
        </is>
      </c>
      <c r="I2176" t="inlineStr">
        <is>
          <t>output/pages/073_summer-island-maldives/downloads__summerislandmaldives.com__media-downloads.md</t>
        </is>
      </c>
    </row>
    <row r="2177">
      <c r="A2177" t="n">
        <v>72</v>
      </c>
      <c r="B2177" t="inlineStr">
        <is>
          <t>Embudhu Village</t>
        </is>
      </c>
      <c r="C2177" t="inlineStr">
        <is>
          <t>https://www.embuduvillage.com/privacy-policy</t>
        </is>
      </c>
      <c r="D2177" t="inlineStr">
        <is>
          <t>diving</t>
        </is>
      </c>
      <c r="E2177" t="inlineStr">
        <is>
          <t>Privacy Policy | Embudu Village Maldives</t>
        </is>
      </c>
      <c r="F2177" t="n">
        <v>16806</v>
      </c>
      <c r="G2177" t="inlineStr">
        <is>
          <t>2026-10-04</t>
        </is>
      </c>
      <c r="H2177" t="inlineStr">
        <is>
          <t>official</t>
        </is>
      </c>
      <c r="I2177" t="inlineStr">
        <is>
          <t>output/pages/072_embudhu-village/diving__embuduvillage.com__privacy-policy.md</t>
        </is>
      </c>
    </row>
    <row r="2178">
      <c r="A2178" t="n">
        <v>72</v>
      </c>
      <c r="B2178" t="inlineStr">
        <is>
          <t>Embudhu Village</t>
        </is>
      </c>
      <c r="C2178" t="inlineStr">
        <is>
          <t>https://www.embuduvillage.com/facilities</t>
        </is>
      </c>
      <c r="D2178" t="inlineStr">
        <is>
          <t>diving</t>
        </is>
      </c>
      <c r="E2178" t="inlineStr">
        <is>
          <t>Best Affordable Maldives Resorts | Facilities | Embudu Village</t>
        </is>
      </c>
      <c r="F2178" t="n">
        <v>1808</v>
      </c>
      <c r="G2178" t="inlineStr">
        <is>
          <t>2026-10-04</t>
        </is>
      </c>
      <c r="H2178" t="inlineStr">
        <is>
          <t>official</t>
        </is>
      </c>
      <c r="I2178" t="inlineStr">
        <is>
          <t>output/pages/072_embudhu-village/diving__embuduvillage.com__facilities.md</t>
        </is>
      </c>
    </row>
    <row r="2179">
      <c r="A2179" t="n">
        <v>73</v>
      </c>
      <c r="B2179" t="inlineStr">
        <is>
          <t>Summer Island Maldives</t>
        </is>
      </c>
      <c r="C2179" t="inlineStr">
        <is>
          <t>https://www.summerislandmaldives.com/blog/category/festive/</t>
        </is>
      </c>
      <c r="D2179" t="inlineStr">
        <is>
          <t>diving</t>
        </is>
      </c>
      <c r="E2179" t="inlineStr">
        <is>
          <t>Blog | Coconut Harmony: A Sustainable Festive Season at Summer Island Maldives</t>
        </is>
      </c>
      <c r="F2179" t="n">
        <v>311</v>
      </c>
      <c r="G2179" t="inlineStr">
        <is>
          <t>2026-10-04</t>
        </is>
      </c>
      <c r="H2179" t="inlineStr">
        <is>
          <t>official</t>
        </is>
      </c>
      <c r="I2179" t="inlineStr">
        <is>
          <t>output/pages/073_summer-island-maldives/diving__summerislandmaldives.com__blog-category-festive.md</t>
        </is>
      </c>
    </row>
    <row r="2180">
      <c r="A2180" t="n">
        <v>67</v>
      </c>
      <c r="B2180" t="inlineStr">
        <is>
          <t>Waldorf Astoria Maldives Ithaafushi</t>
        </is>
      </c>
      <c r="C2180" t="inlineStr">
        <is>
          <t>https://www.waldorfastoriamaldives.com/ar/villas/three-bedroom-grand-beach-villa-with-pool/</t>
        </is>
      </c>
      <c r="D2180" t="inlineStr">
        <is>
          <t>diving</t>
        </is>
      </c>
      <c r="E2180" t="inlineStr">
        <is>
          <t>3 Bedroom Grand Beach Pool Villa Maldives | Waldorf Astoria</t>
        </is>
      </c>
      <c r="F2180" t="n">
        <v>4340</v>
      </c>
      <c r="G2180" t="inlineStr">
        <is>
          <t>2026-10-04</t>
        </is>
      </c>
      <c r="H2180" t="inlineStr">
        <is>
          <t>official</t>
        </is>
      </c>
      <c r="I2180" t="inlineStr">
        <is>
          <t>output/pages/067_waldorf-astoria-maldives-ithaafushi/diving__waldorfastoriamaldives.com__ar-villas-three-bedroom-grand-beach-villa-with-pool.md</t>
        </is>
      </c>
    </row>
    <row r="2181">
      <c r="A2181" t="n">
        <v>9</v>
      </c>
      <c r="B2181" t="inlineStr">
        <is>
          <t>Amilla Fushi</t>
        </is>
      </c>
      <c r="C2181" t="inlineStr">
        <is>
          <t>https://www.maldives.com/offers/amilla-maldives-summer-deal</t>
        </is>
      </c>
      <c r="D2181" t="inlineStr">
        <is>
          <t>diving</t>
        </is>
      </c>
      <c r="E2181" t="inlineStr">
        <is>
          <t>Amilla Maldives | Summer Deal | 45% Discount | Half-Board</t>
        </is>
      </c>
      <c r="F2181" t="n">
        <v>240</v>
      </c>
      <c r="G2181" t="inlineStr">
        <is>
          <t>2026-10-04</t>
        </is>
      </c>
      <c r="H2181" t="inlineStr">
        <is>
          <t>dmc-agency</t>
        </is>
      </c>
      <c r="I2181" t="inlineStr">
        <is>
          <t>output/pages/009_amilla-fushi/diving__maldives.com__offers-amilla-maldives-summer-deal.md</t>
        </is>
      </c>
    </row>
    <row r="2182">
      <c r="A2182" t="n">
        <v>72</v>
      </c>
      <c r="B2182" t="inlineStr">
        <is>
          <t>Embudhu Village</t>
        </is>
      </c>
      <c r="C2182" t="inlineStr">
        <is>
          <t>https://www.embuduvillage.com/sitemap</t>
        </is>
      </c>
      <c r="D2182" t="inlineStr">
        <is>
          <t>other</t>
        </is>
      </c>
      <c r="E2182" t="inlineStr">
        <is>
          <t>Sitemap</t>
        </is>
      </c>
      <c r="F2182" t="n">
        <v>421</v>
      </c>
      <c r="G2182" t="inlineStr">
        <is>
          <t>2026-10-04</t>
        </is>
      </c>
      <c r="H2182" t="inlineStr">
        <is>
          <t>official</t>
        </is>
      </c>
      <c r="I2182" t="inlineStr">
        <is>
          <t>output/pages/072_embudhu-village/other__embuduvillage.com__sitemap.md</t>
        </is>
      </c>
    </row>
    <row r="2183">
      <c r="A2183" t="n">
        <v>73</v>
      </c>
      <c r="B2183" t="inlineStr">
        <is>
          <t>Summer Island Maldives</t>
        </is>
      </c>
      <c r="C2183" t="inlineStr">
        <is>
          <t>https://www.summerislandmaldives.com/experiences/beach-bbq</t>
        </is>
      </c>
      <c r="D2183" t="inlineStr">
        <is>
          <t>diving</t>
        </is>
      </c>
      <c r="E2183" t="inlineStr">
        <is>
          <t>Maldives Beach Dinner | Beach BBQ Summer Island</t>
        </is>
      </c>
      <c r="F2183" t="n">
        <v>1787</v>
      </c>
      <c r="G2183" t="inlineStr">
        <is>
          <t>2026-10-04</t>
        </is>
      </c>
      <c r="H2183" t="inlineStr">
        <is>
          <t>official</t>
        </is>
      </c>
      <c r="I2183" t="inlineStr">
        <is>
          <t>output/pages/073_summer-island-maldives/diving__summerislandmaldives.com__experiences-beach-bbq.md</t>
        </is>
      </c>
    </row>
    <row r="2184">
      <c r="A2184" t="n">
        <v>67</v>
      </c>
      <c r="B2184" t="inlineStr">
        <is>
          <t>Waldorf Astoria Maldives Ithaafushi</t>
        </is>
      </c>
      <c r="C2184" t="inlineStr">
        <is>
          <t>https://www.waldorfastoriamaldives.com/experience/professional-photoshoot/</t>
        </is>
      </c>
      <c r="D2184" t="inlineStr">
        <is>
          <t>diving</t>
        </is>
      </c>
      <c r="E2184" t="inlineStr">
        <is>
          <t>Maldives Photoshoot Experience | Capture Your Island Moments</t>
        </is>
      </c>
      <c r="F2184" t="n">
        <v>2102</v>
      </c>
      <c r="G2184" t="inlineStr">
        <is>
          <t>2026-10-04</t>
        </is>
      </c>
      <c r="H2184" t="inlineStr">
        <is>
          <t>official</t>
        </is>
      </c>
      <c r="I2184" t="inlineStr">
        <is>
          <t>output/pages/067_waldorf-astoria-maldives-ithaafushi/diving__waldorfastoriamaldives.com__experience-professional-photoshoot.md</t>
        </is>
      </c>
    </row>
    <row r="2185">
      <c r="A2185" t="n">
        <v>72</v>
      </c>
      <c r="B2185" t="inlineStr">
        <is>
          <t>Embudhu Village</t>
        </is>
      </c>
      <c r="C2185" t="inlineStr">
        <is>
          <t>https://www.embuduvillage.com</t>
        </is>
      </c>
      <c r="D2185" t="inlineStr">
        <is>
          <t>diving</t>
        </is>
      </c>
      <c r="E2185" t="inlineStr">
        <is>
          <t>Affordable Resort in Maldives | Embudu Village Official Site</t>
        </is>
      </c>
      <c r="F2185" t="n">
        <v>5515</v>
      </c>
      <c r="G2185" t="inlineStr">
        <is>
          <t>2026-10-04</t>
        </is>
      </c>
      <c r="H2185" t="inlineStr">
        <is>
          <t>official</t>
        </is>
      </c>
      <c r="I2185" t="inlineStr">
        <is>
          <t>output/pages/072_embudhu-village/diving__embuduvillage.com__home.md</t>
        </is>
      </c>
    </row>
    <row r="2186">
      <c r="A2186" t="n">
        <v>73</v>
      </c>
      <c r="B2186" t="inlineStr">
        <is>
          <t>Summer Island Maldives</t>
        </is>
      </c>
      <c r="C2186" t="inlineStr">
        <is>
          <t>https://www.summerislandmaldives.com/wine-dine/nevi</t>
        </is>
      </c>
      <c r="D2186" t="inlineStr">
        <is>
          <t>dining</t>
        </is>
      </c>
      <c r="E2186" t="inlineStr">
        <is>
          <t>Maldives Resort Bar | NEVI Beach Bar at Summer Island</t>
        </is>
      </c>
      <c r="F2186" t="n">
        <v>629</v>
      </c>
      <c r="G2186" t="inlineStr">
        <is>
          <t>2026-10-04</t>
        </is>
      </c>
      <c r="H2186" t="inlineStr">
        <is>
          <t>official</t>
        </is>
      </c>
      <c r="I2186" t="inlineStr">
        <is>
          <t>output/pages/073_summer-island-maldives/dining__summerislandmaldives.com__wine-dine-nevi.md</t>
        </is>
      </c>
    </row>
    <row r="2187">
      <c r="A2187" t="n">
        <v>70</v>
      </c>
      <c r="B2187" t="inlineStr">
        <is>
          <t>Joy Island</t>
        </is>
      </c>
      <c r="C2187" t="inlineStr">
        <is>
          <t>https://www.maldives.com/resorts/joy-island-maldives</t>
        </is>
      </c>
      <c r="D2187" t="inlineStr">
        <is>
          <t>diving</t>
        </is>
      </c>
      <c r="E2187" t="inlineStr">
        <is>
          <t>Joy Island Maldives | Luxury Resort in North Malé Atoll</t>
        </is>
      </c>
      <c r="F2187" t="n">
        <v>240</v>
      </c>
      <c r="G2187" t="inlineStr">
        <is>
          <t>2026-10-04</t>
        </is>
      </c>
      <c r="H2187" t="inlineStr">
        <is>
          <t>dmc-agency</t>
        </is>
      </c>
      <c r="I2187" t="inlineStr">
        <is>
          <t>output/pages/070_joy-island/diving__maldives.com__resorts-joy-island-maldives.md</t>
        </is>
      </c>
    </row>
    <row r="2188">
      <c r="A2188" t="n">
        <v>67</v>
      </c>
      <c r="B2188" t="inlineStr">
        <is>
          <t>Waldorf Astoria Maldives Ithaafushi</t>
        </is>
      </c>
      <c r="C2188" t="inlineStr">
        <is>
          <t>https://www.waldorfastoriamaldives.com/stories/exclusive-villa-living/</t>
        </is>
      </c>
      <c r="D2188" t="inlineStr">
        <is>
          <t>diving</t>
        </is>
      </c>
      <c r="E2188" t="inlineStr">
        <is>
          <t>Fall in Love All Over Again | Write Your Maldives Story at Waldorf Astoria</t>
        </is>
      </c>
      <c r="F2188" t="n">
        <v>4616</v>
      </c>
      <c r="G2188" t="inlineStr">
        <is>
          <t>2026-10-04</t>
        </is>
      </c>
      <c r="H2188" t="inlineStr">
        <is>
          <t>official</t>
        </is>
      </c>
      <c r="I2188" t="inlineStr">
        <is>
          <t>output/pages/067_waldorf-astoria-maldives-ithaafushi/diving__waldorfastoriamaldives.com__stories-exclusive-villa-living.md</t>
        </is>
      </c>
    </row>
    <row r="2189">
      <c r="A2189" t="n">
        <v>72</v>
      </c>
      <c r="B2189" t="inlineStr">
        <is>
          <t>Embudhu Village</t>
        </is>
      </c>
      <c r="C2189" t="inlineStr">
        <is>
          <t>https://www.embuduvillage.com/blog</t>
        </is>
      </c>
      <c r="D2189" t="inlineStr">
        <is>
          <t>villas</t>
        </is>
      </c>
      <c r="E2189" t="inlineStr">
        <is>
          <t>Embudu Village | Blog Home</t>
        </is>
      </c>
      <c r="F2189" t="n">
        <v>1515</v>
      </c>
      <c r="G2189" t="inlineStr">
        <is>
          <t>2026-10-04</t>
        </is>
      </c>
      <c r="H2189" t="inlineStr">
        <is>
          <t>official</t>
        </is>
      </c>
      <c r="I2189" t="inlineStr">
        <is>
          <t>output/pages/072_embudhu-village/villas__embuduvillage.com__blog.md</t>
        </is>
      </c>
    </row>
    <row r="2190">
      <c r="A2190" t="n">
        <v>73</v>
      </c>
      <c r="B2190" t="inlineStr">
        <is>
          <t>Summer Island Maldives</t>
        </is>
      </c>
      <c r="C2190" t="inlineStr">
        <is>
          <t>https://www.summerislandmaldives.com/sustainability</t>
        </is>
      </c>
      <c r="D2190" t="inlineStr">
        <is>
          <t>diving</t>
        </is>
      </c>
      <c r="E2190" t="inlineStr">
        <is>
          <t>Eco Friendly Resorts in Maldives | Sustainability | Summer Island</t>
        </is>
      </c>
      <c r="F2190" t="n">
        <v>2717</v>
      </c>
      <c r="G2190" t="inlineStr">
        <is>
          <t>2026-10-04</t>
        </is>
      </c>
      <c r="H2190" t="inlineStr">
        <is>
          <t>official</t>
        </is>
      </c>
      <c r="I2190" t="inlineStr">
        <is>
          <t>output/pages/073_summer-island-maldives/diving__summerislandmaldives.com__sustainability.md</t>
        </is>
      </c>
    </row>
    <row r="2191">
      <c r="A2191" t="n">
        <v>70</v>
      </c>
      <c r="B2191" t="inlineStr">
        <is>
          <t>Joy Island</t>
        </is>
      </c>
      <c r="C2191" t="inlineStr">
        <is>
          <t>https://www.joyisland.com/contactus</t>
        </is>
      </c>
      <c r="D2191" t="inlineStr">
        <is>
          <t>diving</t>
        </is>
      </c>
      <c r="E2191" t="inlineStr">
        <is>
          <t>Contact Us | Joy Island Maldives</t>
        </is>
      </c>
      <c r="F2191" t="n">
        <v>302</v>
      </c>
      <c r="G2191" t="inlineStr">
        <is>
          <t>2026-10-04</t>
        </is>
      </c>
      <c r="H2191" t="inlineStr">
        <is>
          <t>official</t>
        </is>
      </c>
      <c r="I2191" t="inlineStr">
        <is>
          <t>output/pages/070_joy-island/diving__joyisland.com__contactus.md</t>
        </is>
      </c>
    </row>
    <row r="2192">
      <c r="A2192" t="n">
        <v>71</v>
      </c>
      <c r="B2192" t="inlineStr">
        <is>
          <t>Kagi Maldives Resort and Spa</t>
        </is>
      </c>
      <c r="C2192" t="inlineStr">
        <is>
          <t>https://kagimaldives.com/travel-update/</t>
        </is>
      </c>
      <c r="D2192" t="inlineStr">
        <is>
          <t>diving</t>
        </is>
      </c>
      <c r="E2192" t="inlineStr">
        <is>
          <t>Travel Update – KagiMaldives</t>
        </is>
      </c>
      <c r="F2192" t="n">
        <v>12100</v>
      </c>
      <c r="G2192" t="inlineStr">
        <is>
          <t>2026-10-04</t>
        </is>
      </c>
      <c r="H2192" t="inlineStr">
        <is>
          <t>official</t>
        </is>
      </c>
      <c r="I2192" t="inlineStr">
        <is>
          <t>output/pages/071_kagi-maldives-resort-and-spa/diving__kagimaldives.com__travel-update.md</t>
        </is>
      </c>
    </row>
    <row r="2193">
      <c r="A2193" t="n">
        <v>72</v>
      </c>
      <c r="B2193" t="inlineStr">
        <is>
          <t>Embudhu Village</t>
        </is>
      </c>
      <c r="C2193" t="inlineStr">
        <is>
          <t>https://www.embuduvillage.com/experiences/hiri-boutique</t>
        </is>
      </c>
      <c r="D2193" t="inlineStr">
        <is>
          <t>excursions</t>
        </is>
      </c>
      <c r="E2193" t="inlineStr">
        <is>
          <t>HIRI Boutique | Experiences | Embudu Village</t>
        </is>
      </c>
      <c r="F2193" t="n">
        <v>1592</v>
      </c>
      <c r="G2193" t="inlineStr">
        <is>
          <t>2026-10-04</t>
        </is>
      </c>
      <c r="H2193" t="inlineStr">
        <is>
          <t>official</t>
        </is>
      </c>
      <c r="I2193" t="inlineStr">
        <is>
          <t>output/pages/072_embudhu-village/excursions__embuduvillage.com__experiences-hiri-boutique.md</t>
        </is>
      </c>
    </row>
    <row r="2194">
      <c r="A2194" t="n">
        <v>73</v>
      </c>
      <c r="B2194" t="inlineStr">
        <is>
          <t>Summer Island Maldives</t>
        </is>
      </c>
      <c r="C2194" t="inlineStr">
        <is>
          <t>https://www.summerislandmaldives.com/rooms-and-villas/water-villa</t>
        </is>
      </c>
      <c r="D2194" t="inlineStr">
        <is>
          <t>diving</t>
        </is>
      </c>
      <c r="E2194" t="inlineStr">
        <is>
          <t>Maldives Overwater Villa | Water Villa at Summer Island</t>
        </is>
      </c>
      <c r="F2194" t="n">
        <v>1417</v>
      </c>
      <c r="G2194" t="inlineStr">
        <is>
          <t>2026-10-04</t>
        </is>
      </c>
      <c r="H2194" t="inlineStr">
        <is>
          <t>official</t>
        </is>
      </c>
      <c r="I2194" t="inlineStr">
        <is>
          <t>output/pages/073_summer-island-maldives/diving__summerislandmaldives.com__rooms-and-villas-water-villa.md</t>
        </is>
      </c>
    </row>
    <row r="2195">
      <c r="A2195" t="n">
        <v>125</v>
      </c>
      <c r="B2195" t="inlineStr">
        <is>
          <t>Gili Lankanfushi</t>
        </is>
      </c>
      <c r="C2195" t="inlineStr">
        <is>
          <t>https://www.maldives.com/offers/gili-lankanfushi-summer-deal</t>
        </is>
      </c>
      <c r="D2195" t="inlineStr">
        <is>
          <t>offers</t>
        </is>
      </c>
      <c r="E2195" t="inlineStr">
        <is>
          <t>Gili Lankanfushi | Summer Deal | 35% Discount | Complimentary Half Board</t>
        </is>
      </c>
      <c r="F2195" t="n">
        <v>240</v>
      </c>
      <c r="G2195" t="inlineStr">
        <is>
          <t>2026-10-04</t>
        </is>
      </c>
      <c r="H2195" t="inlineStr">
        <is>
          <t>dmc-agency</t>
        </is>
      </c>
      <c r="I2195" t="inlineStr">
        <is>
          <t>output/pages/125_gili-lankanfushi/offers__maldives.com__offers-gili-lankanfushi-summer-deal.md</t>
        </is>
      </c>
    </row>
    <row r="2196">
      <c r="A2196" t="n">
        <v>67</v>
      </c>
      <c r="B2196" t="inlineStr">
        <is>
          <t>Waldorf Astoria Maldives Ithaafushi</t>
        </is>
      </c>
      <c r="C2196" t="inlineStr">
        <is>
          <t>https://www.waldorfastoriamaldives.com/ar/stories/best-place-to-snorkel-in-maldives/</t>
        </is>
      </c>
      <c r="D2196" t="inlineStr">
        <is>
          <t>diving</t>
        </is>
      </c>
      <c r="E2196" t="inlineStr">
        <is>
          <t>أفضل مواقع الغوص السطحي في المالديف: دليل جنوب ماليه أتول لعام ٢٠٢٦</t>
        </is>
      </c>
      <c r="F2196" t="n">
        <v>9345</v>
      </c>
      <c r="G2196" t="inlineStr">
        <is>
          <t>2026-10-04</t>
        </is>
      </c>
      <c r="H2196" t="inlineStr">
        <is>
          <t>official</t>
        </is>
      </c>
      <c r="I2196" t="inlineStr">
        <is>
          <t>output/pages/067_waldorf-astoria-maldives-ithaafushi/diving__waldorfastoriamaldives.com__ar-stories-best-place-to-snorkel-in-maldives.md</t>
        </is>
      </c>
    </row>
    <row r="2197">
      <c r="A2197" t="n">
        <v>72</v>
      </c>
      <c r="B2197" t="inlineStr">
        <is>
          <t>Embudhu Village</t>
        </is>
      </c>
      <c r="C2197" t="inlineStr">
        <is>
          <t>https://embuduvillage.com</t>
        </is>
      </c>
      <c r="D2197" t="inlineStr">
        <is>
          <t>diving</t>
        </is>
      </c>
      <c r="E2197" t="inlineStr">
        <is>
          <t>Affordable Resort in Maldives | Embudu Village Official Site</t>
        </is>
      </c>
      <c r="F2197" t="n">
        <v>5515</v>
      </c>
      <c r="G2197" t="inlineStr">
        <is>
          <t>2026-10-04</t>
        </is>
      </c>
      <c r="H2197" t="inlineStr">
        <is>
          <t>official</t>
        </is>
      </c>
      <c r="I2197" t="inlineStr">
        <is>
          <t>output/pages/072_embudhu-village/diving__embuduvillage.com__home.md</t>
        </is>
      </c>
    </row>
    <row r="2198">
      <c r="A2198" t="n">
        <v>73</v>
      </c>
      <c r="B2198" t="inlineStr">
        <is>
          <t>Summer Island Maldives</t>
        </is>
      </c>
      <c r="C2198" t="inlineStr">
        <is>
          <t>https://www.summerislandmaldives.com/experiences/touring-male</t>
        </is>
      </c>
      <c r="D2198" t="inlineStr">
        <is>
          <t>diving</t>
        </is>
      </c>
      <c r="E2198" t="inlineStr">
        <is>
          <t>Maldives Attractions | Touring Male’ with Summer Island</t>
        </is>
      </c>
      <c r="F2198" t="n">
        <v>1629</v>
      </c>
      <c r="G2198" t="inlineStr">
        <is>
          <t>2026-10-04</t>
        </is>
      </c>
      <c r="H2198" t="inlineStr">
        <is>
          <t>official</t>
        </is>
      </c>
      <c r="I2198" t="inlineStr">
        <is>
          <t>output/pages/073_summer-island-maldives/diving__summerislandmaldives.com__experiences-touring-male.md</t>
        </is>
      </c>
    </row>
    <row r="2199">
      <c r="A2199" t="n">
        <v>72</v>
      </c>
      <c r="B2199" t="inlineStr">
        <is>
          <t>Embudhu Village</t>
        </is>
      </c>
      <c r="C2199" t="inlineStr">
        <is>
          <t>https://www.embuduvillage.com/blog/category/uncategorized/</t>
        </is>
      </c>
      <c r="D2199" t="inlineStr">
        <is>
          <t>diving</t>
        </is>
      </c>
      <c r="E2199" t="inlineStr">
        <is>
          <t>Discover the House Reef at Embudu Village: A Snorkeller’s Paradise</t>
        </is>
      </c>
      <c r="F2199" t="n">
        <v>1384</v>
      </c>
      <c r="G2199" t="inlineStr">
        <is>
          <t>2026-10-04</t>
        </is>
      </c>
      <c r="H2199" t="inlineStr">
        <is>
          <t>official</t>
        </is>
      </c>
      <c r="I2199" t="inlineStr">
        <is>
          <t>output/pages/072_embudhu-village/diving__embuduvillage.com__blog-category-uncategorized.md</t>
        </is>
      </c>
    </row>
    <row r="2200">
      <c r="A2200" t="n">
        <v>73</v>
      </c>
      <c r="B2200" t="inlineStr">
        <is>
          <t>Summer Island Maldives</t>
        </is>
      </c>
      <c r="C2200" t="inlineStr">
        <is>
          <t>https://www.summerislandmaldives.com/blog/2023/</t>
        </is>
      </c>
      <c r="D2200" t="inlineStr">
        <is>
          <t>wedding</t>
        </is>
      </c>
      <c r="E2200" t="inlineStr">
        <is>
          <t>Blog | Celebrate the Season: Nature's Embrace and Timeless Traditions!</t>
        </is>
      </c>
      <c r="F2200" t="n">
        <v>407</v>
      </c>
      <c r="G2200" t="inlineStr">
        <is>
          <t>2026-10-04</t>
        </is>
      </c>
      <c r="H2200" t="inlineStr">
        <is>
          <t>official</t>
        </is>
      </c>
      <c r="I2200" t="inlineStr">
        <is>
          <t>output/pages/073_summer-island-maldives/wedding__summerislandmaldives.com__blog-2023.md</t>
        </is>
      </c>
    </row>
    <row r="2201">
      <c r="A2201" t="n">
        <v>67</v>
      </c>
      <c r="B2201" t="inlineStr">
        <is>
          <t>Waldorf Astoria Maldives Ithaafushi</t>
        </is>
      </c>
      <c r="C2201" t="inlineStr">
        <is>
          <t>https://www.waldorfastoriamaldives.com/zh/news/a-ferrari-in-paradise/</t>
        </is>
      </c>
      <c r="D2201" t="inlineStr">
        <is>
          <t>diving</t>
        </is>
      </c>
      <c r="E2201" t="inlineStr">
        <is>
          <t>Iconic Ferrari Maldives Experience | Waldorf Astoria Ithaafushi</t>
        </is>
      </c>
      <c r="F2201" t="n">
        <v>1361</v>
      </c>
      <c r="G2201" t="inlineStr">
        <is>
          <t>2026-10-04</t>
        </is>
      </c>
      <c r="H2201" t="inlineStr">
        <is>
          <t>official</t>
        </is>
      </c>
      <c r="I2201" t="inlineStr">
        <is>
          <t>output/pages/067_waldorf-astoria-maldives-ithaafushi/diving__waldorfastoriamaldives.com__zh-news-a-ferrari-in-paradise.md</t>
        </is>
      </c>
    </row>
    <row r="2202">
      <c r="A2202" t="n">
        <v>73</v>
      </c>
      <c r="B2202" t="inlineStr">
        <is>
          <t>Summer Island Maldives</t>
        </is>
      </c>
      <c r="C2202" t="inlineStr">
        <is>
          <t>https://www.summerislandmaldives.com/experiences</t>
        </is>
      </c>
      <c r="D2202" t="inlineStr">
        <is>
          <t>diving</t>
        </is>
      </c>
      <c r="E2202" t="inlineStr">
        <is>
          <t>Activities in Maldives | Summer Island Maldives, Experiences</t>
        </is>
      </c>
      <c r="F2202" t="n">
        <v>1836</v>
      </c>
      <c r="G2202" t="inlineStr">
        <is>
          <t>2026-10-04</t>
        </is>
      </c>
      <c r="H2202" t="inlineStr">
        <is>
          <t>official</t>
        </is>
      </c>
      <c r="I2202" t="inlineStr">
        <is>
          <t>output/pages/073_summer-island-maldives/diving__summerislandmaldives.com__experiences.md</t>
        </is>
      </c>
    </row>
    <row r="2203">
      <c r="A2203" t="n">
        <v>67</v>
      </c>
      <c r="B2203" t="inlineStr">
        <is>
          <t>Waldorf Astoria Maldives Ithaafushi</t>
        </is>
      </c>
      <c r="C2203" t="inlineStr">
        <is>
          <t>https://www.waldorfastoriamaldives.com/ar/stories/luxury-overwater-villa-maldives/</t>
        </is>
      </c>
      <c r="D2203" t="inlineStr">
        <is>
          <t>diving</t>
        </is>
      </c>
      <c r="E2203" t="inlineStr">
        <is>
          <t>Luxury Overwater Villa Maldives: What It’s Really Like</t>
        </is>
      </c>
      <c r="F2203" t="n">
        <v>10804</v>
      </c>
      <c r="G2203" t="inlineStr">
        <is>
          <t>2026-10-04</t>
        </is>
      </c>
      <c r="H2203" t="inlineStr">
        <is>
          <t>official</t>
        </is>
      </c>
      <c r="I2203" t="inlineStr">
        <is>
          <t>output/pages/067_waldorf-astoria-maldives-ithaafushi/diving__waldorfastoriamaldives.com__ar-stories-luxury-overwater-villa-maldives.md</t>
        </is>
      </c>
    </row>
    <row r="2204">
      <c r="A2204" t="n">
        <v>72</v>
      </c>
      <c r="B2204" t="inlineStr">
        <is>
          <t>Embudhu Village</t>
        </is>
      </c>
      <c r="C2204" t="inlineStr">
        <is>
          <t>https://www.embuduvillage.com/blog/category/travel-tips/</t>
        </is>
      </c>
      <c r="D2204" t="inlineStr">
        <is>
          <t>diving</t>
        </is>
      </c>
      <c r="E2204" t="inlineStr">
        <is>
          <t>Embudu Village Maldives: A Traditional Resort with a Remarkable House Reef | Blog</t>
        </is>
      </c>
      <c r="F2204" t="n">
        <v>487</v>
      </c>
      <c r="G2204" t="inlineStr">
        <is>
          <t>2026-10-04</t>
        </is>
      </c>
      <c r="H2204" t="inlineStr">
        <is>
          <t>official</t>
        </is>
      </c>
      <c r="I2204" t="inlineStr">
        <is>
          <t>output/pages/072_embudhu-village/diving__embuduvillage.com__blog-category-travel-tips.md</t>
        </is>
      </c>
    </row>
    <row r="2205">
      <c r="A2205" t="n">
        <v>4</v>
      </c>
      <c r="B2205" t="inlineStr">
        <is>
          <t>Ayada Maldives</t>
        </is>
      </c>
      <c r="C2205" t="inlineStr">
        <is>
          <t>https://www.maldives.com/offers/ayada-maldives-couples-deal</t>
        </is>
      </c>
      <c r="D2205" t="inlineStr">
        <is>
          <t>diving</t>
        </is>
      </c>
      <c r="E2205" t="inlineStr">
        <is>
          <t>Ayada Maldives | Couples Deal | 35% Off  | Full Board</t>
        </is>
      </c>
      <c r="F2205" t="n">
        <v>240</v>
      </c>
      <c r="G2205" t="inlineStr">
        <is>
          <t>2026-10-04</t>
        </is>
      </c>
      <c r="H2205" t="inlineStr">
        <is>
          <t>dmc-agency</t>
        </is>
      </c>
      <c r="I2205" t="inlineStr">
        <is>
          <t>output/pages/004_ayada-maldives/diving__maldives.com__offers-ayada-maldives-couples-deal.md</t>
        </is>
      </c>
    </row>
    <row r="2206">
      <c r="A2206" t="n">
        <v>72</v>
      </c>
      <c r="B2206" t="inlineStr">
        <is>
          <t>Embudhu Village</t>
        </is>
      </c>
      <c r="C2206" t="inlineStr">
        <is>
          <t>https://www.embuduvillage.com/blog/</t>
        </is>
      </c>
      <c r="D2206" t="inlineStr">
        <is>
          <t>villas</t>
        </is>
      </c>
      <c r="E2206" t="inlineStr">
        <is>
          <t>Embudu Village | Blog Home</t>
        </is>
      </c>
      <c r="F2206" t="n">
        <v>1515</v>
      </c>
      <c r="G2206" t="inlineStr">
        <is>
          <t>2026-10-04</t>
        </is>
      </c>
      <c r="H2206" t="inlineStr">
        <is>
          <t>official</t>
        </is>
      </c>
      <c r="I2206" t="inlineStr">
        <is>
          <t>output/pages/072_embudhu-village/villas__embuduvillage.com__blog.md</t>
        </is>
      </c>
    </row>
    <row r="2207">
      <c r="A2207" t="n">
        <v>67</v>
      </c>
      <c r="B2207" t="inlineStr">
        <is>
          <t>Waldorf Astoria Maldives Ithaafushi</t>
        </is>
      </c>
      <c r="C2207" t="inlineStr">
        <is>
          <t>https://www.waldorfastoriamaldives.com/stories/romantic-retreats/</t>
        </is>
      </c>
      <c r="D2207" t="inlineStr">
        <is>
          <t>dining</t>
        </is>
      </c>
      <c r="E2207" t="inlineStr">
        <is>
          <t>Fall in Love All Over Again | Write Your Maldives Story at Waldorf Astoria</t>
        </is>
      </c>
      <c r="F2207" t="n">
        <v>2960</v>
      </c>
      <c r="G2207" t="inlineStr">
        <is>
          <t>2026-10-04</t>
        </is>
      </c>
      <c r="H2207" t="inlineStr">
        <is>
          <t>official</t>
        </is>
      </c>
      <c r="I2207" t="inlineStr">
        <is>
          <t>output/pages/067_waldorf-astoria-maldives-ithaafushi/dining__waldorfastoriamaldives.com__stories-romantic-retreats.md</t>
        </is>
      </c>
    </row>
    <row r="2208">
      <c r="A2208" t="n">
        <v>72</v>
      </c>
      <c r="B2208" t="inlineStr">
        <is>
          <t>Embudhu Village</t>
        </is>
      </c>
      <c r="C2208" t="inlineStr">
        <is>
          <t>https://www.embuduvillage.com/blog/discover-the-house-reef-at-embudu-village-a-snorkellers-paradise/</t>
        </is>
      </c>
      <c r="D2208" t="inlineStr">
        <is>
          <t>diving</t>
        </is>
      </c>
      <c r="E2208" t="inlineStr">
        <is>
          <t>Discover the House Reef at Embudu Village: A Snorkeller’s Paradise</t>
        </is>
      </c>
      <c r="F2208" t="n">
        <v>4073</v>
      </c>
      <c r="G2208" t="inlineStr">
        <is>
          <t>2026-10-04</t>
        </is>
      </c>
      <c r="H2208" t="inlineStr">
        <is>
          <t>official</t>
        </is>
      </c>
      <c r="I2208" t="inlineStr">
        <is>
          <t>output/pages/072_embudhu-village/diving__embuduvillage.com__blog-discover-the-house-reef-at-embudu-village-a-snorkellers.md</t>
        </is>
      </c>
    </row>
    <row r="2209">
      <c r="A2209" t="n">
        <v>46</v>
      </c>
      <c r="B2209" t="inlineStr">
        <is>
          <t>SO/ Maldives</t>
        </is>
      </c>
      <c r="C2209" t="inlineStr">
        <is>
          <t>https://www.maldives.com/resorts/so-maldives</t>
        </is>
      </c>
      <c r="D2209" t="inlineStr">
        <is>
          <t>diving</t>
        </is>
      </c>
      <c r="E2209" t="inlineStr">
        <is>
          <t>SO/ Maldives Deals &amp; Packages 2026 | Maldives.com</t>
        </is>
      </c>
      <c r="F2209" t="n">
        <v>240</v>
      </c>
      <c r="G2209" t="inlineStr">
        <is>
          <t>2026-10-04</t>
        </is>
      </c>
      <c r="H2209" t="inlineStr">
        <is>
          <t>dmc-agency</t>
        </is>
      </c>
      <c r="I2209" t="inlineStr">
        <is>
          <t>output/pages/046_so-maldives/diving__maldives.com__resorts-so-maldives.md</t>
        </is>
      </c>
    </row>
    <row r="2210">
      <c r="A2210" t="n">
        <v>67</v>
      </c>
      <c r="B2210" t="inlineStr">
        <is>
          <t>Waldorf Astoria Maldives Ithaafushi</t>
        </is>
      </c>
      <c r="C2210" t="inlineStr">
        <is>
          <t>https://www.waldorfastoriamaldives.com/zh/stories/best-time-to-go-to-maldives/</t>
        </is>
      </c>
      <c r="D2210" t="inlineStr">
        <is>
          <t>diving</t>
        </is>
      </c>
      <c r="E2210" t="inlineStr">
        <is>
          <t>马尔代夫天气最佳旅行时间：2026当地指南</t>
        </is>
      </c>
      <c r="F2210" t="n">
        <v>2499</v>
      </c>
      <c r="G2210" t="inlineStr">
        <is>
          <t>2026-10-04</t>
        </is>
      </c>
      <c r="H2210" t="inlineStr">
        <is>
          <t>official</t>
        </is>
      </c>
      <c r="I2210" t="inlineStr">
        <is>
          <t>output/pages/067_waldorf-astoria-maldives-ithaafushi/diving__waldorfastoriamaldives.com__zh-stories-best-time-to-go-to-maldives.md</t>
        </is>
      </c>
    </row>
    <row r="2211">
      <c r="A2211" t="n">
        <v>71</v>
      </c>
      <c r="B2211" t="inlineStr">
        <is>
          <t>Kagi Maldives Resort and Spa</t>
        </is>
      </c>
      <c r="C2211" t="inlineStr">
        <is>
          <t>https://kagimaldives.com/elegant-living-space/ocean-pool-villa/</t>
        </is>
      </c>
      <c r="D2211" t="inlineStr">
        <is>
          <t>spa</t>
        </is>
      </c>
      <c r="E2211" t="inlineStr">
        <is>
          <t>Ocean Pool Villa – KagiMaldives</t>
        </is>
      </c>
      <c r="F2211" t="n">
        <v>1770</v>
      </c>
      <c r="G2211" t="inlineStr">
        <is>
          <t>2026-10-04</t>
        </is>
      </c>
      <c r="H2211" t="inlineStr">
        <is>
          <t>official</t>
        </is>
      </c>
      <c r="I2211" t="inlineStr">
        <is>
          <t>output/pages/071_kagi-maldives-resort-and-spa/spa__kagimaldives.com__elegant-living-space-ocean-pool-villa.md</t>
        </is>
      </c>
    </row>
    <row r="2212">
      <c r="A2212" t="n">
        <v>72</v>
      </c>
      <c r="B2212" t="inlineStr">
        <is>
          <t>Embudhu Village</t>
        </is>
      </c>
      <c r="C2212" t="inlineStr">
        <is>
          <t>https://www.embuduvillage.com/blog/adventure-awaits-maldives-excursions-at-embudu-village/</t>
        </is>
      </c>
      <c r="D2212" t="inlineStr">
        <is>
          <t>diving</t>
        </is>
      </c>
      <c r="E2212" t="inlineStr">
        <is>
          <t>Maldives Excursions at Embudu Village| Blog  | Affordable Resort in Maldives | Embudu Village Official Site</t>
        </is>
      </c>
      <c r="F2212" t="n">
        <v>3041</v>
      </c>
      <c r="G2212" t="inlineStr">
        <is>
          <t>2026-10-04</t>
        </is>
      </c>
      <c r="H2212" t="inlineStr">
        <is>
          <t>official</t>
        </is>
      </c>
      <c r="I2212" t="inlineStr">
        <is>
          <t>output/pages/072_embudhu-village/diving__embuduvillage.com__blog-adventure-awaits-maldives-excursions-at-embudu-village.md</t>
        </is>
      </c>
    </row>
    <row r="2213">
      <c r="A2213" t="n">
        <v>103</v>
      </c>
      <c r="B2213" t="inlineStr">
        <is>
          <t>Sheraton Maldives Full Moon Resort &amp; Spa</t>
        </is>
      </c>
      <c r="C2213" t="inlineStr">
        <is>
          <t>https://www.maldives.com/resorts/sheraton-maldives-full-moon-resort-and-spa</t>
        </is>
      </c>
      <c r="D2213" t="inlineStr">
        <is>
          <t>spa</t>
        </is>
      </c>
      <c r="E2213" t="inlineStr">
        <is>
          <t>Sheraton Maldives Full Moon Resort &amp; Spa | 5-Star Family Resort in North Malé Atoll</t>
        </is>
      </c>
      <c r="F2213" t="n">
        <v>240</v>
      </c>
      <c r="G2213" t="inlineStr">
        <is>
          <t>2026-10-04</t>
        </is>
      </c>
      <c r="H2213" t="inlineStr">
        <is>
          <t>dmc-agency</t>
        </is>
      </c>
      <c r="I2213" t="inlineStr">
        <is>
          <t>output/pages/103_sheraton-maldives-full-moon-resort-spa/spa__maldives.com__resorts-sheraton-maldives-full-moon-resort-and-spa.md</t>
        </is>
      </c>
    </row>
    <row r="2214">
      <c r="A2214" t="n">
        <v>72</v>
      </c>
      <c r="B2214" t="inlineStr">
        <is>
          <t>Embudhu Village</t>
        </is>
      </c>
      <c r="C2214" t="inlineStr">
        <is>
          <t>https://www.embuduvillage.com/blog/embudu-village-maldives-a-traditional-resort-with-a-remarkable-house-reef/</t>
        </is>
      </c>
      <c r="D2214" t="inlineStr">
        <is>
          <t>diving</t>
        </is>
      </c>
      <c r="E2214" t="inlineStr">
        <is>
          <t>Embudu Village Maldives: A Traditional Resort with a Remarkable House Reef | Blog</t>
        </is>
      </c>
      <c r="F2214" t="n">
        <v>6912</v>
      </c>
      <c r="G2214" t="inlineStr">
        <is>
          <t>2026-10-04</t>
        </is>
      </c>
      <c r="H2214" t="inlineStr">
        <is>
          <t>official</t>
        </is>
      </c>
      <c r="I2214" t="inlineStr">
        <is>
          <t>output/pages/072_embudhu-village/diving__embuduvillage.com__blog-embudu-village-maldives-a-traditional-resort-with-a-rem.md</t>
        </is>
      </c>
    </row>
    <row r="2215">
      <c r="A2215" t="n">
        <v>70</v>
      </c>
      <c r="B2215" t="inlineStr">
        <is>
          <t>Joy Island</t>
        </is>
      </c>
      <c r="C2215" t="inlineStr">
        <is>
          <t>https://www.joyisland.com</t>
        </is>
      </c>
      <c r="D2215" t="inlineStr">
        <is>
          <t>diving</t>
        </is>
      </c>
      <c r="E2215" t="inlineStr">
        <is>
          <t>Joy Island Resort Maldives by Cocoon: A Joyful Escape</t>
        </is>
      </c>
      <c r="F2215" t="n">
        <v>5960</v>
      </c>
      <c r="G2215" t="inlineStr">
        <is>
          <t>2026-10-04</t>
        </is>
      </c>
      <c r="H2215" t="inlineStr">
        <is>
          <t>official</t>
        </is>
      </c>
      <c r="I2215" t="inlineStr">
        <is>
          <t>output/pages/070_joy-island/diving__joyisland.com__home.md</t>
        </is>
      </c>
    </row>
    <row r="2216">
      <c r="A2216" t="n">
        <v>72</v>
      </c>
      <c r="B2216" t="inlineStr">
        <is>
          <t>Embudhu Village</t>
        </is>
      </c>
      <c r="C2216" t="inlineStr">
        <is>
          <t>https://www.embuduvillage.com/blog/2023/</t>
        </is>
      </c>
      <c r="D2216" t="inlineStr">
        <is>
          <t>other</t>
        </is>
      </c>
      <c r="E2216" t="inlineStr">
        <is>
          <t>Rashuge Dhirunthah: Hermit Crab</t>
        </is>
      </c>
      <c r="F2216" t="n">
        <v>880</v>
      </c>
      <c r="G2216" t="inlineStr">
        <is>
          <t>2026-10-04</t>
        </is>
      </c>
      <c r="H2216" t="inlineStr">
        <is>
          <t>official</t>
        </is>
      </c>
      <c r="I2216" t="inlineStr">
        <is>
          <t>output/pages/072_embudhu-village/other__embuduvillage.com__blog-2023.md</t>
        </is>
      </c>
    </row>
    <row r="2217">
      <c r="A2217" t="n">
        <v>72</v>
      </c>
      <c r="B2217" t="inlineStr">
        <is>
          <t>Embudhu Village</t>
        </is>
      </c>
      <c r="C2217" t="inlineStr">
        <is>
          <t>https://www.embuduvillage.com/blog/2025/</t>
        </is>
      </c>
      <c r="D2217" t="inlineStr">
        <is>
          <t>wedding</t>
        </is>
      </c>
      <c r="E2217" t="inlineStr">
        <is>
          <t xml:space="preserve">Celebrate the Festive Season in Island Style at Embudu Village | Blog  | Affordable Resort in Maldives | Embudu Village </t>
        </is>
      </c>
      <c r="F2217" t="n">
        <v>819</v>
      </c>
      <c r="G2217" t="inlineStr">
        <is>
          <t>2026-10-04</t>
        </is>
      </c>
      <c r="H2217" t="inlineStr">
        <is>
          <t>official</t>
        </is>
      </c>
      <c r="I2217" t="inlineStr">
        <is>
          <t>output/pages/072_embudhu-village/wedding__embuduvillage.com__blog-2025.md</t>
        </is>
      </c>
    </row>
    <row r="2218">
      <c r="A2218" t="n">
        <v>70</v>
      </c>
      <c r="B2218" t="inlineStr">
        <is>
          <t>Joy Island</t>
        </is>
      </c>
      <c r="C2218" t="inlineStr">
        <is>
          <t>https://www.joyisland.com/offers</t>
        </is>
      </c>
      <c r="D2218" t="inlineStr">
        <is>
          <t>diving</t>
        </is>
      </c>
      <c r="E2218" t="inlineStr">
        <is>
          <t>Packages and Offers | Joy Island Maldives</t>
        </is>
      </c>
      <c r="F2218" t="n">
        <v>1912</v>
      </c>
      <c r="G2218" t="inlineStr">
        <is>
          <t>2026-10-04</t>
        </is>
      </c>
      <c r="H2218" t="inlineStr">
        <is>
          <t>official</t>
        </is>
      </c>
      <c r="I2218" t="inlineStr">
        <is>
          <t>output/pages/070_joy-island/diving__joyisland.com__offers.md</t>
        </is>
      </c>
    </row>
    <row r="2219">
      <c r="A2219" t="n">
        <v>72</v>
      </c>
      <c r="B2219" t="inlineStr">
        <is>
          <t>Embudhu Village</t>
        </is>
      </c>
      <c r="C2219" t="inlineStr">
        <is>
          <t>https://www.embuduvillage.com/blog/an-affordable-maldives-escape-awaits-at-embudu-village/</t>
        </is>
      </c>
      <c r="D2219" t="inlineStr">
        <is>
          <t>diving</t>
        </is>
      </c>
      <c r="E2219" t="inlineStr">
        <is>
          <t>An Affordable Maldives Escape Awaits at Embudu Village</t>
        </is>
      </c>
      <c r="F2219" t="n">
        <v>3428</v>
      </c>
      <c r="G2219" t="inlineStr">
        <is>
          <t>2026-10-04</t>
        </is>
      </c>
      <c r="H2219" t="inlineStr">
        <is>
          <t>official</t>
        </is>
      </c>
      <c r="I2219" t="inlineStr">
        <is>
          <t>output/pages/072_embudhu-village/diving__embuduvillage.com__blog-an-affordable-maldives-escape-awaits-at-embudu-village.md</t>
        </is>
      </c>
    </row>
    <row r="2220">
      <c r="A2220" t="n">
        <v>67</v>
      </c>
      <c r="B2220" t="inlineStr">
        <is>
          <t>Waldorf Astoria Maldives Ithaafushi</t>
        </is>
      </c>
      <c r="C2220" t="inlineStr">
        <is>
          <t>https://www.waldorfastoriamaldives.com/stories/maldives-wellness-retreat/</t>
        </is>
      </c>
      <c r="D2220" t="inlineStr">
        <is>
          <t>dining</t>
        </is>
      </c>
      <c r="E2220" t="inlineStr">
        <is>
          <t>Luxury Maldives Wellness Retreat at Waldorf Astoria Maldives</t>
        </is>
      </c>
      <c r="F2220" t="n">
        <v>7224</v>
      </c>
      <c r="G2220" t="inlineStr">
        <is>
          <t>2026-10-04</t>
        </is>
      </c>
      <c r="H2220" t="inlineStr">
        <is>
          <t>official</t>
        </is>
      </c>
      <c r="I2220" t="inlineStr">
        <is>
          <t>output/pages/067_waldorf-astoria-maldives-ithaafushi/dining__waldorfastoriamaldives.com__stories-maldives-wellness-retreat.md</t>
        </is>
      </c>
    </row>
    <row r="2221">
      <c r="A2221" t="n">
        <v>72</v>
      </c>
      <c r="B2221" t="inlineStr">
        <is>
          <t>Embudhu Village</t>
        </is>
      </c>
      <c r="C2221" t="inlineStr">
        <is>
          <t>https://www.embuduvillage.com/blog/category/expereince/</t>
        </is>
      </c>
      <c r="D2221" t="inlineStr">
        <is>
          <t>diving</t>
        </is>
      </c>
      <c r="E2221" t="inlineStr">
        <is>
          <t>Embudu Village Maldives: A Traditional Resort with a Remarkable House Reef | Blog</t>
        </is>
      </c>
      <c r="F2221" t="n">
        <v>638</v>
      </c>
      <c r="G2221" t="inlineStr">
        <is>
          <t>2026-10-04</t>
        </is>
      </c>
      <c r="H2221" t="inlineStr">
        <is>
          <t>official</t>
        </is>
      </c>
      <c r="I2221" t="inlineStr">
        <is>
          <t>output/pages/072_embudhu-village/diving__embuduvillage.com__blog-category-expereince.md</t>
        </is>
      </c>
    </row>
    <row r="2222">
      <c r="A2222" t="n">
        <v>71</v>
      </c>
      <c r="B2222" t="inlineStr">
        <is>
          <t>Kagi Maldives Resort and Spa</t>
        </is>
      </c>
      <c r="C2222" t="inlineStr">
        <is>
          <t>https://kagimaldives.com/privacy-policy/</t>
        </is>
      </c>
      <c r="D2222" t="inlineStr">
        <is>
          <t>diving</t>
        </is>
      </c>
      <c r="E2222" t="inlineStr">
        <is>
          <t>Privacy Policy – KagiMaldives</t>
        </is>
      </c>
      <c r="F2222" t="n">
        <v>25190</v>
      </c>
      <c r="G2222" t="inlineStr">
        <is>
          <t>2026-10-04</t>
        </is>
      </c>
      <c r="H2222" t="inlineStr">
        <is>
          <t>official</t>
        </is>
      </c>
      <c r="I2222" t="inlineStr">
        <is>
          <t>output/pages/071_kagi-maldives-resort-and-spa/diving__kagimaldives.com__privacy-policy.md</t>
        </is>
      </c>
    </row>
    <row r="2223">
      <c r="A2223" t="n">
        <v>67</v>
      </c>
      <c r="B2223" t="inlineStr">
        <is>
          <t>Waldorf Astoria Maldives Ithaafushi</t>
        </is>
      </c>
      <c r="C2223" t="inlineStr">
        <is>
          <t>https://www.waldorfastoriamaldives.com/de/villas/three-bedroom-overwater-villa-with-pool/</t>
        </is>
      </c>
      <c r="D2223" t="inlineStr">
        <is>
          <t>diving</t>
        </is>
      </c>
      <c r="E2223" t="inlineStr">
        <is>
          <t>3 Bedroom Overwater Villa Maldives with Pool | Waldorf Astoria</t>
        </is>
      </c>
      <c r="F2223" t="n">
        <v>4678</v>
      </c>
      <c r="G2223" t="inlineStr">
        <is>
          <t>2026-10-04</t>
        </is>
      </c>
      <c r="H2223" t="inlineStr">
        <is>
          <t>official</t>
        </is>
      </c>
      <c r="I2223" t="inlineStr">
        <is>
          <t>output/pages/067_waldorf-astoria-maldives-ithaafushi/diving__waldorfastoriamaldives.com__de-villas-three-bedroom-overwater-villa-with-pool.md</t>
        </is>
      </c>
    </row>
    <row r="2224">
      <c r="A2224" t="n">
        <v>70</v>
      </c>
      <c r="B2224" t="inlineStr">
        <is>
          <t>Joy Island</t>
        </is>
      </c>
      <c r="C2224" t="inlineStr">
        <is>
          <t>https://www.joyisland.com/winter-magic-offer</t>
        </is>
      </c>
      <c r="D2224" t="inlineStr">
        <is>
          <t>offers</t>
        </is>
      </c>
      <c r="E2224" t="inlineStr">
        <is>
          <t>Winter Offer | Joy Island New</t>
        </is>
      </c>
      <c r="F2224" t="n">
        <v>2435</v>
      </c>
      <c r="G2224" t="inlineStr">
        <is>
          <t>2026-10-04</t>
        </is>
      </c>
      <c r="H2224" t="inlineStr">
        <is>
          <t>official</t>
        </is>
      </c>
      <c r="I2224" t="inlineStr">
        <is>
          <t>output/pages/070_joy-island/offers__joyisland.com__winter-magic-offer.md</t>
        </is>
      </c>
    </row>
    <row r="2225">
      <c r="A2225" t="n">
        <v>72</v>
      </c>
      <c r="B2225" t="inlineStr">
        <is>
          <t>Embudhu Village</t>
        </is>
      </c>
      <c r="C2225" t="inlineStr">
        <is>
          <t>https://www.embuduvillage.com/blog/2026/</t>
        </is>
      </c>
      <c r="D2225" t="inlineStr">
        <is>
          <t>diving</t>
        </is>
      </c>
      <c r="E2225" t="inlineStr">
        <is>
          <t>Embudu Village Maldives: A Traditional Resort with a Remarkable House Reef | Blog</t>
        </is>
      </c>
      <c r="F2225" t="n">
        <v>451</v>
      </c>
      <c r="G2225" t="inlineStr">
        <is>
          <t>2026-10-04</t>
        </is>
      </c>
      <c r="H2225" t="inlineStr">
        <is>
          <t>official</t>
        </is>
      </c>
      <c r="I2225" t="inlineStr">
        <is>
          <t>output/pages/072_embudhu-village/diving__embuduvillage.com__blog-2026.md</t>
        </is>
      </c>
    </row>
    <row r="2226">
      <c r="A2226" t="n">
        <v>89</v>
      </c>
      <c r="B2226" t="inlineStr">
        <is>
          <t>Inter Continental Maldives Maamunagau</t>
        </is>
      </c>
      <c r="C2226" t="inlineStr">
        <is>
          <t>https://www.maldives.com/offers/intercontinental-maldives-autumn-escape</t>
        </is>
      </c>
      <c r="D2226" t="inlineStr">
        <is>
          <t>diving</t>
        </is>
      </c>
      <c r="E2226" t="inlineStr">
        <is>
          <t>InterContinental Maldives |  Autumn Escape | 35% off | FREE Half Board</t>
        </is>
      </c>
      <c r="F2226" t="n">
        <v>240</v>
      </c>
      <c r="G2226" t="inlineStr">
        <is>
          <t>2026-10-04</t>
        </is>
      </c>
      <c r="H2226" t="inlineStr">
        <is>
          <t>dmc-agency</t>
        </is>
      </c>
      <c r="I2226" t="inlineStr">
        <is>
          <t>output/pages/089_inter-continental-maldives-maamunagau/diving__maldives.com__offers-intercontinental-maldives-autumn-escape.md</t>
        </is>
      </c>
    </row>
    <row r="2227">
      <c r="A2227" t="n">
        <v>70</v>
      </c>
      <c r="B2227" t="inlineStr">
        <is>
          <t>Joy Island</t>
        </is>
      </c>
      <c r="C2227" t="inlineStr">
        <is>
          <t>https://www.joyisland.com/privacy</t>
        </is>
      </c>
      <c r="D2227" t="inlineStr">
        <is>
          <t>other</t>
        </is>
      </c>
      <c r="E2227" t="inlineStr">
        <is>
          <t>Privacy</t>
        </is>
      </c>
      <c r="F2227" t="n">
        <v>5546</v>
      </c>
      <c r="G2227" t="inlineStr">
        <is>
          <t>2026-10-04</t>
        </is>
      </c>
      <c r="H2227" t="inlineStr">
        <is>
          <t>official</t>
        </is>
      </c>
      <c r="I2227" t="inlineStr">
        <is>
          <t>output/pages/070_joy-island/other__joyisland.com__privacy.md</t>
        </is>
      </c>
    </row>
    <row r="2228">
      <c r="A2228" t="n">
        <v>72</v>
      </c>
      <c r="B2228" t="inlineStr">
        <is>
          <t>Embudhu Village</t>
        </is>
      </c>
      <c r="C2228" t="inlineStr">
        <is>
          <t>https://www.embuduvillage.com/blog/47-years-countless-memories/</t>
        </is>
      </c>
      <c r="D2228" t="inlineStr">
        <is>
          <t>other</t>
        </is>
      </c>
      <c r="E2228" t="inlineStr">
        <is>
          <t>47 Years, Countless Memories</t>
        </is>
      </c>
      <c r="F2228" t="n">
        <v>2380</v>
      </c>
      <c r="G2228" t="inlineStr">
        <is>
          <t>2026-10-04</t>
        </is>
      </c>
      <c r="H2228" t="inlineStr">
        <is>
          <t>official</t>
        </is>
      </c>
      <c r="I2228" t="inlineStr">
        <is>
          <t>output/pages/072_embudhu-village/other__embuduvillage.com__blog-47-years-countless-memories.md</t>
        </is>
      </c>
    </row>
    <row r="2229">
      <c r="A2229" t="n">
        <v>72</v>
      </c>
      <c r="B2229" t="inlineStr">
        <is>
          <t>Embudhu Village</t>
        </is>
      </c>
      <c r="C2229" t="inlineStr">
        <is>
          <t>https://www.embuduvillage.com/blog/celebrate-the-festive-season-in-island-style-at-embudu-village/</t>
        </is>
      </c>
      <c r="D2229" t="inlineStr">
        <is>
          <t>wedding</t>
        </is>
      </c>
      <c r="E2229" t="inlineStr">
        <is>
          <t xml:space="preserve">Celebrate the Festive Season in Island Style at Embudu Village | Blog  | Affordable Resort in Maldives | Embudu Village </t>
        </is>
      </c>
      <c r="F2229" t="n">
        <v>2916</v>
      </c>
      <c r="G2229" t="inlineStr">
        <is>
          <t>2026-10-04</t>
        </is>
      </c>
      <c r="H2229" t="inlineStr">
        <is>
          <t>official</t>
        </is>
      </c>
      <c r="I2229" t="inlineStr">
        <is>
          <t>output/pages/072_embudhu-village/wedding__embuduvillage.com__blog-celebrate-the-festive-season-in-island-style-at-embudu-.md</t>
        </is>
      </c>
    </row>
    <row r="2230">
      <c r="A2230" t="n">
        <v>167</v>
      </c>
      <c r="B2230" t="inlineStr">
        <is>
          <t>Milaidhoo Island Maldives</t>
        </is>
      </c>
      <c r="C2230" t="inlineStr">
        <is>
          <t>https://www.maldives.com/resorts/milaidhoo-maldives</t>
        </is>
      </c>
      <c r="D2230" t="inlineStr">
        <is>
          <t>diving</t>
        </is>
      </c>
      <c r="E2230" t="inlineStr">
        <is>
          <t>"Milaidhoo Maldives | Boutique Luxury Resort</t>
        </is>
      </c>
      <c r="F2230" t="n">
        <v>240</v>
      </c>
      <c r="G2230" t="inlineStr">
        <is>
          <t>2026-10-04</t>
        </is>
      </c>
      <c r="H2230" t="inlineStr">
        <is>
          <t>dmc-agency</t>
        </is>
      </c>
      <c r="I2230" t="inlineStr">
        <is>
          <t>output/pages/167_milaidhoo-island-maldives/diving__maldives.com__resorts-milaidhoo-maldives.md</t>
        </is>
      </c>
    </row>
    <row r="2231">
      <c r="A2231" t="n">
        <v>67</v>
      </c>
      <c r="B2231" t="inlineStr">
        <is>
          <t>Waldorf Astoria Maldives Ithaafushi</t>
        </is>
      </c>
      <c r="C2231" t="inlineStr">
        <is>
          <t>https://www.waldorfastoriamaldives.com/zh/villas/two-queen-bedded-grand-beach-villa-with-pool/</t>
        </is>
      </c>
      <c r="D2231" t="inlineStr">
        <is>
          <t>diving</t>
        </is>
      </c>
      <c r="E2231" t="inlineStr">
        <is>
          <t>Two Queen Bedded Grand Beach Villa Maldives | Waldorf Astoria</t>
        </is>
      </c>
      <c r="F2231" t="n">
        <v>1625</v>
      </c>
      <c r="G2231" t="inlineStr">
        <is>
          <t>2026-10-04</t>
        </is>
      </c>
      <c r="H2231" t="inlineStr">
        <is>
          <t>official</t>
        </is>
      </c>
      <c r="I2231" t="inlineStr">
        <is>
          <t>output/pages/067_waldorf-astoria-maldives-ithaafushi/diving__waldorfastoriamaldives.com__zh-villas-two-queen-bedded-grand-beach-villa-with-pool.md</t>
        </is>
      </c>
    </row>
    <row r="2232">
      <c r="A2232" t="n">
        <v>72</v>
      </c>
      <c r="B2232" t="inlineStr">
        <is>
          <t>Embudhu Village</t>
        </is>
      </c>
      <c r="C2232" t="inlineStr">
        <is>
          <t>https://www.embuduvillage.com/blog/unveiling-the-health-benefits-of-scuba-diving-at-embudu-village/</t>
        </is>
      </c>
      <c r="D2232" t="inlineStr">
        <is>
          <t>diving</t>
        </is>
      </c>
      <c r="E2232" t="inlineStr">
        <is>
          <t>Unveiling the Health Benefits of Scuba Diving | Affordable Resort in Maldives | Embudu Village Official Site</t>
        </is>
      </c>
      <c r="F2232" t="n">
        <v>3582</v>
      </c>
      <c r="G2232" t="inlineStr">
        <is>
          <t>2026-10-04</t>
        </is>
      </c>
      <c r="H2232" t="inlineStr">
        <is>
          <t>official</t>
        </is>
      </c>
      <c r="I2232" t="inlineStr">
        <is>
          <t>output/pages/072_embudhu-village/diving__embuduvillage.com__blog-unveiling-the-health-benefits-of-scuba-diving-at-embudu.md</t>
        </is>
      </c>
    </row>
    <row r="2233">
      <c r="A2233" t="n">
        <v>70</v>
      </c>
      <c r="B2233" t="inlineStr">
        <is>
          <t>Joy Island</t>
        </is>
      </c>
      <c r="C2233" t="inlineStr">
        <is>
          <t>https://www.joyisland.com/lagoon-suite</t>
        </is>
      </c>
      <c r="D2233" t="inlineStr">
        <is>
          <t>diving</t>
        </is>
      </c>
      <c r="E2233" t="inlineStr">
        <is>
          <t>Beach Villa | Joy Island Maldives</t>
        </is>
      </c>
      <c r="F2233" t="n">
        <v>1381</v>
      </c>
      <c r="G2233" t="inlineStr">
        <is>
          <t>2026-10-04</t>
        </is>
      </c>
      <c r="H2233" t="inlineStr">
        <is>
          <t>official</t>
        </is>
      </c>
      <c r="I2233" t="inlineStr">
        <is>
          <t>output/pages/070_joy-island/diving__joyisland.com__lagoon-suite.md</t>
        </is>
      </c>
    </row>
    <row r="2234">
      <c r="A2234" t="n">
        <v>72</v>
      </c>
      <c r="B2234" t="inlineStr">
        <is>
          <t>Embudhu Village</t>
        </is>
      </c>
      <c r="C2234" t="inlineStr">
        <is>
          <t>https://www.embuduvillage.com/blog/celebrating-46-years-of-timeless-memories-at-embudu-village/</t>
        </is>
      </c>
      <c r="D2234" t="inlineStr">
        <is>
          <t>wedding</t>
        </is>
      </c>
      <c r="E2234" t="inlineStr">
        <is>
          <t>Celebrating 46 Years of Timeless Memories | Affordable Resort in Maldives | Embudu Village Official Site</t>
        </is>
      </c>
      <c r="F2234" t="n">
        <v>2567</v>
      </c>
      <c r="G2234" t="inlineStr">
        <is>
          <t>2026-10-04</t>
        </is>
      </c>
      <c r="H2234" t="inlineStr">
        <is>
          <t>official</t>
        </is>
      </c>
      <c r="I2234" t="inlineStr">
        <is>
          <t>output/pages/072_embudhu-village/wedding__embuduvillage.com__blog-celebrating-46-years-of-timeless-memories-at-embudu-vil.md</t>
        </is>
      </c>
    </row>
    <row r="2235">
      <c r="A2235" t="n">
        <v>73</v>
      </c>
      <c r="B2235" t="inlineStr">
        <is>
          <t>Summer Island Maldives</t>
        </is>
      </c>
      <c r="C2235" t="inlineStr">
        <is>
          <t>https://www.summerislandmaldives.com/wine-dine</t>
        </is>
      </c>
      <c r="D2235" t="inlineStr">
        <is>
          <t>dining</t>
        </is>
      </c>
      <c r="E2235" t="inlineStr">
        <is>
          <t>Restaurants in Maldives | Wine &amp; Dine at Summer Island</t>
        </is>
      </c>
      <c r="F2235" t="n">
        <v>876</v>
      </c>
      <c r="G2235" t="inlineStr">
        <is>
          <t>2026-10-04</t>
        </is>
      </c>
      <c r="H2235" t="inlineStr">
        <is>
          <t>official</t>
        </is>
      </c>
      <c r="I2235" t="inlineStr">
        <is>
          <t>output/pages/073_summer-island-maldives/dining__summerislandmaldives.com__wine-dine.md</t>
        </is>
      </c>
    </row>
    <row r="2236">
      <c r="A2236" t="n">
        <v>71</v>
      </c>
      <c r="B2236" t="inlineStr">
        <is>
          <t>Kagi Maldives Resort and Spa</t>
        </is>
      </c>
      <c r="C2236" t="inlineStr">
        <is>
          <t>https://kagimaldives.com/travel-journeys/</t>
        </is>
      </c>
      <c r="D2236" t="inlineStr">
        <is>
          <t>diving</t>
        </is>
      </c>
      <c r="E2236" t="inlineStr">
        <is>
          <t>Travel Journeys – KagiMaldives</t>
        </is>
      </c>
      <c r="F2236" t="n">
        <v>6649</v>
      </c>
      <c r="G2236" t="inlineStr">
        <is>
          <t>2026-10-04</t>
        </is>
      </c>
      <c r="H2236" t="inlineStr">
        <is>
          <t>official</t>
        </is>
      </c>
      <c r="I2236" t="inlineStr">
        <is>
          <t>output/pages/071_kagi-maldives-resort-and-spa/diving__kagimaldives.com__travel-journeys.md</t>
        </is>
      </c>
    </row>
    <row r="2237">
      <c r="A2237" t="n">
        <v>70</v>
      </c>
      <c r="B2237" t="inlineStr">
        <is>
          <t>Joy Island</t>
        </is>
      </c>
      <c r="C2237" t="inlineStr">
        <is>
          <t>https://www.joyisland.com/createcherishedmemoriestogether</t>
        </is>
      </c>
      <c r="D2237" t="inlineStr">
        <is>
          <t>dining</t>
        </is>
      </c>
      <c r="E2237" t="inlineStr">
        <is>
          <t>Create Cherished Memories Together | Joy Island</t>
        </is>
      </c>
      <c r="F2237" t="n">
        <v>1064</v>
      </c>
      <c r="G2237" t="inlineStr">
        <is>
          <t>2026-10-04</t>
        </is>
      </c>
      <c r="H2237" t="inlineStr">
        <is>
          <t>official</t>
        </is>
      </c>
      <c r="I2237" t="inlineStr">
        <is>
          <t>output/pages/070_joy-island/dining__joyisland.com__createcherishedmemoriestogether.md</t>
        </is>
      </c>
    </row>
    <row r="2238">
      <c r="A2238" t="n">
        <v>72</v>
      </c>
      <c r="B2238" t="inlineStr">
        <is>
          <t>Embudhu Village</t>
        </is>
      </c>
      <c r="C2238" t="inlineStr">
        <is>
          <t>https://www.embuduvillage.com/blog/what-to-wear-on-your-island-getaway-in-maldives/</t>
        </is>
      </c>
      <c r="D2238" t="inlineStr">
        <is>
          <t>diving</t>
        </is>
      </c>
      <c r="E2238" t="inlineStr">
        <is>
          <t>What to Wear on Your Island Getaway in Maldives | Blog  | Affordable Resort in Maldives | Embudu Village Official Site</t>
        </is>
      </c>
      <c r="F2238" t="n">
        <v>3224</v>
      </c>
      <c r="G2238" t="inlineStr">
        <is>
          <t>2026-10-04</t>
        </is>
      </c>
      <c r="H2238" t="inlineStr">
        <is>
          <t>official</t>
        </is>
      </c>
      <c r="I2238" t="inlineStr">
        <is>
          <t>output/pages/072_embudhu-village/diving__embuduvillage.com__blog-what-to-wear-on-your-island-getaway-in-maldives.md</t>
        </is>
      </c>
    </row>
    <row r="2239">
      <c r="A2239" t="n">
        <v>67</v>
      </c>
      <c r="B2239" t="inlineStr">
        <is>
          <t>Waldorf Astoria Maldives Ithaafushi</t>
        </is>
      </c>
      <c r="C2239" t="inlineStr">
        <is>
          <t>https://www.waldorfastoriamaldives.com/ar/experience/daily-activities/</t>
        </is>
      </c>
      <c r="D2239" t="inlineStr">
        <is>
          <t>diving</t>
        </is>
      </c>
      <c r="E2239" t="inlineStr">
        <is>
          <t>Daily Activities at Waldorf Astoria Maldives Ithaafushi</t>
        </is>
      </c>
      <c r="F2239" t="n">
        <v>2785</v>
      </c>
      <c r="G2239" t="inlineStr">
        <is>
          <t>2026-10-04</t>
        </is>
      </c>
      <c r="H2239" t="inlineStr">
        <is>
          <t>official</t>
        </is>
      </c>
      <c r="I2239" t="inlineStr">
        <is>
          <t>output/pages/067_waldorf-astoria-maldives-ithaafushi/diving__waldorfastoriamaldives.com__ar-experience-daily-activities.md</t>
        </is>
      </c>
    </row>
    <row r="2240">
      <c r="A2240" t="n">
        <v>73</v>
      </c>
      <c r="B2240" t="inlineStr">
        <is>
          <t>Summer Island Maldives</t>
        </is>
      </c>
      <c r="C2240" t="inlineStr">
        <is>
          <t>https://www.summerislandmaldives.com/experiences/angling-adventure</t>
        </is>
      </c>
      <c r="D2240" t="inlineStr">
        <is>
          <t>diving</t>
        </is>
      </c>
      <c r="E2240" t="inlineStr">
        <is>
          <t>Fishing in Maldives | Angling Adventure at Summer Island</t>
        </is>
      </c>
      <c r="F2240" t="n">
        <v>1602</v>
      </c>
      <c r="G2240" t="inlineStr">
        <is>
          <t>2026-10-04</t>
        </is>
      </c>
      <c r="H2240" t="inlineStr">
        <is>
          <t>official</t>
        </is>
      </c>
      <c r="I2240" t="inlineStr">
        <is>
          <t>output/pages/073_summer-island-maldives/diving__summerislandmaldives.com__experiences-angling-adventure.md</t>
        </is>
      </c>
    </row>
    <row r="2241">
      <c r="A2241" t="n">
        <v>72</v>
      </c>
      <c r="B2241" t="inlineStr">
        <is>
          <t>Embudhu Village</t>
        </is>
      </c>
      <c r="C2241" t="inlineStr">
        <is>
          <t>https://www.embuduvillage.com/blog/embudu-village-chefs-triumph-at-fham-2025/</t>
        </is>
      </c>
      <c r="D2241" t="inlineStr">
        <is>
          <t>villas</t>
        </is>
      </c>
      <c r="E2241" t="inlineStr">
        <is>
          <t>Embudu Village Chefs Triumph at FHAM 2025 | Blog</t>
        </is>
      </c>
      <c r="F2241" t="n">
        <v>2603</v>
      </c>
      <c r="G2241" t="inlineStr">
        <is>
          <t>2026-10-04</t>
        </is>
      </c>
      <c r="H2241" t="inlineStr">
        <is>
          <t>official</t>
        </is>
      </c>
      <c r="I2241" t="inlineStr">
        <is>
          <t>output/pages/072_embudhu-village/villas__embuduvillage.com__blog-embudu-village-chefs-triumph-at-fham-2025.md</t>
        </is>
      </c>
    </row>
    <row r="2242">
      <c r="A2242" t="n">
        <v>15</v>
      </c>
      <c r="B2242" t="inlineStr">
        <is>
          <t>Alila Kothaifaru Maldives</t>
        </is>
      </c>
      <c r="C2242" t="inlineStr">
        <is>
          <t>https://www.maldives.com/offers/alila-kothaifaru-maldives-couples-deal</t>
        </is>
      </c>
      <c r="D2242" t="inlineStr">
        <is>
          <t>diving</t>
        </is>
      </c>
      <c r="E2242" t="inlineStr">
        <is>
          <t>Alila Kothaifaru Maldives | Couples Deal | 35% Off  | Half Board</t>
        </is>
      </c>
      <c r="F2242" t="n">
        <v>240</v>
      </c>
      <c r="G2242" t="inlineStr">
        <is>
          <t>2026-10-04</t>
        </is>
      </c>
      <c r="H2242" t="inlineStr">
        <is>
          <t>dmc-agency</t>
        </is>
      </c>
      <c r="I2242" t="inlineStr">
        <is>
          <t>output/pages/015_alila-kothaifaru-maldives/diving__maldives.com__offers-alila-kothaifaru-maldives-couples-deal.md</t>
        </is>
      </c>
    </row>
    <row r="2243">
      <c r="A2243" t="n">
        <v>70</v>
      </c>
      <c r="B2243" t="inlineStr">
        <is>
          <t>Joy Island</t>
        </is>
      </c>
      <c r="C2243" t="inlineStr">
        <is>
          <t>https://www.joyisland.com/joy-connect-conference-facility</t>
        </is>
      </c>
      <c r="D2243" t="inlineStr">
        <is>
          <t>events</t>
        </is>
      </c>
      <c r="E2243" t="inlineStr">
        <is>
          <t>Joy Connect (Events) | Joy Island</t>
        </is>
      </c>
      <c r="F2243" t="n">
        <v>712</v>
      </c>
      <c r="G2243" t="inlineStr">
        <is>
          <t>2026-10-04</t>
        </is>
      </c>
      <c r="H2243" t="inlineStr">
        <is>
          <t>official</t>
        </is>
      </c>
      <c r="I2243" t="inlineStr">
        <is>
          <t>output/pages/070_joy-island/events__joyisland.com__joy-connect-conference-facility.md</t>
        </is>
      </c>
    </row>
    <row r="2244">
      <c r="A2244" t="n">
        <v>72</v>
      </c>
      <c r="B2244" t="inlineStr">
        <is>
          <t>Embudhu Village</t>
        </is>
      </c>
      <c r="C2244" t="inlineStr">
        <is>
          <t>https://www.embuduvillage.com/blog/when-is-the-best-time-to-visit-the-maldives/</t>
        </is>
      </c>
      <c r="D2244" t="inlineStr">
        <is>
          <t>diving</t>
        </is>
      </c>
      <c r="E2244" t="inlineStr">
        <is>
          <t>When is the Best Time to Visit the Maldives | Embudu Village | Blog</t>
        </is>
      </c>
      <c r="F2244" t="n">
        <v>3179</v>
      </c>
      <c r="G2244" t="inlineStr">
        <is>
          <t>2026-10-04</t>
        </is>
      </c>
      <c r="H2244" t="inlineStr">
        <is>
          <t>official</t>
        </is>
      </c>
      <c r="I2244" t="inlineStr">
        <is>
          <t>output/pages/072_embudhu-village/diving__embuduvillage.com__blog-when-is-the-best-time-to-visit-the-maldives.md</t>
        </is>
      </c>
    </row>
    <row r="2245">
      <c r="A2245" t="n">
        <v>73</v>
      </c>
      <c r="B2245" t="inlineStr">
        <is>
          <t>Summer Island Maldives</t>
        </is>
      </c>
      <c r="C2245" t="inlineStr">
        <is>
          <t>https://www.summerislandmaldives.com/dive-discover/jetski</t>
        </is>
      </c>
      <c r="D2245" t="inlineStr">
        <is>
          <t>diving</t>
        </is>
      </c>
      <c r="E2245" t="inlineStr">
        <is>
          <t>Jetski</t>
        </is>
      </c>
      <c r="F2245" t="n">
        <v>846</v>
      </c>
      <c r="G2245" t="inlineStr">
        <is>
          <t>2026-10-04</t>
        </is>
      </c>
      <c r="H2245" t="inlineStr">
        <is>
          <t>official</t>
        </is>
      </c>
      <c r="I2245" t="inlineStr">
        <is>
          <t>output/pages/073_summer-island-maldives/diving__summerislandmaldives.com__dive-discover-jetski.md</t>
        </is>
      </c>
    </row>
    <row r="2246">
      <c r="A2246" t="n">
        <v>72</v>
      </c>
      <c r="B2246" t="inlineStr">
        <is>
          <t>Embudhu Village</t>
        </is>
      </c>
      <c r="C2246" t="inlineStr">
        <is>
          <t>https://www.embuduvillage.com/blog/must-have-experiences-at-embudu-village/</t>
        </is>
      </c>
      <c r="D2246" t="inlineStr">
        <is>
          <t>excursions</t>
        </is>
      </c>
      <c r="E2246" t="inlineStr">
        <is>
          <t>Must-Have Experiences at Embudu Village | Blog</t>
        </is>
      </c>
      <c r="F2246" t="n">
        <v>2834</v>
      </c>
      <c r="G2246" t="inlineStr">
        <is>
          <t>2026-10-04</t>
        </is>
      </c>
      <c r="H2246" t="inlineStr">
        <is>
          <t>official</t>
        </is>
      </c>
      <c r="I2246" t="inlineStr">
        <is>
          <t>output/pages/072_embudhu-village/excursions__embuduvillage.com__blog-must-have-experiences-at-embudu-village.md</t>
        </is>
      </c>
    </row>
    <row r="2247">
      <c r="A2247" t="n">
        <v>73</v>
      </c>
      <c r="B2247" t="inlineStr">
        <is>
          <t>Summer Island Maldives</t>
        </is>
      </c>
      <c r="C2247" t="inlineStr">
        <is>
          <t>https://www.summerislandmaldives.com/dive-discover/paddle-boarding</t>
        </is>
      </c>
      <c r="D2247" t="inlineStr">
        <is>
          <t>diving</t>
        </is>
      </c>
      <c r="E2247" t="inlineStr">
        <is>
          <t>Maldives Adventure Sports | Discover with Summer Island</t>
        </is>
      </c>
      <c r="F2247" t="n">
        <v>863</v>
      </c>
      <c r="G2247" t="inlineStr">
        <is>
          <t>2026-10-04</t>
        </is>
      </c>
      <c r="H2247" t="inlineStr">
        <is>
          <t>official</t>
        </is>
      </c>
      <c r="I2247" t="inlineStr">
        <is>
          <t>output/pages/073_summer-island-maldives/diving__summerislandmaldives.com__dive-discover-paddle-boarding.md</t>
        </is>
      </c>
    </row>
    <row r="2248">
      <c r="A2248" t="n">
        <v>73</v>
      </c>
      <c r="B2248" t="inlineStr">
        <is>
          <t>Summer Island Maldives</t>
        </is>
      </c>
      <c r="C2248" t="inlineStr">
        <is>
          <t>https://www.summerislandmaldives.com/wine-dine/samuga</t>
        </is>
      </c>
      <c r="D2248" t="inlineStr">
        <is>
          <t>dining</t>
        </is>
      </c>
      <c r="E2248" t="inlineStr">
        <is>
          <t>Maldives Restaurant | SAMUGA Buffet Restaurant, Summer Island</t>
        </is>
      </c>
      <c r="F2248" t="n">
        <v>674</v>
      </c>
      <c r="G2248" t="inlineStr">
        <is>
          <t>2026-10-04</t>
        </is>
      </c>
      <c r="H2248" t="inlineStr">
        <is>
          <t>official</t>
        </is>
      </c>
      <c r="I2248" t="inlineStr">
        <is>
          <t>output/pages/073_summer-island-maldives/dining__summerislandmaldives.com__wine-dine-samuga.md</t>
        </is>
      </c>
    </row>
    <row r="2249">
      <c r="A2249" t="n">
        <v>164</v>
      </c>
      <c r="B2249" t="inlineStr">
        <is>
          <t>Baros Maldives</t>
        </is>
      </c>
      <c r="C2249" t="inlineStr">
        <is>
          <t>https://www.maldives.com/resorts/baros-maldives</t>
        </is>
      </c>
      <c r="D2249" t="inlineStr">
        <is>
          <t>dining</t>
        </is>
      </c>
      <c r="E2249" t="inlineStr">
        <is>
          <t>Baros Maldives Deals &amp; Packages 2026 | Maldives.com</t>
        </is>
      </c>
      <c r="F2249" t="n">
        <v>240</v>
      </c>
      <c r="G2249" t="inlineStr">
        <is>
          <t>2026-10-04</t>
        </is>
      </c>
      <c r="H2249" t="inlineStr">
        <is>
          <t>dmc-agency</t>
        </is>
      </c>
      <c r="I2249" t="inlineStr">
        <is>
          <t>output/pages/164_baros-maldives/dining__maldives.com__resorts-baros-maldives.md</t>
        </is>
      </c>
    </row>
    <row r="2250">
      <c r="A2250" t="n">
        <v>67</v>
      </c>
      <c r="B2250" t="inlineStr">
        <is>
          <t>Waldorf Astoria Maldives Ithaafushi</t>
        </is>
      </c>
      <c r="C2250" t="inlineStr">
        <is>
          <t>https://www.waldorfastoriamaldives.com/de/villas/two-bedroom-grand-beach-villa-with-pool/</t>
        </is>
      </c>
      <c r="D2250" t="inlineStr">
        <is>
          <t>diving</t>
        </is>
      </c>
      <c r="E2250" t="inlineStr">
        <is>
          <t>2 Bedroom Grand Beach Villa with Pool Maldives | Waldorf Astoria</t>
        </is>
      </c>
      <c r="F2250" t="n">
        <v>4684</v>
      </c>
      <c r="G2250" t="inlineStr">
        <is>
          <t>2026-10-04</t>
        </is>
      </c>
      <c r="H2250" t="inlineStr">
        <is>
          <t>official</t>
        </is>
      </c>
      <c r="I2250" t="inlineStr">
        <is>
          <t>output/pages/067_waldorf-astoria-maldives-ithaafushi/diving__waldorfastoriamaldives.com__de-villas-two-bedroom-grand-beach-villa-with-pool.md</t>
        </is>
      </c>
    </row>
    <row r="2251">
      <c r="A2251" t="n">
        <v>70</v>
      </c>
      <c r="B2251" t="inlineStr">
        <is>
          <t>Joy Island</t>
        </is>
      </c>
      <c r="C2251" t="inlineStr">
        <is>
          <t>https://www.joyisland.com/lagoon-suite-pool</t>
        </is>
      </c>
      <c r="D2251" t="inlineStr">
        <is>
          <t>diving</t>
        </is>
      </c>
      <c r="E2251" t="inlineStr">
        <is>
          <t>Beach Villa | Joy Island Maldives</t>
        </is>
      </c>
      <c r="F2251" t="n">
        <v>1300</v>
      </c>
      <c r="G2251" t="inlineStr">
        <is>
          <t>2026-10-04</t>
        </is>
      </c>
      <c r="H2251" t="inlineStr">
        <is>
          <t>official</t>
        </is>
      </c>
      <c r="I2251" t="inlineStr">
        <is>
          <t>output/pages/070_joy-island/diving__joyisland.com__lagoon-suite-pool.md</t>
        </is>
      </c>
    </row>
    <row r="2252">
      <c r="A2252" t="n">
        <v>73</v>
      </c>
      <c r="B2252" t="inlineStr">
        <is>
          <t>Summer Island Maldives</t>
        </is>
      </c>
      <c r="C2252" t="inlineStr">
        <is>
          <t>https://www.summerislandmaldives.com/rooms-and-villas/superior-bungalow</t>
        </is>
      </c>
      <c r="D2252" t="inlineStr">
        <is>
          <t>diving</t>
        </is>
      </c>
      <c r="E2252" t="inlineStr">
        <is>
          <t>Beach Bungalow Maldives | Superior Bungalow at Summer Island</t>
        </is>
      </c>
      <c r="F2252" t="n">
        <v>1412</v>
      </c>
      <c r="G2252" t="inlineStr">
        <is>
          <t>2026-10-04</t>
        </is>
      </c>
      <c r="H2252" t="inlineStr">
        <is>
          <t>official</t>
        </is>
      </c>
      <c r="I2252" t="inlineStr">
        <is>
          <t>output/pages/073_summer-island-maldives/diving__summerislandmaldives.com__rooms-and-villas-superior-bungalow.md</t>
        </is>
      </c>
    </row>
    <row r="2253">
      <c r="A2253" t="n">
        <v>73</v>
      </c>
      <c r="B2253" t="inlineStr">
        <is>
          <t>Summer Island Maldives</t>
        </is>
      </c>
      <c r="C2253" t="inlineStr">
        <is>
          <t>https://www.summerislandmaldives.com/experiences/sunset-fishing</t>
        </is>
      </c>
      <c r="D2253" t="inlineStr">
        <is>
          <t>diving</t>
        </is>
      </c>
      <c r="E2253" t="inlineStr">
        <is>
          <t>Sunset Fishing Maldives | Experiences with Summer Island</t>
        </is>
      </c>
      <c r="F2253" t="n">
        <v>1760</v>
      </c>
      <c r="G2253" t="inlineStr">
        <is>
          <t>2026-10-04</t>
        </is>
      </c>
      <c r="H2253" t="inlineStr">
        <is>
          <t>official</t>
        </is>
      </c>
      <c r="I2253" t="inlineStr">
        <is>
          <t>output/pages/073_summer-island-maldives/diving__summerislandmaldives.com__experiences-sunset-fishing.md</t>
        </is>
      </c>
    </row>
    <row r="2254">
      <c r="A2254" t="n">
        <v>11</v>
      </c>
      <c r="B2254" t="inlineStr">
        <is>
          <t>Angaga Island Resort and Spa</t>
        </is>
      </c>
      <c r="C2254" t="inlineStr">
        <is>
          <t>https://www.maldives.com/resorts/angaga-island-resort-and-spa</t>
        </is>
      </c>
      <c r="D2254" t="inlineStr">
        <is>
          <t>dining</t>
        </is>
      </c>
      <c r="E2254" t="inlineStr">
        <is>
          <t>Angaga Island Resort &amp; Spa | Tranquil Retreat in South Ari Atoll</t>
        </is>
      </c>
      <c r="F2254" t="n">
        <v>240</v>
      </c>
      <c r="G2254" t="inlineStr">
        <is>
          <t>2026-10-04</t>
        </is>
      </c>
      <c r="H2254" t="inlineStr">
        <is>
          <t>dmc-agency</t>
        </is>
      </c>
      <c r="I2254" t="inlineStr">
        <is>
          <t>output/pages/011_angaga-island-resort-and-spa/dining__maldives.com__resorts-angaga-island-resort-and-spa.md</t>
        </is>
      </c>
    </row>
    <row r="2255">
      <c r="A2255" t="n">
        <v>67</v>
      </c>
      <c r="B2255" t="inlineStr">
        <is>
          <t>Waldorf Astoria Maldives Ithaafushi</t>
        </is>
      </c>
      <c r="C2255" t="inlineStr">
        <is>
          <t>https://www.waldorfastoriamaldives.com/news/a-ferrari-in-paradise/</t>
        </is>
      </c>
      <c r="D2255" t="inlineStr">
        <is>
          <t>diving</t>
        </is>
      </c>
      <c r="E2255" t="inlineStr">
        <is>
          <t>Iconic Ferrari Maldives Experience | Waldorf Astoria Ithaafushi</t>
        </is>
      </c>
      <c r="F2255" t="n">
        <v>3606</v>
      </c>
      <c r="G2255" t="inlineStr">
        <is>
          <t>2026-10-04</t>
        </is>
      </c>
      <c r="H2255" t="inlineStr">
        <is>
          <t>official</t>
        </is>
      </c>
      <c r="I2255" t="inlineStr">
        <is>
          <t>output/pages/067_waldorf-astoria-maldives-ithaafushi/diving__waldorfastoriamaldives.com__news-a-ferrari-in-paradise.md</t>
        </is>
      </c>
    </row>
    <row r="2256">
      <c r="A2256" t="n">
        <v>73</v>
      </c>
      <c r="B2256" t="inlineStr">
        <is>
          <t>Summer Island Maldives</t>
        </is>
      </c>
      <c r="C2256" t="inlineStr">
        <is>
          <t>https://www.summerislandmaldives.com/dive-discover/snorkeling</t>
        </is>
      </c>
      <c r="D2256" t="inlineStr">
        <is>
          <t>diving</t>
        </is>
      </c>
      <c r="E2256" t="inlineStr">
        <is>
          <t>Best Snorkelling Maldives | Discover with Summer Island</t>
        </is>
      </c>
      <c r="F2256" t="n">
        <v>843</v>
      </c>
      <c r="G2256" t="inlineStr">
        <is>
          <t>2026-10-04</t>
        </is>
      </c>
      <c r="H2256" t="inlineStr">
        <is>
          <t>official</t>
        </is>
      </c>
      <c r="I2256" t="inlineStr">
        <is>
          <t>output/pages/073_summer-island-maldives/diving__summerislandmaldives.com__dive-discover-snorkeling.md</t>
        </is>
      </c>
    </row>
    <row r="2257">
      <c r="A2257" t="n">
        <v>67</v>
      </c>
      <c r="B2257" t="inlineStr">
        <is>
          <t>Waldorf Astoria Maldives Ithaafushi</t>
        </is>
      </c>
      <c r="C2257" t="inlineStr">
        <is>
          <t>https://www.waldorfastoriamaldives.com/ar/villas/three-bedroom-overwater-villa-with-pool/</t>
        </is>
      </c>
      <c r="D2257" t="inlineStr">
        <is>
          <t>diving</t>
        </is>
      </c>
      <c r="E2257" t="inlineStr">
        <is>
          <t>3 Bedroom Overwater Villa Maldives with Pool | Waldorf Astoria</t>
        </is>
      </c>
      <c r="F2257" t="n">
        <v>4302</v>
      </c>
      <c r="G2257" t="inlineStr">
        <is>
          <t>2026-10-04</t>
        </is>
      </c>
      <c r="H2257" t="inlineStr">
        <is>
          <t>official</t>
        </is>
      </c>
      <c r="I2257" t="inlineStr">
        <is>
          <t>output/pages/067_waldorf-astoria-maldives-ithaafushi/diving__waldorfastoriamaldives.com__ar-villas-three-bedroom-overwater-villa-with-pool.md</t>
        </is>
      </c>
    </row>
    <row r="2258">
      <c r="A2258" t="n">
        <v>73</v>
      </c>
      <c r="B2258" t="inlineStr">
        <is>
          <t>Summer Island Maldives</t>
        </is>
      </c>
      <c r="C2258" t="inlineStr">
        <is>
          <t>https://www.summerislandmaldives.com/privacy-policy</t>
        </is>
      </c>
      <c r="D2258" t="inlineStr">
        <is>
          <t>other</t>
        </is>
      </c>
      <c r="E2258" t="inlineStr">
        <is>
          <t>Privacy Policy</t>
        </is>
      </c>
      <c r="F2258" t="n">
        <v>16856</v>
      </c>
      <c r="G2258" t="inlineStr">
        <is>
          <t>2026-10-04</t>
        </is>
      </c>
      <c r="H2258" t="inlineStr">
        <is>
          <t>official</t>
        </is>
      </c>
      <c r="I2258" t="inlineStr">
        <is>
          <t>output/pages/073_summer-island-maldives/other__summerislandmaldives.com__privacy-policy.md</t>
        </is>
      </c>
    </row>
    <row r="2259">
      <c r="A2259" t="n">
        <v>59</v>
      </c>
      <c r="B2259" t="inlineStr">
        <is>
          <t>Jumeirah Maldives Olhahali Island</t>
        </is>
      </c>
      <c r="C2259" t="inlineStr">
        <is>
          <t>https://www.maldives.com/offers/jumeirah-maldives-island-couple-holiday</t>
        </is>
      </c>
      <c r="D2259" t="inlineStr">
        <is>
          <t>diving</t>
        </is>
      </c>
      <c r="E2259" t="inlineStr">
        <is>
          <t>Summer Holiday | Luxury | Jumeirah Maldives Olhahali Island | Half Board | Water Villa with Pool</t>
        </is>
      </c>
      <c r="F2259" t="n">
        <v>240</v>
      </c>
      <c r="G2259" t="inlineStr">
        <is>
          <t>2026-10-04</t>
        </is>
      </c>
      <c r="H2259" t="inlineStr">
        <is>
          <t>dmc-agency</t>
        </is>
      </c>
      <c r="I2259" t="inlineStr">
        <is>
          <t>output/pages/059_jumeirah-maldives-olhahali-island/diving__maldives.com__offers-jumeirah-maldives-island-couple-holiday.md</t>
        </is>
      </c>
    </row>
    <row r="2260">
      <c r="A2260" t="n">
        <v>73</v>
      </c>
      <c r="B2260" t="inlineStr">
        <is>
          <t>Summer Island Maldives</t>
        </is>
      </c>
      <c r="C2260" t="inlineStr">
        <is>
          <t>https://www.summerislandmaldives.com/sitemap</t>
        </is>
      </c>
      <c r="D2260" t="inlineStr">
        <is>
          <t>other</t>
        </is>
      </c>
      <c r="E2260" t="inlineStr">
        <is>
          <t>Sitemap</t>
        </is>
      </c>
      <c r="F2260" t="n">
        <v>845</v>
      </c>
      <c r="G2260" t="inlineStr">
        <is>
          <t>2026-10-04</t>
        </is>
      </c>
      <c r="H2260" t="inlineStr">
        <is>
          <t>official</t>
        </is>
      </c>
      <c r="I2260" t="inlineStr">
        <is>
          <t>output/pages/073_summer-island-maldives/other__summerislandmaldives.com__sitemap.md</t>
        </is>
      </c>
    </row>
    <row r="2261">
      <c r="A2261" t="n">
        <v>8</v>
      </c>
      <c r="B2261" t="inlineStr">
        <is>
          <t>Hilton Maldives Amingiri Resort &amp; Spa</t>
        </is>
      </c>
      <c r="C2261" t="inlineStr">
        <is>
          <t>https://www.maldives.com/resorts/hilton-maldives-amingiri-resort-and-spa</t>
        </is>
      </c>
      <c r="D2261" t="inlineStr">
        <is>
          <t>spa</t>
        </is>
      </c>
      <c r="E2261" t="inlineStr">
        <is>
          <t>Hilton Maldives Amingiri Resort &amp; Spa | Luxury Villas in North Malé Atoll</t>
        </is>
      </c>
      <c r="F2261" t="n">
        <v>240</v>
      </c>
      <c r="G2261" t="inlineStr">
        <is>
          <t>2026-10-04</t>
        </is>
      </c>
      <c r="H2261" t="inlineStr">
        <is>
          <t>dmc-agency</t>
        </is>
      </c>
      <c r="I2261" t="inlineStr">
        <is>
          <t>output/pages/008_hilton-maldives-amingiri-resort-spa/spa__maldives.com__resorts-hilton-maldives-amingiri-resort-and-spa.md</t>
        </is>
      </c>
    </row>
    <row r="2262">
      <c r="A2262" t="n">
        <v>73</v>
      </c>
      <c r="B2262" t="inlineStr">
        <is>
          <t>Summer Island Maldives</t>
        </is>
      </c>
      <c r="C2262" t="inlineStr">
        <is>
          <t>https://www.summerislandmaldives.com/wine-dine/hiya</t>
        </is>
      </c>
      <c r="D2262" t="inlineStr">
        <is>
          <t>dining</t>
        </is>
      </c>
      <c r="E2262" t="inlineStr">
        <is>
          <t>Restaurant Maldives | Semi Buffet Restaurant HIYA | Summer Island</t>
        </is>
      </c>
      <c r="F2262" t="n">
        <v>686</v>
      </c>
      <c r="G2262" t="inlineStr">
        <is>
          <t>2026-10-04</t>
        </is>
      </c>
      <c r="H2262" t="inlineStr">
        <is>
          <t>official</t>
        </is>
      </c>
      <c r="I2262" t="inlineStr">
        <is>
          <t>output/pages/073_summer-island-maldives/dining__summerislandmaldives.com__wine-dine-hiya.md</t>
        </is>
      </c>
    </row>
    <row r="2263">
      <c r="A2263" t="n">
        <v>73</v>
      </c>
      <c r="B2263" t="inlineStr">
        <is>
          <t>Summer Island Maldives</t>
        </is>
      </c>
      <c r="C2263" t="inlineStr">
        <is>
          <t>https://www.summerislandmaldives.com/romance/honeymoon</t>
        </is>
      </c>
      <c r="D2263" t="inlineStr">
        <is>
          <t>wedding</t>
        </is>
      </c>
      <c r="E2263" t="inlineStr">
        <is>
          <t>Maldives Honeymoon Resort | Summer Island Maldives</t>
        </is>
      </c>
      <c r="F2263" t="n">
        <v>316</v>
      </c>
      <c r="G2263" t="inlineStr">
        <is>
          <t>2026-10-04</t>
        </is>
      </c>
      <c r="H2263" t="inlineStr">
        <is>
          <t>official</t>
        </is>
      </c>
      <c r="I2263" t="inlineStr">
        <is>
          <t>output/pages/073_summer-island-maldives/wedding__summerislandmaldives.com__romance-honeymoon.md</t>
        </is>
      </c>
    </row>
    <row r="2264">
      <c r="A2264" t="n">
        <v>137</v>
      </c>
      <c r="B2264" t="inlineStr">
        <is>
          <t>Soneva Secret</t>
        </is>
      </c>
      <c r="C2264" t="inlineStr">
        <is>
          <t>https://www.maldives.com/resorts/soneva-secret</t>
        </is>
      </c>
      <c r="D2264" t="inlineStr">
        <is>
          <t>overview</t>
        </is>
      </c>
      <c r="E2264" t="inlineStr">
        <is>
          <t>Soneva Secret 2024 | Exclusive Luxury Resort in Makunudhoo Atoll</t>
        </is>
      </c>
      <c r="F2264" t="n">
        <v>240</v>
      </c>
      <c r="G2264" t="inlineStr">
        <is>
          <t>2026-10-04</t>
        </is>
      </c>
      <c r="H2264" t="inlineStr">
        <is>
          <t>dmc-agency</t>
        </is>
      </c>
      <c r="I2264" t="inlineStr">
        <is>
          <t>output/pages/137_soneva-secret/overview__maldives.com__resorts-soneva-secret.md</t>
        </is>
      </c>
    </row>
    <row r="2265">
      <c r="A2265" t="n">
        <v>73</v>
      </c>
      <c r="B2265" t="inlineStr">
        <is>
          <t>Summer Island Maldives</t>
        </is>
      </c>
      <c r="C2265" t="inlineStr">
        <is>
          <t>https://www.summerislandmaldives.com/rooms-and-villas</t>
        </is>
      </c>
      <c r="D2265" t="inlineStr">
        <is>
          <t>diving</t>
        </is>
      </c>
      <c r="E2265" t="inlineStr">
        <is>
          <t>Villas in Maldives | Rooms &amp; Villas | Summer Island Maldives</t>
        </is>
      </c>
      <c r="F2265" t="n">
        <v>1880</v>
      </c>
      <c r="G2265" t="inlineStr">
        <is>
          <t>2026-10-04</t>
        </is>
      </c>
      <c r="H2265" t="inlineStr">
        <is>
          <t>official</t>
        </is>
      </c>
      <c r="I2265" t="inlineStr">
        <is>
          <t>output/pages/073_summer-island-maldives/diving__summerislandmaldives.com__rooms-and-villas.md</t>
        </is>
      </c>
    </row>
    <row r="2266">
      <c r="A2266" t="n">
        <v>71</v>
      </c>
      <c r="B2266" t="inlineStr">
        <is>
          <t>Kagi Maldives Resort and Spa</t>
        </is>
      </c>
      <c r="C2266" t="inlineStr">
        <is>
          <t>https://kagimaldives.com/journal/</t>
        </is>
      </c>
      <c r="D2266" t="inlineStr">
        <is>
          <t>diving</t>
        </is>
      </c>
      <c r="E2266" t="inlineStr">
        <is>
          <t>Journal – KagiMaldives</t>
        </is>
      </c>
      <c r="F2266" t="n">
        <v>3260</v>
      </c>
      <c r="G2266" t="inlineStr">
        <is>
          <t>2026-10-04</t>
        </is>
      </c>
      <c r="H2266" t="inlineStr">
        <is>
          <t>official</t>
        </is>
      </c>
      <c r="I2266" t="inlineStr">
        <is>
          <t>output/pages/071_kagi-maldives-resort-and-spa/diving__kagimaldives.com__journal.md</t>
        </is>
      </c>
    </row>
    <row r="2267">
      <c r="A2267" t="n">
        <v>73</v>
      </c>
      <c r="B2267" t="inlineStr">
        <is>
          <t>Summer Island Maldives</t>
        </is>
      </c>
      <c r="C2267" t="inlineStr">
        <is>
          <t>https://www.summerislandmaldives.com/dive-discover/catamaran</t>
        </is>
      </c>
      <c r="D2267" t="inlineStr">
        <is>
          <t>diving</t>
        </is>
      </c>
      <c r="E2267" t="inlineStr">
        <is>
          <t>Catamaran in Maldives | Discover with Summer Island Maldives</t>
        </is>
      </c>
      <c r="F2267" t="n">
        <v>884</v>
      </c>
      <c r="G2267" t="inlineStr">
        <is>
          <t>2026-10-04</t>
        </is>
      </c>
      <c r="H2267" t="inlineStr">
        <is>
          <t>official</t>
        </is>
      </c>
      <c r="I2267" t="inlineStr">
        <is>
          <t>output/pages/073_summer-island-maldives/diving__summerislandmaldives.com__dive-discover-catamaran.md</t>
        </is>
      </c>
    </row>
    <row r="2268">
      <c r="A2268" t="n">
        <v>68</v>
      </c>
      <c r="B2268" t="inlineStr">
        <is>
          <t>JA Manafaru</t>
        </is>
      </c>
      <c r="C2268" t="inlineStr">
        <is>
          <t>https://www.maldives.com/resorts/ja-manafaru-maldives</t>
        </is>
      </c>
      <c r="D2268" t="inlineStr">
        <is>
          <t>diving</t>
        </is>
      </c>
      <c r="E2268" t="inlineStr">
        <is>
          <t>JA Manafaru Deals &amp; Packages 2026 | Maldives.com</t>
        </is>
      </c>
      <c r="F2268" t="n">
        <v>240</v>
      </c>
      <c r="G2268" t="inlineStr">
        <is>
          <t>2026-10-04</t>
        </is>
      </c>
      <c r="H2268" t="inlineStr">
        <is>
          <t>dmc-agency</t>
        </is>
      </c>
      <c r="I2268" t="inlineStr">
        <is>
          <t>output/pages/068_ja-manafaru/diving__maldives.com__resorts-ja-manafaru-maldives.md</t>
        </is>
      </c>
    </row>
    <row r="2269">
      <c r="A2269" t="n">
        <v>73</v>
      </c>
      <c r="B2269" t="inlineStr">
        <is>
          <t>Summer Island Maldives</t>
        </is>
      </c>
      <c r="C2269" t="inlineStr">
        <is>
          <t>https://www.summerislandmaldives.com/experiences/sparkle-on-the-sandbank</t>
        </is>
      </c>
      <c r="D2269" t="inlineStr">
        <is>
          <t>spa</t>
        </is>
      </c>
      <c r="E2269" t="inlineStr">
        <is>
          <t>Sparkle on the sandbank</t>
        </is>
      </c>
      <c r="F2269" t="n">
        <v>1747</v>
      </c>
      <c r="G2269" t="inlineStr">
        <is>
          <t>2026-10-04</t>
        </is>
      </c>
      <c r="H2269" t="inlineStr">
        <is>
          <t>official</t>
        </is>
      </c>
      <c r="I2269" t="inlineStr">
        <is>
          <t>output/pages/073_summer-island-maldives/spa__summerislandmaldives.com__experiences-sparkle-on-the-sandbank.md</t>
        </is>
      </c>
    </row>
    <row r="2270">
      <c r="A2270" t="n">
        <v>73</v>
      </c>
      <c r="B2270" t="inlineStr">
        <is>
          <t>Summer Island Maldives</t>
        </is>
      </c>
      <c r="C2270" t="inlineStr">
        <is>
          <t>https://www.summerislandmaldives.com/experiences/jazzing-it-up</t>
        </is>
      </c>
      <c r="D2270" t="inlineStr">
        <is>
          <t>diving</t>
        </is>
      </c>
      <c r="E2270" t="inlineStr">
        <is>
          <t>Male Maldives Resort | Jazzing it Up at Summer Island</t>
        </is>
      </c>
      <c r="F2270" t="n">
        <v>1679</v>
      </c>
      <c r="G2270" t="inlineStr">
        <is>
          <t>2026-10-04</t>
        </is>
      </c>
      <c r="H2270" t="inlineStr">
        <is>
          <t>official</t>
        </is>
      </c>
      <c r="I2270" t="inlineStr">
        <is>
          <t>output/pages/073_summer-island-maldives/diving__summerislandmaldives.com__experiences-jazzing-it-up.md</t>
        </is>
      </c>
    </row>
    <row r="2271">
      <c r="A2271" t="n">
        <v>73</v>
      </c>
      <c r="B2271" t="inlineStr">
        <is>
          <t>Summer Island Maldives</t>
        </is>
      </c>
      <c r="C2271" t="inlineStr">
        <is>
          <t>https://www.summerislandmaldives.com/experiences/bubbly-breakfast</t>
        </is>
      </c>
      <c r="D2271" t="inlineStr">
        <is>
          <t>dining</t>
        </is>
      </c>
      <c r="E2271" t="inlineStr">
        <is>
          <t>Private Dining Maldives | Bubbly Breakfast at Summer Island</t>
        </is>
      </c>
      <c r="F2271" t="n">
        <v>1848</v>
      </c>
      <c r="G2271" t="inlineStr">
        <is>
          <t>2026-10-04</t>
        </is>
      </c>
      <c r="H2271" t="inlineStr">
        <is>
          <t>official</t>
        </is>
      </c>
      <c r="I2271" t="inlineStr">
        <is>
          <t>output/pages/073_summer-island-maldives/dining__summerislandmaldives.com__experiences-bubbly-breakfast.md</t>
        </is>
      </c>
    </row>
    <row r="2272">
      <c r="A2272" t="n">
        <v>146</v>
      </c>
      <c r="B2272" t="inlineStr">
        <is>
          <t>Anantara Veli and Naladhu</t>
        </is>
      </c>
      <c r="C2272" t="inlineStr">
        <is>
          <t>https://www.maldives.com/resorts/anantara-veli-maldives-resort</t>
        </is>
      </c>
      <c r="D2272" t="inlineStr">
        <is>
          <t>diving</t>
        </is>
      </c>
      <c r="E2272" t="inlineStr">
        <is>
          <t>Anantara Veli Maldives 2026 Deals | Maldives.com</t>
        </is>
      </c>
      <c r="F2272" t="n">
        <v>240</v>
      </c>
      <c r="G2272" t="inlineStr">
        <is>
          <t>2026-10-04</t>
        </is>
      </c>
      <c r="H2272" t="inlineStr">
        <is>
          <t>dmc-agency</t>
        </is>
      </c>
      <c r="I2272" t="inlineStr">
        <is>
          <t>output/pages/146_anantara-veli-and-naladhu/diving__maldives.com__resorts-anantara-veli-maldives-resort.md</t>
        </is>
      </c>
    </row>
    <row r="2273">
      <c r="A2273" t="n">
        <v>73</v>
      </c>
      <c r="B2273" t="inlineStr">
        <is>
          <t>Summer Island Maldives</t>
        </is>
      </c>
      <c r="C2273" t="inlineStr">
        <is>
          <t>https://www.summerislandmaldives.com/gallery</t>
        </is>
      </c>
      <c r="D2273" t="inlineStr">
        <is>
          <t>diving</t>
        </is>
      </c>
      <c r="E2273" t="inlineStr">
        <is>
          <t>Photo Gallery | Discover Summer Island Maldives</t>
        </is>
      </c>
      <c r="F2273" t="n">
        <v>251</v>
      </c>
      <c r="G2273" t="inlineStr">
        <is>
          <t>2026-10-04</t>
        </is>
      </c>
      <c r="H2273" t="inlineStr">
        <is>
          <t>official</t>
        </is>
      </c>
      <c r="I2273" t="inlineStr">
        <is>
          <t>output/pages/073_summer-island-maldives/diving__summerislandmaldives.com__gallery.md</t>
        </is>
      </c>
    </row>
    <row r="2274">
      <c r="A2274" t="n">
        <v>73</v>
      </c>
      <c r="B2274" t="inlineStr">
        <is>
          <t>Summer Island Maldives</t>
        </is>
      </c>
      <c r="C2274" t="inlineStr">
        <is>
          <t>https://www.summerislandmaldives.com/blog/celebrate-the-season-natures-embrace-and-timeless-traditions/</t>
        </is>
      </c>
      <c r="D2274" t="inlineStr">
        <is>
          <t>wedding</t>
        </is>
      </c>
      <c r="E2274" t="inlineStr">
        <is>
          <t>Blog | Celebrate the Season: Nature's Embrace and Timeless Traditions!</t>
        </is>
      </c>
      <c r="F2274" t="n">
        <v>3393</v>
      </c>
      <c r="G2274" t="inlineStr">
        <is>
          <t>2026-10-04</t>
        </is>
      </c>
      <c r="H2274" t="inlineStr">
        <is>
          <t>official</t>
        </is>
      </c>
      <c r="I2274" t="inlineStr">
        <is>
          <t>output/pages/073_summer-island-maldives/wedding__summerislandmaldives.com__blog-celebrate-the-season-natures-embrace-and-timeless-tradi.md</t>
        </is>
      </c>
    </row>
    <row r="2275">
      <c r="A2275" t="n">
        <v>73</v>
      </c>
      <c r="B2275" t="inlineStr">
        <is>
          <t>Summer Island Maldives</t>
        </is>
      </c>
      <c r="C2275" t="inlineStr">
        <is>
          <t>https://www.summerislandmaldives.com/romance/sundown-sailboat</t>
        </is>
      </c>
      <c r="D2275" t="inlineStr">
        <is>
          <t>wedding</t>
        </is>
      </c>
      <c r="E2275" t="inlineStr">
        <is>
          <t>Best Resorts in Maldives For Couples | Summer Island, Sailboat</t>
        </is>
      </c>
      <c r="F2275" t="n">
        <v>431</v>
      </c>
      <c r="G2275" t="inlineStr">
        <is>
          <t>2026-10-04</t>
        </is>
      </c>
      <c r="H2275" t="inlineStr">
        <is>
          <t>official</t>
        </is>
      </c>
      <c r="I2275" t="inlineStr">
        <is>
          <t>output/pages/073_summer-island-maldives/wedding__summerislandmaldives.com__romance-sundown-sailboat.md</t>
        </is>
      </c>
    </row>
    <row r="2276">
      <c r="A2276" t="n">
        <v>75</v>
      </c>
      <c r="B2276" t="inlineStr">
        <is>
          <t>Kandima Maldives</t>
        </is>
      </c>
      <c r="C2276" t="inlineStr">
        <is>
          <t>https://kandima.com/en/</t>
        </is>
      </c>
      <c r="D2276" t="inlineStr">
        <is>
          <t>diving</t>
        </is>
      </c>
      <c r="E2276" t="inlineStr">
        <is>
          <t>Best Resorts In Maldives | Kandima Maldives Official Site</t>
        </is>
      </c>
      <c r="F2276" t="n">
        <v>2067</v>
      </c>
      <c r="G2276" t="inlineStr">
        <is>
          <t>2026-10-04</t>
        </is>
      </c>
      <c r="H2276" t="inlineStr">
        <is>
          <t>official</t>
        </is>
      </c>
      <c r="I2276" t="inlineStr">
        <is>
          <t>output/pages/075_kandima-maldives/diving__kandima.com__en.md</t>
        </is>
      </c>
    </row>
    <row r="2277">
      <c r="A2277" t="n">
        <v>73</v>
      </c>
      <c r="B2277" t="inlineStr">
        <is>
          <t>Summer Island Maldives</t>
        </is>
      </c>
      <c r="C2277" t="inlineStr">
        <is>
          <t>https://www.summerislandmaldives.com/romance/sparkle-on-the-sandbank</t>
        </is>
      </c>
      <c r="D2277" t="inlineStr">
        <is>
          <t>wedding</t>
        </is>
      </c>
      <c r="E2277" t="inlineStr">
        <is>
          <t>North Atoll Maldives Resorts | Sparkle on the Sandbank | Summer Island</t>
        </is>
      </c>
      <c r="F2277" t="n">
        <v>311</v>
      </c>
      <c r="G2277" t="inlineStr">
        <is>
          <t>2026-10-04</t>
        </is>
      </c>
      <c r="H2277" t="inlineStr">
        <is>
          <t>official</t>
        </is>
      </c>
      <c r="I2277" t="inlineStr">
        <is>
          <t>output/pages/073_summer-island-maldives/wedding__summerislandmaldives.com__romance-sparkle-on-the-sandbank.md</t>
        </is>
      </c>
    </row>
    <row r="2278">
      <c r="A2278" t="n">
        <v>71</v>
      </c>
      <c r="B2278" t="inlineStr">
        <is>
          <t>Kagi Maldives Resort and Spa</t>
        </is>
      </c>
      <c r="C2278" t="inlineStr">
        <is>
          <t>https://kagimaldives.com/category/blog/</t>
        </is>
      </c>
      <c r="D2278" t="inlineStr">
        <is>
          <t>diving</t>
        </is>
      </c>
      <c r="E2278" t="inlineStr">
        <is>
          <t>Blog – KagiMaldives</t>
        </is>
      </c>
      <c r="F2278" t="n">
        <v>4338</v>
      </c>
      <c r="G2278" t="inlineStr">
        <is>
          <t>2026-10-04</t>
        </is>
      </c>
      <c r="H2278" t="inlineStr">
        <is>
          <t>official</t>
        </is>
      </c>
      <c r="I2278" t="inlineStr">
        <is>
          <t>output/pages/071_kagi-maldives-resort-and-spa/diving__kagimaldives.com__category-blog.md</t>
        </is>
      </c>
    </row>
    <row r="2279">
      <c r="A2279" t="n">
        <v>75</v>
      </c>
      <c r="B2279" t="inlineStr">
        <is>
          <t>Kandima Maldives</t>
        </is>
      </c>
      <c r="C2279" t="inlineStr">
        <is>
          <t>https://kandima.com/en/kool-things/kandima-blog/bring-on-the-new-year-in-maldives-in-kstyle</t>
        </is>
      </c>
      <c r="D2279" t="inlineStr">
        <is>
          <t>diving</t>
        </is>
      </c>
      <c r="E2279" t="inlineStr">
        <is>
          <t>Bring on the New Year in Maldives in K’Style!</t>
        </is>
      </c>
      <c r="F2279" t="n">
        <v>1529</v>
      </c>
      <c r="G2279" t="inlineStr">
        <is>
          <t>2026-10-04</t>
        </is>
      </c>
      <c r="H2279" t="inlineStr">
        <is>
          <t>official</t>
        </is>
      </c>
      <c r="I2279" t="inlineStr">
        <is>
          <t>output/pages/075_kandima-maldives/diving__kandima.com__en-kool-things-kandima-blog-bring-on-the-new-year-in-maldive.md</t>
        </is>
      </c>
    </row>
    <row r="2280">
      <c r="A2280" t="n">
        <v>73</v>
      </c>
      <c r="B2280" t="inlineStr">
        <is>
          <t>Summer Island Maldives</t>
        </is>
      </c>
      <c r="C2280" t="inlineStr">
        <is>
          <t>https://www.summerislandmaldives.com/dive-discover/kayaking</t>
        </is>
      </c>
      <c r="D2280" t="inlineStr">
        <is>
          <t>diving</t>
        </is>
      </c>
      <c r="E2280" t="inlineStr">
        <is>
          <t>Kayaking in Maldives | Discover with Summer Island</t>
        </is>
      </c>
      <c r="F2280" t="n">
        <v>816</v>
      </c>
      <c r="G2280" t="inlineStr">
        <is>
          <t>2026-10-04</t>
        </is>
      </c>
      <c r="H2280" t="inlineStr">
        <is>
          <t>official</t>
        </is>
      </c>
      <c r="I2280" t="inlineStr">
        <is>
          <t>output/pages/073_summer-island-maldives/diving__summerislandmaldives.com__dive-discover-kayaking.md</t>
        </is>
      </c>
    </row>
    <row r="2281">
      <c r="A2281" t="n">
        <v>99</v>
      </c>
      <c r="B2281" t="inlineStr">
        <is>
          <t>Conrad Maldives Rangali Island</t>
        </is>
      </c>
      <c r="C2281" t="inlineStr">
        <is>
          <t>https://www.maldives.com/offers/conrad-maldives-couples-deal</t>
        </is>
      </c>
      <c r="D2281" t="inlineStr">
        <is>
          <t>diving</t>
        </is>
      </c>
      <c r="E2281" t="inlineStr">
        <is>
          <t>Conrad Maldives | Adults Only Deal | 15% Discount | Free Half Board</t>
        </is>
      </c>
      <c r="F2281" t="n">
        <v>240</v>
      </c>
      <c r="G2281" t="inlineStr">
        <is>
          <t>2026-10-04</t>
        </is>
      </c>
      <c r="H2281" t="inlineStr">
        <is>
          <t>dmc-agency</t>
        </is>
      </c>
      <c r="I2281" t="inlineStr">
        <is>
          <t>output/pages/099_conrad-maldives-rangali-island/diving__maldives.com__offers-conrad-maldives-couples-deal.md</t>
        </is>
      </c>
    </row>
    <row r="2282">
      <c r="A2282" t="n">
        <v>73</v>
      </c>
      <c r="B2282" t="inlineStr">
        <is>
          <t>Summer Island Maldives</t>
        </is>
      </c>
      <c r="C2282" t="inlineStr">
        <is>
          <t>https://www.summerislandmaldives.com/blog/</t>
        </is>
      </c>
      <c r="D2282" t="inlineStr">
        <is>
          <t>other</t>
        </is>
      </c>
      <c r="E2282" t="inlineStr">
        <is>
          <t>Blog</t>
        </is>
      </c>
      <c r="F2282" t="n">
        <v>816</v>
      </c>
      <c r="G2282" t="inlineStr">
        <is>
          <t>2026-10-04</t>
        </is>
      </c>
      <c r="H2282" t="inlineStr">
        <is>
          <t>official</t>
        </is>
      </c>
      <c r="I2282" t="inlineStr">
        <is>
          <t>output/pages/073_summer-island-maldives/other__summerislandmaldives.com__blog.md</t>
        </is>
      </c>
    </row>
    <row r="2283">
      <c r="A2283" t="n">
        <v>75</v>
      </c>
      <c r="B2283" t="inlineStr">
        <is>
          <t>Kandima Maldives</t>
        </is>
      </c>
      <c r="C2283" t="inlineStr">
        <is>
          <t>https://kandima.com/en/kool-things/kandima-blog/category/honeymoon</t>
        </is>
      </c>
      <c r="D2283" t="inlineStr">
        <is>
          <t>wedding</t>
        </is>
      </c>
      <c r="E2283" t="inlineStr">
        <is>
          <t>Blog posts from Honeymoon</t>
        </is>
      </c>
      <c r="F2283" t="n">
        <v>726</v>
      </c>
      <c r="G2283" t="inlineStr">
        <is>
          <t>2026-10-04</t>
        </is>
      </c>
      <c r="H2283" t="inlineStr">
        <is>
          <t>official</t>
        </is>
      </c>
      <c r="I2283" t="inlineStr">
        <is>
          <t>output/pages/075_kandima-maldives/wedding__kandima.com__en-kool-things-kandima-blog-category-honeymoon.md</t>
        </is>
      </c>
    </row>
    <row r="2284">
      <c r="A2284" t="n">
        <v>74</v>
      </c>
      <c r="B2284" t="inlineStr">
        <is>
          <t>Kandolhu Island Maldives</t>
        </is>
      </c>
      <c r="C2284" t="inlineStr">
        <is>
          <t>https://www.kandolhu.com/</t>
        </is>
      </c>
      <c r="D2284" t="inlineStr">
        <is>
          <t>diving</t>
        </is>
      </c>
      <c r="E2284" t="inlineStr">
        <is>
          <t>Maldives Resort | Kandolhu Island Maldives</t>
        </is>
      </c>
      <c r="F2284" t="n">
        <v>5498</v>
      </c>
      <c r="G2284" t="inlineStr">
        <is>
          <t>2026-10-04</t>
        </is>
      </c>
      <c r="H2284" t="inlineStr">
        <is>
          <t>official</t>
        </is>
      </c>
      <c r="I2284" t="inlineStr">
        <is>
          <t>output/pages/074_kandolhu-island-maldives/diving__kandolhu.com__home.md</t>
        </is>
      </c>
    </row>
    <row r="2285">
      <c r="A2285" t="n">
        <v>71</v>
      </c>
      <c r="B2285" t="inlineStr">
        <is>
          <t>Kagi Maldives Resort and Spa</t>
        </is>
      </c>
      <c r="C2285" t="inlineStr">
        <is>
          <t>https://kagimaldives.com/careers/</t>
        </is>
      </c>
      <c r="D2285" t="inlineStr">
        <is>
          <t>diving</t>
        </is>
      </c>
      <c r="E2285" t="inlineStr">
        <is>
          <t>Careers – KagiMaldives</t>
        </is>
      </c>
      <c r="F2285" t="n">
        <v>540</v>
      </c>
      <c r="G2285" t="inlineStr">
        <is>
          <t>2026-10-04</t>
        </is>
      </c>
      <c r="H2285" t="inlineStr">
        <is>
          <t>official</t>
        </is>
      </c>
      <c r="I2285" t="inlineStr">
        <is>
          <t>output/pages/071_kagi-maldives-resort-and-spa/diving__kagimaldives.com__careers.md</t>
        </is>
      </c>
    </row>
    <row r="2286">
      <c r="A2286" t="n">
        <v>73</v>
      </c>
      <c r="B2286" t="inlineStr">
        <is>
          <t>Summer Island Maldives</t>
        </is>
      </c>
      <c r="C2286" t="inlineStr">
        <is>
          <t>https://www.summerislandmaldives.com/wine-dine/baraveli</t>
        </is>
      </c>
      <c r="D2286" t="inlineStr">
        <is>
          <t>dining</t>
        </is>
      </c>
      <c r="E2286" t="inlineStr">
        <is>
          <t>Bar Maldives | BARAVELI | Summer Island</t>
        </is>
      </c>
      <c r="F2286" t="n">
        <v>672</v>
      </c>
      <c r="G2286" t="inlineStr">
        <is>
          <t>2026-10-04</t>
        </is>
      </c>
      <c r="H2286" t="inlineStr">
        <is>
          <t>official</t>
        </is>
      </c>
      <c r="I2286" t="inlineStr">
        <is>
          <t>output/pages/073_summer-island-maldives/dining__summerislandmaldives.com__wine-dine-baraveli.md</t>
        </is>
      </c>
    </row>
    <row r="2287">
      <c r="A2287" t="n">
        <v>75</v>
      </c>
      <c r="B2287" t="inlineStr">
        <is>
          <t>Kandima Maldives</t>
        </is>
      </c>
      <c r="C2287" t="inlineStr">
        <is>
          <t>https://kandima.com/en/kool-things/kandima-blog/category/promotions</t>
        </is>
      </c>
      <c r="D2287" t="inlineStr">
        <is>
          <t>offers</t>
        </is>
      </c>
      <c r="E2287" t="inlineStr">
        <is>
          <t>Blog posts from Promotions</t>
        </is>
      </c>
      <c r="F2287" t="n">
        <v>220</v>
      </c>
      <c r="G2287" t="inlineStr">
        <is>
          <t>2026-10-04</t>
        </is>
      </c>
      <c r="H2287" t="inlineStr">
        <is>
          <t>official</t>
        </is>
      </c>
      <c r="I2287" t="inlineStr">
        <is>
          <t>output/pages/075_kandima-maldives/offers__kandima.com__en-kool-things-kandima-blog-category-promotions.md</t>
        </is>
      </c>
    </row>
    <row r="2288">
      <c r="A2288" t="n">
        <v>73</v>
      </c>
      <c r="B2288" t="inlineStr">
        <is>
          <t>Summer Island Maldives</t>
        </is>
      </c>
      <c r="C2288" t="inlineStr">
        <is>
          <t>https://www.summerislandmaldives.com/wine-dine/avi</t>
        </is>
      </c>
      <c r="D2288" t="inlineStr">
        <is>
          <t>dining</t>
        </is>
      </c>
      <c r="E2288" t="inlineStr">
        <is>
          <t>Overwater Bar Maldives | Wine and Dine at AVI, Summer Island</t>
        </is>
      </c>
      <c r="F2288" t="n">
        <v>606</v>
      </c>
      <c r="G2288" t="inlineStr">
        <is>
          <t>2026-10-04</t>
        </is>
      </c>
      <c r="H2288" t="inlineStr">
        <is>
          <t>official</t>
        </is>
      </c>
      <c r="I2288" t="inlineStr">
        <is>
          <t>output/pages/073_summer-island-maldives/dining__summerislandmaldives.com__wine-dine-avi.md</t>
        </is>
      </c>
    </row>
    <row r="2289">
      <c r="A2289" t="n">
        <v>73</v>
      </c>
      <c r="B2289" t="inlineStr">
        <is>
          <t>Summer Island Maldives</t>
        </is>
      </c>
      <c r="C2289" t="inlineStr">
        <is>
          <t>https://www.summerislandmaldives.com/dive-discover/scuba-diving</t>
        </is>
      </c>
      <c r="D2289" t="inlineStr">
        <is>
          <t>diving</t>
        </is>
      </c>
      <c r="E2289" t="inlineStr">
        <is>
          <t>Maldives Scuba Diving Packages | Discover with Summer Island</t>
        </is>
      </c>
      <c r="F2289" t="n">
        <v>867</v>
      </c>
      <c r="G2289" t="inlineStr">
        <is>
          <t>2026-10-04</t>
        </is>
      </c>
      <c r="H2289" t="inlineStr">
        <is>
          <t>official</t>
        </is>
      </c>
      <c r="I2289" t="inlineStr">
        <is>
          <t>output/pages/073_summer-island-maldives/diving__summerislandmaldives.com__dive-discover-scuba-diving.md</t>
        </is>
      </c>
    </row>
    <row r="2290">
      <c r="A2290" t="n">
        <v>75</v>
      </c>
      <c r="B2290" t="inlineStr">
        <is>
          <t>Kandima Maldives</t>
        </is>
      </c>
      <c r="C2290" t="inlineStr">
        <is>
          <t>https://kandima.com/en/offers/11-11-offer</t>
        </is>
      </c>
      <c r="D2290" t="inlineStr">
        <is>
          <t>offers</t>
        </is>
      </c>
      <c r="E2290" t="inlineStr">
        <is>
          <t>11.11 Offer</t>
        </is>
      </c>
      <c r="F2290" t="n">
        <v>802</v>
      </c>
      <c r="G2290" t="inlineStr">
        <is>
          <t>2026-10-04</t>
        </is>
      </c>
      <c r="H2290" t="inlineStr">
        <is>
          <t>official</t>
        </is>
      </c>
      <c r="I2290" t="inlineStr">
        <is>
          <t>output/pages/075_kandima-maldives/offers__kandima.com__en-offers-11-11-offer.md</t>
        </is>
      </c>
    </row>
    <row r="2291">
      <c r="A2291" t="n">
        <v>62</v>
      </c>
      <c r="B2291" t="inlineStr">
        <is>
          <t>Cora Cora Maldives</t>
        </is>
      </c>
      <c r="C2291" t="inlineStr">
        <is>
          <t>https://www.maldives.com/offers/cora-cora-maldives-summer-deal</t>
        </is>
      </c>
      <c r="D2291" t="inlineStr">
        <is>
          <t>diving</t>
        </is>
      </c>
      <c r="E2291" t="inlineStr">
        <is>
          <t>Cora Cora Maldives | Summer Deal | 40% off | Premium All Inclusive</t>
        </is>
      </c>
      <c r="F2291" t="n">
        <v>240</v>
      </c>
      <c r="G2291" t="inlineStr">
        <is>
          <t>2026-10-04</t>
        </is>
      </c>
      <c r="H2291" t="inlineStr">
        <is>
          <t>dmc-agency</t>
        </is>
      </c>
      <c r="I2291" t="inlineStr">
        <is>
          <t>output/pages/062_cora-cora-maldives/diving__maldives.com__offers-cora-cora-maldives-summer-deal.md</t>
        </is>
      </c>
    </row>
    <row r="2292">
      <c r="A2292" t="n">
        <v>73</v>
      </c>
      <c r="B2292" t="inlineStr">
        <is>
          <t>Summer Island Maldives</t>
        </is>
      </c>
      <c r="C2292" t="inlineStr">
        <is>
          <t>https://www.summerislandmaldives.com/blog/category/sustainable-initiatives/</t>
        </is>
      </c>
      <c r="D2292" t="inlineStr">
        <is>
          <t>diving</t>
        </is>
      </c>
      <c r="E2292" t="inlineStr">
        <is>
          <t>Sustainability at Summer Island Maldive | Summer Island Maldives | Blog</t>
        </is>
      </c>
      <c r="F2292" t="n">
        <v>314</v>
      </c>
      <c r="G2292" t="inlineStr">
        <is>
          <t>2026-10-04</t>
        </is>
      </c>
      <c r="H2292" t="inlineStr">
        <is>
          <t>official</t>
        </is>
      </c>
      <c r="I2292" t="inlineStr">
        <is>
          <t>output/pages/073_summer-island-maldives/diving__summerislandmaldives.com__blog-category-sustainable-initiatives.md</t>
        </is>
      </c>
    </row>
    <row r="2293">
      <c r="A2293" t="n">
        <v>73</v>
      </c>
      <c r="B2293" t="inlineStr">
        <is>
          <t>Summer Island Maldives</t>
        </is>
      </c>
      <c r="C2293" t="inlineStr">
        <is>
          <t>https://www.summerislandmaldives.com/rooms-and-villas/superior-beach</t>
        </is>
      </c>
      <c r="D2293" t="inlineStr">
        <is>
          <t>diving</t>
        </is>
      </c>
      <c r="E2293" t="inlineStr">
        <is>
          <t>Maldives Beach Villa | Superior Beach at Summer Island</t>
        </is>
      </c>
      <c r="F2293" t="n">
        <v>1403</v>
      </c>
      <c r="G2293" t="inlineStr">
        <is>
          <t>2026-10-04</t>
        </is>
      </c>
      <c r="H2293" t="inlineStr">
        <is>
          <t>official</t>
        </is>
      </c>
      <c r="I2293" t="inlineStr">
        <is>
          <t>output/pages/073_summer-island-maldives/diving__summerislandmaldives.com__rooms-and-villas-superior-beach.md</t>
        </is>
      </c>
    </row>
    <row r="2294">
      <c r="A2294" t="n">
        <v>152</v>
      </c>
      <c r="B2294" t="inlineStr">
        <is>
          <t>Makunudu Island</t>
        </is>
      </c>
      <c r="C2294" t="inlineStr">
        <is>
          <t>https://www.maldives.com/resorts/makunudu-island</t>
        </is>
      </c>
      <c r="D2294" t="inlineStr">
        <is>
          <t>dining</t>
        </is>
      </c>
      <c r="E2294" t="inlineStr">
        <is>
          <t>Makunudu Island Maldives | Secluded Beachfront Retreat</t>
        </is>
      </c>
      <c r="F2294" t="n">
        <v>240</v>
      </c>
      <c r="G2294" t="inlineStr">
        <is>
          <t>2026-10-04</t>
        </is>
      </c>
      <c r="H2294" t="inlineStr">
        <is>
          <t>dmc-agency</t>
        </is>
      </c>
      <c r="I2294" t="inlineStr">
        <is>
          <t>output/pages/152_makunudu-island/dining__maldives.com__resorts-makunudu-island.md</t>
        </is>
      </c>
    </row>
    <row r="2295">
      <c r="A2295" t="n">
        <v>75</v>
      </c>
      <c r="B2295" t="inlineStr">
        <is>
          <t>Kandima Maldives</t>
        </is>
      </c>
      <c r="C2295" t="inlineStr">
        <is>
          <t>https://kandima.com/en/kool-things/kandima-blog/tie-the-knot-in-the-maldives-for-a-truly-unforgettable-wedding-experience</t>
        </is>
      </c>
      <c r="D2295" t="inlineStr">
        <is>
          <t>wedding</t>
        </is>
      </c>
      <c r="E2295" t="inlineStr">
        <is>
          <t>Tie the knot in the Maldives for a truly unforgettable wedding experience!</t>
        </is>
      </c>
      <c r="F2295" t="n">
        <v>2235</v>
      </c>
      <c r="G2295" t="inlineStr">
        <is>
          <t>2026-10-04</t>
        </is>
      </c>
      <c r="H2295" t="inlineStr">
        <is>
          <t>official</t>
        </is>
      </c>
      <c r="I2295" t="inlineStr">
        <is>
          <t>output/pages/075_kandima-maldives/wedding__kandima.com__en-kool-things-kandima-blog-tie-the-knot-in-the-maldives-for.md</t>
        </is>
      </c>
    </row>
    <row r="2296">
      <c r="A2296" t="n">
        <v>74</v>
      </c>
      <c r="B2296" t="inlineStr">
        <is>
          <t>Kandolhu Island Maldives</t>
        </is>
      </c>
      <c r="C2296" t="inlineStr">
        <is>
          <t>https://www.kandolhu.com/maldives-special-offers/</t>
        </is>
      </c>
      <c r="D2296" t="inlineStr">
        <is>
          <t>diving</t>
        </is>
      </c>
      <c r="E2296" t="inlineStr">
        <is>
          <t>Maldives All Inclusive Offers | Kandolhu Maldives</t>
        </is>
      </c>
      <c r="F2296" t="n">
        <v>1951</v>
      </c>
      <c r="G2296" t="inlineStr">
        <is>
          <t>2026-10-04</t>
        </is>
      </c>
      <c r="H2296" t="inlineStr">
        <is>
          <t>official</t>
        </is>
      </c>
      <c r="I2296" t="inlineStr">
        <is>
          <t>output/pages/074_kandolhu-island-maldives/diving__kandolhu.com__maldives-special-offers.md</t>
        </is>
      </c>
    </row>
    <row r="2297">
      <c r="A2297" t="n">
        <v>73</v>
      </c>
      <c r="B2297" t="inlineStr">
        <is>
          <t>Summer Island Maldives</t>
        </is>
      </c>
      <c r="C2297" t="inlineStr">
        <is>
          <t>https://www.summerislandmaldives.com/csr-awards</t>
        </is>
      </c>
      <c r="D2297" t="inlineStr">
        <is>
          <t>diving</t>
        </is>
      </c>
      <c r="E2297" t="inlineStr">
        <is>
          <t>Male Atoll Resorts | CSR &amp; Awards | Summer Island Maldives</t>
        </is>
      </c>
      <c r="F2297" t="n">
        <v>655</v>
      </c>
      <c r="G2297" t="inlineStr">
        <is>
          <t>2026-10-04</t>
        </is>
      </c>
      <c r="H2297" t="inlineStr">
        <is>
          <t>official</t>
        </is>
      </c>
      <c r="I2297" t="inlineStr">
        <is>
          <t>output/pages/073_summer-island-maldives/diving__summerislandmaldives.com__csr-awards.md</t>
        </is>
      </c>
    </row>
    <row r="2298">
      <c r="A2298" t="n">
        <v>73</v>
      </c>
      <c r="B2298" t="inlineStr">
        <is>
          <t>Summer Island Maldives</t>
        </is>
      </c>
      <c r="C2298" t="inlineStr">
        <is>
          <t>https://www.summerislandmaldives.com/experiences/boduberu</t>
        </is>
      </c>
      <c r="D2298" t="inlineStr">
        <is>
          <t>diving</t>
        </is>
      </c>
      <c r="E2298" t="inlineStr">
        <is>
          <t>Fun Things to Do in Maldives | Boduberu | Summer Island</t>
        </is>
      </c>
      <c r="F2298" t="n">
        <v>1725</v>
      </c>
      <c r="G2298" t="inlineStr">
        <is>
          <t>2026-10-04</t>
        </is>
      </c>
      <c r="H2298" t="inlineStr">
        <is>
          <t>official</t>
        </is>
      </c>
      <c r="I2298" t="inlineStr">
        <is>
          <t>output/pages/073_summer-island-maldives/diving__summerislandmaldives.com__experiences-boduberu.md</t>
        </is>
      </c>
    </row>
    <row r="2299">
      <c r="A2299" t="n">
        <v>75</v>
      </c>
      <c r="B2299" t="inlineStr">
        <is>
          <t>Kandima Maldives</t>
        </is>
      </c>
      <c r="C2299" t="inlineStr">
        <is>
          <t>https://kandima.com/en/kool-things/kandima-blog/tie-the-knot-in-style-your-dream-wedding-in-maldives</t>
        </is>
      </c>
      <c r="D2299" t="inlineStr">
        <is>
          <t>wedding</t>
        </is>
      </c>
      <c r="E2299" t="inlineStr">
        <is>
          <t>Tie the Knot in Style! Your Dream Wedding in Maldives</t>
        </is>
      </c>
      <c r="F2299" t="n">
        <v>1757</v>
      </c>
      <c r="G2299" t="inlineStr">
        <is>
          <t>2026-10-04</t>
        </is>
      </c>
      <c r="H2299" t="inlineStr">
        <is>
          <t>official</t>
        </is>
      </c>
      <c r="I2299" t="inlineStr">
        <is>
          <t>output/pages/075_kandima-maldives/wedding__kandima.com__en-kool-things-kandima-blog-tie-the-knot-in-style-your-dream.md</t>
        </is>
      </c>
    </row>
    <row r="2300">
      <c r="A2300" t="n">
        <v>73</v>
      </c>
      <c r="B2300" t="inlineStr">
        <is>
          <t>Summer Island Maldives</t>
        </is>
      </c>
      <c r="C2300" t="inlineStr">
        <is>
          <t>https://www.summerislandmaldives.com/dive-discover/windsurfing</t>
        </is>
      </c>
      <c r="D2300" t="inlineStr">
        <is>
          <t>diving</t>
        </is>
      </c>
      <c r="E2300" t="inlineStr">
        <is>
          <t>Windsurfing Maldives | Discover with Summer Island Maldives</t>
        </is>
      </c>
      <c r="F2300" t="n">
        <v>851</v>
      </c>
      <c r="G2300" t="inlineStr">
        <is>
          <t>2026-10-04</t>
        </is>
      </c>
      <c r="H2300" t="inlineStr">
        <is>
          <t>official</t>
        </is>
      </c>
      <c r="I2300" t="inlineStr">
        <is>
          <t>output/pages/073_summer-island-maldives/diving__summerislandmaldives.com__dive-discover-windsurfing.md</t>
        </is>
      </c>
    </row>
    <row r="2301">
      <c r="A2301" t="n">
        <v>68</v>
      </c>
      <c r="B2301" t="inlineStr">
        <is>
          <t>JA Manafaru</t>
        </is>
      </c>
      <c r="C2301" t="inlineStr">
        <is>
          <t>https://www.maldives.com/offers/ja-manafaru-couples-deal</t>
        </is>
      </c>
      <c r="D2301" t="inlineStr">
        <is>
          <t>transfers</t>
        </is>
      </c>
      <c r="E2301" t="inlineStr">
        <is>
          <t>JA Manafaru | 30% Off | Couples Deal | Half Board | Seaplane</t>
        </is>
      </c>
      <c r="F2301" t="n">
        <v>240</v>
      </c>
      <c r="G2301" t="inlineStr">
        <is>
          <t>2026-10-04</t>
        </is>
      </c>
      <c r="H2301" t="inlineStr">
        <is>
          <t>dmc-agency</t>
        </is>
      </c>
      <c r="I2301" t="inlineStr">
        <is>
          <t>output/pages/068_ja-manafaru/transfers__maldives.com__offers-ja-manafaru-couples-deal.md</t>
        </is>
      </c>
    </row>
    <row r="2302">
      <c r="A2302" t="n">
        <v>73</v>
      </c>
      <c r="B2302" t="inlineStr">
        <is>
          <t>Summer Island Maldives</t>
        </is>
      </c>
      <c r="C2302" t="inlineStr">
        <is>
          <t>https://www.summerislandmaldives.com/fr/</t>
        </is>
      </c>
      <c r="D2302" t="inlineStr">
        <is>
          <t>diving</t>
        </is>
      </c>
      <c r="E2302" t="inlineStr">
        <is>
          <t>Site Officiel Maldives Island Resort | Summer Island Maldives</t>
        </is>
      </c>
      <c r="F2302" t="n">
        <v>4839</v>
      </c>
      <c r="G2302" t="inlineStr">
        <is>
          <t>2026-10-04</t>
        </is>
      </c>
      <c r="H2302" t="inlineStr">
        <is>
          <t>official</t>
        </is>
      </c>
      <c r="I2302" t="inlineStr">
        <is>
          <t>output/pages/073_summer-island-maldives/diving__summerislandmaldives.com__fr.md</t>
        </is>
      </c>
    </row>
    <row r="2303">
      <c r="A2303" t="n">
        <v>71</v>
      </c>
      <c r="B2303" t="inlineStr">
        <is>
          <t>Kagi Maldives Resort and Spa</t>
        </is>
      </c>
      <c r="C2303" t="inlineStr">
        <is>
          <t>https://kagimaldives.com/elegant-living-space/</t>
        </is>
      </c>
      <c r="D2303" t="inlineStr">
        <is>
          <t>spa</t>
        </is>
      </c>
      <c r="E2303" t="inlineStr">
        <is>
          <t>Elegant Living Space – KagiMaldives</t>
        </is>
      </c>
      <c r="F2303" t="n">
        <v>2298</v>
      </c>
      <c r="G2303" t="inlineStr">
        <is>
          <t>2026-10-04</t>
        </is>
      </c>
      <c r="H2303" t="inlineStr">
        <is>
          <t>official</t>
        </is>
      </c>
      <c r="I2303" t="inlineStr">
        <is>
          <t>output/pages/071_kagi-maldives-resort-and-spa/spa__kagimaldives.com__elegant-living-space.md</t>
        </is>
      </c>
    </row>
    <row r="2304">
      <c r="A2304" t="n">
        <v>73</v>
      </c>
      <c r="B2304" t="inlineStr">
        <is>
          <t>Summer Island Maldives</t>
        </is>
      </c>
      <c r="C2304" t="inlineStr">
        <is>
          <t>https://www.summerislandmaldives.com/hiri-boutique</t>
        </is>
      </c>
      <c r="D2304" t="inlineStr">
        <is>
          <t>other</t>
        </is>
      </c>
      <c r="E2304" t="inlineStr">
        <is>
          <t>HIRI BOUTIQUE</t>
        </is>
      </c>
      <c r="F2304" t="n">
        <v>617</v>
      </c>
      <c r="G2304" t="inlineStr">
        <is>
          <t>2026-10-04</t>
        </is>
      </c>
      <c r="H2304" t="inlineStr">
        <is>
          <t>official</t>
        </is>
      </c>
      <c r="I2304" t="inlineStr">
        <is>
          <t>output/pages/073_summer-island-maldives/other__summerislandmaldives.com__hiri-boutique.md</t>
        </is>
      </c>
    </row>
    <row r="2305">
      <c r="A2305" t="n">
        <v>75</v>
      </c>
      <c r="B2305" t="inlineStr">
        <is>
          <t>Kandima Maldives</t>
        </is>
      </c>
      <c r="C2305" t="inlineStr">
        <is>
          <t>https://kandima.com/en/kool-things/kandima-blog/the-best-resort-for-solo-female-travel-in-maldives</t>
        </is>
      </c>
      <c r="D2305" t="inlineStr">
        <is>
          <t>diving</t>
        </is>
      </c>
      <c r="E2305" t="inlineStr">
        <is>
          <t>The Best Resort for Solo Female Travel in Maldives</t>
        </is>
      </c>
      <c r="F2305" t="n">
        <v>2464</v>
      </c>
      <c r="G2305" t="inlineStr">
        <is>
          <t>2026-10-04</t>
        </is>
      </c>
      <c r="H2305" t="inlineStr">
        <is>
          <t>official</t>
        </is>
      </c>
      <c r="I2305" t="inlineStr">
        <is>
          <t>output/pages/075_kandima-maldives/diving__kandima.com__en-kool-things-kandima-blog-the-best-resort-for-solo-female-.md</t>
        </is>
      </c>
    </row>
    <row r="2306">
      <c r="A2306" t="n">
        <v>74</v>
      </c>
      <c r="B2306" t="inlineStr">
        <is>
          <t>Kandolhu Island Maldives</t>
        </is>
      </c>
      <c r="C2306" t="inlineStr">
        <is>
          <t>https://www.kandolhu.com/events/exclusive-culinary-collaboration-with-celebrated-st-moritz-chef-fabrizio-zanetti/</t>
        </is>
      </c>
      <c r="D2306" t="inlineStr">
        <is>
          <t>wedding</t>
        </is>
      </c>
      <c r="E2306" t="inlineStr">
        <is>
          <t>Exclusive Culinary Collaboration with Celebrated St Moritz Chef Fabrizio Zanetti - Kandolhu Island Maldives</t>
        </is>
      </c>
      <c r="F2306" t="n">
        <v>2656</v>
      </c>
      <c r="G2306" t="inlineStr">
        <is>
          <t>2026-10-04</t>
        </is>
      </c>
      <c r="H2306" t="inlineStr">
        <is>
          <t>official</t>
        </is>
      </c>
      <c r="I2306" t="inlineStr">
        <is>
          <t>output/pages/074_kandolhu-island-maldives/wedding__kandolhu.com__events-exclusive-culinary-collaboration-with-celebrated-st-m.md</t>
        </is>
      </c>
    </row>
    <row r="2307">
      <c r="A2307" t="n">
        <v>73</v>
      </c>
      <c r="B2307" t="inlineStr">
        <is>
          <t>Summer Island Maldives</t>
        </is>
      </c>
      <c r="C2307" t="inlineStr">
        <is>
          <t>https://www.summerislandmaldives.com/ru/</t>
        </is>
      </c>
      <c r="D2307" t="inlineStr">
        <is>
          <t>diving</t>
        </is>
      </c>
      <c r="E2307" t="inlineStr">
        <is>
          <t>Maldives Island Resort | Summer Island Maldives Официальный сайт</t>
        </is>
      </c>
      <c r="F2307" t="n">
        <v>4506</v>
      </c>
      <c r="G2307" t="inlineStr">
        <is>
          <t>2026-10-04</t>
        </is>
      </c>
      <c r="H2307" t="inlineStr">
        <is>
          <t>official</t>
        </is>
      </c>
      <c r="I2307" t="inlineStr">
        <is>
          <t>output/pages/073_summer-island-maldives/diving__summerislandmaldives.com__ru.md</t>
        </is>
      </c>
    </row>
    <row r="2308">
      <c r="A2308" t="n">
        <v>75</v>
      </c>
      <c r="B2308" t="inlineStr">
        <is>
          <t>Kandima Maldives</t>
        </is>
      </c>
      <c r="C2308" t="inlineStr">
        <is>
          <t>https://kandima.com/en/maldives-for-ultimate-leisure</t>
        </is>
      </c>
      <c r="D2308" t="inlineStr">
        <is>
          <t>diving</t>
        </is>
      </c>
      <c r="E2308" t="inlineStr">
        <is>
          <t>Ultimate Leisure Seekers</t>
        </is>
      </c>
      <c r="F2308" t="n">
        <v>3682</v>
      </c>
      <c r="G2308" t="inlineStr">
        <is>
          <t>2026-10-04</t>
        </is>
      </c>
      <c r="H2308" t="inlineStr">
        <is>
          <t>official</t>
        </is>
      </c>
      <c r="I2308" t="inlineStr">
        <is>
          <t>output/pages/075_kandima-maldives/diving__kandima.com__en-maldives-for-ultimate-leisure.md</t>
        </is>
      </c>
    </row>
    <row r="2309">
      <c r="A2309" t="n">
        <v>73</v>
      </c>
      <c r="B2309" t="inlineStr">
        <is>
          <t>Summer Island Maldives</t>
        </is>
      </c>
      <c r="C2309" t="inlineStr">
        <is>
          <t>https://www.summerislandmaldives.com/de/</t>
        </is>
      </c>
      <c r="D2309" t="inlineStr">
        <is>
          <t>diving</t>
        </is>
      </c>
      <c r="E2309" t="inlineStr">
        <is>
          <t>Maldives Island Resort | Summer Island Maldives Official Site</t>
        </is>
      </c>
      <c r="F2309" t="n">
        <v>4999</v>
      </c>
      <c r="G2309" t="inlineStr">
        <is>
          <t>2026-10-04</t>
        </is>
      </c>
      <c r="H2309" t="inlineStr">
        <is>
          <t>official</t>
        </is>
      </c>
      <c r="I2309" t="inlineStr">
        <is>
          <t>output/pages/073_summer-island-maldives/diving__summerislandmaldives.com__de.md</t>
        </is>
      </c>
    </row>
    <row r="2310">
      <c r="A2310" t="n">
        <v>33</v>
      </c>
      <c r="B2310" t="inlineStr">
        <is>
          <t>Dhigali Maldives</t>
        </is>
      </c>
      <c r="C2310" t="inlineStr">
        <is>
          <t>https://www.maldives.com/offers/niva-dhigali-maldives-all-inclusive-deal</t>
        </is>
      </c>
      <c r="D2310" t="inlineStr">
        <is>
          <t>diving</t>
        </is>
      </c>
      <c r="E2310" t="inlineStr">
        <is>
          <t>NIVA Dhigali | All Inclusive Deal | 50% Discount | Water Villa with Pool</t>
        </is>
      </c>
      <c r="F2310" t="n">
        <v>240</v>
      </c>
      <c r="G2310" t="inlineStr">
        <is>
          <t>2026-10-04</t>
        </is>
      </c>
      <c r="H2310" t="inlineStr">
        <is>
          <t>dmc-agency</t>
        </is>
      </c>
      <c r="I2310" t="inlineStr">
        <is>
          <t>output/pages/033_dhigali-maldives/diving__maldives.com__offers-niva-dhigali-maldives-all-inclusive-deal.md</t>
        </is>
      </c>
    </row>
    <row r="2311">
      <c r="A2311" t="n">
        <v>75</v>
      </c>
      <c r="B2311" t="inlineStr">
        <is>
          <t>Kandima Maldives</t>
        </is>
      </c>
      <c r="C2311" t="inlineStr">
        <is>
          <t>https://kandima.com/en/kool-things/sustainability-at-kandima</t>
        </is>
      </c>
      <c r="D2311" t="inlineStr">
        <is>
          <t>sustainability</t>
        </is>
      </c>
      <c r="E2311" t="inlineStr">
        <is>
          <t>Sustainability at Kandima</t>
        </is>
      </c>
      <c r="F2311" t="n">
        <v>1421</v>
      </c>
      <c r="G2311" t="inlineStr">
        <is>
          <t>2026-10-04</t>
        </is>
      </c>
      <c r="H2311" t="inlineStr">
        <is>
          <t>official</t>
        </is>
      </c>
      <c r="I2311" t="inlineStr">
        <is>
          <t>output/pages/075_kandima-maldives/sustainability__kandima.com__en-kool-things-sustainability-at-kandima.md</t>
        </is>
      </c>
    </row>
    <row r="2312">
      <c r="A2312" t="n">
        <v>74</v>
      </c>
      <c r="B2312" t="inlineStr">
        <is>
          <t>Kandolhu Island Maldives</t>
        </is>
      </c>
      <c r="C2312" t="inlineStr">
        <is>
          <t>https://www.kandolhu.com/villas/pool-villas/</t>
        </is>
      </c>
      <c r="D2312" t="inlineStr">
        <is>
          <t>diving</t>
        </is>
      </c>
      <c r="E2312" t="inlineStr">
        <is>
          <t>Maldives Villa With Private Pool | Kandolhu Island Maldives</t>
        </is>
      </c>
      <c r="F2312" t="n">
        <v>2205</v>
      </c>
      <c r="G2312" t="inlineStr">
        <is>
          <t>2026-10-04</t>
        </is>
      </c>
      <c r="H2312" t="inlineStr">
        <is>
          <t>official</t>
        </is>
      </c>
      <c r="I2312" t="inlineStr">
        <is>
          <t>output/pages/074_kandolhu-island-maldives/diving__kandolhu.com__villas-pool-villas.md</t>
        </is>
      </c>
    </row>
    <row r="2313">
      <c r="A2313" t="n">
        <v>75</v>
      </c>
      <c r="B2313" t="inlineStr">
        <is>
          <t>Kandima Maldives</t>
        </is>
      </c>
      <c r="C2313" t="inlineStr">
        <is>
          <t>https://kandima.com/en/explore/k-experiences</t>
        </is>
      </c>
      <c r="D2313" t="inlineStr">
        <is>
          <t>diving</t>
        </is>
      </c>
      <c r="E2313" t="inlineStr">
        <is>
          <t>Things to Do in Maldives | Must Do Activities in Maldives</t>
        </is>
      </c>
      <c r="F2313" t="n">
        <v>2622</v>
      </c>
      <c r="G2313" t="inlineStr">
        <is>
          <t>2026-10-04</t>
        </is>
      </c>
      <c r="H2313" t="inlineStr">
        <is>
          <t>official</t>
        </is>
      </c>
      <c r="I2313" t="inlineStr">
        <is>
          <t>output/pages/075_kandima-maldives/diving__kandima.com__en-explore-k-experiences.md</t>
        </is>
      </c>
    </row>
    <row r="2314">
      <c r="A2314" t="n">
        <v>74</v>
      </c>
      <c r="B2314" t="inlineStr">
        <is>
          <t>Kandolhu Island Maldives</t>
        </is>
      </c>
      <c r="C2314" t="inlineStr">
        <is>
          <t>https://www.kandolhu.com/dining/banzai/</t>
        </is>
      </c>
      <c r="D2314" t="inlineStr">
        <is>
          <t>dining</t>
        </is>
      </c>
      <c r="E2314" t="inlineStr">
        <is>
          <t>Japanese Restaurant Maldives | Banzai | Kandolhu Island Maldives</t>
        </is>
      </c>
      <c r="F2314" t="n">
        <v>1657</v>
      </c>
      <c r="G2314" t="inlineStr">
        <is>
          <t>2026-10-04</t>
        </is>
      </c>
      <c r="H2314" t="inlineStr">
        <is>
          <t>official</t>
        </is>
      </c>
      <c r="I2314" t="inlineStr">
        <is>
          <t>output/pages/074_kandolhu-island-maldives/dining__kandolhu.com__dining-banzai.md</t>
        </is>
      </c>
    </row>
    <row r="2315">
      <c r="A2315" t="n">
        <v>75</v>
      </c>
      <c r="B2315" t="inlineStr">
        <is>
          <t>Kandima Maldives</t>
        </is>
      </c>
      <c r="C2315" t="inlineStr">
        <is>
          <t>https://kandima.com/en/kool-things/kandima-blog/how-to-do-the-maldives-on-a-budget</t>
        </is>
      </c>
      <c r="D2315" t="inlineStr">
        <is>
          <t>diving</t>
        </is>
      </c>
      <c r="E2315" t="inlineStr">
        <is>
          <t>How to Do the Maldives on a Budget</t>
        </is>
      </c>
      <c r="F2315" t="n">
        <v>2301</v>
      </c>
      <c r="G2315" t="inlineStr">
        <is>
          <t>2026-10-04</t>
        </is>
      </c>
      <c r="H2315" t="inlineStr">
        <is>
          <t>official</t>
        </is>
      </c>
      <c r="I2315" t="inlineStr">
        <is>
          <t>output/pages/075_kandima-maldives/diving__kandima.com__en-kool-things-kandima-blog-how-to-do-the-maldives-on-a-budg.md</t>
        </is>
      </c>
    </row>
    <row r="2316">
      <c r="A2316" t="n">
        <v>68</v>
      </c>
      <c r="B2316" t="inlineStr">
        <is>
          <t>JA Manafaru</t>
        </is>
      </c>
      <c r="C2316" t="inlineStr">
        <is>
          <t>https://www.maldives.com/offers/ja-manafaru-summer-deal-family</t>
        </is>
      </c>
      <c r="D2316" t="inlineStr">
        <is>
          <t>kids</t>
        </is>
      </c>
      <c r="E2316" t="inlineStr">
        <is>
          <t>JA Manafaru | 35% off | Summer Deal | Family | All-Inclusive | Seaplane Transfers</t>
        </is>
      </c>
      <c r="F2316" t="n">
        <v>240</v>
      </c>
      <c r="G2316" t="inlineStr">
        <is>
          <t>2026-10-04</t>
        </is>
      </c>
      <c r="H2316" t="inlineStr">
        <is>
          <t>dmc-agency</t>
        </is>
      </c>
      <c r="I2316" t="inlineStr">
        <is>
          <t>output/pages/068_ja-manafaru/kids__maldives.com__offers-ja-manafaru-summer-deal-family.md</t>
        </is>
      </c>
    </row>
    <row r="2317">
      <c r="A2317" t="n">
        <v>75</v>
      </c>
      <c r="B2317" t="inlineStr">
        <is>
          <t>Kandima Maldives</t>
        </is>
      </c>
      <c r="C2317" t="inlineStr">
        <is>
          <t>https://kandima.com/en/studios-villas/sunset-beach-pool-villa-with-swirlpool</t>
        </is>
      </c>
      <c r="D2317" t="inlineStr">
        <is>
          <t>diving</t>
        </is>
      </c>
      <c r="E2317" t="inlineStr">
        <is>
          <t>Sunset Beach Pool Villa With Swirl Pool | Maldives Villas</t>
        </is>
      </c>
      <c r="F2317" t="n">
        <v>780</v>
      </c>
      <c r="G2317" t="inlineStr">
        <is>
          <t>2026-10-04</t>
        </is>
      </c>
      <c r="H2317" t="inlineStr">
        <is>
          <t>official</t>
        </is>
      </c>
      <c r="I2317" t="inlineStr">
        <is>
          <t>output/pages/075_kandima-maldives/diving__kandima.com__en-studios-villas-sunset-beach-pool-villa-with-swirlpool.md</t>
        </is>
      </c>
    </row>
    <row r="2318">
      <c r="A2318" t="n">
        <v>71</v>
      </c>
      <c r="B2318" t="inlineStr">
        <is>
          <t>Kagi Maldives Resort and Spa</t>
        </is>
      </c>
      <c r="C2318" t="inlineStr">
        <is>
          <t>https://kagimaldives.com/elegant-living-space/special-offers/exclusive-packages/</t>
        </is>
      </c>
      <c r="D2318" t="inlineStr">
        <is>
          <t>spa</t>
        </is>
      </c>
      <c r="E2318" t="inlineStr">
        <is>
          <t>Exclusive Packages – KagiMaldives</t>
        </is>
      </c>
      <c r="F2318" t="n">
        <v>4397</v>
      </c>
      <c r="G2318" t="inlineStr">
        <is>
          <t>2026-10-04</t>
        </is>
      </c>
      <c r="H2318" t="inlineStr">
        <is>
          <t>official</t>
        </is>
      </c>
      <c r="I2318" t="inlineStr">
        <is>
          <t>output/pages/071_kagi-maldives-resort-and-spa/spa__kagimaldives.com__elegant-living-space-special-offers-exclusive-packages.md</t>
        </is>
      </c>
    </row>
    <row r="2319">
      <c r="A2319" t="n">
        <v>74</v>
      </c>
      <c r="B2319" t="inlineStr">
        <is>
          <t>Kandolhu Island Maldives</t>
        </is>
      </c>
      <c r="C2319" t="inlineStr">
        <is>
          <t>https://www.kandolhu.com/dining/vilu-bar/</t>
        </is>
      </c>
      <c r="D2319" t="inlineStr">
        <is>
          <t>dining</t>
        </is>
      </c>
      <c r="E2319" t="inlineStr">
        <is>
          <t>Maldives Beach Bar | Vilu Bar | Kandolhu Maldives</t>
        </is>
      </c>
      <c r="F2319" t="n">
        <v>1576</v>
      </c>
      <c r="G2319" t="inlineStr">
        <is>
          <t>2026-10-04</t>
        </is>
      </c>
      <c r="H2319" t="inlineStr">
        <is>
          <t>official</t>
        </is>
      </c>
      <c r="I2319" t="inlineStr">
        <is>
          <t>output/pages/074_kandolhu-island-maldives/dining__kandolhu.com__dining-vilu-bar.md</t>
        </is>
      </c>
    </row>
    <row r="2320">
      <c r="A2320" t="n">
        <v>75</v>
      </c>
      <c r="B2320" t="inlineStr">
        <is>
          <t>Kandima Maldives</t>
        </is>
      </c>
      <c r="C2320" t="inlineStr">
        <is>
          <t>https://kandima.com/en/excursions</t>
        </is>
      </c>
      <c r="D2320" t="inlineStr">
        <is>
          <t>excursions</t>
        </is>
      </c>
      <c r="E2320" t="inlineStr">
        <is>
          <t>Excursions</t>
        </is>
      </c>
      <c r="F2320" t="n">
        <v>1567</v>
      </c>
      <c r="G2320" t="inlineStr">
        <is>
          <t>2026-10-04</t>
        </is>
      </c>
      <c r="H2320" t="inlineStr">
        <is>
          <t>official</t>
        </is>
      </c>
      <c r="I2320" t="inlineStr">
        <is>
          <t>output/pages/075_kandima-maldives/excursions__kandima.com__en-excursions.md</t>
        </is>
      </c>
    </row>
    <row r="2321">
      <c r="A2321" t="n">
        <v>74</v>
      </c>
      <c r="B2321" t="inlineStr">
        <is>
          <t>Kandolhu Island Maldives</t>
        </is>
      </c>
      <c r="C2321" t="inlineStr">
        <is>
          <t>https://www.kandolhu.com/meal-plans/</t>
        </is>
      </c>
      <c r="D2321" t="inlineStr">
        <is>
          <t>diving</t>
        </is>
      </c>
      <c r="E2321" t="inlineStr">
        <is>
          <t>Meal Plans - Kandolhu Island Maldives</t>
        </is>
      </c>
      <c r="F2321" t="n">
        <v>2440</v>
      </c>
      <c r="G2321" t="inlineStr">
        <is>
          <t>2026-10-04</t>
        </is>
      </c>
      <c r="H2321" t="inlineStr">
        <is>
          <t>official</t>
        </is>
      </c>
      <c r="I2321" t="inlineStr">
        <is>
          <t>output/pages/074_kandolhu-island-maldives/diving__kandolhu.com__meal-plans.md</t>
        </is>
      </c>
    </row>
    <row r="2322">
      <c r="A2322" t="n">
        <v>75</v>
      </c>
      <c r="B2322" t="inlineStr">
        <is>
          <t>Kandima Maldives</t>
        </is>
      </c>
      <c r="C2322" t="inlineStr">
        <is>
          <t>https://kandima.com/en/studios-villas/honeymoon-aqua-pool-villa</t>
        </is>
      </c>
      <c r="D2322" t="inlineStr">
        <is>
          <t>wedding</t>
        </is>
      </c>
      <c r="E2322" t="inlineStr">
        <is>
          <t>Maldives Honeymoon Water Villas | Sunset Aqua Pool Suite</t>
        </is>
      </c>
      <c r="F2322" t="n">
        <v>797</v>
      </c>
      <c r="G2322" t="inlineStr">
        <is>
          <t>2026-10-04</t>
        </is>
      </c>
      <c r="H2322" t="inlineStr">
        <is>
          <t>official</t>
        </is>
      </c>
      <c r="I2322" t="inlineStr">
        <is>
          <t>output/pages/075_kandima-maldives/wedding__kandima.com__en-studios-villas-honeymoon-aqua-pool-villa.md</t>
        </is>
      </c>
    </row>
    <row r="2323">
      <c r="A2323" t="n">
        <v>106</v>
      </c>
      <c r="B2323" t="inlineStr">
        <is>
          <t>Anantara Kihavah Villas</t>
        </is>
      </c>
      <c r="C2323" t="inlineStr">
        <is>
          <t>https://www.maldives.com/offers/anantara-kihavah-summer-deal</t>
        </is>
      </c>
      <c r="D2323" t="inlineStr">
        <is>
          <t>transfers</t>
        </is>
      </c>
      <c r="E2323" t="inlineStr">
        <is>
          <t>Anantara Kihavah | Summer Deal | 30% Off | Full-Board with Seaplane</t>
        </is>
      </c>
      <c r="F2323" t="n">
        <v>240</v>
      </c>
      <c r="G2323" t="inlineStr">
        <is>
          <t>2026-10-04</t>
        </is>
      </c>
      <c r="H2323" t="inlineStr">
        <is>
          <t>dmc-agency</t>
        </is>
      </c>
      <c r="I2323" t="inlineStr">
        <is>
          <t>output/pages/106_anantara-kihavah-villas/transfers__maldives.com__offers-anantara-kihavah-summer-deal.md</t>
        </is>
      </c>
    </row>
    <row r="2324">
      <c r="A2324" t="n">
        <v>74</v>
      </c>
      <c r="B2324" t="inlineStr">
        <is>
          <t>Kandolhu Island Maldives</t>
        </is>
      </c>
      <c r="C2324" t="inlineStr">
        <is>
          <t>https://www.kandolhu.com/experience/kandolhu-house-reef/</t>
        </is>
      </c>
      <c r="D2324" t="inlineStr">
        <is>
          <t>diving</t>
        </is>
      </c>
      <c r="E2324" t="inlineStr">
        <is>
          <t>Kandolhu house reef - Kandolhu Island Maldives</t>
        </is>
      </c>
      <c r="F2324" t="n">
        <v>2245</v>
      </c>
      <c r="G2324" t="inlineStr">
        <is>
          <t>2026-10-04</t>
        </is>
      </c>
      <c r="H2324" t="inlineStr">
        <is>
          <t>official</t>
        </is>
      </c>
      <c r="I2324" t="inlineStr">
        <is>
          <t>output/pages/074_kandolhu-island-maldives/diving__kandolhu.com__experience-kandolhu-house-reef.md</t>
        </is>
      </c>
    </row>
    <row r="2325">
      <c r="A2325" t="n">
        <v>75</v>
      </c>
      <c r="B2325" t="inlineStr">
        <is>
          <t>Kandima Maldives</t>
        </is>
      </c>
      <c r="C2325" t="inlineStr">
        <is>
          <t>https://kandima.com/en/kool-things/kandima-blog/love-is-in-the-air-at-kandima-maldives</t>
        </is>
      </c>
      <c r="D2325" t="inlineStr">
        <is>
          <t>diving</t>
        </is>
      </c>
      <c r="E2325" t="inlineStr">
        <is>
          <t>Love is In the Air at Kandima Maldives!</t>
        </is>
      </c>
      <c r="F2325" t="n">
        <v>2330</v>
      </c>
      <c r="G2325" t="inlineStr">
        <is>
          <t>2026-10-04</t>
        </is>
      </c>
      <c r="H2325" t="inlineStr">
        <is>
          <t>official</t>
        </is>
      </c>
      <c r="I2325" t="inlineStr">
        <is>
          <t>output/pages/075_kandima-maldives/diving__kandima.com__en-kool-things-kandima-blog-love-is-in-the-air-at-kandima-ma.md</t>
        </is>
      </c>
    </row>
    <row r="2326">
      <c r="A2326" t="n">
        <v>7</v>
      </c>
      <c r="B2326" t="inlineStr">
        <is>
          <t>Joali Muravandhoo</t>
        </is>
      </c>
      <c r="C2326" t="inlineStr">
        <is>
          <t>https://www.maldives.com/resorts/joali-maldives</t>
        </is>
      </c>
      <c r="D2326" t="inlineStr">
        <is>
          <t>diving</t>
        </is>
      </c>
      <c r="E2326" t="inlineStr">
        <is>
          <t>JOALI Maldives | Luxury Art-Immersive Resort in Raa Atoll</t>
        </is>
      </c>
      <c r="F2326" t="n">
        <v>240</v>
      </c>
      <c r="G2326" t="inlineStr">
        <is>
          <t>2026-10-04</t>
        </is>
      </c>
      <c r="H2326" t="inlineStr">
        <is>
          <t>dmc-agency</t>
        </is>
      </c>
      <c r="I2326" t="inlineStr">
        <is>
          <t>output/pages/007_joali-muravandhoo/diving__maldives.com__resorts-joali-maldives.md</t>
        </is>
      </c>
    </row>
    <row r="2327">
      <c r="A2327" t="n">
        <v>75</v>
      </c>
      <c r="B2327" t="inlineStr">
        <is>
          <t>Kandima Maldives</t>
        </is>
      </c>
      <c r="C2327" t="inlineStr">
        <is>
          <t>https://kandima.com/en/kool-things/kandima-blog/places-to-explore-in-the-maldives</t>
        </is>
      </c>
      <c r="D2327" t="inlineStr">
        <is>
          <t>diving</t>
        </is>
      </c>
      <c r="E2327" t="inlineStr">
        <is>
          <t>Places to Explore in the Maldives</t>
        </is>
      </c>
      <c r="F2327" t="n">
        <v>3293</v>
      </c>
      <c r="G2327" t="inlineStr">
        <is>
          <t>2026-10-04</t>
        </is>
      </c>
      <c r="H2327" t="inlineStr">
        <is>
          <t>official</t>
        </is>
      </c>
      <c r="I2327" t="inlineStr">
        <is>
          <t>output/pages/075_kandima-maldives/diving__kandima.com__en-kool-things-kandima-blog-places-to-explore-in-the-maldive.md</t>
        </is>
      </c>
    </row>
    <row r="2328">
      <c r="A2328" t="n">
        <v>71</v>
      </c>
      <c r="B2328" t="inlineStr">
        <is>
          <t>Kagi Maldives Resort and Spa</t>
        </is>
      </c>
      <c r="C2328" t="inlineStr">
        <is>
          <t>https://kagimaldives.com/wellness-journeys/kagi-pickleball/</t>
        </is>
      </c>
      <c r="D2328" t="inlineStr">
        <is>
          <t>spa</t>
        </is>
      </c>
      <c r="E2328" t="inlineStr">
        <is>
          <t>Kagi Pickleball – KagiMaldives</t>
        </is>
      </c>
      <c r="F2328" t="n">
        <v>1090</v>
      </c>
      <c r="G2328" t="inlineStr">
        <is>
          <t>2026-10-04</t>
        </is>
      </c>
      <c r="H2328" t="inlineStr">
        <is>
          <t>official</t>
        </is>
      </c>
      <c r="I2328" t="inlineStr">
        <is>
          <t>output/pages/071_kagi-maldives-resort-and-spa/spa__kagimaldives.com__wellness-journeys-kagi-pickleball.md</t>
        </is>
      </c>
    </row>
    <row r="2329">
      <c r="A2329" t="n">
        <v>75</v>
      </c>
      <c r="B2329" t="inlineStr">
        <is>
          <t>Kandima Maldives</t>
        </is>
      </c>
      <c r="C2329" t="inlineStr">
        <is>
          <t>https://kandima.com/en/kool-things/kandima-blog/first-timer-s-spa-guide</t>
        </is>
      </c>
      <c r="D2329" t="inlineStr">
        <is>
          <t>spa</t>
        </is>
      </c>
      <c r="E2329" t="inlineStr">
        <is>
          <t>First-Timer’s Spa Guide</t>
        </is>
      </c>
      <c r="F2329" t="n">
        <v>4668</v>
      </c>
      <c r="G2329" t="inlineStr">
        <is>
          <t>2026-10-04</t>
        </is>
      </c>
      <c r="H2329" t="inlineStr">
        <is>
          <t>official</t>
        </is>
      </c>
      <c r="I2329" t="inlineStr">
        <is>
          <t>output/pages/075_kandima-maldives/spa__kandima.com__en-kool-things-kandima-blog-first-timer-s-spa-guide.md</t>
        </is>
      </c>
    </row>
    <row r="2330">
      <c r="A2330" t="n">
        <v>74</v>
      </c>
      <c r="B2330" t="inlineStr">
        <is>
          <t>Kandolhu Island Maldives</t>
        </is>
      </c>
      <c r="C2330" t="inlineStr">
        <is>
          <t>https://www.kandolhu.com/experience/water-sports/</t>
        </is>
      </c>
      <c r="D2330" t="inlineStr">
        <is>
          <t>diving</t>
        </is>
      </c>
      <c r="E2330" t="inlineStr">
        <is>
          <t>Best Water Sports In Maldives | Kandolhu Maldives</t>
        </is>
      </c>
      <c r="F2330" t="n">
        <v>2691</v>
      </c>
      <c r="G2330" t="inlineStr">
        <is>
          <t>2026-10-04</t>
        </is>
      </c>
      <c r="H2330" t="inlineStr">
        <is>
          <t>official</t>
        </is>
      </c>
      <c r="I2330" t="inlineStr">
        <is>
          <t>output/pages/074_kandolhu-island-maldives/diving__kandolhu.com__experience-water-sports.md</t>
        </is>
      </c>
    </row>
    <row r="2331">
      <c r="A2331" t="n">
        <v>74</v>
      </c>
      <c r="B2331" t="inlineStr">
        <is>
          <t>Kandolhu Island Maldives</t>
        </is>
      </c>
      <c r="C2331" t="inlineStr">
        <is>
          <t>https://www.kandolhu.com/villas/ocean-pool-villas/</t>
        </is>
      </c>
      <c r="D2331" t="inlineStr">
        <is>
          <t>diving</t>
        </is>
      </c>
      <c r="E2331" t="inlineStr">
        <is>
          <t>Maldives Ocean Villa With Pool | Kandolhu Island Maldives</t>
        </is>
      </c>
      <c r="F2331" t="n">
        <v>2024</v>
      </c>
      <c r="G2331" t="inlineStr">
        <is>
          <t>2026-10-04</t>
        </is>
      </c>
      <c r="H2331" t="inlineStr">
        <is>
          <t>official</t>
        </is>
      </c>
      <c r="I2331" t="inlineStr">
        <is>
          <t>output/pages/074_kandolhu-island-maldives/diving__kandolhu.com__villas-ocean-pool-villas.md</t>
        </is>
      </c>
    </row>
    <row r="2332">
      <c r="A2332" t="n">
        <v>75</v>
      </c>
      <c r="B2332" t="inlineStr">
        <is>
          <t>Kandima Maldives</t>
        </is>
      </c>
      <c r="C2332" t="inlineStr">
        <is>
          <t>https://kandima.com/en/studios-villas/aqua-villa-swirlpool</t>
        </is>
      </c>
      <c r="D2332" t="inlineStr">
        <is>
          <t>diving</t>
        </is>
      </c>
      <c r="E2332" t="inlineStr">
        <is>
          <t>Aqua Villa with Swirl Pool | Water villa Maldives</t>
        </is>
      </c>
      <c r="F2332" t="n">
        <v>771</v>
      </c>
      <c r="G2332" t="inlineStr">
        <is>
          <t>2026-10-04</t>
        </is>
      </c>
      <c r="H2332" t="inlineStr">
        <is>
          <t>official</t>
        </is>
      </c>
      <c r="I2332" t="inlineStr">
        <is>
          <t>output/pages/075_kandima-maldives/diving__kandima.com__en-studios-villas-aqua-villa-swirlpool.md</t>
        </is>
      </c>
    </row>
    <row r="2333">
      <c r="A2333" t="n">
        <v>71</v>
      </c>
      <c r="B2333" t="inlineStr">
        <is>
          <t>Kagi Maldives Resort and Spa</t>
        </is>
      </c>
      <c r="C2333" t="inlineStr">
        <is>
          <t>https://kagimaldives.com/elegant-living-space/overwater-pool-villa/</t>
        </is>
      </c>
      <c r="D2333" t="inlineStr">
        <is>
          <t>spa</t>
        </is>
      </c>
      <c r="E2333" t="inlineStr">
        <is>
          <t>Overwater Pool Villa – KagiMaldives</t>
        </is>
      </c>
      <c r="F2333" t="n">
        <v>2101</v>
      </c>
      <c r="G2333" t="inlineStr">
        <is>
          <t>2026-10-04</t>
        </is>
      </c>
      <c r="H2333" t="inlineStr">
        <is>
          <t>official</t>
        </is>
      </c>
      <c r="I2333" t="inlineStr">
        <is>
          <t>output/pages/071_kagi-maldives-resort-and-spa/spa__kagimaldives.com__elegant-living-space-overwater-pool-villa.md</t>
        </is>
      </c>
    </row>
    <row r="2334">
      <c r="A2334" t="n">
        <v>75</v>
      </c>
      <c r="B2334" t="inlineStr">
        <is>
          <t>Kandima Maldives</t>
        </is>
      </c>
      <c r="C2334" t="inlineStr">
        <is>
          <t>https://kandima.com/en/kool-things/kandima-blog/what-the-maldives-is-known-for</t>
        </is>
      </c>
      <c r="D2334" t="inlineStr">
        <is>
          <t>diving</t>
        </is>
      </c>
      <c r="E2334" t="inlineStr">
        <is>
          <t>What the Maldives is Known For</t>
        </is>
      </c>
      <c r="F2334" t="n">
        <v>2352</v>
      </c>
      <c r="G2334" t="inlineStr">
        <is>
          <t>2026-10-04</t>
        </is>
      </c>
      <c r="H2334" t="inlineStr">
        <is>
          <t>official</t>
        </is>
      </c>
      <c r="I2334" t="inlineStr">
        <is>
          <t>output/pages/075_kandima-maldives/diving__kandima.com__en-kool-things-kandima-blog-what-the-maldives-is-known-for.md</t>
        </is>
      </c>
    </row>
    <row r="2335">
      <c r="A2335" t="n">
        <v>74</v>
      </c>
      <c r="B2335" t="inlineStr">
        <is>
          <t>Kandolhu Island Maldives</t>
        </is>
      </c>
      <c r="C2335" t="inlineStr">
        <is>
          <t>https://www.kandolhu.com/events/festive-season/</t>
        </is>
      </c>
      <c r="D2335" t="inlineStr">
        <is>
          <t>events</t>
        </is>
      </c>
      <c r="E2335" t="inlineStr">
        <is>
          <t>Festive Season - Kandolhu Island Maldives</t>
        </is>
      </c>
      <c r="F2335" t="n">
        <v>2926</v>
      </c>
      <c r="G2335" t="inlineStr">
        <is>
          <t>2026-10-04</t>
        </is>
      </c>
      <c r="H2335" t="inlineStr">
        <is>
          <t>official</t>
        </is>
      </c>
      <c r="I2335" t="inlineStr">
        <is>
          <t>output/pages/074_kandolhu-island-maldives/events__kandolhu.com__events-festive-season.md</t>
        </is>
      </c>
    </row>
    <row r="2336">
      <c r="A2336" t="n">
        <v>75</v>
      </c>
      <c r="B2336" t="inlineStr">
        <is>
          <t>Kandima Maldives</t>
        </is>
      </c>
      <c r="C2336" t="inlineStr">
        <is>
          <t>https://kandima.com/en/kool-things/kandima-blog/category/kula</t>
        </is>
      </c>
      <c r="D2336" t="inlineStr">
        <is>
          <t>other</t>
        </is>
      </c>
      <c r="E2336" t="inlineStr">
        <is>
          <t>Blog posts from KULA</t>
        </is>
      </c>
      <c r="F2336" t="n">
        <v>1096</v>
      </c>
      <c r="G2336" t="inlineStr">
        <is>
          <t>2026-10-04</t>
        </is>
      </c>
      <c r="H2336" t="inlineStr">
        <is>
          <t>official</t>
        </is>
      </c>
      <c r="I2336" t="inlineStr">
        <is>
          <t>output/pages/075_kandima-maldives/other__kandima.com__en-kool-things-kandima-blog-category-kula.md</t>
        </is>
      </c>
    </row>
    <row r="2337">
      <c r="A2337" t="n">
        <v>74</v>
      </c>
      <c r="B2337" t="inlineStr">
        <is>
          <t>Kandolhu Island Maldives</t>
        </is>
      </c>
      <c r="C2337" t="inlineStr">
        <is>
          <t>https://www.kandolhu.com/sustainability/</t>
        </is>
      </c>
      <c r="D2337" t="inlineStr">
        <is>
          <t>diving</t>
        </is>
      </c>
      <c r="E2337" t="inlineStr">
        <is>
          <t>Sustainability at Kandolhu Maldives</t>
        </is>
      </c>
      <c r="F2337" t="n">
        <v>3696</v>
      </c>
      <c r="G2337" t="inlineStr">
        <is>
          <t>2026-10-04</t>
        </is>
      </c>
      <c r="H2337" t="inlineStr">
        <is>
          <t>official</t>
        </is>
      </c>
      <c r="I2337" t="inlineStr">
        <is>
          <t>output/pages/074_kandolhu-island-maldives/diving__kandolhu.com__sustainability.md</t>
        </is>
      </c>
    </row>
    <row r="2338">
      <c r="A2338" t="n">
        <v>75</v>
      </c>
      <c r="B2338" t="inlineStr">
        <is>
          <t>Kandima Maldives</t>
        </is>
      </c>
      <c r="C2338" t="inlineStr">
        <is>
          <t>https://kandima.com/en/watersports</t>
        </is>
      </c>
      <c r="D2338" t="inlineStr">
        <is>
          <t>diving</t>
        </is>
      </c>
      <c r="E2338" t="inlineStr">
        <is>
          <t>Watersports</t>
        </is>
      </c>
      <c r="F2338" t="n">
        <v>2082</v>
      </c>
      <c r="G2338" t="inlineStr">
        <is>
          <t>2026-10-04</t>
        </is>
      </c>
      <c r="H2338" t="inlineStr">
        <is>
          <t>official</t>
        </is>
      </c>
      <c r="I2338" t="inlineStr">
        <is>
          <t>output/pages/075_kandima-maldives/diving__kandima.com__en-watersports.md</t>
        </is>
      </c>
    </row>
    <row r="2339">
      <c r="A2339" t="n">
        <v>71</v>
      </c>
      <c r="B2339" t="inlineStr">
        <is>
          <t>Kagi Maldives Resort and Spa</t>
        </is>
      </c>
      <c r="C2339" t="inlineStr">
        <is>
          <t>https://kagimaldives.com/culinary-journeys/the-spa-corner/</t>
        </is>
      </c>
      <c r="D2339" t="inlineStr">
        <is>
          <t>dining</t>
        </is>
      </c>
      <c r="E2339" t="inlineStr">
        <is>
          <t>The Spa Corner – KagiMaldives</t>
        </is>
      </c>
      <c r="F2339" t="n">
        <v>830</v>
      </c>
      <c r="G2339" t="inlineStr">
        <is>
          <t>2026-10-04</t>
        </is>
      </c>
      <c r="H2339" t="inlineStr">
        <is>
          <t>official</t>
        </is>
      </c>
      <c r="I2339" t="inlineStr">
        <is>
          <t>output/pages/071_kagi-maldives-resort-and-spa/dining__kagimaldives.com__culinary-journeys-the-spa-corner.md</t>
        </is>
      </c>
    </row>
    <row r="2340">
      <c r="A2340" t="n">
        <v>75</v>
      </c>
      <c r="B2340" t="inlineStr">
        <is>
          <t>Kandima Maldives</t>
        </is>
      </c>
      <c r="C2340" t="inlineStr">
        <is>
          <t>https://kandima.com/en/kool-things/kandima-blog/how-many-days-are-enough-for-the-maldives-your-ultimate-guide</t>
        </is>
      </c>
      <c r="D2340" t="inlineStr">
        <is>
          <t>diving</t>
        </is>
      </c>
      <c r="E2340" t="inlineStr">
        <is>
          <t>How Many Days Are Enough for the Maldives? Your Ultimate Guide</t>
        </is>
      </c>
      <c r="F2340" t="n">
        <v>1510</v>
      </c>
      <c r="G2340" t="inlineStr">
        <is>
          <t>2026-10-04</t>
        </is>
      </c>
      <c r="H2340" t="inlineStr">
        <is>
          <t>official</t>
        </is>
      </c>
      <c r="I2340" t="inlineStr">
        <is>
          <t>output/pages/075_kandima-maldives/diving__kandima.com__en-kool-things-kandima-blog-how-many-days-are-enough-for-the.md</t>
        </is>
      </c>
    </row>
    <row r="2341">
      <c r="A2341" t="n">
        <v>75</v>
      </c>
      <c r="B2341" t="inlineStr">
        <is>
          <t>Kandima Maldives</t>
        </is>
      </c>
      <c r="C2341" t="inlineStr">
        <is>
          <t>https://kandima.com/en/kool-things/kandima-blog/one-week-in-the-maldives-the-ultimate-itinerary</t>
        </is>
      </c>
      <c r="D2341" t="inlineStr">
        <is>
          <t>diving</t>
        </is>
      </c>
      <c r="E2341" t="inlineStr">
        <is>
          <t>One Week in the Maldives: The Ultimate Itinerary</t>
        </is>
      </c>
      <c r="F2341" t="n">
        <v>2999</v>
      </c>
      <c r="G2341" t="inlineStr">
        <is>
          <t>2026-10-04</t>
        </is>
      </c>
      <c r="H2341" t="inlineStr">
        <is>
          <t>official</t>
        </is>
      </c>
      <c r="I2341" t="inlineStr">
        <is>
          <t>output/pages/075_kandima-maldives/diving__kandima.com__en-kool-things-kandima-blog-one-week-in-the-maldives-the-ult.md</t>
        </is>
      </c>
    </row>
    <row r="2342">
      <c r="A2342" t="n">
        <v>74</v>
      </c>
      <c r="B2342" t="inlineStr">
        <is>
          <t>Kandolhu Island Maldives</t>
        </is>
      </c>
      <c r="C2342" t="inlineStr">
        <is>
          <t>https://www.kandolhu.com/maldives-special-offers/exclusive-early-booker-deal/</t>
        </is>
      </c>
      <c r="D2342" t="inlineStr">
        <is>
          <t>diving</t>
        </is>
      </c>
      <c r="E2342" t="inlineStr">
        <is>
          <t>All Inclusive Maldives Offers | Early Bird Deal | Kandolhu Maldives</t>
        </is>
      </c>
      <c r="F2342" t="n">
        <v>1900</v>
      </c>
      <c r="G2342" t="inlineStr">
        <is>
          <t>2026-10-04</t>
        </is>
      </c>
      <c r="H2342" t="inlineStr">
        <is>
          <t>official</t>
        </is>
      </c>
      <c r="I2342" t="inlineStr">
        <is>
          <t>output/pages/074_kandolhu-island-maldives/diving__kandolhu.com__maldives-special-offers-exclusive-early-booker-deal.md</t>
        </is>
      </c>
    </row>
    <row r="2343">
      <c r="A2343" t="n">
        <v>74</v>
      </c>
      <c r="B2343" t="inlineStr">
        <is>
          <t>Kandolhu Island Maldives</t>
        </is>
      </c>
      <c r="C2343" t="inlineStr">
        <is>
          <t>https://www.kandolhu.com/varu-spa/</t>
        </is>
      </c>
      <c r="D2343" t="inlineStr">
        <is>
          <t>spa</t>
        </is>
      </c>
      <c r="E2343" t="inlineStr">
        <is>
          <t>Maldives Resort Spa | Kandolhu Maldives</t>
        </is>
      </c>
      <c r="F2343" t="n">
        <v>5612</v>
      </c>
      <c r="G2343" t="inlineStr">
        <is>
          <t>2026-10-04</t>
        </is>
      </c>
      <c r="H2343" t="inlineStr">
        <is>
          <t>official</t>
        </is>
      </c>
      <c r="I2343" t="inlineStr">
        <is>
          <t>output/pages/074_kandolhu-island-maldives/spa__kandolhu.com__varu-spa.md</t>
        </is>
      </c>
    </row>
    <row r="2344">
      <c r="A2344" t="n">
        <v>75</v>
      </c>
      <c r="B2344" t="inlineStr">
        <is>
          <t>Kandima Maldives</t>
        </is>
      </c>
      <c r="C2344" t="inlineStr">
        <is>
          <t>https://kandima.com/en/kool-things/kandima-blog/category/sustainability</t>
        </is>
      </c>
      <c r="D2344" t="inlineStr">
        <is>
          <t>sustainability</t>
        </is>
      </c>
      <c r="E2344" t="inlineStr">
        <is>
          <t>Blog posts from Sustainability</t>
        </is>
      </c>
      <c r="F2344" t="n">
        <v>1316</v>
      </c>
      <c r="G2344" t="inlineStr">
        <is>
          <t>2026-10-04</t>
        </is>
      </c>
      <c r="H2344" t="inlineStr">
        <is>
          <t>official</t>
        </is>
      </c>
      <c r="I2344" t="inlineStr">
        <is>
          <t>output/pages/075_kandima-maldives/sustainability__kandima.com__en-kool-things-kandima-blog-category-sustainability.md</t>
        </is>
      </c>
    </row>
    <row r="2345">
      <c r="A2345" t="n">
        <v>154</v>
      </c>
      <c r="B2345" t="inlineStr">
        <is>
          <t>Taj Exotica Resort &amp; Spa Maldives</t>
        </is>
      </c>
      <c r="C2345" t="inlineStr">
        <is>
          <t>https://www.kuoni.co.uk/destinations/asia/india/andaman-islands/hotels/taj-exotica-resort-and-spa/</t>
        </is>
      </c>
      <c r="D2345" t="inlineStr">
        <is>
          <t>spa</t>
        </is>
      </c>
      <c r="E2345" t="inlineStr">
        <is>
          <t>Taj Exotica Resort &amp; Spa | A Kuoni Hotel in Andaman Islands</t>
        </is>
      </c>
      <c r="F2345" t="n">
        <v>8481</v>
      </c>
      <c r="G2345" t="inlineStr">
        <is>
          <t>2026-10-04</t>
        </is>
      </c>
      <c r="H2345" t="inlineStr">
        <is>
          <t>dmc-agency</t>
        </is>
      </c>
      <c r="I2345" t="inlineStr">
        <is>
          <t>output/pages/154_taj-exotica-resort-spa-maldives/spa__kuoni.co.uk__destinations-asia-india-andaman-islands-hotels-taj-exotica-r.md</t>
        </is>
      </c>
    </row>
    <row r="2346">
      <c r="A2346" t="n">
        <v>71</v>
      </c>
      <c r="B2346" t="inlineStr">
        <is>
          <t>Kagi Maldives Resort and Spa</t>
        </is>
      </c>
      <c r="C2346" t="inlineStr">
        <is>
          <t>https://kagimaldives.com/testimonials/</t>
        </is>
      </c>
      <c r="D2346" t="inlineStr">
        <is>
          <t>diving</t>
        </is>
      </c>
      <c r="E2346" t="inlineStr">
        <is>
          <t>Testimonials – KagiMaldives</t>
        </is>
      </c>
      <c r="F2346" t="n">
        <v>2880</v>
      </c>
      <c r="G2346" t="inlineStr">
        <is>
          <t>2026-10-04</t>
        </is>
      </c>
      <c r="H2346" t="inlineStr">
        <is>
          <t>official</t>
        </is>
      </c>
      <c r="I2346" t="inlineStr">
        <is>
          <t>output/pages/071_kagi-maldives-resort-and-spa/diving__kagimaldives.com__testimonials.md</t>
        </is>
      </c>
    </row>
    <row r="2347">
      <c r="A2347" t="n">
        <v>74</v>
      </c>
      <c r="B2347" t="inlineStr">
        <is>
          <t>Kandolhu Island Maldives</t>
        </is>
      </c>
      <c r="C2347" t="inlineStr">
        <is>
          <t>https://www.kandolhu.com/dining/olive/</t>
        </is>
      </c>
      <c r="D2347" t="inlineStr">
        <is>
          <t>dining</t>
        </is>
      </c>
      <c r="E2347" t="inlineStr">
        <is>
          <t>Mediterranean Cuisine Maldives | Olive | Kandolhu Maldives</t>
        </is>
      </c>
      <c r="F2347" t="n">
        <v>1594</v>
      </c>
      <c r="G2347" t="inlineStr">
        <is>
          <t>2026-10-04</t>
        </is>
      </c>
      <c r="H2347" t="inlineStr">
        <is>
          <t>official</t>
        </is>
      </c>
      <c r="I2347" t="inlineStr">
        <is>
          <t>output/pages/074_kandolhu-island-maldives/dining__kandolhu.com__dining-olive.md</t>
        </is>
      </c>
    </row>
    <row r="2348">
      <c r="A2348" t="n">
        <v>75</v>
      </c>
      <c r="B2348" t="inlineStr">
        <is>
          <t>Kandima Maldives</t>
        </is>
      </c>
      <c r="C2348" t="inlineStr">
        <is>
          <t>https://kandima.com/en/kool-things/kandima-blog/teen-s-bucket-list-for-the-maldives-ultimate-fun-activities</t>
        </is>
      </c>
      <c r="D2348" t="inlineStr">
        <is>
          <t>diving</t>
        </is>
      </c>
      <c r="E2348" t="inlineStr">
        <is>
          <t>Teen’s bucket list for the Maldives – ultimate fun activities</t>
        </is>
      </c>
      <c r="F2348" t="n">
        <v>3565</v>
      </c>
      <c r="G2348" t="inlineStr">
        <is>
          <t>2026-10-04</t>
        </is>
      </c>
      <c r="H2348" t="inlineStr">
        <is>
          <t>official</t>
        </is>
      </c>
      <c r="I2348" t="inlineStr">
        <is>
          <t>output/pages/075_kandima-maldives/diving__kandima.com__en-kool-things-kandima-blog-teen-s-bucket-list-for-the-maldi.md</t>
        </is>
      </c>
    </row>
    <row r="2349">
      <c r="A2349" t="n">
        <v>71</v>
      </c>
      <c r="B2349" t="inlineStr">
        <is>
          <t>Kagi Maldives Resort and Spa</t>
        </is>
      </c>
      <c r="C2349" t="inlineStr">
        <is>
          <t>https://kagimaldives.com/home/</t>
        </is>
      </c>
      <c r="D2349" t="inlineStr">
        <is>
          <t>diving</t>
        </is>
      </c>
      <c r="E2349" t="inlineStr">
        <is>
          <t>Home – KagiMaldives</t>
        </is>
      </c>
      <c r="F2349" t="n">
        <v>1905</v>
      </c>
      <c r="G2349" t="inlineStr">
        <is>
          <t>2026-10-04</t>
        </is>
      </c>
      <c r="H2349" t="inlineStr">
        <is>
          <t>official</t>
        </is>
      </c>
      <c r="I2349" t="inlineStr">
        <is>
          <t>output/pages/071_kagi-maldives-resort-and-spa/diving__kagimaldives.com__home.md</t>
        </is>
      </c>
    </row>
    <row r="2350">
      <c r="A2350" t="n">
        <v>74</v>
      </c>
      <c r="B2350" t="inlineStr">
        <is>
          <t>Kandolhu Island Maldives</t>
        </is>
      </c>
      <c r="C2350" t="inlineStr">
        <is>
          <t>https://www.kandolhu.com/maldives-special-offers/kandolhu-bliss-a-secluded-retreat-for-two/</t>
        </is>
      </c>
      <c r="D2350" t="inlineStr">
        <is>
          <t>wedding</t>
        </is>
      </c>
      <c r="E2350" t="inlineStr">
        <is>
          <t>Honeymoon Offer | Kandolhu Maldives</t>
        </is>
      </c>
      <c r="F2350" t="n">
        <v>2131</v>
      </c>
      <c r="G2350" t="inlineStr">
        <is>
          <t>2026-10-04</t>
        </is>
      </c>
      <c r="H2350" t="inlineStr">
        <is>
          <t>official</t>
        </is>
      </c>
      <c r="I2350" t="inlineStr">
        <is>
          <t>output/pages/074_kandolhu-island-maldives/wedding__kandolhu.com__maldives-special-offers-kandolhu-bliss-a-secluded-retreat-fo.md</t>
        </is>
      </c>
    </row>
    <row r="2351">
      <c r="A2351" t="n">
        <v>75</v>
      </c>
      <c r="B2351" t="inlineStr">
        <is>
          <t>Kandima Maldives</t>
        </is>
      </c>
      <c r="C2351" t="inlineStr">
        <is>
          <t>https://kandima.com/en/kool-things/kandima-blog/when-is-the-best-time-to-visit-the-maldives</t>
        </is>
      </c>
      <c r="D2351" t="inlineStr">
        <is>
          <t>diving</t>
        </is>
      </c>
      <c r="E2351" t="inlineStr">
        <is>
          <t>When is the Best Time to Visit the Maldives?</t>
        </is>
      </c>
      <c r="F2351" t="n">
        <v>2504</v>
      </c>
      <c r="G2351" t="inlineStr">
        <is>
          <t>2026-10-04</t>
        </is>
      </c>
      <c r="H2351" t="inlineStr">
        <is>
          <t>official</t>
        </is>
      </c>
      <c r="I2351" t="inlineStr">
        <is>
          <t>output/pages/075_kandima-maldives/diving__kandima.com__en-kool-things-kandima-blog-when-is-the-best-time-to-visit-t.md</t>
        </is>
      </c>
    </row>
    <row r="2352">
      <c r="A2352" t="n">
        <v>74</v>
      </c>
      <c r="B2352" t="inlineStr">
        <is>
          <t>Kandolhu Island Maldives</t>
        </is>
      </c>
      <c r="C2352" t="inlineStr">
        <is>
          <t>https://www.kandolhu.com/press-releases/kandolhu-maldives-announces-magical-festive-season-program/</t>
        </is>
      </c>
      <c r="D2352" t="inlineStr">
        <is>
          <t>diving</t>
        </is>
      </c>
      <c r="E2352" t="inlineStr">
        <is>
          <t>Festive Season - Kandolhu Island Maldives</t>
        </is>
      </c>
      <c r="F2352" t="n">
        <v>2926</v>
      </c>
      <c r="G2352" t="inlineStr">
        <is>
          <t>2026-10-04</t>
        </is>
      </c>
      <c r="H2352" t="inlineStr">
        <is>
          <t>official</t>
        </is>
      </c>
      <c r="I2352" t="inlineStr">
        <is>
          <t>output/pages/074_kandolhu-island-maldives/diving__kandolhu.com__press-releases-kandolhu-maldives-announces-magical-festive-s.md</t>
        </is>
      </c>
    </row>
    <row r="2353">
      <c r="A2353" t="n">
        <v>74</v>
      </c>
      <c r="B2353" t="inlineStr">
        <is>
          <t>Kandolhu Island Maldives</t>
        </is>
      </c>
      <c r="C2353" t="inlineStr">
        <is>
          <t>https://www.kandolhu.com/experience/snorkelling/</t>
        </is>
      </c>
      <c r="D2353" t="inlineStr">
        <is>
          <t>diving</t>
        </is>
      </c>
      <c r="E2353" t="inlineStr">
        <is>
          <t>Best Island Maldives Snorkeling | Kandolhu Maldives</t>
        </is>
      </c>
      <c r="F2353" t="n">
        <v>2301</v>
      </c>
      <c r="G2353" t="inlineStr">
        <is>
          <t>2026-10-04</t>
        </is>
      </c>
      <c r="H2353" t="inlineStr">
        <is>
          <t>official</t>
        </is>
      </c>
      <c r="I2353" t="inlineStr">
        <is>
          <t>output/pages/074_kandolhu-island-maldives/diving__kandolhu.com__experience-snorkelling.md</t>
        </is>
      </c>
    </row>
    <row r="2354">
      <c r="A2354" t="n">
        <v>75</v>
      </c>
      <c r="B2354" t="inlineStr">
        <is>
          <t>Kandima Maldives</t>
        </is>
      </c>
      <c r="C2354" t="inlineStr">
        <is>
          <t>https://kandima.com/en/kool-things/kandima-blog/dive-into-the-playful-spirit-of-maldives-culture-at-kandima</t>
        </is>
      </c>
      <c r="D2354" t="inlineStr">
        <is>
          <t>diving</t>
        </is>
      </c>
      <c r="E2354" t="inlineStr">
        <is>
          <t>Dive Into the Playful Spirit of Maldives Culture at Kandima</t>
        </is>
      </c>
      <c r="F2354" t="n">
        <v>1751</v>
      </c>
      <c r="G2354" t="inlineStr">
        <is>
          <t>2026-10-04</t>
        </is>
      </c>
      <c r="H2354" t="inlineStr">
        <is>
          <t>official</t>
        </is>
      </c>
      <c r="I2354" t="inlineStr">
        <is>
          <t>output/pages/075_kandima-maldives/diving__kandima.com__en-kool-things-kandima-blog-dive-into-the-playful-spirit-of-.md</t>
        </is>
      </c>
    </row>
    <row r="2355">
      <c r="A2355" t="n">
        <v>71</v>
      </c>
      <c r="B2355" t="inlineStr">
        <is>
          <t>Kagi Maldives Resort and Spa</t>
        </is>
      </c>
      <c r="C2355" t="inlineStr">
        <is>
          <t>https://kagimaldives.com/elegant-living-space/special-offers/</t>
        </is>
      </c>
      <c r="D2355" t="inlineStr">
        <is>
          <t>spa</t>
        </is>
      </c>
      <c r="E2355" t="inlineStr">
        <is>
          <t>Special Offers – KagiMaldives</t>
        </is>
      </c>
      <c r="F2355" t="n">
        <v>4266</v>
      </c>
      <c r="G2355" t="inlineStr">
        <is>
          <t>2026-10-04</t>
        </is>
      </c>
      <c r="H2355" t="inlineStr">
        <is>
          <t>official</t>
        </is>
      </c>
      <c r="I2355" t="inlineStr">
        <is>
          <t>output/pages/071_kagi-maldives-resort-and-spa/spa__kagimaldives.com__elegant-living-space-special-offers.md</t>
        </is>
      </c>
    </row>
    <row r="2356">
      <c r="A2356" t="n">
        <v>74</v>
      </c>
      <c r="B2356" t="inlineStr">
        <is>
          <t>Kandolhu Island Maldives</t>
        </is>
      </c>
      <c r="C2356" t="inlineStr">
        <is>
          <t>https://www.kandolhu.com/experience/diving/</t>
        </is>
      </c>
      <c r="D2356" t="inlineStr">
        <is>
          <t>diving</t>
        </is>
      </c>
      <c r="E2356" t="inlineStr">
        <is>
          <t>Best Dive Resorts Maldives | Kandolhu Maldives</t>
        </is>
      </c>
      <c r="F2356" t="n">
        <v>6702</v>
      </c>
      <c r="G2356" t="inlineStr">
        <is>
          <t>2026-10-04</t>
        </is>
      </c>
      <c r="H2356" t="inlineStr">
        <is>
          <t>official</t>
        </is>
      </c>
      <c r="I2356" t="inlineStr">
        <is>
          <t>output/pages/074_kandolhu-island-maldives/diving__kandolhu.com__experience-diving.md</t>
        </is>
      </c>
    </row>
    <row r="2357">
      <c r="A2357" t="n">
        <v>134</v>
      </c>
      <c r="B2357" t="inlineStr">
        <is>
          <t>The St. Regis Vommuli Resort, Maldives</t>
        </is>
      </c>
      <c r="C2357" t="inlineStr">
        <is>
          <t>https://www.scottdunn.com/maldives/hotels/the-stregis-maldives-vommuli-resort</t>
        </is>
      </c>
      <c r="D2357" t="inlineStr">
        <is>
          <t>diving</t>
        </is>
      </c>
      <c r="E2357" t="inlineStr">
        <is>
          <t>St Regis Maldives Vommuli Resort | Maldives | Scott Dunn UK</t>
        </is>
      </c>
      <c r="F2357" t="n">
        <v>6142</v>
      </c>
      <c r="G2357" t="inlineStr">
        <is>
          <t>2026-10-04</t>
        </is>
      </c>
      <c r="H2357" t="inlineStr">
        <is>
          <t>dmc-agency</t>
        </is>
      </c>
      <c r="I2357" t="inlineStr">
        <is>
          <t>output/pages/134_the-st-regis-vommuli-resort-maldives/diving__scottdunn.com__maldives-hotels-the-stregis-maldives-vommuli-resort.md</t>
        </is>
      </c>
    </row>
    <row r="2358">
      <c r="A2358" t="n">
        <v>75</v>
      </c>
      <c r="B2358" t="inlineStr">
        <is>
          <t>Kandima Maldives</t>
        </is>
      </c>
      <c r="C2358" t="inlineStr">
        <is>
          <t>https://kandima.com/en/kool-things/kandima-blog/elevate-your-stay-at-the-koolest-lifestyle-destination-in-maldives</t>
        </is>
      </c>
      <c r="D2358" t="inlineStr">
        <is>
          <t>diving</t>
        </is>
      </c>
      <c r="E2358" t="inlineStr">
        <is>
          <t>Elevate Your Stay at the Koolest Lifestyle Destination in Maldives</t>
        </is>
      </c>
      <c r="F2358" t="n">
        <v>2178</v>
      </c>
      <c r="G2358" t="inlineStr">
        <is>
          <t>2026-10-04</t>
        </is>
      </c>
      <c r="H2358" t="inlineStr">
        <is>
          <t>official</t>
        </is>
      </c>
      <c r="I2358" t="inlineStr">
        <is>
          <t>output/pages/075_kandima-maldives/diving__kandima.com__en-kool-things-kandima-blog-elevate-your-stay-at-the-koolest.md</t>
        </is>
      </c>
    </row>
    <row r="2359">
      <c r="A2359" t="n">
        <v>74</v>
      </c>
      <c r="B2359" t="inlineStr">
        <is>
          <t>Kandolhu Island Maldives</t>
        </is>
      </c>
      <c r="C2359" t="inlineStr">
        <is>
          <t>https://www.kandolhu.com/wellbeing/</t>
        </is>
      </c>
      <c r="D2359" t="inlineStr">
        <is>
          <t>diving</t>
        </is>
      </c>
      <c r="E2359" t="inlineStr">
        <is>
          <t>Wellbeing - Kandolhu Island Maldives</t>
        </is>
      </c>
      <c r="F2359" t="n">
        <v>3748</v>
      </c>
      <c r="G2359" t="inlineStr">
        <is>
          <t>2026-10-04</t>
        </is>
      </c>
      <c r="H2359" t="inlineStr">
        <is>
          <t>official</t>
        </is>
      </c>
      <c r="I2359" t="inlineStr">
        <is>
          <t>output/pages/074_kandolhu-island-maldives/diving__kandolhu.com__wellbeing.md</t>
        </is>
      </c>
    </row>
    <row r="2360">
      <c r="A2360" t="n">
        <v>71</v>
      </c>
      <c r="B2360" t="inlineStr">
        <is>
          <t>Kagi Maldives Resort and Spa</t>
        </is>
      </c>
      <c r="C2360" t="inlineStr">
        <is>
          <t>https://kagimaldives.com/pure-life-experiences/family-experiences/</t>
        </is>
      </c>
      <c r="D2360" t="inlineStr">
        <is>
          <t>diving</t>
        </is>
      </c>
      <c r="E2360" t="inlineStr">
        <is>
          <t>Family Experiences – KagiMaldives</t>
        </is>
      </c>
      <c r="F2360" t="n">
        <v>1133</v>
      </c>
      <c r="G2360" t="inlineStr">
        <is>
          <t>2026-10-04</t>
        </is>
      </c>
      <c r="H2360" t="inlineStr">
        <is>
          <t>official</t>
        </is>
      </c>
      <c r="I2360" t="inlineStr">
        <is>
          <t>output/pages/071_kagi-maldives-resort-and-spa/diving__kagimaldives.com__pure-life-experiences-family-experiences.md</t>
        </is>
      </c>
    </row>
    <row r="2361">
      <c r="A2361" t="n">
        <v>75</v>
      </c>
      <c r="B2361" t="inlineStr">
        <is>
          <t>Kandima Maldives</t>
        </is>
      </c>
      <c r="C2361" t="inlineStr">
        <is>
          <t>https://kandima.com/en/kool-things/kandima-blog/unleash-your-inner-artist-at-the-kula-art-studio</t>
        </is>
      </c>
      <c r="D2361" t="inlineStr">
        <is>
          <t>other</t>
        </is>
      </c>
      <c r="E2361" t="inlineStr">
        <is>
          <t>Unleash your inner artist at the KULA Art Studio</t>
        </is>
      </c>
      <c r="F2361" t="n">
        <v>1880</v>
      </c>
      <c r="G2361" t="inlineStr">
        <is>
          <t>2026-10-04</t>
        </is>
      </c>
      <c r="H2361" t="inlineStr">
        <is>
          <t>official</t>
        </is>
      </c>
      <c r="I2361" t="inlineStr">
        <is>
          <t>output/pages/075_kandima-maldives/other__kandima.com__en-kool-things-kandima-blog-unleash-your-inner-artist-at-the.md</t>
        </is>
      </c>
    </row>
    <row r="2362">
      <c r="A2362" t="n">
        <v>74</v>
      </c>
      <c r="B2362" t="inlineStr">
        <is>
          <t>Kandolhu Island Maldives</t>
        </is>
      </c>
      <c r="C2362" t="inlineStr">
        <is>
          <t>https://www.kandolhu.com/villas/duplex-pool-villas/</t>
        </is>
      </c>
      <c r="D2362" t="inlineStr">
        <is>
          <t>diving</t>
        </is>
      </c>
      <c r="E2362" t="inlineStr">
        <is>
          <t>Maldives Beach Pool Villa | Kandolhu Island Maldives</t>
        </is>
      </c>
      <c r="F2362" t="n">
        <v>2122</v>
      </c>
      <c r="G2362" t="inlineStr">
        <is>
          <t>2026-10-04</t>
        </is>
      </c>
      <c r="H2362" t="inlineStr">
        <is>
          <t>official</t>
        </is>
      </c>
      <c r="I2362" t="inlineStr">
        <is>
          <t>output/pages/074_kandolhu-island-maldives/diving__kandolhu.com__villas-duplex-pool-villas.md</t>
        </is>
      </c>
    </row>
    <row r="2363">
      <c r="A2363" t="n">
        <v>75</v>
      </c>
      <c r="B2363" t="inlineStr">
        <is>
          <t>Kandima Maldives</t>
        </is>
      </c>
      <c r="C2363" t="inlineStr">
        <is>
          <t>https://kandima.com/en/kool-places/eskape-spa</t>
        </is>
      </c>
      <c r="D2363" t="inlineStr">
        <is>
          <t>spa</t>
        </is>
      </c>
      <c r="E2363" t="inlineStr">
        <is>
          <t>Maldives Spa | Spa holiday maldives | Maldives spa resort</t>
        </is>
      </c>
      <c r="F2363" t="n">
        <v>1602</v>
      </c>
      <c r="G2363" t="inlineStr">
        <is>
          <t>2026-10-04</t>
        </is>
      </c>
      <c r="H2363" t="inlineStr">
        <is>
          <t>official</t>
        </is>
      </c>
      <c r="I2363" t="inlineStr">
        <is>
          <t>output/pages/075_kandima-maldives/spa__kandima.com__en-kool-places-eskape-spa.md</t>
        </is>
      </c>
    </row>
    <row r="2364">
      <c r="A2364" t="n">
        <v>74</v>
      </c>
      <c r="B2364" t="inlineStr">
        <is>
          <t>Kandolhu Island Maldives</t>
        </is>
      </c>
      <c r="C2364" t="inlineStr">
        <is>
          <t>https://www.kandolhu.com/dining/the-market/</t>
        </is>
      </c>
      <c r="D2364" t="inlineStr">
        <is>
          <t>dining</t>
        </is>
      </c>
      <c r="E2364" t="inlineStr">
        <is>
          <t>Restaurants in Maldives | à la Carte Dining at Kandolhu Island</t>
        </is>
      </c>
      <c r="F2364" t="n">
        <v>1791</v>
      </c>
      <c r="G2364" t="inlineStr">
        <is>
          <t>2026-10-04</t>
        </is>
      </c>
      <c r="H2364" t="inlineStr">
        <is>
          <t>official</t>
        </is>
      </c>
      <c r="I2364" t="inlineStr">
        <is>
          <t>output/pages/074_kandolhu-island-maldives/dining__kandolhu.com__dining-the-market.md</t>
        </is>
      </c>
    </row>
    <row r="2365">
      <c r="A2365" t="n">
        <v>75</v>
      </c>
      <c r="B2365" t="inlineStr">
        <is>
          <t>Kandima Maldives</t>
        </is>
      </c>
      <c r="C2365" t="inlineStr">
        <is>
          <t>https://kandima.com/en/kool-things/kandima-blog/celebrate-festive-season-in-the-maldives</t>
        </is>
      </c>
      <c r="D2365" t="inlineStr">
        <is>
          <t>wedding</t>
        </is>
      </c>
      <c r="E2365" t="inlineStr">
        <is>
          <t>Celebrate Festive Season in the Maldives</t>
        </is>
      </c>
      <c r="F2365" t="n">
        <v>3018</v>
      </c>
      <c r="G2365" t="inlineStr">
        <is>
          <t>2026-10-04</t>
        </is>
      </c>
      <c r="H2365" t="inlineStr">
        <is>
          <t>official</t>
        </is>
      </c>
      <c r="I2365" t="inlineStr">
        <is>
          <t>output/pages/075_kandima-maldives/wedding__kandima.com__en-kool-things-kandima-blog-celebrate-festive-season-in-the-.md</t>
        </is>
      </c>
    </row>
    <row r="2366">
      <c r="A2366" t="n">
        <v>74</v>
      </c>
      <c r="B2366" t="inlineStr">
        <is>
          <t>Kandolhu Island Maldives</t>
        </is>
      </c>
      <c r="C2366" t="inlineStr">
        <is>
          <t>https://www.kandolhu.com/experience/excursions/</t>
        </is>
      </c>
      <c r="D2366" t="inlineStr">
        <is>
          <t>diving</t>
        </is>
      </c>
      <c r="E2366" t="inlineStr">
        <is>
          <t>Best Things To Do In Maldives | Kandolhu Maldives</t>
        </is>
      </c>
      <c r="F2366" t="n">
        <v>2606</v>
      </c>
      <c r="G2366" t="inlineStr">
        <is>
          <t>2026-10-04</t>
        </is>
      </c>
      <c r="H2366" t="inlineStr">
        <is>
          <t>official</t>
        </is>
      </c>
      <c r="I2366" t="inlineStr">
        <is>
          <t>output/pages/074_kandolhu-island-maldives/diving__kandolhu.com__experience-excursions.md</t>
        </is>
      </c>
    </row>
    <row r="2367">
      <c r="A2367" t="n">
        <v>74</v>
      </c>
      <c r="B2367" t="inlineStr">
        <is>
          <t>Kandolhu Island Maldives</t>
        </is>
      </c>
      <c r="C2367" t="inlineStr">
        <is>
          <t>https://www.kandolhu.com/maldives-special-offers/summer-by-the-sea/</t>
        </is>
      </c>
      <c r="D2367" t="inlineStr">
        <is>
          <t>diving</t>
        </is>
      </c>
      <c r="E2367" t="inlineStr">
        <is>
          <t>Kandolhu Summer Offer</t>
        </is>
      </c>
      <c r="F2367" t="n">
        <v>2070</v>
      </c>
      <c r="G2367" t="inlineStr">
        <is>
          <t>2026-10-04</t>
        </is>
      </c>
      <c r="H2367" t="inlineStr">
        <is>
          <t>official</t>
        </is>
      </c>
      <c r="I2367" t="inlineStr">
        <is>
          <t>output/pages/074_kandolhu-island-maldives/diving__kandolhu.com__maldives-special-offers-summer-by-the-sea.md</t>
        </is>
      </c>
    </row>
    <row r="2368">
      <c r="A2368" t="n">
        <v>75</v>
      </c>
      <c r="B2368" t="inlineStr">
        <is>
          <t>Kandima Maldives</t>
        </is>
      </c>
      <c r="C2368" t="inlineStr">
        <is>
          <t>https://kandima.com/en/kool-things/kandima-blog/your-dream-water-villa-in-the-maldives</t>
        </is>
      </c>
      <c r="D2368" t="inlineStr">
        <is>
          <t>diving</t>
        </is>
      </c>
      <c r="E2368" t="inlineStr">
        <is>
          <t>Your Dream Water Villa in the Maldives</t>
        </is>
      </c>
      <c r="F2368" t="n">
        <v>2204</v>
      </c>
      <c r="G2368" t="inlineStr">
        <is>
          <t>2026-10-04</t>
        </is>
      </c>
      <c r="H2368" t="inlineStr">
        <is>
          <t>official</t>
        </is>
      </c>
      <c r="I2368" t="inlineStr">
        <is>
          <t>output/pages/075_kandima-maldives/diving__kandima.com__en-kool-things-kandima-blog-your-dream-water-villa-in-the-ma.md</t>
        </is>
      </c>
    </row>
    <row r="2369">
      <c r="A2369" t="n">
        <v>74</v>
      </c>
      <c r="B2369" t="inlineStr">
        <is>
          <t>Kandolhu Island Maldives</t>
        </is>
      </c>
      <c r="C2369" t="inlineStr">
        <is>
          <t>https://www.kandolhu.com/experiences/</t>
        </is>
      </c>
      <c r="D2369" t="inlineStr">
        <is>
          <t>diving</t>
        </is>
      </c>
      <c r="E2369" t="inlineStr">
        <is>
          <t>Activities In Maldives | Kandolhu Maldives</t>
        </is>
      </c>
      <c r="F2369" t="n">
        <v>4647</v>
      </c>
      <c r="G2369" t="inlineStr">
        <is>
          <t>2026-10-04</t>
        </is>
      </c>
      <c r="H2369" t="inlineStr">
        <is>
          <t>official</t>
        </is>
      </c>
      <c r="I2369" t="inlineStr">
        <is>
          <t>output/pages/074_kandolhu-island-maldives/diving__kandolhu.com__experiences.md</t>
        </is>
      </c>
    </row>
    <row r="2370">
      <c r="A2370" t="n">
        <v>74</v>
      </c>
      <c r="B2370" t="inlineStr">
        <is>
          <t>Kandolhu Island Maldives</t>
        </is>
      </c>
      <c r="C2370" t="inlineStr">
        <is>
          <t>https://www.kandolhu.com/dining/sea-grill/</t>
        </is>
      </c>
      <c r="D2370" t="inlineStr">
        <is>
          <t>dining</t>
        </is>
      </c>
      <c r="E2370" t="inlineStr">
        <is>
          <t>Maldives Seafood Restaurant | Sear Grill | Kandolhu Maldives</t>
        </is>
      </c>
      <c r="F2370" t="n">
        <v>1415</v>
      </c>
      <c r="G2370" t="inlineStr">
        <is>
          <t>2026-10-04</t>
        </is>
      </c>
      <c r="H2370" t="inlineStr">
        <is>
          <t>official</t>
        </is>
      </c>
      <c r="I2370" t="inlineStr">
        <is>
          <t>output/pages/074_kandolhu-island-maldives/dining__kandolhu.com__dining-sea-grill.md</t>
        </is>
      </c>
    </row>
    <row r="2371">
      <c r="A2371" t="n">
        <v>71</v>
      </c>
      <c r="B2371" t="inlineStr">
        <is>
          <t>Kagi Maldives Resort and Spa</t>
        </is>
      </c>
      <c r="C2371" t="inlineStr">
        <is>
          <t>https://kagimaldives.com/sustainabilty/</t>
        </is>
      </c>
      <c r="D2371" t="inlineStr">
        <is>
          <t>diving</t>
        </is>
      </c>
      <c r="E2371" t="inlineStr">
        <is>
          <t>Sustainability – KagiMaldives</t>
        </is>
      </c>
      <c r="F2371" t="n">
        <v>3330</v>
      </c>
      <c r="G2371" t="inlineStr">
        <is>
          <t>2026-10-04</t>
        </is>
      </c>
      <c r="H2371" t="inlineStr">
        <is>
          <t>official</t>
        </is>
      </c>
      <c r="I2371" t="inlineStr">
        <is>
          <t>output/pages/071_kagi-maldives-resort-and-spa/diving__kagimaldives.com__sustainabilty.md</t>
        </is>
      </c>
    </row>
    <row r="2372">
      <c r="A2372" t="n">
        <v>71</v>
      </c>
      <c r="B2372" t="inlineStr">
        <is>
          <t>Kagi Maldives Resort and Spa</t>
        </is>
      </c>
      <c r="C2372" t="inlineStr">
        <is>
          <t>https://kagimaldives.com/management/</t>
        </is>
      </c>
      <c r="D2372" t="inlineStr">
        <is>
          <t>diving</t>
        </is>
      </c>
      <c r="E2372" t="inlineStr">
        <is>
          <t>Management – KagiMaldives</t>
        </is>
      </c>
      <c r="F2372" t="n">
        <v>5330</v>
      </c>
      <c r="G2372" t="inlineStr">
        <is>
          <t>2026-10-04</t>
        </is>
      </c>
      <c r="H2372" t="inlineStr">
        <is>
          <t>official</t>
        </is>
      </c>
      <c r="I2372" t="inlineStr">
        <is>
          <t>output/pages/071_kagi-maldives-resort-and-spa/diving__kagimaldives.com__management.md</t>
        </is>
      </c>
    </row>
    <row r="2373">
      <c r="A2373" t="n">
        <v>74</v>
      </c>
      <c r="B2373" t="inlineStr">
        <is>
          <t>Kandolhu Island Maldives</t>
        </is>
      </c>
      <c r="C2373" t="inlineStr">
        <is>
          <t>https://www.kandolhu.com/contact/</t>
        </is>
      </c>
      <c r="D2373" t="inlineStr">
        <is>
          <t>diving</t>
        </is>
      </c>
      <c r="E2373" t="inlineStr">
        <is>
          <t>Contact Us | Kandolhu Maldives</t>
        </is>
      </c>
      <c r="F2373" t="n">
        <v>824</v>
      </c>
      <c r="G2373" t="inlineStr">
        <is>
          <t>2026-10-04</t>
        </is>
      </c>
      <c r="H2373" t="inlineStr">
        <is>
          <t>official</t>
        </is>
      </c>
      <c r="I2373" t="inlineStr">
        <is>
          <t>output/pages/074_kandolhu-island-maldives/diving__kandolhu.com__contact.md</t>
        </is>
      </c>
    </row>
    <row r="2374">
      <c r="A2374" t="n">
        <v>75</v>
      </c>
      <c r="B2374" t="inlineStr">
        <is>
          <t>Kandima Maldives</t>
        </is>
      </c>
      <c r="C2374" t="inlineStr">
        <is>
          <t>https://kandima.com/en/kool-things/kandima-blog/sprint-into-a-burst-of-colour-at-kandima-maldives-kula-run</t>
        </is>
      </c>
      <c r="D2374" t="inlineStr">
        <is>
          <t>diving</t>
        </is>
      </c>
      <c r="E2374" t="inlineStr">
        <is>
          <t>Sprint into a Burst of Colour at Kandima Maldives’ KULA Run!</t>
        </is>
      </c>
      <c r="F2374" t="n">
        <v>1641</v>
      </c>
      <c r="G2374" t="inlineStr">
        <is>
          <t>2026-10-04</t>
        </is>
      </c>
      <c r="H2374" t="inlineStr">
        <is>
          <t>official</t>
        </is>
      </c>
      <c r="I2374" t="inlineStr">
        <is>
          <t>output/pages/075_kandima-maldives/diving__kandima.com__en-kool-things-kandima-blog-sprint-into-a-burst-of-colour-at.md</t>
        </is>
      </c>
    </row>
    <row r="2375">
      <c r="A2375" t="n">
        <v>75</v>
      </c>
      <c r="B2375" t="inlineStr">
        <is>
          <t>Kandima Maldives</t>
        </is>
      </c>
      <c r="C2375" t="inlineStr">
        <is>
          <t>https://kandima.com/en/golden-week-special</t>
        </is>
      </c>
      <c r="D2375" t="inlineStr">
        <is>
          <t>offers</t>
        </is>
      </c>
      <c r="E2375" t="inlineStr">
        <is>
          <t>Golden Week Special</t>
        </is>
      </c>
      <c r="F2375" t="n">
        <v>711</v>
      </c>
      <c r="G2375" t="inlineStr">
        <is>
          <t>2026-10-04</t>
        </is>
      </c>
      <c r="H2375" t="inlineStr">
        <is>
          <t>official</t>
        </is>
      </c>
      <c r="I2375" t="inlineStr">
        <is>
          <t>output/pages/075_kandima-maldives/offers__kandima.com__en-golden-week-special.md</t>
        </is>
      </c>
    </row>
    <row r="2376">
      <c r="A2376" t="n">
        <v>74</v>
      </c>
      <c r="B2376" t="inlineStr">
        <is>
          <t>Kandolhu Island Maldives</t>
        </is>
      </c>
      <c r="C2376" t="inlineStr">
        <is>
          <t>https://www.kandolhu.com/dining/ata-roa/</t>
        </is>
      </c>
      <c r="D2376" t="inlineStr">
        <is>
          <t>dining</t>
        </is>
      </c>
      <c r="E2376" t="inlineStr">
        <is>
          <t>Maldives Beach Restaurant | Ata Roa | Kandolhu Maldives</t>
        </is>
      </c>
      <c r="F2376" t="n">
        <v>1522</v>
      </c>
      <c r="G2376" t="inlineStr">
        <is>
          <t>2026-10-04</t>
        </is>
      </c>
      <c r="H2376" t="inlineStr">
        <is>
          <t>official</t>
        </is>
      </c>
      <c r="I2376" t="inlineStr">
        <is>
          <t>output/pages/074_kandolhu-island-maldives/dining__kandolhu.com__dining-ata-roa.md</t>
        </is>
      </c>
    </row>
    <row r="2377">
      <c r="A2377" t="n">
        <v>71</v>
      </c>
      <c r="B2377" t="inlineStr">
        <is>
          <t>Kagi Maldives Resort and Spa</t>
        </is>
      </c>
      <c r="C2377" t="inlineStr">
        <is>
          <t>https://kagimaldives.com/elegant-living-space</t>
        </is>
      </c>
      <c r="D2377" t="inlineStr">
        <is>
          <t>spa</t>
        </is>
      </c>
      <c r="E2377" t="inlineStr">
        <is>
          <t>Elegant Living Space – KagiMaldives</t>
        </is>
      </c>
      <c r="F2377" t="n">
        <v>2298</v>
      </c>
      <c r="G2377" t="inlineStr">
        <is>
          <t>2026-10-04</t>
        </is>
      </c>
      <c r="H2377" t="inlineStr">
        <is>
          <t>official</t>
        </is>
      </c>
      <c r="I2377" t="inlineStr">
        <is>
          <t>output/pages/071_kagi-maldives-resort-and-spa/spa__kagimaldives.com__elegant-living-space.md</t>
        </is>
      </c>
    </row>
    <row r="2378">
      <c r="A2378" t="n">
        <v>75</v>
      </c>
      <c r="B2378" t="inlineStr">
        <is>
          <t>Kandima Maldives</t>
        </is>
      </c>
      <c r="C2378" t="inlineStr">
        <is>
          <t>https://kandima.com/en/offers/family-offer</t>
        </is>
      </c>
      <c r="D2378" t="inlineStr">
        <is>
          <t>diving</t>
        </is>
      </c>
      <c r="E2378" t="inlineStr">
        <is>
          <t>Family Eskape Offer: Up to 55% Off + Kids Stay Free at Kandima Maldives</t>
        </is>
      </c>
      <c r="F2378" t="n">
        <v>849</v>
      </c>
      <c r="G2378" t="inlineStr">
        <is>
          <t>2026-10-04</t>
        </is>
      </c>
      <c r="H2378" t="inlineStr">
        <is>
          <t>official</t>
        </is>
      </c>
      <c r="I2378" t="inlineStr">
        <is>
          <t>output/pages/075_kandima-maldives/diving__kandima.com__en-offers-family-offer.md</t>
        </is>
      </c>
    </row>
    <row r="2379">
      <c r="A2379" t="n">
        <v>75</v>
      </c>
      <c r="B2379" t="inlineStr">
        <is>
          <t>Kandima Maldives</t>
        </is>
      </c>
      <c r="C2379" t="inlineStr">
        <is>
          <t>https://kandima.com/en/kool-things/kandima-blog/how-to-spend-your-holiday-vacation-in-the-maldives</t>
        </is>
      </c>
      <c r="D2379" t="inlineStr">
        <is>
          <t>diving</t>
        </is>
      </c>
      <c r="E2379" t="inlineStr">
        <is>
          <t>How to Spend Your Holiday Vacation in the Maldives</t>
        </is>
      </c>
      <c r="F2379" t="n">
        <v>2362</v>
      </c>
      <c r="G2379" t="inlineStr">
        <is>
          <t>2026-10-04</t>
        </is>
      </c>
      <c r="H2379" t="inlineStr">
        <is>
          <t>official</t>
        </is>
      </c>
      <c r="I2379" t="inlineStr">
        <is>
          <t>output/pages/075_kandima-maldives/diving__kandima.com__en-kool-things-kandima-blog-how-to-spend-your-holiday-vacati.md</t>
        </is>
      </c>
    </row>
    <row r="2380">
      <c r="A2380" t="n">
        <v>74</v>
      </c>
      <c r="B2380" t="inlineStr">
        <is>
          <t>Kandolhu Island Maldives</t>
        </is>
      </c>
      <c r="C2380" t="inlineStr">
        <is>
          <t>https://www.kandolhu.com/villas/deluxe-ocean-pool-villas/</t>
        </is>
      </c>
      <c r="D2380" t="inlineStr">
        <is>
          <t>diving</t>
        </is>
      </c>
      <c r="E2380" t="inlineStr">
        <is>
          <t>Deluxe Ocean Pool Villas | Kandolhu Island Maldives</t>
        </is>
      </c>
      <c r="F2380" t="n">
        <v>2120</v>
      </c>
      <c r="G2380" t="inlineStr">
        <is>
          <t>2026-10-04</t>
        </is>
      </c>
      <c r="H2380" t="inlineStr">
        <is>
          <t>official</t>
        </is>
      </c>
      <c r="I2380" t="inlineStr">
        <is>
          <t>output/pages/074_kandolhu-island-maldives/diving__kandolhu.com__villas-deluxe-ocean-pool-villas.md</t>
        </is>
      </c>
    </row>
    <row r="2381">
      <c r="A2381" t="n">
        <v>75</v>
      </c>
      <c r="B2381" t="inlineStr">
        <is>
          <t>Kandima Maldives</t>
        </is>
      </c>
      <c r="C2381" t="inlineStr">
        <is>
          <t>https://kandima.com/en/kool-things/kandima-blog/what-are-the-latest-maldives-trends</t>
        </is>
      </c>
      <c r="D2381" t="inlineStr">
        <is>
          <t>diving</t>
        </is>
      </c>
      <c r="E2381" t="inlineStr">
        <is>
          <t>What Are the Latest Maldives Trends?</t>
        </is>
      </c>
      <c r="F2381" t="n">
        <v>2349</v>
      </c>
      <c r="G2381" t="inlineStr">
        <is>
          <t>2026-10-04</t>
        </is>
      </c>
      <c r="H2381" t="inlineStr">
        <is>
          <t>official</t>
        </is>
      </c>
      <c r="I2381" t="inlineStr">
        <is>
          <t>output/pages/075_kandima-maldives/diving__kandima.com__en-kool-things-kandima-blog-what-are-the-latest-maldives-tre.md</t>
        </is>
      </c>
    </row>
    <row r="2382">
      <c r="A2382" t="n">
        <v>71</v>
      </c>
      <c r="B2382" t="inlineStr">
        <is>
          <t>Kagi Maldives Resort and Spa</t>
        </is>
      </c>
      <c r="C2382" t="inlineStr">
        <is>
          <t>https://kagimaldives.com/pure-life-experiences</t>
        </is>
      </c>
      <c r="D2382" t="inlineStr">
        <is>
          <t>diving</t>
        </is>
      </c>
      <c r="E2382" t="inlineStr">
        <is>
          <t>Pure Life Experiences – KagiMaldives</t>
        </is>
      </c>
      <c r="F2382" t="n">
        <v>3182</v>
      </c>
      <c r="G2382" t="inlineStr">
        <is>
          <t>2026-10-04</t>
        </is>
      </c>
      <c r="H2382" t="inlineStr">
        <is>
          <t>official</t>
        </is>
      </c>
      <c r="I2382" t="inlineStr">
        <is>
          <t>output/pages/071_kagi-maldives-resort-and-spa/diving__kagimaldives.com__pure-life-experiences.md</t>
        </is>
      </c>
    </row>
    <row r="2383">
      <c r="A2383" t="n">
        <v>75</v>
      </c>
      <c r="B2383" t="inlineStr">
        <is>
          <t>Kandima Maldives</t>
        </is>
      </c>
      <c r="C2383" t="inlineStr">
        <is>
          <t>https://kandima.com/en/offers/kandima-festive-offer</t>
        </is>
      </c>
      <c r="D2383" t="inlineStr">
        <is>
          <t>diving</t>
        </is>
      </c>
      <c r="E2383" t="inlineStr">
        <is>
          <t>Maldives Holiday Packages | Maldives Resort Offers 2025</t>
        </is>
      </c>
      <c r="F2383" t="n">
        <v>4673</v>
      </c>
      <c r="G2383" t="inlineStr">
        <is>
          <t>2026-10-04</t>
        </is>
      </c>
      <c r="H2383" t="inlineStr">
        <is>
          <t>official</t>
        </is>
      </c>
      <c r="I2383" t="inlineStr">
        <is>
          <t>output/pages/075_kandima-maldives/diving__kandima.com__en-offers-kandima-festive-offer.md</t>
        </is>
      </c>
    </row>
    <row r="2384">
      <c r="A2384" t="n">
        <v>71</v>
      </c>
      <c r="B2384" t="inlineStr">
        <is>
          <t>Kagi Maldives Resort and Spa</t>
        </is>
      </c>
      <c r="C2384" t="inlineStr">
        <is>
          <t>https://kagimaldives.com/wellness-journeys</t>
        </is>
      </c>
      <c r="D2384" t="inlineStr">
        <is>
          <t>spa</t>
        </is>
      </c>
      <c r="E2384" t="inlineStr">
        <is>
          <t>Wellness Journeys – KagiMaldives</t>
        </is>
      </c>
      <c r="F2384" t="n">
        <v>2048</v>
      </c>
      <c r="G2384" t="inlineStr">
        <is>
          <t>2026-10-04</t>
        </is>
      </c>
      <c r="H2384" t="inlineStr">
        <is>
          <t>official</t>
        </is>
      </c>
      <c r="I2384" t="inlineStr">
        <is>
          <t>output/pages/071_kagi-maldives-resort-and-spa/spa__kagimaldives.com__wellness-journeys.md</t>
        </is>
      </c>
    </row>
    <row r="2385">
      <c r="A2385" t="n">
        <v>75</v>
      </c>
      <c r="B2385" t="inlineStr">
        <is>
          <t>Kandima Maldives</t>
        </is>
      </c>
      <c r="C2385" t="inlineStr">
        <is>
          <t>https://kandima.com/en/kool-things/kandima-blog/swoon-and-sway-at-kandima-maldives-karnival-of-love</t>
        </is>
      </c>
      <c r="D2385" t="inlineStr">
        <is>
          <t>diving</t>
        </is>
      </c>
      <c r="E2385" t="inlineStr">
        <is>
          <t>Swoon and Sway at Kandima Maldives’ Karnival of Love!</t>
        </is>
      </c>
      <c r="F2385" t="n">
        <v>2216</v>
      </c>
      <c r="G2385" t="inlineStr">
        <is>
          <t>2026-10-04</t>
        </is>
      </c>
      <c r="H2385" t="inlineStr">
        <is>
          <t>official</t>
        </is>
      </c>
      <c r="I2385" t="inlineStr">
        <is>
          <t>output/pages/075_kandima-maldives/diving__kandima.com__en-kool-things-kandima-blog-swoon-and-sway-at-kandima-maldiv.md</t>
        </is>
      </c>
    </row>
    <row r="2386">
      <c r="A2386" t="n">
        <v>74</v>
      </c>
      <c r="B2386" t="inlineStr">
        <is>
          <t>Kandolhu Island Maldives</t>
        </is>
      </c>
      <c r="C2386" t="inlineStr">
        <is>
          <t>https://www.kandolhu.com/book-direct-benefits/</t>
        </is>
      </c>
      <c r="D2386" t="inlineStr">
        <is>
          <t>diving</t>
        </is>
      </c>
      <c r="E2386" t="inlineStr">
        <is>
          <t>Book Direct Benefits - Kandolhu Island Maldives</t>
        </is>
      </c>
      <c r="F2386" t="n">
        <v>2062</v>
      </c>
      <c r="G2386" t="inlineStr">
        <is>
          <t>2026-10-04</t>
        </is>
      </c>
      <c r="H2386" t="inlineStr">
        <is>
          <t>official</t>
        </is>
      </c>
      <c r="I2386" t="inlineStr">
        <is>
          <t>output/pages/074_kandolhu-island-maldives/diving__kandolhu.com__book-direct-benefits.md</t>
        </is>
      </c>
    </row>
    <row r="2387">
      <c r="A2387" t="n">
        <v>75</v>
      </c>
      <c r="B2387" t="inlineStr">
        <is>
          <t>Kandima Maldives</t>
        </is>
      </c>
      <c r="C2387" t="inlineStr">
        <is>
          <t>https://kandima.com/en/kool-things/kandima-blog/what-kind-of-activities-can-i-do-in-maldives-resorts</t>
        </is>
      </c>
      <c r="D2387" t="inlineStr">
        <is>
          <t>diving</t>
        </is>
      </c>
      <c r="E2387" t="inlineStr">
        <is>
          <t>What Kind of Activities Can I Do in Maldives Resorts?</t>
        </is>
      </c>
      <c r="F2387" t="n">
        <v>1894</v>
      </c>
      <c r="G2387" t="inlineStr">
        <is>
          <t>2026-10-04</t>
        </is>
      </c>
      <c r="H2387" t="inlineStr">
        <is>
          <t>official</t>
        </is>
      </c>
      <c r="I2387" t="inlineStr">
        <is>
          <t>output/pages/075_kandima-maldives/diving__kandima.com__en-kool-things-kandima-blog-what-kind-of-activities-can-i-do.md</t>
        </is>
      </c>
    </row>
    <row r="2388">
      <c r="A2388" t="n">
        <v>74</v>
      </c>
      <c r="B2388" t="inlineStr">
        <is>
          <t>Kandolhu Island Maldives</t>
        </is>
      </c>
      <c r="C2388" t="inlineStr">
        <is>
          <t>https://www.kandolhu.com/villas/beach-villas/</t>
        </is>
      </c>
      <c r="D2388" t="inlineStr">
        <is>
          <t>diving</t>
        </is>
      </c>
      <c r="E2388" t="inlineStr">
        <is>
          <t>Best Beach Villas In Maldives | Kandolhu Island Maldives</t>
        </is>
      </c>
      <c r="F2388" t="n">
        <v>2140</v>
      </c>
      <c r="G2388" t="inlineStr">
        <is>
          <t>2026-10-04</t>
        </is>
      </c>
      <c r="H2388" t="inlineStr">
        <is>
          <t>official</t>
        </is>
      </c>
      <c r="I2388" t="inlineStr">
        <is>
          <t>output/pages/074_kandolhu-island-maldives/diving__kandolhu.com__villas-beach-villas.md</t>
        </is>
      </c>
    </row>
    <row r="2389">
      <c r="A2389" t="n">
        <v>71</v>
      </c>
      <c r="B2389" t="inlineStr">
        <is>
          <t>Kagi Maldives Resort and Spa</t>
        </is>
      </c>
      <c r="C2389" t="inlineStr">
        <is>
          <t>https://kagimaldives.com</t>
        </is>
      </c>
      <c r="D2389" t="inlineStr">
        <is>
          <t>diving</t>
        </is>
      </c>
      <c r="E2389" t="inlineStr">
        <is>
          <t>KagiMaldives – The Essence of pure life</t>
        </is>
      </c>
      <c r="F2389" t="n">
        <v>5649</v>
      </c>
      <c r="G2389" t="inlineStr">
        <is>
          <t>2026-10-04</t>
        </is>
      </c>
      <c r="H2389" t="inlineStr">
        <is>
          <t>official</t>
        </is>
      </c>
      <c r="I2389" t="inlineStr">
        <is>
          <t>output/pages/071_kagi-maldives-resort-and-spa/diving__kagimaldives.com__home.md</t>
        </is>
      </c>
    </row>
    <row r="2390">
      <c r="A2390" t="n">
        <v>74</v>
      </c>
      <c r="B2390" t="inlineStr">
        <is>
          <t>Kandolhu Island Maldives</t>
        </is>
      </c>
      <c r="C2390" t="inlineStr">
        <is>
          <t>https://www.kandolhu.com/events/an-exclusive-culinary-experience-with-two-star-michelin-chef-benjamin-peifer/</t>
        </is>
      </c>
      <c r="D2390" t="inlineStr">
        <is>
          <t>events</t>
        </is>
      </c>
      <c r="E2390" t="inlineStr">
        <is>
          <t>An Exclusive Culinary Experience with Two-Star Michelin Chef Benjamin Peifer - Kandolhu Island Maldives</t>
        </is>
      </c>
      <c r="F2390" t="n">
        <v>2720</v>
      </c>
      <c r="G2390" t="inlineStr">
        <is>
          <t>2026-10-04</t>
        </is>
      </c>
      <c r="H2390" t="inlineStr">
        <is>
          <t>official</t>
        </is>
      </c>
      <c r="I2390" t="inlineStr">
        <is>
          <t>output/pages/074_kandolhu-island-maldives/events__kandolhu.com__events-an-exclusive-culinary-experience-with-two-star-michel.md</t>
        </is>
      </c>
    </row>
    <row r="2391">
      <c r="A2391" t="n">
        <v>75</v>
      </c>
      <c r="B2391" t="inlineStr">
        <is>
          <t>Kandima Maldives</t>
        </is>
      </c>
      <c r="C2391" t="inlineStr">
        <is>
          <t>https://kandima.com/en/kool-things/meetings-events</t>
        </is>
      </c>
      <c r="D2391" t="inlineStr">
        <is>
          <t>events</t>
        </is>
      </c>
      <c r="E2391" t="inlineStr">
        <is>
          <t>Maldives Events | Maldives MICE Resort</t>
        </is>
      </c>
      <c r="F2391" t="n">
        <v>3432</v>
      </c>
      <c r="G2391" t="inlineStr">
        <is>
          <t>2026-10-04</t>
        </is>
      </c>
      <c r="H2391" t="inlineStr">
        <is>
          <t>official</t>
        </is>
      </c>
      <c r="I2391" t="inlineStr">
        <is>
          <t>output/pages/075_kandima-maldives/events__kandima.com__en-kool-things-meetings-events.md</t>
        </is>
      </c>
    </row>
    <row r="2392">
      <c r="A2392" t="n">
        <v>74</v>
      </c>
      <c r="B2392" t="inlineStr">
        <is>
          <t>Kandolhu Island Maldives</t>
        </is>
      </c>
      <c r="C2392" t="inlineStr">
        <is>
          <t>https://www.kandolhu.com/maldives-special-offers/making-memories/</t>
        </is>
      </c>
      <c r="D2392" t="inlineStr">
        <is>
          <t>diving</t>
        </is>
      </c>
      <c r="E2392" t="inlineStr">
        <is>
          <t>Maldives All Inclusive Offers | Making Memories | Kandolhu Maldives</t>
        </is>
      </c>
      <c r="F2392" t="n">
        <v>1966</v>
      </c>
      <c r="G2392" t="inlineStr">
        <is>
          <t>2026-10-04</t>
        </is>
      </c>
      <c r="H2392" t="inlineStr">
        <is>
          <t>official</t>
        </is>
      </c>
      <c r="I2392" t="inlineStr">
        <is>
          <t>output/pages/074_kandolhu-island-maldives/diving__kandolhu.com__maldives-special-offers-making-memories.md</t>
        </is>
      </c>
    </row>
    <row r="2393">
      <c r="A2393" t="n">
        <v>71</v>
      </c>
      <c r="B2393" t="inlineStr">
        <is>
          <t>Kagi Maldives Resort and Spa</t>
        </is>
      </c>
      <c r="C2393" t="inlineStr">
        <is>
          <t>https://kagimaldives.com/culinary-journeys</t>
        </is>
      </c>
      <c r="D2393" t="inlineStr">
        <is>
          <t>dining</t>
        </is>
      </c>
      <c r="E2393" t="inlineStr">
        <is>
          <t>Culinary Journeys – KagiMaldives</t>
        </is>
      </c>
      <c r="F2393" t="n">
        <v>3664</v>
      </c>
      <c r="G2393" t="inlineStr">
        <is>
          <t>2026-10-04</t>
        </is>
      </c>
      <c r="H2393" t="inlineStr">
        <is>
          <t>official</t>
        </is>
      </c>
      <c r="I2393" t="inlineStr">
        <is>
          <t>output/pages/071_kagi-maldives-resort-and-spa/dining__kagimaldives.com__culinary-journeys.md</t>
        </is>
      </c>
    </row>
    <row r="2394">
      <c r="A2394" t="n">
        <v>74</v>
      </c>
      <c r="B2394" t="inlineStr">
        <is>
          <t>Kandolhu Island Maldives</t>
        </is>
      </c>
      <c r="C2394" t="inlineStr">
        <is>
          <t>https://www.kandolhu.com</t>
        </is>
      </c>
      <c r="D2394" t="inlineStr">
        <is>
          <t>diving</t>
        </is>
      </c>
      <c r="E2394" t="inlineStr">
        <is>
          <t>Maldives Resort | Kandolhu Island Maldives</t>
        </is>
      </c>
      <c r="F2394" t="n">
        <v>5498</v>
      </c>
      <c r="G2394" t="inlineStr">
        <is>
          <t>2026-10-04</t>
        </is>
      </c>
      <c r="H2394" t="inlineStr">
        <is>
          <t>official</t>
        </is>
      </c>
      <c r="I2394" t="inlineStr">
        <is>
          <t>output/pages/074_kandolhu-island-maldives/diving__kandolhu.com__home.md</t>
        </is>
      </c>
    </row>
    <row r="2395">
      <c r="A2395" t="n">
        <v>75</v>
      </c>
      <c r="B2395" t="inlineStr">
        <is>
          <t>Kandima Maldives</t>
        </is>
      </c>
      <c r="C2395" t="inlineStr">
        <is>
          <t>https://kandima.com/en/kool-things/kandima-blog/category/events</t>
        </is>
      </c>
      <c r="D2395" t="inlineStr">
        <is>
          <t>events</t>
        </is>
      </c>
      <c r="E2395" t="inlineStr">
        <is>
          <t>Blog posts from Events</t>
        </is>
      </c>
      <c r="F2395" t="n">
        <v>4521</v>
      </c>
      <c r="G2395" t="inlineStr">
        <is>
          <t>2026-10-04</t>
        </is>
      </c>
      <c r="H2395" t="inlineStr">
        <is>
          <t>official</t>
        </is>
      </c>
      <c r="I2395" t="inlineStr">
        <is>
          <t>output/pages/075_kandima-maldives/events__kandima.com__en-kool-things-kandima-blog-category-events.md</t>
        </is>
      </c>
    </row>
    <row r="2396">
      <c r="A2396" t="n">
        <v>75</v>
      </c>
      <c r="B2396" t="inlineStr">
        <is>
          <t>Kandima Maldives</t>
        </is>
      </c>
      <c r="C2396" t="inlineStr">
        <is>
          <t>https://kandima.com/en/kool-things/kandima-blog/unleash-the-fun-with-kandima-maldives-special-summerkation-offer</t>
        </is>
      </c>
      <c r="D2396" t="inlineStr">
        <is>
          <t>diving</t>
        </is>
      </c>
      <c r="E2396" t="inlineStr">
        <is>
          <t>Unleash the Fun with Kandima Maldives’ special Summerkation offer</t>
        </is>
      </c>
      <c r="F2396" t="n">
        <v>2897</v>
      </c>
      <c r="G2396" t="inlineStr">
        <is>
          <t>2026-10-04</t>
        </is>
      </c>
      <c r="H2396" t="inlineStr">
        <is>
          <t>official</t>
        </is>
      </c>
      <c r="I2396" t="inlineStr">
        <is>
          <t>output/pages/075_kandima-maldives/diving__kandima.com__en-kool-things-kandima-blog-unleash-the-fun-with-kandima-mal.md</t>
        </is>
      </c>
    </row>
    <row r="2397">
      <c r="A2397" t="n">
        <v>71</v>
      </c>
      <c r="B2397" t="inlineStr">
        <is>
          <t>Kagi Maldives Resort and Spa</t>
        </is>
      </c>
      <c r="C2397" t="inlineStr">
        <is>
          <t>https://kagimaldives.com/diving-water-sports</t>
        </is>
      </c>
      <c r="D2397" t="inlineStr">
        <is>
          <t>diving</t>
        </is>
      </c>
      <c r="E2397" t="inlineStr">
        <is>
          <t>Diving &amp; Water Sports – KagiMaldives</t>
        </is>
      </c>
      <c r="F2397" t="n">
        <v>2938</v>
      </c>
      <c r="G2397" t="inlineStr">
        <is>
          <t>2026-10-04</t>
        </is>
      </c>
      <c r="H2397" t="inlineStr">
        <is>
          <t>official</t>
        </is>
      </c>
      <c r="I2397" t="inlineStr">
        <is>
          <t>output/pages/071_kagi-maldives-resort-and-spa/diving__kagimaldives.com__diving-water-sports.md</t>
        </is>
      </c>
    </row>
    <row r="2398">
      <c r="A2398" t="n">
        <v>75</v>
      </c>
      <c r="B2398" t="inlineStr">
        <is>
          <t>Kandima Maldives</t>
        </is>
      </c>
      <c r="C2398" t="inlineStr">
        <is>
          <t>https://kandima.com/en/kool-things/kandima-blog/what-makes-maldives-a-dream-destination</t>
        </is>
      </c>
      <c r="D2398" t="inlineStr">
        <is>
          <t>diving</t>
        </is>
      </c>
      <c r="E2398" t="inlineStr">
        <is>
          <t>What makes Maldives a dream destination?</t>
        </is>
      </c>
      <c r="F2398" t="n">
        <v>4473</v>
      </c>
      <c r="G2398" t="inlineStr">
        <is>
          <t>2026-10-04</t>
        </is>
      </c>
      <c r="H2398" t="inlineStr">
        <is>
          <t>official</t>
        </is>
      </c>
      <c r="I2398" t="inlineStr">
        <is>
          <t>output/pages/075_kandima-maldives/diving__kandima.com__en-kool-things-kandima-blog-what-makes-maldives-a-dream-dest.md</t>
        </is>
      </c>
    </row>
    <row r="2399">
      <c r="A2399" t="n">
        <v>75</v>
      </c>
      <c r="B2399" t="inlineStr">
        <is>
          <t>Kandima Maldives</t>
        </is>
      </c>
      <c r="C2399" t="inlineStr">
        <is>
          <t>https://kandima.com/en/kool-things/kandima-blog/discover-the-ultimate-family-getaway-at-kandima-maldives</t>
        </is>
      </c>
      <c r="D2399" t="inlineStr">
        <is>
          <t>diving</t>
        </is>
      </c>
      <c r="E2399" t="inlineStr">
        <is>
          <t>Discover the Ultimate Family Getaway at Kandima Maldives!</t>
        </is>
      </c>
      <c r="F2399" t="n">
        <v>2699</v>
      </c>
      <c r="G2399" t="inlineStr">
        <is>
          <t>2026-10-04</t>
        </is>
      </c>
      <c r="H2399" t="inlineStr">
        <is>
          <t>official</t>
        </is>
      </c>
      <c r="I2399" t="inlineStr">
        <is>
          <t>output/pages/075_kandima-maldives/diving__kandima.com__en-kool-things-kandima-blog-discover-the-ultimate-family-get.md</t>
        </is>
      </c>
    </row>
    <row r="2400">
      <c r="A2400" t="n">
        <v>75</v>
      </c>
      <c r="B2400" t="inlineStr">
        <is>
          <t>Kandima Maldives</t>
        </is>
      </c>
      <c r="C2400" t="inlineStr">
        <is>
          <t>https://kandima.com/en/kool-things/kandima-blog/the-best-family-holiday-in-the-maldives</t>
        </is>
      </c>
      <c r="D2400" t="inlineStr">
        <is>
          <t>diving</t>
        </is>
      </c>
      <c r="E2400" t="inlineStr">
        <is>
          <t>The best family holiday in the Maldives!</t>
        </is>
      </c>
      <c r="F2400" t="n">
        <v>4024</v>
      </c>
      <c r="G2400" t="inlineStr">
        <is>
          <t>2026-10-04</t>
        </is>
      </c>
      <c r="H2400" t="inlineStr">
        <is>
          <t>official</t>
        </is>
      </c>
      <c r="I2400" t="inlineStr">
        <is>
          <t>output/pages/075_kandima-maldives/diving__kandima.com__en-kool-things-kandima-blog-the-best-family-holiday-in-the-m.md</t>
        </is>
      </c>
    </row>
    <row r="2401">
      <c r="A2401" t="n">
        <v>71</v>
      </c>
      <c r="B2401" t="inlineStr">
        <is>
          <t>Kagi Maldives Resort and Spa</t>
        </is>
      </c>
      <c r="C2401" t="inlineStr">
        <is>
          <t>https://kagimaldives.com/pure-romance</t>
        </is>
      </c>
      <c r="D2401" t="inlineStr">
        <is>
          <t>wedding</t>
        </is>
      </c>
      <c r="E2401" t="inlineStr">
        <is>
          <t>Pure Romance – KagiMaldives</t>
        </is>
      </c>
      <c r="F2401" t="n">
        <v>1360</v>
      </c>
      <c r="G2401" t="inlineStr">
        <is>
          <t>2026-10-04</t>
        </is>
      </c>
      <c r="H2401" t="inlineStr">
        <is>
          <t>official</t>
        </is>
      </c>
      <c r="I2401" t="inlineStr">
        <is>
          <t>output/pages/071_kagi-maldives-resort-and-spa/wedding__kagimaldives.com__pure-romance.md</t>
        </is>
      </c>
    </row>
    <row r="2402">
      <c r="A2402" t="n">
        <v>75</v>
      </c>
      <c r="B2402" t="inlineStr">
        <is>
          <t>Kandima Maldives</t>
        </is>
      </c>
      <c r="C2402" t="inlineStr">
        <is>
          <t>https://kandima.com/en/snorkelling</t>
        </is>
      </c>
      <c r="D2402" t="inlineStr">
        <is>
          <t>diving</t>
        </is>
      </c>
      <c r="E2402" t="inlineStr">
        <is>
          <t>Snorkelling</t>
        </is>
      </c>
      <c r="F2402" t="n">
        <v>1323</v>
      </c>
      <c r="G2402" t="inlineStr">
        <is>
          <t>2026-10-04</t>
        </is>
      </c>
      <c r="H2402" t="inlineStr">
        <is>
          <t>official</t>
        </is>
      </c>
      <c r="I2402" t="inlineStr">
        <is>
          <t>output/pages/075_kandima-maldives/diving__kandima.com__en-snorkelling.md</t>
        </is>
      </c>
    </row>
    <row r="2403">
      <c r="A2403" t="n">
        <v>75</v>
      </c>
      <c r="B2403" t="inlineStr">
        <is>
          <t>Kandima Maldives</t>
        </is>
      </c>
      <c r="C2403" t="inlineStr">
        <is>
          <t>https://kandima.com/en/kool-things/kandima-blog/6-reasons-to-celebrate-festive-season-in-the-maldives</t>
        </is>
      </c>
      <c r="D2403" t="inlineStr">
        <is>
          <t>wedding</t>
        </is>
      </c>
      <c r="E2403" t="inlineStr">
        <is>
          <t>6 Reasons to Celebrate Festive Season in the Maldives</t>
        </is>
      </c>
      <c r="F2403" t="n">
        <v>2545</v>
      </c>
      <c r="G2403" t="inlineStr">
        <is>
          <t>2026-10-04</t>
        </is>
      </c>
      <c r="H2403" t="inlineStr">
        <is>
          <t>official</t>
        </is>
      </c>
      <c r="I2403" t="inlineStr">
        <is>
          <t>output/pages/075_kandima-maldives/wedding__kandima.com__en-kool-things-kandima-blog-6-reasons-to-celebrate-festive-s.md</t>
        </is>
      </c>
    </row>
    <row r="2404">
      <c r="A2404" t="n">
        <v>75</v>
      </c>
      <c r="B2404" t="inlineStr">
        <is>
          <t>Kandima Maldives</t>
        </is>
      </c>
      <c r="C2404" t="inlineStr">
        <is>
          <t>https://kandima.com/en/kool-things/kandima-blog/top-10-things-to-tick-off-your-bucket-list-in-the-maldives</t>
        </is>
      </c>
      <c r="D2404" t="inlineStr">
        <is>
          <t>diving</t>
        </is>
      </c>
      <c r="E2404" t="inlineStr">
        <is>
          <t>Top 10 things to tick off your bucket list in the Maldives!</t>
        </is>
      </c>
      <c r="F2404" t="n">
        <v>6381</v>
      </c>
      <c r="G2404" t="inlineStr">
        <is>
          <t>2026-10-04</t>
        </is>
      </c>
      <c r="H2404" t="inlineStr">
        <is>
          <t>official</t>
        </is>
      </c>
      <c r="I2404" t="inlineStr">
        <is>
          <t>output/pages/075_kandima-maldives/diving__kandima.com__en-kool-things-kandima-blog-top-10-things-to-tick-off-your-b.md</t>
        </is>
      </c>
    </row>
    <row r="2405">
      <c r="A2405" t="n">
        <v>75</v>
      </c>
      <c r="B2405" t="inlineStr">
        <is>
          <t>Kandima Maldives</t>
        </is>
      </c>
      <c r="C2405" t="inlineStr">
        <is>
          <t>https://kandima.com/en/kool-things/kandima-blog/unleash-your-inner-artist-world-art-day-at-kandima-maldives</t>
        </is>
      </c>
      <c r="D2405" t="inlineStr">
        <is>
          <t>diving</t>
        </is>
      </c>
      <c r="E2405" t="inlineStr">
        <is>
          <t>Unleash Your Inner Artist: World Art Day at Kandima Maldives</t>
        </is>
      </c>
      <c r="F2405" t="n">
        <v>1756</v>
      </c>
      <c r="G2405" t="inlineStr">
        <is>
          <t>2026-10-04</t>
        </is>
      </c>
      <c r="H2405" t="inlineStr">
        <is>
          <t>official</t>
        </is>
      </c>
      <c r="I2405" t="inlineStr">
        <is>
          <t>output/pages/075_kandima-maldives/diving__kandima.com__en-kool-things-kandima-blog-unleash-your-inner-artist-world-.md</t>
        </is>
      </c>
    </row>
    <row r="2406">
      <c r="A2406" t="n">
        <v>71</v>
      </c>
      <c r="B2406" t="inlineStr">
        <is>
          <t>Kagi Maldives Resort and Spa</t>
        </is>
      </c>
      <c r="C2406" t="inlineStr">
        <is>
          <t>https://kagimaldives.com/culinary-journeys/nonna</t>
        </is>
      </c>
      <c r="D2406" t="inlineStr">
        <is>
          <t>dining</t>
        </is>
      </c>
      <c r="E2406" t="inlineStr">
        <is>
          <t>Nonna – KagiMaldives</t>
        </is>
      </c>
      <c r="F2406" t="n">
        <v>839</v>
      </c>
      <c r="G2406" t="inlineStr">
        <is>
          <t>2026-10-04</t>
        </is>
      </c>
      <c r="H2406" t="inlineStr">
        <is>
          <t>official</t>
        </is>
      </c>
      <c r="I2406" t="inlineStr">
        <is>
          <t>output/pages/071_kagi-maldives-resort-and-spa/dining__kagimaldives.com__culinary-journeys-nonna.md</t>
        </is>
      </c>
    </row>
    <row r="2407">
      <c r="A2407" t="n">
        <v>75</v>
      </c>
      <c r="B2407" t="inlineStr">
        <is>
          <t>Kandima Maldives</t>
        </is>
      </c>
      <c r="C2407" t="inlineStr">
        <is>
          <t>https://kandima.com/en/kool-things/kandima-blog/plant-based-paradise-celebrate-veganuary-in-style</t>
        </is>
      </c>
      <c r="D2407" t="inlineStr">
        <is>
          <t>wedding</t>
        </is>
      </c>
      <c r="E2407" t="inlineStr">
        <is>
          <t>Plant-Based Paradise: Celebrate Veganuary in Style!</t>
        </is>
      </c>
      <c r="F2407" t="n">
        <v>2312</v>
      </c>
      <c r="G2407" t="inlineStr">
        <is>
          <t>2026-10-04</t>
        </is>
      </c>
      <c r="H2407" t="inlineStr">
        <is>
          <t>official</t>
        </is>
      </c>
      <c r="I2407" t="inlineStr">
        <is>
          <t>output/pages/075_kandima-maldives/wedding__kandima.com__en-kool-things-kandima-blog-plant-based-paradise-celebrate-v.md</t>
        </is>
      </c>
    </row>
    <row r="2408">
      <c r="A2408" t="n">
        <v>75</v>
      </c>
      <c r="B2408" t="inlineStr">
        <is>
          <t>Kandima Maldives</t>
        </is>
      </c>
      <c r="C2408" t="inlineStr">
        <is>
          <t>https://kandima.com/en/kool-things/kandima-blog/category/inspirations</t>
        </is>
      </c>
      <c r="D2408" t="inlineStr">
        <is>
          <t>other</t>
        </is>
      </c>
      <c r="E2408" t="inlineStr">
        <is>
          <t>Blog posts from Inspirations</t>
        </is>
      </c>
      <c r="F2408" t="n">
        <v>4547</v>
      </c>
      <c r="G2408" t="inlineStr">
        <is>
          <t>2026-10-04</t>
        </is>
      </c>
      <c r="H2408" t="inlineStr">
        <is>
          <t>official</t>
        </is>
      </c>
      <c r="I2408" t="inlineStr">
        <is>
          <t>output/pages/075_kandima-maldives/other__kandima.com__en-kool-things-kandima-blog-category-inspirations.md</t>
        </is>
      </c>
    </row>
    <row r="2409">
      <c r="A2409" t="n">
        <v>75</v>
      </c>
      <c r="B2409" t="inlineStr">
        <is>
          <t>Kandima Maldives</t>
        </is>
      </c>
      <c r="C2409" t="inlineStr">
        <is>
          <t>https://kandima.com/en/kool-things/weddings</t>
        </is>
      </c>
      <c r="D2409" t="inlineStr">
        <is>
          <t>wedding</t>
        </is>
      </c>
      <c r="E2409" t="inlineStr">
        <is>
          <t>Maldives Wedding Venues | Maldives Wedding Package 2025</t>
        </is>
      </c>
      <c r="F2409" t="n">
        <v>1409</v>
      </c>
      <c r="G2409" t="inlineStr">
        <is>
          <t>2026-10-04</t>
        </is>
      </c>
      <c r="H2409" t="inlineStr">
        <is>
          <t>official</t>
        </is>
      </c>
      <c r="I2409" t="inlineStr">
        <is>
          <t>output/pages/075_kandima-maldives/wedding__kandima.com__en-kool-things-weddings.md</t>
        </is>
      </c>
    </row>
    <row r="2410">
      <c r="A2410" t="n">
        <v>75</v>
      </c>
      <c r="B2410" t="inlineStr">
        <is>
          <t>Kandima Maldives</t>
        </is>
      </c>
      <c r="C2410" t="inlineStr">
        <is>
          <t>https://kandima.com/en/next-kool-offer</t>
        </is>
      </c>
      <c r="D2410" t="inlineStr">
        <is>
          <t>offers</t>
        </is>
      </c>
      <c r="E2410" t="inlineStr">
        <is>
          <t>Kandima Expired Offers Landing Page</t>
        </is>
      </c>
      <c r="F2410" t="n">
        <v>1167</v>
      </c>
      <c r="G2410" t="inlineStr">
        <is>
          <t>2026-10-04</t>
        </is>
      </c>
      <c r="H2410" t="inlineStr">
        <is>
          <t>official</t>
        </is>
      </c>
      <c r="I2410" t="inlineStr">
        <is>
          <t>output/pages/075_kandima-maldives/offers__kandima.com__en-next-kool-offer.md</t>
        </is>
      </c>
    </row>
    <row r="2411">
      <c r="A2411" t="n">
        <v>75</v>
      </c>
      <c r="B2411" t="inlineStr">
        <is>
          <t>Kandima Maldives</t>
        </is>
      </c>
      <c r="C2411" t="inlineStr">
        <is>
          <t>https://kandima.com/en/next-cool-offer</t>
        </is>
      </c>
      <c r="D2411" t="inlineStr">
        <is>
          <t>offers</t>
        </is>
      </c>
      <c r="E2411" t="inlineStr">
        <is>
          <t>Kandima Expired Offers Landing Page</t>
        </is>
      </c>
      <c r="F2411" t="n">
        <v>1167</v>
      </c>
      <c r="G2411" t="inlineStr">
        <is>
          <t>2026-10-04</t>
        </is>
      </c>
      <c r="H2411" t="inlineStr">
        <is>
          <t>official</t>
        </is>
      </c>
      <c r="I2411" t="inlineStr">
        <is>
          <t>output/pages/075_kandima-maldives/offers__kandima.com__en-next-cool-offer.md</t>
        </is>
      </c>
    </row>
    <row r="2412">
      <c r="A2412" t="n">
        <v>75</v>
      </c>
      <c r="B2412" t="inlineStr">
        <is>
          <t>Kandima Maldives</t>
        </is>
      </c>
      <c r="C2412" t="inlineStr">
        <is>
          <t>https://kandima.com/en/kool-things/kandima-blog/dive-into-family-fun-at-kandima-maldives</t>
        </is>
      </c>
      <c r="D2412" t="inlineStr">
        <is>
          <t>diving</t>
        </is>
      </c>
      <c r="E2412" t="inlineStr">
        <is>
          <t>Dive into Family Fun at Kandima Maldives!</t>
        </is>
      </c>
      <c r="F2412" t="n">
        <v>2577</v>
      </c>
      <c r="G2412" t="inlineStr">
        <is>
          <t>2026-10-04</t>
        </is>
      </c>
      <c r="H2412" t="inlineStr">
        <is>
          <t>official</t>
        </is>
      </c>
      <c r="I2412" t="inlineStr">
        <is>
          <t>output/pages/075_kandima-maldives/diving__kandima.com__en-kool-things-kandima-blog-dive-into-family-fun-at-kandima-.md</t>
        </is>
      </c>
    </row>
    <row r="2413">
      <c r="A2413" t="n">
        <v>78</v>
      </c>
      <c r="B2413" t="inlineStr">
        <is>
          <t>Meeru Maldives Resort Island</t>
        </is>
      </c>
      <c r="C2413" t="inlineStr">
        <is>
          <t>https://www.meeru.com/meeru-news/sample-page/</t>
        </is>
      </c>
      <c r="D2413" t="inlineStr">
        <is>
          <t>other</t>
        </is>
      </c>
      <c r="E2413" t="inlineStr">
        <is>
          <t>Sample Page - Meeru News</t>
        </is>
      </c>
      <c r="F2413" t="n">
        <v>851</v>
      </c>
      <c r="G2413" t="inlineStr">
        <is>
          <t>2026-10-04</t>
        </is>
      </c>
      <c r="H2413" t="inlineStr">
        <is>
          <t>official</t>
        </is>
      </c>
      <c r="I2413" t="inlineStr">
        <is>
          <t>output/pages/078_meeru-maldives-resort-island/other__meeru.com__meeru-news-sample-page.md</t>
        </is>
      </c>
    </row>
    <row r="2414">
      <c r="A2414" t="n">
        <v>75</v>
      </c>
      <c r="B2414" t="inlineStr">
        <is>
          <t>Kandima Maldives</t>
        </is>
      </c>
      <c r="C2414" t="inlineStr">
        <is>
          <t>https://kandima.com/en/special-offer-for-liverpool-fc-family</t>
        </is>
      </c>
      <c r="D2414" t="inlineStr">
        <is>
          <t>kids</t>
        </is>
      </c>
      <c r="E2414" t="inlineStr">
        <is>
          <t>ynwaspecial</t>
        </is>
      </c>
      <c r="F2414" t="n">
        <v>377</v>
      </c>
      <c r="G2414" t="inlineStr">
        <is>
          <t>2026-10-04</t>
        </is>
      </c>
      <c r="H2414" t="inlineStr">
        <is>
          <t>official</t>
        </is>
      </c>
      <c r="I2414" t="inlineStr">
        <is>
          <t>output/pages/075_kandima-maldives/kids__kandima.com__en-special-offer-for-liverpool-fc-family.md</t>
        </is>
      </c>
    </row>
    <row r="2415">
      <c r="A2415" t="n">
        <v>78</v>
      </c>
      <c r="B2415" t="inlineStr">
        <is>
          <t>Meeru Maldives Resort Island</t>
        </is>
      </c>
      <c r="C2415" t="inlineStr">
        <is>
          <t>https://www.meeru.com/meeru-news/2023/04/01/hello-world/</t>
        </is>
      </c>
      <c r="D2415" t="inlineStr">
        <is>
          <t>other</t>
        </is>
      </c>
      <c r="E2415" t="inlineStr">
        <is>
          <t>Hello world! - Meeru News</t>
        </is>
      </c>
      <c r="F2415" t="n">
        <v>377</v>
      </c>
      <c r="G2415" t="inlineStr">
        <is>
          <t>2026-10-04</t>
        </is>
      </c>
      <c r="H2415" t="inlineStr">
        <is>
          <t>official</t>
        </is>
      </c>
      <c r="I2415" t="inlineStr">
        <is>
          <t>output/pages/078_meeru-maldives-resort-island/other__meeru.com__meeru-news-2023-04-01-hello-world.md</t>
        </is>
      </c>
    </row>
    <row r="2416">
      <c r="A2416" t="n">
        <v>75</v>
      </c>
      <c r="B2416" t="inlineStr">
        <is>
          <t>Kandima Maldives</t>
        </is>
      </c>
      <c r="C2416" t="inlineStr">
        <is>
          <t>https://kandima.com/en/studios-villas/beach-villa-with-swirlpool</t>
        </is>
      </c>
      <c r="D2416" t="inlineStr">
        <is>
          <t>diving</t>
        </is>
      </c>
      <c r="E2416" t="inlineStr">
        <is>
          <t>Beach Villa with Swirl Pool | | Kandima Maldives</t>
        </is>
      </c>
      <c r="F2416" t="n">
        <v>792</v>
      </c>
      <c r="G2416" t="inlineStr">
        <is>
          <t>2026-10-04</t>
        </is>
      </c>
      <c r="H2416" t="inlineStr">
        <is>
          <t>official</t>
        </is>
      </c>
      <c r="I2416" t="inlineStr">
        <is>
          <t>output/pages/075_kandima-maldives/diving__kandima.com__en-studios-villas-beach-villa-with-swirlpool.md</t>
        </is>
      </c>
    </row>
    <row r="2417">
      <c r="A2417" t="n">
        <v>75</v>
      </c>
      <c r="B2417" t="inlineStr">
        <is>
          <t>Kandima Maldives</t>
        </is>
      </c>
      <c r="C2417" t="inlineStr">
        <is>
          <t>https://kandima.com/en/kool-things/kandima-blog/5-fun-beach-games-for-kids-and-adults</t>
        </is>
      </c>
      <c r="D2417" t="inlineStr">
        <is>
          <t>kids</t>
        </is>
      </c>
      <c r="E2417" t="inlineStr">
        <is>
          <t>5 Fun Beach Games for Kids and Adults</t>
        </is>
      </c>
      <c r="F2417" t="n">
        <v>3254</v>
      </c>
      <c r="G2417" t="inlineStr">
        <is>
          <t>2026-10-04</t>
        </is>
      </c>
      <c r="H2417" t="inlineStr">
        <is>
          <t>official</t>
        </is>
      </c>
      <c r="I2417" t="inlineStr">
        <is>
          <t>output/pages/075_kandima-maldives/kids__kandima.com__en-kool-things-kandima-blog-5-fun-beach-games-for-kids-and-a.md</t>
        </is>
      </c>
    </row>
    <row r="2418">
      <c r="A2418" t="n">
        <v>75</v>
      </c>
      <c r="B2418" t="inlineStr">
        <is>
          <t>Kandima Maldives</t>
        </is>
      </c>
      <c r="C2418" t="inlineStr">
        <is>
          <t>https://kandima.com/en/kool-things/kandima-blog/an-uber-kool-wellness-retreat-by-celebrity-fitness-trainer-ramona-braganza-at-kandima-maldives</t>
        </is>
      </c>
      <c r="D2418" t="inlineStr">
        <is>
          <t>dining</t>
        </is>
      </c>
      <c r="E2418" t="inlineStr">
        <is>
          <t>An uber-kool wellness retreat by celebrity fitness trainer Ramona Braganza at Kandima Maldives!</t>
        </is>
      </c>
      <c r="F2418" t="n">
        <v>2195</v>
      </c>
      <c r="G2418" t="inlineStr">
        <is>
          <t>2026-10-04</t>
        </is>
      </c>
      <c r="H2418" t="inlineStr">
        <is>
          <t>official</t>
        </is>
      </c>
      <c r="I2418" t="inlineStr">
        <is>
          <t>output/pages/075_kandima-maldives/dining__kandima.com__en-kool-things-kandima-blog-an-uber-kool-wellness-retreat-by.md</t>
        </is>
      </c>
    </row>
    <row r="2419">
      <c r="A2419" t="n">
        <v>74</v>
      </c>
      <c r="B2419" t="inlineStr">
        <is>
          <t>Kandolhu Island Maldives</t>
        </is>
      </c>
      <c r="C2419" t="inlineStr">
        <is>
          <t>https://www.kandolhu.com/rooms-villas/pool-villas/</t>
        </is>
      </c>
      <c r="D2419" t="inlineStr">
        <is>
          <t>diving</t>
        </is>
      </c>
      <c r="E2419" t="inlineStr">
        <is>
          <t>Maldives Villa With Private Pool | Kandolhu Island Maldives</t>
        </is>
      </c>
      <c r="F2419" t="n">
        <v>2205</v>
      </c>
      <c r="G2419" t="inlineStr">
        <is>
          <t>2026-10-04</t>
        </is>
      </c>
      <c r="H2419" t="inlineStr">
        <is>
          <t>official</t>
        </is>
      </c>
      <c r="I2419" t="inlineStr">
        <is>
          <t>output/pages/074_kandolhu-island-maldives/diving__kandolhu.com__rooms-villas-pool-villas.md</t>
        </is>
      </c>
    </row>
    <row r="2420">
      <c r="A2420" t="n">
        <v>74</v>
      </c>
      <c r="B2420" t="inlineStr">
        <is>
          <t>Kandolhu Island Maldives</t>
        </is>
      </c>
      <c r="C2420" t="inlineStr">
        <is>
          <t>https://www.kandolhu.com/rooms-villas/duplex-pool-villas/</t>
        </is>
      </c>
      <c r="D2420" t="inlineStr">
        <is>
          <t>diving</t>
        </is>
      </c>
      <c r="E2420" t="inlineStr">
        <is>
          <t>Maldives Beach Pool Villa | Kandolhu Island Maldives</t>
        </is>
      </c>
      <c r="F2420" t="n">
        <v>2122</v>
      </c>
      <c r="G2420" t="inlineStr">
        <is>
          <t>2026-10-04</t>
        </is>
      </c>
      <c r="H2420" t="inlineStr">
        <is>
          <t>official</t>
        </is>
      </c>
      <c r="I2420" t="inlineStr">
        <is>
          <t>output/pages/074_kandolhu-island-maldives/diving__kandolhu.com__rooms-villas-duplex-pool-villas.md</t>
        </is>
      </c>
    </row>
    <row r="2421">
      <c r="A2421" t="n">
        <v>74</v>
      </c>
      <c r="B2421" t="inlineStr">
        <is>
          <t>Kandolhu Island Maldives</t>
        </is>
      </c>
      <c r="C2421" t="inlineStr">
        <is>
          <t>https://www.kandolhu.com/rooms-villas/deluxe-ocean-pool-villas/</t>
        </is>
      </c>
      <c r="D2421" t="inlineStr">
        <is>
          <t>diving</t>
        </is>
      </c>
      <c r="E2421" t="inlineStr">
        <is>
          <t>Deluxe Ocean Pool Villas | Kandolhu Island Maldives</t>
        </is>
      </c>
      <c r="F2421" t="n">
        <v>2120</v>
      </c>
      <c r="G2421" t="inlineStr">
        <is>
          <t>2026-10-04</t>
        </is>
      </c>
      <c r="H2421" t="inlineStr">
        <is>
          <t>official</t>
        </is>
      </c>
      <c r="I2421" t="inlineStr">
        <is>
          <t>output/pages/074_kandolhu-island-maldives/diving__kandolhu.com__rooms-villas-deluxe-ocean-pool-villas.md</t>
        </is>
      </c>
    </row>
    <row r="2422">
      <c r="A2422" t="n">
        <v>13</v>
      </c>
      <c r="B2422" t="inlineStr">
        <is>
          <t>Sandies Bathala</t>
        </is>
      </c>
      <c r="C2422" t="inlineStr">
        <is>
          <t>https://www.kuoni.co.uk/destinations/indian-ocean/maldives/hotels/sandies-bathala/</t>
        </is>
      </c>
      <c r="D2422" t="inlineStr">
        <is>
          <t>diving</t>
        </is>
      </c>
      <c r="E2422" t="inlineStr">
        <is>
          <t>Sandies Bathala | A Kuoni Hotel in Maldives</t>
        </is>
      </c>
      <c r="F2422" t="n">
        <v>21321</v>
      </c>
      <c r="G2422" t="inlineStr">
        <is>
          <t>2026-10-04</t>
        </is>
      </c>
      <c r="H2422" t="inlineStr">
        <is>
          <t>dmc-agency</t>
        </is>
      </c>
      <c r="I2422" t="inlineStr">
        <is>
          <t>output/pages/013_sandies-bathala/diving__kuoni.co.uk__destinations-indian-ocean-maldives-hotels-sandies-bathala.md</t>
        </is>
      </c>
    </row>
    <row r="2423">
      <c r="A2423" t="n">
        <v>102</v>
      </c>
      <c r="B2423" t="inlineStr">
        <is>
          <t>W Maldives</t>
        </is>
      </c>
      <c r="C2423" t="inlineStr">
        <is>
          <t>https://www.kuoni.co.uk/destinations/indian-ocean/maldives/hotels/w-maldives/</t>
        </is>
      </c>
      <c r="D2423" t="inlineStr">
        <is>
          <t>diving</t>
        </is>
      </c>
      <c r="E2423" t="inlineStr">
        <is>
          <t>W Maldives | A Kuoni Hotel in the Maldives</t>
        </is>
      </c>
      <c r="F2423" t="n">
        <v>25857</v>
      </c>
      <c r="G2423" t="inlineStr">
        <is>
          <t>2026-10-04</t>
        </is>
      </c>
      <c r="H2423" t="inlineStr">
        <is>
          <t>dmc-agency</t>
        </is>
      </c>
      <c r="I2423" t="inlineStr">
        <is>
          <t>output/pages/102_w-maldives/diving__kuoni.co.uk__destinations-indian-ocean-maldives-hotels-w-maldives.md</t>
        </is>
      </c>
    </row>
    <row r="2424">
      <c r="A2424" t="n">
        <v>67</v>
      </c>
      <c r="B2424" t="inlineStr">
        <is>
          <t>Waldorf Astoria Maldives Ithaafushi</t>
        </is>
      </c>
      <c r="C2424" t="inlineStr">
        <is>
          <t>https://www.carrier.co.uk/design/hotels/ithaafushi-the-private-island-by-waldorf-astoria</t>
        </is>
      </c>
      <c r="D2424" t="inlineStr">
        <is>
          <t>diving</t>
        </is>
      </c>
      <c r="E2424" t="inlineStr">
        <is>
          <t>Ithaafushi - The Private Island by Waldorf Astoria | Maldives | Carrier Luxury Holidays</t>
        </is>
      </c>
      <c r="F2424" t="n">
        <v>5300</v>
      </c>
      <c r="G2424" t="inlineStr">
        <is>
          <t>2026-10-04</t>
        </is>
      </c>
      <c r="H2424" t="inlineStr">
        <is>
          <t>dmc-agency</t>
        </is>
      </c>
      <c r="I2424" t="inlineStr">
        <is>
          <t>output/pages/067_waldorf-astoria-maldives-ithaafushi/diving__carrier.co.uk__design-hotels-ithaafushi-the-private-island-by-waldorf-astor.md</t>
        </is>
      </c>
    </row>
    <row r="2425">
      <c r="A2425" t="n">
        <v>102</v>
      </c>
      <c r="B2425" t="inlineStr">
        <is>
          <t>W Maldives</t>
        </is>
      </c>
      <c r="C2425" t="inlineStr">
        <is>
          <t>https://www.carrier.co.uk/design/hotels/w-maldives</t>
        </is>
      </c>
      <c r="D2425" t="inlineStr">
        <is>
          <t>diving</t>
        </is>
      </c>
      <c r="E2425" t="inlineStr">
        <is>
          <t>W Maldives | Maldives | Carrier Luxury Holidays</t>
        </is>
      </c>
      <c r="F2425" t="n">
        <v>6239</v>
      </c>
      <c r="G2425" t="inlineStr">
        <is>
          <t>2026-10-04</t>
        </is>
      </c>
      <c r="H2425" t="inlineStr">
        <is>
          <t>dmc-agency</t>
        </is>
      </c>
      <c r="I2425" t="inlineStr">
        <is>
          <t>output/pages/102_w-maldives/diving__carrier.co.uk__design-hotels-w-maldives.md</t>
        </is>
      </c>
    </row>
    <row r="2426">
      <c r="A2426" t="n">
        <v>4</v>
      </c>
      <c r="B2426" t="inlineStr">
        <is>
          <t>Ayada Maldives</t>
        </is>
      </c>
      <c r="C2426" t="inlineStr">
        <is>
          <t>https://www.teletextholidays.co.uk/hotels/ayada-maldives</t>
        </is>
      </c>
      <c r="D2426" t="inlineStr">
        <is>
          <t>diving</t>
        </is>
      </c>
      <c r="E2426" t="inlineStr">
        <is>
          <t>Ayada Maldives in Maguhdhuvaa, Maldives - Teletext Holidays.</t>
        </is>
      </c>
      <c r="F2426" t="n">
        <v>9859</v>
      </c>
      <c r="G2426" t="inlineStr">
        <is>
          <t>2026-10-04</t>
        </is>
      </c>
      <c r="H2426" t="inlineStr">
        <is>
          <t>dmc-agency</t>
        </is>
      </c>
      <c r="I2426" t="inlineStr">
        <is>
          <t>output/pages/004_ayada-maldives/diving__teletextholidays.co.uk__hotels-ayada-maldives.md</t>
        </is>
      </c>
    </row>
    <row r="2427">
      <c r="A2427" t="n">
        <v>49</v>
      </c>
      <c r="B2427" t="inlineStr">
        <is>
          <t>Vakkaru Maldives</t>
        </is>
      </c>
      <c r="C2427" t="inlineStr">
        <is>
          <t>https://www.carrier.co.uk/design/hotels/vakkaru-maldives</t>
        </is>
      </c>
      <c r="D2427" t="inlineStr">
        <is>
          <t>diving</t>
        </is>
      </c>
      <c r="E2427" t="inlineStr">
        <is>
          <t>Vakkaru Maldives | Maldives | Carrier Luxury Holidays</t>
        </is>
      </c>
      <c r="F2427" t="n">
        <v>6848</v>
      </c>
      <c r="G2427" t="inlineStr">
        <is>
          <t>2026-10-04</t>
        </is>
      </c>
      <c r="H2427" t="inlineStr">
        <is>
          <t>dmc-agency</t>
        </is>
      </c>
      <c r="I2427" t="inlineStr">
        <is>
          <t>output/pages/049_vakkaru-maldives/diving__carrier.co.uk__design-hotels-vakkaru-maldives.md</t>
        </is>
      </c>
    </row>
    <row r="2428">
      <c r="A2428" t="n">
        <v>99</v>
      </c>
      <c r="B2428" t="inlineStr">
        <is>
          <t>Conrad Maldives Rangali Island</t>
        </is>
      </c>
      <c r="C2428" t="inlineStr">
        <is>
          <t>https://www.teletextholidays.co.uk/hotels/conrad-maldives-rangali-island-hotel-maldivas-male-maldives</t>
        </is>
      </c>
      <c r="D2428" t="inlineStr">
        <is>
          <t>diving</t>
        </is>
      </c>
      <c r="E2428" t="inlineStr">
        <is>
          <t>Conrad Maldives Rangali Island in Rangali Island, Maldives - Teletext Holidays.</t>
        </is>
      </c>
      <c r="F2428" t="n">
        <v>5465</v>
      </c>
      <c r="G2428" t="inlineStr">
        <is>
          <t>2026-10-04</t>
        </is>
      </c>
      <c r="H2428" t="inlineStr">
        <is>
          <t>dmc-agency</t>
        </is>
      </c>
      <c r="I2428" t="inlineStr">
        <is>
          <t>output/pages/099_conrad-maldives-rangali-island/diving__teletextholidays.co.uk__hotels-conrad-maldives-rangali-island-hotel-maldivas-male-ma.md</t>
        </is>
      </c>
    </row>
    <row r="2429">
      <c r="A2429" t="n">
        <v>82</v>
      </c>
      <c r="B2429" t="inlineStr">
        <is>
          <t>Ifuru Island Maldives</t>
        </is>
      </c>
      <c r="C2429" t="inlineStr">
        <is>
          <t>https://www.ifuruisland.com/</t>
        </is>
      </c>
      <c r="D2429" t="inlineStr">
        <is>
          <t>diving</t>
        </is>
      </c>
      <c r="E2429" t="inlineStr">
        <is>
          <t>Ifuru Island Maldives | 5 Star Resort in Maldives</t>
        </is>
      </c>
      <c r="F2429" t="n">
        <v>5635</v>
      </c>
      <c r="G2429" t="inlineStr">
        <is>
          <t>2026-10-04</t>
        </is>
      </c>
      <c r="H2429" t="inlineStr">
        <is>
          <t>official</t>
        </is>
      </c>
      <c r="I2429" t="inlineStr">
        <is>
          <t>output/pages/082_ifuru-island-maldives/diving__ifuruisland.com__home.md</t>
        </is>
      </c>
    </row>
    <row r="2430">
      <c r="A2430" t="n">
        <v>82</v>
      </c>
      <c r="B2430" t="inlineStr">
        <is>
          <t>Ifuru Island Maldives</t>
        </is>
      </c>
      <c r="C2430" t="inlineStr">
        <is>
          <t>https://www.ifuruisland.com/contact-us</t>
        </is>
      </c>
      <c r="D2430" t="inlineStr">
        <is>
          <t>diving</t>
        </is>
      </c>
      <c r="E2430" t="inlineStr">
        <is>
          <t>Ifuru Contact &amp; Location | Maldives Resort with Airport</t>
        </is>
      </c>
      <c r="F2430" t="n">
        <v>595</v>
      </c>
      <c r="G2430" t="inlineStr">
        <is>
          <t>2026-10-04</t>
        </is>
      </c>
      <c r="H2430" t="inlineStr">
        <is>
          <t>official</t>
        </is>
      </c>
      <c r="I2430" t="inlineStr">
        <is>
          <t>output/pages/082_ifuru-island-maldives/diving__ifuruisland.com__contact-us.md</t>
        </is>
      </c>
    </row>
    <row r="2431">
      <c r="A2431" t="n">
        <v>82</v>
      </c>
      <c r="B2431" t="inlineStr">
        <is>
          <t>Ifuru Island Maldives</t>
        </is>
      </c>
      <c r="C2431" t="inlineStr">
        <is>
          <t>https://www.ifuruisland.com/newsletter</t>
        </is>
      </c>
      <c r="D2431" t="inlineStr">
        <is>
          <t>diving</t>
        </is>
      </c>
      <c r="E2431" t="inlineStr">
        <is>
          <t>Newsletter Sign Up | Ifuru Maldives</t>
        </is>
      </c>
      <c r="F2431" t="n">
        <v>291</v>
      </c>
      <c r="G2431" t="inlineStr">
        <is>
          <t>2026-10-04</t>
        </is>
      </c>
      <c r="H2431" t="inlineStr">
        <is>
          <t>official</t>
        </is>
      </c>
      <c r="I2431" t="inlineStr">
        <is>
          <t>output/pages/082_ifuru-island-maldives/diving__ifuruisland.com__newsletter.md</t>
        </is>
      </c>
    </row>
    <row r="2432">
      <c r="A2432" t="n">
        <v>82</v>
      </c>
      <c r="B2432" t="inlineStr">
        <is>
          <t>Ifuru Island Maldives</t>
        </is>
      </c>
      <c r="C2432" t="inlineStr">
        <is>
          <t>https://www.ifuruisland.com/sunset-suites-villas/family-4-bedroom-nest</t>
        </is>
      </c>
      <c r="D2432" t="inlineStr">
        <is>
          <t>kids</t>
        </is>
      </c>
      <c r="E2432" t="inlineStr">
        <is>
          <t>Family 4 Bedroom Nest | Ifuru Accommodation</t>
        </is>
      </c>
      <c r="F2432" t="n">
        <v>1984</v>
      </c>
      <c r="G2432" t="inlineStr">
        <is>
          <t>2026-10-04</t>
        </is>
      </c>
      <c r="H2432" t="inlineStr">
        <is>
          <t>official</t>
        </is>
      </c>
      <c r="I2432" t="inlineStr">
        <is>
          <t>output/pages/082_ifuru-island-maldives/kids__ifuruisland.com__sunset-suites-villas-family-4-bedroom-nest.md</t>
        </is>
      </c>
    </row>
    <row r="2433">
      <c r="A2433" t="n">
        <v>85</v>
      </c>
      <c r="B2433" t="inlineStr">
        <is>
          <t>Centara Mirage Lagoon Maldives &amp; Centara Grand Lagoon Maldives</t>
        </is>
      </c>
      <c r="C2433" t="inlineStr">
        <is>
          <t>https://www.centarahotelsresorts.com/centara/cmlm</t>
        </is>
      </c>
      <c r="D2433" t="inlineStr">
        <is>
          <t>diving</t>
        </is>
      </c>
      <c r="E2433" t="inlineStr">
        <is>
          <t>Family-friendly Escapes At Centara Mirage Lagoon Maldives</t>
        </is>
      </c>
      <c r="F2433" t="n">
        <v>17076</v>
      </c>
      <c r="G2433" t="inlineStr">
        <is>
          <t>2026-10-04</t>
        </is>
      </c>
      <c r="H2433" t="inlineStr">
        <is>
          <t>official</t>
        </is>
      </c>
      <c r="I2433" t="inlineStr">
        <is>
          <t>output/pages/085_centara-mirage-lagoon-maldives-centara-grand-lagoo/diving__centarahotelsresorts.com__centara-cmlm.md</t>
        </is>
      </c>
    </row>
    <row r="2434">
      <c r="A2434" t="n">
        <v>82</v>
      </c>
      <c r="B2434" t="inlineStr">
        <is>
          <t>Ifuru Island Maldives</t>
        </is>
      </c>
      <c r="C2434" t="inlineStr">
        <is>
          <t>https://www.ifuruisland.com/sunset-suites-villas/sunset-beach-suite</t>
        </is>
      </c>
      <c r="D2434" t="inlineStr">
        <is>
          <t>villas</t>
        </is>
      </c>
      <c r="E2434" t="inlineStr">
        <is>
          <t>Sunset Beach Suite | Ifuru Accommodation</t>
        </is>
      </c>
      <c r="F2434" t="n">
        <v>1900</v>
      </c>
      <c r="G2434" t="inlineStr">
        <is>
          <t>2026-10-04</t>
        </is>
      </c>
      <c r="H2434" t="inlineStr">
        <is>
          <t>official</t>
        </is>
      </c>
      <c r="I2434" t="inlineStr">
        <is>
          <t>output/pages/082_ifuru-island-maldives/villas__ifuruisland.com__sunset-suites-villas-sunset-beach-suite.md</t>
        </is>
      </c>
    </row>
    <row r="2435">
      <c r="A2435" t="n">
        <v>82</v>
      </c>
      <c r="B2435" t="inlineStr">
        <is>
          <t>Ifuru Island Maldives</t>
        </is>
      </c>
      <c r="C2435" t="inlineStr">
        <is>
          <t>https://www.ifuruisland.com/free-weddings-celebrations/honeymoon</t>
        </is>
      </c>
      <c r="D2435" t="inlineStr">
        <is>
          <t>wedding</t>
        </is>
      </c>
      <c r="E2435" t="inlineStr">
        <is>
          <t>Honeymoon at Ifuru Island Maldives</t>
        </is>
      </c>
      <c r="F2435" t="n">
        <v>704</v>
      </c>
      <c r="G2435" t="inlineStr">
        <is>
          <t>2026-10-04</t>
        </is>
      </c>
      <c r="H2435" t="inlineStr">
        <is>
          <t>official</t>
        </is>
      </c>
      <c r="I2435" t="inlineStr">
        <is>
          <t>output/pages/082_ifuru-island-maldives/wedding__ifuruisland.com__free-weddings-celebrations-honeymoon.md</t>
        </is>
      </c>
    </row>
    <row r="2436">
      <c r="A2436" t="n">
        <v>82</v>
      </c>
      <c r="B2436" t="inlineStr">
        <is>
          <t>Ifuru Island Maldives</t>
        </is>
      </c>
      <c r="C2436" t="inlineStr">
        <is>
          <t>https://www.ifuruisland.com/sunset-suites-villas</t>
        </is>
      </c>
      <c r="D2436" t="inlineStr">
        <is>
          <t>diving</t>
        </is>
      </c>
      <c r="E2436" t="inlineStr">
        <is>
          <t>Sunset Beach Villas and Suites in Maldives | Ifuru Island</t>
        </is>
      </c>
      <c r="F2436" t="n">
        <v>5222</v>
      </c>
      <c r="G2436" t="inlineStr">
        <is>
          <t>2026-10-04</t>
        </is>
      </c>
      <c r="H2436" t="inlineStr">
        <is>
          <t>official</t>
        </is>
      </c>
      <c r="I2436" t="inlineStr">
        <is>
          <t>output/pages/082_ifuru-island-maldives/diving__ifuruisland.com__sunset-suites-villas.md</t>
        </is>
      </c>
    </row>
    <row r="2437">
      <c r="A2437" t="n">
        <v>82</v>
      </c>
      <c r="B2437" t="inlineStr">
        <is>
          <t>Ifuru Island Maldives</t>
        </is>
      </c>
      <c r="C2437" t="inlineStr">
        <is>
          <t>https://www.ifuruisland.com/your-surprise-island</t>
        </is>
      </c>
      <c r="D2437" t="inlineStr">
        <is>
          <t>diving</t>
        </is>
      </c>
      <c r="E2437" t="inlineStr">
        <is>
          <t>All-Inclusive Maldives Resort | Ifuru Island Surprises</t>
        </is>
      </c>
      <c r="F2437" t="n">
        <v>3200</v>
      </c>
      <c r="G2437" t="inlineStr">
        <is>
          <t>2026-10-04</t>
        </is>
      </c>
      <c r="H2437" t="inlineStr">
        <is>
          <t>official</t>
        </is>
      </c>
      <c r="I2437" t="inlineStr">
        <is>
          <t>output/pages/082_ifuru-island-maldives/diving__ifuruisland.com__your-surprise-island.md</t>
        </is>
      </c>
    </row>
    <row r="2438">
      <c r="A2438" t="n">
        <v>82</v>
      </c>
      <c r="B2438" t="inlineStr">
        <is>
          <t>Ifuru Island Maldives</t>
        </is>
      </c>
      <c r="C2438" t="inlineStr">
        <is>
          <t>https://www.ifuruisland.com/cool-things-to-do/watersports</t>
        </is>
      </c>
      <c r="D2438" t="inlineStr">
        <is>
          <t>diving</t>
        </is>
      </c>
      <c r="E2438" t="inlineStr">
        <is>
          <t>Watersports | Activities in Ifuru Maldives</t>
        </is>
      </c>
      <c r="F2438" t="n">
        <v>1220</v>
      </c>
      <c r="G2438" t="inlineStr">
        <is>
          <t>2026-10-04</t>
        </is>
      </c>
      <c r="H2438" t="inlineStr">
        <is>
          <t>official</t>
        </is>
      </c>
      <c r="I2438" t="inlineStr">
        <is>
          <t>output/pages/082_ifuru-island-maldives/diving__ifuruisland.com__cool-things-to-do-watersports.md</t>
        </is>
      </c>
    </row>
    <row r="2439">
      <c r="A2439" t="n">
        <v>82</v>
      </c>
      <c r="B2439" t="inlineStr">
        <is>
          <t>Ifuru Island Maldives</t>
        </is>
      </c>
      <c r="C2439" t="inlineStr">
        <is>
          <t>https://www.ifuruisland.com/xanadu-spa/wet-wet-wet-steam-sauna-plunge-pool</t>
        </is>
      </c>
      <c r="D2439" t="inlineStr">
        <is>
          <t>spa</t>
        </is>
      </c>
      <c r="E2439" t="inlineStr">
        <is>
          <t>Enjoy WET WET WET -  Steam &amp; Sauna &amp; Plunge pool at Xanadu Spa | Ifuru Maldives</t>
        </is>
      </c>
      <c r="F2439" t="n">
        <v>1001</v>
      </c>
      <c r="G2439" t="inlineStr">
        <is>
          <t>2026-10-04</t>
        </is>
      </c>
      <c r="H2439" t="inlineStr">
        <is>
          <t>official</t>
        </is>
      </c>
      <c r="I2439" t="inlineStr">
        <is>
          <t>output/pages/082_ifuru-island-maldives/spa__ifuruisland.com__xanadu-spa-wet-wet-wet-steam-sauna-plunge-pool.md</t>
        </is>
      </c>
    </row>
    <row r="2440">
      <c r="A2440" t="n">
        <v>82</v>
      </c>
      <c r="B2440" t="inlineStr">
        <is>
          <t>Ifuru Island Maldives</t>
        </is>
      </c>
      <c r="C2440" t="inlineStr">
        <is>
          <t>https://www.ifuruisland.com/cool-things-to-do/blend</t>
        </is>
      </c>
      <c r="D2440" t="inlineStr">
        <is>
          <t>diving</t>
        </is>
      </c>
      <c r="E2440" t="inlineStr">
        <is>
          <t>Blend Luxury Boat Experiences | Activities in Ifuru Maldives</t>
        </is>
      </c>
      <c r="F2440" t="n">
        <v>1874</v>
      </c>
      <c r="G2440" t="inlineStr">
        <is>
          <t>2026-10-04</t>
        </is>
      </c>
      <c r="H2440" t="inlineStr">
        <is>
          <t>official</t>
        </is>
      </c>
      <c r="I2440" t="inlineStr">
        <is>
          <t>output/pages/082_ifuru-island-maldives/diving__ifuruisland.com__cool-things-to-do-blend.md</t>
        </is>
      </c>
    </row>
    <row r="2441">
      <c r="A2441" t="n">
        <v>82</v>
      </c>
      <c r="B2441" t="inlineStr">
        <is>
          <t>Ifuru Island Maldives</t>
        </is>
      </c>
      <c r="C2441" t="inlineStr">
        <is>
          <t>https://www.ifuruisland.com/cool-things-to-do/beachfront-infinity-pool</t>
        </is>
      </c>
      <c r="D2441" t="inlineStr">
        <is>
          <t>diving</t>
        </is>
      </c>
      <c r="E2441" t="inlineStr">
        <is>
          <t>Beachfront Infinity Pool  | Activities in Ifuru Maldives</t>
        </is>
      </c>
      <c r="F2441" t="n">
        <v>1816</v>
      </c>
      <c r="G2441" t="inlineStr">
        <is>
          <t>2026-10-04</t>
        </is>
      </c>
      <c r="H2441" t="inlineStr">
        <is>
          <t>official</t>
        </is>
      </c>
      <c r="I2441" t="inlineStr">
        <is>
          <t>output/pages/082_ifuru-island-maldives/diving__ifuruisland.com__cool-things-to-do-beachfront-infinity-pool.md</t>
        </is>
      </c>
    </row>
    <row r="2442">
      <c r="A2442" t="n">
        <v>85</v>
      </c>
      <c r="B2442" t="inlineStr">
        <is>
          <t>Centara Mirage Lagoon Maldives &amp; Centara Grand Lagoon Maldives</t>
        </is>
      </c>
      <c r="C2442" t="inlineStr">
        <is>
          <t>https://www.centarahotelsresorts.com/centara/cmlm/mirage-overwater-sunset-pool-villa</t>
        </is>
      </c>
      <c r="D2442" t="inlineStr">
        <is>
          <t>villas</t>
        </is>
      </c>
      <c r="E2442" t="inlineStr">
        <is>
          <t>Mirage Overwater Sunset Pool Villa | Centara</t>
        </is>
      </c>
      <c r="F2442" t="n">
        <v>1729</v>
      </c>
      <c r="G2442" t="inlineStr">
        <is>
          <t>2026-10-04</t>
        </is>
      </c>
      <c r="H2442" t="inlineStr">
        <is>
          <t>official</t>
        </is>
      </c>
      <c r="I2442" t="inlineStr">
        <is>
          <t>output/pages/085_centara-mirage-lagoon-maldives-centara-grand-lagoo/villas__centarahotelsresorts.com__centara-cmlm-mirage-overwater-sunset-pool-villa.md</t>
        </is>
      </c>
    </row>
    <row r="2443">
      <c r="A2443" t="n">
        <v>82</v>
      </c>
      <c r="B2443" t="inlineStr">
        <is>
          <t>Ifuru Island Maldives</t>
        </is>
      </c>
      <c r="C2443" t="inlineStr">
        <is>
          <t>https://www.ifuruisland.com/maldives-resort-offers</t>
        </is>
      </c>
      <c r="D2443" t="inlineStr">
        <is>
          <t>diving</t>
        </is>
      </c>
      <c r="E2443" t="inlineStr">
        <is>
          <t>Maldives Vacation Deals and Packages | Ifuru Island</t>
        </is>
      </c>
      <c r="F2443" t="n">
        <v>697</v>
      </c>
      <c r="G2443" t="inlineStr">
        <is>
          <t>2026-10-04</t>
        </is>
      </c>
      <c r="H2443" t="inlineStr">
        <is>
          <t>official</t>
        </is>
      </c>
      <c r="I2443" t="inlineStr">
        <is>
          <t>output/pages/082_ifuru-island-maldives/diving__ifuruisland.com__maldives-resort-offers.md</t>
        </is>
      </c>
    </row>
    <row r="2444">
      <c r="A2444" t="n">
        <v>82</v>
      </c>
      <c r="B2444" t="inlineStr">
        <is>
          <t>Ifuru Island Maldives</t>
        </is>
      </c>
      <c r="C2444" t="inlineStr">
        <is>
          <t>https://www.ifuruisland.com/free-weddings-celebrations/free-wedding-ceremony</t>
        </is>
      </c>
      <c r="D2444" t="inlineStr">
        <is>
          <t>wedding</t>
        </is>
      </c>
      <c r="E2444" t="inlineStr">
        <is>
          <t>Free Wedding Ceremony at Ifuru Island Maldives</t>
        </is>
      </c>
      <c r="F2444" t="n">
        <v>1233</v>
      </c>
      <c r="G2444" t="inlineStr">
        <is>
          <t>2026-10-04</t>
        </is>
      </c>
      <c r="H2444" t="inlineStr">
        <is>
          <t>official</t>
        </is>
      </c>
      <c r="I2444" t="inlineStr">
        <is>
          <t>output/pages/082_ifuru-island-maldives/wedding__ifuruisland.com__free-weddings-celebrations-free-wedding-ceremony.md</t>
        </is>
      </c>
    </row>
    <row r="2445">
      <c r="A2445" t="n">
        <v>85</v>
      </c>
      <c r="B2445" t="inlineStr">
        <is>
          <t>Centara Mirage Lagoon Maldives &amp; Centara Grand Lagoon Maldives</t>
        </is>
      </c>
      <c r="C2445" t="inlineStr">
        <is>
          <t>https://www.centarahotelsresorts.com/centara/cmlm/spa-credit</t>
        </is>
      </c>
      <c r="D2445" t="inlineStr">
        <is>
          <t>spa</t>
        </is>
      </c>
      <c r="E2445" t="inlineStr">
        <is>
          <t>Centara | Four-star Hotels and Resorts</t>
        </is>
      </c>
      <c r="F2445" t="n">
        <v>5508</v>
      </c>
      <c r="G2445" t="inlineStr">
        <is>
          <t>2026-10-04</t>
        </is>
      </c>
      <c r="H2445" t="inlineStr">
        <is>
          <t>official</t>
        </is>
      </c>
      <c r="I2445" t="inlineStr">
        <is>
          <t>output/pages/085_centara-mirage-lagoon-maldives-centara-grand-lagoo/spa__centarahotelsresorts.com__centara-cmlm-spa-credit.md</t>
        </is>
      </c>
    </row>
    <row r="2446">
      <c r="A2446" t="n">
        <v>82</v>
      </c>
      <c r="B2446" t="inlineStr">
        <is>
          <t>Ifuru Island Maldives</t>
        </is>
      </c>
      <c r="C2446" t="inlineStr">
        <is>
          <t>https://www.ifuruisland.com/sunset-suites-villas/32-bedroom-island-reserve</t>
        </is>
      </c>
      <c r="D2446" t="inlineStr">
        <is>
          <t>villas</t>
        </is>
      </c>
      <c r="E2446" t="inlineStr">
        <is>
          <t>32 Bedroom Island Reserve | Ifuru Accommodation</t>
        </is>
      </c>
      <c r="F2446" t="n">
        <v>3793</v>
      </c>
      <c r="G2446" t="inlineStr">
        <is>
          <t>2026-10-04</t>
        </is>
      </c>
      <c r="H2446" t="inlineStr">
        <is>
          <t>official</t>
        </is>
      </c>
      <c r="I2446" t="inlineStr">
        <is>
          <t>output/pages/082_ifuru-island-maldives/villas__ifuruisland.com__sunset-suites-villas-32-bedroom-island-reserve.md</t>
        </is>
      </c>
    </row>
    <row r="2447">
      <c r="A2447" t="n">
        <v>85</v>
      </c>
      <c r="B2447" t="inlineStr">
        <is>
          <t>Centara Mirage Lagoon Maldives &amp; Centara Grand Lagoon Maldives</t>
        </is>
      </c>
      <c r="C2447" t="inlineStr">
        <is>
          <t>https://www.centarahotelsresorts.com/centara/cmlm/candy-spa</t>
        </is>
      </c>
      <c r="D2447" t="inlineStr">
        <is>
          <t>spa</t>
        </is>
      </c>
      <c r="E2447" t="inlineStr">
        <is>
          <t>Candy Spa Resort for your kids at Spa Cenvaree | Centara Mirage Lagoon</t>
        </is>
      </c>
      <c r="F2447" t="n">
        <v>2634</v>
      </c>
      <c r="G2447" t="inlineStr">
        <is>
          <t>2026-10-04</t>
        </is>
      </c>
      <c r="H2447" t="inlineStr">
        <is>
          <t>official</t>
        </is>
      </c>
      <c r="I2447" t="inlineStr">
        <is>
          <t>output/pages/085_centara-mirage-lagoon-maldives-centara-grand-lagoo/spa__centarahotelsresorts.com__centara-cmlm-candy-spa.md</t>
        </is>
      </c>
    </row>
    <row r="2448">
      <c r="A2448" t="n">
        <v>82</v>
      </c>
      <c r="B2448" t="inlineStr">
        <is>
          <t>Ifuru Island Maldives</t>
        </is>
      </c>
      <c r="C2448" t="inlineStr">
        <is>
          <t>https://www.ifuruisland.com/cool-things-to-do/star-fitness</t>
        </is>
      </c>
      <c r="D2448" t="inlineStr">
        <is>
          <t>diving</t>
        </is>
      </c>
      <c r="E2448" t="inlineStr">
        <is>
          <t>Star Fitness | Activities in Ifuru Maldives</t>
        </is>
      </c>
      <c r="F2448" t="n">
        <v>2706</v>
      </c>
      <c r="G2448" t="inlineStr">
        <is>
          <t>2026-10-04</t>
        </is>
      </c>
      <c r="H2448" t="inlineStr">
        <is>
          <t>official</t>
        </is>
      </c>
      <c r="I2448" t="inlineStr">
        <is>
          <t>output/pages/082_ifuru-island-maldives/diving__ifuruisland.com__cool-things-to-do-star-fitness.md</t>
        </is>
      </c>
    </row>
    <row r="2449">
      <c r="A2449" t="n">
        <v>82</v>
      </c>
      <c r="B2449" t="inlineStr">
        <is>
          <t>Ifuru Island Maldives</t>
        </is>
      </c>
      <c r="C2449" t="inlineStr">
        <is>
          <t>https://www.ifuruisland.com/gallery</t>
        </is>
      </c>
      <c r="D2449" t="inlineStr">
        <is>
          <t>diving</t>
        </is>
      </c>
      <c r="E2449" t="inlineStr">
        <is>
          <t>Get a glimpse of Ifuru Island Maldives</t>
        </is>
      </c>
      <c r="F2449" t="n">
        <v>524</v>
      </c>
      <c r="G2449" t="inlineStr">
        <is>
          <t>2026-10-04</t>
        </is>
      </c>
      <c r="H2449" t="inlineStr">
        <is>
          <t>official</t>
        </is>
      </c>
      <c r="I2449" t="inlineStr">
        <is>
          <t>output/pages/082_ifuru-island-maldives/diving__ifuruisland.com__gallery.md</t>
        </is>
      </c>
    </row>
    <row r="2450">
      <c r="A2450" t="n">
        <v>82</v>
      </c>
      <c r="B2450" t="inlineStr">
        <is>
          <t>Ifuru Island Maldives</t>
        </is>
      </c>
      <c r="C2450" t="inlineStr">
        <is>
          <t>https://www.ifuruisland.com/cool-things-to-do/yoga</t>
        </is>
      </c>
      <c r="D2450" t="inlineStr">
        <is>
          <t>spa</t>
        </is>
      </c>
      <c r="E2450" t="inlineStr">
        <is>
          <t>Wellness Program | Activities in Ifuru Maldives</t>
        </is>
      </c>
      <c r="F2450" t="n">
        <v>2531</v>
      </c>
      <c r="G2450" t="inlineStr">
        <is>
          <t>2026-10-04</t>
        </is>
      </c>
      <c r="H2450" t="inlineStr">
        <is>
          <t>official</t>
        </is>
      </c>
      <c r="I2450" t="inlineStr">
        <is>
          <t>output/pages/082_ifuru-island-maldives/spa__ifuruisland.com__cool-things-to-do-yoga.md</t>
        </is>
      </c>
    </row>
    <row r="2451">
      <c r="A2451" t="n">
        <v>82</v>
      </c>
      <c r="B2451" t="inlineStr">
        <is>
          <t>Ifuru Island Maldives</t>
        </is>
      </c>
      <c r="C2451" t="inlineStr">
        <is>
          <t>https://www.ifuruisland.com/sunset-suites-villas/sunset-beach-villa-with-pool</t>
        </is>
      </c>
      <c r="D2451" t="inlineStr">
        <is>
          <t>villas</t>
        </is>
      </c>
      <c r="E2451" t="inlineStr">
        <is>
          <t>Sunset Beach Villa with Pool | Ifuru Accommodation</t>
        </is>
      </c>
      <c r="F2451" t="n">
        <v>1842</v>
      </c>
      <c r="G2451" t="inlineStr">
        <is>
          <t>2026-10-04</t>
        </is>
      </c>
      <c r="H2451" t="inlineStr">
        <is>
          <t>official</t>
        </is>
      </c>
      <c r="I2451" t="inlineStr">
        <is>
          <t>output/pages/082_ifuru-island-maldives/villas__ifuruisland.com__sunset-suites-villas-sunset-beach-villa-with-pool.md</t>
        </is>
      </c>
    </row>
    <row r="2452">
      <c r="A2452" t="n">
        <v>82</v>
      </c>
      <c r="B2452" t="inlineStr">
        <is>
          <t>Ifuru Island Maldives</t>
        </is>
      </c>
      <c r="C2452" t="inlineStr">
        <is>
          <t>https://www.ifuruisland.com/sunset-suites-villas/sunset-family-beach-suite</t>
        </is>
      </c>
      <c r="D2452" t="inlineStr">
        <is>
          <t>kids</t>
        </is>
      </c>
      <c r="E2452" t="inlineStr">
        <is>
          <t>Sunset Family Beach Suite | Ifuru Accommodation</t>
        </is>
      </c>
      <c r="F2452" t="n">
        <v>2074</v>
      </c>
      <c r="G2452" t="inlineStr">
        <is>
          <t>2026-10-04</t>
        </is>
      </c>
      <c r="H2452" t="inlineStr">
        <is>
          <t>official</t>
        </is>
      </c>
      <c r="I2452" t="inlineStr">
        <is>
          <t>output/pages/082_ifuru-island-maldives/kids__ifuruisland.com__sunset-suites-villas-sunset-family-beach-suite.md</t>
        </is>
      </c>
    </row>
    <row r="2453">
      <c r="A2453" t="n">
        <v>82</v>
      </c>
      <c r="B2453" t="inlineStr">
        <is>
          <t>Ifuru Island Maldives</t>
        </is>
      </c>
      <c r="C2453" t="inlineStr">
        <is>
          <t>https://www.ifuruisland.com/xanadu-spa/salon</t>
        </is>
      </c>
      <c r="D2453" t="inlineStr">
        <is>
          <t>spa</t>
        </is>
      </c>
      <c r="E2453" t="inlineStr">
        <is>
          <t>Enjoy Salon  at Xanadu Spa | Ifuru Maldives</t>
        </is>
      </c>
      <c r="F2453" t="n">
        <v>1007</v>
      </c>
      <c r="G2453" t="inlineStr">
        <is>
          <t>2026-10-04</t>
        </is>
      </c>
      <c r="H2453" t="inlineStr">
        <is>
          <t>official</t>
        </is>
      </c>
      <c r="I2453" t="inlineStr">
        <is>
          <t>output/pages/082_ifuru-island-maldives/spa__ifuruisland.com__xanadu-spa-salon.md</t>
        </is>
      </c>
    </row>
    <row r="2454">
      <c r="A2454" t="n">
        <v>82</v>
      </c>
      <c r="B2454" t="inlineStr">
        <is>
          <t>Ifuru Island Maldives</t>
        </is>
      </c>
      <c r="C2454" t="inlineStr">
        <is>
          <t>https://www.ifuruisland.com/sunset-suites-villas/sunset-family-sky-suite</t>
        </is>
      </c>
      <c r="D2454" t="inlineStr">
        <is>
          <t>kids</t>
        </is>
      </c>
      <c r="E2454" t="inlineStr">
        <is>
          <t>Sunset Family Sky Suite | Ifuru Accommodation</t>
        </is>
      </c>
      <c r="F2454" t="n">
        <v>2066</v>
      </c>
      <c r="G2454" t="inlineStr">
        <is>
          <t>2026-10-04</t>
        </is>
      </c>
      <c r="H2454" t="inlineStr">
        <is>
          <t>official</t>
        </is>
      </c>
      <c r="I2454" t="inlineStr">
        <is>
          <t>output/pages/082_ifuru-island-maldives/kids__ifuruisland.com__sunset-suites-villas-sunset-family-sky-suite.md</t>
        </is>
      </c>
    </row>
    <row r="2455">
      <c r="A2455" t="n">
        <v>82</v>
      </c>
      <c r="B2455" t="inlineStr">
        <is>
          <t>Ifuru Island Maldives</t>
        </is>
      </c>
      <c r="C2455" t="inlineStr">
        <is>
          <t>https://www.ifuruisland.com/xanadu-spa/star-fitness</t>
        </is>
      </c>
      <c r="D2455" t="inlineStr">
        <is>
          <t>spa</t>
        </is>
      </c>
      <c r="E2455" t="inlineStr">
        <is>
          <t>Enjoy Star Fitness at Xanadu Spa | Ifuru Maldives</t>
        </is>
      </c>
      <c r="F2455" t="n">
        <v>2064</v>
      </c>
      <c r="G2455" t="inlineStr">
        <is>
          <t>2026-10-04</t>
        </is>
      </c>
      <c r="H2455" t="inlineStr">
        <is>
          <t>official</t>
        </is>
      </c>
      <c r="I2455" t="inlineStr">
        <is>
          <t>output/pages/082_ifuru-island-maldives/spa__ifuruisland.com__xanadu-spa-star-fitness.md</t>
        </is>
      </c>
    </row>
    <row r="2456">
      <c r="A2456" t="n">
        <v>85</v>
      </c>
      <c r="B2456" t="inlineStr">
        <is>
          <t>Centara Mirage Lagoon Maldives &amp; Centara Grand Lagoon Maldives</t>
        </is>
      </c>
      <c r="C2456" t="inlineStr">
        <is>
          <t>https://www.centarahotelsresorts.com/centara/cmlm/panoramic-lagoon-room</t>
        </is>
      </c>
      <c r="D2456" t="inlineStr">
        <is>
          <t>villas</t>
        </is>
      </c>
      <c r="E2456" t="inlineStr">
        <is>
          <t>Panoramic Lagoon Room with Open-Air Bath | Centara</t>
        </is>
      </c>
      <c r="F2456" t="n">
        <v>1695</v>
      </c>
      <c r="G2456" t="inlineStr">
        <is>
          <t>2026-10-04</t>
        </is>
      </c>
      <c r="H2456" t="inlineStr">
        <is>
          <t>official</t>
        </is>
      </c>
      <c r="I2456" t="inlineStr">
        <is>
          <t>output/pages/085_centara-mirage-lagoon-maldives-centara-grand-lagoo/villas__centarahotelsresorts.com__centara-cmlm-panoramic-lagoon-room.md</t>
        </is>
      </c>
    </row>
    <row r="2457">
      <c r="A2457" t="n">
        <v>82</v>
      </c>
      <c r="B2457" t="inlineStr">
        <is>
          <t>Ifuru Island Maldives</t>
        </is>
      </c>
      <c r="C2457" t="inlineStr">
        <is>
          <t>https://www.ifuruisland.com/xanadu-spa/ice-bath</t>
        </is>
      </c>
      <c r="D2457" t="inlineStr">
        <is>
          <t>spa</t>
        </is>
      </c>
      <c r="E2457" t="inlineStr">
        <is>
          <t>Enjoy Ice Bath at Xanadu Spa | Ifuru Maldives</t>
        </is>
      </c>
      <c r="F2457" t="n">
        <v>2325</v>
      </c>
      <c r="G2457" t="inlineStr">
        <is>
          <t>2026-10-04</t>
        </is>
      </c>
      <c r="H2457" t="inlineStr">
        <is>
          <t>official</t>
        </is>
      </c>
      <c r="I2457" t="inlineStr">
        <is>
          <t>output/pages/082_ifuru-island-maldives/spa__ifuruisland.com__xanadu-spa-ice-bath.md</t>
        </is>
      </c>
    </row>
    <row r="2458">
      <c r="A2458" t="n">
        <v>85</v>
      </c>
      <c r="B2458" t="inlineStr">
        <is>
          <t>Centara Mirage Lagoon Maldives &amp; Centara Grand Lagoon Maldives</t>
        </is>
      </c>
      <c r="C2458" t="inlineStr">
        <is>
          <t>https://www.centarahotelsresorts.com/centara/cmlm/restaurants-and-bars</t>
        </is>
      </c>
      <c r="D2458" t="inlineStr">
        <is>
          <t>dining</t>
        </is>
      </c>
      <c r="E2458" t="inlineStr">
        <is>
          <t>Eat and Drink at Centara Mirage Lagoon Restaurants &amp; Bars</t>
        </is>
      </c>
      <c r="F2458" t="n">
        <v>2623</v>
      </c>
      <c r="G2458" t="inlineStr">
        <is>
          <t>2026-10-04</t>
        </is>
      </c>
      <c r="H2458" t="inlineStr">
        <is>
          <t>official</t>
        </is>
      </c>
      <c r="I2458" t="inlineStr">
        <is>
          <t>output/pages/085_centara-mirage-lagoon-maldives-centara-grand-lagoo/dining__centarahotelsresorts.com__centara-cmlm-restaurants-and-bars.md</t>
        </is>
      </c>
    </row>
    <row r="2459">
      <c r="A2459" t="n">
        <v>82</v>
      </c>
      <c r="B2459" t="inlineStr">
        <is>
          <t>Ifuru Island Maldives</t>
        </is>
      </c>
      <c r="C2459" t="inlineStr">
        <is>
          <t>https://www.ifuruisland.com/sunset-suites-villas/sunset-beach-villa</t>
        </is>
      </c>
      <c r="D2459" t="inlineStr">
        <is>
          <t>villas</t>
        </is>
      </c>
      <c r="E2459" t="inlineStr">
        <is>
          <t>Sunset Beach Villa | Ifuru Accommodation</t>
        </is>
      </c>
      <c r="F2459" t="n">
        <v>1775</v>
      </c>
      <c r="G2459" t="inlineStr">
        <is>
          <t>2026-10-04</t>
        </is>
      </c>
      <c r="H2459" t="inlineStr">
        <is>
          <t>official</t>
        </is>
      </c>
      <c r="I2459" t="inlineStr">
        <is>
          <t>output/pages/082_ifuru-island-maldives/villas__ifuruisland.com__sunset-suites-villas-sunset-beach-villa.md</t>
        </is>
      </c>
    </row>
    <row r="2460">
      <c r="A2460" t="n">
        <v>85</v>
      </c>
      <c r="B2460" t="inlineStr">
        <is>
          <t>Centara Mirage Lagoon Maldives &amp; Centara Grand Lagoon Maldives</t>
        </is>
      </c>
      <c r="C2460" t="inlineStr">
        <is>
          <t>https://www.centarahotelsresorts.com/centara/cmlm/spa</t>
        </is>
      </c>
      <c r="D2460" t="inlineStr">
        <is>
          <t>spa</t>
        </is>
      </c>
      <c r="E2460" t="inlineStr">
        <is>
          <t>SPA Cenvaree at Centara Mirage Beach Resort Dubai</t>
        </is>
      </c>
      <c r="F2460" t="n">
        <v>523</v>
      </c>
      <c r="G2460" t="inlineStr">
        <is>
          <t>2026-10-04</t>
        </is>
      </c>
      <c r="H2460" t="inlineStr">
        <is>
          <t>official</t>
        </is>
      </c>
      <c r="I2460" t="inlineStr">
        <is>
          <t>output/pages/085_centara-mirage-lagoon-maldives-centara-grand-lagoo/spa__centarahotelsresorts.com__centara-cmlm-spa.md</t>
        </is>
      </c>
    </row>
    <row r="2461">
      <c r="A2461" t="n">
        <v>82</v>
      </c>
      <c r="B2461" t="inlineStr">
        <is>
          <t>Ifuru Island Maldives</t>
        </is>
      </c>
      <c r="C2461" t="inlineStr">
        <is>
          <t>https://www.ifuruisland.com/ifuru-fanatic</t>
        </is>
      </c>
      <c r="D2461" t="inlineStr">
        <is>
          <t>diving</t>
        </is>
      </c>
      <c r="E2461" t="inlineStr">
        <is>
          <t>Sign Up &amp; Get Rewards | Ifuru Maldives Guest Membership</t>
        </is>
      </c>
      <c r="F2461" t="n">
        <v>571</v>
      </c>
      <c r="G2461" t="inlineStr">
        <is>
          <t>2026-10-04</t>
        </is>
      </c>
      <c r="H2461" t="inlineStr">
        <is>
          <t>official</t>
        </is>
      </c>
      <c r="I2461" t="inlineStr">
        <is>
          <t>output/pages/082_ifuru-island-maldives/diving__ifuruisland.com__ifuru-fanatic.md</t>
        </is>
      </c>
    </row>
    <row r="2462">
      <c r="A2462" t="n">
        <v>85</v>
      </c>
      <c r="B2462" t="inlineStr">
        <is>
          <t>Centara Mirage Lagoon Maldives &amp; Centara Grand Lagoon Maldives</t>
        </is>
      </c>
      <c r="C2462" t="inlineStr">
        <is>
          <t>https://www.centarahotelsresorts.com/centara/cmlm/family-moments-perfected-this-summer</t>
        </is>
      </c>
      <c r="D2462" t="inlineStr">
        <is>
          <t>kids</t>
        </is>
      </c>
      <c r="E2462" t="inlineStr">
        <is>
          <t>Complimentary Transfers</t>
        </is>
      </c>
      <c r="F2462" t="n">
        <v>1527</v>
      </c>
      <c r="G2462" t="inlineStr">
        <is>
          <t>2026-10-04</t>
        </is>
      </c>
      <c r="H2462" t="inlineStr">
        <is>
          <t>official</t>
        </is>
      </c>
      <c r="I2462" t="inlineStr">
        <is>
          <t>output/pages/085_centara-mirage-lagoon-maldives-centara-grand-lagoo/kids__centarahotelsresorts.com__centara-cmlm-family-moments-perfected-this-summer.md</t>
        </is>
      </c>
    </row>
    <row r="2463">
      <c r="A2463" t="n">
        <v>82</v>
      </c>
      <c r="B2463" t="inlineStr">
        <is>
          <t>Ifuru Island Maldives</t>
        </is>
      </c>
      <c r="C2463" t="inlineStr">
        <is>
          <t>https://www.ifuruisland.com</t>
        </is>
      </c>
      <c r="D2463" t="inlineStr">
        <is>
          <t>diving</t>
        </is>
      </c>
      <c r="E2463" t="inlineStr">
        <is>
          <t>Ifuru Island Maldives | 5 Star Resort in Maldives</t>
        </is>
      </c>
      <c r="F2463" t="n">
        <v>5635</v>
      </c>
      <c r="G2463" t="inlineStr">
        <is>
          <t>2026-10-04</t>
        </is>
      </c>
      <c r="H2463" t="inlineStr">
        <is>
          <t>official</t>
        </is>
      </c>
      <c r="I2463" t="inlineStr">
        <is>
          <t>output/pages/082_ifuru-island-maldives/diving__ifuruisland.com__home.md</t>
        </is>
      </c>
    </row>
    <row r="2464">
      <c r="A2464" t="n">
        <v>85</v>
      </c>
      <c r="B2464" t="inlineStr">
        <is>
          <t>Centara Mirage Lagoon Maldives &amp; Centara Grand Lagoon Maldives</t>
        </is>
      </c>
      <c r="C2464" t="inlineStr">
        <is>
          <t>https://www.centarahotelsresorts.com/centara/cmlm/transfer</t>
        </is>
      </c>
      <c r="D2464" t="inlineStr">
        <is>
          <t>transfers</t>
        </is>
      </c>
      <c r="E2464" t="inlineStr">
        <is>
          <t>Mandatory Return Speedboat Transfers | Centara</t>
        </is>
      </c>
      <c r="F2464" t="n">
        <v>641</v>
      </c>
      <c r="G2464" t="inlineStr">
        <is>
          <t>2026-10-04</t>
        </is>
      </c>
      <c r="H2464" t="inlineStr">
        <is>
          <t>official</t>
        </is>
      </c>
      <c r="I2464" t="inlineStr">
        <is>
          <t>output/pages/085_centara-mirage-lagoon-maldives-centara-grand-lagoo/transfers__centarahotelsresorts.com__centara-cmlm-transfer.md</t>
        </is>
      </c>
    </row>
    <row r="2465">
      <c r="A2465" t="n">
        <v>85</v>
      </c>
      <c r="B2465" t="inlineStr">
        <is>
          <t>Centara Mirage Lagoon Maldives &amp; Centara Grand Lagoon Maldives</t>
        </is>
      </c>
      <c r="C2465" t="inlineStr">
        <is>
          <t>https://www.centarahotelsresorts.com/centara/cmlm/mirageoverwatervillawithjacuzzi</t>
        </is>
      </c>
      <c r="D2465" t="inlineStr">
        <is>
          <t>villas</t>
        </is>
      </c>
      <c r="E2465" t="inlineStr">
        <is>
          <t>Mirage Overwater Villa with Jacuzzi | Centara</t>
        </is>
      </c>
      <c r="F2465" t="n">
        <v>1767</v>
      </c>
      <c r="G2465" t="inlineStr">
        <is>
          <t>2026-10-04</t>
        </is>
      </c>
      <c r="H2465" t="inlineStr">
        <is>
          <t>official</t>
        </is>
      </c>
      <c r="I2465" t="inlineStr">
        <is>
          <t>output/pages/085_centara-mirage-lagoon-maldives-centara-grand-lagoo/villas__centarahotelsresorts.com__centara-cmlm-mirageoverwatervillawithjacuzzi.md</t>
        </is>
      </c>
    </row>
    <row r="2466">
      <c r="A2466" t="n">
        <v>82</v>
      </c>
      <c r="B2466" t="inlineStr">
        <is>
          <t>Ifuru Island Maldives</t>
        </is>
      </c>
      <c r="C2466" t="inlineStr">
        <is>
          <t>https://www.ifuruisland.com/cocktails-cuisine/ifuru-eats</t>
        </is>
      </c>
      <c r="D2466" t="inlineStr">
        <is>
          <t>dining</t>
        </is>
      </c>
      <c r="E2466" t="inlineStr">
        <is>
          <t>Ifuru Eats | Dining in Ifuru Island Maldives</t>
        </is>
      </c>
      <c r="F2466" t="n">
        <v>824</v>
      </c>
      <c r="G2466" t="inlineStr">
        <is>
          <t>2026-10-04</t>
        </is>
      </c>
      <c r="H2466" t="inlineStr">
        <is>
          <t>official</t>
        </is>
      </c>
      <c r="I2466" t="inlineStr">
        <is>
          <t>output/pages/082_ifuru-island-maldives/dining__ifuruisland.com__cocktails-cuisine-ifuru-eats.md</t>
        </is>
      </c>
    </row>
    <row r="2467">
      <c r="A2467" t="n">
        <v>82</v>
      </c>
      <c r="B2467" t="inlineStr">
        <is>
          <t>Ifuru Island Maldives</t>
        </is>
      </c>
      <c r="C2467" t="inlineStr">
        <is>
          <t>https://www.ifuruisland.com/accessibility-statement</t>
        </is>
      </c>
      <c r="D2467" t="inlineStr">
        <is>
          <t>diving</t>
        </is>
      </c>
      <c r="E2467" t="inlineStr">
        <is>
          <t>Ifuru Maldives | Accessibility</t>
        </is>
      </c>
      <c r="F2467" t="n">
        <v>447</v>
      </c>
      <c r="G2467" t="inlineStr">
        <is>
          <t>2026-10-04</t>
        </is>
      </c>
      <c r="H2467" t="inlineStr">
        <is>
          <t>official</t>
        </is>
      </c>
      <c r="I2467" t="inlineStr">
        <is>
          <t>output/pages/082_ifuru-island-maldives/diving__ifuruisland.com__accessibility-statement.md</t>
        </is>
      </c>
    </row>
    <row r="2468">
      <c r="A2468" t="n">
        <v>85</v>
      </c>
      <c r="B2468" t="inlineStr">
        <is>
          <t>Centara Mirage Lagoon Maldives &amp; Centara Grand Lagoon Maldives</t>
        </is>
      </c>
      <c r="C2468" t="inlineStr">
        <is>
          <t>https://www.centarahotelsresorts.com/centara/cmlm/in-room-dining</t>
        </is>
      </c>
      <c r="D2468" t="inlineStr">
        <is>
          <t>dining</t>
        </is>
      </c>
      <c r="E2468" t="inlineStr">
        <is>
          <t>In-Room Dining Service | Centara Mirage Lagoon</t>
        </is>
      </c>
      <c r="F2468" t="n">
        <v>402</v>
      </c>
      <c r="G2468" t="inlineStr">
        <is>
          <t>2026-10-04</t>
        </is>
      </c>
      <c r="H2468" t="inlineStr">
        <is>
          <t>official</t>
        </is>
      </c>
      <c r="I2468" t="inlineStr">
        <is>
          <t>output/pages/085_centara-mirage-lagoon-maldives-centara-grand-lagoo/dining__centarahotelsresorts.com__centara-cmlm-in-room-dining.md</t>
        </is>
      </c>
    </row>
    <row r="2469">
      <c r="A2469" t="n">
        <v>85</v>
      </c>
      <c r="B2469" t="inlineStr">
        <is>
          <t>Centara Mirage Lagoon Maldives &amp; Centara Grand Lagoon Maldives</t>
        </is>
      </c>
      <c r="C2469" t="inlineStr">
        <is>
          <t>https://www.centarahotelsresorts.com/centara/cmlm/overwatervillawithjacuzzi</t>
        </is>
      </c>
      <c r="D2469" t="inlineStr">
        <is>
          <t>villas</t>
        </is>
      </c>
      <c r="E2469" t="inlineStr">
        <is>
          <t>Overwater Villa with Jacuzzi | Centara</t>
        </is>
      </c>
      <c r="F2469" t="n">
        <v>1695</v>
      </c>
      <c r="G2469" t="inlineStr">
        <is>
          <t>2026-10-04</t>
        </is>
      </c>
      <c r="H2469" t="inlineStr">
        <is>
          <t>official</t>
        </is>
      </c>
      <c r="I2469" t="inlineStr">
        <is>
          <t>output/pages/085_centara-mirage-lagoon-maldives-centara-grand-lagoo/villas__centarahotelsresorts.com__centara-cmlm-overwatervillawithjacuzzi.md</t>
        </is>
      </c>
    </row>
    <row r="2470">
      <c r="A2470" t="n">
        <v>82</v>
      </c>
      <c r="B2470" t="inlineStr">
        <is>
          <t>Ifuru Island Maldives</t>
        </is>
      </c>
      <c r="C2470" t="inlineStr">
        <is>
          <t>https://www.ifuruisland.com/cool-things-to-do/coconut-kids-club</t>
        </is>
      </c>
      <c r="D2470" t="inlineStr">
        <is>
          <t>diving</t>
        </is>
      </c>
      <c r="E2470" t="inlineStr">
        <is>
          <t>Coconut Kids Club  | Activities in Ifuru Maldives</t>
        </is>
      </c>
      <c r="F2470" t="n">
        <v>1295</v>
      </c>
      <c r="G2470" t="inlineStr">
        <is>
          <t>2026-10-04</t>
        </is>
      </c>
      <c r="H2470" t="inlineStr">
        <is>
          <t>official</t>
        </is>
      </c>
      <c r="I2470" t="inlineStr">
        <is>
          <t>output/pages/082_ifuru-island-maldives/diving__ifuruisland.com__cool-things-to-do-coconut-kids-club.md</t>
        </is>
      </c>
    </row>
    <row r="2471">
      <c r="A2471" t="n">
        <v>82</v>
      </c>
      <c r="B2471" t="inlineStr">
        <is>
          <t>Ifuru Island Maldives</t>
        </is>
      </c>
      <c r="C2471" t="inlineStr">
        <is>
          <t>https://www.ifuruisland.com/cocktails-cuisine</t>
        </is>
      </c>
      <c r="D2471" t="inlineStr">
        <is>
          <t>dining</t>
        </is>
      </c>
      <c r="E2471" t="inlineStr">
        <is>
          <t>Indulgent Restaurants and Bars in Maldives | Ifuru</t>
        </is>
      </c>
      <c r="F2471" t="n">
        <v>3180</v>
      </c>
      <c r="G2471" t="inlineStr">
        <is>
          <t>2026-10-04</t>
        </is>
      </c>
      <c r="H2471" t="inlineStr">
        <is>
          <t>official</t>
        </is>
      </c>
      <c r="I2471" t="inlineStr">
        <is>
          <t>output/pages/082_ifuru-island-maldives/dining__ifuruisland.com__cocktails-cuisine.md</t>
        </is>
      </c>
    </row>
    <row r="2472">
      <c r="A2472" t="n">
        <v>82</v>
      </c>
      <c r="B2472" t="inlineStr">
        <is>
          <t>Ifuru Island Maldives</t>
        </is>
      </c>
      <c r="C2472" t="inlineStr">
        <is>
          <t>https://www.ifuruisland.com/meetings-conferences-maldives</t>
        </is>
      </c>
      <c r="D2472" t="inlineStr">
        <is>
          <t>events</t>
        </is>
      </c>
      <c r="E2472" t="inlineStr">
        <is>
          <t>MICE at Ifuru | Ifuru Maldives</t>
        </is>
      </c>
      <c r="F2472" t="n">
        <v>1166</v>
      </c>
      <c r="G2472" t="inlineStr">
        <is>
          <t>2026-10-04</t>
        </is>
      </c>
      <c r="H2472" t="inlineStr">
        <is>
          <t>official</t>
        </is>
      </c>
      <c r="I2472" t="inlineStr">
        <is>
          <t>output/pages/082_ifuru-island-maldives/events__ifuruisland.com__meetings-conferences-maldives.md</t>
        </is>
      </c>
    </row>
    <row r="2473">
      <c r="A2473" t="n">
        <v>82</v>
      </c>
      <c r="B2473" t="inlineStr">
        <is>
          <t>Ifuru Island Maldives</t>
        </is>
      </c>
      <c r="C2473" t="inlineStr">
        <is>
          <t>https://www.ifuruisland.com/cocktails-cuisine/beach-club</t>
        </is>
      </c>
      <c r="D2473" t="inlineStr">
        <is>
          <t>dining</t>
        </is>
      </c>
      <c r="E2473" t="inlineStr">
        <is>
          <t>Beach Club | Dining in Ifuru Island Maldives</t>
        </is>
      </c>
      <c r="F2473" t="n">
        <v>949</v>
      </c>
      <c r="G2473" t="inlineStr">
        <is>
          <t>2026-10-04</t>
        </is>
      </c>
      <c r="H2473" t="inlineStr">
        <is>
          <t>official</t>
        </is>
      </c>
      <c r="I2473" t="inlineStr">
        <is>
          <t>output/pages/082_ifuru-island-maldives/dining__ifuruisland.com__cocktails-cuisine-beach-club.md</t>
        </is>
      </c>
    </row>
    <row r="2474">
      <c r="A2474" t="n">
        <v>82</v>
      </c>
      <c r="B2474" t="inlineStr">
        <is>
          <t>Ifuru Island Maldives</t>
        </is>
      </c>
      <c r="C2474" t="inlineStr">
        <is>
          <t>https://www.ifuruisland.com/sunset-suites-villas/sunset-sky-suite</t>
        </is>
      </c>
      <c r="D2474" t="inlineStr">
        <is>
          <t>villas</t>
        </is>
      </c>
      <c r="E2474" t="inlineStr">
        <is>
          <t>Sunset Sky Suite | Ifuru Accommodation</t>
        </is>
      </c>
      <c r="F2474" t="n">
        <v>1853</v>
      </c>
      <c r="G2474" t="inlineStr">
        <is>
          <t>2026-10-04</t>
        </is>
      </c>
      <c r="H2474" t="inlineStr">
        <is>
          <t>official</t>
        </is>
      </c>
      <c r="I2474" t="inlineStr">
        <is>
          <t>output/pages/082_ifuru-island-maldives/villas__ifuruisland.com__sunset-suites-villas-sunset-sky-suite.md</t>
        </is>
      </c>
    </row>
    <row r="2475">
      <c r="A2475" t="n">
        <v>82</v>
      </c>
      <c r="B2475" t="inlineStr">
        <is>
          <t>Ifuru Island Maldives</t>
        </is>
      </c>
      <c r="C2475" t="inlineStr">
        <is>
          <t>https://www.ifuruisland.com/sunset-suites-villas/sunset-two-bedroom-villa-with-pool</t>
        </is>
      </c>
      <c r="D2475" t="inlineStr">
        <is>
          <t>villas</t>
        </is>
      </c>
      <c r="E2475" t="inlineStr">
        <is>
          <t>Sunset Two Bedroom Villa with Pool | Ifuru Accommodation</t>
        </is>
      </c>
      <c r="F2475" t="n">
        <v>1958</v>
      </c>
      <c r="G2475" t="inlineStr">
        <is>
          <t>2026-10-04</t>
        </is>
      </c>
      <c r="H2475" t="inlineStr">
        <is>
          <t>official</t>
        </is>
      </c>
      <c r="I2475" t="inlineStr">
        <is>
          <t>output/pages/082_ifuru-island-maldives/villas__ifuruisland.com__sunset-suites-villas-sunset-two-bedroom-villa-with-pool.md</t>
        </is>
      </c>
    </row>
    <row r="2476">
      <c r="A2476" t="n">
        <v>82</v>
      </c>
      <c r="B2476" t="inlineStr">
        <is>
          <t>Ifuru Island Maldives</t>
        </is>
      </c>
      <c r="C2476" t="inlineStr">
        <is>
          <t>https://www.ifuruisland.com/cocktails-cuisine/the-waterfront</t>
        </is>
      </c>
      <c r="D2476" t="inlineStr">
        <is>
          <t>dining</t>
        </is>
      </c>
      <c r="E2476" t="inlineStr">
        <is>
          <t>The Waterfront | Dining in Ifuru Island Maldives</t>
        </is>
      </c>
      <c r="F2476" t="n">
        <v>802</v>
      </c>
      <c r="G2476" t="inlineStr">
        <is>
          <t>2026-10-04</t>
        </is>
      </c>
      <c r="H2476" t="inlineStr">
        <is>
          <t>official</t>
        </is>
      </c>
      <c r="I2476" t="inlineStr">
        <is>
          <t>output/pages/082_ifuru-island-maldives/dining__ifuruisland.com__cocktails-cuisine-the-waterfront.md</t>
        </is>
      </c>
    </row>
    <row r="2477">
      <c r="A2477" t="n">
        <v>82</v>
      </c>
      <c r="B2477" t="inlineStr">
        <is>
          <t>Ifuru Island Maldives</t>
        </is>
      </c>
      <c r="C2477" t="inlineStr">
        <is>
          <t>https://www.ifuruisland.com/cool-things-to-do/scuba-diving</t>
        </is>
      </c>
      <c r="D2477" t="inlineStr">
        <is>
          <t>diving</t>
        </is>
      </c>
      <c r="E2477" t="inlineStr">
        <is>
          <t>Scuba Diving | Activities in Ifuru Maldives</t>
        </is>
      </c>
      <c r="F2477" t="n">
        <v>1229</v>
      </c>
      <c r="G2477" t="inlineStr">
        <is>
          <t>2026-10-04</t>
        </is>
      </c>
      <c r="H2477" t="inlineStr">
        <is>
          <t>official</t>
        </is>
      </c>
      <c r="I2477" t="inlineStr">
        <is>
          <t>output/pages/082_ifuru-island-maldives/diving__ifuruisland.com__cool-things-to-do-scuba-diving.md</t>
        </is>
      </c>
    </row>
    <row r="2478">
      <c r="A2478" t="n">
        <v>85</v>
      </c>
      <c r="B2478" t="inlineStr">
        <is>
          <t>Centara Mirage Lagoon Maldives &amp; Centara Grand Lagoon Maldives</t>
        </is>
      </c>
      <c r="C2478" t="inlineStr">
        <is>
          <t>https://www.centarahotelsresorts.com/centara/cmlm/mirage-overwater-sunset-villa-with-jacuzzi</t>
        </is>
      </c>
      <c r="D2478" t="inlineStr">
        <is>
          <t>villas</t>
        </is>
      </c>
      <c r="E2478" t="inlineStr">
        <is>
          <t>Mirage Overwater Sunset Villa with Jacuzzi | Centara</t>
        </is>
      </c>
      <c r="F2478" t="n">
        <v>1797</v>
      </c>
      <c r="G2478" t="inlineStr">
        <is>
          <t>2026-10-04</t>
        </is>
      </c>
      <c r="H2478" t="inlineStr">
        <is>
          <t>official</t>
        </is>
      </c>
      <c r="I2478" t="inlineStr">
        <is>
          <t>output/pages/085_centara-mirage-lagoon-maldives-centara-grand-lagoo/villas__centarahotelsresorts.com__centara-cmlm-mirage-overwater-sunset-villa-with-jacuzzi.md</t>
        </is>
      </c>
    </row>
    <row r="2479">
      <c r="A2479" t="n">
        <v>82</v>
      </c>
      <c r="B2479" t="inlineStr">
        <is>
          <t>Ifuru Island Maldives</t>
        </is>
      </c>
      <c r="C2479" t="inlineStr">
        <is>
          <t>https://www.ifuruisland.com/privacy-policy</t>
        </is>
      </c>
      <c r="D2479" t="inlineStr">
        <is>
          <t>diving</t>
        </is>
      </c>
      <c r="E2479" t="inlineStr">
        <is>
          <t>Ifuru Maldives | Privacy Policy</t>
        </is>
      </c>
      <c r="F2479" t="n">
        <v>10952</v>
      </c>
      <c r="G2479" t="inlineStr">
        <is>
          <t>2026-10-04</t>
        </is>
      </c>
      <c r="H2479" t="inlineStr">
        <is>
          <t>official</t>
        </is>
      </c>
      <c r="I2479" t="inlineStr">
        <is>
          <t>output/pages/082_ifuru-island-maldives/diving__ifuruisland.com__privacy-policy.md</t>
        </is>
      </c>
    </row>
    <row r="2480">
      <c r="A2480" t="n">
        <v>83</v>
      </c>
      <c r="B2480" t="inlineStr">
        <is>
          <t>Mabinhura by Jawakara Islands Maldives</t>
        </is>
      </c>
      <c r="C2480" t="inlineStr">
        <is>
          <t>https://www.jawakaraislands.com/</t>
        </is>
      </c>
      <c r="D2480" t="inlineStr">
        <is>
          <t>overview</t>
        </is>
      </c>
      <c r="E2480" t="inlineStr">
        <is>
          <t>jawakaraislands.com is registered at Namecheap</t>
        </is>
      </c>
      <c r="F2480" t="n">
        <v>226</v>
      </c>
      <c r="G2480" t="inlineStr">
        <is>
          <t>2026-10-04</t>
        </is>
      </c>
      <c r="H2480" t="inlineStr">
        <is>
          <t>official</t>
        </is>
      </c>
      <c r="I2480" t="inlineStr">
        <is>
          <t>output/pages/083_mabinhura-by-jawakara-islands-maldives/overview__jawakaraislands.com__home.md</t>
        </is>
      </c>
    </row>
    <row r="2481">
      <c r="A2481" t="n">
        <v>82</v>
      </c>
      <c r="B2481" t="inlineStr">
        <is>
          <t>Ifuru Island Maldives</t>
        </is>
      </c>
      <c r="C2481" t="inlineStr">
        <is>
          <t>https://www.ifuruisland.com/free-weddings-celebrations</t>
        </is>
      </c>
      <c r="D2481" t="inlineStr">
        <is>
          <t>wedding</t>
        </is>
      </c>
      <c r="E2481" t="inlineStr">
        <is>
          <t>Your Dream Wedding in Ifuru Island Maldives</t>
        </is>
      </c>
      <c r="F2481" t="n">
        <v>1980</v>
      </c>
      <c r="G2481" t="inlineStr">
        <is>
          <t>2026-10-04</t>
        </is>
      </c>
      <c r="H2481" t="inlineStr">
        <is>
          <t>official</t>
        </is>
      </c>
      <c r="I2481" t="inlineStr">
        <is>
          <t>output/pages/082_ifuru-island-maldives/wedding__ifuruisland.com__free-weddings-celebrations.md</t>
        </is>
      </c>
    </row>
    <row r="2482">
      <c r="A2482" t="n">
        <v>82</v>
      </c>
      <c r="B2482" t="inlineStr">
        <is>
          <t>Ifuru Island Maldives</t>
        </is>
      </c>
      <c r="C2482" t="inlineStr">
        <is>
          <t>https://www.ifuruisland.com/cool-things-to-do</t>
        </is>
      </c>
      <c r="D2482" t="inlineStr">
        <is>
          <t>diving</t>
        </is>
      </c>
      <c r="E2482" t="inlineStr">
        <is>
          <t>Things to do in Maldives | Ifuru Island Maldives</t>
        </is>
      </c>
      <c r="F2482" t="n">
        <v>3576</v>
      </c>
      <c r="G2482" t="inlineStr">
        <is>
          <t>2026-10-04</t>
        </is>
      </c>
      <c r="H2482" t="inlineStr">
        <is>
          <t>official</t>
        </is>
      </c>
      <c r="I2482" t="inlineStr">
        <is>
          <t>output/pages/082_ifuru-island-maldives/diving__ifuruisland.com__cool-things-to-do.md</t>
        </is>
      </c>
    </row>
    <row r="2483">
      <c r="A2483" t="n">
        <v>82</v>
      </c>
      <c r="B2483" t="inlineStr">
        <is>
          <t>Ifuru Island Maldives</t>
        </is>
      </c>
      <c r="C2483" t="inlineStr">
        <is>
          <t>https://www.ifuruisland.com/cool-things-to-do/excursions</t>
        </is>
      </c>
      <c r="D2483" t="inlineStr">
        <is>
          <t>diving</t>
        </is>
      </c>
      <c r="E2483" t="inlineStr">
        <is>
          <t>Excursions | Activities in Ifuru Maldives</t>
        </is>
      </c>
      <c r="F2483" t="n">
        <v>1783</v>
      </c>
      <c r="G2483" t="inlineStr">
        <is>
          <t>2026-10-04</t>
        </is>
      </c>
      <c r="H2483" t="inlineStr">
        <is>
          <t>official</t>
        </is>
      </c>
      <c r="I2483" t="inlineStr">
        <is>
          <t>output/pages/082_ifuru-island-maldives/diving__ifuruisland.com__cool-things-to-do-excursions.md</t>
        </is>
      </c>
    </row>
    <row r="2484">
      <c r="A2484" t="n">
        <v>82</v>
      </c>
      <c r="B2484" t="inlineStr">
        <is>
          <t>Ifuru Island Maldives</t>
        </is>
      </c>
      <c r="C2484" t="inlineStr">
        <is>
          <t>https://www.ifuruisland.com/free-weddings-celebrations/wedding-planning</t>
        </is>
      </c>
      <c r="D2484" t="inlineStr">
        <is>
          <t>wedding</t>
        </is>
      </c>
      <c r="E2484" t="inlineStr">
        <is>
          <t>Wedding Planning at Ifuru Island Maldives</t>
        </is>
      </c>
      <c r="F2484" t="n">
        <v>743</v>
      </c>
      <c r="G2484" t="inlineStr">
        <is>
          <t>2026-10-04</t>
        </is>
      </c>
      <c r="H2484" t="inlineStr">
        <is>
          <t>official</t>
        </is>
      </c>
      <c r="I2484" t="inlineStr">
        <is>
          <t>output/pages/082_ifuru-island-maldives/wedding__ifuruisland.com__free-weddings-celebrations-wedding-planning.md</t>
        </is>
      </c>
    </row>
    <row r="2485">
      <c r="A2485" t="n">
        <v>82</v>
      </c>
      <c r="B2485" t="inlineStr">
        <is>
          <t>Ifuru Island Maldives</t>
        </is>
      </c>
      <c r="C2485" t="inlineStr">
        <is>
          <t>https://www.ifuruisland.com/cocktails-cuisine/pool-side-pizza</t>
        </is>
      </c>
      <c r="D2485" t="inlineStr">
        <is>
          <t>dining</t>
        </is>
      </c>
      <c r="E2485" t="inlineStr">
        <is>
          <t>Pool Side Pizza | Dining in Ifuru Island Maldives</t>
        </is>
      </c>
      <c r="F2485" t="n">
        <v>886</v>
      </c>
      <c r="G2485" t="inlineStr">
        <is>
          <t>2026-10-04</t>
        </is>
      </c>
      <c r="H2485" t="inlineStr">
        <is>
          <t>official</t>
        </is>
      </c>
      <c r="I2485" t="inlineStr">
        <is>
          <t>output/pages/082_ifuru-island-maldives/dining__ifuruisland.com__cocktails-cuisine-pool-side-pizza.md</t>
        </is>
      </c>
    </row>
    <row r="2486">
      <c r="A2486" t="n">
        <v>82</v>
      </c>
      <c r="B2486" t="inlineStr">
        <is>
          <t>Ifuru Island Maldives</t>
        </is>
      </c>
      <c r="C2486" t="inlineStr">
        <is>
          <t>https://www.ifuruisland.com/sustainability</t>
        </is>
      </c>
      <c r="D2486" t="inlineStr">
        <is>
          <t>diving</t>
        </is>
      </c>
      <c r="E2486" t="inlineStr">
        <is>
          <t>Ifuru Island's Sustainability Initiatives in Maldives</t>
        </is>
      </c>
      <c r="F2486" t="n">
        <v>10544</v>
      </c>
      <c r="G2486" t="inlineStr">
        <is>
          <t>2026-10-04</t>
        </is>
      </c>
      <c r="H2486" t="inlineStr">
        <is>
          <t>official</t>
        </is>
      </c>
      <c r="I2486" t="inlineStr">
        <is>
          <t>output/pages/082_ifuru-island-maldives/diving__ifuruisland.com__sustainability.md</t>
        </is>
      </c>
    </row>
    <row r="2487">
      <c r="A2487" t="n">
        <v>82</v>
      </c>
      <c r="B2487" t="inlineStr">
        <is>
          <t>Ifuru Island Maldives</t>
        </is>
      </c>
      <c r="C2487" t="inlineStr">
        <is>
          <t>https://www.ifuruisland.com/sunset-suites-villas/20-bedroom-island-reserve</t>
        </is>
      </c>
      <c r="D2487" t="inlineStr">
        <is>
          <t>villas</t>
        </is>
      </c>
      <c r="E2487" t="inlineStr">
        <is>
          <t>20 Bedroom Island Reserve | Ifuru Accommodation</t>
        </is>
      </c>
      <c r="F2487" t="n">
        <v>3741</v>
      </c>
      <c r="G2487" t="inlineStr">
        <is>
          <t>2026-10-04</t>
        </is>
      </c>
      <c r="H2487" t="inlineStr">
        <is>
          <t>official</t>
        </is>
      </c>
      <c r="I2487" t="inlineStr">
        <is>
          <t>output/pages/082_ifuru-island-maldives/villas__ifuruisland.com__sunset-suites-villas-20-bedroom-island-reserve.md</t>
        </is>
      </c>
    </row>
    <row r="2488">
      <c r="A2488" t="n">
        <v>82</v>
      </c>
      <c r="B2488" t="inlineStr">
        <is>
          <t>Ifuru Island Maldives</t>
        </is>
      </c>
      <c r="C2488" t="inlineStr">
        <is>
          <t>https://www.ifuruisland.com/cocktails-cuisine/social-house</t>
        </is>
      </c>
      <c r="D2488" t="inlineStr">
        <is>
          <t>dining</t>
        </is>
      </c>
      <c r="E2488" t="inlineStr">
        <is>
          <t>Social House | Dining in Ifuru Island Maldives</t>
        </is>
      </c>
      <c r="F2488" t="n">
        <v>1358</v>
      </c>
      <c r="G2488" t="inlineStr">
        <is>
          <t>2026-10-04</t>
        </is>
      </c>
      <c r="H2488" t="inlineStr">
        <is>
          <t>official</t>
        </is>
      </c>
      <c r="I2488" t="inlineStr">
        <is>
          <t>output/pages/082_ifuru-island-maldives/dining__ifuruisland.com__cocktails-cuisine-social-house.md</t>
        </is>
      </c>
    </row>
    <row r="2489">
      <c r="A2489" t="n">
        <v>82</v>
      </c>
      <c r="B2489" t="inlineStr">
        <is>
          <t>Ifuru Island Maldives</t>
        </is>
      </c>
      <c r="C2489" t="inlineStr">
        <is>
          <t>https://www.ifuruisland.com/xanadu-spa</t>
        </is>
      </c>
      <c r="D2489" t="inlineStr">
        <is>
          <t>dining</t>
        </is>
      </c>
      <c r="E2489" t="inlineStr">
        <is>
          <t>Xanadu Spa | Wellness Treatments in Maldives | Ifuru</t>
        </is>
      </c>
      <c r="F2489" t="n">
        <v>5196</v>
      </c>
      <c r="G2489" t="inlineStr">
        <is>
          <t>2026-10-04</t>
        </is>
      </c>
      <c r="H2489" t="inlineStr">
        <is>
          <t>official</t>
        </is>
      </c>
      <c r="I2489" t="inlineStr">
        <is>
          <t>output/pages/082_ifuru-island-maldives/dining__ifuruisland.com__xanadu-spa.md</t>
        </is>
      </c>
    </row>
    <row r="2490">
      <c r="A2490" t="n">
        <v>85</v>
      </c>
      <c r="B2490" t="inlineStr">
        <is>
          <t>Centara Mirage Lagoon Maldives &amp; Centara Grand Lagoon Maldives</t>
        </is>
      </c>
      <c r="C2490" t="inlineStr">
        <is>
          <t>https://www.centarahotelsresorts.com/centara/cmlm/dolphin-bar</t>
        </is>
      </c>
      <c r="D2490" t="inlineStr">
        <is>
          <t>dining</t>
        </is>
      </c>
      <c r="E2490" t="inlineStr">
        <is>
          <t>Dolphin Bar &amp; Poolside | Centara Mirage Lagoon</t>
        </is>
      </c>
      <c r="F2490" t="n">
        <v>384</v>
      </c>
      <c r="G2490" t="inlineStr">
        <is>
          <t>2026-10-04</t>
        </is>
      </c>
      <c r="H2490" t="inlineStr">
        <is>
          <t>official</t>
        </is>
      </c>
      <c r="I2490" t="inlineStr">
        <is>
          <t>output/pages/085_centara-mirage-lagoon-maldives-centara-grand-lagoo/dining__centarahotelsresorts.com__centara-cmlm-dolphin-bar.md</t>
        </is>
      </c>
    </row>
    <row r="2491">
      <c r="A2491" t="n">
        <v>85</v>
      </c>
      <c r="B2491" t="inlineStr">
        <is>
          <t>Centara Mirage Lagoon Maldives &amp; Centara Grand Lagoon Maldives</t>
        </is>
      </c>
      <c r="C2491" t="inlineStr">
        <is>
          <t>https://www.centarahotelsresorts.com/centara/cmlm/spacenvaree</t>
        </is>
      </c>
      <c r="D2491" t="inlineStr">
        <is>
          <t>spa</t>
        </is>
      </c>
      <c r="E2491" t="inlineStr">
        <is>
          <t>Family-Friendly Spa Oasis | Centara</t>
        </is>
      </c>
      <c r="F2491" t="n">
        <v>450</v>
      </c>
      <c r="G2491" t="inlineStr">
        <is>
          <t>2026-10-04</t>
        </is>
      </c>
      <c r="H2491" t="inlineStr">
        <is>
          <t>official</t>
        </is>
      </c>
      <c r="I2491" t="inlineStr">
        <is>
          <t>output/pages/085_centara-mirage-lagoon-maldives-centara-grand-lagoo/spa__centarahotelsresorts.com__centara-cmlm-spacenvaree.md</t>
        </is>
      </c>
    </row>
    <row r="2492">
      <c r="A2492" t="n">
        <v>82</v>
      </c>
      <c r="B2492" t="inlineStr">
        <is>
          <t>Ifuru Island Maldives</t>
        </is>
      </c>
      <c r="C2492" t="inlineStr">
        <is>
          <t>https://www.ifuruisland.com/cool-things-to-do/play-all-day-recreation-centre-and-indoor-cinema</t>
        </is>
      </c>
      <c r="D2492" t="inlineStr">
        <is>
          <t>dining</t>
        </is>
      </c>
      <c r="E2492" t="inlineStr">
        <is>
          <t>Play All Day Recreation Centre | Activities in Ifuru Maldives</t>
        </is>
      </c>
      <c r="F2492" t="n">
        <v>1163</v>
      </c>
      <c r="G2492" t="inlineStr">
        <is>
          <t>2026-10-04</t>
        </is>
      </c>
      <c r="H2492" t="inlineStr">
        <is>
          <t>official</t>
        </is>
      </c>
      <c r="I2492" t="inlineStr">
        <is>
          <t>output/pages/082_ifuru-island-maldives/dining__ifuruisland.com__cool-things-to-do-play-all-day-recreation-centre-and-indoor-.md</t>
        </is>
      </c>
    </row>
    <row r="2493">
      <c r="A2493" t="n">
        <v>82</v>
      </c>
      <c r="B2493" t="inlineStr">
        <is>
          <t>Ifuru Island Maldives</t>
        </is>
      </c>
      <c r="C2493" t="inlineStr">
        <is>
          <t>https://www.ifuruisland.com/cocktails-cuisine/hubba-hubba</t>
        </is>
      </c>
      <c r="D2493" t="inlineStr">
        <is>
          <t>dining</t>
        </is>
      </c>
      <c r="E2493" t="inlineStr">
        <is>
          <t>Hubba Hubba | Dining in Ifuru Island Maldives</t>
        </is>
      </c>
      <c r="F2493" t="n">
        <v>924</v>
      </c>
      <c r="G2493" t="inlineStr">
        <is>
          <t>2026-10-04</t>
        </is>
      </c>
      <c r="H2493" t="inlineStr">
        <is>
          <t>official</t>
        </is>
      </c>
      <c r="I2493" t="inlineStr">
        <is>
          <t>output/pages/082_ifuru-island-maldives/dining__ifuruisland.com__cocktails-cuisine-hubba-hubba.md</t>
        </is>
      </c>
    </row>
    <row r="2494">
      <c r="A2494" t="n">
        <v>85</v>
      </c>
      <c r="B2494" t="inlineStr">
        <is>
          <t>Centara Mirage Lagoon Maldives &amp; Centara Grand Lagoon Maldives</t>
        </is>
      </c>
      <c r="C2494" t="inlineStr">
        <is>
          <t>https://www.centarahotelsresorts.com/centara/cmlm/experiences</t>
        </is>
      </c>
      <c r="D2494" t="inlineStr">
        <is>
          <t>excursions</t>
        </is>
      </c>
      <c r="E2494" t="inlineStr">
        <is>
          <t>CMLM Experience | Centara</t>
        </is>
      </c>
      <c r="F2494" t="n">
        <v>436</v>
      </c>
      <c r="G2494" t="inlineStr">
        <is>
          <t>2026-10-04</t>
        </is>
      </c>
      <c r="H2494" t="inlineStr">
        <is>
          <t>official</t>
        </is>
      </c>
      <c r="I2494" t="inlineStr">
        <is>
          <t>output/pages/085_centara-mirage-lagoon-maldives-centara-grand-lagoo/excursions__centarahotelsresorts.com__centara-cmlm-experiences.md</t>
        </is>
      </c>
    </row>
    <row r="2495">
      <c r="A2495" t="n">
        <v>82</v>
      </c>
      <c r="B2495" t="inlineStr">
        <is>
          <t>Ifuru Island Maldives</t>
        </is>
      </c>
      <c r="C2495" t="inlineStr">
        <is>
          <t>https://www.ifuruisland.com/epic-events</t>
        </is>
      </c>
      <c r="D2495" t="inlineStr">
        <is>
          <t>events</t>
        </is>
      </c>
      <c r="E2495" t="inlineStr">
        <is>
          <t>EPIC Events in Maldives | Ifuru Island Events</t>
        </is>
      </c>
      <c r="F2495" t="n">
        <v>485</v>
      </c>
      <c r="G2495" t="inlineStr">
        <is>
          <t>2026-10-04</t>
        </is>
      </c>
      <c r="H2495" t="inlineStr">
        <is>
          <t>official</t>
        </is>
      </c>
      <c r="I2495" t="inlineStr">
        <is>
          <t>output/pages/082_ifuru-island-maldives/events__ifuruisland.com__epic-events.md</t>
        </is>
      </c>
    </row>
    <row r="2496">
      <c r="A2496" t="n">
        <v>89</v>
      </c>
      <c r="B2496" t="inlineStr">
        <is>
          <t>Inter Continental Maldives Maamunagau</t>
        </is>
      </c>
      <c r="C2496" t="inlineStr">
        <is>
          <t>https://maldives.intercontinental.com/</t>
        </is>
      </c>
      <c r="D2496" t="inlineStr">
        <is>
          <t>diving</t>
        </is>
      </c>
      <c r="E2496" t="inlineStr">
        <is>
          <t>Luxury Resort in Maldives | InterContinental Maldives Resort</t>
        </is>
      </c>
      <c r="F2496" t="n">
        <v>9434</v>
      </c>
      <c r="G2496" t="inlineStr">
        <is>
          <t>2026-10-04</t>
        </is>
      </c>
      <c r="H2496" t="inlineStr">
        <is>
          <t>official</t>
        </is>
      </c>
      <c r="I2496" t="inlineStr">
        <is>
          <t>output/pages/089_inter-continental-maldives-maamunagau/diving__maldives.intercontinental.com__home.md</t>
        </is>
      </c>
    </row>
    <row r="2497">
      <c r="A2497" t="n">
        <v>85</v>
      </c>
      <c r="B2497" t="inlineStr">
        <is>
          <t>Centara Mirage Lagoon Maldives &amp; Centara Grand Lagoon Maldives</t>
        </is>
      </c>
      <c r="C2497" t="inlineStr">
        <is>
          <t>https://www.centarahotelsresorts.com/centara/cmlm/miragebeachfrontroom</t>
        </is>
      </c>
      <c r="D2497" t="inlineStr">
        <is>
          <t>villas</t>
        </is>
      </c>
      <c r="E2497" t="inlineStr">
        <is>
          <t>Mirage Beachfront Room | Centara</t>
        </is>
      </c>
      <c r="F2497" t="n">
        <v>1696</v>
      </c>
      <c r="G2497" t="inlineStr">
        <is>
          <t>2026-10-04</t>
        </is>
      </c>
      <c r="H2497" t="inlineStr">
        <is>
          <t>official</t>
        </is>
      </c>
      <c r="I2497" t="inlineStr">
        <is>
          <t>output/pages/085_centara-mirage-lagoon-maldives-centara-grand-lagoo/villas__centarahotelsresorts.com__centara-cmlm-miragebeachfrontroom.md</t>
        </is>
      </c>
    </row>
    <row r="2498">
      <c r="A2498" t="n">
        <v>82</v>
      </c>
      <c r="B2498" t="inlineStr">
        <is>
          <t>Ifuru Island Maldives</t>
        </is>
      </c>
      <c r="C2498" t="inlineStr">
        <is>
          <t>https://www.ifuruisland.com/cocktails-cuisine/palm-grill</t>
        </is>
      </c>
      <c r="D2498" t="inlineStr">
        <is>
          <t>dining</t>
        </is>
      </c>
      <c r="E2498" t="inlineStr">
        <is>
          <t>Palm Grill | Dining in Ifuru Island Maldives</t>
        </is>
      </c>
      <c r="F2498" t="n">
        <v>968</v>
      </c>
      <c r="G2498" t="inlineStr">
        <is>
          <t>2026-10-04</t>
        </is>
      </c>
      <c r="H2498" t="inlineStr">
        <is>
          <t>official</t>
        </is>
      </c>
      <c r="I2498" t="inlineStr">
        <is>
          <t>output/pages/082_ifuru-island-maldives/dining__ifuruisland.com__cocktails-cuisine-palm-grill.md</t>
        </is>
      </c>
    </row>
    <row r="2499">
      <c r="A2499" t="n">
        <v>89</v>
      </c>
      <c r="B2499" t="inlineStr">
        <is>
          <t>Inter Continental Maldives Maamunagau</t>
        </is>
      </c>
      <c r="C2499" t="inlineStr">
        <is>
          <t>https://maldives.intercontinental.com/zh-hans/special-offer/island-romance/</t>
        </is>
      </c>
      <c r="D2499" t="inlineStr">
        <is>
          <t>wedding</t>
        </is>
      </c>
      <c r="E2499" t="inlineStr">
        <is>
          <t>Romantic Resort Maldives | InterContinental Maldives You and Me, Spa Experience</t>
        </is>
      </c>
      <c r="F2499" t="n">
        <v>2256</v>
      </c>
      <c r="G2499" t="inlineStr">
        <is>
          <t>2026-10-04</t>
        </is>
      </c>
      <c r="H2499" t="inlineStr">
        <is>
          <t>official</t>
        </is>
      </c>
      <c r="I2499" t="inlineStr">
        <is>
          <t>output/pages/089_inter-continental-maldives-maamunagau/wedding__maldives.intercontinental.com__zh-hans-special-offer-island-romance.md</t>
        </is>
      </c>
    </row>
    <row r="2500">
      <c r="A2500" t="n">
        <v>82</v>
      </c>
      <c r="B2500" t="inlineStr">
        <is>
          <t>Ifuru Island Maldives</t>
        </is>
      </c>
      <c r="C2500" t="inlineStr">
        <is>
          <t>https://www.ifuruisland.com/terms-conditions</t>
        </is>
      </c>
      <c r="D2500" t="inlineStr">
        <is>
          <t>diving</t>
        </is>
      </c>
      <c r="E2500" t="inlineStr">
        <is>
          <t>Ifuru Maldives | Terms &amp; Conditions</t>
        </is>
      </c>
      <c r="F2500" t="n">
        <v>8157</v>
      </c>
      <c r="G2500" t="inlineStr">
        <is>
          <t>2026-10-04</t>
        </is>
      </c>
      <c r="H2500" t="inlineStr">
        <is>
          <t>official</t>
        </is>
      </c>
      <c r="I2500" t="inlineStr">
        <is>
          <t>output/pages/082_ifuru-island-maldives/diving__ifuruisland.com__terms-conditions.md</t>
        </is>
      </c>
    </row>
    <row r="2501">
      <c r="A2501" t="n">
        <v>89</v>
      </c>
      <c r="B2501" t="inlineStr">
        <is>
          <t>Inter Continental Maldives Maamunagau</t>
        </is>
      </c>
      <c r="C2501" t="inlineStr">
        <is>
          <t>https://maldives.intercontinental.com/de/family/planet-trekkers/</t>
        </is>
      </c>
      <c r="D2501" t="inlineStr">
        <is>
          <t>diving</t>
        </is>
      </c>
      <c r="E2501" t="inlineStr">
        <is>
          <t>Kinderclub Malediven | Planet Trekkers InterContinental Malediven</t>
        </is>
      </c>
      <c r="F2501" t="n">
        <v>4770</v>
      </c>
      <c r="G2501" t="inlineStr">
        <is>
          <t>2026-10-04</t>
        </is>
      </c>
      <c r="H2501" t="inlineStr">
        <is>
          <t>official</t>
        </is>
      </c>
      <c r="I2501" t="inlineStr">
        <is>
          <t>output/pages/089_inter-continental-maldives-maamunagau/diving__maldives.intercontinental.com__de-family-planet-trekkers.md</t>
        </is>
      </c>
    </row>
    <row r="2502">
      <c r="A2502" t="n">
        <v>82</v>
      </c>
      <c r="B2502" t="inlineStr">
        <is>
          <t>Ifuru Island Maldives</t>
        </is>
      </c>
      <c r="C2502" t="inlineStr">
        <is>
          <t>https://www.ifuruisland.com/maldives-resort-offers/escape-to-paradise-enjoy-60-off-your-stay</t>
        </is>
      </c>
      <c r="D2502" t="inlineStr">
        <is>
          <t>diving</t>
        </is>
      </c>
      <c r="E2502" t="inlineStr">
        <is>
          <t>Escape to Paradise &amp; Enjoy 60% Off Your Stay | Packages at Ifuru Maldives</t>
        </is>
      </c>
      <c r="F2502" t="n">
        <v>3431</v>
      </c>
      <c r="G2502" t="inlineStr">
        <is>
          <t>2026-10-04</t>
        </is>
      </c>
      <c r="H2502" t="inlineStr">
        <is>
          <t>official</t>
        </is>
      </c>
      <c r="I2502" t="inlineStr">
        <is>
          <t>output/pages/082_ifuru-island-maldives/diving__ifuruisland.com__maldives-resort-offers-escape-to-paradise-enjoy-60-off-your-.md</t>
        </is>
      </c>
    </row>
    <row r="2503">
      <c r="A2503" t="n">
        <v>89</v>
      </c>
      <c r="B2503" t="inlineStr">
        <is>
          <t>Inter Continental Maldives Maamunagau</t>
        </is>
      </c>
      <c r="C2503" t="inlineStr">
        <is>
          <t>https://maldives.intercontinental.com/special-offer/all-inclusive/</t>
        </is>
      </c>
      <c r="D2503" t="inlineStr">
        <is>
          <t>diving</t>
        </is>
      </c>
      <c r="E2503" t="inlineStr">
        <is>
          <t>Maldives Resort All-Inclusive | InterContinental Maldives Resort</t>
        </is>
      </c>
      <c r="F2503" t="n">
        <v>4808</v>
      </c>
      <c r="G2503" t="inlineStr">
        <is>
          <t>2026-10-04</t>
        </is>
      </c>
      <c r="H2503" t="inlineStr">
        <is>
          <t>official</t>
        </is>
      </c>
      <c r="I2503" t="inlineStr">
        <is>
          <t>output/pages/089_inter-continental-maldives-maamunagau/diving__maldives.intercontinental.com__special-offer-all-inclusive.md</t>
        </is>
      </c>
    </row>
    <row r="2504">
      <c r="A2504" t="n">
        <v>85</v>
      </c>
      <c r="B2504" t="inlineStr">
        <is>
          <t>Centara Mirage Lagoon Maldives &amp; Centara Grand Lagoon Maldives</t>
        </is>
      </c>
      <c r="C2504" t="inlineStr">
        <is>
          <t>https://www.centarahotelsresorts.com/centara/cmlm/four-bedroom-beach-house-with-patio</t>
        </is>
      </c>
      <c r="D2504" t="inlineStr">
        <is>
          <t>villas</t>
        </is>
      </c>
      <c r="E2504" t="inlineStr">
        <is>
          <t>Four Bedroom Beach House | Centara</t>
        </is>
      </c>
      <c r="F2504" t="n">
        <v>1713</v>
      </c>
      <c r="G2504" t="inlineStr">
        <is>
          <t>2026-10-04</t>
        </is>
      </c>
      <c r="H2504" t="inlineStr">
        <is>
          <t>official</t>
        </is>
      </c>
      <c r="I2504" t="inlineStr">
        <is>
          <t>output/pages/085_centara-mirage-lagoon-maldives-centara-grand-lagoo/villas__centarahotelsresorts.com__centara-cmlm-four-bedroom-beach-house-with-patio.md</t>
        </is>
      </c>
    </row>
    <row r="2505">
      <c r="A2505" t="n">
        <v>82</v>
      </c>
      <c r="B2505" t="inlineStr">
        <is>
          <t>Ifuru Island Maldives</t>
        </is>
      </c>
      <c r="C2505" t="inlineStr">
        <is>
          <t>https://www.ifuruisland.com/cocktails-cuisine/kai-maldives</t>
        </is>
      </c>
      <c r="D2505" t="inlineStr">
        <is>
          <t>dining</t>
        </is>
      </c>
      <c r="E2505" t="inlineStr">
        <is>
          <t>Kai | Dining in Ifuru Island Maldives</t>
        </is>
      </c>
      <c r="F2505" t="n">
        <v>1434</v>
      </c>
      <c r="G2505" t="inlineStr">
        <is>
          <t>2026-10-04</t>
        </is>
      </c>
      <c r="H2505" t="inlineStr">
        <is>
          <t>official</t>
        </is>
      </c>
      <c r="I2505" t="inlineStr">
        <is>
          <t>output/pages/082_ifuru-island-maldives/dining__ifuruisland.com__cocktails-cuisine-kai-maldives.md</t>
        </is>
      </c>
    </row>
    <row r="2506">
      <c r="A2506" t="n">
        <v>89</v>
      </c>
      <c r="B2506" t="inlineStr">
        <is>
          <t>Inter Continental Maldives Maamunagau</t>
        </is>
      </c>
      <c r="C2506" t="inlineStr">
        <is>
          <t>https://maldives.intercontinental.com/blog/festive-wellness-and-island-time-in-the-maldives/</t>
        </is>
      </c>
      <c r="D2506" t="inlineStr">
        <is>
          <t>wedding</t>
        </is>
      </c>
      <c r="E2506" t="inlineStr">
        <is>
          <t>Celebrate Festive Wellness and Island Time in the Maldives</t>
        </is>
      </c>
      <c r="F2506" t="n">
        <v>4398</v>
      </c>
      <c r="G2506" t="inlineStr">
        <is>
          <t>2026-10-04</t>
        </is>
      </c>
      <c r="H2506" t="inlineStr">
        <is>
          <t>official</t>
        </is>
      </c>
      <c r="I2506" t="inlineStr">
        <is>
          <t>output/pages/089_inter-continental-maldives-maamunagau/wedding__maldives.intercontinental.com__blog-festive-wellness-and-island-time-in-the-maldives.md</t>
        </is>
      </c>
    </row>
    <row r="2507">
      <c r="A2507" t="n">
        <v>85</v>
      </c>
      <c r="B2507" t="inlineStr">
        <is>
          <t>Centara Mirage Lagoon Maldives &amp; Centara Grand Lagoon Maldives</t>
        </is>
      </c>
      <c r="C2507" t="inlineStr">
        <is>
          <t>https://www.centarahotelsresorts.com/centara/cmlm/beachfrontpanoramicroom</t>
        </is>
      </c>
      <c r="D2507" t="inlineStr">
        <is>
          <t>villas</t>
        </is>
      </c>
      <c r="E2507" t="inlineStr">
        <is>
          <t>Beachfront Room with Open Air-bath | Centara</t>
        </is>
      </c>
      <c r="F2507" t="n">
        <v>1651</v>
      </c>
      <c r="G2507" t="inlineStr">
        <is>
          <t>2026-10-04</t>
        </is>
      </c>
      <c r="H2507" t="inlineStr">
        <is>
          <t>official</t>
        </is>
      </c>
      <c r="I2507" t="inlineStr">
        <is>
          <t>output/pages/085_centara-mirage-lagoon-maldives-centara-grand-lagoo/villas__centarahotelsresorts.com__centara-cmlm-beachfrontpanoramicroom.md</t>
        </is>
      </c>
    </row>
    <row r="2508">
      <c r="A2508" t="n">
        <v>82</v>
      </c>
      <c r="B2508" t="inlineStr">
        <is>
          <t>Ifuru Island Maldives</t>
        </is>
      </c>
      <c r="C2508" t="inlineStr">
        <is>
          <t>https://www.ifuruisland.com/press-releases-media</t>
        </is>
      </c>
      <c r="D2508" t="inlineStr">
        <is>
          <t>diving</t>
        </is>
      </c>
      <c r="E2508" t="inlineStr">
        <is>
          <t>Ifuru Maldives | Press releases &amp; Media</t>
        </is>
      </c>
      <c r="F2508" t="n">
        <v>12664</v>
      </c>
      <c r="G2508" t="inlineStr">
        <is>
          <t>2026-10-04</t>
        </is>
      </c>
      <c r="H2508" t="inlineStr">
        <is>
          <t>official</t>
        </is>
      </c>
      <c r="I2508" t="inlineStr">
        <is>
          <t>output/pages/082_ifuru-island-maldives/diving__ifuruisland.com__press-releases-media.md</t>
        </is>
      </c>
    </row>
    <row r="2509">
      <c r="A2509" t="n">
        <v>89</v>
      </c>
      <c r="B2509" t="inlineStr">
        <is>
          <t>Inter Continental Maldives Maamunagau</t>
        </is>
      </c>
      <c r="C2509" t="inlineStr">
        <is>
          <t>https://maldives.intercontinental.com/ar/special-offer/the-manta-retreat/</t>
        </is>
      </c>
      <c r="D2509" t="inlineStr">
        <is>
          <t>dining</t>
        </is>
      </c>
      <c r="E2509" t="inlineStr">
        <is>
          <t>Manta Ray Experience | Swim with Manta Rays in Maldives</t>
        </is>
      </c>
      <c r="F2509" t="n">
        <v>4501</v>
      </c>
      <c r="G2509" t="inlineStr">
        <is>
          <t>2026-10-04</t>
        </is>
      </c>
      <c r="H2509" t="inlineStr">
        <is>
          <t>official</t>
        </is>
      </c>
      <c r="I2509" t="inlineStr">
        <is>
          <t>output/pages/089_inter-continental-maldives-maamunagau/dining__maldives.intercontinental.com__ar-special-offer-the-manta-retreat.md</t>
        </is>
      </c>
    </row>
    <row r="2510">
      <c r="A2510" t="n">
        <v>85</v>
      </c>
      <c r="B2510" t="inlineStr">
        <is>
          <t>Centara Mirage Lagoon Maldives &amp; Centara Grand Lagoon Maldives</t>
        </is>
      </c>
      <c r="C2510" t="inlineStr">
        <is>
          <t>https://www.centarahotelsresorts.com/centara/cmlm/kidsactivities</t>
        </is>
      </c>
      <c r="D2510" t="inlineStr">
        <is>
          <t>spa</t>
        </is>
      </c>
      <c r="E2510" t="inlineStr">
        <is>
          <t>Kid Friendly Resort, Spa &amp; Water Adventures | Centara Mirage Lagoon</t>
        </is>
      </c>
      <c r="F2510" t="n">
        <v>2898</v>
      </c>
      <c r="G2510" t="inlineStr">
        <is>
          <t>2026-10-04</t>
        </is>
      </c>
      <c r="H2510" t="inlineStr">
        <is>
          <t>official</t>
        </is>
      </c>
      <c r="I2510" t="inlineStr">
        <is>
          <t>output/pages/085_centara-mirage-lagoon-maldives-centara-grand-lagoo/spa__centarahotelsresorts.com__centara-cmlm-kidsactivities.md</t>
        </is>
      </c>
    </row>
    <row r="2511">
      <c r="A2511" t="n">
        <v>89</v>
      </c>
      <c r="B2511" t="inlineStr">
        <is>
          <t>Inter Continental Maldives Maamunagau</t>
        </is>
      </c>
      <c r="C2511" t="inlineStr">
        <is>
          <t>https://maldives.intercontinental.com/restaurantsandbars/</t>
        </is>
      </c>
      <c r="D2511" t="inlineStr">
        <is>
          <t>dining</t>
        </is>
      </c>
      <c r="E2511" t="inlineStr">
        <is>
          <t>Maldives Restaurants | InterContinental Maldives Resort</t>
        </is>
      </c>
      <c r="F2511" t="n">
        <v>7733</v>
      </c>
      <c r="G2511" t="inlineStr">
        <is>
          <t>2026-10-04</t>
        </is>
      </c>
      <c r="H2511" t="inlineStr">
        <is>
          <t>official</t>
        </is>
      </c>
      <c r="I2511" t="inlineStr">
        <is>
          <t>output/pages/089_inter-continental-maldives-maamunagau/dining__maldives.intercontinental.com__restaurantsandbars.md</t>
        </is>
      </c>
    </row>
    <row r="2512">
      <c r="A2512" t="n">
        <v>89</v>
      </c>
      <c r="B2512" t="inlineStr">
        <is>
          <t>Inter Continental Maldives Maamunagau</t>
        </is>
      </c>
      <c r="C2512" t="inlineStr">
        <is>
          <t>https://maldives.intercontinental.com/zh-hans/family/</t>
        </is>
      </c>
      <c r="D2512" t="inlineStr">
        <is>
          <t>diving</t>
        </is>
      </c>
      <c r="E2512" t="inlineStr">
        <is>
          <t>Family Resort in Maldives | InterContinental Maldives Family</t>
        </is>
      </c>
      <c r="F2512" t="n">
        <v>1613</v>
      </c>
      <c r="G2512" t="inlineStr">
        <is>
          <t>2026-10-04</t>
        </is>
      </c>
      <c r="H2512" t="inlineStr">
        <is>
          <t>official</t>
        </is>
      </c>
      <c r="I2512" t="inlineStr">
        <is>
          <t>output/pages/089_inter-continental-maldives-maamunagau/diving__maldives.intercontinental.com__zh-hans-family.md</t>
        </is>
      </c>
    </row>
    <row r="2513">
      <c r="A2513" t="n">
        <v>85</v>
      </c>
      <c r="B2513" t="inlineStr">
        <is>
          <t>Centara Mirage Lagoon Maldives &amp; Centara Grand Lagoon Maldives</t>
        </is>
      </c>
      <c r="C2513" t="inlineStr">
        <is>
          <t>https://www.centarahotelsresorts.com/centara/cmlm/four-bedroom-mirage-beach-house</t>
        </is>
      </c>
      <c r="D2513" t="inlineStr">
        <is>
          <t>villas</t>
        </is>
      </c>
      <c r="E2513" t="inlineStr">
        <is>
          <t>Four Bedroom Mirage Beach House | Centara</t>
        </is>
      </c>
      <c r="F2513" t="n">
        <v>1756</v>
      </c>
      <c r="G2513" t="inlineStr">
        <is>
          <t>2026-10-04</t>
        </is>
      </c>
      <c r="H2513" t="inlineStr">
        <is>
          <t>official</t>
        </is>
      </c>
      <c r="I2513" t="inlineStr">
        <is>
          <t>output/pages/085_centara-mirage-lagoon-maldives-centara-grand-lagoo/villas__centarahotelsresorts.com__centara-cmlm-four-bedroom-mirage-beach-house.md</t>
        </is>
      </c>
    </row>
    <row r="2514">
      <c r="A2514" t="n">
        <v>89</v>
      </c>
      <c r="B2514" t="inlineStr">
        <is>
          <t>Inter Continental Maldives Maamunagau</t>
        </is>
      </c>
      <c r="C2514" t="inlineStr">
        <is>
          <t>https://maldives.intercontinental.com/ru/villas-residences/villas/sunset-overwater-pool-villas/</t>
        </is>
      </c>
      <c r="D2514" t="inlineStr">
        <is>
          <t>diving</t>
        </is>
      </c>
      <c r="E2514" t="inlineStr">
        <is>
          <t>Water Pool Villas in Maldives | InterContinental Maldives</t>
        </is>
      </c>
      <c r="F2514" t="n">
        <v>4518</v>
      </c>
      <c r="G2514" t="inlineStr">
        <is>
          <t>2026-10-04</t>
        </is>
      </c>
      <c r="H2514" t="inlineStr">
        <is>
          <t>official</t>
        </is>
      </c>
      <c r="I2514" t="inlineStr">
        <is>
          <t>output/pages/089_inter-continental-maldives-maamunagau/diving__maldives.intercontinental.com__ru-villas-residences-villas-sunset-overwater-pool-villas.md</t>
        </is>
      </c>
    </row>
    <row r="2515">
      <c r="A2515" t="n">
        <v>89</v>
      </c>
      <c r="B2515" t="inlineStr">
        <is>
          <t>Inter Continental Maldives Maamunagau</t>
        </is>
      </c>
      <c r="C2515" t="inlineStr">
        <is>
          <t>https://maldives.intercontinental.com/de/villas-residences/</t>
        </is>
      </c>
      <c r="D2515" t="inlineStr">
        <is>
          <t>diving</t>
        </is>
      </c>
      <c r="E2515" t="inlineStr">
        <is>
          <t>5-Sterne-Resort Malediven| InterContinental Malediven Villen &amp; Residenzen</t>
        </is>
      </c>
      <c r="F2515" t="n">
        <v>1846</v>
      </c>
      <c r="G2515" t="inlineStr">
        <is>
          <t>2026-10-04</t>
        </is>
      </c>
      <c r="H2515" t="inlineStr">
        <is>
          <t>official</t>
        </is>
      </c>
      <c r="I2515" t="inlineStr">
        <is>
          <t>output/pages/089_inter-continental-maldives-maamunagau/diving__maldives.intercontinental.com__de-villas-residences.md</t>
        </is>
      </c>
    </row>
    <row r="2516">
      <c r="A2516" t="n">
        <v>89</v>
      </c>
      <c r="B2516" t="inlineStr">
        <is>
          <t>Inter Continental Maldives Maamunagau</t>
        </is>
      </c>
      <c r="C2516" t="inlineStr">
        <is>
          <t>https://maldives.intercontinental.com/frequently-asked-questions/</t>
        </is>
      </c>
      <c r="D2516" t="inlineStr">
        <is>
          <t>diving</t>
        </is>
      </c>
      <c r="E2516" t="inlineStr">
        <is>
          <t>FREQUENTLY ASKED QUESTIONS - InterContinental Maldives</t>
        </is>
      </c>
      <c r="F2516" t="n">
        <v>6788</v>
      </c>
      <c r="G2516" t="inlineStr">
        <is>
          <t>2026-10-04</t>
        </is>
      </c>
      <c r="H2516" t="inlineStr">
        <is>
          <t>official</t>
        </is>
      </c>
      <c r="I2516" t="inlineStr">
        <is>
          <t>output/pages/089_inter-continental-maldives-maamunagau/diving__maldives.intercontinental.com__frequently-asked-questions.md</t>
        </is>
      </c>
    </row>
    <row r="2517">
      <c r="A2517" t="n">
        <v>89</v>
      </c>
      <c r="B2517" t="inlineStr">
        <is>
          <t>Inter Continental Maldives Maamunagau</t>
        </is>
      </c>
      <c r="C2517" t="inlineStr">
        <is>
          <t>https://maldives.intercontinental.com/blog/our-favourite-manta-pups/</t>
        </is>
      </c>
      <c r="D2517" t="inlineStr">
        <is>
          <t>other</t>
        </is>
      </c>
      <c r="E2517" t="inlineStr">
        <is>
          <t>Baby Manta Rays | Our Favourite Manta Pups at Maamunagau</t>
        </is>
      </c>
      <c r="F2517" t="n">
        <v>3542</v>
      </c>
      <c r="G2517" t="inlineStr">
        <is>
          <t>2026-10-04</t>
        </is>
      </c>
      <c r="H2517" t="inlineStr">
        <is>
          <t>official</t>
        </is>
      </c>
      <c r="I2517" t="inlineStr">
        <is>
          <t>output/pages/089_inter-continental-maldives-maamunagau/other__maldives.intercontinental.com__blog-our-favourite-manta-pups.md</t>
        </is>
      </c>
    </row>
    <row r="2518">
      <c r="A2518" t="n">
        <v>89</v>
      </c>
      <c r="B2518" t="inlineStr">
        <is>
          <t>Inter Continental Maldives Maamunagau</t>
        </is>
      </c>
      <c r="C2518" t="inlineStr">
        <is>
          <t>https://maldives.intercontinental.com/club-intercontinental-experience/</t>
        </is>
      </c>
      <c r="D2518" t="inlineStr">
        <is>
          <t>diving</t>
        </is>
      </c>
      <c r="E2518" t="inlineStr">
        <is>
          <t>Club InterContinental Benefits | Intercontinental Maldives Resort</t>
        </is>
      </c>
      <c r="F2518" t="n">
        <v>3952</v>
      </c>
      <c r="G2518" t="inlineStr">
        <is>
          <t>2026-10-04</t>
        </is>
      </c>
      <c r="H2518" t="inlineStr">
        <is>
          <t>official</t>
        </is>
      </c>
      <c r="I2518" t="inlineStr">
        <is>
          <t>output/pages/089_inter-continental-maldives-maamunagau/diving__maldives.intercontinental.com__club-intercontinental-experience.md</t>
        </is>
      </c>
    </row>
    <row r="2519">
      <c r="A2519" t="n">
        <v>89</v>
      </c>
      <c r="B2519" t="inlineStr">
        <is>
          <t>Inter Continental Maldives Maamunagau</t>
        </is>
      </c>
      <c r="C2519" t="inlineStr">
        <is>
          <t>https://maldives.intercontinental.com/ar/villas-residences/residence/3-bedroom-royal-beachfront-residence/</t>
        </is>
      </c>
      <c r="D2519" t="inlineStr">
        <is>
          <t>diving</t>
        </is>
      </c>
      <c r="E2519" t="inlineStr">
        <is>
          <t>3 Bedroom Beach Villa Maldives | InterContinental Maldives</t>
        </is>
      </c>
      <c r="F2519" t="n">
        <v>4141</v>
      </c>
      <c r="G2519" t="inlineStr">
        <is>
          <t>2026-10-04</t>
        </is>
      </c>
      <c r="H2519" t="inlineStr">
        <is>
          <t>official</t>
        </is>
      </c>
      <c r="I2519" t="inlineStr">
        <is>
          <t>output/pages/089_inter-continental-maldives-maamunagau/diving__maldives.intercontinental.com__ar-villas-residences-residence-3-bedroom-royal-beachfront-re.md</t>
        </is>
      </c>
    </row>
    <row r="2520">
      <c r="A2520" t="n">
        <v>89</v>
      </c>
      <c r="B2520" t="inlineStr">
        <is>
          <t>Inter Continental Maldives Maamunagau</t>
        </is>
      </c>
      <c r="C2520" t="inlineStr">
        <is>
          <t>https://maldives.intercontinental.com/blog/the-manta-retreat-is-back/</t>
        </is>
      </c>
      <c r="D2520" t="inlineStr">
        <is>
          <t>dining</t>
        </is>
      </c>
      <c r="E2520" t="inlineStr">
        <is>
          <t>Mantas Retreat Maldives | The Manta Retreat Returns</t>
        </is>
      </c>
      <c r="F2520" t="n">
        <v>4342</v>
      </c>
      <c r="G2520" t="inlineStr">
        <is>
          <t>2026-10-04</t>
        </is>
      </c>
      <c r="H2520" t="inlineStr">
        <is>
          <t>official</t>
        </is>
      </c>
      <c r="I2520" t="inlineStr">
        <is>
          <t>output/pages/089_inter-continental-maldives-maamunagau/dining__maldives.intercontinental.com__blog-the-manta-retreat-is-back.md</t>
        </is>
      </c>
    </row>
    <row r="2521">
      <c r="A2521" t="n">
        <v>89</v>
      </c>
      <c r="B2521" t="inlineStr">
        <is>
          <t>Inter Continental Maldives Maamunagau</t>
        </is>
      </c>
      <c r="C2521" t="inlineStr">
        <is>
          <t>https://maldives.intercontinental.com/blog/why-intercontinental-maldives-is-perfect-for-exclusive-resort-buyouts/</t>
        </is>
      </c>
      <c r="D2521" t="inlineStr">
        <is>
          <t>diving</t>
        </is>
      </c>
      <c r="E2521" t="inlineStr">
        <is>
          <t>Maldives Private Island Buyout | InterContinental Maldives Resort</t>
        </is>
      </c>
      <c r="F2521" t="n">
        <v>5273</v>
      </c>
      <c r="G2521" t="inlineStr">
        <is>
          <t>2026-10-04</t>
        </is>
      </c>
      <c r="H2521" t="inlineStr">
        <is>
          <t>official</t>
        </is>
      </c>
      <c r="I2521" t="inlineStr">
        <is>
          <t>output/pages/089_inter-continental-maldives-maamunagau/diving__maldives.intercontinental.com__blog-why-intercontinental-maldives-is-perfect-for-exclusive-.md</t>
        </is>
      </c>
    </row>
    <row r="2522">
      <c r="A2522" t="n">
        <v>85</v>
      </c>
      <c r="B2522" t="inlineStr">
        <is>
          <t>Centara Mirage Lagoon Maldives &amp; Centara Grand Lagoon Maldives</t>
        </is>
      </c>
      <c r="C2522" t="inlineStr">
        <is>
          <t>https://www.centarahotelsresorts.com/centara/cmlm/miragepanoramicroom</t>
        </is>
      </c>
      <c r="D2522" t="inlineStr">
        <is>
          <t>villas</t>
        </is>
      </c>
      <c r="E2522" t="inlineStr">
        <is>
          <t>Mirage Panoramic Room | Centara</t>
        </is>
      </c>
      <c r="F2522" t="n">
        <v>1706</v>
      </c>
      <c r="G2522" t="inlineStr">
        <is>
          <t>2026-10-04</t>
        </is>
      </c>
      <c r="H2522" t="inlineStr">
        <is>
          <t>official</t>
        </is>
      </c>
      <c r="I2522" t="inlineStr">
        <is>
          <t>output/pages/085_centara-mirage-lagoon-maldives-centara-grand-lagoo/villas__centarahotelsresorts.com__centara-cmlm-miragepanoramicroom.md</t>
        </is>
      </c>
    </row>
    <row r="2523">
      <c r="A2523" t="n">
        <v>89</v>
      </c>
      <c r="B2523" t="inlineStr">
        <is>
          <t>Inter Continental Maldives Maamunagau</t>
        </is>
      </c>
      <c r="C2523" t="inlineStr">
        <is>
          <t>https://maldives.intercontinental.com/de/family/teens-at-maamunagau/</t>
        </is>
      </c>
      <c r="D2523" t="inlineStr">
        <is>
          <t>diving</t>
        </is>
      </c>
      <c r="E2523" t="inlineStr">
        <is>
          <t>Jugendclub Malediven | Teen Escapades Maamunagau</t>
        </is>
      </c>
      <c r="F2523" t="n">
        <v>7098</v>
      </c>
      <c r="G2523" t="inlineStr">
        <is>
          <t>2026-10-04</t>
        </is>
      </c>
      <c r="H2523" t="inlineStr">
        <is>
          <t>official</t>
        </is>
      </c>
      <c r="I2523" t="inlineStr">
        <is>
          <t>output/pages/089_inter-continental-maldives-maamunagau/diving__maldives.intercontinental.com__de-family-teens-at-maamunagau.md</t>
        </is>
      </c>
    </row>
    <row r="2524">
      <c r="A2524" t="n">
        <v>89</v>
      </c>
      <c r="B2524" t="inlineStr">
        <is>
          <t>Inter Continental Maldives Maamunagau</t>
        </is>
      </c>
      <c r="C2524" t="inlineStr">
        <is>
          <t>https://maldives.intercontinental.com/blog/10-manta-ray-facts-2/</t>
        </is>
      </c>
      <c r="D2524" t="inlineStr">
        <is>
          <t>diving</t>
        </is>
      </c>
      <c r="E2524" t="inlineStr">
        <is>
          <t>HERE ARE 10 FACTS ABOUT MANTA RAYS. - InterContinental Maldives</t>
        </is>
      </c>
      <c r="F2524" t="n">
        <v>4621</v>
      </c>
      <c r="G2524" t="inlineStr">
        <is>
          <t>2026-10-04</t>
        </is>
      </c>
      <c r="H2524" t="inlineStr">
        <is>
          <t>official</t>
        </is>
      </c>
      <c r="I2524" t="inlineStr">
        <is>
          <t>output/pages/089_inter-continental-maldives-maamunagau/diving__maldives.intercontinental.com__blog-10-manta-ray-facts-2.md</t>
        </is>
      </c>
    </row>
    <row r="2525">
      <c r="A2525" t="n">
        <v>89</v>
      </c>
      <c r="B2525" t="inlineStr">
        <is>
          <t>Inter Continental Maldives Maamunagau</t>
        </is>
      </c>
      <c r="C2525" t="inlineStr">
        <is>
          <t>https://maldives.intercontinental.com/stay-and-book-direct-benefits/</t>
        </is>
      </c>
      <c r="D2525" t="inlineStr">
        <is>
          <t>diving</t>
        </is>
      </c>
      <c r="E2525" t="inlineStr">
        <is>
          <t>Maldives Hotel Direct Booking Benefits | InterContinental Maldives</t>
        </is>
      </c>
      <c r="F2525" t="n">
        <v>2764</v>
      </c>
      <c r="G2525" t="inlineStr">
        <is>
          <t>2026-10-04</t>
        </is>
      </c>
      <c r="H2525" t="inlineStr">
        <is>
          <t>official</t>
        </is>
      </c>
      <c r="I2525" t="inlineStr">
        <is>
          <t>output/pages/089_inter-continental-maldives-maamunagau/diving__maldives.intercontinental.com__stay-and-book-direct-benefits.md</t>
        </is>
      </c>
    </row>
    <row r="2526">
      <c r="A2526" t="n">
        <v>89</v>
      </c>
      <c r="B2526" t="inlineStr">
        <is>
          <t>Inter Continental Maldives Maamunagau</t>
        </is>
      </c>
      <c r="C2526" t="inlineStr">
        <is>
          <t>https://maldives.intercontinental.com/blog/visiting-practitioner-dr-jing-yang-zhao/</t>
        </is>
      </c>
      <c r="D2526" t="inlineStr">
        <is>
          <t>diving</t>
        </is>
      </c>
      <c r="E2526" t="inlineStr">
        <is>
          <t>Traditional Chinese Medicine | Visiting Practitioner Maldives</t>
        </is>
      </c>
      <c r="F2526" t="n">
        <v>4108</v>
      </c>
      <c r="G2526" t="inlineStr">
        <is>
          <t>2026-10-04</t>
        </is>
      </c>
      <c r="H2526" t="inlineStr">
        <is>
          <t>official</t>
        </is>
      </c>
      <c r="I2526" t="inlineStr">
        <is>
          <t>output/pages/089_inter-continental-maldives-maamunagau/diving__maldives.intercontinental.com__blog-visiting-practitioner-dr-jing-yang-zhao.md</t>
        </is>
      </c>
    </row>
    <row r="2527">
      <c r="A2527" t="n">
        <v>89</v>
      </c>
      <c r="B2527" t="inlineStr">
        <is>
          <t>Inter Continental Maldives Maamunagau</t>
        </is>
      </c>
      <c r="C2527" t="inlineStr">
        <is>
          <t>https://maldives.intercontinental.com/visiting-practitioner-programme/</t>
        </is>
      </c>
      <c r="D2527" t="inlineStr">
        <is>
          <t>spa</t>
        </is>
      </c>
      <c r="E2527" t="inlineStr">
        <is>
          <t>Maldives Wellness Practitioner Program | InterContinental Maldives</t>
        </is>
      </c>
      <c r="F2527" t="n">
        <v>1047</v>
      </c>
      <c r="G2527" t="inlineStr">
        <is>
          <t>2026-10-04</t>
        </is>
      </c>
      <c r="H2527" t="inlineStr">
        <is>
          <t>official</t>
        </is>
      </c>
      <c r="I2527" t="inlineStr">
        <is>
          <t>output/pages/089_inter-continental-maldives-maamunagau/spa__maldives.intercontinental.com__visiting-practitioner-programme.md</t>
        </is>
      </c>
    </row>
    <row r="2528">
      <c r="A2528" t="n">
        <v>89</v>
      </c>
      <c r="B2528" t="inlineStr">
        <is>
          <t>Inter Continental Maldives Maamunagau</t>
        </is>
      </c>
      <c r="C2528" t="inlineStr">
        <is>
          <t>https://maldives.intercontinental.com/blog/six-ways-yoga-can-help-you/</t>
        </is>
      </c>
      <c r="D2528" t="inlineStr">
        <is>
          <t>spa</t>
        </is>
      </c>
      <c r="E2528" t="inlineStr">
        <is>
          <t>Yoga in the Maldives | Powerful Ways Yoga Can Improve Your Life</t>
        </is>
      </c>
      <c r="F2528" t="n">
        <v>4144</v>
      </c>
      <c r="G2528" t="inlineStr">
        <is>
          <t>2026-10-04</t>
        </is>
      </c>
      <c r="H2528" t="inlineStr">
        <is>
          <t>official</t>
        </is>
      </c>
      <c r="I2528" t="inlineStr">
        <is>
          <t>output/pages/089_inter-continental-maldives-maamunagau/spa__maldives.intercontinental.com__blog-six-ways-yoga-can-help-you.md</t>
        </is>
      </c>
    </row>
    <row r="2529">
      <c r="A2529" t="n">
        <v>89</v>
      </c>
      <c r="B2529" t="inlineStr">
        <is>
          <t>Inter Continental Maldives Maamunagau</t>
        </is>
      </c>
      <c r="C2529" t="inlineStr">
        <is>
          <t>https://maldives.intercontinental.com/ru/villas-residences/villas/family-beach-pool-villas/</t>
        </is>
      </c>
      <c r="D2529" t="inlineStr">
        <is>
          <t>diving</t>
        </is>
      </c>
      <c r="E2529" t="inlineStr">
        <is>
          <t>Maldives Family Villas | InterContinental Maldives Resort</t>
        </is>
      </c>
      <c r="F2529" t="n">
        <v>4561</v>
      </c>
      <c r="G2529" t="inlineStr">
        <is>
          <t>2026-10-04</t>
        </is>
      </c>
      <c r="H2529" t="inlineStr">
        <is>
          <t>official</t>
        </is>
      </c>
      <c r="I2529" t="inlineStr">
        <is>
          <t>output/pages/089_inter-continental-maldives-maamunagau/diving__maldives.intercontinental.com__ru-villas-residences-villas-family-beach-pool-villas.md</t>
        </is>
      </c>
    </row>
    <row r="2530">
      <c r="A2530" t="n">
        <v>89</v>
      </c>
      <c r="B2530" t="inlineStr">
        <is>
          <t>Inter Continental Maldives Maamunagau</t>
        </is>
      </c>
      <c r="C2530" t="inlineStr">
        <is>
          <t>https://maldives.intercontinental.com/de/villas-residences/villas/sunset-overwater-pool-villas/</t>
        </is>
      </c>
      <c r="D2530" t="inlineStr">
        <is>
          <t>diving</t>
        </is>
      </c>
      <c r="E2530" t="inlineStr">
        <is>
          <t>Wasser Pool Villen auf den Malediven | InterContinental Malediven</t>
        </is>
      </c>
      <c r="F2530" t="n">
        <v>4523</v>
      </c>
      <c r="G2530" t="inlineStr">
        <is>
          <t>2026-10-04</t>
        </is>
      </c>
      <c r="H2530" t="inlineStr">
        <is>
          <t>official</t>
        </is>
      </c>
      <c r="I2530" t="inlineStr">
        <is>
          <t>output/pages/089_inter-continental-maldives-maamunagau/diving__maldives.intercontinental.com__de-villas-residences-villas-sunset-overwater-pool-villas.md</t>
        </is>
      </c>
    </row>
    <row r="2531">
      <c r="A2531" t="n">
        <v>85</v>
      </c>
      <c r="B2531" t="inlineStr">
        <is>
          <t>Centara Mirage Lagoon Maldives &amp; Centara Grand Lagoon Maldives</t>
        </is>
      </c>
      <c r="C2531" t="inlineStr">
        <is>
          <t>https://www.centarahotelsresorts.com/centara/cmlm/overwater-sunrise-villa-with-jacuzzi</t>
        </is>
      </c>
      <c r="D2531" t="inlineStr">
        <is>
          <t>villas</t>
        </is>
      </c>
      <c r="E2531" t="inlineStr">
        <is>
          <t>Overwater Sunrise Villa with Jacuzzi | Centara</t>
        </is>
      </c>
      <c r="F2531" t="n">
        <v>1714</v>
      </c>
      <c r="G2531" t="inlineStr">
        <is>
          <t>2026-10-04</t>
        </is>
      </c>
      <c r="H2531" t="inlineStr">
        <is>
          <t>official</t>
        </is>
      </c>
      <c r="I2531" t="inlineStr">
        <is>
          <t>output/pages/085_centara-mirage-lagoon-maldives-centara-grand-lagoo/villas__centarahotelsresorts.com__centara-cmlm-overwater-sunrise-villa-with-jacuzzi.md</t>
        </is>
      </c>
    </row>
    <row r="2532">
      <c r="A2532" t="n">
        <v>89</v>
      </c>
      <c r="B2532" t="inlineStr">
        <is>
          <t>Inter Continental Maldives Maamunagau</t>
        </is>
      </c>
      <c r="C2532" t="inlineStr">
        <is>
          <t>https://maldives.intercontinental.com/ru/weddings-celebrations/</t>
        </is>
      </c>
      <c r="D2532" t="inlineStr">
        <is>
          <t>wedding</t>
        </is>
      </c>
      <c r="E2532" t="inlineStr">
        <is>
          <t>Intercontinental Maldives Weddings and Celebrations</t>
        </is>
      </c>
      <c r="F2532" t="n">
        <v>3492</v>
      </c>
      <c r="G2532" t="inlineStr">
        <is>
          <t>2026-10-04</t>
        </is>
      </c>
      <c r="H2532" t="inlineStr">
        <is>
          <t>official</t>
        </is>
      </c>
      <c r="I2532" t="inlineStr">
        <is>
          <t>output/pages/089_inter-continental-maldives-maamunagau/wedding__maldives.intercontinental.com__ru-weddings-celebrations.md</t>
        </is>
      </c>
    </row>
    <row r="2533">
      <c r="A2533" t="n">
        <v>89</v>
      </c>
      <c r="B2533" t="inlineStr">
        <is>
          <t>Inter Continental Maldives Maamunagau</t>
        </is>
      </c>
      <c r="C2533" t="inlineStr">
        <is>
          <t>https://maldives.intercontinental.com/ru/family/planet-trekkers/</t>
        </is>
      </c>
      <c r="D2533" t="inlineStr">
        <is>
          <t>diving</t>
        </is>
      </c>
      <c r="E2533" t="inlineStr">
        <is>
          <t>Kids Club Maldives | Planet Trekkers InterContinental Maldives</t>
        </is>
      </c>
      <c r="F2533" t="n">
        <v>4364</v>
      </c>
      <c r="G2533" t="inlineStr">
        <is>
          <t>2026-10-04</t>
        </is>
      </c>
      <c r="H2533" t="inlineStr">
        <is>
          <t>official</t>
        </is>
      </c>
      <c r="I2533" t="inlineStr">
        <is>
          <t>output/pages/089_inter-continental-maldives-maamunagau/diving__maldives.intercontinental.com__ru-family-planet-trekkers.md</t>
        </is>
      </c>
    </row>
    <row r="2534">
      <c r="A2534" t="n">
        <v>89</v>
      </c>
      <c r="B2534" t="inlineStr">
        <is>
          <t>Inter Continental Maldives Maamunagau</t>
        </is>
      </c>
      <c r="C2534" t="inlineStr">
        <is>
          <t>https://maldives.intercontinental.com/blog/sleep-awareness-week-12th-to-18th-march-2023/</t>
        </is>
      </c>
      <c r="D2534" t="inlineStr">
        <is>
          <t>other</t>
        </is>
      </c>
      <c r="E2534" t="inlineStr">
        <is>
          <t>Sleep Awareness Week | Raise Awareness for Better Sleep</t>
        </is>
      </c>
      <c r="F2534" t="n">
        <v>7114</v>
      </c>
      <c r="G2534" t="inlineStr">
        <is>
          <t>2026-10-04</t>
        </is>
      </c>
      <c r="H2534" t="inlineStr">
        <is>
          <t>official</t>
        </is>
      </c>
      <c r="I2534" t="inlineStr">
        <is>
          <t>output/pages/089_inter-continental-maldives-maamunagau/other__maldives.intercontinental.com__blog-sleep-awareness-week-12th-to-18th-march-2023.md</t>
        </is>
      </c>
    </row>
    <row r="2535">
      <c r="A2535" t="n">
        <v>89</v>
      </c>
      <c r="B2535" t="inlineStr">
        <is>
          <t>Inter Continental Maldives Maamunagau</t>
        </is>
      </c>
      <c r="C2535" t="inlineStr">
        <is>
          <t>https://maldives.intercontinental.com/de/villas-residences/residence/3-bedroom-royal-beachfront-residence/</t>
        </is>
      </c>
      <c r="D2535" t="inlineStr">
        <is>
          <t>diving</t>
        </is>
      </c>
      <c r="E2535" t="inlineStr">
        <is>
          <t>Strandvilla mit 3 Schlafzimmern Malediven| InterContinental Malediven Villen</t>
        </is>
      </c>
      <c r="F2535" t="n">
        <v>4014</v>
      </c>
      <c r="G2535" t="inlineStr">
        <is>
          <t>2026-10-04</t>
        </is>
      </c>
      <c r="H2535" t="inlineStr">
        <is>
          <t>official</t>
        </is>
      </c>
      <c r="I2535" t="inlineStr">
        <is>
          <t>output/pages/089_inter-continental-maldives-maamunagau/diving__maldives.intercontinental.com__de-villas-residences-residence-3-bedroom-royal-beachfront-re.md</t>
        </is>
      </c>
    </row>
    <row r="2536">
      <c r="A2536" t="n">
        <v>89</v>
      </c>
      <c r="B2536" t="inlineStr">
        <is>
          <t>Inter Continental Maldives Maamunagau</t>
        </is>
      </c>
      <c r="C2536" t="inlineStr">
        <is>
          <t>https://maldives.intercontinental.com/villas-residences/villas/2-bedroom-family-lagoon-pool-villas/</t>
        </is>
      </c>
      <c r="D2536" t="inlineStr">
        <is>
          <t>diving</t>
        </is>
      </c>
      <c r="E2536" t="inlineStr">
        <is>
          <t>Family Villa Maldives | InterContinental Maldives Resort</t>
        </is>
      </c>
      <c r="F2536" t="n">
        <v>4842</v>
      </c>
      <c r="G2536" t="inlineStr">
        <is>
          <t>2026-10-04</t>
        </is>
      </c>
      <c r="H2536" t="inlineStr">
        <is>
          <t>official</t>
        </is>
      </c>
      <c r="I2536" t="inlineStr">
        <is>
          <t>output/pages/089_inter-continental-maldives-maamunagau/diving__maldives.intercontinental.com__villas-residences-villas-2-bedroom-family-lagoon-pool-villas.md</t>
        </is>
      </c>
    </row>
    <row r="2537">
      <c r="A2537" t="n">
        <v>89</v>
      </c>
      <c r="B2537" t="inlineStr">
        <is>
          <t>Inter Continental Maldives Maamunagau</t>
        </is>
      </c>
      <c r="C2537" t="inlineStr">
        <is>
          <t>https://maldives.intercontinental.com/blog/family-bliss-awaits/</t>
        </is>
      </c>
      <c r="D2537" t="inlineStr">
        <is>
          <t>diving</t>
        </is>
      </c>
      <c r="E2537" t="inlineStr">
        <is>
          <t>Maldives Luxury Family Getaway | InterContinental Maldives</t>
        </is>
      </c>
      <c r="F2537" t="n">
        <v>6523</v>
      </c>
      <c r="G2537" t="inlineStr">
        <is>
          <t>2026-10-04</t>
        </is>
      </c>
      <c r="H2537" t="inlineStr">
        <is>
          <t>official</t>
        </is>
      </c>
      <c r="I2537" t="inlineStr">
        <is>
          <t>output/pages/089_inter-continental-maldives-maamunagau/diving__maldives.intercontinental.com__blog-family-bliss-awaits.md</t>
        </is>
      </c>
    </row>
    <row r="2538">
      <c r="A2538" t="n">
        <v>89</v>
      </c>
      <c r="B2538" t="inlineStr">
        <is>
          <t>Inter Continental Maldives Maamunagau</t>
        </is>
      </c>
      <c r="C2538" t="inlineStr">
        <is>
          <t>https://maldives.intercontinental.com/silent-immersion-at-intercontinental-maldives/</t>
        </is>
      </c>
      <c r="D2538" t="inlineStr">
        <is>
          <t>dining</t>
        </is>
      </c>
      <c r="E2538" t="inlineStr">
        <is>
          <t>Wellness Retreat Maldives | Silent Immersion at InterCon Maldives</t>
        </is>
      </c>
      <c r="F2538" t="n">
        <v>4403</v>
      </c>
      <c r="G2538" t="inlineStr">
        <is>
          <t>2026-10-04</t>
        </is>
      </c>
      <c r="H2538" t="inlineStr">
        <is>
          <t>official</t>
        </is>
      </c>
      <c r="I2538" t="inlineStr">
        <is>
          <t>output/pages/089_inter-continental-maldives-maamunagau/dining__maldives.intercontinental.com__silent-immersion-at-intercontinental-maldives.md</t>
        </is>
      </c>
    </row>
    <row r="2539">
      <c r="A2539" t="n">
        <v>89</v>
      </c>
      <c r="B2539" t="inlineStr">
        <is>
          <t>Inter Continental Maldives Maamunagau</t>
        </is>
      </c>
      <c r="C2539" t="inlineStr">
        <is>
          <t>https://maldives.intercontinental.com/sustainability/</t>
        </is>
      </c>
      <c r="D2539" t="inlineStr">
        <is>
          <t>diving</t>
        </is>
      </c>
      <c r="E2539" t="inlineStr">
        <is>
          <t>Sustainable Hotel Maldives | InterContinental Maldives Resort</t>
        </is>
      </c>
      <c r="F2539" t="n">
        <v>7709</v>
      </c>
      <c r="G2539" t="inlineStr">
        <is>
          <t>2026-10-04</t>
        </is>
      </c>
      <c r="H2539" t="inlineStr">
        <is>
          <t>official</t>
        </is>
      </c>
      <c r="I2539" t="inlineStr">
        <is>
          <t>output/pages/089_inter-continental-maldives-maamunagau/diving__maldives.intercontinental.com__sustainability.md</t>
        </is>
      </c>
    </row>
    <row r="2540">
      <c r="A2540" t="n">
        <v>67</v>
      </c>
      <c r="B2540" t="inlineStr">
        <is>
          <t>Waldorf Astoria Maldives Ithaafushi</t>
        </is>
      </c>
      <c r="C2540" t="inlineStr">
        <is>
          <t>https://www.carrier.co.uk/dream/content/exploring-the-waldorf-astoria-maldives-ithaafushi-resort/</t>
        </is>
      </c>
      <c r="D2540" t="inlineStr">
        <is>
          <t>diving</t>
        </is>
      </c>
      <c r="E2540" t="inlineStr">
        <is>
          <t>Exploring the Waldorf Astoria Maldives Ithaafushi Resort | Dream | Carrier Luxury Holidays</t>
        </is>
      </c>
      <c r="F2540" t="n">
        <v>646</v>
      </c>
      <c r="G2540" t="inlineStr">
        <is>
          <t>2026-10-04</t>
        </is>
      </c>
      <c r="H2540" t="inlineStr">
        <is>
          <t>dmc-agency</t>
        </is>
      </c>
      <c r="I2540" t="inlineStr">
        <is>
          <t>output/pages/067_waldorf-astoria-maldives-ithaafushi/diving__carrier.co.uk__dream-content-exploring-the-waldorf-astoria-maldives-ithaafu.md</t>
        </is>
      </c>
    </row>
    <row r="2541">
      <c r="A2541" t="n">
        <v>89</v>
      </c>
      <c r="B2541" t="inlineStr">
        <is>
          <t>Inter Continental Maldives Maamunagau</t>
        </is>
      </c>
      <c r="C2541" t="inlineStr">
        <is>
          <t>https://maldives.intercontinental.com/zh-hans/villas-residences/villas/overwater-pool-villas/</t>
        </is>
      </c>
      <c r="D2541" t="inlineStr">
        <is>
          <t>diving</t>
        </is>
      </c>
      <c r="E2541" t="inlineStr">
        <is>
          <t>Maldives Water Villas with Pool | InterContinental Maldives</t>
        </is>
      </c>
      <c r="F2541" t="n">
        <v>2064</v>
      </c>
      <c r="G2541" t="inlineStr">
        <is>
          <t>2026-10-04</t>
        </is>
      </c>
      <c r="H2541" t="inlineStr">
        <is>
          <t>official</t>
        </is>
      </c>
      <c r="I2541" t="inlineStr">
        <is>
          <t>output/pages/089_inter-continental-maldives-maamunagau/diving__maldives.intercontinental.com__zh-hans-villas-residences-villas-overwater-pool-villas.md</t>
        </is>
      </c>
    </row>
    <row r="2542">
      <c r="A2542" t="n">
        <v>180</v>
      </c>
      <c r="B2542" t="inlineStr">
        <is>
          <t>Lux* South Ari Atoll, Maldives</t>
        </is>
      </c>
      <c r="C2542" t="inlineStr">
        <is>
          <t>https://www.tropicalsky.co.uk/weddings/indian-ocean/maldives/lux-south-ari-atoll-maldives</t>
        </is>
      </c>
      <c r="D2542" t="inlineStr">
        <is>
          <t>wedding</t>
        </is>
      </c>
      <c r="E2542" t="inlineStr">
        <is>
          <t>LUX* South Ari Atoll, Maldives, Maldives, Indian Ocean Wedding - Tropical Sky</t>
        </is>
      </c>
      <c r="F2542" t="n">
        <v>8354</v>
      </c>
      <c r="G2542" t="inlineStr">
        <is>
          <t>2026-10-04</t>
        </is>
      </c>
      <c r="H2542" t="inlineStr">
        <is>
          <t>dmc-agency</t>
        </is>
      </c>
      <c r="I2542" t="inlineStr">
        <is>
          <t>output/pages/180_lux-south-ari-atoll-maldives/wedding__tropicalsky.co.uk__weddings-indian-ocean-maldives-lux-south-ari-atoll-maldives.md</t>
        </is>
      </c>
    </row>
    <row r="2543">
      <c r="A2543" t="n">
        <v>85</v>
      </c>
      <c r="B2543" t="inlineStr">
        <is>
          <t>Centara Mirage Lagoon Maldives &amp; Centara Grand Lagoon Maldives</t>
        </is>
      </c>
      <c r="C2543" t="inlineStr">
        <is>
          <t>https://www.centarahotelsresorts.com/centara/cmlm/rum-bar</t>
        </is>
      </c>
      <c r="D2543" t="inlineStr">
        <is>
          <t>dining</t>
        </is>
      </c>
      <c r="E2543" t="inlineStr">
        <is>
          <t>Rum Bar &amp; Cocktails | Centara Mirage Lagoon</t>
        </is>
      </c>
      <c r="F2543" t="n">
        <v>494</v>
      </c>
      <c r="G2543" t="inlineStr">
        <is>
          <t>2026-10-04</t>
        </is>
      </c>
      <c r="H2543" t="inlineStr">
        <is>
          <t>official</t>
        </is>
      </c>
      <c r="I2543" t="inlineStr">
        <is>
          <t>output/pages/085_centara-mirage-lagoon-maldives-centara-grand-lagoo/dining__centarahotelsresorts.com__centara-cmlm-rum-bar.md</t>
        </is>
      </c>
    </row>
    <row r="2544">
      <c r="A2544" t="n">
        <v>89</v>
      </c>
      <c r="B2544" t="inlineStr">
        <is>
          <t>Inter Continental Maldives Maamunagau</t>
        </is>
      </c>
      <c r="C2544" t="inlineStr">
        <is>
          <t>https://maldives.intercontinental.com/blog/best-all-inclusive-package-in-the-maldives/</t>
        </is>
      </c>
      <c r="D2544" t="inlineStr">
        <is>
          <t>diving</t>
        </is>
      </c>
      <c r="E2544" t="inlineStr">
        <is>
          <t>All-Inclusive Maldives Resorts | InterContinental Maldives</t>
        </is>
      </c>
      <c r="F2544" t="n">
        <v>3704</v>
      </c>
      <c r="G2544" t="inlineStr">
        <is>
          <t>2026-10-04</t>
        </is>
      </c>
      <c r="H2544" t="inlineStr">
        <is>
          <t>official</t>
        </is>
      </c>
      <c r="I2544" t="inlineStr">
        <is>
          <t>output/pages/089_inter-continental-maldives-maamunagau/diving__maldives.intercontinental.com__blog-best-all-inclusive-package-in-the-maldives.md</t>
        </is>
      </c>
    </row>
    <row r="2545">
      <c r="A2545" t="n">
        <v>89</v>
      </c>
      <c r="B2545" t="inlineStr">
        <is>
          <t>Inter Continental Maldives Maamunagau</t>
        </is>
      </c>
      <c r="C2545" t="inlineStr">
        <is>
          <t>https://maldives.intercontinental.com/special-offer/maldives-premium-all-inclusive/</t>
        </is>
      </c>
      <c r="D2545" t="inlineStr">
        <is>
          <t>diving</t>
        </is>
      </c>
      <c r="E2545" t="inlineStr">
        <is>
          <t>MALDIVES PREMIUM ALL INCLUSIVE - InterContinental Maldives</t>
        </is>
      </c>
      <c r="F2545" t="n">
        <v>4845</v>
      </c>
      <c r="G2545" t="inlineStr">
        <is>
          <t>2026-10-04</t>
        </is>
      </c>
      <c r="H2545" t="inlineStr">
        <is>
          <t>official</t>
        </is>
      </c>
      <c r="I2545" t="inlineStr">
        <is>
          <t>output/pages/089_inter-continental-maldives-maamunagau/diving__maldives.intercontinental.com__special-offer-maldives-premium-all-inclusive.md</t>
        </is>
      </c>
    </row>
    <row r="2546">
      <c r="A2546" t="n">
        <v>85</v>
      </c>
      <c r="B2546" t="inlineStr">
        <is>
          <t>Centara Mirage Lagoon Maldives &amp; Centara Grand Lagoon Maldives</t>
        </is>
      </c>
      <c r="C2546" t="inlineStr">
        <is>
          <t>https://www.centarahotelsresorts.com/centara/cmlm/mirage-overwater-sunrise-pool-villa</t>
        </is>
      </c>
      <c r="D2546" t="inlineStr">
        <is>
          <t>villas</t>
        </is>
      </c>
      <c r="E2546" t="inlineStr">
        <is>
          <t>Mirage Overwater Sunrise Pool Villa | Centara</t>
        </is>
      </c>
      <c r="F2546" t="n">
        <v>1724</v>
      </c>
      <c r="G2546" t="inlineStr">
        <is>
          <t>2026-10-04</t>
        </is>
      </c>
      <c r="H2546" t="inlineStr">
        <is>
          <t>official</t>
        </is>
      </c>
      <c r="I2546" t="inlineStr">
        <is>
          <t>output/pages/085_centara-mirage-lagoon-maldives-centara-grand-lagoo/villas__centarahotelsresorts.com__centara-cmlm-mirage-overwater-sunrise-pool-villa.md</t>
        </is>
      </c>
    </row>
    <row r="2547">
      <c r="A2547" t="n">
        <v>89</v>
      </c>
      <c r="B2547" t="inlineStr">
        <is>
          <t>Inter Continental Maldives Maamunagau</t>
        </is>
      </c>
      <c r="C2547" t="inlineStr">
        <is>
          <t>https://maldives.intercontinental.com/ar/weddings-celebrations/</t>
        </is>
      </c>
      <c r="D2547" t="inlineStr">
        <is>
          <t>wedding</t>
        </is>
      </c>
      <c r="E2547" t="inlineStr">
        <is>
          <t>Intercontinental Maldives Weddings and Celebrations</t>
        </is>
      </c>
      <c r="F2547" t="n">
        <v>2961</v>
      </c>
      <c r="G2547" t="inlineStr">
        <is>
          <t>2026-10-04</t>
        </is>
      </c>
      <c r="H2547" t="inlineStr">
        <is>
          <t>official</t>
        </is>
      </c>
      <c r="I2547" t="inlineStr">
        <is>
          <t>output/pages/089_inter-continental-maldives-maamunagau/wedding__maldives.intercontinental.com__ar-weddings-celebrations.md</t>
        </is>
      </c>
    </row>
    <row r="2548">
      <c r="A2548" t="n">
        <v>89</v>
      </c>
      <c r="B2548" t="inlineStr">
        <is>
          <t>Inter Continental Maldives Maamunagau</t>
        </is>
      </c>
      <c r="C2548" t="inlineStr">
        <is>
          <t>https://maldives.intercontinental.com/blog/new-beginnings-at-avi-spa-an-interview-with-phil-davies/</t>
        </is>
      </c>
      <c r="D2548" t="inlineStr">
        <is>
          <t>spa</t>
        </is>
      </c>
      <c r="E2548" t="inlineStr">
        <is>
          <t>AN INTERVIEW WITH PHIL DAVIES - InterContinental Maldives</t>
        </is>
      </c>
      <c r="F2548" t="n">
        <v>4569</v>
      </c>
      <c r="G2548" t="inlineStr">
        <is>
          <t>2026-10-04</t>
        </is>
      </c>
      <c r="H2548" t="inlineStr">
        <is>
          <t>official</t>
        </is>
      </c>
      <c r="I2548" t="inlineStr">
        <is>
          <t>output/pages/089_inter-continental-maldives-maamunagau/spa__maldives.intercontinental.com__blog-new-beginnings-at-avi-spa-an-interview-with-phil-davies.md</t>
        </is>
      </c>
    </row>
    <row r="2549">
      <c r="A2549" t="n">
        <v>148</v>
      </c>
      <c r="B2549" t="inlineStr">
        <is>
          <t>Sun Siyam Iru Fushi Maldives</t>
        </is>
      </c>
      <c r="C2549" t="inlineStr">
        <is>
          <t>https://www.tropicalsky.co.uk/weddings/indian-ocean/maldives/sun-siyam-iru-fushi</t>
        </is>
      </c>
      <c r="D2549" t="inlineStr">
        <is>
          <t>wedding</t>
        </is>
      </c>
      <c r="E2549" t="inlineStr">
        <is>
          <t>Sun Siyam Iru Fushi, Maldives, Indian Ocean Wedding - Tropical Sky</t>
        </is>
      </c>
      <c r="F2549" t="n">
        <v>6704</v>
      </c>
      <c r="G2549" t="inlineStr">
        <is>
          <t>2026-10-04</t>
        </is>
      </c>
      <c r="H2549" t="inlineStr">
        <is>
          <t>dmc-agency</t>
        </is>
      </c>
      <c r="I2549" t="inlineStr">
        <is>
          <t>output/pages/148_sun-siyam-iru-fushi-maldives/wedding__tropicalsky.co.uk__weddings-indian-ocean-maldives-sun-siyam-iru-fushi.md</t>
        </is>
      </c>
    </row>
    <row r="2550">
      <c r="A2550" t="n">
        <v>85</v>
      </c>
      <c r="B2550" t="inlineStr">
        <is>
          <t>Centara Mirage Lagoon Maldives &amp; Centara Grand Lagoon Maldives</t>
        </is>
      </c>
      <c r="C2550" t="inlineStr">
        <is>
          <t>https://www.centarahotelsresorts.com/centara/cmlm/mirage-panoramic-room-with-jacuzzi</t>
        </is>
      </c>
      <c r="D2550" t="inlineStr">
        <is>
          <t>villas</t>
        </is>
      </c>
      <c r="E2550" t="inlineStr">
        <is>
          <t>Mirage Panoramic Room with Jacuzzi | Centara</t>
        </is>
      </c>
      <c r="F2550" t="n">
        <v>1741</v>
      </c>
      <c r="G2550" t="inlineStr">
        <is>
          <t>2026-10-04</t>
        </is>
      </c>
      <c r="H2550" t="inlineStr">
        <is>
          <t>official</t>
        </is>
      </c>
      <c r="I2550" t="inlineStr">
        <is>
          <t>output/pages/085_centara-mirage-lagoon-maldives-centara-grand-lagoo/villas__centarahotelsresorts.com__centara-cmlm-mirage-panoramic-room-with-jacuzzi.md</t>
        </is>
      </c>
    </row>
    <row r="2551">
      <c r="A2551" t="n">
        <v>85</v>
      </c>
      <c r="B2551" t="inlineStr">
        <is>
          <t>Centara Mirage Lagoon Maldives &amp; Centara Grand Lagoon Maldives</t>
        </is>
      </c>
      <c r="C2551" t="inlineStr">
        <is>
          <t>https://www.centarahotelsresorts.com/centara/cmlm/gallery</t>
        </is>
      </c>
      <c r="D2551" t="inlineStr">
        <is>
          <t>downloads</t>
        </is>
      </c>
      <c r="E2551" t="inlineStr">
        <is>
          <t>Gallery | Centara</t>
        </is>
      </c>
      <c r="F2551" t="n">
        <v>1085</v>
      </c>
      <c r="G2551" t="inlineStr">
        <is>
          <t>2026-10-04</t>
        </is>
      </c>
      <c r="H2551" t="inlineStr">
        <is>
          <t>official</t>
        </is>
      </c>
      <c r="I2551" t="inlineStr">
        <is>
          <t>output/pages/085_centara-mirage-lagoon-maldives-centara-grand-lagoo/downloads__centarahotelsresorts.com__centara-cmlm-gallery.md</t>
        </is>
      </c>
    </row>
    <row r="2552">
      <c r="A2552" t="n">
        <v>85</v>
      </c>
      <c r="B2552" t="inlineStr">
        <is>
          <t>Centara Mirage Lagoon Maldives &amp; Centara Grand Lagoon Maldives</t>
        </is>
      </c>
      <c r="C2552" t="inlineStr">
        <is>
          <t>https://www.centarahotelsresorts.com/centara/cmlm/explore-CGLM-dining</t>
        </is>
      </c>
      <c r="D2552" t="inlineStr">
        <is>
          <t>dining</t>
        </is>
      </c>
      <c r="E2552" t="inlineStr">
        <is>
          <t>Two Islands. One Destination. A World of Elevated Dining. | Centara</t>
        </is>
      </c>
      <c r="F2552" t="n">
        <v>1287</v>
      </c>
      <c r="G2552" t="inlineStr">
        <is>
          <t>2026-10-04</t>
        </is>
      </c>
      <c r="H2552" t="inlineStr">
        <is>
          <t>official</t>
        </is>
      </c>
      <c r="I2552" t="inlineStr">
        <is>
          <t>output/pages/085_centara-mirage-lagoon-maldives-centara-grand-lagoo/dining__centarahotelsresorts.com__centara-cmlm-explore-cglm-dining.md</t>
        </is>
      </c>
    </row>
    <row r="2553">
      <c r="A2553" t="n">
        <v>85</v>
      </c>
      <c r="B2553" t="inlineStr">
        <is>
          <t>Centara Mirage Lagoon Maldives &amp; Centara Grand Lagoon Maldives</t>
        </is>
      </c>
      <c r="C2553" t="inlineStr">
        <is>
          <t>https://www.centarahotelsresorts.com/centara/cmlm/fitness/</t>
        </is>
      </c>
      <c r="D2553" t="inlineStr">
        <is>
          <t>other</t>
        </is>
      </c>
      <c r="E2553" t="inlineStr">
        <is>
          <t>GYM | Centara</t>
        </is>
      </c>
      <c r="F2553" t="n">
        <v>224</v>
      </c>
      <c r="G2553" t="inlineStr">
        <is>
          <t>2026-10-04</t>
        </is>
      </c>
      <c r="H2553" t="inlineStr">
        <is>
          <t>official</t>
        </is>
      </c>
      <c r="I2553" t="inlineStr">
        <is>
          <t>output/pages/085_centara-mirage-lagoon-maldives-centara-grand-lagoo/other__centarahotelsresorts.com__centara-cmlm-fitness.md</t>
        </is>
      </c>
    </row>
    <row r="2554">
      <c r="A2554" t="n">
        <v>85</v>
      </c>
      <c r="B2554" t="inlineStr">
        <is>
          <t>Centara Mirage Lagoon Maldives &amp; Centara Grand Lagoon Maldives</t>
        </is>
      </c>
      <c r="C2554" t="inlineStr">
        <is>
          <t>https://www.centarahotelsresorts.com/centara/cmlm/meal-plans</t>
        </is>
      </c>
      <c r="D2554" t="inlineStr">
        <is>
          <t>offers</t>
        </is>
      </c>
      <c r="E2554" t="inlineStr">
        <is>
          <t>Meal Plans &amp; Packages | Centara Mirage Lagoon</t>
        </is>
      </c>
      <c r="F2554" t="n">
        <v>3148</v>
      </c>
      <c r="G2554" t="inlineStr">
        <is>
          <t>2026-10-04</t>
        </is>
      </c>
      <c r="H2554" t="inlineStr">
        <is>
          <t>official</t>
        </is>
      </c>
      <c r="I2554" t="inlineStr">
        <is>
          <t>output/pages/085_centara-mirage-lagoon-maldives-centara-grand-lagoo/offers__centarahotelsresorts.com__centara-cmlm-meal-plans.md</t>
        </is>
      </c>
    </row>
    <row r="2555">
      <c r="A2555" t="n">
        <v>118</v>
      </c>
      <c r="B2555" t="inlineStr">
        <is>
          <t>Sun Siyam Iru Veli Maldives</t>
        </is>
      </c>
      <c r="C2555" t="inlineStr">
        <is>
          <t>https://www.ideeperviaggiare.it/viaggi/capodanno/partenze-garantite/offerte/capodanno-maldivesun-siyam-iru-veli-da-roma-7-notti-volo-diretto?t=6190&amp;amp;c=9</t>
        </is>
      </c>
      <c r="D2555" t="inlineStr">
        <is>
          <t>diving</t>
        </is>
      </c>
      <c r="E2555" t="inlineStr">
        <is>
          <t>Capodanno Maldive:Sun Siyam Iru Veli da Roma,7 notti volo diretto</t>
        </is>
      </c>
      <c r="F2555" t="n">
        <v>7713</v>
      </c>
      <c r="G2555" t="inlineStr">
        <is>
          <t>2026-10-04</t>
        </is>
      </c>
      <c r="H2555" t="inlineStr">
        <is>
          <t>dmc-agency</t>
        </is>
      </c>
      <c r="I2555" t="inlineStr">
        <is>
          <t>output/pages/118_sun-siyam-iru-veli-maldives/diving__ideeperviaggiare.it__viaggi-capodanno-partenze-garantite-offerte-capodanno-maldiv.md</t>
        </is>
      </c>
    </row>
    <row r="2556">
      <c r="A2556" t="n">
        <v>85</v>
      </c>
      <c r="B2556" t="inlineStr">
        <is>
          <t>Centara Mirage Lagoon Maldives &amp; Centara Grand Lagoon Maldives</t>
        </is>
      </c>
      <c r="C2556" t="inlineStr">
        <is>
          <t>https://www.centarahotelsresorts.com/centara/cmlm/miragebeachfrontroomwithjacuzzi</t>
        </is>
      </c>
      <c r="D2556" t="inlineStr">
        <is>
          <t>villas</t>
        </is>
      </c>
      <c r="E2556" t="inlineStr">
        <is>
          <t>Mirage Beachfront Room with Jacuzzi | Centara</t>
        </is>
      </c>
      <c r="F2556" t="n">
        <v>1750</v>
      </c>
      <c r="G2556" t="inlineStr">
        <is>
          <t>2026-10-04</t>
        </is>
      </c>
      <c r="H2556" t="inlineStr">
        <is>
          <t>official</t>
        </is>
      </c>
      <c r="I2556" t="inlineStr">
        <is>
          <t>output/pages/085_centara-mirage-lagoon-maldives-centara-grand-lagoo/villas__centarahotelsresorts.com__centara-cmlm-miragebeachfrontroomwithjacuzzi.md</t>
        </is>
      </c>
    </row>
    <row r="2557">
      <c r="A2557" t="n">
        <v>14</v>
      </c>
      <c r="B2557" t="inlineStr">
        <is>
          <t>Baglioni Resort Maldives</t>
        </is>
      </c>
      <c r="C2557" t="inlineStr">
        <is>
          <t>https://www.tropicalsky.co.uk/indian-ocean-holidays/maldives/baglioni-maldives-luxury-all-inclusive-hotel</t>
        </is>
      </c>
      <c r="D2557" t="inlineStr">
        <is>
          <t>diving</t>
        </is>
      </c>
      <c r="E2557" t="inlineStr">
        <is>
          <t>Baglioni Maldives | Tropical Sky</t>
        </is>
      </c>
      <c r="F2557" t="n">
        <v>13231</v>
      </c>
      <c r="G2557" t="inlineStr">
        <is>
          <t>2026-10-04</t>
        </is>
      </c>
      <c r="H2557" t="inlineStr">
        <is>
          <t>dmc-agency</t>
        </is>
      </c>
      <c r="I2557" t="inlineStr">
        <is>
          <t>output/pages/014_baglioni-resort-maldives/diving__tropicalsky.co.uk__indian-ocean-holidays-maldives-baglioni-maldives-luxury-all-.md</t>
        </is>
      </c>
    </row>
    <row r="2558">
      <c r="A2558" t="n">
        <v>97</v>
      </c>
      <c r="B2558" t="inlineStr">
        <is>
          <t>Angsana Resort &amp; Spa Maldives - Velavaru</t>
        </is>
      </c>
      <c r="C2558" t="inlineStr">
        <is>
          <t>https://www.angsana.com/maldives/velavaru</t>
        </is>
      </c>
      <c r="D2558" t="inlineStr">
        <is>
          <t>diving</t>
        </is>
      </c>
      <c r="E2558" t="inlineStr">
        <is>
          <t>Angsana Velavaru - Maldives Resort</t>
        </is>
      </c>
      <c r="F2558" t="n">
        <v>11008</v>
      </c>
      <c r="G2558" t="inlineStr">
        <is>
          <t>2026-10-04</t>
        </is>
      </c>
      <c r="H2558" t="inlineStr">
        <is>
          <t>official</t>
        </is>
      </c>
      <c r="I2558" t="inlineStr">
        <is>
          <t>output/pages/097_angsana-resort-spa-maldives-velavaru/diving__angsana.com__maldives-velavaru.md</t>
        </is>
      </c>
    </row>
    <row r="2559">
      <c r="A2559" t="n">
        <v>98</v>
      </c>
      <c r="B2559" t="inlineStr">
        <is>
          <t>Madifushi Private Island</t>
        </is>
      </c>
      <c r="C2559" t="inlineStr">
        <is>
          <t>https://www.madifushiprivateisland.com/</t>
        </is>
      </c>
      <c r="D2559" t="inlineStr">
        <is>
          <t>diving</t>
        </is>
      </c>
      <c r="E2559" t="inlineStr">
        <is>
          <t>Madifushi Private Island | Luxury Resort in the Maldives</t>
        </is>
      </c>
      <c r="F2559" t="n">
        <v>6943</v>
      </c>
      <c r="G2559" t="inlineStr">
        <is>
          <t>2026-10-04</t>
        </is>
      </c>
      <c r="H2559" t="inlineStr">
        <is>
          <t>official</t>
        </is>
      </c>
      <c r="I2559" t="inlineStr">
        <is>
          <t>output/pages/098_madifushi-private-island/diving__madifushiprivateisland.com__home.md</t>
        </is>
      </c>
    </row>
    <row r="2560">
      <c r="A2560" t="n">
        <v>95</v>
      </c>
      <c r="B2560" t="inlineStr">
        <is>
          <t>Malahini Kuda Bandos</t>
        </is>
      </c>
      <c r="C2560" t="inlineStr">
        <is>
          <t>https://malahini.mv/</t>
        </is>
      </c>
      <c r="D2560" t="inlineStr">
        <is>
          <t>other</t>
        </is>
      </c>
      <c r="E2560" t="inlineStr">
        <is>
          <t>Malahini Kuda Bandos</t>
        </is>
      </c>
      <c r="F2560" t="n">
        <v>2410</v>
      </c>
      <c r="G2560" t="inlineStr">
        <is>
          <t>2026-10-04</t>
        </is>
      </c>
      <c r="H2560" t="inlineStr">
        <is>
          <t>official</t>
        </is>
      </c>
      <c r="I2560" t="inlineStr">
        <is>
          <t>output/pages/095_malahini-kuda-bandos/other__malahini.mv__home.md</t>
        </is>
      </c>
    </row>
    <row r="2561">
      <c r="A2561" t="n">
        <v>98</v>
      </c>
      <c r="B2561" t="inlineStr">
        <is>
          <t>Madifushi Private Island</t>
        </is>
      </c>
      <c r="C2561" t="inlineStr">
        <is>
          <t>https://www.madifushiprivateisland.com/special-offers</t>
        </is>
      </c>
      <c r="D2561" t="inlineStr">
        <is>
          <t>diving</t>
        </is>
      </c>
      <c r="E2561" t="inlineStr">
        <is>
          <t>Unwrap the Best Deals for Your Maldives Escape</t>
        </is>
      </c>
      <c r="F2561" t="n">
        <v>3738</v>
      </c>
      <c r="G2561" t="inlineStr">
        <is>
          <t>2026-10-04</t>
        </is>
      </c>
      <c r="H2561" t="inlineStr">
        <is>
          <t>official</t>
        </is>
      </c>
      <c r="I2561" t="inlineStr">
        <is>
          <t>output/pages/098_madifushi-private-island/diving__madifushiprivateisland.com__special-offers.md</t>
        </is>
      </c>
    </row>
    <row r="2562">
      <c r="A2562" t="n">
        <v>85</v>
      </c>
      <c r="B2562" t="inlineStr">
        <is>
          <t>Centara Mirage Lagoon Maldives &amp; Centara Grand Lagoon Maldives</t>
        </is>
      </c>
      <c r="C2562" t="inlineStr">
        <is>
          <t>https://www.centarahotelsresorts.com/centara/cmlm/experiences?field_article_type_target_id=129701</t>
        </is>
      </c>
      <c r="D2562" t="inlineStr">
        <is>
          <t>excursions</t>
        </is>
      </c>
      <c r="E2562" t="inlineStr">
        <is>
          <t>CMLM Experience | Centara</t>
        </is>
      </c>
      <c r="F2562" t="n">
        <v>542</v>
      </c>
      <c r="G2562" t="inlineStr">
        <is>
          <t>2026-10-04</t>
        </is>
      </c>
      <c r="H2562" t="inlineStr">
        <is>
          <t>official</t>
        </is>
      </c>
      <c r="I2562" t="inlineStr">
        <is>
          <t>output/pages/085_centara-mirage-lagoon-maldives-centara-grand-lagoo/excursions__centarahotelsresorts.com__centara-cmlm-experiences.md</t>
        </is>
      </c>
    </row>
    <row r="2563">
      <c r="A2563" t="n">
        <v>98</v>
      </c>
      <c r="B2563" t="inlineStr">
        <is>
          <t>Madifushi Private Island</t>
        </is>
      </c>
      <c r="C2563" t="inlineStr">
        <is>
          <t>https://www.madifushiprivateisland.com/accommodations</t>
        </is>
      </c>
      <c r="D2563" t="inlineStr">
        <is>
          <t>diving</t>
        </is>
      </c>
      <c r="E2563" t="inlineStr">
        <is>
          <t>Maldives Overwater Villas | Pool Villas- Madifushi Resort</t>
        </is>
      </c>
      <c r="F2563" t="n">
        <v>3003</v>
      </c>
      <c r="G2563" t="inlineStr">
        <is>
          <t>2026-10-04</t>
        </is>
      </c>
      <c r="H2563" t="inlineStr">
        <is>
          <t>official</t>
        </is>
      </c>
      <c r="I2563" t="inlineStr">
        <is>
          <t>output/pages/098_madifushi-private-island/diving__madifushiprivateisland.com__accommodations.md</t>
        </is>
      </c>
    </row>
    <row r="2564">
      <c r="A2564" t="n">
        <v>97</v>
      </c>
      <c r="B2564" t="inlineStr">
        <is>
          <t>Angsana Resort &amp; Spa Maldives - Velavaru</t>
        </is>
      </c>
      <c r="C2564" t="inlineStr">
        <is>
          <t>https://www.angsana.com/maldives/velavaru/dining</t>
        </is>
      </c>
      <c r="D2564" t="inlineStr">
        <is>
          <t>dining</t>
        </is>
      </c>
      <c r="E2564" t="inlineStr">
        <is>
          <t>Maldives Restaurants &amp; Dining Options | Angsana Velavaru</t>
        </is>
      </c>
      <c r="F2564" t="n">
        <v>1980</v>
      </c>
      <c r="G2564" t="inlineStr">
        <is>
          <t>2026-10-04</t>
        </is>
      </c>
      <c r="H2564" t="inlineStr">
        <is>
          <t>official</t>
        </is>
      </c>
      <c r="I2564" t="inlineStr">
        <is>
          <t>output/pages/097_angsana-resort-spa-maldives-velavaru/dining__angsana.com__maldives-velavaru-dining.md</t>
        </is>
      </c>
    </row>
    <row r="2565">
      <c r="A2565" t="n">
        <v>85</v>
      </c>
      <c r="B2565" t="inlineStr">
        <is>
          <t>Centara Mirage Lagoon Maldives &amp; Centara Grand Lagoon Maldives</t>
        </is>
      </c>
      <c r="C2565" t="inlineStr">
        <is>
          <t>https://www.centarahotelsresorts.com/centara/cmlm/experiences?field_article_type_target_id=129691</t>
        </is>
      </c>
      <c r="D2565" t="inlineStr">
        <is>
          <t>excursions</t>
        </is>
      </c>
      <c r="E2565" t="inlineStr">
        <is>
          <t>CMLM Experience | Centara</t>
        </is>
      </c>
      <c r="F2565" t="n">
        <v>436</v>
      </c>
      <c r="G2565" t="inlineStr">
        <is>
          <t>2026-10-04</t>
        </is>
      </c>
      <c r="H2565" t="inlineStr">
        <is>
          <t>official</t>
        </is>
      </c>
      <c r="I2565" t="inlineStr">
        <is>
          <t>output/pages/085_centara-mirage-lagoon-maldives-centara-grand-lagoo/excursions__centarahotelsresorts.com__centara-cmlm-experiences.md</t>
        </is>
      </c>
    </row>
    <row r="2566">
      <c r="A2566" t="n">
        <v>98</v>
      </c>
      <c r="B2566" t="inlineStr">
        <is>
          <t>Madifushi Private Island</t>
        </is>
      </c>
      <c r="C2566" t="inlineStr">
        <is>
          <t>https://www.madifushiprivateisland.com/dining/splash-bar</t>
        </is>
      </c>
      <c r="D2566" t="inlineStr">
        <is>
          <t>dining</t>
        </is>
      </c>
      <c r="E2566" t="inlineStr">
        <is>
          <t>Splash Bar | Dining</t>
        </is>
      </c>
      <c r="F2566" t="n">
        <v>340</v>
      </c>
      <c r="G2566" t="inlineStr">
        <is>
          <t>2026-10-04</t>
        </is>
      </c>
      <c r="H2566" t="inlineStr">
        <is>
          <t>official</t>
        </is>
      </c>
      <c r="I2566" t="inlineStr">
        <is>
          <t>output/pages/098_madifushi-private-island/dining__madifushiprivateisland.com__dining-splash-bar.md</t>
        </is>
      </c>
    </row>
    <row r="2567">
      <c r="A2567" t="n">
        <v>98</v>
      </c>
      <c r="B2567" t="inlineStr">
        <is>
          <t>Madifushi Private Island</t>
        </is>
      </c>
      <c r="C2567" t="inlineStr">
        <is>
          <t>https://www.madifushiprivateisland.com/dining/bluefin</t>
        </is>
      </c>
      <c r="D2567" t="inlineStr">
        <is>
          <t>dining</t>
        </is>
      </c>
      <c r="E2567" t="inlineStr">
        <is>
          <t>Bluefin | Dining</t>
        </is>
      </c>
      <c r="F2567" t="n">
        <v>451</v>
      </c>
      <c r="G2567" t="inlineStr">
        <is>
          <t>2026-10-04</t>
        </is>
      </c>
      <c r="H2567" t="inlineStr">
        <is>
          <t>official</t>
        </is>
      </c>
      <c r="I2567" t="inlineStr">
        <is>
          <t>output/pages/098_madifushi-private-island/dining__madifushiprivateisland.com__dining-bluefin.md</t>
        </is>
      </c>
    </row>
    <row r="2568">
      <c r="A2568" t="n">
        <v>97</v>
      </c>
      <c r="B2568" t="inlineStr">
        <is>
          <t>Angsana Resort &amp; Spa Maldives - Velavaru</t>
        </is>
      </c>
      <c r="C2568" t="inlineStr">
        <is>
          <t>https://www.angsana.com/maldives/velavaru/experiences/photography-packages</t>
        </is>
      </c>
      <c r="D2568" t="inlineStr">
        <is>
          <t>diving</t>
        </is>
      </c>
      <c r="E2568" t="inlineStr">
        <is>
          <t>Photography Packages | Angsana Velavaru</t>
        </is>
      </c>
      <c r="F2568" t="n">
        <v>621</v>
      </c>
      <c r="G2568" t="inlineStr">
        <is>
          <t>2026-10-04</t>
        </is>
      </c>
      <c r="H2568" t="inlineStr">
        <is>
          <t>official</t>
        </is>
      </c>
      <c r="I2568" t="inlineStr">
        <is>
          <t>output/pages/097_angsana-resort-spa-maldives-velavaru/diving__angsana.com__maldives-velavaru-experiences-photography-packages.md</t>
        </is>
      </c>
    </row>
    <row r="2569">
      <c r="A2569" t="n">
        <v>85</v>
      </c>
      <c r="B2569" t="inlineStr">
        <is>
          <t>Centara Mirage Lagoon Maldives &amp; Centara Grand Lagoon Maldives</t>
        </is>
      </c>
      <c r="C2569" t="inlineStr">
        <is>
          <t>https://www.centarahotelsresorts.com/centara/cmlm/introductoryoffer</t>
        </is>
      </c>
      <c r="D2569" t="inlineStr">
        <is>
          <t>diving</t>
        </is>
      </c>
      <c r="E2569" t="inlineStr">
        <is>
          <t>Me &amp; Centara Offer | Centara Mirage Lagoon Maldives</t>
        </is>
      </c>
      <c r="F2569" t="n">
        <v>3414</v>
      </c>
      <c r="G2569" t="inlineStr">
        <is>
          <t>2026-10-04</t>
        </is>
      </c>
      <c r="H2569" t="inlineStr">
        <is>
          <t>official</t>
        </is>
      </c>
      <c r="I2569" t="inlineStr">
        <is>
          <t>output/pages/085_centara-mirage-lagoon-maldives-centara-grand-lagoo/diving__centarahotelsresorts.com__centara-cmlm-introductoryoffer.md</t>
        </is>
      </c>
    </row>
    <row r="2570">
      <c r="A2570" t="n">
        <v>98</v>
      </c>
      <c r="B2570" t="inlineStr">
        <is>
          <t>Madifushi Private Island</t>
        </is>
      </c>
      <c r="C2570" t="inlineStr">
        <is>
          <t>https://www.madifushiprivateisland.com/accommodation/tranquil-aqua-pool-villa</t>
        </is>
      </c>
      <c r="D2570" t="inlineStr">
        <is>
          <t>villas</t>
        </is>
      </c>
      <c r="E2570" t="inlineStr">
        <is>
          <t>Tranquil Aqua Pool Villa | Madifushi Private Island</t>
        </is>
      </c>
      <c r="F2570" t="n">
        <v>3036</v>
      </c>
      <c r="G2570" t="inlineStr">
        <is>
          <t>2026-10-04</t>
        </is>
      </c>
      <c r="H2570" t="inlineStr">
        <is>
          <t>official</t>
        </is>
      </c>
      <c r="I2570" t="inlineStr">
        <is>
          <t>output/pages/098_madifushi-private-island/villas__madifushiprivateisland.com__accommodation-tranquil-aqua-pool-villa.md</t>
        </is>
      </c>
    </row>
    <row r="2571">
      <c r="A2571" t="n">
        <v>97</v>
      </c>
      <c r="B2571" t="inlineStr">
        <is>
          <t>Angsana Resort &amp; Spa Maldives - Velavaru</t>
        </is>
      </c>
      <c r="C2571" t="inlineStr">
        <is>
          <t>https://www.angsana.com/maldives/velavaru/meetings-and-events</t>
        </is>
      </c>
      <c r="D2571" t="inlineStr">
        <is>
          <t>events</t>
        </is>
      </c>
      <c r="E2571" t="inlineStr">
        <is>
          <t>Maldives Meetings &amp; Events | Angsana Velavaru</t>
        </is>
      </c>
      <c r="F2571" t="n">
        <v>453</v>
      </c>
      <c r="G2571" t="inlineStr">
        <is>
          <t>2026-10-04</t>
        </is>
      </c>
      <c r="H2571" t="inlineStr">
        <is>
          <t>official</t>
        </is>
      </c>
      <c r="I2571" t="inlineStr">
        <is>
          <t>output/pages/097_angsana-resort-spa-maldives-velavaru/events__angsana.com__maldives-velavaru-meetings-and-events.md</t>
        </is>
      </c>
    </row>
    <row r="2572">
      <c r="A2572" t="n">
        <v>14</v>
      </c>
      <c r="B2572" t="inlineStr">
        <is>
          <t>Baglioni Resort Maldives</t>
        </is>
      </c>
      <c r="C2572" t="inlineStr">
        <is>
          <t>https://www.carrier.co.uk/design/hotels/baglioni-resort-sardinia</t>
        </is>
      </c>
      <c r="D2572" t="inlineStr">
        <is>
          <t>overview</t>
        </is>
      </c>
      <c r="E2572" t="inlineStr">
        <is>
          <t>Baglioni Resort | Italy | Carrier Luxury Holidays</t>
        </is>
      </c>
      <c r="F2572" t="n">
        <v>5168</v>
      </c>
      <c r="G2572" t="inlineStr">
        <is>
          <t>2026-10-04</t>
        </is>
      </c>
      <c r="H2572" t="inlineStr">
        <is>
          <t>dmc-agency</t>
        </is>
      </c>
      <c r="I2572" t="inlineStr">
        <is>
          <t>output/pages/014_baglioni-resort-maldives/overview__carrier.co.uk__design-hotels-baglioni-resort-sardinia.md</t>
        </is>
      </c>
    </row>
    <row r="2573">
      <c r="A2573" t="n">
        <v>97</v>
      </c>
      <c r="B2573" t="inlineStr">
        <is>
          <t>Angsana Resort &amp; Spa Maldives - Velavaru</t>
        </is>
      </c>
      <c r="C2573" t="inlineStr">
        <is>
          <t>https://www.angsana.com/maldives/velavaru/residences/velavaru-two-bedroom-pool-villa</t>
        </is>
      </c>
      <c r="D2573" t="inlineStr">
        <is>
          <t>diving</t>
        </is>
      </c>
      <c r="E2573" t="inlineStr">
        <is>
          <t>Velavaru Two-Bedroom Pool Villa | Angsana Velavaru</t>
        </is>
      </c>
      <c r="F2573" t="n">
        <v>1230</v>
      </c>
      <c r="G2573" t="inlineStr">
        <is>
          <t>2026-10-04</t>
        </is>
      </c>
      <c r="H2573" t="inlineStr">
        <is>
          <t>official</t>
        </is>
      </c>
      <c r="I2573" t="inlineStr">
        <is>
          <t>output/pages/097_angsana-resort-spa-maldives-velavaru/diving__angsana.com__maldives-velavaru-residences-velavaru-two-bedroom-pool-villa.md</t>
        </is>
      </c>
    </row>
    <row r="2574">
      <c r="A2574" t="n">
        <v>98</v>
      </c>
      <c r="B2574" t="inlineStr">
        <is>
          <t>Madifushi Private Island</t>
        </is>
      </c>
      <c r="C2574" t="inlineStr">
        <is>
          <t>https://www.madifushiprivateisland.com/accommodation/two-bedroom-serene-pool-villa</t>
        </is>
      </c>
      <c r="D2574" t="inlineStr">
        <is>
          <t>villas</t>
        </is>
      </c>
      <c r="E2574" t="inlineStr">
        <is>
          <t>Two-Bedroom Serene Pool Villa | Madifushi Private Island</t>
        </is>
      </c>
      <c r="F2574" t="n">
        <v>3099</v>
      </c>
      <c r="G2574" t="inlineStr">
        <is>
          <t>2026-10-04</t>
        </is>
      </c>
      <c r="H2574" t="inlineStr">
        <is>
          <t>official</t>
        </is>
      </c>
      <c r="I2574" t="inlineStr">
        <is>
          <t>output/pages/098_madifushi-private-island/villas__madifushiprivateisland.com__accommodation-two-bedroom-serene-pool-villa.md</t>
        </is>
      </c>
    </row>
    <row r="2575">
      <c r="A2575" t="n">
        <v>98</v>
      </c>
      <c r="B2575" t="inlineStr">
        <is>
          <t>Madifushi Private Island</t>
        </is>
      </c>
      <c r="C2575" t="inlineStr">
        <is>
          <t>https://www.madifushiprivateisland.com/about-us</t>
        </is>
      </c>
      <c r="D2575" t="inlineStr">
        <is>
          <t>overview</t>
        </is>
      </c>
      <c r="E2575" t="inlineStr">
        <is>
          <t>About Us | Madifushi Private Island</t>
        </is>
      </c>
      <c r="F2575" t="n">
        <v>2534</v>
      </c>
      <c r="G2575" t="inlineStr">
        <is>
          <t>2026-10-04</t>
        </is>
      </c>
      <c r="H2575" t="inlineStr">
        <is>
          <t>official</t>
        </is>
      </c>
      <c r="I2575" t="inlineStr">
        <is>
          <t>output/pages/098_madifushi-private-island/overview__madifushiprivateisland.com__about-us.md</t>
        </is>
      </c>
    </row>
    <row r="2576">
      <c r="A2576" t="n">
        <v>97</v>
      </c>
      <c r="B2576" t="inlineStr">
        <is>
          <t>Angsana Resort &amp; Spa Maldives - Velavaru</t>
        </is>
      </c>
      <c r="C2576" t="inlineStr">
        <is>
          <t>https://www.angsana.com/maldives/velavaru/accommodation/inocean-pool-villa</t>
        </is>
      </c>
      <c r="D2576" t="inlineStr">
        <is>
          <t>diving</t>
        </is>
      </c>
      <c r="E2576" t="inlineStr">
        <is>
          <t>InOcean Pool Villa | Angsana Velavaru Resort Maldives</t>
        </is>
      </c>
      <c r="F2576" t="n">
        <v>936</v>
      </c>
      <c r="G2576" t="inlineStr">
        <is>
          <t>2026-10-04</t>
        </is>
      </c>
      <c r="H2576" t="inlineStr">
        <is>
          <t>official</t>
        </is>
      </c>
      <c r="I2576" t="inlineStr">
        <is>
          <t>output/pages/097_angsana-resort-spa-maldives-velavaru/diving__angsana.com__maldives-velavaru-accommodation-inocean-pool-villa.md</t>
        </is>
      </c>
    </row>
    <row r="2577">
      <c r="A2577" t="n">
        <v>95</v>
      </c>
      <c r="B2577" t="inlineStr">
        <is>
          <t>Malahini Kuda Bandos</t>
        </is>
      </c>
      <c r="C2577" t="inlineStr">
        <is>
          <t>https://malahini.mv/experience/marinehub</t>
        </is>
      </c>
      <c r="D2577" t="inlineStr">
        <is>
          <t>diving</t>
        </is>
      </c>
      <c r="E2577" t="inlineStr">
        <is>
          <t>Marine Hub</t>
        </is>
      </c>
      <c r="F2577" t="n">
        <v>1040</v>
      </c>
      <c r="G2577" t="inlineStr">
        <is>
          <t>2026-10-04</t>
        </is>
      </c>
      <c r="H2577" t="inlineStr">
        <is>
          <t>official</t>
        </is>
      </c>
      <c r="I2577" t="inlineStr">
        <is>
          <t>output/pages/095_malahini-kuda-bandos/diving__malahini.mv__experience-marinehub.md</t>
        </is>
      </c>
    </row>
    <row r="2578">
      <c r="A2578" t="n">
        <v>97</v>
      </c>
      <c r="B2578" t="inlineStr">
        <is>
          <t>Angsana Resort &amp; Spa Maldives - Velavaru</t>
        </is>
      </c>
      <c r="C2578" t="inlineStr">
        <is>
          <t>https://www.angsana.com/maldives/velavaru/accommodation</t>
        </is>
      </c>
      <c r="D2578" t="inlineStr">
        <is>
          <t>diving</t>
        </is>
      </c>
      <c r="E2578" t="inlineStr">
        <is>
          <t>Maldives Island &amp; In Ocean Villas | Angsana Velavaru</t>
        </is>
      </c>
      <c r="F2578" t="n">
        <v>4807</v>
      </c>
      <c r="G2578" t="inlineStr">
        <is>
          <t>2026-10-04</t>
        </is>
      </c>
      <c r="H2578" t="inlineStr">
        <is>
          <t>official</t>
        </is>
      </c>
      <c r="I2578" t="inlineStr">
        <is>
          <t>output/pages/097_angsana-resort-spa-maldives-velavaru/diving__angsana.com__maldives-velavaru-accommodation.md</t>
        </is>
      </c>
    </row>
    <row r="2579">
      <c r="A2579" t="n">
        <v>98</v>
      </c>
      <c r="B2579" t="inlineStr">
        <is>
          <t>Madifushi Private Island</t>
        </is>
      </c>
      <c r="C2579" t="inlineStr">
        <is>
          <t>https://www.madifushiprivateisland.com/accommodation/sunrise-aqua-pool-villa</t>
        </is>
      </c>
      <c r="D2579" t="inlineStr">
        <is>
          <t>villas</t>
        </is>
      </c>
      <c r="E2579" t="inlineStr">
        <is>
          <t>Sunrise Aqua Pool Villa | Madifushi Private Island</t>
        </is>
      </c>
      <c r="F2579" t="n">
        <v>3014</v>
      </c>
      <c r="G2579" t="inlineStr">
        <is>
          <t>2026-10-04</t>
        </is>
      </c>
      <c r="H2579" t="inlineStr">
        <is>
          <t>official</t>
        </is>
      </c>
      <c r="I2579" t="inlineStr">
        <is>
          <t>output/pages/098_madifushi-private-island/villas__madifushiprivateisland.com__accommodation-sunrise-aqua-pool-villa.md</t>
        </is>
      </c>
    </row>
    <row r="2580">
      <c r="A2580" t="n">
        <v>94</v>
      </c>
      <c r="B2580" t="inlineStr">
        <is>
          <t>Reethi Faru Resort</t>
        </is>
      </c>
      <c r="C2580" t="inlineStr">
        <is>
          <t>https://www.reethifaru.com/</t>
        </is>
      </c>
      <c r="D2580" t="inlineStr">
        <is>
          <t>diving</t>
        </is>
      </c>
      <c r="E2580" t="inlineStr">
        <is>
          <t>Reethi Faru Resort | 5 Star Luxury All-Inclusive Resort in the Maldives</t>
        </is>
      </c>
      <c r="F2580" t="n">
        <v>11315</v>
      </c>
      <c r="G2580" t="inlineStr">
        <is>
          <t>2026-10-04</t>
        </is>
      </c>
      <c r="H2580" t="inlineStr">
        <is>
          <t>official</t>
        </is>
      </c>
      <c r="I2580" t="inlineStr">
        <is>
          <t>output/pages/094_reethi-faru-resort/diving__reethifaru.com__home.md</t>
        </is>
      </c>
    </row>
    <row r="2581">
      <c r="A2581" t="n">
        <v>97</v>
      </c>
      <c r="B2581" t="inlineStr">
        <is>
          <t>Angsana Resort &amp; Spa Maldives - Velavaru</t>
        </is>
      </c>
      <c r="C2581" t="inlineStr">
        <is>
          <t>https://www.angsana.com/maldives/velavaru/experiences/101-things-to-do</t>
        </is>
      </c>
      <c r="D2581" t="inlineStr">
        <is>
          <t>diving</t>
        </is>
      </c>
      <c r="E2581" t="inlineStr">
        <is>
          <t>101 Things To Do | Angsana Velavaru Resort Maldives</t>
        </is>
      </c>
      <c r="F2581" t="n">
        <v>2430</v>
      </c>
      <c r="G2581" t="inlineStr">
        <is>
          <t>2026-10-04</t>
        </is>
      </c>
      <c r="H2581" t="inlineStr">
        <is>
          <t>official</t>
        </is>
      </c>
      <c r="I2581" t="inlineStr">
        <is>
          <t>output/pages/097_angsana-resort-spa-maldives-velavaru/diving__angsana.com__maldives-velavaru-experiences-101-things-to-do.md</t>
        </is>
      </c>
    </row>
    <row r="2582">
      <c r="A2582" t="n">
        <v>98</v>
      </c>
      <c r="B2582" t="inlineStr">
        <is>
          <t>Madifushi Private Island</t>
        </is>
      </c>
      <c r="C2582" t="inlineStr">
        <is>
          <t>https://www.madifushiprivateisland.com/accommodation/bella-six</t>
        </is>
      </c>
      <c r="D2582" t="inlineStr">
        <is>
          <t>villas</t>
        </is>
      </c>
      <c r="E2582" t="inlineStr">
        <is>
          <t>Bella Six | Madifushi Private Island</t>
        </is>
      </c>
      <c r="F2582" t="n">
        <v>3160</v>
      </c>
      <c r="G2582" t="inlineStr">
        <is>
          <t>2026-10-04</t>
        </is>
      </c>
      <c r="H2582" t="inlineStr">
        <is>
          <t>official</t>
        </is>
      </c>
      <c r="I2582" t="inlineStr">
        <is>
          <t>output/pages/098_madifushi-private-island/villas__madifushiprivateisland.com__accommodation-bella-six.md</t>
        </is>
      </c>
    </row>
    <row r="2583">
      <c r="A2583" t="n">
        <v>85</v>
      </c>
      <c r="B2583" t="inlineStr">
        <is>
          <t>Centara Mirage Lagoon Maldives &amp; Centara Grand Lagoon Maldives</t>
        </is>
      </c>
      <c r="C2583" t="inlineStr">
        <is>
          <t>https://www.centarahotelsresorts.com/centara/cmlm/gallery?field_media_image_type_target_id=73132</t>
        </is>
      </c>
      <c r="D2583" t="inlineStr">
        <is>
          <t>downloads</t>
        </is>
      </c>
      <c r="E2583" t="inlineStr">
        <is>
          <t>Gallery | Centara</t>
        </is>
      </c>
      <c r="F2583" t="n">
        <v>1085</v>
      </c>
      <c r="G2583" t="inlineStr">
        <is>
          <t>2026-10-04</t>
        </is>
      </c>
      <c r="H2583" t="inlineStr">
        <is>
          <t>official</t>
        </is>
      </c>
      <c r="I2583" t="inlineStr">
        <is>
          <t>output/pages/085_centara-mirage-lagoon-maldives-centara-grand-lagoo/downloads__centarahotelsresorts.com__centara-cmlm-gallery.md</t>
        </is>
      </c>
    </row>
    <row r="2584">
      <c r="A2584" t="n">
        <v>85</v>
      </c>
      <c r="B2584" t="inlineStr">
        <is>
          <t>Centara Mirage Lagoon Maldives &amp; Centara Grand Lagoon Maldives</t>
        </is>
      </c>
      <c r="C2584" t="inlineStr">
        <is>
          <t>https://www.centarahotelsresorts.com/centara/cmlm/gallery?field_media_image_type_target_id=73123</t>
        </is>
      </c>
      <c r="D2584" t="inlineStr">
        <is>
          <t>downloads</t>
        </is>
      </c>
      <c r="E2584" t="inlineStr">
        <is>
          <t>Gallery | Centara</t>
        </is>
      </c>
      <c r="F2584" t="n">
        <v>1085</v>
      </c>
      <c r="G2584" t="inlineStr">
        <is>
          <t>2026-10-04</t>
        </is>
      </c>
      <c r="H2584" t="inlineStr">
        <is>
          <t>official</t>
        </is>
      </c>
      <c r="I2584" t="inlineStr">
        <is>
          <t>output/pages/085_centara-mirage-lagoon-maldives-centara-grand-lagoo/downloads__centarahotelsresorts.com__centara-cmlm-gallery.md</t>
        </is>
      </c>
    </row>
    <row r="2585">
      <c r="A2585" t="n">
        <v>98</v>
      </c>
      <c r="B2585" t="inlineStr">
        <is>
          <t>Madifushi Private Island</t>
        </is>
      </c>
      <c r="C2585" t="inlineStr">
        <is>
          <t>https://www.madifushiprivateisland.com/dining/farenheit</t>
        </is>
      </c>
      <c r="D2585" t="inlineStr">
        <is>
          <t>dining</t>
        </is>
      </c>
      <c r="E2585" t="inlineStr">
        <is>
          <t>Farenheit</t>
        </is>
      </c>
      <c r="F2585" t="n">
        <v>336</v>
      </c>
      <c r="G2585" t="inlineStr">
        <is>
          <t>2026-10-04</t>
        </is>
      </c>
      <c r="H2585" t="inlineStr">
        <is>
          <t>official</t>
        </is>
      </c>
      <c r="I2585" t="inlineStr">
        <is>
          <t>output/pages/098_madifushi-private-island/dining__madifushiprivateisland.com__dining-farenheit.md</t>
        </is>
      </c>
    </row>
    <row r="2586">
      <c r="A2586" t="n">
        <v>97</v>
      </c>
      <c r="B2586" t="inlineStr">
        <is>
          <t>Angsana Resort &amp; Spa Maldives - Velavaru</t>
        </is>
      </c>
      <c r="C2586" t="inlineStr">
        <is>
          <t>https://www.angsana.com/maldives/velavaru/facilities</t>
        </is>
      </c>
      <c r="D2586" t="inlineStr">
        <is>
          <t>diving</t>
        </is>
      </c>
      <c r="E2586" t="inlineStr">
        <is>
          <t>Amenities and Facilities | Angsana Velavaru Maldives</t>
        </is>
      </c>
      <c r="F2586" t="n">
        <v>2796</v>
      </c>
      <c r="G2586" t="inlineStr">
        <is>
          <t>2026-10-04</t>
        </is>
      </c>
      <c r="H2586" t="inlineStr">
        <is>
          <t>official</t>
        </is>
      </c>
      <c r="I2586" t="inlineStr">
        <is>
          <t>output/pages/097_angsana-resort-spa-maldives-velavaru/diving__angsana.com__maldives-velavaru-facilities.md</t>
        </is>
      </c>
    </row>
    <row r="2587">
      <c r="A2587" t="n">
        <v>94</v>
      </c>
      <c r="B2587" t="inlineStr">
        <is>
          <t>Reethi Faru Resort</t>
        </is>
      </c>
      <c r="C2587" t="inlineStr">
        <is>
          <t>https://www.reethifaru.com/zh/downloads</t>
        </is>
      </c>
      <c r="D2587" t="inlineStr">
        <is>
          <t>downloads</t>
        </is>
      </c>
      <c r="E2587" t="inlineStr">
        <is>
          <t>çææ³é­¯åº¦åæå®£å³ååä¸è¼ | æ¦æ³ä»ç´¹åæ´å¤è³è¨</t>
        </is>
      </c>
      <c r="F2587" t="n">
        <v>949</v>
      </c>
      <c r="G2587" t="inlineStr">
        <is>
          <t>2026-10-04</t>
        </is>
      </c>
      <c r="H2587" t="inlineStr">
        <is>
          <t>official</t>
        </is>
      </c>
      <c r="I2587" t="inlineStr">
        <is>
          <t>output/pages/094_reethi-faru-resort/downloads__reethifaru.com__zh-downloads.md</t>
        </is>
      </c>
    </row>
    <row r="2588">
      <c r="A2588" t="n">
        <v>98</v>
      </c>
      <c r="B2588" t="inlineStr">
        <is>
          <t>Madifushi Private Island</t>
        </is>
      </c>
      <c r="C2588" t="inlineStr">
        <is>
          <t>https://www.madifushiprivateisland.com/contact-us</t>
        </is>
      </c>
      <c r="D2588" t="inlineStr">
        <is>
          <t>overview</t>
        </is>
      </c>
      <c r="E2588" t="inlineStr">
        <is>
          <t>Contact Us | Madifushi Private Island</t>
        </is>
      </c>
      <c r="F2588" t="n">
        <v>207</v>
      </c>
      <c r="G2588" t="inlineStr">
        <is>
          <t>2026-10-04</t>
        </is>
      </c>
      <c r="H2588" t="inlineStr">
        <is>
          <t>official</t>
        </is>
      </c>
      <c r="I2588" t="inlineStr">
        <is>
          <t>output/pages/098_madifushi-private-island/overview__madifushiprivateisland.com__contact-us.md</t>
        </is>
      </c>
    </row>
    <row r="2589">
      <c r="A2589" t="n">
        <v>98</v>
      </c>
      <c r="B2589" t="inlineStr">
        <is>
          <t>Madifushi Private Island</t>
        </is>
      </c>
      <c r="C2589" t="inlineStr">
        <is>
          <t>https://www.madifushiprivateisland.com/accommodation/sunrise-serene-pool-villa</t>
        </is>
      </c>
      <c r="D2589" t="inlineStr">
        <is>
          <t>villas</t>
        </is>
      </c>
      <c r="E2589" t="inlineStr">
        <is>
          <t>Sunrise Serene Pool Villa | Madifushi Private Island</t>
        </is>
      </c>
      <c r="F2589" t="n">
        <v>3103</v>
      </c>
      <c r="G2589" t="inlineStr">
        <is>
          <t>2026-10-04</t>
        </is>
      </c>
      <c r="H2589" t="inlineStr">
        <is>
          <t>official</t>
        </is>
      </c>
      <c r="I2589" t="inlineStr">
        <is>
          <t>output/pages/098_madifushi-private-island/villas__madifushiprivateisland.com__accommodation-sunrise-serene-pool-villa.md</t>
        </is>
      </c>
    </row>
    <row r="2590">
      <c r="A2590" t="n">
        <v>97</v>
      </c>
      <c r="B2590" t="inlineStr">
        <is>
          <t>Angsana Resort &amp; Spa Maldives - Velavaru</t>
        </is>
      </c>
      <c r="C2590" t="inlineStr">
        <is>
          <t>https://www.angsana.com/maldives/velavaru/accommodation/beachfront-infinity-pool-villa</t>
        </is>
      </c>
      <c r="D2590" t="inlineStr">
        <is>
          <t>diving</t>
        </is>
      </c>
      <c r="E2590" t="inlineStr">
        <is>
          <t>Beachfront Infinity Pool Villa | Angsana Velavaru Resort</t>
        </is>
      </c>
      <c r="F2590" t="n">
        <v>949</v>
      </c>
      <c r="G2590" t="inlineStr">
        <is>
          <t>2026-10-04</t>
        </is>
      </c>
      <c r="H2590" t="inlineStr">
        <is>
          <t>official</t>
        </is>
      </c>
      <c r="I2590" t="inlineStr">
        <is>
          <t>output/pages/097_angsana-resort-spa-maldives-velavaru/diving__angsana.com__maldives-velavaru-accommodation-beachfront-infinity-pool-vil.md</t>
        </is>
      </c>
    </row>
    <row r="2591">
      <c r="A2591" t="n">
        <v>98</v>
      </c>
      <c r="B2591" t="inlineStr">
        <is>
          <t>Madifushi Private Island</t>
        </is>
      </c>
      <c r="C2591" t="inlineStr">
        <is>
          <t>https://www.madifushiprivateisland.com/wellness</t>
        </is>
      </c>
      <c r="D2591" t="inlineStr">
        <is>
          <t>spa</t>
        </is>
      </c>
      <c r="E2591" t="inlineStr">
        <is>
          <t>Maldives Spa &amp; Wellness | Heal\Me Spa- Madifushi Private Island</t>
        </is>
      </c>
      <c r="F2591" t="n">
        <v>1627</v>
      </c>
      <c r="G2591" t="inlineStr">
        <is>
          <t>2026-10-04</t>
        </is>
      </c>
      <c r="H2591" t="inlineStr">
        <is>
          <t>official</t>
        </is>
      </c>
      <c r="I2591" t="inlineStr">
        <is>
          <t>output/pages/098_madifushi-private-island/spa__madifushiprivateisland.com__wellness.md</t>
        </is>
      </c>
    </row>
    <row r="2592">
      <c r="A2592" t="n">
        <v>97</v>
      </c>
      <c r="B2592" t="inlineStr">
        <is>
          <t>Angsana Resort &amp; Spa Maldives - Velavaru</t>
        </is>
      </c>
      <c r="C2592" t="inlineStr">
        <is>
          <t>https://www.angsana.com/maldives/velavaru/accommodation/deluxe-inocean-pool-villa</t>
        </is>
      </c>
      <c r="D2592" t="inlineStr">
        <is>
          <t>diving</t>
        </is>
      </c>
      <c r="E2592" t="inlineStr">
        <is>
          <t>Deluxe InOcean Pool Villa | Angsana Velavaru Resort</t>
        </is>
      </c>
      <c r="F2592" t="n">
        <v>916</v>
      </c>
      <c r="G2592" t="inlineStr">
        <is>
          <t>2026-10-04</t>
        </is>
      </c>
      <c r="H2592" t="inlineStr">
        <is>
          <t>official</t>
        </is>
      </c>
      <c r="I2592" t="inlineStr">
        <is>
          <t>output/pages/097_angsana-resort-spa-maldives-velavaru/diving__angsana.com__maldives-velavaru-accommodation-deluxe-inocean-pool-villa.md</t>
        </is>
      </c>
    </row>
    <row r="2593">
      <c r="A2593" t="n">
        <v>98</v>
      </c>
      <c r="B2593" t="inlineStr">
        <is>
          <t>Madifushi Private Island</t>
        </is>
      </c>
      <c r="C2593" t="inlineStr">
        <is>
          <t>https://www.madifushiprivateisland.com/experiences</t>
        </is>
      </c>
      <c r="D2593" t="inlineStr">
        <is>
          <t>diving</t>
        </is>
      </c>
      <c r="E2593" t="inlineStr">
        <is>
          <t>Maldives Experiences | Diving &amp; Water Sports- Madifushi Resort</t>
        </is>
      </c>
      <c r="F2593" t="n">
        <v>3075</v>
      </c>
      <c r="G2593" t="inlineStr">
        <is>
          <t>2026-10-04</t>
        </is>
      </c>
      <c r="H2593" t="inlineStr">
        <is>
          <t>official</t>
        </is>
      </c>
      <c r="I2593" t="inlineStr">
        <is>
          <t>output/pages/098_madifushi-private-island/diving__madifushiprivateisland.com__experiences.md</t>
        </is>
      </c>
    </row>
    <row r="2594">
      <c r="A2594" t="n">
        <v>94</v>
      </c>
      <c r="B2594" t="inlineStr">
        <is>
          <t>Reethi Faru Resort</t>
        </is>
      </c>
      <c r="C2594" t="inlineStr">
        <is>
          <t>https://www.reethifaru.com/de/villas/two-bedroom-water-villa-suites-with-spa-tub</t>
        </is>
      </c>
      <c r="D2594" t="inlineStr">
        <is>
          <t>spa</t>
        </is>
      </c>
      <c r="E2594" t="inlineStr">
        <is>
          <t>Water-Villa-Suite mit zwei Schlafzimmern und Whirlpool | Suite Ã¼ber dem Wasser â Reethi Faru Resort</t>
        </is>
      </c>
      <c r="F2594" t="n">
        <v>3369</v>
      </c>
      <c r="G2594" t="inlineStr">
        <is>
          <t>2026-10-04</t>
        </is>
      </c>
      <c r="H2594" t="inlineStr">
        <is>
          <t>official</t>
        </is>
      </c>
      <c r="I2594" t="inlineStr">
        <is>
          <t>output/pages/094_reethi-faru-resort/spa__reethifaru.com__de-villas-two-bedroom-water-villa-suites-with-spa-tub.md</t>
        </is>
      </c>
    </row>
    <row r="2595">
      <c r="A2595" t="n">
        <v>97</v>
      </c>
      <c r="B2595" t="inlineStr">
        <is>
          <t>Angsana Resort &amp; Spa Maldives - Velavaru</t>
        </is>
      </c>
      <c r="C2595" t="inlineStr">
        <is>
          <t>https://www.angsana.com/maldives/velavaru/experiences/family-vacations</t>
        </is>
      </c>
      <c r="D2595" t="inlineStr">
        <is>
          <t>diving</t>
        </is>
      </c>
      <c r="E2595" t="inlineStr">
        <is>
          <t>Family Vacations | Angsana Velavaru Resort Maldives</t>
        </is>
      </c>
      <c r="F2595" t="n">
        <v>2653</v>
      </c>
      <c r="G2595" t="inlineStr">
        <is>
          <t>2026-10-04</t>
        </is>
      </c>
      <c r="H2595" t="inlineStr">
        <is>
          <t>official</t>
        </is>
      </c>
      <c r="I2595" t="inlineStr">
        <is>
          <t>output/pages/097_angsana-resort-spa-maldives-velavaru/diving__angsana.com__maldives-velavaru-experiences-family-vacations.md</t>
        </is>
      </c>
    </row>
    <row r="2596">
      <c r="A2596" t="n">
        <v>95</v>
      </c>
      <c r="B2596" t="inlineStr">
        <is>
          <t>Malahini Kuda Bandos</t>
        </is>
      </c>
      <c r="C2596" t="inlineStr">
        <is>
          <t>https://malahini.mv/rooms</t>
        </is>
      </c>
      <c r="D2596" t="inlineStr">
        <is>
          <t>villas</t>
        </is>
      </c>
      <c r="E2596" t="inlineStr">
        <is>
          <t>Rooms</t>
        </is>
      </c>
      <c r="F2596" t="n">
        <v>2516</v>
      </c>
      <c r="G2596" t="inlineStr">
        <is>
          <t>2026-10-04</t>
        </is>
      </c>
      <c r="H2596" t="inlineStr">
        <is>
          <t>official</t>
        </is>
      </c>
      <c r="I2596" t="inlineStr">
        <is>
          <t>output/pages/095_malahini-kuda-bandos/villas__malahini.mv__rooms.md</t>
        </is>
      </c>
    </row>
    <row r="2597">
      <c r="A2597" t="n">
        <v>98</v>
      </c>
      <c r="B2597" t="inlineStr">
        <is>
          <t>Madifushi Private Island</t>
        </is>
      </c>
      <c r="C2597" t="inlineStr">
        <is>
          <t>https://www.madifushiprivateisland.com/events</t>
        </is>
      </c>
      <c r="D2597" t="inlineStr">
        <is>
          <t>events</t>
        </is>
      </c>
      <c r="E2597" t="inlineStr">
        <is>
          <t>Events | MPI</t>
        </is>
      </c>
      <c r="F2597" t="n">
        <v>2883</v>
      </c>
      <c r="G2597" t="inlineStr">
        <is>
          <t>2026-10-04</t>
        </is>
      </c>
      <c r="H2597" t="inlineStr">
        <is>
          <t>official</t>
        </is>
      </c>
      <c r="I2597" t="inlineStr">
        <is>
          <t>output/pages/098_madifushi-private-island/events__madifushiprivateisland.com__events.md</t>
        </is>
      </c>
    </row>
    <row r="2598">
      <c r="A2598" t="n">
        <v>85</v>
      </c>
      <c r="B2598" t="inlineStr">
        <is>
          <t>Centara Mirage Lagoon Maldives &amp; Centara Grand Lagoon Maldives</t>
        </is>
      </c>
      <c r="C2598" t="inlineStr">
        <is>
          <t>https://www.centarahotelsresorts.com/centara/cmlm/gallery?field_media_image_type_target_id=73121</t>
        </is>
      </c>
      <c r="D2598" t="inlineStr">
        <is>
          <t>downloads</t>
        </is>
      </c>
      <c r="E2598" t="inlineStr">
        <is>
          <t>Gallery | Centara</t>
        </is>
      </c>
      <c r="F2598" t="n">
        <v>1085</v>
      </c>
      <c r="G2598" t="inlineStr">
        <is>
          <t>2026-10-04</t>
        </is>
      </c>
      <c r="H2598" t="inlineStr">
        <is>
          <t>official</t>
        </is>
      </c>
      <c r="I2598" t="inlineStr">
        <is>
          <t>output/pages/085_centara-mirage-lagoon-maldives-centara-grand-lagoo/downloads__centarahotelsresorts.com__centara-cmlm-gallery.md</t>
        </is>
      </c>
    </row>
    <row r="2599">
      <c r="A2599" t="n">
        <v>97</v>
      </c>
      <c r="B2599" t="inlineStr">
        <is>
          <t>Angsana Resort &amp; Spa Maldives - Velavaru</t>
        </is>
      </c>
      <c r="C2599" t="inlineStr">
        <is>
          <t>https://www.angsana.com/maldives/velavaru/residences/angsana-three-bedroom-pool-villa</t>
        </is>
      </c>
      <c r="D2599" t="inlineStr">
        <is>
          <t>diving</t>
        </is>
      </c>
      <c r="E2599" t="inlineStr">
        <is>
          <t>Angsana Three-Bedroom Pool Villa | Angsana Velavaru</t>
        </is>
      </c>
      <c r="F2599" t="n">
        <v>1510</v>
      </c>
      <c r="G2599" t="inlineStr">
        <is>
          <t>2026-10-04</t>
        </is>
      </c>
      <c r="H2599" t="inlineStr">
        <is>
          <t>official</t>
        </is>
      </c>
      <c r="I2599" t="inlineStr">
        <is>
          <t>output/pages/097_angsana-resort-spa-maldives-velavaru/diving__angsana.com__maldives-velavaru-residences-angsana-three-bedroom-pool-vill.md</t>
        </is>
      </c>
    </row>
    <row r="2600">
      <c r="A2600" t="n">
        <v>94</v>
      </c>
      <c r="B2600" t="inlineStr">
        <is>
          <t>Reethi Faru Resort</t>
        </is>
      </c>
      <c r="C2600" t="inlineStr">
        <is>
          <t>https://www.reethifaru.com/it/bars/sunset-bar</t>
        </is>
      </c>
      <c r="D2600" t="inlineStr">
        <is>
          <t>dining</t>
        </is>
      </c>
      <c r="E2600" t="inlineStr">
        <is>
          <t>Sunset Bar alle Maldive | Beach Bar alle Maldive | Reethi Faru Resorts</t>
        </is>
      </c>
      <c r="F2600" t="n">
        <v>411</v>
      </c>
      <c r="G2600" t="inlineStr">
        <is>
          <t>2026-10-04</t>
        </is>
      </c>
      <c r="H2600" t="inlineStr">
        <is>
          <t>official</t>
        </is>
      </c>
      <c r="I2600" t="inlineStr">
        <is>
          <t>output/pages/094_reethi-faru-resort/dining__reethifaru.com__it-bars-sunset-bar.md</t>
        </is>
      </c>
    </row>
    <row r="2601">
      <c r="A2601" t="n">
        <v>85</v>
      </c>
      <c r="B2601" t="inlineStr">
        <is>
          <t>Centara Mirage Lagoon Maldives &amp; Centara Grand Lagoon Maldives</t>
        </is>
      </c>
      <c r="C2601" t="inlineStr">
        <is>
          <t>https://www.centarahotelsresorts.com/centara/cmlm/gallery?field_media_image_type_target_id=73131</t>
        </is>
      </c>
      <c r="D2601" t="inlineStr">
        <is>
          <t>downloads</t>
        </is>
      </c>
      <c r="E2601" t="inlineStr">
        <is>
          <t>Gallery | Centara</t>
        </is>
      </c>
      <c r="F2601" t="n">
        <v>1085</v>
      </c>
      <c r="G2601" t="inlineStr">
        <is>
          <t>2026-10-04</t>
        </is>
      </c>
      <c r="H2601" t="inlineStr">
        <is>
          <t>official</t>
        </is>
      </c>
      <c r="I2601" t="inlineStr">
        <is>
          <t>output/pages/085_centara-mirage-lagoon-maldives-centara-grand-lagoo/downloads__centarahotelsresorts.com__centara-cmlm-gallery.md</t>
        </is>
      </c>
    </row>
    <row r="2602">
      <c r="A2602" t="n">
        <v>98</v>
      </c>
      <c r="B2602" t="inlineStr">
        <is>
          <t>Madifushi Private Island</t>
        </is>
      </c>
      <c r="C2602" t="inlineStr">
        <is>
          <t>https://www.madifushiprivateisland.com/careers</t>
        </is>
      </c>
      <c r="D2602" t="inlineStr">
        <is>
          <t>overview</t>
        </is>
      </c>
      <c r="E2602" t="inlineStr">
        <is>
          <t>Careers | Madifushi Private Island</t>
        </is>
      </c>
      <c r="F2602" t="n">
        <v>1246</v>
      </c>
      <c r="G2602" t="inlineStr">
        <is>
          <t>2026-10-04</t>
        </is>
      </c>
      <c r="H2602" t="inlineStr">
        <is>
          <t>official</t>
        </is>
      </c>
      <c r="I2602" t="inlineStr">
        <is>
          <t>output/pages/098_madifushi-private-island/overview__madifushiprivateisland.com__careers.md</t>
        </is>
      </c>
    </row>
    <row r="2603">
      <c r="A2603" t="n">
        <v>98</v>
      </c>
      <c r="B2603" t="inlineStr">
        <is>
          <t>Madifushi Private Island</t>
        </is>
      </c>
      <c r="C2603" t="inlineStr">
        <is>
          <t>https://www.madifushiprivateisland.com/accommodation/grand-madifushi-aqua-pool-villa</t>
        </is>
      </c>
      <c r="D2603" t="inlineStr">
        <is>
          <t>villas</t>
        </is>
      </c>
      <c r="E2603" t="inlineStr">
        <is>
          <t>Grand Madifushi Aqua Pool Villa | Madifushi Private Island</t>
        </is>
      </c>
      <c r="F2603" t="n">
        <v>2985</v>
      </c>
      <c r="G2603" t="inlineStr">
        <is>
          <t>2026-10-04</t>
        </is>
      </c>
      <c r="H2603" t="inlineStr">
        <is>
          <t>official</t>
        </is>
      </c>
      <c r="I2603" t="inlineStr">
        <is>
          <t>output/pages/098_madifushi-private-island/villas__madifushiprivateisland.com__accommodation-grand-madifushi-aqua-pool-villa.md</t>
        </is>
      </c>
    </row>
    <row r="2604">
      <c r="A2604" t="n">
        <v>97</v>
      </c>
      <c r="B2604" t="inlineStr">
        <is>
          <t>Angsana Resort &amp; Spa Maldives - Velavaru</t>
        </is>
      </c>
      <c r="C2604" t="inlineStr">
        <is>
          <t>https://www.angsana.com/maldives/velavaru/offers/come-closer</t>
        </is>
      </c>
      <c r="D2604" t="inlineStr">
        <is>
          <t>diving</t>
        </is>
      </c>
      <c r="E2604" t="inlineStr">
        <is>
          <t>Come Closer | Angsana Velavaru</t>
        </is>
      </c>
      <c r="F2604" t="n">
        <v>3456</v>
      </c>
      <c r="G2604" t="inlineStr">
        <is>
          <t>2026-10-04</t>
        </is>
      </c>
      <c r="H2604" t="inlineStr">
        <is>
          <t>official</t>
        </is>
      </c>
      <c r="I2604" t="inlineStr">
        <is>
          <t>output/pages/097_angsana-resort-spa-maldives-velavaru/diving__angsana.com__maldives-velavaru-offers-come-closer.md</t>
        </is>
      </c>
    </row>
    <row r="2605">
      <c r="A2605" t="n">
        <v>94</v>
      </c>
      <c r="B2605" t="inlineStr">
        <is>
          <t>Reethi Faru Resort</t>
        </is>
      </c>
      <c r="C2605" t="inlineStr">
        <is>
          <t>https://www.reethifaru.com/blog/wellness-experiences-at-reethi-faru-maldives-couple-friendly-16041194ecca807c8027cdc0fc083c39</t>
        </is>
      </c>
      <c r="D2605" t="inlineStr">
        <is>
          <t>spa</t>
        </is>
      </c>
      <c r="E2605" t="inlineStr">
        <is>
          <t>Health and Wellness Activities for Couples at Reethi Faru</t>
        </is>
      </c>
      <c r="F2605" t="n">
        <v>5716</v>
      </c>
      <c r="G2605" t="inlineStr">
        <is>
          <t>2026-10-04</t>
        </is>
      </c>
      <c r="H2605" t="inlineStr">
        <is>
          <t>official</t>
        </is>
      </c>
      <c r="I2605" t="inlineStr">
        <is>
          <t>output/pages/094_reethi-faru-resort/spa__reethifaru.com__blog-wellness-experiences-at-reethi-faru-maldives-couple-fri.md</t>
        </is>
      </c>
    </row>
    <row r="2606">
      <c r="A2606" t="n">
        <v>85</v>
      </c>
      <c r="B2606" t="inlineStr">
        <is>
          <t>Centara Mirage Lagoon Maldives &amp; Centara Grand Lagoon Maldives</t>
        </is>
      </c>
      <c r="C2606" t="inlineStr">
        <is>
          <t>https://www.centarahotelsresorts.com/centara/cmlm/gallery?field_media_image_type_target_id=73124</t>
        </is>
      </c>
      <c r="D2606" t="inlineStr">
        <is>
          <t>downloads</t>
        </is>
      </c>
      <c r="E2606" t="inlineStr">
        <is>
          <t>Gallery | Centara</t>
        </is>
      </c>
      <c r="F2606" t="n">
        <v>1085</v>
      </c>
      <c r="G2606" t="inlineStr">
        <is>
          <t>2026-10-04</t>
        </is>
      </c>
      <c r="H2606" t="inlineStr">
        <is>
          <t>official</t>
        </is>
      </c>
      <c r="I2606" t="inlineStr">
        <is>
          <t>output/pages/085_centara-mirage-lagoon-maldives-centara-grand-lagoo/downloads__centarahotelsresorts.com__centara-cmlm-gallery.md</t>
        </is>
      </c>
    </row>
    <row r="2607">
      <c r="A2607" t="n">
        <v>85</v>
      </c>
      <c r="B2607" t="inlineStr">
        <is>
          <t>Centara Mirage Lagoon Maldives &amp; Centara Grand Lagoon Maldives</t>
        </is>
      </c>
      <c r="C2607" t="inlineStr">
        <is>
          <t>https://www.centarahotelsresorts.com/centara/cmlm/fitness</t>
        </is>
      </c>
      <c r="D2607" t="inlineStr">
        <is>
          <t>other</t>
        </is>
      </c>
      <c r="E2607" t="inlineStr">
        <is>
          <t>GYM | Centara</t>
        </is>
      </c>
      <c r="F2607" t="n">
        <v>224</v>
      </c>
      <c r="G2607" t="inlineStr">
        <is>
          <t>2026-10-04</t>
        </is>
      </c>
      <c r="H2607" t="inlineStr">
        <is>
          <t>official</t>
        </is>
      </c>
      <c r="I2607" t="inlineStr">
        <is>
          <t>output/pages/085_centara-mirage-lagoon-maldives-centara-grand-lagoo/other__centarahotelsresorts.com__centara-cmlm-fitness.md</t>
        </is>
      </c>
    </row>
    <row r="2608">
      <c r="A2608" t="n">
        <v>98</v>
      </c>
      <c r="B2608" t="inlineStr">
        <is>
          <t>Madifushi Private Island</t>
        </is>
      </c>
      <c r="C2608" t="inlineStr">
        <is>
          <t>https://www.madifushiprivateisland.com</t>
        </is>
      </c>
      <c r="D2608" t="inlineStr">
        <is>
          <t>diving</t>
        </is>
      </c>
      <c r="E2608" t="inlineStr">
        <is>
          <t>Madifushi Private Island | Luxury Resort in the Maldives</t>
        </is>
      </c>
      <c r="F2608" t="n">
        <v>6943</v>
      </c>
      <c r="G2608" t="inlineStr">
        <is>
          <t>2026-10-04</t>
        </is>
      </c>
      <c r="H2608" t="inlineStr">
        <is>
          <t>official</t>
        </is>
      </c>
      <c r="I2608" t="inlineStr">
        <is>
          <t>output/pages/098_madifushi-private-island/diving__madifushiprivateisland.com__home.md</t>
        </is>
      </c>
    </row>
    <row r="2609">
      <c r="A2609" t="n">
        <v>97</v>
      </c>
      <c r="B2609" t="inlineStr">
        <is>
          <t>Angsana Resort &amp; Spa Maldives - Velavaru</t>
        </is>
      </c>
      <c r="C2609" t="inlineStr">
        <is>
          <t>https://www.angsana.com/maldives/velavaru/offers/live-for-family-fun</t>
        </is>
      </c>
      <c r="D2609" t="inlineStr">
        <is>
          <t>diving</t>
        </is>
      </c>
      <c r="E2609" t="inlineStr">
        <is>
          <t>Live for Family Fun Hotel Package | Angsana Velavaru</t>
        </is>
      </c>
      <c r="F2609" t="n">
        <v>3458</v>
      </c>
      <c r="G2609" t="inlineStr">
        <is>
          <t>2026-10-04</t>
        </is>
      </c>
      <c r="H2609" t="inlineStr">
        <is>
          <t>official</t>
        </is>
      </c>
      <c r="I2609" t="inlineStr">
        <is>
          <t>output/pages/097_angsana-resort-spa-maldives-velavaru/diving__angsana.com__maldives-velavaru-offers-live-for-family-fun.md</t>
        </is>
      </c>
    </row>
    <row r="2610">
      <c r="A2610" t="n">
        <v>98</v>
      </c>
      <c r="B2610" t="inlineStr">
        <is>
          <t>Madifushi Private Island</t>
        </is>
      </c>
      <c r="C2610" t="inlineStr">
        <is>
          <t>https://www.madifushiprivateisland.com/dining/in-villa-dining</t>
        </is>
      </c>
      <c r="D2610" t="inlineStr">
        <is>
          <t>dining</t>
        </is>
      </c>
      <c r="E2610" t="inlineStr">
        <is>
          <t>In Villa Dining</t>
        </is>
      </c>
      <c r="F2610" t="n">
        <v>311</v>
      </c>
      <c r="G2610" t="inlineStr">
        <is>
          <t>2026-10-04</t>
        </is>
      </c>
      <c r="H2610" t="inlineStr">
        <is>
          <t>official</t>
        </is>
      </c>
      <c r="I2610" t="inlineStr">
        <is>
          <t>output/pages/098_madifushi-private-island/dining__madifushiprivateisland.com__dining-in-villa-dining.md</t>
        </is>
      </c>
    </row>
    <row r="2611">
      <c r="A2611" t="n">
        <v>98</v>
      </c>
      <c r="B2611" t="inlineStr">
        <is>
          <t>Madifushi Private Island</t>
        </is>
      </c>
      <c r="C2611" t="inlineStr">
        <is>
          <t>https://www.madifushiprivateisland.com/dining</t>
        </is>
      </c>
      <c r="D2611" t="inlineStr">
        <is>
          <t>dining</t>
        </is>
      </c>
      <c r="E2611" t="inlineStr">
        <is>
          <t>Dining in Maldives | Restaurants &amp; Bars- Madifushi Resort</t>
        </is>
      </c>
      <c r="F2611" t="n">
        <v>1913</v>
      </c>
      <c r="G2611" t="inlineStr">
        <is>
          <t>2026-10-04</t>
        </is>
      </c>
      <c r="H2611" t="inlineStr">
        <is>
          <t>official</t>
        </is>
      </c>
      <c r="I2611" t="inlineStr">
        <is>
          <t>output/pages/098_madifushi-private-island/dining__madifushiprivateisland.com__dining.md</t>
        </is>
      </c>
    </row>
    <row r="2612">
      <c r="A2612" t="n">
        <v>97</v>
      </c>
      <c r="B2612" t="inlineStr">
        <is>
          <t>Angsana Resort &amp; Spa Maldives - Velavaru</t>
        </is>
      </c>
      <c r="C2612" t="inlineStr">
        <is>
          <t>https://www.angsana.com/maldives/velavaru/experiences</t>
        </is>
      </c>
      <c r="D2612" t="inlineStr">
        <is>
          <t>diving</t>
        </is>
      </c>
      <c r="E2612" t="inlineStr">
        <is>
          <t>Experiences &amp; 101 Things to Do in the Maldives | Angsana Velavaru</t>
        </is>
      </c>
      <c r="F2612" t="n">
        <v>3739</v>
      </c>
      <c r="G2612" t="inlineStr">
        <is>
          <t>2026-10-04</t>
        </is>
      </c>
      <c r="H2612" t="inlineStr">
        <is>
          <t>official</t>
        </is>
      </c>
      <c r="I2612" t="inlineStr">
        <is>
          <t>output/pages/097_angsana-resort-spa-maldives-velavaru/diving__angsana.com__maldives-velavaru-experiences.md</t>
        </is>
      </c>
    </row>
    <row r="2613">
      <c r="A2613" t="n">
        <v>98</v>
      </c>
      <c r="B2613" t="inlineStr">
        <is>
          <t>Madifushi Private Island</t>
        </is>
      </c>
      <c r="C2613" t="inlineStr">
        <is>
          <t>https://www.madifushiprivateisland.com/terms-and-conditions</t>
        </is>
      </c>
      <c r="D2613" t="inlineStr">
        <is>
          <t>overview</t>
        </is>
      </c>
      <c r="E2613" t="inlineStr">
        <is>
          <t>Terms and conditions | Madifushi Private Island</t>
        </is>
      </c>
      <c r="F2613" t="n">
        <v>20224</v>
      </c>
      <c r="G2613" t="inlineStr">
        <is>
          <t>2026-10-04</t>
        </is>
      </c>
      <c r="H2613" t="inlineStr">
        <is>
          <t>official</t>
        </is>
      </c>
      <c r="I2613" t="inlineStr">
        <is>
          <t>output/pages/098_madifushi-private-island/overview__madifushiprivateisland.com__terms-and-conditions.md</t>
        </is>
      </c>
    </row>
    <row r="2614">
      <c r="A2614" t="n">
        <v>97</v>
      </c>
      <c r="B2614" t="inlineStr">
        <is>
          <t>Angsana Resort &amp; Spa Maldives - Velavaru</t>
        </is>
      </c>
      <c r="C2614" t="inlineStr">
        <is>
          <t>https://www.angsana.com/maldives/velavaru/accommodation/deluxe-inocean-two-bedroom-pool-villa</t>
        </is>
      </c>
      <c r="D2614" t="inlineStr">
        <is>
          <t>diving</t>
        </is>
      </c>
      <c r="E2614" t="inlineStr">
        <is>
          <t>Deluxe InOcean 2 Bedroom Pool Villa | Angsana Velavaru</t>
        </is>
      </c>
      <c r="F2614" t="n">
        <v>1066</v>
      </c>
      <c r="G2614" t="inlineStr">
        <is>
          <t>2026-10-04</t>
        </is>
      </c>
      <c r="H2614" t="inlineStr">
        <is>
          <t>official</t>
        </is>
      </c>
      <c r="I2614" t="inlineStr">
        <is>
          <t>output/pages/097_angsana-resort-spa-maldives-velavaru/diving__angsana.com__maldives-velavaru-accommodation-deluxe-inocean-two-bedroom-p.md</t>
        </is>
      </c>
    </row>
    <row r="2615">
      <c r="A2615" t="n">
        <v>94</v>
      </c>
      <c r="B2615" t="inlineStr">
        <is>
          <t>Reethi Faru Resort</t>
        </is>
      </c>
      <c r="C2615" t="inlineStr">
        <is>
          <t>https://www.reethifaru.com/blog/halloween-takes-over-paradise-at-reethi-faru-resort-01M2MJXM6J5CST2JD6KZR0MR0S</t>
        </is>
      </c>
      <c r="D2615" t="inlineStr">
        <is>
          <t>overview</t>
        </is>
      </c>
      <c r="E2615" t="inlineStr">
        <is>
          <t>Halloween Takes Over Paradise at Reethi Faru Resort</t>
        </is>
      </c>
      <c r="F2615" t="n">
        <v>3365</v>
      </c>
      <c r="G2615" t="inlineStr">
        <is>
          <t>2026-10-04</t>
        </is>
      </c>
      <c r="H2615" t="inlineStr">
        <is>
          <t>official</t>
        </is>
      </c>
      <c r="I2615" t="inlineStr">
        <is>
          <t>output/pages/094_reethi-faru-resort/overview__reethifaru.com__blog-halloween-takes-over-paradise-at-reethi-faru-resort-01m.md</t>
        </is>
      </c>
    </row>
    <row r="2616">
      <c r="A2616" t="n">
        <v>98</v>
      </c>
      <c r="B2616" t="inlineStr">
        <is>
          <t>Madifushi Private Island</t>
        </is>
      </c>
      <c r="C2616" t="inlineStr">
        <is>
          <t>https://www.madifushiprivateisland.com/privacy-policy</t>
        </is>
      </c>
      <c r="D2616" t="inlineStr">
        <is>
          <t>overview</t>
        </is>
      </c>
      <c r="E2616" t="inlineStr">
        <is>
          <t>Privacy Policy | Madifushi Private Island</t>
        </is>
      </c>
      <c r="F2616" t="n">
        <v>6405</v>
      </c>
      <c r="G2616" t="inlineStr">
        <is>
          <t>2026-10-04</t>
        </is>
      </c>
      <c r="H2616" t="inlineStr">
        <is>
          <t>official</t>
        </is>
      </c>
      <c r="I2616" t="inlineStr">
        <is>
          <t>output/pages/098_madifushi-private-island/overview__madifushiprivateisland.com__privacy-policy.md</t>
        </is>
      </c>
    </row>
    <row r="2617">
      <c r="A2617" t="n">
        <v>97</v>
      </c>
      <c r="B2617" t="inlineStr">
        <is>
          <t>Angsana Resort &amp; Spa Maldives - Velavaru</t>
        </is>
      </c>
      <c r="C2617" t="inlineStr">
        <is>
          <t>https://www.angsana.com/maldives/velavaru/accommodation/beachfront-villa</t>
        </is>
      </c>
      <c r="D2617" t="inlineStr">
        <is>
          <t>diving</t>
        </is>
      </c>
      <c r="E2617" t="inlineStr">
        <is>
          <t>Beachfront Villa | Angsana Velavaru Resort Maldives</t>
        </is>
      </c>
      <c r="F2617" t="n">
        <v>843</v>
      </c>
      <c r="G2617" t="inlineStr">
        <is>
          <t>2026-10-04</t>
        </is>
      </c>
      <c r="H2617" t="inlineStr">
        <is>
          <t>official</t>
        </is>
      </c>
      <c r="I2617" t="inlineStr">
        <is>
          <t>output/pages/097_angsana-resort-spa-maldives-velavaru/diving__angsana.com__maldives-velavaru-accommodation-beachfront-villa.md</t>
        </is>
      </c>
    </row>
    <row r="2618">
      <c r="A2618" t="n">
        <v>98</v>
      </c>
      <c r="B2618" t="inlineStr">
        <is>
          <t>Madifushi Private Island</t>
        </is>
      </c>
      <c r="C2618" t="inlineStr">
        <is>
          <t>https://www.madifushiprivateisland.com/dining/mojito</t>
        </is>
      </c>
      <c r="D2618" t="inlineStr">
        <is>
          <t>dining</t>
        </is>
      </c>
      <c r="E2618" t="inlineStr">
        <is>
          <t>Mojito | Dining</t>
        </is>
      </c>
      <c r="F2618" t="n">
        <v>275</v>
      </c>
      <c r="G2618" t="inlineStr">
        <is>
          <t>2026-10-04</t>
        </is>
      </c>
      <c r="H2618" t="inlineStr">
        <is>
          <t>official</t>
        </is>
      </c>
      <c r="I2618" t="inlineStr">
        <is>
          <t>output/pages/098_madifushi-private-island/dining__madifushiprivateisland.com__dining-mojito.md</t>
        </is>
      </c>
    </row>
    <row r="2619">
      <c r="A2619" t="n">
        <v>94</v>
      </c>
      <c r="B2619" t="inlineStr">
        <is>
          <t>Reethi Faru Resort</t>
        </is>
      </c>
      <c r="C2619" t="inlineStr">
        <is>
          <t>https://www.reethifaru.com/zh/blog/reethi-faru-%E7%9A%84%E7%8F%8A%E7%91%9A%E6%81%A2%E5%BE%A9%E5%92%8C%E6%B0%B8%E7%BA%8C%E7%99%BC%E5%B1%95%E8%A8%88%E5%8A%83-35941194ecca80d382bdc98987fccd67</t>
        </is>
      </c>
      <c r="D2619" t="inlineStr">
        <is>
          <t>other</t>
        </is>
      </c>
      <c r="E2619" t="inlineStr">
        <is>
          <t>Reethi Faru çççæ¢å¾©åæ°¸çºç¼å±è¨å</t>
        </is>
      </c>
      <c r="F2619" t="n">
        <v>4149</v>
      </c>
      <c r="G2619" t="inlineStr">
        <is>
          <t>2026-10-04</t>
        </is>
      </c>
      <c r="H2619" t="inlineStr">
        <is>
          <t>official</t>
        </is>
      </c>
      <c r="I2619" t="inlineStr">
        <is>
          <t>output/pages/094_reethi-faru-resort/other__reethifaru.com__zh-blog-reethi-faru-e7-9a-84-e7-8f-8a-e7-91-9a-e6-81-a2-e5-b.md</t>
        </is>
      </c>
    </row>
    <row r="2620">
      <c r="A2620" t="n">
        <v>97</v>
      </c>
      <c r="B2620" t="inlineStr">
        <is>
          <t>Angsana Resort &amp; Spa Maldives - Velavaru</t>
        </is>
      </c>
      <c r="C2620" t="inlineStr">
        <is>
          <t>https://www.angsana.com/maldives/velavaru/experiences/into-the-blue</t>
        </is>
      </c>
      <c r="D2620" t="inlineStr">
        <is>
          <t>diving</t>
        </is>
      </c>
      <c r="E2620" t="inlineStr">
        <is>
          <t>Into the Blue | Angsana Velavaru</t>
        </is>
      </c>
      <c r="F2620" t="n">
        <v>2482</v>
      </c>
      <c r="G2620" t="inlineStr">
        <is>
          <t>2026-10-04</t>
        </is>
      </c>
      <c r="H2620" t="inlineStr">
        <is>
          <t>official</t>
        </is>
      </c>
      <c r="I2620" t="inlineStr">
        <is>
          <t>output/pages/097_angsana-resort-spa-maldives-velavaru/diving__angsana.com__maldives-velavaru-experiences-into-the-blue.md</t>
        </is>
      </c>
    </row>
    <row r="2621">
      <c r="A2621" t="n">
        <v>98</v>
      </c>
      <c r="B2621" t="inlineStr">
        <is>
          <t>Madifushi Private Island</t>
        </is>
      </c>
      <c r="C2621" t="inlineStr">
        <is>
          <t>https://www.madifushiprivateisland.com/accommodation/sunset-aqua-pool-villa</t>
        </is>
      </c>
      <c r="D2621" t="inlineStr">
        <is>
          <t>villas</t>
        </is>
      </c>
      <c r="E2621" t="inlineStr">
        <is>
          <t>Sunset Aqua Pool Villa | Madifushi Private Island</t>
        </is>
      </c>
      <c r="F2621" t="n">
        <v>3095</v>
      </c>
      <c r="G2621" t="inlineStr">
        <is>
          <t>2026-10-04</t>
        </is>
      </c>
      <c r="H2621" t="inlineStr">
        <is>
          <t>official</t>
        </is>
      </c>
      <c r="I2621" t="inlineStr">
        <is>
          <t>output/pages/098_madifushi-private-island/villas__madifushiprivateisland.com__accommodation-sunset-aqua-pool-villa.md</t>
        </is>
      </c>
    </row>
    <row r="2622">
      <c r="A2622" t="n">
        <v>97</v>
      </c>
      <c r="B2622" t="inlineStr">
        <is>
          <t>Angsana Resort &amp; Spa Maldives - Velavaru</t>
        </is>
      </c>
      <c r="C2622" t="inlineStr">
        <is>
          <t>https://www.angsana.com/maldives/velavaru/offers</t>
        </is>
      </c>
      <c r="D2622" t="inlineStr">
        <is>
          <t>diving</t>
        </is>
      </c>
      <c r="E2622" t="inlineStr">
        <is>
          <t>Maldives Resort Special Offers | Angsana Velavaru</t>
        </is>
      </c>
      <c r="F2622" t="n">
        <v>4271</v>
      </c>
      <c r="G2622" t="inlineStr">
        <is>
          <t>2026-10-04</t>
        </is>
      </c>
      <c r="H2622" t="inlineStr">
        <is>
          <t>official</t>
        </is>
      </c>
      <c r="I2622" t="inlineStr">
        <is>
          <t>output/pages/097_angsana-resort-spa-maldives-velavaru/diving__angsana.com__maldives-velavaru-offers.md</t>
        </is>
      </c>
    </row>
    <row r="2623">
      <c r="A2623" t="n">
        <v>98</v>
      </c>
      <c r="B2623" t="inlineStr">
        <is>
          <t>Madifushi Private Island</t>
        </is>
      </c>
      <c r="C2623" t="inlineStr">
        <is>
          <t>https://www.madifushiprivateisland.com/travel-advisory</t>
        </is>
      </c>
      <c r="D2623" t="inlineStr">
        <is>
          <t>other</t>
        </is>
      </c>
      <c r="E2623" t="inlineStr">
        <is>
          <t>Important Travel Advisory | MPI</t>
        </is>
      </c>
      <c r="F2623" t="n">
        <v>1341</v>
      </c>
      <c r="G2623" t="inlineStr">
        <is>
          <t>2026-10-04</t>
        </is>
      </c>
      <c r="H2623" t="inlineStr">
        <is>
          <t>official</t>
        </is>
      </c>
      <c r="I2623" t="inlineStr">
        <is>
          <t>output/pages/098_madifushi-private-island/other__madifushiprivateisland.com__travel-advisory.md</t>
        </is>
      </c>
    </row>
    <row r="2624">
      <c r="A2624" t="n">
        <v>94</v>
      </c>
      <c r="B2624" t="inlineStr">
        <is>
          <t>Reethi Faru Resort</t>
        </is>
      </c>
      <c r="C2624" t="inlineStr">
        <is>
          <t>https://www.reethifaru.com/it/bars/nala-bar</t>
        </is>
      </c>
      <c r="D2624" t="inlineStr">
        <is>
          <t>dining</t>
        </is>
      </c>
      <c r="E2624" t="inlineStr">
        <is>
          <t>Nala Beach Bar alle Maldive | Cocktail e vista sull'oceano</t>
        </is>
      </c>
      <c r="F2624" t="n">
        <v>390</v>
      </c>
      <c r="G2624" t="inlineStr">
        <is>
          <t>2026-10-04</t>
        </is>
      </c>
      <c r="H2624" t="inlineStr">
        <is>
          <t>official</t>
        </is>
      </c>
      <c r="I2624" t="inlineStr">
        <is>
          <t>output/pages/094_reethi-faru-resort/dining__reethifaru.com__it-bars-nala-bar.md</t>
        </is>
      </c>
    </row>
    <row r="2625">
      <c r="A2625" t="n">
        <v>97</v>
      </c>
      <c r="B2625" t="inlineStr">
        <is>
          <t>Angsana Resort &amp; Spa Maldives - Velavaru</t>
        </is>
      </c>
      <c r="C2625" t="inlineStr">
        <is>
          <t>https://www.angsana.com/maldives/velavaru/spa</t>
        </is>
      </c>
      <c r="D2625" t="inlineStr">
        <is>
          <t>dining</t>
        </is>
      </c>
      <c r="E2625" t="inlineStr">
        <is>
          <t>Maldives Spa &amp; Wellbeing Treatments | Angsana Velavaru</t>
        </is>
      </c>
      <c r="F2625" t="n">
        <v>1638</v>
      </c>
      <c r="G2625" t="inlineStr">
        <is>
          <t>2026-10-04</t>
        </is>
      </c>
      <c r="H2625" t="inlineStr">
        <is>
          <t>official</t>
        </is>
      </c>
      <c r="I2625" t="inlineStr">
        <is>
          <t>output/pages/097_angsana-resort-spa-maldives-velavaru/dining__angsana.com__maldives-velavaru-spa.md</t>
        </is>
      </c>
    </row>
    <row r="2626">
      <c r="A2626" t="n">
        <v>98</v>
      </c>
      <c r="B2626" t="inlineStr">
        <is>
          <t>Madifushi Private Island</t>
        </is>
      </c>
      <c r="C2626" t="inlineStr">
        <is>
          <t>https://www.madifushiprivateisland.com/accommodation/sunset-serene-pool-villa</t>
        </is>
      </c>
      <c r="D2626" t="inlineStr">
        <is>
          <t>villas</t>
        </is>
      </c>
      <c r="E2626" t="inlineStr">
        <is>
          <t>Sunset Serene Pool Villa | Madifushi Private Island</t>
        </is>
      </c>
      <c r="F2626" t="n">
        <v>3136</v>
      </c>
      <c r="G2626" t="inlineStr">
        <is>
          <t>2026-10-04</t>
        </is>
      </c>
      <c r="H2626" t="inlineStr">
        <is>
          <t>official</t>
        </is>
      </c>
      <c r="I2626" t="inlineStr">
        <is>
          <t>output/pages/098_madifushi-private-island/villas__madifushiprivateisland.com__accommodation-sunset-serene-pool-villa.md</t>
        </is>
      </c>
    </row>
    <row r="2627">
      <c r="A2627" t="n">
        <v>95</v>
      </c>
      <c r="B2627" t="inlineStr">
        <is>
          <t>Malahini Kuda Bandos</t>
        </is>
      </c>
      <c r="C2627" t="inlineStr">
        <is>
          <t>https://malahini.mv/eat-and-drink</t>
        </is>
      </c>
      <c r="D2627" t="inlineStr">
        <is>
          <t>dining</t>
        </is>
      </c>
      <c r="E2627" t="inlineStr">
        <is>
          <t>Dining</t>
        </is>
      </c>
      <c r="F2627" t="n">
        <v>1293</v>
      </c>
      <c r="G2627" t="inlineStr">
        <is>
          <t>2026-10-04</t>
        </is>
      </c>
      <c r="H2627" t="inlineStr">
        <is>
          <t>official</t>
        </is>
      </c>
      <c r="I2627" t="inlineStr">
        <is>
          <t>output/pages/095_malahini-kuda-bandos/dining__malahini.mv__eat-and-drink.md</t>
        </is>
      </c>
    </row>
    <row r="2628">
      <c r="A2628" t="n">
        <v>97</v>
      </c>
      <c r="B2628" t="inlineStr">
        <is>
          <t>Angsana Resort &amp; Spa Maldives - Velavaru</t>
        </is>
      </c>
      <c r="C2628" t="inlineStr">
        <is>
          <t>https://www.angsana.com/maldives/velavaru/location</t>
        </is>
      </c>
      <c r="D2628" t="inlineStr">
        <is>
          <t>diving</t>
        </is>
      </c>
      <c r="E2628" t="inlineStr">
        <is>
          <t>Getting to Angsana Velavaru Maldives - Seaplane Transfer</t>
        </is>
      </c>
      <c r="F2628" t="n">
        <v>1028</v>
      </c>
      <c r="G2628" t="inlineStr">
        <is>
          <t>2026-10-04</t>
        </is>
      </c>
      <c r="H2628" t="inlineStr">
        <is>
          <t>official</t>
        </is>
      </c>
      <c r="I2628" t="inlineStr">
        <is>
          <t>output/pages/097_angsana-resort-spa-maldives-velavaru/diving__angsana.com__maldives-velavaru-location.md</t>
        </is>
      </c>
    </row>
    <row r="2629">
      <c r="A2629" t="n">
        <v>98</v>
      </c>
      <c r="B2629" t="inlineStr">
        <is>
          <t>Madifushi Private Island</t>
        </is>
      </c>
      <c r="C2629" t="inlineStr">
        <is>
          <t>https://www.madifushiprivateisland.com/experience/island-hopping</t>
        </is>
      </c>
      <c r="D2629" t="inlineStr">
        <is>
          <t>excursions</t>
        </is>
      </c>
      <c r="E2629" t="inlineStr">
        <is>
          <t>Island Hopping | Madifushi Private Island</t>
        </is>
      </c>
      <c r="F2629" t="n">
        <v>399</v>
      </c>
      <c r="G2629" t="inlineStr">
        <is>
          <t>2026-10-04</t>
        </is>
      </c>
      <c r="H2629" t="inlineStr">
        <is>
          <t>official</t>
        </is>
      </c>
      <c r="I2629" t="inlineStr">
        <is>
          <t>output/pages/098_madifushi-private-island/excursions__madifushiprivateisland.com__experience-island-hopping.md</t>
        </is>
      </c>
    </row>
    <row r="2630">
      <c r="A2630" t="n">
        <v>97</v>
      </c>
      <c r="B2630" t="inlineStr">
        <is>
          <t>Angsana Resort &amp; Spa Maldives - Velavaru</t>
        </is>
      </c>
      <c r="C2630" t="inlineStr">
        <is>
          <t>https://www.angsana.com/maldives/velavaru/experiences/culture-community</t>
        </is>
      </c>
      <c r="D2630" t="inlineStr">
        <is>
          <t>diving</t>
        </is>
      </c>
      <c r="E2630" t="inlineStr">
        <is>
          <t>Culture &amp; Community | Angsana Velavaru Resort Maldives</t>
        </is>
      </c>
      <c r="F2630" t="n">
        <v>1189</v>
      </c>
      <c r="G2630" t="inlineStr">
        <is>
          <t>2026-10-04</t>
        </is>
      </c>
      <c r="H2630" t="inlineStr">
        <is>
          <t>official</t>
        </is>
      </c>
      <c r="I2630" t="inlineStr">
        <is>
          <t>output/pages/097_angsana-resort-spa-maldives-velavaru/diving__angsana.com__maldives-velavaru-experiences-culture-community.md</t>
        </is>
      </c>
    </row>
    <row r="2631">
      <c r="A2631" t="n">
        <v>98</v>
      </c>
      <c r="B2631" t="inlineStr">
        <is>
          <t>Madifushi Private Island</t>
        </is>
      </c>
      <c r="C2631" t="inlineStr">
        <is>
          <t>https://www.madifushiprivateisland.com/experience/sunset-cruise</t>
        </is>
      </c>
      <c r="D2631" t="inlineStr">
        <is>
          <t>excursions</t>
        </is>
      </c>
      <c r="E2631" t="inlineStr">
        <is>
          <t>Sunset Cruise | Madifushi Private Island</t>
        </is>
      </c>
      <c r="F2631" t="n">
        <v>423</v>
      </c>
      <c r="G2631" t="inlineStr">
        <is>
          <t>2026-10-04</t>
        </is>
      </c>
      <c r="H2631" t="inlineStr">
        <is>
          <t>official</t>
        </is>
      </c>
      <c r="I2631" t="inlineStr">
        <is>
          <t>output/pages/098_madifushi-private-island/excursions__madifushiprivateisland.com__experience-sunset-cruise.md</t>
        </is>
      </c>
    </row>
    <row r="2632">
      <c r="A2632" t="n">
        <v>99</v>
      </c>
      <c r="B2632" t="inlineStr">
        <is>
          <t>Conrad Maldives Rangali Island</t>
        </is>
      </c>
      <c r="C2632" t="inlineStr">
        <is>
          <t>https://www.conradmaldives.com/</t>
        </is>
      </c>
      <c r="D2632" t="inlineStr">
        <is>
          <t>spa</t>
        </is>
      </c>
      <c r="E2632" t="inlineStr">
        <is>
          <t>Conrad Maldives Rangali Island | Luxury Resort &amp; Spa</t>
        </is>
      </c>
      <c r="F2632" t="n">
        <v>18477</v>
      </c>
      <c r="G2632" t="inlineStr">
        <is>
          <t>2026-10-04</t>
        </is>
      </c>
      <c r="H2632" t="inlineStr">
        <is>
          <t>official</t>
        </is>
      </c>
      <c r="I2632" t="inlineStr">
        <is>
          <t>output/pages/099_conrad-maldives-rangali-island/spa__conradmaldives.com__home.md</t>
        </is>
      </c>
    </row>
    <row r="2633">
      <c r="A2633" t="n">
        <v>94</v>
      </c>
      <c r="B2633" t="inlineStr">
        <is>
          <t>Reethi Faru Resort</t>
        </is>
      </c>
      <c r="C2633" t="inlineStr">
        <is>
          <t>https://www.reethifaru.com/ru/dining</t>
        </is>
      </c>
      <c r="D2633" t="inlineStr">
        <is>
          <t>dining</t>
        </is>
      </c>
      <c r="E2633" t="inlineStr">
        <is>
          <t>ÐÐ¸ÑÐ°Ð½Ð¸Ðµ Ð½Ð° ÐÐ°Ð»ÑÐ´Ð¸Ð²Ð°Ñ: ÑÐµÑÑÐ¾ÑÐ°Ð½Ñ Ð¸ Ð±Ð°ÑÑ Ð² Ð¾ÑÐµÐ»Ðµ Reethi Faru Resort</t>
        </is>
      </c>
      <c r="F2633" t="n">
        <v>6452</v>
      </c>
      <c r="G2633" t="inlineStr">
        <is>
          <t>2026-10-04</t>
        </is>
      </c>
      <c r="H2633" t="inlineStr">
        <is>
          <t>official</t>
        </is>
      </c>
      <c r="I2633" t="inlineStr">
        <is>
          <t>output/pages/094_reethi-faru-resort/dining__reethifaru.com__ru-dining.md</t>
        </is>
      </c>
    </row>
    <row r="2634">
      <c r="A2634" t="n">
        <v>99</v>
      </c>
      <c r="B2634" t="inlineStr">
        <is>
          <t>Conrad Maldives Rangali Island</t>
        </is>
      </c>
      <c r="C2634" t="inlineStr">
        <is>
          <t>https://www.conradmaldives.com/wellness/fitness-and-yoga/</t>
        </is>
      </c>
      <c r="D2634" t="inlineStr">
        <is>
          <t>spa</t>
        </is>
      </c>
      <c r="E2634" t="inlineStr">
        <is>
          <t>Fitness and Sunrise Yoga | Conrad Maldives Rangali Island</t>
        </is>
      </c>
      <c r="F2634" t="n">
        <v>2525</v>
      </c>
      <c r="G2634" t="inlineStr">
        <is>
          <t>2026-10-04</t>
        </is>
      </c>
      <c r="H2634" t="inlineStr">
        <is>
          <t>official</t>
        </is>
      </c>
      <c r="I2634" t="inlineStr">
        <is>
          <t>output/pages/099_conrad-maldives-rangali-island/spa__conradmaldives.com__wellness-fitness-and-yoga.md</t>
        </is>
      </c>
    </row>
    <row r="2635">
      <c r="A2635" t="n">
        <v>97</v>
      </c>
      <c r="B2635" t="inlineStr">
        <is>
          <t>Angsana Resort &amp; Spa Maldives - Velavaru</t>
        </is>
      </c>
      <c r="C2635" t="inlineStr">
        <is>
          <t>https://www.angsana.com/maldives/velavaru/weddings-honeymoons</t>
        </is>
      </c>
      <c r="D2635" t="inlineStr">
        <is>
          <t>wedding</t>
        </is>
      </c>
      <c r="E2635" t="inlineStr">
        <is>
          <t>Maldives Wedding &amp; Honeymoon Packages | Angsana Velavaru</t>
        </is>
      </c>
      <c r="F2635" t="n">
        <v>2234</v>
      </c>
      <c r="G2635" t="inlineStr">
        <is>
          <t>2026-10-04</t>
        </is>
      </c>
      <c r="H2635" t="inlineStr">
        <is>
          <t>official</t>
        </is>
      </c>
      <c r="I2635" t="inlineStr">
        <is>
          <t>output/pages/097_angsana-resort-spa-maldives-velavaru/wedding__angsana.com__maldives-velavaru-weddings-honeymoons.md</t>
        </is>
      </c>
    </row>
    <row r="2636">
      <c r="A2636" t="n">
        <v>99</v>
      </c>
      <c r="B2636" t="inlineStr">
        <is>
          <t>Conrad Maldives Rangali Island</t>
        </is>
      </c>
      <c r="C2636" t="inlineStr">
        <is>
          <t>https://www.conradmaldives.com/contact/</t>
        </is>
      </c>
      <c r="D2636" t="inlineStr">
        <is>
          <t>spa</t>
        </is>
      </c>
      <c r="E2636" t="inlineStr">
        <is>
          <t>Contact | Conrad Maldives Rangali Island Luxury Resort &amp; Spa</t>
        </is>
      </c>
      <c r="F2636" t="n">
        <v>1416</v>
      </c>
      <c r="G2636" t="inlineStr">
        <is>
          <t>2026-10-04</t>
        </is>
      </c>
      <c r="H2636" t="inlineStr">
        <is>
          <t>official</t>
        </is>
      </c>
      <c r="I2636" t="inlineStr">
        <is>
          <t>output/pages/099_conrad-maldives-rangali-island/spa__conradmaldives.com__contact.md</t>
        </is>
      </c>
    </row>
    <row r="2637">
      <c r="A2637" t="n">
        <v>97</v>
      </c>
      <c r="B2637" t="inlineStr">
        <is>
          <t>Angsana Resort &amp; Spa Maldives - Velavaru</t>
        </is>
      </c>
      <c r="C2637" t="inlineStr">
        <is>
          <t>https://www.angsana.com/maldives/velavaru/accommodation/deluxe-beachfront-pool-villa</t>
        </is>
      </c>
      <c r="D2637" t="inlineStr">
        <is>
          <t>diving</t>
        </is>
      </c>
      <c r="E2637" t="inlineStr">
        <is>
          <t>Deluxe Beachfront Pool Villa | Angsana Velavaru Resort</t>
        </is>
      </c>
      <c r="F2637" t="n">
        <v>1033</v>
      </c>
      <c r="G2637" t="inlineStr">
        <is>
          <t>2026-10-04</t>
        </is>
      </c>
      <c r="H2637" t="inlineStr">
        <is>
          <t>official</t>
        </is>
      </c>
      <c r="I2637" t="inlineStr">
        <is>
          <t>output/pages/097_angsana-resort-spa-maldives-velavaru/diving__angsana.com__maldives-velavaru-accommodation-deluxe-beachfront-pool-villa.md</t>
        </is>
      </c>
    </row>
    <row r="2638">
      <c r="A2638" t="n">
        <v>99</v>
      </c>
      <c r="B2638" t="inlineStr">
        <is>
          <t>Conrad Maldives Rangali Island</t>
        </is>
      </c>
      <c r="C2638" t="inlineStr">
        <is>
          <t>https://www.conradmaldives.com/dining/atoll-market/</t>
        </is>
      </c>
      <c r="D2638" t="inlineStr">
        <is>
          <t>dining</t>
        </is>
      </c>
      <c r="E2638" t="inlineStr">
        <is>
          <t>Atoll Market - Conrad Maldives Rangali Island</t>
        </is>
      </c>
      <c r="F2638" t="n">
        <v>8643</v>
      </c>
      <c r="G2638" t="inlineStr">
        <is>
          <t>2026-10-04</t>
        </is>
      </c>
      <c r="H2638" t="inlineStr">
        <is>
          <t>official</t>
        </is>
      </c>
      <c r="I2638" t="inlineStr">
        <is>
          <t>output/pages/099_conrad-maldives-rangali-island/dining__conradmaldives.com__dining-atoll-market.md</t>
        </is>
      </c>
    </row>
    <row r="2639">
      <c r="A2639" t="n">
        <v>94</v>
      </c>
      <c r="B2639" t="inlineStr">
        <is>
          <t>Reethi Faru Resort</t>
        </is>
      </c>
      <c r="C2639" t="inlineStr">
        <is>
          <t>https://www.reethifaru.com/de/blog/umweltfreundliche-praktiken-im-reethi-faru-ein-bekenntnis-zum-nachhaltigen-tourismus-beb936f9e6194a749d446af19950c113</t>
        </is>
      </c>
      <c r="D2639" t="inlineStr">
        <is>
          <t>other</t>
        </is>
      </c>
      <c r="E2639" t="inlineStr">
        <is>
          <t>Nachhaltiger Luxus auf Reethi Faru</t>
        </is>
      </c>
      <c r="F2639" t="n">
        <v>9336</v>
      </c>
      <c r="G2639" t="inlineStr">
        <is>
          <t>2026-10-04</t>
        </is>
      </c>
      <c r="H2639" t="inlineStr">
        <is>
          <t>official</t>
        </is>
      </c>
      <c r="I2639" t="inlineStr">
        <is>
          <t>output/pages/094_reethi-faru-resort/other__reethifaru.com__de-blog-umweltfreundliche-praktiken-im-reethi-faru-ein-beken.md</t>
        </is>
      </c>
    </row>
    <row r="2640">
      <c r="A2640" t="n">
        <v>97</v>
      </c>
      <c r="B2640" t="inlineStr">
        <is>
          <t>Angsana Resort &amp; Spa Maldives - Velavaru</t>
        </is>
      </c>
      <c r="C2640" t="inlineStr">
        <is>
          <t>https://www.angsana.com/maldives/velavaru/residences/beachfront-family-pool-villa</t>
        </is>
      </c>
      <c r="D2640" t="inlineStr">
        <is>
          <t>diving</t>
        </is>
      </c>
      <c r="E2640" t="inlineStr">
        <is>
          <t>Beachfront Family Pool Villa | Angsana Velavaru</t>
        </is>
      </c>
      <c r="F2640" t="n">
        <v>1160</v>
      </c>
      <c r="G2640" t="inlineStr">
        <is>
          <t>2026-10-04</t>
        </is>
      </c>
      <c r="H2640" t="inlineStr">
        <is>
          <t>official</t>
        </is>
      </c>
      <c r="I2640" t="inlineStr">
        <is>
          <t>output/pages/097_angsana-resort-spa-maldives-velavaru/diving__angsana.com__maldives-velavaru-residences-beachfront-family-pool-villa.md</t>
        </is>
      </c>
    </row>
    <row r="2641">
      <c r="A2641" t="n">
        <v>99</v>
      </c>
      <c r="B2641" t="inlineStr">
        <is>
          <t>Conrad Maldives Rangali Island</t>
        </is>
      </c>
      <c r="C2641" t="inlineStr">
        <is>
          <t>https://www.conradmaldives.com/dining/sunset-grill/</t>
        </is>
      </c>
      <c r="D2641" t="inlineStr">
        <is>
          <t>dining</t>
        </is>
      </c>
      <c r="E2641" t="inlineStr">
        <is>
          <t>Sunset Grill - Conrad Maldives Rangali Island</t>
        </is>
      </c>
      <c r="F2641" t="n">
        <v>9121</v>
      </c>
      <c r="G2641" t="inlineStr">
        <is>
          <t>2026-10-04</t>
        </is>
      </c>
      <c r="H2641" t="inlineStr">
        <is>
          <t>official</t>
        </is>
      </c>
      <c r="I2641" t="inlineStr">
        <is>
          <t>output/pages/099_conrad-maldives-rangali-island/dining__conradmaldives.com__dining-sunset-grill.md</t>
        </is>
      </c>
    </row>
    <row r="2642">
      <c r="A2642" t="n">
        <v>99</v>
      </c>
      <c r="B2642" t="inlineStr">
        <is>
          <t>Conrad Maldives Rangali Island</t>
        </is>
      </c>
      <c r="C2642" t="inlineStr">
        <is>
          <t>https://www.conradmaldives.com/villa/2-bedroom-deluxe-beach-villa-with-pool/</t>
        </is>
      </c>
      <c r="D2642" t="inlineStr">
        <is>
          <t>diving</t>
        </is>
      </c>
      <c r="E2642" t="inlineStr">
        <is>
          <t>2 Bedroom Deluxe Beach Villa with Pool - Conrad Maldives Rangali Island</t>
        </is>
      </c>
      <c r="F2642" t="n">
        <v>3161</v>
      </c>
      <c r="G2642" t="inlineStr">
        <is>
          <t>2026-10-04</t>
        </is>
      </c>
      <c r="H2642" t="inlineStr">
        <is>
          <t>official</t>
        </is>
      </c>
      <c r="I2642" t="inlineStr">
        <is>
          <t>output/pages/099_conrad-maldives-rangali-island/diving__conradmaldives.com__villa-2-bedroom-deluxe-beach-villa-with-pool.md</t>
        </is>
      </c>
    </row>
    <row r="2643">
      <c r="A2643" t="n">
        <v>97</v>
      </c>
      <c r="B2643" t="inlineStr">
        <is>
          <t>Angsana Resort &amp; Spa Maldives - Velavaru</t>
        </is>
      </c>
      <c r="C2643" t="inlineStr">
        <is>
          <t>https://www.angsana.com/maldives/velavaru/sustainability</t>
        </is>
      </c>
      <c r="D2643" t="inlineStr">
        <is>
          <t>diving</t>
        </is>
      </c>
      <c r="E2643" t="inlineStr">
        <is>
          <t>Sustainability Endeavors | Angsana Velavaru Maldives</t>
        </is>
      </c>
      <c r="F2643" t="n">
        <v>2769</v>
      </c>
      <c r="G2643" t="inlineStr">
        <is>
          <t>2026-10-04</t>
        </is>
      </c>
      <c r="H2643" t="inlineStr">
        <is>
          <t>official</t>
        </is>
      </c>
      <c r="I2643" t="inlineStr">
        <is>
          <t>output/pages/097_angsana-resort-spa-maldives-velavaru/diving__angsana.com__maldives-velavaru-sustainability.md</t>
        </is>
      </c>
    </row>
    <row r="2644">
      <c r="A2644" t="n">
        <v>99</v>
      </c>
      <c r="B2644" t="inlineStr">
        <is>
          <t>Conrad Maldives Rangali Island</t>
        </is>
      </c>
      <c r="C2644" t="inlineStr">
        <is>
          <t>https://www.conradmaldives.com/resort-map/</t>
        </is>
      </c>
      <c r="D2644" t="inlineStr">
        <is>
          <t>diving</t>
        </is>
      </c>
      <c r="E2644" t="inlineStr">
        <is>
          <t>Resort Map and Island Layout | Conrad Maldives Rangali Island</t>
        </is>
      </c>
      <c r="F2644" t="n">
        <v>377</v>
      </c>
      <c r="G2644" t="inlineStr">
        <is>
          <t>2026-10-04</t>
        </is>
      </c>
      <c r="H2644" t="inlineStr">
        <is>
          <t>official</t>
        </is>
      </c>
      <c r="I2644" t="inlineStr">
        <is>
          <t>output/pages/099_conrad-maldives-rangali-island/diving__conradmaldives.com__resort-map.md</t>
        </is>
      </c>
    </row>
    <row r="2645">
      <c r="A2645" t="n">
        <v>94</v>
      </c>
      <c r="B2645" t="inlineStr">
        <is>
          <t>Reethi Faru Resort</t>
        </is>
      </c>
      <c r="C2645" t="inlineStr">
        <is>
          <t>https://www.reethifaru.com/ru/privacy-policy</t>
        </is>
      </c>
      <c r="D2645" t="inlineStr">
        <is>
          <t>diving</t>
        </is>
      </c>
      <c r="E2645" t="inlineStr">
        <is>
          <t>ÐÐ¾Ð»Ð¸ÑÐ¸ÐºÐ° ÐºÐ¾Ð½ÑÐ¸Ð´ÐµÐ½ÑÐ¸Ð°Ð»ÑÐ½Ð¾ÑÑÐ¸ | ÐÐµÐ±-ÑÐ°Ð¹Ñ ÐºÑÑÐ¾ÑÑÐ° Reethi Faru Maldives</t>
        </is>
      </c>
      <c r="F2645" t="n">
        <v>16188</v>
      </c>
      <c r="G2645" t="inlineStr">
        <is>
          <t>2026-10-04</t>
        </is>
      </c>
      <c r="H2645" t="inlineStr">
        <is>
          <t>official</t>
        </is>
      </c>
      <c r="I2645" t="inlineStr">
        <is>
          <t>output/pages/094_reethi-faru-resort/diving__reethifaru.com__ru-privacy-policy.md</t>
        </is>
      </c>
    </row>
    <row r="2646">
      <c r="A2646" t="n">
        <v>99</v>
      </c>
      <c r="B2646" t="inlineStr">
        <is>
          <t>Conrad Maldives Rangali Island</t>
        </is>
      </c>
      <c r="C2646" t="inlineStr">
        <is>
          <t>https://www.conradmaldives.com/villa/sunset-water-villa-with-pool/</t>
        </is>
      </c>
      <c r="D2646" t="inlineStr">
        <is>
          <t>diving</t>
        </is>
      </c>
      <c r="E2646" t="inlineStr">
        <is>
          <t>Sunset Water Villa with Pool - Conrad Maldives Rangali Island</t>
        </is>
      </c>
      <c r="F2646" t="n">
        <v>3046</v>
      </c>
      <c r="G2646" t="inlineStr">
        <is>
          <t>2026-10-04</t>
        </is>
      </c>
      <c r="H2646" t="inlineStr">
        <is>
          <t>official</t>
        </is>
      </c>
      <c r="I2646" t="inlineStr">
        <is>
          <t>output/pages/099_conrad-maldives-rangali-island/diving__conradmaldives.com__villa-sunset-water-villa-with-pool.md</t>
        </is>
      </c>
    </row>
    <row r="2647">
      <c r="A2647" t="n">
        <v>100</v>
      </c>
      <c r="B2647" t="inlineStr">
        <is>
          <t>Club Med Kanifinolhu</t>
        </is>
      </c>
      <c r="C2647" t="inlineStr">
        <is>
          <t>https://www.clubmed.us/r/kani/y</t>
        </is>
      </c>
      <c r="D2647" t="inlineStr">
        <is>
          <t>diving</t>
        </is>
      </c>
      <c r="E2647" t="inlineStr">
        <is>
          <t>All inclusive resort Kani, Maldives | Club Med</t>
        </is>
      </c>
      <c r="F2647" t="n">
        <v>16454</v>
      </c>
      <c r="G2647" t="inlineStr">
        <is>
          <t>2026-10-04</t>
        </is>
      </c>
      <c r="H2647" t="inlineStr">
        <is>
          <t>official</t>
        </is>
      </c>
      <c r="I2647" t="inlineStr">
        <is>
          <t>output/pages/100_club-med-kanifinolhu/diving__clubmed.us__r-kani-y.md</t>
        </is>
      </c>
    </row>
    <row r="2648">
      <c r="A2648" t="n">
        <v>94</v>
      </c>
      <c r="B2648" t="inlineStr">
        <is>
          <t>Reethi Faru Resort</t>
        </is>
      </c>
      <c r="C2648" t="inlineStr">
        <is>
          <t>https://www.reethifaru.com/de/contact-us</t>
        </is>
      </c>
      <c r="D2648" t="inlineStr">
        <is>
          <t>diving</t>
        </is>
      </c>
      <c r="E2648" t="inlineStr">
        <is>
          <t>Kontakt zum Reethi Faru Maldives Resort | Nehmen Sie Kontakt auf</t>
        </is>
      </c>
      <c r="F2648" t="n">
        <v>472</v>
      </c>
      <c r="G2648" t="inlineStr">
        <is>
          <t>2026-10-04</t>
        </is>
      </c>
      <c r="H2648" t="inlineStr">
        <is>
          <t>official</t>
        </is>
      </c>
      <c r="I2648" t="inlineStr">
        <is>
          <t>output/pages/094_reethi-faru-resort/diving__reethifaru.com__de-contact-us.md</t>
        </is>
      </c>
    </row>
    <row r="2649">
      <c r="A2649" t="n">
        <v>95</v>
      </c>
      <c r="B2649" t="inlineStr">
        <is>
          <t>Malahini Kuda Bandos</t>
        </is>
      </c>
      <c r="C2649" t="inlineStr">
        <is>
          <t>https://malahini.mv/eat-and-drink/bar-75</t>
        </is>
      </c>
      <c r="D2649" t="inlineStr">
        <is>
          <t>dining</t>
        </is>
      </c>
      <c r="E2649" t="inlineStr">
        <is>
          <t>Bar 75 | Malahini Kuda Bandos</t>
        </is>
      </c>
      <c r="F2649" t="n">
        <v>490</v>
      </c>
      <c r="G2649" t="inlineStr">
        <is>
          <t>2026-10-04</t>
        </is>
      </c>
      <c r="H2649" t="inlineStr">
        <is>
          <t>official</t>
        </is>
      </c>
      <c r="I2649" t="inlineStr">
        <is>
          <t>output/pages/095_malahini-kuda-bandos/dining__malahini.mv__eat-and-drink-bar-75.md</t>
        </is>
      </c>
    </row>
    <row r="2650">
      <c r="A2650" t="n">
        <v>97</v>
      </c>
      <c r="B2650" t="inlineStr">
        <is>
          <t>Angsana Resort &amp; Spa Maldives - Velavaru</t>
        </is>
      </c>
      <c r="C2650" t="inlineStr">
        <is>
          <t>https://www.angsana.com/maldives/velavaru/experiences/resort-activities</t>
        </is>
      </c>
      <c r="D2650" t="inlineStr">
        <is>
          <t>diving</t>
        </is>
      </c>
      <c r="E2650" t="inlineStr">
        <is>
          <t>Maldives Diving with Whale Sharks | Angsana Velavaru Resort</t>
        </is>
      </c>
      <c r="F2650" t="n">
        <v>1558</v>
      </c>
      <c r="G2650" t="inlineStr">
        <is>
          <t>2026-10-04</t>
        </is>
      </c>
      <c r="H2650" t="inlineStr">
        <is>
          <t>official</t>
        </is>
      </c>
      <c r="I2650" t="inlineStr">
        <is>
          <t>output/pages/097_angsana-resort-spa-maldives-velavaru/diving__angsana.com__maldives-velavaru-experiences-resort-activities.md</t>
        </is>
      </c>
    </row>
    <row r="2651">
      <c r="A2651" t="n">
        <v>100</v>
      </c>
      <c r="B2651" t="inlineStr">
        <is>
          <t>Club Med Kanifinolhu</t>
        </is>
      </c>
      <c r="C2651" t="inlineStr">
        <is>
          <t>https://www.clubmed.us/r/kani/y/exclusive-collection-space</t>
        </is>
      </c>
      <c r="D2651" t="inlineStr">
        <is>
          <t>spa</t>
        </is>
      </c>
      <c r="E2651" t="inlineStr">
        <is>
          <t>All inclusive resort Kani, Maldives | Club Med</t>
        </is>
      </c>
      <c r="F2651" t="n">
        <v>16544</v>
      </c>
      <c r="G2651" t="inlineStr">
        <is>
          <t>2026-10-04</t>
        </is>
      </c>
      <c r="H2651" t="inlineStr">
        <is>
          <t>official</t>
        </is>
      </c>
      <c r="I2651" t="inlineStr">
        <is>
          <t>output/pages/100_club-med-kanifinolhu/spa__clubmed.us__r-kani-y-exclusive-collection-space.md</t>
        </is>
      </c>
    </row>
    <row r="2652">
      <c r="A2652" t="n">
        <v>99</v>
      </c>
      <c r="B2652" t="inlineStr">
        <is>
          <t>Conrad Maldives Rangali Island</t>
        </is>
      </c>
      <c r="C2652" t="inlineStr">
        <is>
          <t>https://www.conradmaldives.com/villas/beach-villas/</t>
        </is>
      </c>
      <c r="D2652" t="inlineStr">
        <is>
          <t>diving</t>
        </is>
      </c>
      <c r="E2652" t="inlineStr">
        <is>
          <t>Luxury Beach Villas and Suites | Conrad Maldives Rangali Island</t>
        </is>
      </c>
      <c r="F2652" t="n">
        <v>3022</v>
      </c>
      <c r="G2652" t="inlineStr">
        <is>
          <t>2026-10-04</t>
        </is>
      </c>
      <c r="H2652" t="inlineStr">
        <is>
          <t>official</t>
        </is>
      </c>
      <c r="I2652" t="inlineStr">
        <is>
          <t>output/pages/099_conrad-maldives-rangali-island/diving__conradmaldives.com__villas-beach-villas.md</t>
        </is>
      </c>
    </row>
    <row r="2653">
      <c r="A2653" t="n">
        <v>97</v>
      </c>
      <c r="B2653" t="inlineStr">
        <is>
          <t>Angsana Resort &amp; Spa Maldives - Velavaru</t>
        </is>
      </c>
      <c r="C2653" t="inlineStr">
        <is>
          <t>https://www.angsana.com/maldives/velavaru/meal-plans</t>
        </is>
      </c>
      <c r="D2653" t="inlineStr">
        <is>
          <t>diving</t>
        </is>
      </c>
      <c r="E2653" t="inlineStr">
        <is>
          <t>Flexible Meal Plans in the Maldives | Angsana Velavaru</t>
        </is>
      </c>
      <c r="F2653" t="n">
        <v>3303</v>
      </c>
      <c r="G2653" t="inlineStr">
        <is>
          <t>2026-10-04</t>
        </is>
      </c>
      <c r="H2653" t="inlineStr">
        <is>
          <t>official</t>
        </is>
      </c>
      <c r="I2653" t="inlineStr">
        <is>
          <t>output/pages/097_angsana-resort-spa-maldives-velavaru/diving__angsana.com__maldives-velavaru-meal-plans.md</t>
        </is>
      </c>
    </row>
    <row r="2654">
      <c r="A2654" t="n">
        <v>94</v>
      </c>
      <c r="B2654" t="inlineStr">
        <is>
          <t>Reethi Faru Resort</t>
        </is>
      </c>
      <c r="C2654" t="inlineStr">
        <is>
          <t>https://www.reethifaru.com/zh/restaurants/raalhu-cafe</t>
        </is>
      </c>
      <c r="D2654" t="inlineStr">
        <is>
          <t>dining</t>
        </is>
      </c>
      <c r="E2654" t="inlineStr">
        <is>
          <t>Raalhu Poolside Cafe in Maldives | Lagoon Views at Reethi Faru</t>
        </is>
      </c>
      <c r="F2654" t="n">
        <v>589</v>
      </c>
      <c r="G2654" t="inlineStr">
        <is>
          <t>2026-10-04</t>
        </is>
      </c>
      <c r="H2654" t="inlineStr">
        <is>
          <t>official</t>
        </is>
      </c>
      <c r="I2654" t="inlineStr">
        <is>
          <t>output/pages/094_reethi-faru-resort/dining__reethifaru.com__zh-restaurants-raalhu-cafe.md</t>
        </is>
      </c>
    </row>
    <row r="2655">
      <c r="A2655" t="n">
        <v>99</v>
      </c>
      <c r="B2655" t="inlineStr">
        <is>
          <t>Conrad Maldives Rangali Island</t>
        </is>
      </c>
      <c r="C2655" t="inlineStr">
        <is>
          <t>https://www.conradmaldives.com/villas/overwater-villas/</t>
        </is>
      </c>
      <c r="D2655" t="inlineStr">
        <is>
          <t>diving</t>
        </is>
      </c>
      <c r="E2655" t="inlineStr">
        <is>
          <t>Iconic Overwater Villas | Conrad Maldives Rangali Island</t>
        </is>
      </c>
      <c r="F2655" t="n">
        <v>4653</v>
      </c>
      <c r="G2655" t="inlineStr">
        <is>
          <t>2026-10-04</t>
        </is>
      </c>
      <c r="H2655" t="inlineStr">
        <is>
          <t>official</t>
        </is>
      </c>
      <c r="I2655" t="inlineStr">
        <is>
          <t>output/pages/099_conrad-maldives-rangali-island/diving__conradmaldives.com__villas-overwater-villas.md</t>
        </is>
      </c>
    </row>
    <row r="2656">
      <c r="A2656" t="n">
        <v>97</v>
      </c>
      <c r="B2656" t="inlineStr">
        <is>
          <t>Angsana Resort &amp; Spa Maldives - Velavaru</t>
        </is>
      </c>
      <c r="C2656" t="inlineStr">
        <is>
          <t>https://www.angsana.com/maldives/velavaru/experiences/photography-package</t>
        </is>
      </c>
      <c r="D2656" t="inlineStr">
        <is>
          <t>diving</t>
        </is>
      </c>
      <c r="E2656" t="inlineStr">
        <is>
          <t>Photography Packages | Angsana Velavaru</t>
        </is>
      </c>
      <c r="F2656" t="n">
        <v>621</v>
      </c>
      <c r="G2656" t="inlineStr">
        <is>
          <t>2026-10-04</t>
        </is>
      </c>
      <c r="H2656" t="inlineStr">
        <is>
          <t>official</t>
        </is>
      </c>
      <c r="I2656" t="inlineStr">
        <is>
          <t>output/pages/097_angsana-resort-spa-maldives-velavaru/diving__angsana.com__maldives-velavaru-experiences-photography-package.md</t>
        </is>
      </c>
    </row>
    <row r="2657">
      <c r="A2657" t="n">
        <v>99</v>
      </c>
      <c r="B2657" t="inlineStr">
        <is>
          <t>Conrad Maldives Rangali Island</t>
        </is>
      </c>
      <c r="C2657" t="inlineStr">
        <is>
          <t>https://www.conradmaldives.com/wellness/</t>
        </is>
      </c>
      <c r="D2657" t="inlineStr">
        <is>
          <t>spa</t>
        </is>
      </c>
      <c r="E2657" t="inlineStr">
        <is>
          <t>Spa, Fitness, Yoga &amp; Kids’ Club | Conrad Maldives Rangali Island</t>
        </is>
      </c>
      <c r="F2657" t="n">
        <v>1611</v>
      </c>
      <c r="G2657" t="inlineStr">
        <is>
          <t>2026-10-04</t>
        </is>
      </c>
      <c r="H2657" t="inlineStr">
        <is>
          <t>official</t>
        </is>
      </c>
      <c r="I2657" t="inlineStr">
        <is>
          <t>output/pages/099_conrad-maldives-rangali-island/spa__conradmaldives.com__wellness.md</t>
        </is>
      </c>
    </row>
    <row r="2658">
      <c r="A2658" t="n">
        <v>99</v>
      </c>
      <c r="B2658" t="inlineStr">
        <is>
          <t>Conrad Maldives Rangali Island</t>
        </is>
      </c>
      <c r="C2658" t="inlineStr">
        <is>
          <t>https://www.conradmaldives.com/villa/deluxe-water-villa-with-pool/</t>
        </is>
      </c>
      <c r="D2658" t="inlineStr">
        <is>
          <t>diving</t>
        </is>
      </c>
      <c r="E2658" t="inlineStr">
        <is>
          <t>Deluxe Water Villa with Pool - Conrad Maldives Rangali Island</t>
        </is>
      </c>
      <c r="F2658" t="n">
        <v>3203</v>
      </c>
      <c r="G2658" t="inlineStr">
        <is>
          <t>2026-10-04</t>
        </is>
      </c>
      <c r="H2658" t="inlineStr">
        <is>
          <t>official</t>
        </is>
      </c>
      <c r="I2658" t="inlineStr">
        <is>
          <t>output/pages/099_conrad-maldives-rangali-island/diving__conradmaldives.com__villa-deluxe-water-villa-with-pool.md</t>
        </is>
      </c>
    </row>
    <row r="2659">
      <c r="A2659" t="n">
        <v>97</v>
      </c>
      <c r="B2659" t="inlineStr">
        <is>
          <t>Angsana Resort &amp; Spa Maldives - Velavaru</t>
        </is>
      </c>
      <c r="C2659" t="inlineStr">
        <is>
          <t>https://www.angsana.com/maldives/velavaru/gallery</t>
        </is>
      </c>
      <c r="D2659" t="inlineStr">
        <is>
          <t>diving</t>
        </is>
      </c>
      <c r="E2659" t="inlineStr">
        <is>
          <t>Gallery | Angsana Velavaru Resort Maldives</t>
        </is>
      </c>
      <c r="F2659" t="n">
        <v>1359</v>
      </c>
      <c r="G2659" t="inlineStr">
        <is>
          <t>2026-10-04</t>
        </is>
      </c>
      <c r="H2659" t="inlineStr">
        <is>
          <t>official</t>
        </is>
      </c>
      <c r="I2659" t="inlineStr">
        <is>
          <t>output/pages/097_angsana-resort-spa-maldives-velavaru/diving__angsana.com__maldives-velavaru-gallery.md</t>
        </is>
      </c>
    </row>
    <row r="2660">
      <c r="A2660" t="n">
        <v>97</v>
      </c>
      <c r="B2660" t="inlineStr">
        <is>
          <t>Angsana Resort &amp; Spa Maldives - Velavaru</t>
        </is>
      </c>
      <c r="C2660" t="inlineStr">
        <is>
          <t>https://www.angsana.com/maldives/velavaru/experiences/family-adventures</t>
        </is>
      </c>
      <c r="D2660" t="inlineStr">
        <is>
          <t>diving</t>
        </is>
      </c>
      <c r="E2660" t="inlineStr">
        <is>
          <t>Family Vacations | Angsana Velavaru Resort Maldives</t>
        </is>
      </c>
      <c r="F2660" t="n">
        <v>2653</v>
      </c>
      <c r="G2660" t="inlineStr">
        <is>
          <t>2026-10-04</t>
        </is>
      </c>
      <c r="H2660" t="inlineStr">
        <is>
          <t>official</t>
        </is>
      </c>
      <c r="I2660" t="inlineStr">
        <is>
          <t>output/pages/097_angsana-resort-spa-maldives-velavaru/diving__angsana.com__maldives-velavaru-experiences-family-adventures.md</t>
        </is>
      </c>
    </row>
    <row r="2661">
      <c r="A2661" t="n">
        <v>94</v>
      </c>
      <c r="B2661" t="inlineStr">
        <is>
          <t>Reethi Faru Resort</t>
        </is>
      </c>
      <c r="C2661" t="inlineStr">
        <is>
          <t>https://www.reethifaru.com/it/blogs</t>
        </is>
      </c>
      <c r="D2661" t="inlineStr">
        <is>
          <t>diving</t>
        </is>
      </c>
      <c r="E2661" t="inlineStr">
        <is>
          <t>Blog di viaggio alle Maldive: consigli, storie e tendenze | Reethi Faru Resort</t>
        </is>
      </c>
      <c r="F2661" t="n">
        <v>1667</v>
      </c>
      <c r="G2661" t="inlineStr">
        <is>
          <t>2026-10-04</t>
        </is>
      </c>
      <c r="H2661" t="inlineStr">
        <is>
          <t>official</t>
        </is>
      </c>
      <c r="I2661" t="inlineStr">
        <is>
          <t>output/pages/094_reethi-faru-resort/diving__reethifaru.com__it-blogs.md</t>
        </is>
      </c>
    </row>
    <row r="2662">
      <c r="A2662" t="n">
        <v>99</v>
      </c>
      <c r="B2662" t="inlineStr">
        <is>
          <t>Conrad Maldives Rangali Island</t>
        </is>
      </c>
      <c r="C2662" t="inlineStr">
        <is>
          <t>https://www.conradmaldives.com/celebrations/</t>
        </is>
      </c>
      <c r="D2662" t="inlineStr">
        <is>
          <t>wedding</t>
        </is>
      </c>
      <c r="E2662" t="inlineStr">
        <is>
          <t>Weddings, Meetings &amp; Events | Conrad Maldives Rangali Island</t>
        </is>
      </c>
      <c r="F2662" t="n">
        <v>1951</v>
      </c>
      <c r="G2662" t="inlineStr">
        <is>
          <t>2026-10-04</t>
        </is>
      </c>
      <c r="H2662" t="inlineStr">
        <is>
          <t>official</t>
        </is>
      </c>
      <c r="I2662" t="inlineStr">
        <is>
          <t>output/pages/099_conrad-maldives-rangali-island/wedding__conradmaldives.com__celebrations.md</t>
        </is>
      </c>
    </row>
    <row r="2663">
      <c r="A2663" t="n">
        <v>53</v>
      </c>
      <c r="B2663" t="inlineStr">
        <is>
          <t>Cinnamon Hakuraa Huraa Maldives</t>
        </is>
      </c>
      <c r="C2663" t="inlineStr">
        <is>
          <t>https://www.tropicalsky.co.uk/indian-ocean-holidays/maldives/cinnamon-hakuraa-huraa-maldives-hotel</t>
        </is>
      </c>
      <c r="D2663" t="inlineStr">
        <is>
          <t>diving</t>
        </is>
      </c>
      <c r="E2663" t="inlineStr">
        <is>
          <t>Cinnamon Hakuraa Huraa Maldives, 2027/2028 | Tropical Sky</t>
        </is>
      </c>
      <c r="F2663" t="n">
        <v>10730</v>
      </c>
      <c r="G2663" t="inlineStr">
        <is>
          <t>2026-10-04</t>
        </is>
      </c>
      <c r="H2663" t="inlineStr">
        <is>
          <t>dmc-agency</t>
        </is>
      </c>
      <c r="I2663" t="inlineStr">
        <is>
          <t>output/pages/053_cinnamon-hakuraa-huraa-maldives/diving__tropicalsky.co.uk__indian-ocean-holidays-maldives-cinnamon-hakuraa-huraa-maldiv.md</t>
        </is>
      </c>
    </row>
    <row r="2664">
      <c r="A2664" t="n">
        <v>99</v>
      </c>
      <c r="B2664" t="inlineStr">
        <is>
          <t>Conrad Maldives Rangali Island</t>
        </is>
      </c>
      <c r="C2664" t="inlineStr">
        <is>
          <t>https://www.conradmaldives.com/itinerary-builder/</t>
        </is>
      </c>
      <c r="D2664" t="inlineStr">
        <is>
          <t>diving</t>
        </is>
      </c>
      <c r="E2664" t="inlineStr">
        <is>
          <t>Itinerary Builder | Conrad Maldives Rangali Island</t>
        </is>
      </c>
      <c r="F2664" t="n">
        <v>7082</v>
      </c>
      <c r="G2664" t="inlineStr">
        <is>
          <t>2026-10-04</t>
        </is>
      </c>
      <c r="H2664" t="inlineStr">
        <is>
          <t>official</t>
        </is>
      </c>
      <c r="I2664" t="inlineStr">
        <is>
          <t>output/pages/099_conrad-maldives-rangali-island/diving__conradmaldives.com__itinerary-builder.md</t>
        </is>
      </c>
    </row>
    <row r="2665">
      <c r="A2665" t="n">
        <v>97</v>
      </c>
      <c r="B2665" t="inlineStr">
        <is>
          <t>Angsana Resort &amp; Spa Maldives - Velavaru</t>
        </is>
      </c>
      <c r="C2665" t="inlineStr">
        <is>
          <t>https://www.angsana.com/maldives/velavaru/experiences/destination-dining</t>
        </is>
      </c>
      <c r="D2665" t="inlineStr">
        <is>
          <t>dining</t>
        </is>
      </c>
      <c r="E2665" t="inlineStr">
        <is>
          <t>Destination Dining | Angsana Velavaru Resort Maldives</t>
        </is>
      </c>
      <c r="F2665" t="n">
        <v>1898</v>
      </c>
      <c r="G2665" t="inlineStr">
        <is>
          <t>2026-10-04</t>
        </is>
      </c>
      <c r="H2665" t="inlineStr">
        <is>
          <t>official</t>
        </is>
      </c>
      <c r="I2665" t="inlineStr">
        <is>
          <t>output/pages/097_angsana-resort-spa-maldives-velavaru/dining__angsana.com__maldives-velavaru-experiences-destination-dining.md</t>
        </is>
      </c>
    </row>
    <row r="2666">
      <c r="A2666" t="n">
        <v>94</v>
      </c>
      <c r="B2666" t="inlineStr">
        <is>
          <t>Reethi Faru Resort</t>
        </is>
      </c>
      <c r="C2666" t="inlineStr">
        <is>
          <t>https://www.reethifaru.com/it/blog/fughe-romantiche-luna-di-miele-alle-maldive-7db16b2d0ec74d04b418e8cde1401cad</t>
        </is>
      </c>
      <c r="D2666" t="inlineStr">
        <is>
          <t>diving</t>
        </is>
      </c>
      <c r="E2666" t="inlineStr">
        <is>
          <t>Fughe romantiche: luna di miele alle Maldive | Reethi Faru</t>
        </is>
      </c>
      <c r="F2666" t="n">
        <v>5535</v>
      </c>
      <c r="G2666" t="inlineStr">
        <is>
          <t>2026-10-04</t>
        </is>
      </c>
      <c r="H2666" t="inlineStr">
        <is>
          <t>official</t>
        </is>
      </c>
      <c r="I2666" t="inlineStr">
        <is>
          <t>output/pages/094_reethi-faru-resort/diving__reethifaru.com__it-blog-fughe-romantiche-luna-di-miele-alle-maldive-7db16b2d.md</t>
        </is>
      </c>
    </row>
    <row r="2667">
      <c r="A2667" t="n">
        <v>99</v>
      </c>
      <c r="B2667" t="inlineStr">
        <is>
          <t>Conrad Maldives Rangali Island</t>
        </is>
      </c>
      <c r="C2667" t="inlineStr">
        <is>
          <t>https://www.conradmaldives.com/offers/ultimate-rangali-experience/</t>
        </is>
      </c>
      <c r="D2667" t="inlineStr">
        <is>
          <t>diving</t>
        </is>
      </c>
      <c r="E2667" t="inlineStr">
        <is>
          <t>Ultimate Rangali Experience - Conrad Maldives Rangali Island</t>
        </is>
      </c>
      <c r="F2667" t="n">
        <v>6908</v>
      </c>
      <c r="G2667" t="inlineStr">
        <is>
          <t>2026-10-04</t>
        </is>
      </c>
      <c r="H2667" t="inlineStr">
        <is>
          <t>official</t>
        </is>
      </c>
      <c r="I2667" t="inlineStr">
        <is>
          <t>output/pages/099_conrad-maldives-rangali-island/diving__conradmaldives.com__offers-ultimate-rangali-experience.md</t>
        </is>
      </c>
    </row>
    <row r="2668">
      <c r="A2668" t="n">
        <v>95</v>
      </c>
      <c r="B2668" t="inlineStr">
        <is>
          <t>Malahini Kuda Bandos</t>
        </is>
      </c>
      <c r="C2668" t="inlineStr">
        <is>
          <t>https://malahini.mv/faq</t>
        </is>
      </c>
      <c r="D2668" t="inlineStr">
        <is>
          <t>other</t>
        </is>
      </c>
      <c r="E2668" t="inlineStr">
        <is>
          <t>FAQ</t>
        </is>
      </c>
      <c r="F2668" t="n">
        <v>10337</v>
      </c>
      <c r="G2668" t="inlineStr">
        <is>
          <t>2026-10-04</t>
        </is>
      </c>
      <c r="H2668" t="inlineStr">
        <is>
          <t>official</t>
        </is>
      </c>
      <c r="I2668" t="inlineStr">
        <is>
          <t>output/pages/095_malahini-kuda-bandos/other__malahini.mv__faq.md</t>
        </is>
      </c>
    </row>
    <row r="2669">
      <c r="A2669" t="n">
        <v>97</v>
      </c>
      <c r="B2669" t="inlineStr">
        <is>
          <t>Angsana Resort &amp; Spa Maldives - Velavaru</t>
        </is>
      </c>
      <c r="C2669" t="inlineStr">
        <is>
          <t>https://www.angsana.com/maldives/velavaru/dining/kaani-restaurant</t>
        </is>
      </c>
      <c r="D2669" t="inlineStr">
        <is>
          <t>dining</t>
        </is>
      </c>
      <c r="E2669" t="inlineStr">
        <is>
          <t>Kaani Restaurant | Angsana Velavaru Resort Maldives</t>
        </is>
      </c>
      <c r="F2669" t="n">
        <v>510</v>
      </c>
      <c r="G2669" t="inlineStr">
        <is>
          <t>2026-10-04</t>
        </is>
      </c>
      <c r="H2669" t="inlineStr">
        <is>
          <t>official</t>
        </is>
      </c>
      <c r="I2669" t="inlineStr">
        <is>
          <t>output/pages/097_angsana-resort-spa-maldives-velavaru/dining__angsana.com__maldives-velavaru-dining-kaani-restaurant.md</t>
        </is>
      </c>
    </row>
    <row r="2670">
      <c r="A2670" t="n">
        <v>99</v>
      </c>
      <c r="B2670" t="inlineStr">
        <is>
          <t>Conrad Maldives Rangali Island</t>
        </is>
      </c>
      <c r="C2670" t="inlineStr">
        <is>
          <t>https://www.conradmaldives.com/celebrations/plan-your-celebration/</t>
        </is>
      </c>
      <c r="D2670" t="inlineStr">
        <is>
          <t>wedding</t>
        </is>
      </c>
      <c r="E2670" t="inlineStr">
        <is>
          <t>Plan Your Celebration | Conrad Maldives Rangali Island</t>
        </is>
      </c>
      <c r="F2670" t="n">
        <v>3782</v>
      </c>
      <c r="G2670" t="inlineStr">
        <is>
          <t>2026-10-04</t>
        </is>
      </c>
      <c r="H2670" t="inlineStr">
        <is>
          <t>official</t>
        </is>
      </c>
      <c r="I2670" t="inlineStr">
        <is>
          <t>output/pages/099_conrad-maldives-rangali-island/wedding__conradmaldives.com__celebrations-plan-your-celebration.md</t>
        </is>
      </c>
    </row>
    <row r="2671">
      <c r="A2671" t="n">
        <v>99</v>
      </c>
      <c r="B2671" t="inlineStr">
        <is>
          <t>Conrad Maldives Rangali Island</t>
        </is>
      </c>
      <c r="C2671" t="inlineStr">
        <is>
          <t>https://www.conradmaldives.com/villa/2-bedroom-grand-water-villa-with-pool/</t>
        </is>
      </c>
      <c r="D2671" t="inlineStr">
        <is>
          <t>diving</t>
        </is>
      </c>
      <c r="E2671" t="inlineStr">
        <is>
          <t>2 Bedroom Grand Water Villa with Pool - Conrad Maldives Rangali Island</t>
        </is>
      </c>
      <c r="F2671" t="n">
        <v>3296</v>
      </c>
      <c r="G2671" t="inlineStr">
        <is>
          <t>2026-10-04</t>
        </is>
      </c>
      <c r="H2671" t="inlineStr">
        <is>
          <t>official</t>
        </is>
      </c>
      <c r="I2671" t="inlineStr">
        <is>
          <t>output/pages/099_conrad-maldives-rangali-island/diving__conradmaldives.com__villa-2-bedroom-grand-water-villa-with-pool.md</t>
        </is>
      </c>
    </row>
    <row r="2672">
      <c r="A2672" t="n">
        <v>97</v>
      </c>
      <c r="B2672" t="inlineStr">
        <is>
          <t>Angsana Resort &amp; Spa Maldives - Velavaru</t>
        </is>
      </c>
      <c r="C2672" t="inlineStr">
        <is>
          <t>https://www.angsana.com/maldives/velavaru/dining/azzurro-restaurant-and-bar</t>
        </is>
      </c>
      <c r="D2672" t="inlineStr">
        <is>
          <t>dining</t>
        </is>
      </c>
      <c r="E2672" t="inlineStr">
        <is>
          <t>Azzurro Restaurant and Bar | Angsana Velavaru Resort</t>
        </is>
      </c>
      <c r="F2672" t="n">
        <v>415</v>
      </c>
      <c r="G2672" t="inlineStr">
        <is>
          <t>2026-10-04</t>
        </is>
      </c>
      <c r="H2672" t="inlineStr">
        <is>
          <t>official</t>
        </is>
      </c>
      <c r="I2672" t="inlineStr">
        <is>
          <t>output/pages/097_angsana-resort-spa-maldives-velavaru/dining__angsana.com__maldives-velavaru-dining-azzurro-restaurant-and-bar.md</t>
        </is>
      </c>
    </row>
    <row r="2673">
      <c r="A2673" t="n">
        <v>99</v>
      </c>
      <c r="B2673" t="inlineStr">
        <is>
          <t>Conrad Maldives Rangali Island</t>
        </is>
      </c>
      <c r="C2673" t="inlineStr">
        <is>
          <t>https://www.conradmaldives.com/conradmaldivesrangaliislandmedialibrary/</t>
        </is>
      </c>
      <c r="D2673" t="inlineStr">
        <is>
          <t>diving</t>
        </is>
      </c>
      <c r="E2673" t="inlineStr">
        <is>
          <t>Brochures and Factsheets | Conrad Maldives Rangali Island</t>
        </is>
      </c>
      <c r="F2673" t="n">
        <v>687</v>
      </c>
      <c r="G2673" t="inlineStr">
        <is>
          <t>2026-10-04</t>
        </is>
      </c>
      <c r="H2673" t="inlineStr">
        <is>
          <t>official</t>
        </is>
      </c>
      <c r="I2673" t="inlineStr">
        <is>
          <t>output/pages/099_conrad-maldives-rangali-island/diving__conradmaldives.com__conradmaldivesrangaliislandmedialibrary.md</t>
        </is>
      </c>
    </row>
    <row r="2674">
      <c r="A2674" t="n">
        <v>97</v>
      </c>
      <c r="B2674" t="inlineStr">
        <is>
          <t>Angsana Resort &amp; Spa Maldives - Velavaru</t>
        </is>
      </c>
      <c r="C2674" t="inlineStr">
        <is>
          <t>https://www.angsana.com/maldives/velavaru/dining/kuredhi-pool-bar</t>
        </is>
      </c>
      <c r="D2674" t="inlineStr">
        <is>
          <t>dining</t>
        </is>
      </c>
      <c r="E2674" t="inlineStr">
        <is>
          <t>Kuredhi Pool Bar | Angsana Velavaru Resort Maldives</t>
        </is>
      </c>
      <c r="F2674" t="n">
        <v>630</v>
      </c>
      <c r="G2674" t="inlineStr">
        <is>
          <t>2026-10-04</t>
        </is>
      </c>
      <c r="H2674" t="inlineStr">
        <is>
          <t>official</t>
        </is>
      </c>
      <c r="I2674" t="inlineStr">
        <is>
          <t>output/pages/097_angsana-resort-spa-maldives-velavaru/dining__angsana.com__maldives-velavaru-dining-kuredhi-pool-bar.md</t>
        </is>
      </c>
    </row>
    <row r="2675">
      <c r="A2675" t="n">
        <v>99</v>
      </c>
      <c r="B2675" t="inlineStr">
        <is>
          <t>Conrad Maldives Rangali Island</t>
        </is>
      </c>
      <c r="C2675" t="inlineStr">
        <is>
          <t>https://www.conradmaldives.com/kids-club/</t>
        </is>
      </c>
      <c r="D2675" t="inlineStr">
        <is>
          <t>diving</t>
        </is>
      </c>
      <c r="E2675" t="inlineStr">
        <is>
          <t>Majaa Explorers Kids Hub | Conrad Maldives Rangali Island</t>
        </is>
      </c>
      <c r="F2675" t="n">
        <v>1999</v>
      </c>
      <c r="G2675" t="inlineStr">
        <is>
          <t>2026-10-04</t>
        </is>
      </c>
      <c r="H2675" t="inlineStr">
        <is>
          <t>official</t>
        </is>
      </c>
      <c r="I2675" t="inlineStr">
        <is>
          <t>output/pages/099_conrad-maldives-rangali-island/diving__conradmaldives.com__kids-club.md</t>
        </is>
      </c>
    </row>
    <row r="2676">
      <c r="A2676" t="n">
        <v>97</v>
      </c>
      <c r="B2676" t="inlineStr">
        <is>
          <t>Angsana Resort &amp; Spa Maldives - Velavaru</t>
        </is>
      </c>
      <c r="C2676" t="inlineStr">
        <is>
          <t>https://www.angsana.com/maldives/velavaru/dining/funa</t>
        </is>
      </c>
      <c r="D2676" t="inlineStr">
        <is>
          <t>dining</t>
        </is>
      </c>
      <c r="E2676" t="inlineStr">
        <is>
          <t>Funa | Angsana Velavaru Resort Maldives</t>
        </is>
      </c>
      <c r="F2676" t="n">
        <v>550</v>
      </c>
      <c r="G2676" t="inlineStr">
        <is>
          <t>2026-10-04</t>
        </is>
      </c>
      <c r="H2676" t="inlineStr">
        <is>
          <t>official</t>
        </is>
      </c>
      <c r="I2676" t="inlineStr">
        <is>
          <t>output/pages/097_angsana-resort-spa-maldives-velavaru/dining__angsana.com__maldives-velavaru-dining-funa.md</t>
        </is>
      </c>
    </row>
    <row r="2677">
      <c r="A2677" t="n">
        <v>99</v>
      </c>
      <c r="B2677" t="inlineStr">
        <is>
          <t>Conrad Maldives Rangali Island</t>
        </is>
      </c>
      <c r="C2677" t="inlineStr">
        <is>
          <t>https://www.conradmaldives.com/villa/beach-villa/</t>
        </is>
      </c>
      <c r="D2677" t="inlineStr">
        <is>
          <t>diving</t>
        </is>
      </c>
      <c r="E2677" t="inlineStr">
        <is>
          <t>Beach Villa - Conrad Maldives Rangali Island</t>
        </is>
      </c>
      <c r="F2677" t="n">
        <v>3259</v>
      </c>
      <c r="G2677" t="inlineStr">
        <is>
          <t>2026-10-04</t>
        </is>
      </c>
      <c r="H2677" t="inlineStr">
        <is>
          <t>official</t>
        </is>
      </c>
      <c r="I2677" t="inlineStr">
        <is>
          <t>output/pages/099_conrad-maldives-rangali-island/diving__conradmaldives.com__villa-beach-villa.md</t>
        </is>
      </c>
    </row>
    <row r="2678">
      <c r="A2678" t="n">
        <v>94</v>
      </c>
      <c r="B2678" t="inlineStr">
        <is>
          <t>Reethi Faru Resort</t>
        </is>
      </c>
      <c r="C2678" t="inlineStr">
        <is>
          <t>https://www.reethifaru.com/ru/blog/%D1%82%D0%BE%D0%BF-10-%D1%80%D0%B0%D0%B7%D0%B2%D0%BB%D0%B5%D1%87%D0%B5%D0%BD%D0%B8%D0%B9-%D0%B4%D0%BB%D1%8F-%D0%BD%D0%B5%D0%B7%D0%B0%D0%B1%D1%8B%D0%B2%D0%B0%D0%B5%D0%BC%D0%BE%D0%B3%D0%BE-%D0%BE%D1%82%D0%B4%D1%8B%D1%85%D0%B0-%D0%BD%D0%B0-%D0%BC%D0%B0%D0%BB%D1%8C%D0%B4%D0%B8%D0%B2%D0%B0%D1%85-0277b90f304e4ceab574f0d04dae35dd</t>
        </is>
      </c>
      <c r="D2678" t="inlineStr">
        <is>
          <t>other</t>
        </is>
      </c>
      <c r="E2678" t="inlineStr">
        <is>
          <t>Ð¢Ð¾Ð¿-10 ÑÐ°Ð·Ð²Ð»ÐµÑÐµÐ½Ð¸Ð¹ Ð´Ð»Ñ Ð½ÐµÐ·Ð°Ð±ÑÐ²Ð°ÐµÐ¼Ð¾Ð³Ð¾ Ð¾ÑÐ´ÑÑÐ° Ð½Ð° ÐÐ°Ð»ÑÐ´Ð¸Ð²Ð°Ñ | Reethi Faru</t>
        </is>
      </c>
      <c r="F2678" t="n">
        <v>5701</v>
      </c>
      <c r="G2678" t="inlineStr">
        <is>
          <t>2026-10-04</t>
        </is>
      </c>
      <c r="H2678" t="inlineStr">
        <is>
          <t>official</t>
        </is>
      </c>
      <c r="I2678" t="inlineStr">
        <is>
          <t>output/pages/094_reethi-faru-resort/other__reethifaru.com__ru-blog-d1-82-d0-be-d0-bf-10-d1-80-d0-b0-d0-b7-d0-b2-d0-bb-d.md</t>
        </is>
      </c>
    </row>
    <row r="2679">
      <c r="A2679" t="n">
        <v>97</v>
      </c>
      <c r="B2679" t="inlineStr">
        <is>
          <t>Angsana Resort &amp; Spa Maldives - Velavaru</t>
        </is>
      </c>
      <c r="C2679" t="inlineStr">
        <is>
          <t>https://www.angsana.com/maldives/velavaru/accommodation/sunset-inocean-pool-villa</t>
        </is>
      </c>
      <c r="D2679" t="inlineStr">
        <is>
          <t>diving</t>
        </is>
      </c>
      <c r="E2679" t="inlineStr">
        <is>
          <t>Sunset InOcean Pool Villa | Angsana</t>
        </is>
      </c>
      <c r="F2679" t="n">
        <v>847</v>
      </c>
      <c r="G2679" t="inlineStr">
        <is>
          <t>2026-10-04</t>
        </is>
      </c>
      <c r="H2679" t="inlineStr">
        <is>
          <t>official</t>
        </is>
      </c>
      <c r="I2679" t="inlineStr">
        <is>
          <t>output/pages/097_angsana-resort-spa-maldives-velavaru/diving__angsana.com__maldives-velavaru-accommodation-sunset-inocean-pool-villa.md</t>
        </is>
      </c>
    </row>
    <row r="2680">
      <c r="A2680" t="n">
        <v>99</v>
      </c>
      <c r="B2680" t="inlineStr">
        <is>
          <t>Conrad Maldives Rangali Island</t>
        </is>
      </c>
      <c r="C2680" t="inlineStr">
        <is>
          <t>https://www.conradmaldives.com/retail/</t>
        </is>
      </c>
      <c r="D2680" t="inlineStr">
        <is>
          <t>diving</t>
        </is>
      </c>
      <c r="E2680" t="inlineStr">
        <is>
          <t>Curated Island Boutiques | Conrad Maldives Rangali Island</t>
        </is>
      </c>
      <c r="F2680" t="n">
        <v>1750</v>
      </c>
      <c r="G2680" t="inlineStr">
        <is>
          <t>2026-10-04</t>
        </is>
      </c>
      <c r="H2680" t="inlineStr">
        <is>
          <t>official</t>
        </is>
      </c>
      <c r="I2680" t="inlineStr">
        <is>
          <t>output/pages/099_conrad-maldives-rangali-island/diving__conradmaldives.com__retail.md</t>
        </is>
      </c>
    </row>
    <row r="2681">
      <c r="A2681" t="n">
        <v>99</v>
      </c>
      <c r="B2681" t="inlineStr">
        <is>
          <t>Conrad Maldives Rangali Island</t>
        </is>
      </c>
      <c r="C2681" t="inlineStr">
        <is>
          <t>https://www.conradmaldives.com/dining/</t>
        </is>
      </c>
      <c r="D2681" t="inlineStr">
        <is>
          <t>dining</t>
        </is>
      </c>
      <c r="E2681" t="inlineStr">
        <is>
          <t>Award-winning Dining | Conrad Maldives Rangali Island</t>
        </is>
      </c>
      <c r="F2681" t="n">
        <v>6048</v>
      </c>
      <c r="G2681" t="inlineStr">
        <is>
          <t>2026-10-04</t>
        </is>
      </c>
      <c r="H2681" t="inlineStr">
        <is>
          <t>official</t>
        </is>
      </c>
      <c r="I2681" t="inlineStr">
        <is>
          <t>output/pages/099_conrad-maldives-rangali-island/dining__conradmaldives.com__dining.md</t>
        </is>
      </c>
    </row>
    <row r="2682">
      <c r="A2682" t="n">
        <v>99</v>
      </c>
      <c r="B2682" t="inlineStr">
        <is>
          <t>Conrad Maldives Rangali Island</t>
        </is>
      </c>
      <c r="C2682" t="inlineStr">
        <is>
          <t>https://www.conradmaldives.com/dining/destination-dining/</t>
        </is>
      </c>
      <c r="D2682" t="inlineStr">
        <is>
          <t>dining</t>
        </is>
      </c>
      <c r="E2682" t="inlineStr">
        <is>
          <t>Destination Dining - Conrad Maldives Rangali Island</t>
        </is>
      </c>
      <c r="F2682" t="n">
        <v>8184</v>
      </c>
      <c r="G2682" t="inlineStr">
        <is>
          <t>2026-10-04</t>
        </is>
      </c>
      <c r="H2682" t="inlineStr">
        <is>
          <t>official</t>
        </is>
      </c>
      <c r="I2682" t="inlineStr">
        <is>
          <t>output/pages/099_conrad-maldives-rangali-island/dining__conradmaldives.com__dining-destination-dining.md</t>
        </is>
      </c>
    </row>
    <row r="2683">
      <c r="A2683" t="n">
        <v>97</v>
      </c>
      <c r="B2683" t="inlineStr">
        <is>
          <t>Angsana Resort &amp; Spa Maldives - Velavaru</t>
        </is>
      </c>
      <c r="C2683" t="inlineStr">
        <is>
          <t>https://www.angsana.com/maldives/velavaru/accommodation/sunset-beachfront-infinity-pool-villa</t>
        </is>
      </c>
      <c r="D2683" t="inlineStr">
        <is>
          <t>diving</t>
        </is>
      </c>
      <c r="E2683" t="inlineStr">
        <is>
          <t>Sunset Beachfront Infinity Pool Villa | Angsana</t>
        </is>
      </c>
      <c r="F2683" t="n">
        <v>1023</v>
      </c>
      <c r="G2683" t="inlineStr">
        <is>
          <t>2026-10-04</t>
        </is>
      </c>
      <c r="H2683" t="inlineStr">
        <is>
          <t>official</t>
        </is>
      </c>
      <c r="I2683" t="inlineStr">
        <is>
          <t>output/pages/097_angsana-resort-spa-maldives-velavaru/diving__angsana.com__maldives-velavaru-accommodation-sunset-beachfront-infinity-p.md</t>
        </is>
      </c>
    </row>
    <row r="2684">
      <c r="A2684" t="n">
        <v>99</v>
      </c>
      <c r="B2684" t="inlineStr">
        <is>
          <t>Conrad Maldives Rangali Island</t>
        </is>
      </c>
      <c r="C2684" t="inlineStr">
        <is>
          <t>https://www.conradmaldives.com/travel-with-purpose/</t>
        </is>
      </c>
      <c r="D2684" t="inlineStr">
        <is>
          <t>diving</t>
        </is>
      </c>
      <c r="E2684" t="inlineStr">
        <is>
          <t>Travel with Purpose and Sustainability | Conrad Maldives Rangali Island</t>
        </is>
      </c>
      <c r="F2684" t="n">
        <v>4643</v>
      </c>
      <c r="G2684" t="inlineStr">
        <is>
          <t>2026-10-04</t>
        </is>
      </c>
      <c r="H2684" t="inlineStr">
        <is>
          <t>official</t>
        </is>
      </c>
      <c r="I2684" t="inlineStr">
        <is>
          <t>output/pages/099_conrad-maldives-rangali-island/diving__conradmaldives.com__travel-with-purpose.md</t>
        </is>
      </c>
    </row>
    <row r="2685">
      <c r="A2685" t="n">
        <v>94</v>
      </c>
      <c r="B2685" t="inlineStr">
        <is>
          <t>Reethi Faru Resort</t>
        </is>
      </c>
      <c r="C2685" t="inlineStr">
        <is>
          <t>https://www.reethifaru.com/it/restaurants/vakaru-restaurant</t>
        </is>
      </c>
      <c r="D2685" t="inlineStr">
        <is>
          <t>dining</t>
        </is>
      </c>
      <c r="E2685" t="inlineStr">
        <is>
          <t>Ristorante Vakaru: cena in riva al mare alle Maldive presso il Reethi Faru Resort</t>
        </is>
      </c>
      <c r="F2685" t="n">
        <v>370</v>
      </c>
      <c r="G2685" t="inlineStr">
        <is>
          <t>2026-10-04</t>
        </is>
      </c>
      <c r="H2685" t="inlineStr">
        <is>
          <t>official</t>
        </is>
      </c>
      <c r="I2685" t="inlineStr">
        <is>
          <t>output/pages/094_reethi-faru-resort/dining__reethifaru.com__it-restaurants-vakaru-restaurant.md</t>
        </is>
      </c>
    </row>
    <row r="2686">
      <c r="A2686" t="n">
        <v>97</v>
      </c>
      <c r="B2686" t="inlineStr">
        <is>
          <t>Angsana Resort &amp; Spa Maldives - Velavaru</t>
        </is>
      </c>
      <c r="C2686" t="inlineStr">
        <is>
          <t>https://www.angsana.com/maldives/velavaru/accommodation/sunset-beachfront-villa</t>
        </is>
      </c>
      <c r="D2686" t="inlineStr">
        <is>
          <t>diving</t>
        </is>
      </c>
      <c r="E2686" t="inlineStr">
        <is>
          <t>Sunset Beachfront Villa | Angsana</t>
        </is>
      </c>
      <c r="F2686" t="n">
        <v>960</v>
      </c>
      <c r="G2686" t="inlineStr">
        <is>
          <t>2026-10-04</t>
        </is>
      </c>
      <c r="H2686" t="inlineStr">
        <is>
          <t>official</t>
        </is>
      </c>
      <c r="I2686" t="inlineStr">
        <is>
          <t>output/pages/097_angsana-resort-spa-maldives-velavaru/diving__angsana.com__maldives-velavaru-accommodation-sunset-beachfront-villa.md</t>
        </is>
      </c>
    </row>
    <row r="2687">
      <c r="A2687" t="n">
        <v>99</v>
      </c>
      <c r="B2687" t="inlineStr">
        <is>
          <t>Conrad Maldives Rangali Island</t>
        </is>
      </c>
      <c r="C2687" t="inlineStr">
        <is>
          <t>https://www.conradmaldives.com/celebrations/weddings-vow-renewals/</t>
        </is>
      </c>
      <c r="D2687" t="inlineStr">
        <is>
          <t>wedding</t>
        </is>
      </c>
      <c r="E2687" t="inlineStr">
        <is>
          <t>Renewal of Vows | Conrad Maldives Rangali Island Exclusive Resort</t>
        </is>
      </c>
      <c r="F2687" t="n">
        <v>4507</v>
      </c>
      <c r="G2687" t="inlineStr">
        <is>
          <t>2026-10-04</t>
        </is>
      </c>
      <c r="H2687" t="inlineStr">
        <is>
          <t>official</t>
        </is>
      </c>
      <c r="I2687" t="inlineStr">
        <is>
          <t>output/pages/099_conrad-maldives-rangali-island/wedding__conradmaldives.com__celebrations-weddings-vow-renewals.md</t>
        </is>
      </c>
    </row>
    <row r="2688">
      <c r="A2688" t="n">
        <v>95</v>
      </c>
      <c r="B2688" t="inlineStr">
        <is>
          <t>Malahini Kuda Bandos</t>
        </is>
      </c>
      <c r="C2688" t="inlineStr">
        <is>
          <t>https://malahini.mv/experience/diving-watersports-and-excursions</t>
        </is>
      </c>
      <c r="D2688" t="inlineStr">
        <is>
          <t>diving</t>
        </is>
      </c>
      <c r="E2688" t="inlineStr">
        <is>
          <t>Diving | Malahini Kuda Bandos</t>
        </is>
      </c>
      <c r="F2688" t="n">
        <v>389</v>
      </c>
      <c r="G2688" t="inlineStr">
        <is>
          <t>2026-10-04</t>
        </is>
      </c>
      <c r="H2688" t="inlineStr">
        <is>
          <t>official</t>
        </is>
      </c>
      <c r="I2688" t="inlineStr">
        <is>
          <t>output/pages/095_malahini-kuda-bandos/diving__malahini.mv__experience-diving-watersports-and-excursions.md</t>
        </is>
      </c>
    </row>
    <row r="2689">
      <c r="A2689" t="n">
        <v>97</v>
      </c>
      <c r="B2689" t="inlineStr">
        <is>
          <t>Angsana Resort &amp; Spa Maldives - Velavaru</t>
        </is>
      </c>
      <c r="C2689" t="inlineStr">
        <is>
          <t>https://www.angsana.com/maldives/velavaru/accommodation/sunset-beachfront-family-pool-villa</t>
        </is>
      </c>
      <c r="D2689" t="inlineStr">
        <is>
          <t>diving</t>
        </is>
      </c>
      <c r="E2689" t="inlineStr">
        <is>
          <t>Sunset Beachfront Family Pool Villa | Angsana</t>
        </is>
      </c>
      <c r="F2689" t="n">
        <v>1261</v>
      </c>
      <c r="G2689" t="inlineStr">
        <is>
          <t>2026-10-04</t>
        </is>
      </c>
      <c r="H2689" t="inlineStr">
        <is>
          <t>official</t>
        </is>
      </c>
      <c r="I2689" t="inlineStr">
        <is>
          <t>output/pages/097_angsana-resort-spa-maldives-velavaru/diving__angsana.com__maldives-velavaru-accommodation-sunset-beachfront-family-poo.md</t>
        </is>
      </c>
    </row>
    <row r="2690">
      <c r="A2690" t="n">
        <v>99</v>
      </c>
      <c r="B2690" t="inlineStr">
        <is>
          <t>Conrad Maldives Rangali Island</t>
        </is>
      </c>
      <c r="C2690" t="inlineStr">
        <is>
          <t>https://www.conradmaldives.com/villa/2-bedroom-rangali-ocean-pavilion-with-pool/</t>
        </is>
      </c>
      <c r="D2690" t="inlineStr">
        <is>
          <t>diving</t>
        </is>
      </c>
      <c r="E2690" t="inlineStr">
        <is>
          <t>2 Bedroom Rangali Ocean Pavilion with Pool - Conrad Maldives Rangali Island</t>
        </is>
      </c>
      <c r="F2690" t="n">
        <v>3469</v>
      </c>
      <c r="G2690" t="inlineStr">
        <is>
          <t>2026-10-04</t>
        </is>
      </c>
      <c r="H2690" t="inlineStr">
        <is>
          <t>official</t>
        </is>
      </c>
      <c r="I2690" t="inlineStr">
        <is>
          <t>output/pages/099_conrad-maldives-rangali-island/diving__conradmaldives.com__villa-2-bedroom-rangali-ocean-pavilion-with-pool.md</t>
        </is>
      </c>
    </row>
    <row r="2691">
      <c r="A2691" t="n">
        <v>94</v>
      </c>
      <c r="B2691" t="inlineStr">
        <is>
          <t>Reethi Faru Resort</t>
        </is>
      </c>
      <c r="C2691" t="inlineStr">
        <is>
          <t>https://www.reethifaru.com/de/bars/nala-bar</t>
        </is>
      </c>
      <c r="D2691" t="inlineStr">
        <is>
          <t>dining</t>
        </is>
      </c>
      <c r="E2691" t="inlineStr">
        <is>
          <t>Nala Beach Bar auf den Malediven | Cocktails &amp; Meerblick</t>
        </is>
      </c>
      <c r="F2691" t="n">
        <v>369</v>
      </c>
      <c r="G2691" t="inlineStr">
        <is>
          <t>2026-10-04</t>
        </is>
      </c>
      <c r="H2691" t="inlineStr">
        <is>
          <t>official</t>
        </is>
      </c>
      <c r="I2691" t="inlineStr">
        <is>
          <t>output/pages/094_reethi-faru-resort/dining__reethifaru.com__de-bars-nala-bar.md</t>
        </is>
      </c>
    </row>
    <row r="2692">
      <c r="A2692" t="n">
        <v>97</v>
      </c>
      <c r="B2692" t="inlineStr">
        <is>
          <t>Angsana Resort &amp; Spa Maldives - Velavaru</t>
        </is>
      </c>
      <c r="C2692" t="inlineStr">
        <is>
          <t>https://www.angsana.com/maldives/velavaru/accommodation/sunset-deluxe-inocean-pool-villa</t>
        </is>
      </c>
      <c r="D2692" t="inlineStr">
        <is>
          <t>diving</t>
        </is>
      </c>
      <c r="E2692" t="inlineStr">
        <is>
          <t>Sunset Deluxe InOcean Pool Villa | Angsana</t>
        </is>
      </c>
      <c r="F2692" t="n">
        <v>889</v>
      </c>
      <c r="G2692" t="inlineStr">
        <is>
          <t>2026-10-04</t>
        </is>
      </c>
      <c r="H2692" t="inlineStr">
        <is>
          <t>official</t>
        </is>
      </c>
      <c r="I2692" t="inlineStr">
        <is>
          <t>output/pages/097_angsana-resort-spa-maldives-velavaru/diving__angsana.com__maldives-velavaru-accommodation-sunset-deluxe-inocean-pool-v.md</t>
        </is>
      </c>
    </row>
    <row r="2693">
      <c r="A2693" t="n">
        <v>99</v>
      </c>
      <c r="B2693" t="inlineStr">
        <is>
          <t>Conrad Maldives Rangali Island</t>
        </is>
      </c>
      <c r="C2693" t="inlineStr">
        <is>
          <t>https://www.conradmaldives.com/dining/in-villa-dining/</t>
        </is>
      </c>
      <c r="D2693" t="inlineStr">
        <is>
          <t>dining</t>
        </is>
      </c>
      <c r="E2693" t="inlineStr">
        <is>
          <t>In-Villa Dining - Conrad Maldives Rangali Island</t>
        </is>
      </c>
      <c r="F2693" t="n">
        <v>8181</v>
      </c>
      <c r="G2693" t="inlineStr">
        <is>
          <t>2026-10-04</t>
        </is>
      </c>
      <c r="H2693" t="inlineStr">
        <is>
          <t>official</t>
        </is>
      </c>
      <c r="I2693" t="inlineStr">
        <is>
          <t>output/pages/099_conrad-maldives-rangali-island/dining__conradmaldives.com__dining-in-villa-dining.md</t>
        </is>
      </c>
    </row>
    <row r="2694">
      <c r="A2694" t="n">
        <v>97</v>
      </c>
      <c r="B2694" t="inlineStr">
        <is>
          <t>Angsana Resort &amp; Spa Maldives - Velavaru</t>
        </is>
      </c>
      <c r="C2694" t="inlineStr">
        <is>
          <t>https://www.angsana.com/maldives/velavaru/experiences/when-is-the-best-time-to-visit-the-maldives</t>
        </is>
      </c>
      <c r="D2694" t="inlineStr">
        <is>
          <t>diving</t>
        </is>
      </c>
      <c r="E2694" t="inlineStr">
        <is>
          <t>Best Time to Visit the Maldives | Angsana Velavaru</t>
        </is>
      </c>
      <c r="F2694" t="n">
        <v>6503</v>
      </c>
      <c r="G2694" t="inlineStr">
        <is>
          <t>2026-10-04</t>
        </is>
      </c>
      <c r="H2694" t="inlineStr">
        <is>
          <t>official</t>
        </is>
      </c>
      <c r="I2694" t="inlineStr">
        <is>
          <t>output/pages/097_angsana-resort-spa-maldives-velavaru/diving__angsana.com__maldives-velavaru-experiences-when-is-the-best-time-to-visit.md</t>
        </is>
      </c>
    </row>
    <row r="2695">
      <c r="A2695" t="n">
        <v>94</v>
      </c>
      <c r="B2695" t="inlineStr">
        <is>
          <t>Reethi Faru Resort</t>
        </is>
      </c>
      <c r="C2695" t="inlineStr">
        <is>
          <t>https://www.reethifaru.com/zh/contact-us</t>
        </is>
      </c>
      <c r="D2695" t="inlineStr">
        <is>
          <t>other</t>
        </is>
      </c>
      <c r="E2695" t="inlineStr">
        <is>
          <t>è¯çµ¡çææ³é­¯é¦¬ç¾å°å¤«åº¦åæ | èæåè¯ç¹«</t>
        </is>
      </c>
      <c r="F2695" t="n">
        <v>376</v>
      </c>
      <c r="G2695" t="inlineStr">
        <is>
          <t>2026-10-04</t>
        </is>
      </c>
      <c r="H2695" t="inlineStr">
        <is>
          <t>official</t>
        </is>
      </c>
      <c r="I2695" t="inlineStr">
        <is>
          <t>output/pages/094_reethi-faru-resort/other__reethifaru.com__zh-contact-us.md</t>
        </is>
      </c>
    </row>
    <row r="2696">
      <c r="A2696" t="n">
        <v>99</v>
      </c>
      <c r="B2696" t="inlineStr">
        <is>
          <t>Conrad Maldives Rangali Island</t>
        </is>
      </c>
      <c r="C2696" t="inlineStr">
        <is>
          <t>https://www.conradmaldives.com/dining/rangali-bar/</t>
        </is>
      </c>
      <c r="D2696" t="inlineStr">
        <is>
          <t>dining</t>
        </is>
      </c>
      <c r="E2696" t="inlineStr">
        <is>
          <t>Rangali Bar - Conrad Maldives Rangali Island</t>
        </is>
      </c>
      <c r="F2696" t="n">
        <v>8671</v>
      </c>
      <c r="G2696" t="inlineStr">
        <is>
          <t>2026-10-04</t>
        </is>
      </c>
      <c r="H2696" t="inlineStr">
        <is>
          <t>official</t>
        </is>
      </c>
      <c r="I2696" t="inlineStr">
        <is>
          <t>output/pages/099_conrad-maldives-rangali-island/dining__conradmaldives.com__dining-rangali-bar.md</t>
        </is>
      </c>
    </row>
    <row r="2697">
      <c r="A2697" t="n">
        <v>99</v>
      </c>
      <c r="B2697" t="inlineStr">
        <is>
          <t>Conrad Maldives Rangali Island</t>
        </is>
      </c>
      <c r="C2697" t="inlineStr">
        <is>
          <t>https://www.conradmaldives.com/villa/grand-water-villa-with-pool/</t>
        </is>
      </c>
      <c r="D2697" t="inlineStr">
        <is>
          <t>diving</t>
        </is>
      </c>
      <c r="E2697" t="inlineStr">
        <is>
          <t>Grand Water Villa with Pool - Conrad Maldives Rangali Island</t>
        </is>
      </c>
      <c r="F2697" t="n">
        <v>3235</v>
      </c>
      <c r="G2697" t="inlineStr">
        <is>
          <t>2026-10-04</t>
        </is>
      </c>
      <c r="H2697" t="inlineStr">
        <is>
          <t>official</t>
        </is>
      </c>
      <c r="I2697" t="inlineStr">
        <is>
          <t>output/pages/099_conrad-maldives-rangali-island/diving__conradmaldives.com__villa-grand-water-villa-with-pool.md</t>
        </is>
      </c>
    </row>
    <row r="2698">
      <c r="A2698" t="n">
        <v>99</v>
      </c>
      <c r="B2698" t="inlineStr">
        <is>
          <t>Conrad Maldives Rangali Island</t>
        </is>
      </c>
      <c r="C2698" t="inlineStr">
        <is>
          <t>https://www.conradmaldives.com/villa/family-beach-villa/</t>
        </is>
      </c>
      <c r="D2698" t="inlineStr">
        <is>
          <t>diving</t>
        </is>
      </c>
      <c r="E2698" t="inlineStr">
        <is>
          <t>Family Beach Villa - Conrad Maldives Rangali Island</t>
        </is>
      </c>
      <c r="F2698" t="n">
        <v>3144</v>
      </c>
      <c r="G2698" t="inlineStr">
        <is>
          <t>2026-10-04</t>
        </is>
      </c>
      <c r="H2698" t="inlineStr">
        <is>
          <t>official</t>
        </is>
      </c>
      <c r="I2698" t="inlineStr">
        <is>
          <t>output/pages/099_conrad-maldives-rangali-island/diving__conradmaldives.com__villa-family-beach-villa.md</t>
        </is>
      </c>
    </row>
    <row r="2699">
      <c r="A2699" t="n">
        <v>97</v>
      </c>
      <c r="B2699" t="inlineStr">
        <is>
          <t>Angsana Resort &amp; Spa Maldives - Velavaru</t>
        </is>
      </c>
      <c r="C2699" t="inlineStr">
        <is>
          <t>https://www.angsana.com/maldives/velavaru/experiences/intimate-moments</t>
        </is>
      </c>
      <c r="D2699" t="inlineStr">
        <is>
          <t>diving</t>
        </is>
      </c>
      <c r="E2699" t="inlineStr">
        <is>
          <t>Maldives Diving with Whale Sharks | Angsana Velavaru Resort</t>
        </is>
      </c>
      <c r="F2699" t="n">
        <v>1558</v>
      </c>
      <c r="G2699" t="inlineStr">
        <is>
          <t>2026-10-04</t>
        </is>
      </c>
      <c r="H2699" t="inlineStr">
        <is>
          <t>official</t>
        </is>
      </c>
      <c r="I2699" t="inlineStr">
        <is>
          <t>output/pages/097_angsana-resort-spa-maldives-velavaru/diving__angsana.com__maldives-velavaru-experiences-intimate-moments.md</t>
        </is>
      </c>
    </row>
    <row r="2700">
      <c r="A2700" t="n">
        <v>99</v>
      </c>
      <c r="B2700" t="inlineStr">
        <is>
          <t>Conrad Maldives Rangali Island</t>
        </is>
      </c>
      <c r="C2700" t="inlineStr">
        <is>
          <t>https://www.conradmaldives.com/dining/ufaa/</t>
        </is>
      </c>
      <c r="D2700" t="inlineStr">
        <is>
          <t>dining</t>
        </is>
      </c>
      <c r="E2700" t="inlineStr">
        <is>
          <t>Ufaa - Conrad Maldives Rangali Island</t>
        </is>
      </c>
      <c r="F2700" t="n">
        <v>10537</v>
      </c>
      <c r="G2700" t="inlineStr">
        <is>
          <t>2026-10-04</t>
        </is>
      </c>
      <c r="H2700" t="inlineStr">
        <is>
          <t>official</t>
        </is>
      </c>
      <c r="I2700" t="inlineStr">
        <is>
          <t>output/pages/099_conrad-maldives-rangali-island/dining__conradmaldives.com__dining-ufaa.md</t>
        </is>
      </c>
    </row>
    <row r="2701">
      <c r="A2701" t="n">
        <v>97</v>
      </c>
      <c r="B2701" t="inlineStr">
        <is>
          <t>Angsana Resort &amp; Spa Maldives - Velavaru</t>
        </is>
      </c>
      <c r="C2701" t="inlineStr">
        <is>
          <t>https://www.angsana.com/maldives/velavaru/experiences/cultural-immersions</t>
        </is>
      </c>
      <c r="D2701" t="inlineStr">
        <is>
          <t>diving</t>
        </is>
      </c>
      <c r="E2701" t="inlineStr">
        <is>
          <t>Culture &amp; Community | Angsana Velavaru Resort Maldives</t>
        </is>
      </c>
      <c r="F2701" t="n">
        <v>1189</v>
      </c>
      <c r="G2701" t="inlineStr">
        <is>
          <t>2026-10-04</t>
        </is>
      </c>
      <c r="H2701" t="inlineStr">
        <is>
          <t>official</t>
        </is>
      </c>
      <c r="I2701" t="inlineStr">
        <is>
          <t>output/pages/097_angsana-resort-spa-maldives-velavaru/diving__angsana.com__maldives-velavaru-experiences-cultural-immersions.md</t>
        </is>
      </c>
    </row>
    <row r="2702">
      <c r="A2702" t="n">
        <v>97</v>
      </c>
      <c r="B2702" t="inlineStr">
        <is>
          <t>Angsana Resort &amp; Spa Maldives - Velavaru</t>
        </is>
      </c>
      <c r="C2702" t="inlineStr">
        <is>
          <t>https://www.angsana.com/maldives/velavaru/experiences/wedding-proposal</t>
        </is>
      </c>
      <c r="D2702" t="inlineStr">
        <is>
          <t>wedding</t>
        </is>
      </c>
      <c r="E2702" t="inlineStr">
        <is>
          <t>Wedding Proposal | Angsana</t>
        </is>
      </c>
      <c r="F2702" t="n">
        <v>2374</v>
      </c>
      <c r="G2702" t="inlineStr">
        <is>
          <t>2026-10-04</t>
        </is>
      </c>
      <c r="H2702" t="inlineStr">
        <is>
          <t>official</t>
        </is>
      </c>
      <c r="I2702" t="inlineStr">
        <is>
          <t>output/pages/097_angsana-resort-spa-maldives-velavaru/wedding__angsana.com__maldives-velavaru-experiences-wedding-proposal.md</t>
        </is>
      </c>
    </row>
    <row r="2703">
      <c r="A2703" t="n">
        <v>99</v>
      </c>
      <c r="B2703" t="inlineStr">
        <is>
          <t>Conrad Maldives Rangali Island</t>
        </is>
      </c>
      <c r="C2703" t="inlineStr">
        <is>
          <t>https://www.conradmaldives.com/gallery/</t>
        </is>
      </c>
      <c r="D2703" t="inlineStr">
        <is>
          <t>diving</t>
        </is>
      </c>
      <c r="E2703" t="inlineStr">
        <is>
          <t>Resort Photo Gallery | Conrad Maldives Rangali Island</t>
        </is>
      </c>
      <c r="F2703" t="n">
        <v>3121</v>
      </c>
      <c r="G2703" t="inlineStr">
        <is>
          <t>2026-10-04</t>
        </is>
      </c>
      <c r="H2703" t="inlineStr">
        <is>
          <t>official</t>
        </is>
      </c>
      <c r="I2703" t="inlineStr">
        <is>
          <t>output/pages/099_conrad-maldives-rangali-island/diving__conradmaldives.com__gallery.md</t>
        </is>
      </c>
    </row>
    <row r="2704">
      <c r="A2704" t="n">
        <v>94</v>
      </c>
      <c r="B2704" t="inlineStr">
        <is>
          <t>Reethi Faru Resort</t>
        </is>
      </c>
      <c r="C2704" t="inlineStr">
        <is>
          <t>https://www.reethifaru.com/ru</t>
        </is>
      </c>
      <c r="D2704" t="inlineStr">
        <is>
          <t>other</t>
        </is>
      </c>
      <c r="E2704" t="inlineStr">
        <is>
          <t>ÐÑÑÐ¾ÑÑ Ð½Ð° Ð¾ÑÑÑÐ¾Ð²Ðµ ÐÐ°Ð»ÑÐ´Ð¸Ð²Ñ: Reethi Faru â ÑÐ¾ÑÐºÐ¾ÑÑ Ð½Ð° Ð¤Ð¸Ð»Ð°Ð¹Ð´Ñ</t>
        </is>
      </c>
      <c r="F2704" t="n">
        <v>18277</v>
      </c>
      <c r="G2704" t="inlineStr">
        <is>
          <t>2026-10-04</t>
        </is>
      </c>
      <c r="H2704" t="inlineStr">
        <is>
          <t>official</t>
        </is>
      </c>
      <c r="I2704" t="inlineStr">
        <is>
          <t>output/pages/094_reethi-faru-resort/other__reethifaru.com__ru.md</t>
        </is>
      </c>
    </row>
    <row r="2705">
      <c r="A2705" t="n">
        <v>97</v>
      </c>
      <c r="B2705" t="inlineStr">
        <is>
          <t>Angsana Resort &amp; Spa Maldives - Velavaru</t>
        </is>
      </c>
      <c r="C2705" t="inlineStr">
        <is>
          <t>https://www.angsana.com/maldives/velavaru/experiences/sound-bath-experience</t>
        </is>
      </c>
      <c r="D2705" t="inlineStr">
        <is>
          <t>diving</t>
        </is>
      </c>
      <c r="E2705" t="inlineStr">
        <is>
          <t>Sound Bath Experience | Angsana</t>
        </is>
      </c>
      <c r="F2705" t="n">
        <v>1225</v>
      </c>
      <c r="G2705" t="inlineStr">
        <is>
          <t>2026-10-04</t>
        </is>
      </c>
      <c r="H2705" t="inlineStr">
        <is>
          <t>official</t>
        </is>
      </c>
      <c r="I2705" t="inlineStr">
        <is>
          <t>output/pages/097_angsana-resort-spa-maldives-velavaru/diving__angsana.com__maldives-velavaru-experiences-sound-bath-experience.md</t>
        </is>
      </c>
    </row>
    <row r="2706">
      <c r="A2706" t="n">
        <v>99</v>
      </c>
      <c r="B2706" t="inlineStr">
        <is>
          <t>Conrad Maldives Rangali Island</t>
        </is>
      </c>
      <c r="C2706" t="inlineStr">
        <is>
          <t>https://www.conradmaldives.com/dining/ranthelibeachclub/</t>
        </is>
      </c>
      <c r="D2706" t="inlineStr">
        <is>
          <t>dining</t>
        </is>
      </c>
      <c r="E2706" t="inlineStr">
        <is>
          <t>Rantheli Beach Club - Conrad Maldives Rangali Island</t>
        </is>
      </c>
      <c r="F2706" t="n">
        <v>8584</v>
      </c>
      <c r="G2706" t="inlineStr">
        <is>
          <t>2026-10-04</t>
        </is>
      </c>
      <c r="H2706" t="inlineStr">
        <is>
          <t>official</t>
        </is>
      </c>
      <c r="I2706" t="inlineStr">
        <is>
          <t>output/pages/099_conrad-maldives-rangali-island/dining__conradmaldives.com__dining-ranthelibeachclub.md</t>
        </is>
      </c>
    </row>
    <row r="2707">
      <c r="A2707" t="n">
        <v>97</v>
      </c>
      <c r="B2707" t="inlineStr">
        <is>
          <t>Angsana Resort &amp; Spa Maldives - Velavaru</t>
        </is>
      </c>
      <c r="C2707" t="inlineStr">
        <is>
          <t>https://www.angsana.com/maldives/velavaru/experiences/moments-to-come</t>
        </is>
      </c>
      <c r="D2707" t="inlineStr">
        <is>
          <t>diving</t>
        </is>
      </c>
      <c r="E2707" t="inlineStr">
        <is>
          <t>What's On | Angsana Velavaru</t>
        </is>
      </c>
      <c r="F2707" t="n">
        <v>626</v>
      </c>
      <c r="G2707" t="inlineStr">
        <is>
          <t>2026-10-04</t>
        </is>
      </c>
      <c r="H2707" t="inlineStr">
        <is>
          <t>official</t>
        </is>
      </c>
      <c r="I2707" t="inlineStr">
        <is>
          <t>output/pages/097_angsana-resort-spa-maldives-velavaru/diving__angsana.com__maldives-velavaru-experiences-moments-to-come.md</t>
        </is>
      </c>
    </row>
    <row r="2708">
      <c r="A2708" t="n">
        <v>99</v>
      </c>
      <c r="B2708" t="inlineStr">
        <is>
          <t>Conrad Maldives Rangali Island</t>
        </is>
      </c>
      <c r="C2708" t="inlineStr">
        <is>
          <t>https://www.conradmaldives.com/explore/</t>
        </is>
      </c>
      <c r="D2708" t="inlineStr">
        <is>
          <t>diving</t>
        </is>
      </c>
      <c r="E2708" t="inlineStr">
        <is>
          <t>Things to Do | Explore Conrad Maldives Rangali Island</t>
        </is>
      </c>
      <c r="F2708" t="n">
        <v>15639</v>
      </c>
      <c r="G2708" t="inlineStr">
        <is>
          <t>2026-10-04</t>
        </is>
      </c>
      <c r="H2708" t="inlineStr">
        <is>
          <t>official</t>
        </is>
      </c>
      <c r="I2708" t="inlineStr">
        <is>
          <t>output/pages/099_conrad-maldives-rangali-island/diving__conradmaldives.com__explore.md</t>
        </is>
      </c>
    </row>
    <row r="2709">
      <c r="A2709" t="n">
        <v>99</v>
      </c>
      <c r="B2709" t="inlineStr">
        <is>
          <t>Conrad Maldives Rangali Island</t>
        </is>
      </c>
      <c r="C2709" t="inlineStr">
        <is>
          <t>https://www.conradmaldives.com/getting-here/</t>
        </is>
      </c>
      <c r="D2709" t="inlineStr">
        <is>
          <t>diving</t>
        </is>
      </c>
      <c r="E2709" t="inlineStr">
        <is>
          <t>Your Journey to Paradise | Conrad Maldives Rangali Island</t>
        </is>
      </c>
      <c r="F2709" t="n">
        <v>2007</v>
      </c>
      <c r="G2709" t="inlineStr">
        <is>
          <t>2026-10-04</t>
        </is>
      </c>
      <c r="H2709" t="inlineStr">
        <is>
          <t>official</t>
        </is>
      </c>
      <c r="I2709" t="inlineStr">
        <is>
          <t>output/pages/099_conrad-maldives-rangali-island/diving__conradmaldives.com__getting-here.md</t>
        </is>
      </c>
    </row>
    <row r="2710">
      <c r="A2710" t="n">
        <v>97</v>
      </c>
      <c r="B2710" t="inlineStr">
        <is>
          <t>Angsana Resort &amp; Spa Maldives - Velavaru</t>
        </is>
      </c>
      <c r="C2710" t="inlineStr">
        <is>
          <t>https://www.angsana.com/maldives/velavaru/experiences/stay-for-good</t>
        </is>
      </c>
      <c r="D2710" t="inlineStr">
        <is>
          <t>diving</t>
        </is>
      </c>
      <c r="E2710" t="inlineStr">
        <is>
          <t>Stay for Good | Angsana</t>
        </is>
      </c>
      <c r="F2710" t="n">
        <v>1895</v>
      </c>
      <c r="G2710" t="inlineStr">
        <is>
          <t>2026-10-04</t>
        </is>
      </c>
      <c r="H2710" t="inlineStr">
        <is>
          <t>official</t>
        </is>
      </c>
      <c r="I2710" t="inlineStr">
        <is>
          <t>output/pages/097_angsana-resort-spa-maldives-velavaru/diving__angsana.com__maldives-velavaru-experiences-stay-for-good.md</t>
        </is>
      </c>
    </row>
    <row r="2711">
      <c r="A2711" t="n">
        <v>99</v>
      </c>
      <c r="B2711" t="inlineStr">
        <is>
          <t>Conrad Maldives Rangali Island</t>
        </is>
      </c>
      <c r="C2711" t="inlineStr">
        <is>
          <t>https://www.conradmaldives.com/watersports-centre/</t>
        </is>
      </c>
      <c r="D2711" t="inlineStr">
        <is>
          <t>diving</t>
        </is>
      </c>
      <c r="E2711" t="inlineStr">
        <is>
          <t>Watersports and Ocean Adventures | Conrad Maldives Rangali Island</t>
        </is>
      </c>
      <c r="F2711" t="n">
        <v>2481</v>
      </c>
      <c r="G2711" t="inlineStr">
        <is>
          <t>2026-10-04</t>
        </is>
      </c>
      <c r="H2711" t="inlineStr">
        <is>
          <t>official</t>
        </is>
      </c>
      <c r="I2711" t="inlineStr">
        <is>
          <t>output/pages/099_conrad-maldives-rangali-island/diving__conradmaldives.com__watersports-centre.md</t>
        </is>
      </c>
    </row>
    <row r="2712">
      <c r="A2712" t="n">
        <v>97</v>
      </c>
      <c r="B2712" t="inlineStr">
        <is>
          <t>Angsana Resort &amp; Spa Maldives - Velavaru</t>
        </is>
      </c>
      <c r="C2712" t="inlineStr">
        <is>
          <t>https://www.angsana.com/maldives/velavaru/experiences/water-activities</t>
        </is>
      </c>
      <c r="D2712" t="inlineStr">
        <is>
          <t>diving</t>
        </is>
      </c>
      <c r="E2712" t="inlineStr">
        <is>
          <t>Into the Blue | Angsana Velavaru</t>
        </is>
      </c>
      <c r="F2712" t="n">
        <v>2482</v>
      </c>
      <c r="G2712" t="inlineStr">
        <is>
          <t>2026-10-04</t>
        </is>
      </c>
      <c r="H2712" t="inlineStr">
        <is>
          <t>official</t>
        </is>
      </c>
      <c r="I2712" t="inlineStr">
        <is>
          <t>output/pages/097_angsana-resort-spa-maldives-velavaru/diving__angsana.com__maldives-velavaru-experiences-water-activities.md</t>
        </is>
      </c>
    </row>
    <row r="2713">
      <c r="A2713" t="n">
        <v>94</v>
      </c>
      <c r="B2713" t="inlineStr">
        <is>
          <t>Reethi Faru Resort</t>
        </is>
      </c>
      <c r="C2713" t="inlineStr">
        <is>
          <t>https://www.reethifaru.com/ru/blog/%D0%B2-%D1%80%D0%B5%D1%81%D1%82%D0%BE%D1%80%D0%B0%D0%BD%D0%B5-vakaru-%D0%BC%D0%BE%D0%B6%D0%BD%D0%BE-%D0%BF%D0%BE%D0%BE%D0%B1%D0%B5%D0%B4%D0%B0%D1%82%D1%8C-%D0%B2-%D1%82%D0%B5%D1%87%D0%B5%D0%BD%D0%B8%D0%B5-%D0%B2%D1%81%D0%B5%D0%B3%D0%BE-%D0%B4%D0%BD%D1%8F.-35941194ecca806eab2fd56c5519ae32</t>
        </is>
      </c>
      <c r="D2713" t="inlineStr">
        <is>
          <t>other</t>
        </is>
      </c>
      <c r="E2713" t="inlineStr">
        <is>
          <t>Ð ÑÐµÑÑÐ¾ÑÐ°Ð½Ðµ Vakaru Ð¼Ð¾Ð¶Ð½Ð¾ Ð¿Ð¾Ð¾Ð±ÐµÐ´Ð°ÑÑ Ð² ÑÐµÑÐµÐ½Ð¸Ðµ Ð²ÑÐµÐ³Ð¾ Ð´Ð½Ñ.</t>
        </is>
      </c>
      <c r="F2713" t="n">
        <v>4852</v>
      </c>
      <c r="G2713" t="inlineStr">
        <is>
          <t>2026-10-04</t>
        </is>
      </c>
      <c r="H2713" t="inlineStr">
        <is>
          <t>official</t>
        </is>
      </c>
      <c r="I2713" t="inlineStr">
        <is>
          <t>output/pages/094_reethi-faru-resort/other__reethifaru.com__ru-blog-d0-b2-d1-80-d0-b5-d1-81-d1-82-d0-be-d1-80-d0-b0-d0-b.md</t>
        </is>
      </c>
    </row>
    <row r="2714">
      <c r="A2714" t="n">
        <v>99</v>
      </c>
      <c r="B2714" t="inlineStr">
        <is>
          <t>Conrad Maldives Rangali Island</t>
        </is>
      </c>
      <c r="C2714" t="inlineStr">
        <is>
          <t>https://www.conradmaldives.com/dive-centre/</t>
        </is>
      </c>
      <c r="D2714" t="inlineStr">
        <is>
          <t>diving</t>
        </is>
      </c>
      <c r="E2714" t="inlineStr">
        <is>
          <t>Dive Centre and Marine Life | Conrad Maldives Rangali Island</t>
        </is>
      </c>
      <c r="F2714" t="n">
        <v>3877</v>
      </c>
      <c r="G2714" t="inlineStr">
        <is>
          <t>2026-10-04</t>
        </is>
      </c>
      <c r="H2714" t="inlineStr">
        <is>
          <t>official</t>
        </is>
      </c>
      <c r="I2714" t="inlineStr">
        <is>
          <t>output/pages/099_conrad-maldives-rangali-island/diving__conradmaldives.com__dive-centre.md</t>
        </is>
      </c>
    </row>
    <row r="2715">
      <c r="A2715" t="n">
        <v>97</v>
      </c>
      <c r="B2715" t="inlineStr">
        <is>
          <t>Angsana Resort &amp; Spa Maldives - Velavaru</t>
        </is>
      </c>
      <c r="C2715" t="inlineStr">
        <is>
          <t>https://www.angsana.com/maldives/velavaru/offers/free-transfer-offer</t>
        </is>
      </c>
      <c r="D2715" t="inlineStr">
        <is>
          <t>diving</t>
        </is>
      </c>
      <c r="E2715" t="inlineStr">
        <is>
          <t>Free Transfer Offer | Angsana</t>
        </is>
      </c>
      <c r="F2715" t="n">
        <v>684</v>
      </c>
      <c r="G2715" t="inlineStr">
        <is>
          <t>2026-10-04</t>
        </is>
      </c>
      <c r="H2715" t="inlineStr">
        <is>
          <t>official</t>
        </is>
      </c>
      <c r="I2715" t="inlineStr">
        <is>
          <t>output/pages/097_angsana-resort-spa-maldives-velavaru/diving__angsana.com__maldives-velavaru-offers-free-transfer-offer.md</t>
        </is>
      </c>
    </row>
    <row r="2716">
      <c r="A2716" t="n">
        <v>99</v>
      </c>
      <c r="B2716" t="inlineStr">
        <is>
          <t>Conrad Maldives Rangali Island</t>
        </is>
      </c>
      <c r="C2716" t="inlineStr">
        <is>
          <t>https://www.conradmaldives.com/dining/aaraha-champagne-bar/</t>
        </is>
      </c>
      <c r="D2716" t="inlineStr">
        <is>
          <t>dining</t>
        </is>
      </c>
      <c r="E2716" t="inlineStr">
        <is>
          <t>Aaraha Champagne Bar - Conrad Maldives Rangali Island</t>
        </is>
      </c>
      <c r="F2716" t="n">
        <v>9087</v>
      </c>
      <c r="G2716" t="inlineStr">
        <is>
          <t>2026-10-04</t>
        </is>
      </c>
      <c r="H2716" t="inlineStr">
        <is>
          <t>official</t>
        </is>
      </c>
      <c r="I2716" t="inlineStr">
        <is>
          <t>output/pages/099_conrad-maldives-rangali-island/dining__conradmaldives.com__dining-aaraha-champagne-bar.md</t>
        </is>
      </c>
    </row>
    <row r="2717">
      <c r="A2717" t="n">
        <v>97</v>
      </c>
      <c r="B2717" t="inlineStr">
        <is>
          <t>Angsana Resort &amp; Spa Maldives - Velavaru</t>
        </is>
      </c>
      <c r="C2717" t="inlineStr">
        <is>
          <t>https://www.angsana.com/maldives/velavaru/offers/best-available-rate</t>
        </is>
      </c>
      <c r="D2717" t="inlineStr">
        <is>
          <t>diving</t>
        </is>
      </c>
      <c r="E2717" t="inlineStr">
        <is>
          <t>Best Available Rate | Angsana Velavaru Resort Maldives</t>
        </is>
      </c>
      <c r="F2717" t="n">
        <v>1306</v>
      </c>
      <c r="G2717" t="inlineStr">
        <is>
          <t>2026-10-04</t>
        </is>
      </c>
      <c r="H2717" t="inlineStr">
        <is>
          <t>official</t>
        </is>
      </c>
      <c r="I2717" t="inlineStr">
        <is>
          <t>output/pages/097_angsana-resort-spa-maldives-velavaru/diving__angsana.com__maldives-velavaru-offers-best-available-rate.md</t>
        </is>
      </c>
    </row>
    <row r="2718">
      <c r="A2718" t="n">
        <v>94</v>
      </c>
      <c r="B2718" t="inlineStr">
        <is>
          <t>Reethi Faru Resort</t>
        </is>
      </c>
      <c r="C2718" t="inlineStr">
        <is>
          <t>https://www.reethifaru.com/zh/privacy-policy</t>
        </is>
      </c>
      <c r="D2718" t="inlineStr">
        <is>
          <t>other</t>
        </is>
      </c>
      <c r="E2718" t="inlineStr">
        <is>
          <t>é±ç§æ¬æ¿ç­ |çææ³é­¯é¦¬ç¾å°å¤«åº¦åæç¶²ç«</t>
        </is>
      </c>
      <c r="F2718" t="n">
        <v>6965</v>
      </c>
      <c r="G2718" t="inlineStr">
        <is>
          <t>2026-10-04</t>
        </is>
      </c>
      <c r="H2718" t="inlineStr">
        <is>
          <t>official</t>
        </is>
      </c>
      <c r="I2718" t="inlineStr">
        <is>
          <t>output/pages/094_reethi-faru-resort/other__reethifaru.com__zh-privacy-policy.md</t>
        </is>
      </c>
    </row>
    <row r="2719">
      <c r="A2719" t="n">
        <v>97</v>
      </c>
      <c r="B2719" t="inlineStr">
        <is>
          <t>Angsana Resort &amp; Spa Maldives - Velavaru</t>
        </is>
      </c>
      <c r="C2719" t="inlineStr">
        <is>
          <t>https://www.angsana.com/maldives/velavaru/offers/weddings-at-angsana-velavaru</t>
        </is>
      </c>
      <c r="D2719" t="inlineStr">
        <is>
          <t>wedding</t>
        </is>
      </c>
      <c r="E2719" t="inlineStr">
        <is>
          <t>Weddings At Angsana Velavaru | Angsana Velavaru Resort</t>
        </is>
      </c>
      <c r="F2719" t="n">
        <v>546</v>
      </c>
      <c r="G2719" t="inlineStr">
        <is>
          <t>2026-10-04</t>
        </is>
      </c>
      <c r="H2719" t="inlineStr">
        <is>
          <t>official</t>
        </is>
      </c>
      <c r="I2719" t="inlineStr">
        <is>
          <t>output/pages/097_angsana-resort-spa-maldives-velavaru/wedding__angsana.com__maldives-velavaru-offers-weddings-at-angsana-velavaru.md</t>
        </is>
      </c>
    </row>
    <row r="2720">
      <c r="A2720" t="n">
        <v>99</v>
      </c>
      <c r="B2720" t="inlineStr">
        <is>
          <t>Conrad Maldives Rangali Island</t>
        </is>
      </c>
      <c r="C2720" t="inlineStr">
        <is>
          <t>https://www.conradmaldives.com/sitemap/</t>
        </is>
      </c>
      <c r="D2720" t="inlineStr">
        <is>
          <t>diving</t>
        </is>
      </c>
      <c r="E2720" t="inlineStr">
        <is>
          <t>Site Map | Conrad Maldives Rangali Island</t>
        </is>
      </c>
      <c r="F2720" t="n">
        <v>1437</v>
      </c>
      <c r="G2720" t="inlineStr">
        <is>
          <t>2026-10-04</t>
        </is>
      </c>
      <c r="H2720" t="inlineStr">
        <is>
          <t>official</t>
        </is>
      </c>
      <c r="I2720" t="inlineStr">
        <is>
          <t>output/pages/099_conrad-maldives-rangali-island/diving__conradmaldives.com__sitemap.md</t>
        </is>
      </c>
    </row>
    <row r="2721">
      <c r="A2721" t="n">
        <v>67</v>
      </c>
      <c r="B2721" t="inlineStr">
        <is>
          <t>Waldorf Astoria Maldives Ithaafushi</t>
        </is>
      </c>
      <c r="C2721" t="inlineStr">
        <is>
          <t>https://www.carrier.co.uk/design/hotels/waldorf-astoria-maldives-ithaafushi</t>
        </is>
      </c>
      <c r="D2721" t="inlineStr">
        <is>
          <t>diving</t>
        </is>
      </c>
      <c r="E2721" t="inlineStr">
        <is>
          <t>Waldorf Astoria Maldives Ithaafushi | Maldives | Carrier Luxury Holidays</t>
        </is>
      </c>
      <c r="F2721" t="n">
        <v>7491</v>
      </c>
      <c r="G2721" t="inlineStr">
        <is>
          <t>2026-10-04</t>
        </is>
      </c>
      <c r="H2721" t="inlineStr">
        <is>
          <t>dmc-agency</t>
        </is>
      </c>
      <c r="I2721" t="inlineStr">
        <is>
          <t>output/pages/067_waldorf-astoria-maldives-ithaafushi/diving__carrier.co.uk__design-hotels-waldorf-astoria-maldives-ithaafushi.md</t>
        </is>
      </c>
    </row>
    <row r="2722">
      <c r="A2722" t="n">
        <v>97</v>
      </c>
      <c r="B2722" t="inlineStr">
        <is>
          <t>Angsana Resort &amp; Spa Maldives - Velavaru</t>
        </is>
      </c>
      <c r="C2722" t="inlineStr">
        <is>
          <t>https://www.angsana.com/maldives/velavaru/offers/voyage-to-velavaru</t>
        </is>
      </c>
      <c r="D2722" t="inlineStr">
        <is>
          <t>diving</t>
        </is>
      </c>
      <c r="E2722" t="inlineStr">
        <is>
          <t>Voyage to Velavaru | Angsana Hotels &amp; Resorts</t>
        </is>
      </c>
      <c r="F2722" t="n">
        <v>4664</v>
      </c>
      <c r="G2722" t="inlineStr">
        <is>
          <t>2026-10-04</t>
        </is>
      </c>
      <c r="H2722" t="inlineStr">
        <is>
          <t>official</t>
        </is>
      </c>
      <c r="I2722" t="inlineStr">
        <is>
          <t>output/pages/097_angsana-resort-spa-maldives-velavaru/diving__angsana.com__maldives-velavaru-offers-voyage-to-velavaru.md</t>
        </is>
      </c>
    </row>
    <row r="2723">
      <c r="A2723" t="n">
        <v>99</v>
      </c>
      <c r="B2723" t="inlineStr">
        <is>
          <t>Conrad Maldives Rangali Island</t>
        </is>
      </c>
      <c r="C2723" t="inlineStr">
        <is>
          <t>https://www.conradmaldives.com/dining/mandhoo-restaurant/</t>
        </is>
      </c>
      <c r="D2723" t="inlineStr">
        <is>
          <t>dining</t>
        </is>
      </c>
      <c r="E2723" t="inlineStr">
        <is>
          <t>Mandhoo Restaurant - Conrad Maldives Rangali Island</t>
        </is>
      </c>
      <c r="F2723" t="n">
        <v>8631</v>
      </c>
      <c r="G2723" t="inlineStr">
        <is>
          <t>2026-10-04</t>
        </is>
      </c>
      <c r="H2723" t="inlineStr">
        <is>
          <t>official</t>
        </is>
      </c>
      <c r="I2723" t="inlineStr">
        <is>
          <t>output/pages/099_conrad-maldives-rangali-island/dining__conradmaldives.com__dining-mandhoo-restaurant.md</t>
        </is>
      </c>
    </row>
    <row r="2724">
      <c r="A2724" t="n">
        <v>94</v>
      </c>
      <c r="B2724" t="inlineStr">
        <is>
          <t>Reethi Faru Resort</t>
        </is>
      </c>
      <c r="C2724" t="inlineStr">
        <is>
          <t>https://www.reethifaru.com/blog/romantic-getaways-honeymooning-in-the-maldives-c8935c3a5e724bacab6eba9dd6a2ddef</t>
        </is>
      </c>
      <c r="D2724" t="inlineStr">
        <is>
          <t>wedding</t>
        </is>
      </c>
      <c r="E2724" t="inlineStr">
        <is>
          <t>Discover Paradise: Insights &amp; Tips from Reethi Faru's Blog</t>
        </is>
      </c>
      <c r="F2724" t="n">
        <v>6814</v>
      </c>
      <c r="G2724" t="inlineStr">
        <is>
          <t>2026-10-04</t>
        </is>
      </c>
      <c r="H2724" t="inlineStr">
        <is>
          <t>official</t>
        </is>
      </c>
      <c r="I2724" t="inlineStr">
        <is>
          <t>output/pages/094_reethi-faru-resort/wedding__reethifaru.com__blog-romantic-getaways-honeymooning-in-the-maldives-c8935c3a.md</t>
        </is>
      </c>
    </row>
    <row r="2725">
      <c r="A2725" t="n">
        <v>99</v>
      </c>
      <c r="B2725" t="inlineStr">
        <is>
          <t>Conrad Maldives Rangali Island</t>
        </is>
      </c>
      <c r="C2725" t="inlineStr">
        <is>
          <t>https://www.conradmaldives.com/offers/romantic-escape/</t>
        </is>
      </c>
      <c r="D2725" t="inlineStr">
        <is>
          <t>diving</t>
        </is>
      </c>
      <c r="E2725" t="inlineStr">
        <is>
          <t>Romantic Escape - Conrad Maldives Rangali Island</t>
        </is>
      </c>
      <c r="F2725" t="n">
        <v>6109</v>
      </c>
      <c r="G2725" t="inlineStr">
        <is>
          <t>2026-10-04</t>
        </is>
      </c>
      <c r="H2725" t="inlineStr">
        <is>
          <t>official</t>
        </is>
      </c>
      <c r="I2725" t="inlineStr">
        <is>
          <t>output/pages/099_conrad-maldives-rangali-island/diving__conradmaldives.com__offers-romantic-escape.md</t>
        </is>
      </c>
    </row>
    <row r="2726">
      <c r="A2726" t="n">
        <v>97</v>
      </c>
      <c r="B2726" t="inlineStr">
        <is>
          <t>Angsana Resort &amp; Spa Maldives - Velavaru</t>
        </is>
      </c>
      <c r="C2726" t="inlineStr">
        <is>
          <t>https://www.angsana.com/maldives/velavaru/offers/sun-sea-fishing-in-velavaru</t>
        </is>
      </c>
      <c r="D2726" t="inlineStr">
        <is>
          <t>diving</t>
        </is>
      </c>
      <c r="E2726" t="inlineStr">
        <is>
          <t>Sun, Sea &amp; Fishing in Velavaru | Angsana</t>
        </is>
      </c>
      <c r="F2726" t="n">
        <v>2139</v>
      </c>
      <c r="G2726" t="inlineStr">
        <is>
          <t>2026-10-04</t>
        </is>
      </c>
      <c r="H2726" t="inlineStr">
        <is>
          <t>official</t>
        </is>
      </c>
      <c r="I2726" t="inlineStr">
        <is>
          <t>output/pages/097_angsana-resort-spa-maldives-velavaru/diving__angsana.com__maldives-velavaru-offers-sun-sea-fishing-in-velavaru.md</t>
        </is>
      </c>
    </row>
    <row r="2727">
      <c r="A2727" t="n">
        <v>99</v>
      </c>
      <c r="B2727" t="inlineStr">
        <is>
          <t>Conrad Maldives Rangali Island</t>
        </is>
      </c>
      <c r="C2727" t="inlineStr">
        <is>
          <t>https://www.conradmaldives.com/offers/hilton-honors-exclusive/</t>
        </is>
      </c>
      <c r="D2727" t="inlineStr">
        <is>
          <t>diving</t>
        </is>
      </c>
      <c r="E2727" t="inlineStr">
        <is>
          <t>Hilton Honors Exclusive - Conrad Maldives Rangali Island</t>
        </is>
      </c>
      <c r="F2727" t="n">
        <v>13766</v>
      </c>
      <c r="G2727" t="inlineStr">
        <is>
          <t>2026-10-04</t>
        </is>
      </c>
      <c r="H2727" t="inlineStr">
        <is>
          <t>official</t>
        </is>
      </c>
      <c r="I2727" t="inlineStr">
        <is>
          <t>output/pages/099_conrad-maldives-rangali-island/diving__conradmaldives.com__offers-hilton-honors-exclusive.md</t>
        </is>
      </c>
    </row>
    <row r="2728">
      <c r="A2728" t="n">
        <v>95</v>
      </c>
      <c r="B2728" t="inlineStr">
        <is>
          <t>Malahini Kuda Bandos</t>
        </is>
      </c>
      <c r="C2728" t="inlineStr">
        <is>
          <t>https://malahini.mv/offers</t>
        </is>
      </c>
      <c r="D2728" t="inlineStr">
        <is>
          <t>offers</t>
        </is>
      </c>
      <c r="E2728" t="inlineStr">
        <is>
          <t>Special Offers</t>
        </is>
      </c>
      <c r="F2728" t="n">
        <v>1314</v>
      </c>
      <c r="G2728" t="inlineStr">
        <is>
          <t>2026-10-04</t>
        </is>
      </c>
      <c r="H2728" t="inlineStr">
        <is>
          <t>official</t>
        </is>
      </c>
      <c r="I2728" t="inlineStr">
        <is>
          <t>output/pages/095_malahini-kuda-bandos/offers__malahini.mv__offers.md</t>
        </is>
      </c>
    </row>
    <row r="2729">
      <c r="A2729" t="n">
        <v>97</v>
      </c>
      <c r="B2729" t="inlineStr">
        <is>
          <t>Angsana Resort &amp; Spa Maldives - Velavaru</t>
        </is>
      </c>
      <c r="C2729" t="inlineStr">
        <is>
          <t>https://www.angsana.com/maldives/velavaru/offers/advance-purchase-offer</t>
        </is>
      </c>
      <c r="D2729" t="inlineStr">
        <is>
          <t>diving</t>
        </is>
      </c>
      <c r="E2729" t="inlineStr">
        <is>
          <t>Advance Purchase Offer | Angsana Velavaru Resort Maldives</t>
        </is>
      </c>
      <c r="F2729" t="n">
        <v>4523</v>
      </c>
      <c r="G2729" t="inlineStr">
        <is>
          <t>2026-10-04</t>
        </is>
      </c>
      <c r="H2729" t="inlineStr">
        <is>
          <t>official</t>
        </is>
      </c>
      <c r="I2729" t="inlineStr">
        <is>
          <t>output/pages/097_angsana-resort-spa-maldives-velavaru/diving__angsana.com__maldives-velavaru-offers-advance-purchase-offer.md</t>
        </is>
      </c>
    </row>
    <row r="2730">
      <c r="A2730" t="n">
        <v>99</v>
      </c>
      <c r="B2730" t="inlineStr">
        <is>
          <t>Conrad Maldives Rangali Island</t>
        </is>
      </c>
      <c r="C2730" t="inlineStr">
        <is>
          <t>https://www.conradmaldives.com/villa/the-muraka/</t>
        </is>
      </c>
      <c r="D2730" t="inlineStr">
        <is>
          <t>diving</t>
        </is>
      </c>
      <c r="E2730" t="inlineStr">
        <is>
          <t>The Muraka | Conrad Maldives</t>
        </is>
      </c>
      <c r="F2730" t="n">
        <v>4657</v>
      </c>
      <c r="G2730" t="inlineStr">
        <is>
          <t>2026-10-04</t>
        </is>
      </c>
      <c r="H2730" t="inlineStr">
        <is>
          <t>official</t>
        </is>
      </c>
      <c r="I2730" t="inlineStr">
        <is>
          <t>output/pages/099_conrad-maldives-rangali-island/diving__conradmaldives.com__villa-the-muraka.md</t>
        </is>
      </c>
    </row>
    <row r="2731">
      <c r="A2731" t="n">
        <v>94</v>
      </c>
      <c r="B2731" t="inlineStr">
        <is>
          <t>Reethi Faru Resort</t>
        </is>
      </c>
      <c r="C2731" t="inlineStr">
        <is>
          <t>https://www.reethifaru.com/ru/blog/%D0%BB%D1%83%D1%87%D1%88%D0%B8%D0%B5-%D1%80%D0%B0%D0%B7%D0%B2%D0%BB%D0%B5%D1%87%D0%B5%D0%BD%D0%B8%D1%8F-%D0%B2-reethi-faru-maldives-e5295e7f88c94a119eea4c03a28a111e</t>
        </is>
      </c>
      <c r="D2731" t="inlineStr">
        <is>
          <t>diving</t>
        </is>
      </c>
      <c r="E2731" t="inlineStr">
        <is>
          <t>ÐÑÑÑÐ¸Ðµ ÑÐ°Ð·Ð²Ð»ÐµÑÐµÐ½Ð¸Ñ Ð² Reethi Faru Resort Maldives</t>
        </is>
      </c>
      <c r="F2731" t="n">
        <v>5216</v>
      </c>
      <c r="G2731" t="inlineStr">
        <is>
          <t>2026-10-04</t>
        </is>
      </c>
      <c r="H2731" t="inlineStr">
        <is>
          <t>official</t>
        </is>
      </c>
      <c r="I2731" t="inlineStr">
        <is>
          <t>output/pages/094_reethi-faru-resort/diving__reethifaru.com__ru-blog-d0-bb-d1-83-d1-87-d1-88-d0-b8-d0-b5-d1-80-d0-b0-d0-b.md</t>
        </is>
      </c>
    </row>
    <row r="2732">
      <c r="A2732" t="n">
        <v>99</v>
      </c>
      <c r="B2732" t="inlineStr">
        <is>
          <t>Conrad Maldives Rangali Island</t>
        </is>
      </c>
      <c r="C2732" t="inlineStr">
        <is>
          <t>https://www.conradmaldives.com/villa/3-bedroom-beach-suite-with-pool/</t>
        </is>
      </c>
      <c r="D2732" t="inlineStr">
        <is>
          <t>diving</t>
        </is>
      </c>
      <c r="E2732" t="inlineStr">
        <is>
          <t>3 Bedroom Beach Suite with Pool - Conrad Maldives Rangali Island</t>
        </is>
      </c>
      <c r="F2732" t="n">
        <v>3220</v>
      </c>
      <c r="G2732" t="inlineStr">
        <is>
          <t>2026-10-04</t>
        </is>
      </c>
      <c r="H2732" t="inlineStr">
        <is>
          <t>official</t>
        </is>
      </c>
      <c r="I2732" t="inlineStr">
        <is>
          <t>output/pages/099_conrad-maldives-rangali-island/diving__conradmaldives.com__villa-3-bedroom-beach-suite-with-pool.md</t>
        </is>
      </c>
    </row>
    <row r="2733">
      <c r="A2733" t="n">
        <v>97</v>
      </c>
      <c r="B2733" t="inlineStr">
        <is>
          <t>Angsana Resort &amp; Spa Maldives - Velavaru</t>
        </is>
      </c>
      <c r="C2733" t="inlineStr">
        <is>
          <t>https://www.angsana.com/maldives/velavaru/offers/stay-more-pay-less</t>
        </is>
      </c>
      <c r="D2733" t="inlineStr">
        <is>
          <t>diving</t>
        </is>
      </c>
      <c r="E2733" t="inlineStr">
        <is>
          <t>Stay More, Pay Less | Angsana Velavaru Resort Maldives</t>
        </is>
      </c>
      <c r="F2733" t="n">
        <v>2093</v>
      </c>
      <c r="G2733" t="inlineStr">
        <is>
          <t>2026-10-04</t>
        </is>
      </c>
      <c r="H2733" t="inlineStr">
        <is>
          <t>official</t>
        </is>
      </c>
      <c r="I2733" t="inlineStr">
        <is>
          <t>output/pages/097_angsana-resort-spa-maldives-velavaru/diving__angsana.com__maldives-velavaru-offers-stay-more-pay-less.md</t>
        </is>
      </c>
    </row>
    <row r="2734">
      <c r="A2734" t="n">
        <v>94</v>
      </c>
      <c r="B2734" t="inlineStr">
        <is>
          <t>Reethi Faru Resort</t>
        </is>
      </c>
      <c r="C2734" t="inlineStr">
        <is>
          <t>https://www.reethifaru.com/ru/bars</t>
        </is>
      </c>
      <c r="D2734" t="inlineStr">
        <is>
          <t>dining</t>
        </is>
      </c>
      <c r="E2734" t="inlineStr">
        <is>
          <t>ÐÐ°ÑÑ Ð½Ð° ÐÐ°Ð»ÑÐ´Ð¸Ð²Ð°Ñ â Ð·Ð°Ð²ÐµÐ´ÐµÐ½Ð¸Ñ Ð½Ð° Ð±ÐµÑÐµÐ³Ñ Ð¾ÐºÐµÐ°Ð½Ð° Ð¸ Ñ Ð±Ð°ÑÑÐµÐ¹Ð½Ð° | Ð Ð¸ÑÐ¸</t>
        </is>
      </c>
      <c r="F2734" t="n">
        <v>2443</v>
      </c>
      <c r="G2734" t="inlineStr">
        <is>
          <t>2026-10-04</t>
        </is>
      </c>
      <c r="H2734" t="inlineStr">
        <is>
          <t>official</t>
        </is>
      </c>
      <c r="I2734" t="inlineStr">
        <is>
          <t>output/pages/094_reethi-faru-resort/dining__reethifaru.com__ru-bars.md</t>
        </is>
      </c>
    </row>
    <row r="2735">
      <c r="A2735" t="n">
        <v>99</v>
      </c>
      <c r="B2735" t="inlineStr">
        <is>
          <t>Conrad Maldives Rangali Island</t>
        </is>
      </c>
      <c r="C2735" t="inlineStr">
        <is>
          <t>https://www.conradmaldives.com/villas/</t>
        </is>
      </c>
      <c r="D2735" t="inlineStr">
        <is>
          <t>diving</t>
        </is>
      </c>
      <c r="E2735" t="inlineStr">
        <is>
          <t>Stay at Conrad Maldives Rangali Island Luxury Resort</t>
        </is>
      </c>
      <c r="F2735" t="n">
        <v>4069</v>
      </c>
      <c r="G2735" t="inlineStr">
        <is>
          <t>2026-10-04</t>
        </is>
      </c>
      <c r="H2735" t="inlineStr">
        <is>
          <t>official</t>
        </is>
      </c>
      <c r="I2735" t="inlineStr">
        <is>
          <t>output/pages/099_conrad-maldives-rangali-island/diving__conradmaldives.com__villas.md</t>
        </is>
      </c>
    </row>
    <row r="2736">
      <c r="A2736" t="n">
        <v>97</v>
      </c>
      <c r="B2736" t="inlineStr">
        <is>
          <t>Angsana Resort &amp; Spa Maldives - Velavaru</t>
        </is>
      </c>
      <c r="C2736" t="inlineStr">
        <is>
          <t>https://www.angsana.com/maldives/velavaru/wedding-venues</t>
        </is>
      </c>
      <c r="D2736" t="inlineStr">
        <is>
          <t>wedding</t>
        </is>
      </c>
      <c r="E2736" t="inlineStr">
        <is>
          <t>Wedding Venues | Angsana Velavaru Resort Maldives</t>
        </is>
      </c>
      <c r="F2736" t="n">
        <v>350</v>
      </c>
      <c r="G2736" t="inlineStr">
        <is>
          <t>2026-10-04</t>
        </is>
      </c>
      <c r="H2736" t="inlineStr">
        <is>
          <t>official</t>
        </is>
      </c>
      <c r="I2736" t="inlineStr">
        <is>
          <t>output/pages/097_angsana-resort-spa-maldives-velavaru/wedding__angsana.com__maldives-velavaru-wedding-venues.md</t>
        </is>
      </c>
    </row>
    <row r="2737">
      <c r="A2737" t="n">
        <v>99</v>
      </c>
      <c r="B2737" t="inlineStr">
        <is>
          <t>Conrad Maldives Rangali Island</t>
        </is>
      </c>
      <c r="C2737" t="inlineStr">
        <is>
          <t>https://www.conradmaldives.com/our-story/</t>
        </is>
      </c>
      <c r="D2737" t="inlineStr">
        <is>
          <t>diving</t>
        </is>
      </c>
      <c r="E2737" t="inlineStr">
        <is>
          <t>Our Story and Heritage | Conrad Maldives Rangali Island</t>
        </is>
      </c>
      <c r="F2737" t="n">
        <v>5057</v>
      </c>
      <c r="G2737" t="inlineStr">
        <is>
          <t>2026-10-04</t>
        </is>
      </c>
      <c r="H2737" t="inlineStr">
        <is>
          <t>official</t>
        </is>
      </c>
      <c r="I2737" t="inlineStr">
        <is>
          <t>output/pages/099_conrad-maldives-rangali-island/diving__conradmaldives.com__our-story.md</t>
        </is>
      </c>
    </row>
    <row r="2738">
      <c r="A2738" t="n">
        <v>99</v>
      </c>
      <c r="B2738" t="inlineStr">
        <is>
          <t>Conrad Maldives Rangali Island</t>
        </is>
      </c>
      <c r="C2738" t="inlineStr">
        <is>
          <t>https://www.conradmaldives.com/dining/ithaa-undersea-restaurant/</t>
        </is>
      </c>
      <c r="D2738" t="inlineStr">
        <is>
          <t>dining</t>
        </is>
      </c>
      <c r="E2738" t="inlineStr">
        <is>
          <t>Ithaa Undersea Restaurant - Conrad Maldives Rangali Island</t>
        </is>
      </c>
      <c r="F2738" t="n">
        <v>10814</v>
      </c>
      <c r="G2738" t="inlineStr">
        <is>
          <t>2026-10-04</t>
        </is>
      </c>
      <c r="H2738" t="inlineStr">
        <is>
          <t>official</t>
        </is>
      </c>
      <c r="I2738" t="inlineStr">
        <is>
          <t>output/pages/099_conrad-maldives-rangali-island/dining__conradmaldives.com__dining-ithaa-undersea-restaurant.md</t>
        </is>
      </c>
    </row>
    <row r="2739">
      <c r="A2739" t="n">
        <v>97</v>
      </c>
      <c r="B2739" t="inlineStr">
        <is>
          <t>Angsana Resort &amp; Spa Maldives - Velavaru</t>
        </is>
      </c>
      <c r="C2739" t="inlineStr">
        <is>
          <t>https://www.angsana.com/maldives/velavaru/wedding-venues/beach-weddings</t>
        </is>
      </c>
      <c r="D2739" t="inlineStr">
        <is>
          <t>wedding</t>
        </is>
      </c>
      <c r="E2739" t="inlineStr">
        <is>
          <t>Beach Weddings | Angsana</t>
        </is>
      </c>
      <c r="F2739" t="n">
        <v>1318</v>
      </c>
      <c r="G2739" t="inlineStr">
        <is>
          <t>2026-10-04</t>
        </is>
      </c>
      <c r="H2739" t="inlineStr">
        <is>
          <t>official</t>
        </is>
      </c>
      <c r="I2739" t="inlineStr">
        <is>
          <t>output/pages/097_angsana-resort-spa-maldives-velavaru/wedding__angsana.com__maldives-velavaru-wedding-venues-beach-weddings.md</t>
        </is>
      </c>
    </row>
    <row r="2740">
      <c r="A2740" t="n">
        <v>99</v>
      </c>
      <c r="B2740" t="inlineStr">
        <is>
          <t>Conrad Maldives Rangali Island</t>
        </is>
      </c>
      <c r="C2740" t="inlineStr">
        <is>
          <t>https://www.conradmaldives.com/island-events/</t>
        </is>
      </c>
      <c r="D2740" t="inlineStr">
        <is>
          <t>events</t>
        </is>
      </c>
      <c r="E2740" t="inlineStr">
        <is>
          <t>Island Events - Conrad Maldives Rangali Island</t>
        </is>
      </c>
      <c r="F2740" t="n">
        <v>9099</v>
      </c>
      <c r="G2740" t="inlineStr">
        <is>
          <t>2026-10-04</t>
        </is>
      </c>
      <c r="H2740" t="inlineStr">
        <is>
          <t>official</t>
        </is>
      </c>
      <c r="I2740" t="inlineStr">
        <is>
          <t>output/pages/099_conrad-maldives-rangali-island/events__conradmaldives.com__island-events.md</t>
        </is>
      </c>
    </row>
    <row r="2741">
      <c r="A2741" t="n">
        <v>94</v>
      </c>
      <c r="B2741" t="inlineStr">
        <is>
          <t>Reethi Faru Resort</t>
        </is>
      </c>
      <c r="C2741" t="inlineStr">
        <is>
          <t>https://www.reethifaru.com/villas/two-bedroom-water-villa-suites-with-spa-tub</t>
        </is>
      </c>
      <c r="D2741" t="inlineStr">
        <is>
          <t>spa</t>
        </is>
      </c>
      <c r="E2741" t="inlineStr">
        <is>
          <t>Two Bedroom Water Villa Suite with Spa Tub | Overwater Suite - Reethi Faru Resort</t>
        </is>
      </c>
      <c r="F2741" t="n">
        <v>3019</v>
      </c>
      <c r="G2741" t="inlineStr">
        <is>
          <t>2026-10-04</t>
        </is>
      </c>
      <c r="H2741" t="inlineStr">
        <is>
          <t>official</t>
        </is>
      </c>
      <c r="I2741" t="inlineStr">
        <is>
          <t>output/pages/094_reethi-faru-resort/spa__reethifaru.com__villas-two-bedroom-water-villa-suites-with-spa-tub.md</t>
        </is>
      </c>
    </row>
    <row r="2742">
      <c r="A2742" t="n">
        <v>97</v>
      </c>
      <c r="B2742" t="inlineStr">
        <is>
          <t>Angsana Resort &amp; Spa Maldives - Velavaru</t>
        </is>
      </c>
      <c r="C2742" t="inlineStr">
        <is>
          <t>https://www.angsana.com/maldives/velavaru/wedding-venues/beach-pavillion</t>
        </is>
      </c>
      <c r="D2742" t="inlineStr">
        <is>
          <t>wedding</t>
        </is>
      </c>
      <c r="E2742" t="inlineStr">
        <is>
          <t>Beach Pavillion | Angsana</t>
        </is>
      </c>
      <c r="F2742" t="n">
        <v>1133</v>
      </c>
      <c r="G2742" t="inlineStr">
        <is>
          <t>2026-10-04</t>
        </is>
      </c>
      <c r="H2742" t="inlineStr">
        <is>
          <t>official</t>
        </is>
      </c>
      <c r="I2742" t="inlineStr">
        <is>
          <t>output/pages/097_angsana-resort-spa-maldives-velavaru/wedding__angsana.com__maldives-velavaru-wedding-venues-beach-pavillion.md</t>
        </is>
      </c>
    </row>
    <row r="2743">
      <c r="A2743" t="n">
        <v>99</v>
      </c>
      <c r="B2743" t="inlineStr">
        <is>
          <t>Conrad Maldives Rangali Island</t>
        </is>
      </c>
      <c r="C2743" t="inlineStr">
        <is>
          <t>https://www.conradmaldives.com/villa/deluxe-beach-villa-with-pool/</t>
        </is>
      </c>
      <c r="D2743" t="inlineStr">
        <is>
          <t>diving</t>
        </is>
      </c>
      <c r="E2743" t="inlineStr">
        <is>
          <t>Deluxe Beach Villa with Pool - Conrad Maldives Rangali Island</t>
        </is>
      </c>
      <c r="F2743" t="n">
        <v>3174</v>
      </c>
      <c r="G2743" t="inlineStr">
        <is>
          <t>2026-10-04</t>
        </is>
      </c>
      <c r="H2743" t="inlineStr">
        <is>
          <t>official</t>
        </is>
      </c>
      <c r="I2743" t="inlineStr">
        <is>
          <t>output/pages/099_conrad-maldives-rangali-island/diving__conradmaldives.com__villa-deluxe-beach-villa-with-pool.md</t>
        </is>
      </c>
    </row>
    <row r="2744">
      <c r="A2744" t="n">
        <v>99</v>
      </c>
      <c r="B2744" t="inlineStr">
        <is>
          <t>Conrad Maldives Rangali Island</t>
        </is>
      </c>
      <c r="C2744" t="inlineStr">
        <is>
          <t>https://www.conradmaldives.com/offers/maldivian-getaway/</t>
        </is>
      </c>
      <c r="D2744" t="inlineStr">
        <is>
          <t>diving</t>
        </is>
      </c>
      <c r="E2744" t="inlineStr">
        <is>
          <t>Maldivian Getaway - Conrad Maldives Rangali Island</t>
        </is>
      </c>
      <c r="F2744" t="n">
        <v>3777</v>
      </c>
      <c r="G2744" t="inlineStr">
        <is>
          <t>2026-10-04</t>
        </is>
      </c>
      <c r="H2744" t="inlineStr">
        <is>
          <t>official</t>
        </is>
      </c>
      <c r="I2744" t="inlineStr">
        <is>
          <t>output/pages/099_conrad-maldives-rangali-island/diving__conradmaldives.com__offers-maldivian-getaway.md</t>
        </is>
      </c>
    </row>
    <row r="2745">
      <c r="A2745" t="n">
        <v>94</v>
      </c>
      <c r="B2745" t="inlineStr">
        <is>
          <t>Reethi Faru Resort</t>
        </is>
      </c>
      <c r="C2745" t="inlineStr">
        <is>
          <t>https://www.reethifaru.com/de/wellness</t>
        </is>
      </c>
      <c r="D2745" t="inlineStr">
        <is>
          <t>dining</t>
        </is>
      </c>
      <c r="E2745" t="inlineStr">
        <is>
          <t>Wellness-Retreat und Spa auf den Malediven | Reethi Faru Resort</t>
        </is>
      </c>
      <c r="F2745" t="n">
        <v>1862</v>
      </c>
      <c r="G2745" t="inlineStr">
        <is>
          <t>2026-10-04</t>
        </is>
      </c>
      <c r="H2745" t="inlineStr">
        <is>
          <t>official</t>
        </is>
      </c>
      <c r="I2745" t="inlineStr">
        <is>
          <t>output/pages/094_reethi-faru-resort/dining__reethifaru.com__de-wellness.md</t>
        </is>
      </c>
    </row>
    <row r="2746">
      <c r="A2746" t="n">
        <v>95</v>
      </c>
      <c r="B2746" t="inlineStr">
        <is>
          <t>Malahini Kuda Bandos</t>
        </is>
      </c>
      <c r="C2746" t="inlineStr">
        <is>
          <t>https://malahini.mv/reviews</t>
        </is>
      </c>
      <c r="D2746" t="inlineStr">
        <is>
          <t>other</t>
        </is>
      </c>
      <c r="E2746" t="inlineStr">
        <is>
          <t>Malahini Kuda Bandos</t>
        </is>
      </c>
      <c r="F2746" t="n">
        <v>2797</v>
      </c>
      <c r="G2746" t="inlineStr">
        <is>
          <t>2026-10-04</t>
        </is>
      </c>
      <c r="H2746" t="inlineStr">
        <is>
          <t>official</t>
        </is>
      </c>
      <c r="I2746" t="inlineStr">
        <is>
          <t>output/pages/095_malahini-kuda-bandos/other__malahini.mv__reviews.md</t>
        </is>
      </c>
    </row>
    <row r="2747">
      <c r="A2747" t="n">
        <v>99</v>
      </c>
      <c r="B2747" t="inlineStr">
        <is>
          <t>Conrad Maldives Rangali Island</t>
        </is>
      </c>
      <c r="C2747" t="inlineStr">
        <is>
          <t>https://www.conradmaldives.com/villa/2-bedroom-grand-water-villa/</t>
        </is>
      </c>
      <c r="D2747" t="inlineStr">
        <is>
          <t>diving</t>
        </is>
      </c>
      <c r="E2747" t="inlineStr">
        <is>
          <t>2 Bedroom Grand Water Villa - Conrad Maldives Rangali Island</t>
        </is>
      </c>
      <c r="F2747" t="n">
        <v>3151</v>
      </c>
      <c r="G2747" t="inlineStr">
        <is>
          <t>2026-10-04</t>
        </is>
      </c>
      <c r="H2747" t="inlineStr">
        <is>
          <t>official</t>
        </is>
      </c>
      <c r="I2747" t="inlineStr">
        <is>
          <t>output/pages/099_conrad-maldives-rangali-island/diving__conradmaldives.com__villa-2-bedroom-grand-water-villa.md</t>
        </is>
      </c>
    </row>
    <row r="2748">
      <c r="A2748" t="n">
        <v>94</v>
      </c>
      <c r="B2748" t="inlineStr">
        <is>
          <t>Reethi Faru Resort</t>
        </is>
      </c>
      <c r="C2748" t="inlineStr">
        <is>
          <t>https://www.reethifaru.com/zh/restaurants/veggie-n-vegan</t>
        </is>
      </c>
      <c r="D2748" t="inlineStr">
        <is>
          <t>dining</t>
        </is>
      </c>
      <c r="E2748" t="inlineStr">
        <is>
          <t>Veggie &amp; Vegan Beach Dining in Maldives | Reethi Faru Resort</t>
        </is>
      </c>
      <c r="F2748" t="n">
        <v>617</v>
      </c>
      <c r="G2748" t="inlineStr">
        <is>
          <t>2026-10-04</t>
        </is>
      </c>
      <c r="H2748" t="inlineStr">
        <is>
          <t>official</t>
        </is>
      </c>
      <c r="I2748" t="inlineStr">
        <is>
          <t>output/pages/094_reethi-faru-resort/dining__reethifaru.com__zh-restaurants-veggie-n-vegan.md</t>
        </is>
      </c>
    </row>
    <row r="2749">
      <c r="A2749" t="n">
        <v>99</v>
      </c>
      <c r="B2749" t="inlineStr">
        <is>
          <t>Conrad Maldives Rangali Island</t>
        </is>
      </c>
      <c r="C2749" t="inlineStr">
        <is>
          <t>https://www.conradmaldives.com/villa/grand-water-villa/</t>
        </is>
      </c>
      <c r="D2749" t="inlineStr">
        <is>
          <t>diving</t>
        </is>
      </c>
      <c r="E2749" t="inlineStr">
        <is>
          <t>Grand Water Villa - Conrad Maldives Rangali Island</t>
        </is>
      </c>
      <c r="F2749" t="n">
        <v>3251</v>
      </c>
      <c r="G2749" t="inlineStr">
        <is>
          <t>2026-10-04</t>
        </is>
      </c>
      <c r="H2749" t="inlineStr">
        <is>
          <t>official</t>
        </is>
      </c>
      <c r="I2749" t="inlineStr">
        <is>
          <t>output/pages/099_conrad-maldives-rangali-island/diving__conradmaldives.com__villa-grand-water-villa.md</t>
        </is>
      </c>
    </row>
    <row r="2750">
      <c r="A2750" t="n">
        <v>99</v>
      </c>
      <c r="B2750" t="inlineStr">
        <is>
          <t>Conrad Maldives Rangali Island</t>
        </is>
      </c>
      <c r="C2750" t="inlineStr">
        <is>
          <t>https://www.conradmaldives.com/offers/island-family-retreat/</t>
        </is>
      </c>
      <c r="D2750" t="inlineStr">
        <is>
          <t>dining</t>
        </is>
      </c>
      <c r="E2750" t="inlineStr">
        <is>
          <t>Island Family Retreat - Conrad Maldives Rangali Island</t>
        </is>
      </c>
      <c r="F2750" t="n">
        <v>5165</v>
      </c>
      <c r="G2750" t="inlineStr">
        <is>
          <t>2026-10-04</t>
        </is>
      </c>
      <c r="H2750" t="inlineStr">
        <is>
          <t>official</t>
        </is>
      </c>
      <c r="I2750" t="inlineStr">
        <is>
          <t>output/pages/099_conrad-maldives-rangali-island/dining__conradmaldives.com__offers-island-family-retreat.md</t>
        </is>
      </c>
    </row>
    <row r="2751">
      <c r="A2751" t="n">
        <v>94</v>
      </c>
      <c r="B2751" t="inlineStr">
        <is>
          <t>Reethi Faru Resort</t>
        </is>
      </c>
      <c r="C2751" t="inlineStr">
        <is>
          <t>https://www.reethifaru.com/de/activities</t>
        </is>
      </c>
      <c r="D2751" t="inlineStr">
        <is>
          <t>diving</t>
        </is>
      </c>
      <c r="E2751" t="inlineStr">
        <is>
          <t>Wassersport &amp; Abenteuer auf den Malediven | Reethi Faru Resort</t>
        </is>
      </c>
      <c r="F2751" t="n">
        <v>1744</v>
      </c>
      <c r="G2751" t="inlineStr">
        <is>
          <t>2026-10-04</t>
        </is>
      </c>
      <c r="H2751" t="inlineStr">
        <is>
          <t>official</t>
        </is>
      </c>
      <c r="I2751" t="inlineStr">
        <is>
          <t>output/pages/094_reethi-faru-resort/diving__reethifaru.com__de-activities.md</t>
        </is>
      </c>
    </row>
    <row r="2752">
      <c r="A2752" t="n">
        <v>99</v>
      </c>
      <c r="B2752" t="inlineStr">
        <is>
          <t>Conrad Maldives Rangali Island</t>
        </is>
      </c>
      <c r="C2752" t="inlineStr">
        <is>
          <t>https://www.conradmaldives.com/villa/premier-water-villa-with-pool/</t>
        </is>
      </c>
      <c r="D2752" t="inlineStr">
        <is>
          <t>diving</t>
        </is>
      </c>
      <c r="E2752" t="inlineStr">
        <is>
          <t>Premier Water Villa with Pool - Conrad Maldives Rangali Island</t>
        </is>
      </c>
      <c r="F2752" t="n">
        <v>3164</v>
      </c>
      <c r="G2752" t="inlineStr">
        <is>
          <t>2026-10-04</t>
        </is>
      </c>
      <c r="H2752" t="inlineStr">
        <is>
          <t>official</t>
        </is>
      </c>
      <c r="I2752" t="inlineStr">
        <is>
          <t>output/pages/099_conrad-maldives-rangali-island/diving__conradmaldives.com__villa-premier-water-villa-with-pool.md</t>
        </is>
      </c>
    </row>
    <row r="2753">
      <c r="A2753" t="n">
        <v>99</v>
      </c>
      <c r="B2753" t="inlineStr">
        <is>
          <t>Conrad Maldives Rangali Island</t>
        </is>
      </c>
      <c r="C2753" t="inlineStr">
        <is>
          <t>https://www.conradmaldives.com/wellness/tailored-holistic-treatments/</t>
        </is>
      </c>
      <c r="D2753" t="inlineStr">
        <is>
          <t>dining</t>
        </is>
      </c>
      <c r="E2753" t="inlineStr">
        <is>
          <t>Tailored Holistic Spa Treatments | Conrad Maldives Rangali Island</t>
        </is>
      </c>
      <c r="F2753" t="n">
        <v>3849</v>
      </c>
      <c r="G2753" t="inlineStr">
        <is>
          <t>2026-10-04</t>
        </is>
      </c>
      <c r="H2753" t="inlineStr">
        <is>
          <t>official</t>
        </is>
      </c>
      <c r="I2753" t="inlineStr">
        <is>
          <t>output/pages/099_conrad-maldives-rangali-island/dining__conradmaldives.com__wellness-tailored-holistic-treatments.md</t>
        </is>
      </c>
    </row>
    <row r="2754">
      <c r="A2754" t="n">
        <v>94</v>
      </c>
      <c r="B2754" t="inlineStr">
        <is>
          <t>Reethi Faru Resort</t>
        </is>
      </c>
      <c r="C2754" t="inlineStr">
        <is>
          <t>https://www.reethifaru.com/it/bars</t>
        </is>
      </c>
      <c r="D2754" t="inlineStr">
        <is>
          <t>dining</t>
        </is>
      </c>
      <c r="E2754" t="inlineStr">
        <is>
          <t>Bar alle Maldive â Locali fronte oceano e a bordo piscina | Reethi Faru</t>
        </is>
      </c>
      <c r="F2754" t="n">
        <v>1591</v>
      </c>
      <c r="G2754" t="inlineStr">
        <is>
          <t>2026-10-04</t>
        </is>
      </c>
      <c r="H2754" t="inlineStr">
        <is>
          <t>official</t>
        </is>
      </c>
      <c r="I2754" t="inlineStr">
        <is>
          <t>output/pages/094_reethi-faru-resort/dining__reethifaru.com__it-bars.md</t>
        </is>
      </c>
    </row>
    <row r="2755">
      <c r="A2755" t="n">
        <v>99</v>
      </c>
      <c r="B2755" t="inlineStr">
        <is>
          <t>Conrad Maldives Rangali Island</t>
        </is>
      </c>
      <c r="C2755" t="inlineStr">
        <is>
          <t>https://www.conradmaldives.com/villa/sunrise-water-villa/</t>
        </is>
      </c>
      <c r="D2755" t="inlineStr">
        <is>
          <t>diving</t>
        </is>
      </c>
      <c r="E2755" t="inlineStr">
        <is>
          <t>Sunrise Water Villa - Conrad Maldives Rangali Island</t>
        </is>
      </c>
      <c r="F2755" t="n">
        <v>3130</v>
      </c>
      <c r="G2755" t="inlineStr">
        <is>
          <t>2026-10-04</t>
        </is>
      </c>
      <c r="H2755" t="inlineStr">
        <is>
          <t>official</t>
        </is>
      </c>
      <c r="I2755" t="inlineStr">
        <is>
          <t>output/pages/099_conrad-maldives-rangali-island/diving__conradmaldives.com__villa-sunrise-water-villa.md</t>
        </is>
      </c>
    </row>
    <row r="2756">
      <c r="A2756" t="n">
        <v>99</v>
      </c>
      <c r="B2756" t="inlineStr">
        <is>
          <t>Conrad Maldives Rangali Island</t>
        </is>
      </c>
      <c r="C2756" t="inlineStr">
        <is>
          <t>https://www.conradmaldives.com/dining/koko/</t>
        </is>
      </c>
      <c r="D2756" t="inlineStr">
        <is>
          <t>dining</t>
        </is>
      </c>
      <c r="E2756" t="inlineStr">
        <is>
          <t>KOKO - Conrad Maldives Rangali Island</t>
        </is>
      </c>
      <c r="F2756" t="n">
        <v>8995</v>
      </c>
      <c r="G2756" t="inlineStr">
        <is>
          <t>2026-10-04</t>
        </is>
      </c>
      <c r="H2756" t="inlineStr">
        <is>
          <t>official</t>
        </is>
      </c>
      <c r="I2756" t="inlineStr">
        <is>
          <t>output/pages/099_conrad-maldives-rangali-island/dining__conradmaldives.com__dining-koko.md</t>
        </is>
      </c>
    </row>
    <row r="2757">
      <c r="A2757" t="n">
        <v>94</v>
      </c>
      <c r="B2757" t="inlineStr">
        <is>
          <t>Reethi Faru Resort</t>
        </is>
      </c>
      <c r="C2757" t="inlineStr">
        <is>
          <t>https://www.reethifaru.com/de/blog/korallenrestaurierungsund-nachhaltigkeitsprogramme-bei-reethi-faru-35941194ecca801eb816c60e4c1f6b86</t>
        </is>
      </c>
      <c r="D2757" t="inlineStr">
        <is>
          <t>other</t>
        </is>
      </c>
      <c r="E2757" t="inlineStr">
        <is>
          <t>Korallenrestaurierungs- und Nachhaltigkeitsprogramme bei Reethi Faru</t>
        </is>
      </c>
      <c r="F2757" t="n">
        <v>5449</v>
      </c>
      <c r="G2757" t="inlineStr">
        <is>
          <t>2026-10-04</t>
        </is>
      </c>
      <c r="H2757" t="inlineStr">
        <is>
          <t>official</t>
        </is>
      </c>
      <c r="I2757" t="inlineStr">
        <is>
          <t>output/pages/094_reethi-faru-resort/other__reethifaru.com__de-blog-korallenrestaurierungsund-nachhaltigkeitsprogramme-b.md</t>
        </is>
      </c>
    </row>
    <row r="2758">
      <c r="A2758" t="n">
        <v>99</v>
      </c>
      <c r="B2758" t="inlineStr">
        <is>
          <t>Conrad Maldives Rangali Island</t>
        </is>
      </c>
      <c r="C2758" t="inlineStr">
        <is>
          <t>https://www.conradmaldives.com/dining/vilu-restaurant-bar/</t>
        </is>
      </c>
      <c r="D2758" t="inlineStr">
        <is>
          <t>dining</t>
        </is>
      </c>
      <c r="E2758" t="inlineStr">
        <is>
          <t>Vilu Restaurant &amp; Bar - Conrad Maldives Rangali Island</t>
        </is>
      </c>
      <c r="F2758" t="n">
        <v>8927</v>
      </c>
      <c r="G2758" t="inlineStr">
        <is>
          <t>2026-10-04</t>
        </is>
      </c>
      <c r="H2758" t="inlineStr">
        <is>
          <t>official</t>
        </is>
      </c>
      <c r="I2758" t="inlineStr">
        <is>
          <t>output/pages/099_conrad-maldives-rangali-island/dining__conradmaldives.com__dining-vilu-restaurant-bar.md</t>
        </is>
      </c>
    </row>
    <row r="2759">
      <c r="A2759" t="n">
        <v>99</v>
      </c>
      <c r="B2759" t="inlineStr">
        <is>
          <t>Conrad Maldives Rangali Island</t>
        </is>
      </c>
      <c r="C2759" t="inlineStr">
        <is>
          <t>https://www.conradmaldives.com/offers/oceanic-luxury-the-muraka-odyssey/</t>
        </is>
      </c>
      <c r="D2759" t="inlineStr">
        <is>
          <t>diving</t>
        </is>
      </c>
      <c r="E2759" t="inlineStr">
        <is>
          <t>Oceanic Luxury: The Muraka Odyssey - Conrad Maldives Rangali Island</t>
        </is>
      </c>
      <c r="F2759" t="n">
        <v>4862</v>
      </c>
      <c r="G2759" t="inlineStr">
        <is>
          <t>2026-10-04</t>
        </is>
      </c>
      <c r="H2759" t="inlineStr">
        <is>
          <t>official</t>
        </is>
      </c>
      <c r="I2759" t="inlineStr">
        <is>
          <t>output/pages/099_conrad-maldives-rangali-island/diving__conradmaldives.com__offers-oceanic-luxury-the-muraka-odyssey.md</t>
        </is>
      </c>
    </row>
    <row r="2760">
      <c r="A2760" t="n">
        <v>95</v>
      </c>
      <c r="B2760" t="inlineStr">
        <is>
          <t>Malahini Kuda Bandos</t>
        </is>
      </c>
      <c r="C2760" t="inlineStr">
        <is>
          <t>https://malahini.mv/eat-and-drink/the-bluu</t>
        </is>
      </c>
      <c r="D2760" t="inlineStr">
        <is>
          <t>dining</t>
        </is>
      </c>
      <c r="E2760" t="inlineStr">
        <is>
          <t>Bluu | Malahini Kuda Bandos</t>
        </is>
      </c>
      <c r="F2760" t="n">
        <v>733</v>
      </c>
      <c r="G2760" t="inlineStr">
        <is>
          <t>2026-10-04</t>
        </is>
      </c>
      <c r="H2760" t="inlineStr">
        <is>
          <t>official</t>
        </is>
      </c>
      <c r="I2760" t="inlineStr">
        <is>
          <t>output/pages/095_malahini-kuda-bandos/dining__malahini.mv__eat-and-drink-the-bluu.md</t>
        </is>
      </c>
    </row>
    <row r="2761">
      <c r="A2761" t="n">
        <v>94</v>
      </c>
      <c r="B2761" t="inlineStr">
        <is>
          <t>Reethi Faru Resort</t>
        </is>
      </c>
      <c r="C2761" t="inlineStr">
        <is>
          <t>https://www.reethifaru.com/zh/villas/garden-villa</t>
        </is>
      </c>
      <c r="D2761" t="inlineStr">
        <is>
          <t>villas</t>
        </is>
      </c>
      <c r="E2761" t="inlineStr">
        <is>
          <t>é¦¬ç¾å°å¤«è±åå¥å¢ | ç§äººç±å¸¶å¥å¢ â çææ³é­¯åº¦åæ</t>
        </is>
      </c>
      <c r="F2761" t="n">
        <v>2876</v>
      </c>
      <c r="G2761" t="inlineStr">
        <is>
          <t>2026-10-04</t>
        </is>
      </c>
      <c r="H2761" t="inlineStr">
        <is>
          <t>official</t>
        </is>
      </c>
      <c r="I2761" t="inlineStr">
        <is>
          <t>output/pages/094_reethi-faru-resort/villas__reethifaru.com__zh-villas-garden-villa.md</t>
        </is>
      </c>
    </row>
    <row r="2762">
      <c r="A2762" t="n">
        <v>99</v>
      </c>
      <c r="B2762" t="inlineStr">
        <is>
          <t>Conrad Maldives Rangali Island</t>
        </is>
      </c>
      <c r="C2762" t="inlineStr">
        <is>
          <t>https://www.conradmaldives.com</t>
        </is>
      </c>
      <c r="D2762" t="inlineStr">
        <is>
          <t>spa</t>
        </is>
      </c>
      <c r="E2762" t="inlineStr">
        <is>
          <t>Conrad Maldives Rangali Island | Luxury Resort &amp; Spa</t>
        </is>
      </c>
      <c r="F2762" t="n">
        <v>18477</v>
      </c>
      <c r="G2762" t="inlineStr">
        <is>
          <t>2026-10-04</t>
        </is>
      </c>
      <c r="H2762" t="inlineStr">
        <is>
          <t>official</t>
        </is>
      </c>
      <c r="I2762" t="inlineStr">
        <is>
          <t>output/pages/099_conrad-maldives-rangali-island/spa__conradmaldives.com__home.md</t>
        </is>
      </c>
    </row>
    <row r="2763">
      <c r="A2763" t="n">
        <v>99</v>
      </c>
      <c r="B2763" t="inlineStr">
        <is>
          <t>Conrad Maldives Rangali Island</t>
        </is>
      </c>
      <c r="C2763" t="inlineStr">
        <is>
          <t>https://www.conradmaldives.com/island-first/our-new-padel-court/</t>
        </is>
      </c>
      <c r="D2763" t="inlineStr">
        <is>
          <t>diving</t>
        </is>
      </c>
      <c r="E2763" t="inlineStr">
        <is>
          <t>Our New Padel Court - Conrad Maldives Rangali Island</t>
        </is>
      </c>
      <c r="F2763" t="n">
        <v>211</v>
      </c>
      <c r="G2763" t="inlineStr">
        <is>
          <t>2026-10-04</t>
        </is>
      </c>
      <c r="H2763" t="inlineStr">
        <is>
          <t>official</t>
        </is>
      </c>
      <c r="I2763" t="inlineStr">
        <is>
          <t>output/pages/099_conrad-maldives-rangali-island/diving__conradmaldives.com__island-first-our-new-padel-court.md</t>
        </is>
      </c>
    </row>
    <row r="2764">
      <c r="A2764" t="n">
        <v>94</v>
      </c>
      <c r="B2764" t="inlineStr">
        <is>
          <t>Reethi Faru Resort</t>
        </is>
      </c>
      <c r="C2764" t="inlineStr">
        <is>
          <t>https://www.reethifaru.com/de/blog/top-10-aktivit%C3%A4ten-f%C3%BCr-einen-unvergesslichen-malediven-urlaub-3240d1dcab9841ee8b97d1fc0051a10b</t>
        </is>
      </c>
      <c r="D2764" t="inlineStr">
        <is>
          <t>diving</t>
        </is>
      </c>
      <c r="E2764" t="inlineStr">
        <is>
          <t>Top 10 AktivitÃ¤ten fÃ¼r einen unvergesslichen Malediven-Urlaub | Reethi Faru</t>
        </is>
      </c>
      <c r="F2764" t="n">
        <v>3515</v>
      </c>
      <c r="G2764" t="inlineStr">
        <is>
          <t>2026-10-04</t>
        </is>
      </c>
      <c r="H2764" t="inlineStr">
        <is>
          <t>official</t>
        </is>
      </c>
      <c r="I2764" t="inlineStr">
        <is>
          <t>output/pages/094_reethi-faru-resort/diving__reethifaru.com__de-blog-top-10-aktivit-c3-a4ten-f-c3-bcr-einen-unvergesslich.md</t>
        </is>
      </c>
    </row>
    <row r="2765">
      <c r="A2765" t="n">
        <v>94</v>
      </c>
      <c r="B2765" t="inlineStr">
        <is>
          <t>Reethi Faru Resort</t>
        </is>
      </c>
      <c r="C2765" t="inlineStr">
        <is>
          <t>https://www.reethifaru.com/blog/the-quiet-luxury-of-a-maldivian-summer-1f441194ecca80ae8451e20b961bfd47</t>
        </is>
      </c>
      <c r="D2765" t="inlineStr">
        <is>
          <t>diving</t>
        </is>
      </c>
      <c r="E2765" t="inlineStr">
        <is>
          <t>Secret Season: Why Summer is the Maldivesâ Best-Kept Secret</t>
        </is>
      </c>
      <c r="F2765" t="n">
        <v>4591</v>
      </c>
      <c r="G2765" t="inlineStr">
        <is>
          <t>2026-10-04</t>
        </is>
      </c>
      <c r="H2765" t="inlineStr">
        <is>
          <t>official</t>
        </is>
      </c>
      <c r="I2765" t="inlineStr">
        <is>
          <t>output/pages/094_reethi-faru-resort/diving__reethifaru.com__blog-the-quiet-luxury-of-a-maldivian-summer-1f441194ecca80ae.md</t>
        </is>
      </c>
    </row>
    <row r="2766">
      <c r="A2766" t="n">
        <v>94</v>
      </c>
      <c r="B2766" t="inlineStr">
        <is>
          <t>Reethi Faru Resort</t>
        </is>
      </c>
      <c r="C2766" t="inlineStr">
        <is>
          <t>https://www.reethifaru.com/it/villas/deluxe-beach-villas</t>
        </is>
      </c>
      <c r="D2766" t="inlineStr">
        <is>
          <t>diving</t>
        </is>
      </c>
      <c r="E2766" t="inlineStr">
        <is>
          <t>Villa Deluxe sulla spiaggia alle Maldive | Villa di lusso fronte mare â Reethi Faru Resort</t>
        </is>
      </c>
      <c r="F2766" t="n">
        <v>3786</v>
      </c>
      <c r="G2766" t="inlineStr">
        <is>
          <t>2026-10-04</t>
        </is>
      </c>
      <c r="H2766" t="inlineStr">
        <is>
          <t>official</t>
        </is>
      </c>
      <c r="I2766" t="inlineStr">
        <is>
          <t>output/pages/094_reethi-faru-resort/diving__reethifaru.com__it-villas-deluxe-beach-villas.md</t>
        </is>
      </c>
    </row>
    <row r="2767">
      <c r="A2767" t="n">
        <v>95</v>
      </c>
      <c r="B2767" t="inlineStr">
        <is>
          <t>Malahini Kuda Bandos</t>
        </is>
      </c>
      <c r="C2767" t="inlineStr">
        <is>
          <t>https://malahini.mv/eat-and-drink/kuredhi</t>
        </is>
      </c>
      <c r="D2767" t="inlineStr">
        <is>
          <t>dining</t>
        </is>
      </c>
      <c r="E2767" t="inlineStr">
        <is>
          <t>Kuredhi | Malahini Kuda Bandos</t>
        </is>
      </c>
      <c r="F2767" t="n">
        <v>612</v>
      </c>
      <c r="G2767" t="inlineStr">
        <is>
          <t>2026-10-04</t>
        </is>
      </c>
      <c r="H2767" t="inlineStr">
        <is>
          <t>official</t>
        </is>
      </c>
      <c r="I2767" t="inlineStr">
        <is>
          <t>output/pages/095_malahini-kuda-bandos/dining__malahini.mv__eat-and-drink-kuredhi.md</t>
        </is>
      </c>
    </row>
    <row r="2768">
      <c r="A2768" t="n">
        <v>94</v>
      </c>
      <c r="B2768" t="inlineStr">
        <is>
          <t>Reethi Faru Resort</t>
        </is>
      </c>
      <c r="C2768" t="inlineStr">
        <is>
          <t>https://www.reethifaru.com/ru/experiences</t>
        </is>
      </c>
      <c r="D2768" t="inlineStr">
        <is>
          <t>excursions</t>
        </is>
      </c>
      <c r="E2768" t="inlineStr">
        <is>
          <t>ÐÑÐ°Ð·Ð´Ð½Ð¾Ð²Ð°Ð½Ð¸Ðµ Ð¸ Ð¾Ð±Ð½Ð¾Ð²Ð»ÐµÐ½Ð¸Ðµ ÑÐ²Ð°Ð´ÐµÐ±Ð½ÑÑ ÐºÐ»ÑÑÐ² Ð½Ð° ÐÐ°Ð»ÑÐ´Ð¸Ð²Ð°Ñ | ÐÑÑÐ¾ÑÑ Re</t>
        </is>
      </c>
      <c r="F2768" t="n">
        <v>8939</v>
      </c>
      <c r="G2768" t="inlineStr">
        <is>
          <t>2026-10-04</t>
        </is>
      </c>
      <c r="H2768" t="inlineStr">
        <is>
          <t>official</t>
        </is>
      </c>
      <c r="I2768" t="inlineStr">
        <is>
          <t>output/pages/094_reethi-faru-resort/excursions__reethifaru.com__ru-experiences.md</t>
        </is>
      </c>
    </row>
    <row r="2769">
      <c r="A2769" t="n">
        <v>94</v>
      </c>
      <c r="B2769" t="inlineStr">
        <is>
          <t>Reethi Faru Resort</t>
        </is>
      </c>
      <c r="C2769" t="inlineStr">
        <is>
          <t>https://www.reethifaru.com/ru/faqs</t>
        </is>
      </c>
      <c r="D2769" t="inlineStr">
        <is>
          <t>excursions</t>
        </is>
      </c>
      <c r="E2769" t="inlineStr">
        <is>
          <t>Reethi Faru Resort FAQs â Villas, Activities &amp; Resort Info</t>
        </is>
      </c>
      <c r="F2769" t="n">
        <v>8025</v>
      </c>
      <c r="G2769" t="inlineStr">
        <is>
          <t>2026-10-04</t>
        </is>
      </c>
      <c r="H2769" t="inlineStr">
        <is>
          <t>official</t>
        </is>
      </c>
      <c r="I2769" t="inlineStr">
        <is>
          <t>output/pages/094_reethi-faru-resort/excursions__reethifaru.com__ru-faqs.md</t>
        </is>
      </c>
    </row>
    <row r="2770">
      <c r="A2770" t="n">
        <v>94</v>
      </c>
      <c r="B2770" t="inlineStr">
        <is>
          <t>Reethi Faru Resort</t>
        </is>
      </c>
      <c r="C2770" t="inlineStr">
        <is>
          <t>https://www.reethifaru.com/blog/when-is-the-best-time-to-visit-maldives-16041194ecca80e797a6d69fd3de2b3b</t>
        </is>
      </c>
      <c r="D2770" t="inlineStr">
        <is>
          <t>diving</t>
        </is>
      </c>
      <c r="E2770" t="inlineStr">
        <is>
          <t>When is the Best Time to Visit Maldives</t>
        </is>
      </c>
      <c r="F2770" t="n">
        <v>3107</v>
      </c>
      <c r="G2770" t="inlineStr">
        <is>
          <t>2026-10-04</t>
        </is>
      </c>
      <c r="H2770" t="inlineStr">
        <is>
          <t>official</t>
        </is>
      </c>
      <c r="I2770" t="inlineStr">
        <is>
          <t>output/pages/094_reethi-faru-resort/diving__reethifaru.com__blog-when-is-the-best-time-to-visit-maldives-16041194ecca80e.md</t>
        </is>
      </c>
    </row>
    <row r="2771">
      <c r="A2771" t="n">
        <v>94</v>
      </c>
      <c r="B2771" t="inlineStr">
        <is>
          <t>Reethi Faru Resort</t>
        </is>
      </c>
      <c r="C2771" t="inlineStr">
        <is>
          <t>https://www.reethifaru.com/it/villas/water-villa</t>
        </is>
      </c>
      <c r="D2771" t="inlineStr">
        <is>
          <t>diving</t>
        </is>
      </c>
      <c r="E2771" t="inlineStr">
        <is>
          <t>Villa sull'acqua alle Maldive | Villa sospesa sull'acqua â Reethi Faru Resort</t>
        </is>
      </c>
      <c r="F2771" t="n">
        <v>5377</v>
      </c>
      <c r="G2771" t="inlineStr">
        <is>
          <t>2026-10-04</t>
        </is>
      </c>
      <c r="H2771" t="inlineStr">
        <is>
          <t>official</t>
        </is>
      </c>
      <c r="I2771" t="inlineStr">
        <is>
          <t>output/pages/094_reethi-faru-resort/diving__reethifaru.com__it-villas-water-villa.md</t>
        </is>
      </c>
    </row>
    <row r="2772">
      <c r="A2772" t="n">
        <v>94</v>
      </c>
      <c r="B2772" t="inlineStr">
        <is>
          <t>Reethi Faru Resort</t>
        </is>
      </c>
      <c r="C2772" t="inlineStr">
        <is>
          <t>https://www.reethifaru.com/zh/wellness</t>
        </is>
      </c>
      <c r="D2772" t="inlineStr">
        <is>
          <t>spa</t>
        </is>
      </c>
      <c r="E2772" t="inlineStr">
        <is>
          <t>é¦¬ç¾å°å¤«é¤çéä¿®åæ°´çä¸­å¿ | çææ³é­¯åº¦åæ</t>
        </is>
      </c>
      <c r="F2772" t="n">
        <v>1548</v>
      </c>
      <c r="G2772" t="inlineStr">
        <is>
          <t>2026-10-04</t>
        </is>
      </c>
      <c r="H2772" t="inlineStr">
        <is>
          <t>official</t>
        </is>
      </c>
      <c r="I2772" t="inlineStr">
        <is>
          <t>output/pages/094_reethi-faru-resort/spa__reethifaru.com__zh-wellness.md</t>
        </is>
      </c>
    </row>
    <row r="2773">
      <c r="A2773" t="n">
        <v>94</v>
      </c>
      <c r="B2773" t="inlineStr">
        <is>
          <t>Reethi Faru Resort</t>
        </is>
      </c>
      <c r="C2773" t="inlineStr">
        <is>
          <t>https://www.reethifaru.com/zh/blogs</t>
        </is>
      </c>
      <c r="D2773" t="inlineStr">
        <is>
          <t>other</t>
        </is>
      </c>
      <c r="E2773" t="inlineStr">
        <is>
          <t>é¦¬ç¾å°å¤«æéé¨è½æ ¼ï¼è²¼å£«ãæäºèæ½®æµ | çææ³é­¯åº¦åæ</t>
        </is>
      </c>
      <c r="F2773" t="n">
        <v>553</v>
      </c>
      <c r="G2773" t="inlineStr">
        <is>
          <t>2026-10-04</t>
        </is>
      </c>
      <c r="H2773" t="inlineStr">
        <is>
          <t>official</t>
        </is>
      </c>
      <c r="I2773" t="inlineStr">
        <is>
          <t>output/pages/094_reethi-faru-resort/other__reethifaru.com__zh-blogs.md</t>
        </is>
      </c>
    </row>
    <row r="2774">
      <c r="A2774" t="n">
        <v>94</v>
      </c>
      <c r="B2774" t="inlineStr">
        <is>
          <t>Reethi Faru Resort</t>
        </is>
      </c>
      <c r="C2774" t="inlineStr">
        <is>
          <t>https://www.reethifaru.com/de/restaurants/veggie-n-vegan</t>
        </is>
      </c>
      <c r="D2774" t="inlineStr">
        <is>
          <t>dining</t>
        </is>
      </c>
      <c r="E2774" t="inlineStr">
        <is>
          <t>Veggie &amp; Vegan Beach Dining in Maldives | Reethi Faru Resort</t>
        </is>
      </c>
      <c r="F2774" t="n">
        <v>669</v>
      </c>
      <c r="G2774" t="inlineStr">
        <is>
          <t>2026-10-04</t>
        </is>
      </c>
      <c r="H2774" t="inlineStr">
        <is>
          <t>official</t>
        </is>
      </c>
      <c r="I2774" t="inlineStr">
        <is>
          <t>output/pages/094_reethi-faru-resort/dining__reethifaru.com__de-restaurants-veggie-n-vegan.md</t>
        </is>
      </c>
    </row>
    <row r="2775">
      <c r="A2775" t="n">
        <v>94</v>
      </c>
      <c r="B2775" t="inlineStr">
        <is>
          <t>Reethi Faru Resort</t>
        </is>
      </c>
      <c r="C2775" t="inlineStr">
        <is>
          <t>https://www.reethifaru.com/de/blog/die-besten-wellness-vorteile-eines-aufenthalts-im-reethi-faru-14341194ecca805db44bfd5ec55994d4</t>
        </is>
      </c>
      <c r="D2775" t="inlineStr">
        <is>
          <t>spa</t>
        </is>
      </c>
      <c r="E2775" t="inlineStr">
        <is>
          <t>Die besten Wellness-Vorteile eines Aufenthalts im Reethi Faru Resort</t>
        </is>
      </c>
      <c r="F2775" t="n">
        <v>4983</v>
      </c>
      <c r="G2775" t="inlineStr">
        <is>
          <t>2026-10-04</t>
        </is>
      </c>
      <c r="H2775" t="inlineStr">
        <is>
          <t>official</t>
        </is>
      </c>
      <c r="I2775" t="inlineStr">
        <is>
          <t>output/pages/094_reethi-faru-resort/spa__reethifaru.com__de-blog-die-besten-wellness-vorteile-eines-aufenthalts-im-re.md</t>
        </is>
      </c>
    </row>
    <row r="2776">
      <c r="A2776" t="n">
        <v>94</v>
      </c>
      <c r="B2776" t="inlineStr">
        <is>
          <t>Reethi Faru Resort</t>
        </is>
      </c>
      <c r="C2776" t="inlineStr">
        <is>
          <t>https://www.reethifaru.com/blog/luxury-villas-and-overwater-bungalows-900194cd38ac446695e34ef5d1782add</t>
        </is>
      </c>
      <c r="D2776" t="inlineStr">
        <is>
          <t>villas</t>
        </is>
      </c>
      <c r="E2776" t="inlineStr">
        <is>
          <t>Luxury Accommodation: Villas and Overwater Bungalows at Reethi Faru</t>
        </is>
      </c>
      <c r="F2776" t="n">
        <v>4955</v>
      </c>
      <c r="G2776" t="inlineStr">
        <is>
          <t>2026-10-04</t>
        </is>
      </c>
      <c r="H2776" t="inlineStr">
        <is>
          <t>official</t>
        </is>
      </c>
      <c r="I2776" t="inlineStr">
        <is>
          <t>output/pages/094_reethi-faru-resort/villas__reethifaru.com__blog-luxury-villas-and-overwater-bungalows-900194cd38ac44669.md</t>
        </is>
      </c>
    </row>
    <row r="2777">
      <c r="A2777" t="n">
        <v>94</v>
      </c>
      <c r="B2777" t="inlineStr">
        <is>
          <t>Reethi Faru Resort</t>
        </is>
      </c>
      <c r="C2777" t="inlineStr">
        <is>
          <t>https://www.reethifaru.com/it/blog/i-principali-vantaggi-per-il-benessere-di-un-soggiorno-al-reethi-faru-resort-14341194ecca801d8cabeda12f401585</t>
        </is>
      </c>
      <c r="D2777" t="inlineStr">
        <is>
          <t>overview</t>
        </is>
      </c>
      <c r="E2777" t="inlineStr">
        <is>
          <t>I benefici di benessere al Reethi Faru Resort</t>
        </is>
      </c>
      <c r="F2777" t="n">
        <v>4736</v>
      </c>
      <c r="G2777" t="inlineStr">
        <is>
          <t>2026-10-04</t>
        </is>
      </c>
      <c r="H2777" t="inlineStr">
        <is>
          <t>official</t>
        </is>
      </c>
      <c r="I2777" t="inlineStr">
        <is>
          <t>output/pages/094_reethi-faru-resort/overview__reethifaru.com__it-blog-i-principali-vantaggi-per-il-benessere-di-un-soggior.md</t>
        </is>
      </c>
    </row>
    <row r="2778">
      <c r="A2778" t="n">
        <v>94</v>
      </c>
      <c r="B2778" t="inlineStr">
        <is>
          <t>Reethi Faru Resort</t>
        </is>
      </c>
      <c r="C2778" t="inlineStr">
        <is>
          <t>https://www.reethifaru.com/it/about-us</t>
        </is>
      </c>
      <c r="D2778" t="inlineStr">
        <is>
          <t>diving</t>
        </is>
      </c>
      <c r="E2778" t="inlineStr">
        <is>
          <t>Informazioni su Reethi Faru: resort di lusso alle Maldive sull'isola di Filaidhoo</t>
        </is>
      </c>
      <c r="F2778" t="n">
        <v>1684</v>
      </c>
      <c r="G2778" t="inlineStr">
        <is>
          <t>2026-10-04</t>
        </is>
      </c>
      <c r="H2778" t="inlineStr">
        <is>
          <t>official</t>
        </is>
      </c>
      <c r="I2778" t="inlineStr">
        <is>
          <t>output/pages/094_reethi-faru-resort/diving__reethifaru.com__it-about-us.md</t>
        </is>
      </c>
    </row>
    <row r="2779">
      <c r="A2779" t="n">
        <v>94</v>
      </c>
      <c r="B2779" t="inlineStr">
        <is>
          <t>Reethi Faru Resort</t>
        </is>
      </c>
      <c r="C2779" t="inlineStr">
        <is>
          <t>https://www.reethifaru.com/de/privacy-policy</t>
        </is>
      </c>
      <c r="D2779" t="inlineStr">
        <is>
          <t>diving</t>
        </is>
      </c>
      <c r="E2779" t="inlineStr">
        <is>
          <t>Datenschutzrichtlinie | Website des Reethi Faru Maldives Resort</t>
        </is>
      </c>
      <c r="F2779" t="n">
        <v>9489</v>
      </c>
      <c r="G2779" t="inlineStr">
        <is>
          <t>2026-10-04</t>
        </is>
      </c>
      <c r="H2779" t="inlineStr">
        <is>
          <t>official</t>
        </is>
      </c>
      <c r="I2779" t="inlineStr">
        <is>
          <t>output/pages/094_reethi-faru-resort/diving__reethifaru.com__de-privacy-policy.md</t>
        </is>
      </c>
    </row>
    <row r="2780">
      <c r="A2780" t="n">
        <v>94</v>
      </c>
      <c r="B2780" t="inlineStr">
        <is>
          <t>Reethi Faru Resort</t>
        </is>
      </c>
      <c r="C2780" t="inlineStr">
        <is>
          <t>https://www.reethifaru.com/blog/plan-a-truly-unforgettable-honeymoon-trip-to-maldives-19841194ecca80b5b97ec39d1e600f64</t>
        </is>
      </c>
      <c r="D2780" t="inlineStr">
        <is>
          <t>wedding</t>
        </is>
      </c>
      <c r="E2780" t="inlineStr">
        <is>
          <t>Plan a Truly Unforgettable Honeymoon Trip to Maldives</t>
        </is>
      </c>
      <c r="F2780" t="n">
        <v>5955</v>
      </c>
      <c r="G2780" t="inlineStr">
        <is>
          <t>2026-10-04</t>
        </is>
      </c>
      <c r="H2780" t="inlineStr">
        <is>
          <t>official</t>
        </is>
      </c>
      <c r="I2780" t="inlineStr">
        <is>
          <t>output/pages/094_reethi-faru-resort/wedding__reethifaru.com__blog-plan-a-truly-unforgettable-honeymoon-trip-to-maldives-1.md</t>
        </is>
      </c>
    </row>
    <row r="2781">
      <c r="A2781" t="n">
        <v>94</v>
      </c>
      <c r="B2781" t="inlineStr">
        <is>
          <t>Reethi Faru Resort</t>
        </is>
      </c>
      <c r="C2781" t="inlineStr">
        <is>
          <t>https://www.reethifaru.com/ru/villas/deluxe-beach-pool-villas</t>
        </is>
      </c>
      <c r="D2781" t="inlineStr">
        <is>
          <t>villas</t>
        </is>
      </c>
      <c r="E2781" t="inlineStr">
        <is>
          <t>ÐÐ¸Ð»Ð»Ð° Deluxe Beach Pool Ð½Ð° ÐÐ°Ð»ÑÐ´Ð¸Ð²Ð°Ñ | Ð¡Ð¾Ð±ÑÑÐ²ÐµÐ½Ð½ÑÐ¹ Ð±Ð°ÑÑÐµÐ¹Ð½ Ð¸ Ð²ÑÑÐ¾Ð´ Ðº Ð¿Ð»ÑÐ¶Ñ</t>
        </is>
      </c>
      <c r="F2781" t="n">
        <v>6027</v>
      </c>
      <c r="G2781" t="inlineStr">
        <is>
          <t>2026-10-04</t>
        </is>
      </c>
      <c r="H2781" t="inlineStr">
        <is>
          <t>official</t>
        </is>
      </c>
      <c r="I2781" t="inlineStr">
        <is>
          <t>output/pages/094_reethi-faru-resort/villas__reethifaru.com__ru-villas-deluxe-beach-pool-villas.md</t>
        </is>
      </c>
    </row>
    <row r="2782">
      <c r="A2782" t="n">
        <v>94</v>
      </c>
      <c r="B2782" t="inlineStr">
        <is>
          <t>Reethi Faru Resort</t>
        </is>
      </c>
      <c r="C2782" t="inlineStr">
        <is>
          <t>https://www.reethifaru.com/de/dining</t>
        </is>
      </c>
      <c r="D2782" t="inlineStr">
        <is>
          <t>dining</t>
        </is>
      </c>
      <c r="E2782" t="inlineStr">
        <is>
          <t>Essen und Trinken auf den Malediven: Restaurants und Bars im Reethi Faru Resort</t>
        </is>
      </c>
      <c r="F2782" t="n">
        <v>5400</v>
      </c>
      <c r="G2782" t="inlineStr">
        <is>
          <t>2026-10-04</t>
        </is>
      </c>
      <c r="H2782" t="inlineStr">
        <is>
          <t>official</t>
        </is>
      </c>
      <c r="I2782" t="inlineStr">
        <is>
          <t>output/pages/094_reethi-faru-resort/dining__reethifaru.com__de-dining.md</t>
        </is>
      </c>
    </row>
    <row r="2783">
      <c r="A2783" t="n">
        <v>94</v>
      </c>
      <c r="B2783" t="inlineStr">
        <is>
          <t>Reethi Faru Resort</t>
        </is>
      </c>
      <c r="C2783" t="inlineStr">
        <is>
          <t>https://www.reethifaru.com/experiences</t>
        </is>
      </c>
      <c r="D2783" t="inlineStr">
        <is>
          <t>wedding</t>
        </is>
      </c>
      <c r="E2783" t="inlineStr">
        <is>
          <t>Maldives Celebrations &amp; Vow Renewals | Reethi Faru Resort</t>
        </is>
      </c>
      <c r="F2783" t="n">
        <v>6497</v>
      </c>
      <c r="G2783" t="inlineStr">
        <is>
          <t>2026-10-04</t>
        </is>
      </c>
      <c r="H2783" t="inlineStr">
        <is>
          <t>official</t>
        </is>
      </c>
      <c r="I2783" t="inlineStr">
        <is>
          <t>output/pages/094_reethi-faru-resort/wedding__reethifaru.com__experiences.md</t>
        </is>
      </c>
    </row>
    <row r="2784">
      <c r="A2784" t="n">
        <v>94</v>
      </c>
      <c r="B2784" t="inlineStr">
        <is>
          <t>Reethi Faru Resort</t>
        </is>
      </c>
      <c r="C2784" t="inlineStr">
        <is>
          <t>https://www.reethifaru.com/zh/villas/water-villa</t>
        </is>
      </c>
      <c r="D2784" t="inlineStr">
        <is>
          <t>villas</t>
        </is>
      </c>
      <c r="E2784" t="inlineStr">
        <is>
          <t>é©¬å°ä»£å¤«æ°´ä¸å«å¢ | æ°´ä¸å«å¢ â Reethi Faru åº¦åæ</t>
        </is>
      </c>
      <c r="F2784" t="n">
        <v>5033</v>
      </c>
      <c r="G2784" t="inlineStr">
        <is>
          <t>2026-10-04</t>
        </is>
      </c>
      <c r="H2784" t="inlineStr">
        <is>
          <t>official</t>
        </is>
      </c>
      <c r="I2784" t="inlineStr">
        <is>
          <t>output/pages/094_reethi-faru-resort/villas__reethifaru.com__zh-villas-water-villa.md</t>
        </is>
      </c>
    </row>
    <row r="2785">
      <c r="A2785" t="n">
        <v>94</v>
      </c>
      <c r="B2785" t="inlineStr">
        <is>
          <t>Reethi Faru Resort</t>
        </is>
      </c>
      <c r="C2785" t="inlineStr">
        <is>
          <t>https://www.reethifaru.com/de/blog/nachtleben-im-paradies-abendunterhaltung-im-reethi-faru-14341194ecca80aa88fcc02308b0a25d</t>
        </is>
      </c>
      <c r="D2785" t="inlineStr">
        <is>
          <t>overview</t>
        </is>
      </c>
      <c r="E2785" t="inlineStr">
        <is>
          <t>Nachtleben im Paradies: Abendunterhaltung im Reethi Faru Resort</t>
        </is>
      </c>
      <c r="F2785" t="n">
        <v>4991</v>
      </c>
      <c r="G2785" t="inlineStr">
        <is>
          <t>2026-10-04</t>
        </is>
      </c>
      <c r="H2785" t="inlineStr">
        <is>
          <t>official</t>
        </is>
      </c>
      <c r="I2785" t="inlineStr">
        <is>
          <t>output/pages/094_reethi-faru-resort/overview__reethifaru.com__de-blog-nachtleben-im-paradies-abendunterhaltung-im-reethi-f.md</t>
        </is>
      </c>
    </row>
    <row r="2786">
      <c r="A2786" t="n">
        <v>94</v>
      </c>
      <c r="B2786" t="inlineStr">
        <is>
          <t>Reethi Faru Resort</t>
        </is>
      </c>
      <c r="C2786" t="inlineStr">
        <is>
          <t>https://www.reethifaru.com/ru/blog/%D0%BF%D1%80%D0%B0%D0%B7%D0%B4%D0%BD%D0%B8%D1%87%D0%BD%D1%8B%D0%B5-%D0%BC%D0%B5%D1%80%D0%BE%D0%BF%D1%80%D0%B8%D1%8F%D1%82%D0%B8%D1%8F-%D0%B8-%D0%B2%D0%BF%D0%B5%D1%87%D0%B0%D1%82%D0%BB%D0%B5%D0%BD%D0%B8%D1%8F-%D0%B2-reethi-faru-35941194ecca800aa7a5c76ce96838e3</t>
        </is>
      </c>
      <c r="D2786" t="inlineStr">
        <is>
          <t>other</t>
        </is>
      </c>
      <c r="E2786" t="inlineStr">
        <is>
          <t>ÐÑÐ°Ð·Ð´Ð½Ð¸ÑÐ½ÑÐµ Ð¼ÐµÑÐ¾Ð¿ÑÐ¸ÑÑÐ¸Ñ Ð¸ Ð²Ð¿ÐµÑÐ°ÑÐ»ÐµÐ½Ð¸Ñ Ð² Reethi Faru</t>
        </is>
      </c>
      <c r="F2786" t="n">
        <v>8547</v>
      </c>
      <c r="G2786" t="inlineStr">
        <is>
          <t>2026-10-04</t>
        </is>
      </c>
      <c r="H2786" t="inlineStr">
        <is>
          <t>official</t>
        </is>
      </c>
      <c r="I2786" t="inlineStr">
        <is>
          <t>output/pages/094_reethi-faru-resort/other__reethifaru.com__ru-blog-d0-bf-d1-80-d0-b0-d0-b7-d0-b4-d0-bd-d0-b8-d1-87-d0-b.md</t>
        </is>
      </c>
    </row>
    <row r="2787">
      <c r="A2787" t="n">
        <v>94</v>
      </c>
      <c r="B2787" t="inlineStr">
        <is>
          <t>Reethi Faru Resort</t>
        </is>
      </c>
      <c r="C2787" t="inlineStr">
        <is>
          <t>https://www.reethifaru.com/de/blog/wohin-soll-es-im-jahr-2025-f%C3%BCr-einen-romantischen-ausflug-gehen-17a41194ecca809990e3f5e073f06b6f</t>
        </is>
      </c>
      <c r="D2787" t="inlineStr">
        <is>
          <t>overview</t>
        </is>
      </c>
      <c r="E2787" t="inlineStr">
        <is>
          <t>Wohin im Jahr 2025 fÃ¼r einen romantischen Kurzurlaub? | Reethi Faru Resort</t>
        </is>
      </c>
      <c r="F2787" t="n">
        <v>3650</v>
      </c>
      <c r="G2787" t="inlineStr">
        <is>
          <t>2026-10-04</t>
        </is>
      </c>
      <c r="H2787" t="inlineStr">
        <is>
          <t>official</t>
        </is>
      </c>
      <c r="I2787" t="inlineStr">
        <is>
          <t>output/pages/094_reethi-faru-resort/overview__reethifaru.com__de-blog-wohin-soll-es-im-jahr-2025-f-c3-bcr-einen-romantisch.md</t>
        </is>
      </c>
    </row>
    <row r="2788">
      <c r="A2788" t="n">
        <v>94</v>
      </c>
      <c r="B2788" t="inlineStr">
        <is>
          <t>Reethi Faru Resort</t>
        </is>
      </c>
      <c r="C2788" t="inlineStr">
        <is>
          <t>https://www.reethifaru.com/activities</t>
        </is>
      </c>
      <c r="D2788" t="inlineStr">
        <is>
          <t>diving</t>
        </is>
      </c>
      <c r="E2788" t="inlineStr">
        <is>
          <t>Maldives Watersports &amp; Adventures | Reethi Faru Resort</t>
        </is>
      </c>
      <c r="F2788" t="n">
        <v>1350</v>
      </c>
      <c r="G2788" t="inlineStr">
        <is>
          <t>2026-10-04</t>
        </is>
      </c>
      <c r="H2788" t="inlineStr">
        <is>
          <t>official</t>
        </is>
      </c>
      <c r="I2788" t="inlineStr">
        <is>
          <t>output/pages/094_reethi-faru-resort/diving__reethifaru.com__activities.md</t>
        </is>
      </c>
    </row>
    <row r="2789">
      <c r="A2789" t="n">
        <v>94</v>
      </c>
      <c r="B2789" t="inlineStr">
        <is>
          <t>Reethi Faru Resort</t>
        </is>
      </c>
      <c r="C2789" t="inlineStr">
        <is>
          <t>https://www.reethifaru.com/blog/eco-friendly-maldives-resorts-why-reethi-faru-sets-the-standard-for-sustainable-luxury-39441194ecca80f884d3f21a8bf18b2b</t>
        </is>
      </c>
      <c r="D2789" t="inlineStr">
        <is>
          <t>diving</t>
        </is>
      </c>
      <c r="E2789" t="inlineStr">
        <is>
          <t>Eco-Friendly Maldives Resort | Reethi Faru Sustainability</t>
        </is>
      </c>
      <c r="F2789" t="n">
        <v>9284</v>
      </c>
      <c r="G2789" t="inlineStr">
        <is>
          <t>2026-10-04</t>
        </is>
      </c>
      <c r="H2789" t="inlineStr">
        <is>
          <t>official</t>
        </is>
      </c>
      <c r="I2789" t="inlineStr">
        <is>
          <t>output/pages/094_reethi-faru-resort/diving__reethifaru.com__blog-eco-friendly-maldives-resorts-why-reethi-faru-sets-the-.md</t>
        </is>
      </c>
    </row>
    <row r="2790">
      <c r="A2790" t="n">
        <v>94</v>
      </c>
      <c r="B2790" t="inlineStr">
        <is>
          <t>Reethi Faru Resort</t>
        </is>
      </c>
      <c r="C2790" t="inlineStr">
        <is>
          <t>https://www.reethifaru.com/blog/3-facts-about-honeymoons-at-reethi-faru-resort-cbd024c4b6a449d08920ad2f29ac2cfd</t>
        </is>
      </c>
      <c r="D2790" t="inlineStr">
        <is>
          <t>wedding</t>
        </is>
      </c>
      <c r="E2790" t="inlineStr">
        <is>
          <t>3 Facts About Honeymoons at Reethi Faru</t>
        </is>
      </c>
      <c r="F2790" t="n">
        <v>4977</v>
      </c>
      <c r="G2790" t="inlineStr">
        <is>
          <t>2026-10-04</t>
        </is>
      </c>
      <c r="H2790" t="inlineStr">
        <is>
          <t>official</t>
        </is>
      </c>
      <c r="I2790" t="inlineStr">
        <is>
          <t>output/pages/094_reethi-faru-resort/wedding__reethifaru.com__blog-3-facts-about-honeymoons-at-reethi-faru-resort-cbd024c4.md</t>
        </is>
      </c>
    </row>
    <row r="2791">
      <c r="A2791" t="n">
        <v>94</v>
      </c>
      <c r="B2791" t="inlineStr">
        <is>
          <t>Reethi Faru Resort</t>
        </is>
      </c>
      <c r="C2791" t="inlineStr">
        <is>
          <t>https://www.reethifaru.com/blog/poolside-bliss-the-best-way-to-spend-a-relaxing-day-at-reethi-faru-resort-12741194ecca80cf8af0c3c38092df30</t>
        </is>
      </c>
      <c r="D2791" t="inlineStr">
        <is>
          <t>overview</t>
        </is>
      </c>
      <c r="E2791" t="inlineStr">
        <is>
          <t>Poolside Bliss: The Best Way to Spend a Relaxing Day at Reethi Faru</t>
        </is>
      </c>
      <c r="F2791" t="n">
        <v>4413</v>
      </c>
      <c r="G2791" t="inlineStr">
        <is>
          <t>2026-10-04</t>
        </is>
      </c>
      <c r="H2791" t="inlineStr">
        <is>
          <t>official</t>
        </is>
      </c>
      <c r="I2791" t="inlineStr">
        <is>
          <t>output/pages/094_reethi-faru-resort/overview__reethifaru.com__blog-poolside-bliss-the-best-way-to-spend-a-relaxing-day-at-.md</t>
        </is>
      </c>
    </row>
    <row r="2792">
      <c r="A2792" t="n">
        <v>94</v>
      </c>
      <c r="B2792" t="inlineStr">
        <is>
          <t>Reethi Faru Resort</t>
        </is>
      </c>
      <c r="C2792" t="inlineStr">
        <is>
          <t>https://www.reethifaru.com/de/bars/the-haruge-bar</t>
        </is>
      </c>
      <c r="D2792" t="inlineStr">
        <is>
          <t>dining</t>
        </is>
      </c>
      <c r="E2792" t="inlineStr">
        <is>
          <t>Die Haruge Bar auf den Malediven | Live-Musik &amp; Unterhaltung</t>
        </is>
      </c>
      <c r="F2792" t="n">
        <v>417</v>
      </c>
      <c r="G2792" t="inlineStr">
        <is>
          <t>2026-10-04</t>
        </is>
      </c>
      <c r="H2792" t="inlineStr">
        <is>
          <t>official</t>
        </is>
      </c>
      <c r="I2792" t="inlineStr">
        <is>
          <t>output/pages/094_reethi-faru-resort/dining__reethifaru.com__de-bars-the-haruge-bar.md</t>
        </is>
      </c>
    </row>
    <row r="2793">
      <c r="A2793" t="n">
        <v>94</v>
      </c>
      <c r="B2793" t="inlineStr">
        <is>
          <t>Reethi Faru Resort</t>
        </is>
      </c>
      <c r="C2793" t="inlineStr">
        <is>
          <t>https://www.reethifaru.com/de/villas/deluxe-two-bedroom-beach-suites</t>
        </is>
      </c>
      <c r="D2793" t="inlineStr">
        <is>
          <t>diving</t>
        </is>
      </c>
      <c r="E2793" t="inlineStr">
        <is>
          <t>LuxuriÃ¶se Strandsuiten mit zwei Schlafzimmern auf den Malediven | Reethi Faru Resort</t>
        </is>
      </c>
      <c r="F2793" t="n">
        <v>2972</v>
      </c>
      <c r="G2793" t="inlineStr">
        <is>
          <t>2026-10-04</t>
        </is>
      </c>
      <c r="H2793" t="inlineStr">
        <is>
          <t>official</t>
        </is>
      </c>
      <c r="I2793" t="inlineStr">
        <is>
          <t>output/pages/094_reethi-faru-resort/diving__reethifaru.com__de-villas-deluxe-two-bedroom-beach-suites.md</t>
        </is>
      </c>
    </row>
    <row r="2794">
      <c r="A2794" t="n">
        <v>94</v>
      </c>
      <c r="B2794" t="inlineStr">
        <is>
          <t>Reethi Faru Resort</t>
        </is>
      </c>
      <c r="C2794" t="inlineStr">
        <is>
          <t>https://www.reethifaru.com/zh/dining</t>
        </is>
      </c>
      <c r="D2794" t="inlineStr">
        <is>
          <t>dining</t>
        </is>
      </c>
      <c r="E2794" t="inlineStr">
        <is>
          <t>é¦¬ç¾å°å¤«é¤é£²ï¼çææ³é­¯åº¦åæçé¤å»³åéå§</t>
        </is>
      </c>
      <c r="F2794" t="n">
        <v>4950</v>
      </c>
      <c r="G2794" t="inlineStr">
        <is>
          <t>2026-10-04</t>
        </is>
      </c>
      <c r="H2794" t="inlineStr">
        <is>
          <t>official</t>
        </is>
      </c>
      <c r="I2794" t="inlineStr">
        <is>
          <t>output/pages/094_reethi-faru-resort/dining__reethifaru.com__zh-dining.md</t>
        </is>
      </c>
    </row>
    <row r="2795">
      <c r="A2795" t="n">
        <v>94</v>
      </c>
      <c r="B2795" t="inlineStr">
        <is>
          <t>Reethi Faru Resort</t>
        </is>
      </c>
      <c r="C2795" t="inlineStr">
        <is>
          <t>https://www.reethifaru.com/blog/where-to-go-in-2025-for-a-romantic-escape-17a41194ecca800082efede8ad5a6be6</t>
        </is>
      </c>
      <c r="D2795" t="inlineStr">
        <is>
          <t>overview</t>
        </is>
      </c>
      <c r="E2795" t="inlineStr">
        <is>
          <t>Where to Go in 2025 for a Romantic Escape? | Reethi Faru Resort</t>
        </is>
      </c>
      <c r="F2795" t="n">
        <v>3108</v>
      </c>
      <c r="G2795" t="inlineStr">
        <is>
          <t>2026-10-04</t>
        </is>
      </c>
      <c r="H2795" t="inlineStr">
        <is>
          <t>official</t>
        </is>
      </c>
      <c r="I2795" t="inlineStr">
        <is>
          <t>output/pages/094_reethi-faru-resort/overview__reethifaru.com__blog-where-to-go-in-2025-for-a-romantic-escape-17a41194ecca8.md</t>
        </is>
      </c>
    </row>
    <row r="2796">
      <c r="A2796" t="n">
        <v>94</v>
      </c>
      <c r="B2796" t="inlineStr">
        <is>
          <t>Reethi Faru Resort</t>
        </is>
      </c>
      <c r="C2796" t="inlineStr">
        <is>
          <t>https://www.reethifaru.com/zh/faqs</t>
        </is>
      </c>
      <c r="D2796" t="inlineStr">
        <is>
          <t>excursions</t>
        </is>
      </c>
      <c r="E2796" t="inlineStr">
        <is>
          <t>Reethi Faru Resort FAQs â Villas, Activities &amp; Resort Info</t>
        </is>
      </c>
      <c r="F2796" t="n">
        <v>3919</v>
      </c>
      <c r="G2796" t="inlineStr">
        <is>
          <t>2026-10-04</t>
        </is>
      </c>
      <c r="H2796" t="inlineStr">
        <is>
          <t>official</t>
        </is>
      </c>
      <c r="I2796" t="inlineStr">
        <is>
          <t>output/pages/094_reethi-faru-resort/excursions__reethifaru.com__zh-faqs.md</t>
        </is>
      </c>
    </row>
    <row r="2797">
      <c r="A2797" t="n">
        <v>94</v>
      </c>
      <c r="B2797" t="inlineStr">
        <is>
          <t>Reethi Faru Resort</t>
        </is>
      </c>
      <c r="C2797" t="inlineStr">
        <is>
          <t>https://www.reethifaru.com/zh/blog/%E7%91%9E%E6%8F%90%E6%B3%95%E9%AD%AF%E6%B3%B3%E6%B1%A0%E5%88%A5%E5%A2%85%EF%BC%8C%E9%A6%AC%E7%88%BE%E5%9C%B0%E5%A4%AB%E5%BA%A6%E5%81%87%E7%9A%84%E7%90%86%E6%83%B3%E4%B9%8B%E5%9C%B0-35941194ecca80299a33d7c83b5083af</t>
        </is>
      </c>
      <c r="D2797" t="inlineStr">
        <is>
          <t>other</t>
        </is>
      </c>
      <c r="E2797" t="inlineStr">
        <is>
          <t>çææ³é­¯æ³³æ± å¥å¢ï¼é¦¬ç¾å°å¤«åº¦åççæ³ä¹å°</t>
        </is>
      </c>
      <c r="F2797" t="n">
        <v>504</v>
      </c>
      <c r="G2797" t="inlineStr">
        <is>
          <t>2026-10-04</t>
        </is>
      </c>
      <c r="H2797" t="inlineStr">
        <is>
          <t>official</t>
        </is>
      </c>
      <c r="I2797" t="inlineStr">
        <is>
          <t>output/pages/094_reethi-faru-resort/other__reethifaru.com__zh-blog-e7-91-9e-e6-8f-90-e6-b3-95-e9-ad-af-e6-b3-b3-e6-b1-a.md</t>
        </is>
      </c>
    </row>
    <row r="2798">
      <c r="A2798" t="n">
        <v>94</v>
      </c>
      <c r="B2798" t="inlineStr">
        <is>
          <t>Reethi Faru Resort</t>
        </is>
      </c>
      <c r="C2798" t="inlineStr">
        <is>
          <t>https://www.reethifaru.com/it/blog/vita-notturna-in-paradiso-intrattenimento-serale-al-reethi-faru-14341194ecca804395a0cf678b5ce86f</t>
        </is>
      </c>
      <c r="D2798" t="inlineStr">
        <is>
          <t>overview</t>
        </is>
      </c>
      <c r="E2798" t="inlineStr">
        <is>
          <t>Vita notturna in Paradiso: intrattenimento serale al Reethi Faru Resort</t>
        </is>
      </c>
      <c r="F2798" t="n">
        <v>4685</v>
      </c>
      <c r="G2798" t="inlineStr">
        <is>
          <t>2026-10-04</t>
        </is>
      </c>
      <c r="H2798" t="inlineStr">
        <is>
          <t>official</t>
        </is>
      </c>
      <c r="I2798" t="inlineStr">
        <is>
          <t>output/pages/094_reethi-faru-resort/overview__reethifaru.com__it-blog-vita-notturna-in-paradiso-intrattenimento-serale-al-.md</t>
        </is>
      </c>
    </row>
    <row r="2799">
      <c r="A2799" t="n">
        <v>38</v>
      </c>
      <c r="B2799" t="inlineStr">
        <is>
          <t>Veligandu Maldives Resort Island</t>
        </is>
      </c>
      <c r="C2799" t="inlineStr">
        <is>
          <t>https://www.tropicalsky.co.uk/indian-ocean-holidays/maldives/veligandu-island-resort-spa-hotel</t>
        </is>
      </c>
      <c r="D2799" t="inlineStr">
        <is>
          <t>spa</t>
        </is>
      </c>
      <c r="E2799" t="inlineStr">
        <is>
          <t>Veligandu Island Resort &amp; Spa, Maldives, Book Now with Tropical Sky</t>
        </is>
      </c>
      <c r="F2799" t="n">
        <v>16659</v>
      </c>
      <c r="G2799" t="inlineStr">
        <is>
          <t>2026-10-04</t>
        </is>
      </c>
      <c r="H2799" t="inlineStr">
        <is>
          <t>dmc-agency</t>
        </is>
      </c>
      <c r="I2799" t="inlineStr">
        <is>
          <t>output/pages/038_veligandu-maldives-resort-island/spa__tropicalsky.co.uk__indian-ocean-holidays-maldives-veligandu-island-resort-spa-h.md</t>
        </is>
      </c>
    </row>
    <row r="2800">
      <c r="A2800" t="n">
        <v>91</v>
      </c>
      <c r="B2800" t="inlineStr">
        <is>
          <t>Lily Beach Resort</t>
        </is>
      </c>
      <c r="C2800" t="inlineStr">
        <is>
          <t>https://www.ideeperviaggiare.it/viaggi/capodanno/offerte/epifania-maldive-lily-beach-da-roma-7-notti-volo-diretto?t=5363&amp;amp;c=9</t>
        </is>
      </c>
      <c r="D2800" t="inlineStr">
        <is>
          <t>diving</t>
        </is>
      </c>
      <c r="E2800" t="inlineStr">
        <is>
          <t>Epifania Maldive: Lily Beach da Roma, 7 notti - volo diretto</t>
        </is>
      </c>
      <c r="F2800" t="n">
        <v>6399</v>
      </c>
      <c r="G2800" t="inlineStr">
        <is>
          <t>2026-10-04</t>
        </is>
      </c>
      <c r="H2800" t="inlineStr">
        <is>
          <t>dmc-agency</t>
        </is>
      </c>
      <c r="I2800" t="inlineStr">
        <is>
          <t>output/pages/091_lily-beach-resort/diving__ideeperviaggiare.it__viaggi-capodanno-offerte-epifania-maldive-lily-beach-da-roma.md</t>
        </is>
      </c>
    </row>
    <row r="2801">
      <c r="A2801" t="n">
        <v>165</v>
      </c>
      <c r="B2801" t="inlineStr">
        <is>
          <t>Velassaru Maldives</t>
        </is>
      </c>
      <c r="C2801" t="inlineStr">
        <is>
          <t>https://www.tropicalsky.co.uk/indian-ocean-holidays/maldives/niva-velassaru-maldives-hotel</t>
        </is>
      </c>
      <c r="D2801" t="inlineStr">
        <is>
          <t>diving</t>
        </is>
      </c>
      <c r="E2801" t="inlineStr">
        <is>
          <t>Niva Velassaru Maldives, Maldives, Book Now with Tropical Sky</t>
        </is>
      </c>
      <c r="F2801" t="n">
        <v>10446</v>
      </c>
      <c r="G2801" t="inlineStr">
        <is>
          <t>2026-10-04</t>
        </is>
      </c>
      <c r="H2801" t="inlineStr">
        <is>
          <t>dmc-agency</t>
        </is>
      </c>
      <c r="I2801" t="inlineStr">
        <is>
          <t>output/pages/165_velassaru-maldives/diving__tropicalsky.co.uk__indian-ocean-holidays-maldives-niva-velassaru-maldives-hotel.md</t>
        </is>
      </c>
    </row>
    <row r="2802">
      <c r="A2802" t="n">
        <v>44</v>
      </c>
      <c r="B2802" t="inlineStr">
        <is>
          <t>Hard Rock Hotel Maldives</t>
        </is>
      </c>
      <c r="C2802" t="inlineStr">
        <is>
          <t>https://www.tropicalsky.co.uk/indian-ocean-holidays/maldives/hard-rock-hotel-maldives</t>
        </is>
      </c>
      <c r="D2802" t="inlineStr">
        <is>
          <t>diving</t>
        </is>
      </c>
      <c r="E2802" t="inlineStr">
        <is>
          <t>Hard Rock Hotel Maldives | Tropical Sky</t>
        </is>
      </c>
      <c r="F2802" t="n">
        <v>17820</v>
      </c>
      <c r="G2802" t="inlineStr">
        <is>
          <t>2026-10-04</t>
        </is>
      </c>
      <c r="H2802" t="inlineStr">
        <is>
          <t>dmc-agency</t>
        </is>
      </c>
      <c r="I2802" t="inlineStr">
        <is>
          <t>output/pages/044_hard-rock-hotel-maldives/diving__tropicalsky.co.uk__indian-ocean-holidays-maldives-hard-rock-hotel-maldives.md</t>
        </is>
      </c>
    </row>
    <row r="2803">
      <c r="A2803" t="n">
        <v>105</v>
      </c>
      <c r="B2803" t="inlineStr">
        <is>
          <t>Kuda Villingili Resort Maldives</t>
        </is>
      </c>
      <c r="C2803" t="inlineStr">
        <is>
          <t>https://www.kudavillingili.com/</t>
        </is>
      </c>
      <c r="D2803" t="inlineStr">
        <is>
          <t>diving</t>
        </is>
      </c>
      <c r="E2803" t="inlineStr">
        <is>
          <t>Luxury Resort in Maldives | Kuda Villingili Resort Maldives</t>
        </is>
      </c>
      <c r="F2803" t="n">
        <v>15114</v>
      </c>
      <c r="G2803" t="inlineStr">
        <is>
          <t>2026-10-04</t>
        </is>
      </c>
      <c r="H2803" t="inlineStr">
        <is>
          <t>official</t>
        </is>
      </c>
      <c r="I2803" t="inlineStr">
        <is>
          <t>output/pages/105_kuda-villingili-resort-maldives/diving__kudavillingili.com__home.md</t>
        </is>
      </c>
    </row>
    <row r="2804">
      <c r="A2804" t="n">
        <v>105</v>
      </c>
      <c r="B2804" t="inlineStr">
        <is>
          <t>Kuda Villingili Resort Maldives</t>
        </is>
      </c>
      <c r="C2804" t="inlineStr">
        <is>
          <t>https://www.kudavillingili.com/dining/the-bar/</t>
        </is>
      </c>
      <c r="D2804" t="inlineStr">
        <is>
          <t>dining</t>
        </is>
      </c>
      <c r="E2804" t="inlineStr">
        <is>
          <t>Best Bars in Maldives | Kuda Villingili Resort Maldives</t>
        </is>
      </c>
      <c r="F2804" t="n">
        <v>528</v>
      </c>
      <c r="G2804" t="inlineStr">
        <is>
          <t>2026-10-04</t>
        </is>
      </c>
      <c r="H2804" t="inlineStr">
        <is>
          <t>official</t>
        </is>
      </c>
      <c r="I2804" t="inlineStr">
        <is>
          <t>output/pages/105_kuda-villingili-resort-maldives/dining__kudavillingili.com__dining-the-bar.md</t>
        </is>
      </c>
    </row>
    <row r="2805">
      <c r="A2805" t="n">
        <v>105</v>
      </c>
      <c r="B2805" t="inlineStr">
        <is>
          <t>Kuda Villingili Resort Maldives</t>
        </is>
      </c>
      <c r="C2805" t="inlineStr">
        <is>
          <t>https://www.kudavillingili.com/blog/category/lifestyle/?curpage=1</t>
        </is>
      </c>
      <c r="D2805" t="inlineStr">
        <is>
          <t>other</t>
        </is>
      </c>
      <c r="E2805" t="inlineStr">
        <is>
          <t>Lifestyle | Kuda Villingili</t>
        </is>
      </c>
      <c r="F2805" t="n">
        <v>754</v>
      </c>
      <c r="G2805" t="inlineStr">
        <is>
          <t>2026-10-04</t>
        </is>
      </c>
      <c r="H2805" t="inlineStr">
        <is>
          <t>official</t>
        </is>
      </c>
      <c r="I2805" t="inlineStr">
        <is>
          <t>output/pages/105_kuda-villingili-resort-maldives/other__kudavillingili.com__blog-category-lifestyle.md</t>
        </is>
      </c>
    </row>
    <row r="2806">
      <c r="A2806" t="n">
        <v>105</v>
      </c>
      <c r="B2806" t="inlineStr">
        <is>
          <t>Kuda Villingili Resort Maldives</t>
        </is>
      </c>
      <c r="C2806" t="inlineStr">
        <is>
          <t>https://www.kudavillingili.com/wellness/</t>
        </is>
      </c>
      <c r="D2806" t="inlineStr">
        <is>
          <t>dining</t>
        </is>
      </c>
      <c r="E2806" t="inlineStr">
        <is>
          <t>Maldives Wellness Retreat | Kuda Villingili Resort Maldives</t>
        </is>
      </c>
      <c r="F2806" t="n">
        <v>1288</v>
      </c>
      <c r="G2806" t="inlineStr">
        <is>
          <t>2026-10-04</t>
        </is>
      </c>
      <c r="H2806" t="inlineStr">
        <is>
          <t>official</t>
        </is>
      </c>
      <c r="I2806" t="inlineStr">
        <is>
          <t>output/pages/105_kuda-villingili-resort-maldives/dining__kudavillingili.com__wellness.md</t>
        </is>
      </c>
    </row>
    <row r="2807">
      <c r="A2807" t="n">
        <v>108</v>
      </c>
      <c r="B2807" t="inlineStr">
        <is>
          <t>Rahaa Resort</t>
        </is>
      </c>
      <c r="C2807" t="inlineStr">
        <is>
          <t>https://rahaaresort.com/the-romantic-travelers/</t>
        </is>
      </c>
      <c r="D2807" t="inlineStr">
        <is>
          <t>overview</t>
        </is>
      </c>
      <c r="E2807" t="inlineStr">
        <is>
          <t>The Romantic Travelers - Rahaa Resort</t>
        </is>
      </c>
      <c r="F2807" t="n">
        <v>268</v>
      </c>
      <c r="G2807" t="inlineStr">
        <is>
          <t>2026-10-04</t>
        </is>
      </c>
      <c r="H2807" t="inlineStr">
        <is>
          <t>official</t>
        </is>
      </c>
      <c r="I2807" t="inlineStr">
        <is>
          <t>output/pages/108_rahaa-resort/overview__rahaaresort.com__the-romantic-travelers.md</t>
        </is>
      </c>
    </row>
    <row r="2808">
      <c r="A2808" t="n">
        <v>105</v>
      </c>
      <c r="B2808" t="inlineStr">
        <is>
          <t>Kuda Villingili Resort Maldives</t>
        </is>
      </c>
      <c r="C2808" t="inlineStr">
        <is>
          <t>https://www.kudavillingili.com/dining/exclusive-whiskey-cigar-lounge/</t>
        </is>
      </c>
      <c r="D2808" t="inlineStr">
        <is>
          <t>dining</t>
        </is>
      </c>
      <c r="E2808" t="inlineStr">
        <is>
          <t>Cigar Lounge in Maldives | Kuda Villingili Resort Maldives</t>
        </is>
      </c>
      <c r="F2808" t="n">
        <v>640</v>
      </c>
      <c r="G2808" t="inlineStr">
        <is>
          <t>2026-10-04</t>
        </is>
      </c>
      <c r="H2808" t="inlineStr">
        <is>
          <t>official</t>
        </is>
      </c>
      <c r="I2808" t="inlineStr">
        <is>
          <t>output/pages/105_kuda-villingili-resort-maldives/dining__kudavillingili.com__dining-exclusive-whiskey-cigar-lounge.md</t>
        </is>
      </c>
    </row>
    <row r="2809">
      <c r="A2809" t="n">
        <v>108</v>
      </c>
      <c r="B2809" t="inlineStr">
        <is>
          <t>Rahaa Resort</t>
        </is>
      </c>
      <c r="C2809" t="inlineStr">
        <is>
          <t>https://rahaaresort.com/category/explore-rahaa/experiences-category/spa-wellness-category/spa-treatments-category/</t>
        </is>
      </c>
      <c r="D2809" t="inlineStr">
        <is>
          <t>dining</t>
        </is>
      </c>
      <c r="E2809" t="inlineStr">
        <is>
          <t>Spa Treatments Archives - Rahaa Resort</t>
        </is>
      </c>
      <c r="F2809" t="n">
        <v>330</v>
      </c>
      <c r="G2809" t="inlineStr">
        <is>
          <t>2026-10-04</t>
        </is>
      </c>
      <c r="H2809" t="inlineStr">
        <is>
          <t>official</t>
        </is>
      </c>
      <c r="I2809" t="inlineStr">
        <is>
          <t>output/pages/108_rahaa-resort/dining__rahaaresort.com__category-explore-rahaa-experiences-category-spa-wellness-cat.md</t>
        </is>
      </c>
    </row>
    <row r="2810">
      <c r="A2810" t="n">
        <v>105</v>
      </c>
      <c r="B2810" t="inlineStr">
        <is>
          <t>Kuda Villingili Resort Maldives</t>
        </is>
      </c>
      <c r="C2810" t="inlineStr">
        <is>
          <t>https://www.kudavillingili.com/blog/valentines-day-2026-at-kuda-villingili-resort-maldives/</t>
        </is>
      </c>
      <c r="D2810" t="inlineStr">
        <is>
          <t>diving</t>
        </is>
      </c>
      <c r="E2810" t="inlineStr">
        <is>
          <t>Valentine’s Day 2026 at Kuda Villingili Resort Maldives | Kuda Villingili</t>
        </is>
      </c>
      <c r="F2810" t="n">
        <v>4815</v>
      </c>
      <c r="G2810" t="inlineStr">
        <is>
          <t>2026-10-04</t>
        </is>
      </c>
      <c r="H2810" t="inlineStr">
        <is>
          <t>official</t>
        </is>
      </c>
      <c r="I2810" t="inlineStr">
        <is>
          <t>output/pages/105_kuda-villingili-resort-maldives/diving__kudavillingili.com__blog-valentines-day-2026-at-kuda-villingili-resort-maldives.md</t>
        </is>
      </c>
    </row>
    <row r="2811">
      <c r="A2811" t="n">
        <v>108</v>
      </c>
      <c r="B2811" t="inlineStr">
        <is>
          <t>Rahaa Resort</t>
        </is>
      </c>
      <c r="C2811" t="inlineStr">
        <is>
          <t>https://rahaaresort.com/local-island-visits/</t>
        </is>
      </c>
      <c r="D2811" t="inlineStr">
        <is>
          <t>overview</t>
        </is>
      </c>
      <c r="E2811" t="inlineStr">
        <is>
          <t>Local Island Visits - Rahaa Resort</t>
        </is>
      </c>
      <c r="F2811" t="n">
        <v>396</v>
      </c>
      <c r="G2811" t="inlineStr">
        <is>
          <t>2026-10-04</t>
        </is>
      </c>
      <c r="H2811" t="inlineStr">
        <is>
          <t>official</t>
        </is>
      </c>
      <c r="I2811" t="inlineStr">
        <is>
          <t>output/pages/108_rahaa-resort/overview__rahaaresort.com__local-island-visits.md</t>
        </is>
      </c>
    </row>
    <row r="2812">
      <c r="A2812" t="n">
        <v>106</v>
      </c>
      <c r="B2812" t="inlineStr">
        <is>
          <t>Anantara Kihavah Villas</t>
        </is>
      </c>
      <c r="C2812" t="inlineStr">
        <is>
          <t>https://www.anantara.com/en/kihavah-maldives</t>
        </is>
      </c>
      <c r="D2812" t="inlineStr">
        <is>
          <t>diving</t>
        </is>
      </c>
      <c r="E2812" t="inlineStr">
        <is>
          <t>Maldives Luxury Resorts | Anantara Kihavah Maldives Villas</t>
        </is>
      </c>
      <c r="F2812" t="n">
        <v>9802</v>
      </c>
      <c r="G2812" t="inlineStr">
        <is>
          <t>2026-10-04</t>
        </is>
      </c>
      <c r="H2812" t="inlineStr">
        <is>
          <t>official</t>
        </is>
      </c>
      <c r="I2812" t="inlineStr">
        <is>
          <t>output/pages/106_anantara-kihavah-villas/diving__anantara.com__en-kihavah-maldives.md</t>
        </is>
      </c>
    </row>
    <row r="2813">
      <c r="A2813" t="n">
        <v>105</v>
      </c>
      <c r="B2813" t="inlineStr">
        <is>
          <t>Kuda Villingili Resort Maldives</t>
        </is>
      </c>
      <c r="C2813" t="inlineStr">
        <is>
          <t>https://www.kudavillingili.com/blog/category/wellness/?curpage=1</t>
        </is>
      </c>
      <c r="D2813" t="inlineStr">
        <is>
          <t>spa</t>
        </is>
      </c>
      <c r="E2813" t="inlineStr">
        <is>
          <t>Wellness | Kuda Villingili</t>
        </is>
      </c>
      <c r="F2813" t="n">
        <v>753</v>
      </c>
      <c r="G2813" t="inlineStr">
        <is>
          <t>2026-10-04</t>
        </is>
      </c>
      <c r="H2813" t="inlineStr">
        <is>
          <t>official</t>
        </is>
      </c>
      <c r="I2813" t="inlineStr">
        <is>
          <t>output/pages/105_kuda-villingili-resort-maldives/spa__kudavillingili.com__blog-category-wellness.md</t>
        </is>
      </c>
    </row>
    <row r="2814">
      <c r="A2814" t="n">
        <v>105</v>
      </c>
      <c r="B2814" t="inlineStr">
        <is>
          <t>Kuda Villingili Resort Maldives</t>
        </is>
      </c>
      <c r="C2814" t="inlineStr">
        <is>
          <t>https://www.kudavillingili.com/blog/category/lifestyle/</t>
        </is>
      </c>
      <c r="D2814" t="inlineStr">
        <is>
          <t>other</t>
        </is>
      </c>
      <c r="E2814" t="inlineStr">
        <is>
          <t>Lifestyle | Kuda Villingili</t>
        </is>
      </c>
      <c r="F2814" t="n">
        <v>754</v>
      </c>
      <c r="G2814" t="inlineStr">
        <is>
          <t>2026-10-04</t>
        </is>
      </c>
      <c r="H2814" t="inlineStr">
        <is>
          <t>official</t>
        </is>
      </c>
      <c r="I2814" t="inlineStr">
        <is>
          <t>output/pages/105_kuda-villingili-resort-maldives/other__kudavillingili.com__blog-category-lifestyle.md</t>
        </is>
      </c>
    </row>
    <row r="2815">
      <c r="A2815" t="n">
        <v>108</v>
      </c>
      <c r="B2815" t="inlineStr">
        <is>
          <t>Rahaa Resort</t>
        </is>
      </c>
      <c r="C2815" t="inlineStr">
        <is>
          <t>https://rahaaresort.com/snorkeling/</t>
        </is>
      </c>
      <c r="D2815" t="inlineStr">
        <is>
          <t>diving</t>
        </is>
      </c>
      <c r="E2815" t="inlineStr">
        <is>
          <t>Snorkeling - Rahaa Resort</t>
        </is>
      </c>
      <c r="F2815" t="n">
        <v>1846</v>
      </c>
      <c r="G2815" t="inlineStr">
        <is>
          <t>2026-10-04</t>
        </is>
      </c>
      <c r="H2815" t="inlineStr">
        <is>
          <t>official</t>
        </is>
      </c>
      <c r="I2815" t="inlineStr">
        <is>
          <t>output/pages/108_rahaa-resort/diving__rahaaresort.com__snorkeling.md</t>
        </is>
      </c>
    </row>
    <row r="2816">
      <c r="A2816" t="n">
        <v>108</v>
      </c>
      <c r="B2816" t="inlineStr">
        <is>
          <t>Rahaa Resort</t>
        </is>
      </c>
      <c r="C2816" t="inlineStr">
        <is>
          <t>https://rahaaresort.com/shiatsu-japanese-massage/</t>
        </is>
      </c>
      <c r="D2816" t="inlineStr">
        <is>
          <t>spa</t>
        </is>
      </c>
      <c r="E2816" t="inlineStr">
        <is>
          <t>Shiatsu Japanese Massage - Rahaa Resort</t>
        </is>
      </c>
      <c r="F2816" t="n">
        <v>385</v>
      </c>
      <c r="G2816" t="inlineStr">
        <is>
          <t>2026-10-04</t>
        </is>
      </c>
      <c r="H2816" t="inlineStr">
        <is>
          <t>official</t>
        </is>
      </c>
      <c r="I2816" t="inlineStr">
        <is>
          <t>output/pages/108_rahaa-resort/spa__rahaaresort.com__shiatsu-japanese-massage.md</t>
        </is>
      </c>
    </row>
    <row r="2817">
      <c r="A2817" t="n">
        <v>108</v>
      </c>
      <c r="B2817" t="inlineStr">
        <is>
          <t>Rahaa Resort</t>
        </is>
      </c>
      <c r="C2817" t="inlineStr">
        <is>
          <t>https://rahaaresort.com/explore-rahaa-maldives/experiences/occasions/</t>
        </is>
      </c>
      <c r="D2817" t="inlineStr">
        <is>
          <t>diving</t>
        </is>
      </c>
      <c r="E2817" t="inlineStr">
        <is>
          <t>Occasions - Rahaa Resort</t>
        </is>
      </c>
      <c r="F2817" t="n">
        <v>2422</v>
      </c>
      <c r="G2817" t="inlineStr">
        <is>
          <t>2026-10-04</t>
        </is>
      </c>
      <c r="H2817" t="inlineStr">
        <is>
          <t>official</t>
        </is>
      </c>
      <c r="I2817" t="inlineStr">
        <is>
          <t>output/pages/108_rahaa-resort/diving__rahaaresort.com__explore-rahaa-maldives-experiences-occasions.md</t>
        </is>
      </c>
    </row>
    <row r="2818">
      <c r="A2818" t="n">
        <v>105</v>
      </c>
      <c r="B2818" t="inlineStr">
        <is>
          <t>Kuda Villingili Resort Maldives</t>
        </is>
      </c>
      <c r="C2818" t="inlineStr">
        <is>
          <t>https://www.kudavillingili.com/romance/island-ceremonial-weddings/</t>
        </is>
      </c>
      <c r="D2818" t="inlineStr">
        <is>
          <t>wedding</t>
        </is>
      </c>
      <c r="E2818" t="inlineStr">
        <is>
          <t>Wedding Venues Maldives | Kuda Villingili Resort Maldives</t>
        </is>
      </c>
      <c r="F2818" t="n">
        <v>1065</v>
      </c>
      <c r="G2818" t="inlineStr">
        <is>
          <t>2026-10-04</t>
        </is>
      </c>
      <c r="H2818" t="inlineStr">
        <is>
          <t>official</t>
        </is>
      </c>
      <c r="I2818" t="inlineStr">
        <is>
          <t>output/pages/105_kuda-villingili-resort-maldives/wedding__kudavillingili.com__romance-island-ceremonial-weddings.md</t>
        </is>
      </c>
    </row>
    <row r="2819">
      <c r="A2819" t="n">
        <v>108</v>
      </c>
      <c r="B2819" t="inlineStr">
        <is>
          <t>Rahaa Resort</t>
        </is>
      </c>
      <c r="C2819" t="inlineStr">
        <is>
          <t>https://rahaaresort.com/deep-massage/</t>
        </is>
      </c>
      <c r="D2819" t="inlineStr">
        <is>
          <t>spa</t>
        </is>
      </c>
      <c r="E2819" t="inlineStr">
        <is>
          <t>Deep Massage - Rahaa Resort</t>
        </is>
      </c>
      <c r="F2819" t="n">
        <v>274</v>
      </c>
      <c r="G2819" t="inlineStr">
        <is>
          <t>2026-10-04</t>
        </is>
      </c>
      <c r="H2819" t="inlineStr">
        <is>
          <t>official</t>
        </is>
      </c>
      <c r="I2819" t="inlineStr">
        <is>
          <t>output/pages/108_rahaa-resort/spa__rahaaresort.com__deep-massage.md</t>
        </is>
      </c>
    </row>
    <row r="2820">
      <c r="A2820" t="n">
        <v>105</v>
      </c>
      <c r="B2820" t="inlineStr">
        <is>
          <t>Kuda Villingili Resort Maldives</t>
        </is>
      </c>
      <c r="C2820" t="inlineStr">
        <is>
          <t>https://www.kudavillingili.com/blog/kuda-villingili-resort-maldives-ranked-top-5-overseas-leisure-resort-worldwide/</t>
        </is>
      </c>
      <c r="D2820" t="inlineStr">
        <is>
          <t>diving</t>
        </is>
      </c>
      <c r="E2820" t="inlineStr">
        <is>
          <t>Kuda Villingili Resort Maldives Ranked Top 5 Overseas Leisure Resort Worldwide | Kuda Villingili</t>
        </is>
      </c>
      <c r="F2820" t="n">
        <v>3007</v>
      </c>
      <c r="G2820" t="inlineStr">
        <is>
          <t>2026-10-04</t>
        </is>
      </c>
      <c r="H2820" t="inlineStr">
        <is>
          <t>official</t>
        </is>
      </c>
      <c r="I2820" t="inlineStr">
        <is>
          <t>output/pages/105_kuda-villingili-resort-maldives/diving__kudavillingili.com__blog-kuda-villingili-resort-maldives-ranked-top-5-overseas-l.md</t>
        </is>
      </c>
    </row>
    <row r="2821">
      <c r="A2821" t="n">
        <v>108</v>
      </c>
      <c r="B2821" t="inlineStr">
        <is>
          <t>Rahaa Resort</t>
        </is>
      </c>
      <c r="C2821" t="inlineStr">
        <is>
          <t>https://rahaaresort.com/ocean-view-villa/</t>
        </is>
      </c>
      <c r="D2821" t="inlineStr">
        <is>
          <t>diving</t>
        </is>
      </c>
      <c r="E2821" t="inlineStr">
        <is>
          <t>Ocean View Villa - Rahaa Resort</t>
        </is>
      </c>
      <c r="F2821" t="n">
        <v>808</v>
      </c>
      <c r="G2821" t="inlineStr">
        <is>
          <t>2026-10-04</t>
        </is>
      </c>
      <c r="H2821" t="inlineStr">
        <is>
          <t>official</t>
        </is>
      </c>
      <c r="I2821" t="inlineStr">
        <is>
          <t>output/pages/108_rahaa-resort/diving__rahaaresort.com__ocean-view-villa.md</t>
        </is>
      </c>
    </row>
    <row r="2822">
      <c r="A2822" t="n">
        <v>104</v>
      </c>
      <c r="B2822" t="inlineStr">
        <is>
          <t>Medhufushi Island Resort</t>
        </is>
      </c>
      <c r="C2822" t="inlineStr">
        <is>
          <t>https://www.medhufushi.com/</t>
        </is>
      </c>
      <c r="D2822" t="inlineStr">
        <is>
          <t>other</t>
        </is>
      </c>
      <c r="E2822" t="inlineStr">
        <is>
          <t>Access Denied</t>
        </is>
      </c>
      <c r="F2822" t="n">
        <v>224</v>
      </c>
      <c r="G2822" t="inlineStr">
        <is>
          <t>2026-10-04</t>
        </is>
      </c>
      <c r="H2822" t="inlineStr">
        <is>
          <t>official</t>
        </is>
      </c>
      <c r="I2822" t="inlineStr">
        <is>
          <t>output/pages/104_medhufushi-island-resort/other__medhufushi.com__home.md</t>
        </is>
      </c>
    </row>
    <row r="2823">
      <c r="A2823" t="n">
        <v>108</v>
      </c>
      <c r="B2823" t="inlineStr">
        <is>
          <t>Rahaa Resort</t>
        </is>
      </c>
      <c r="C2823" t="inlineStr">
        <is>
          <t>https://rahaaresort.com/stargaze-cruise/</t>
        </is>
      </c>
      <c r="D2823" t="inlineStr">
        <is>
          <t>overview</t>
        </is>
      </c>
      <c r="E2823" t="inlineStr">
        <is>
          <t>Stargaze Cruise - Rahaa Resort</t>
        </is>
      </c>
      <c r="F2823" t="n">
        <v>460</v>
      </c>
      <c r="G2823" t="inlineStr">
        <is>
          <t>2026-10-04</t>
        </is>
      </c>
      <c r="H2823" t="inlineStr">
        <is>
          <t>official</t>
        </is>
      </c>
      <c r="I2823" t="inlineStr">
        <is>
          <t>output/pages/108_rahaa-resort/overview__rahaaresort.com__stargaze-cruise.md</t>
        </is>
      </c>
    </row>
    <row r="2824">
      <c r="A2824" t="n">
        <v>105</v>
      </c>
      <c r="B2824" t="inlineStr">
        <is>
          <t>Kuda Villingili Resort Maldives</t>
        </is>
      </c>
      <c r="C2824" t="inlineStr">
        <is>
          <t>https://www.kudavillingili.com/wellness/fitness-centre/</t>
        </is>
      </c>
      <c r="D2824" t="inlineStr">
        <is>
          <t>spa</t>
        </is>
      </c>
      <c r="E2824" t="inlineStr">
        <is>
          <t>Best Gym in Maldives | Kuda Villingili Resort Maldives</t>
        </is>
      </c>
      <c r="F2824" t="n">
        <v>1028</v>
      </c>
      <c r="G2824" t="inlineStr">
        <is>
          <t>2026-10-04</t>
        </is>
      </c>
      <c r="H2824" t="inlineStr">
        <is>
          <t>official</t>
        </is>
      </c>
      <c r="I2824" t="inlineStr">
        <is>
          <t>output/pages/105_kuda-villingili-resort-maldives/spa__kudavillingili.com__wellness-fitness-centre.md</t>
        </is>
      </c>
    </row>
    <row r="2825">
      <c r="A2825" t="n">
        <v>108</v>
      </c>
      <c r="B2825" t="inlineStr">
        <is>
          <t>Rahaa Resort</t>
        </is>
      </c>
      <c r="C2825" t="inlineStr">
        <is>
          <t>https://rahaaresort.com/category/explore-rahaa/experiences-category/spa-wellness-category/massages-category/</t>
        </is>
      </c>
      <c r="D2825" t="inlineStr">
        <is>
          <t>spa</t>
        </is>
      </c>
      <c r="E2825" t="inlineStr">
        <is>
          <t>Massages Archives - Rahaa Resort</t>
        </is>
      </c>
      <c r="F2825" t="n">
        <v>278</v>
      </c>
      <c r="G2825" t="inlineStr">
        <is>
          <t>2026-10-04</t>
        </is>
      </c>
      <c r="H2825" t="inlineStr">
        <is>
          <t>official</t>
        </is>
      </c>
      <c r="I2825" t="inlineStr">
        <is>
          <t>output/pages/108_rahaa-resort/spa__rahaaresort.com__category-explore-rahaa-experiences-category-spa-wellness-cat.md</t>
        </is>
      </c>
    </row>
    <row r="2826">
      <c r="A2826" t="n">
        <v>108</v>
      </c>
      <c r="B2826" t="inlineStr">
        <is>
          <t>Rahaa Resort</t>
        </is>
      </c>
      <c r="C2826" t="inlineStr">
        <is>
          <t>https://rahaaresort.com/windsurfing/</t>
        </is>
      </c>
      <c r="D2826" t="inlineStr">
        <is>
          <t>diving</t>
        </is>
      </c>
      <c r="E2826" t="inlineStr">
        <is>
          <t>Windsurfing - Rahaa Resort</t>
        </is>
      </c>
      <c r="F2826" t="n">
        <v>343</v>
      </c>
      <c r="G2826" t="inlineStr">
        <is>
          <t>2026-10-04</t>
        </is>
      </c>
      <c r="H2826" t="inlineStr">
        <is>
          <t>official</t>
        </is>
      </c>
      <c r="I2826" t="inlineStr">
        <is>
          <t>output/pages/108_rahaa-resort/diving__rahaaresort.com__windsurfing.md</t>
        </is>
      </c>
    </row>
    <row r="2827">
      <c r="A2827" t="n">
        <v>108</v>
      </c>
      <c r="B2827" t="inlineStr">
        <is>
          <t>Rahaa Resort</t>
        </is>
      </c>
      <c r="C2827" t="inlineStr">
        <is>
          <t>https://rahaaresort.com/traditional-balinese-massage/</t>
        </is>
      </c>
      <c r="D2827" t="inlineStr">
        <is>
          <t>spa</t>
        </is>
      </c>
      <c r="E2827" t="inlineStr">
        <is>
          <t>Traditional Balinese Massage - Rahaa Resort</t>
        </is>
      </c>
      <c r="F2827" t="n">
        <v>316</v>
      </c>
      <c r="G2827" t="inlineStr">
        <is>
          <t>2026-10-04</t>
        </is>
      </c>
      <c r="H2827" t="inlineStr">
        <is>
          <t>official</t>
        </is>
      </c>
      <c r="I2827" t="inlineStr">
        <is>
          <t>output/pages/108_rahaa-resort/spa__rahaaresort.com__traditional-balinese-massage.md</t>
        </is>
      </c>
    </row>
    <row r="2828">
      <c r="A2828" t="n">
        <v>105</v>
      </c>
      <c r="B2828" t="inlineStr">
        <is>
          <t>Kuda Villingili Resort Maldives</t>
        </is>
      </c>
      <c r="C2828" t="inlineStr">
        <is>
          <t>https://www.kudavillingili.com/dining/</t>
        </is>
      </c>
      <c r="D2828" t="inlineStr">
        <is>
          <t>dining</t>
        </is>
      </c>
      <c r="E2828" t="inlineStr">
        <is>
          <t>Restaurants in the Maldives | Kuda Villingili Resort Maldives</t>
        </is>
      </c>
      <c r="F2828" t="n">
        <v>2453</v>
      </c>
      <c r="G2828" t="inlineStr">
        <is>
          <t>2026-10-04</t>
        </is>
      </c>
      <c r="H2828" t="inlineStr">
        <is>
          <t>official</t>
        </is>
      </c>
      <c r="I2828" t="inlineStr">
        <is>
          <t>output/pages/105_kuda-villingili-resort-maldives/dining__kudavillingili.com__dining.md</t>
        </is>
      </c>
    </row>
    <row r="2829">
      <c r="A2829" t="n">
        <v>108</v>
      </c>
      <c r="B2829" t="inlineStr">
        <is>
          <t>Rahaa Resort</t>
        </is>
      </c>
      <c r="C2829" t="inlineStr">
        <is>
          <t>https://rahaaresort.com/sports-fishing/</t>
        </is>
      </c>
      <c r="D2829" t="inlineStr">
        <is>
          <t>overview</t>
        </is>
      </c>
      <c r="E2829" t="inlineStr">
        <is>
          <t>Sports Fishing - Rahaa Resort</t>
        </is>
      </c>
      <c r="F2829" t="n">
        <v>375</v>
      </c>
      <c r="G2829" t="inlineStr">
        <is>
          <t>2026-10-04</t>
        </is>
      </c>
      <c r="H2829" t="inlineStr">
        <is>
          <t>official</t>
        </is>
      </c>
      <c r="I2829" t="inlineStr">
        <is>
          <t>output/pages/108_rahaa-resort/overview__rahaaresort.com__sports-fishing.md</t>
        </is>
      </c>
    </row>
    <row r="2830">
      <c r="A2830" t="n">
        <v>108</v>
      </c>
      <c r="B2830" t="inlineStr">
        <is>
          <t>Rahaa Resort</t>
        </is>
      </c>
      <c r="C2830" t="inlineStr">
        <is>
          <t>https://rahaaresort.com/lomi-lomi-hawaiian-massage/</t>
        </is>
      </c>
      <c r="D2830" t="inlineStr">
        <is>
          <t>spa</t>
        </is>
      </c>
      <c r="E2830" t="inlineStr">
        <is>
          <t>Lomi Lomi Hawaiian Massage - Rahaa Resort</t>
        </is>
      </c>
      <c r="F2830" t="n">
        <v>372</v>
      </c>
      <c r="G2830" t="inlineStr">
        <is>
          <t>2026-10-04</t>
        </is>
      </c>
      <c r="H2830" t="inlineStr">
        <is>
          <t>official</t>
        </is>
      </c>
      <c r="I2830" t="inlineStr">
        <is>
          <t>output/pages/108_rahaa-resort/spa__rahaaresort.com__lomi-lomi-hawaiian-massage.md</t>
        </is>
      </c>
    </row>
    <row r="2831">
      <c r="A2831" t="n">
        <v>105</v>
      </c>
      <c r="B2831" t="inlineStr">
        <is>
          <t>Kuda Villingili Resort Maldives</t>
        </is>
      </c>
      <c r="C2831" t="inlineStr">
        <is>
          <t>https://www.kudavillingili.com/blog/sustainability-in-the-maldives/</t>
        </is>
      </c>
      <c r="D2831" t="inlineStr">
        <is>
          <t>diving</t>
        </is>
      </c>
      <c r="E2831" t="inlineStr">
        <is>
          <t>Sustainability in the Maldives | Kuda Villingili</t>
        </is>
      </c>
      <c r="F2831" t="n">
        <v>2391</v>
      </c>
      <c r="G2831" t="inlineStr">
        <is>
          <t>2026-10-04</t>
        </is>
      </c>
      <c r="H2831" t="inlineStr">
        <is>
          <t>official</t>
        </is>
      </c>
      <c r="I2831" t="inlineStr">
        <is>
          <t>output/pages/105_kuda-villingili-resort-maldives/diving__kudavillingili.com__blog-sustainability-in-the-maldives.md</t>
        </is>
      </c>
    </row>
    <row r="2832">
      <c r="A2832" t="n">
        <v>108</v>
      </c>
      <c r="B2832" t="inlineStr">
        <is>
          <t>Rahaa Resort</t>
        </is>
      </c>
      <c r="C2832" t="inlineStr">
        <is>
          <t>https://rahaaresort.com/offers/</t>
        </is>
      </c>
      <c r="D2832" t="inlineStr">
        <is>
          <t>offers</t>
        </is>
      </c>
      <c r="E2832" t="inlineStr">
        <is>
          <t>Offers - Rahaa Resort</t>
        </is>
      </c>
      <c r="F2832" t="n">
        <v>1251</v>
      </c>
      <c r="G2832" t="inlineStr">
        <is>
          <t>2026-10-04</t>
        </is>
      </c>
      <c r="H2832" t="inlineStr">
        <is>
          <t>official</t>
        </is>
      </c>
      <c r="I2832" t="inlineStr">
        <is>
          <t>output/pages/108_rahaa-resort/offers__rahaaresort.com__offers.md</t>
        </is>
      </c>
    </row>
    <row r="2833">
      <c r="A2833" t="n">
        <v>105</v>
      </c>
      <c r="B2833" t="inlineStr">
        <is>
          <t>Kuda Villingili Resort Maldives</t>
        </is>
      </c>
      <c r="C2833" t="inlineStr">
        <is>
          <t>https://www.kudavillingili.com/blog/archive/?curpage=2</t>
        </is>
      </c>
      <c r="D2833" t="inlineStr">
        <is>
          <t>other</t>
        </is>
      </c>
      <c r="E2833" t="inlineStr">
        <is>
          <t>Archive | Kuda Villingili</t>
        </is>
      </c>
      <c r="F2833" t="n">
        <v>729</v>
      </c>
      <c r="G2833" t="inlineStr">
        <is>
          <t>2026-10-04</t>
        </is>
      </c>
      <c r="H2833" t="inlineStr">
        <is>
          <t>official</t>
        </is>
      </c>
      <c r="I2833" t="inlineStr">
        <is>
          <t>output/pages/105_kuda-villingili-resort-maldives/other__kudavillingili.com__blog-archive.md</t>
        </is>
      </c>
    </row>
    <row r="2834">
      <c r="A2834" t="n">
        <v>105</v>
      </c>
      <c r="B2834" t="inlineStr">
        <is>
          <t>Kuda Villingili Resort Maldives</t>
        </is>
      </c>
      <c r="C2834" t="inlineStr">
        <is>
          <t>https://www.kudavillingili.com/blog/category/luxury/</t>
        </is>
      </c>
      <c r="D2834" t="inlineStr">
        <is>
          <t>other</t>
        </is>
      </c>
      <c r="E2834" t="inlineStr">
        <is>
          <t>Luxury | Kuda Villingili</t>
        </is>
      </c>
      <c r="F2834" t="n">
        <v>751</v>
      </c>
      <c r="G2834" t="inlineStr">
        <is>
          <t>2026-10-04</t>
        </is>
      </c>
      <c r="H2834" t="inlineStr">
        <is>
          <t>official</t>
        </is>
      </c>
      <c r="I2834" t="inlineStr">
        <is>
          <t>output/pages/105_kuda-villingili-resort-maldives/other__kudavillingili.com__blog-category-luxury.md</t>
        </is>
      </c>
    </row>
    <row r="2835">
      <c r="A2835" t="n">
        <v>108</v>
      </c>
      <c r="B2835" t="inlineStr">
        <is>
          <t>Rahaa Resort</t>
        </is>
      </c>
      <c r="C2835" t="inlineStr">
        <is>
          <t>https://rahaaresort.com/explore-rahaa-maldives/experiences/water-sports/</t>
        </is>
      </c>
      <c r="D2835" t="inlineStr">
        <is>
          <t>diving</t>
        </is>
      </c>
      <c r="E2835" t="inlineStr">
        <is>
          <t>Water Sports - Rahaa Resort</t>
        </is>
      </c>
      <c r="F2835" t="n">
        <v>2396</v>
      </c>
      <c r="G2835" t="inlineStr">
        <is>
          <t>2026-10-04</t>
        </is>
      </c>
      <c r="H2835" t="inlineStr">
        <is>
          <t>official</t>
        </is>
      </c>
      <c r="I2835" t="inlineStr">
        <is>
          <t>output/pages/108_rahaa-resort/diving__rahaaresort.com__explore-rahaa-maldives-experiences-water-sports.md</t>
        </is>
      </c>
    </row>
    <row r="2836">
      <c r="A2836" t="n">
        <v>108</v>
      </c>
      <c r="B2836" t="inlineStr">
        <is>
          <t>Rahaa Resort</t>
        </is>
      </c>
      <c r="C2836" t="inlineStr">
        <is>
          <t>https://rahaaresort.com/category/explore-rahaa/experiences-category/spa-wellness-category/</t>
        </is>
      </c>
      <c r="D2836" t="inlineStr">
        <is>
          <t>spa</t>
        </is>
      </c>
      <c r="E2836" t="inlineStr">
        <is>
          <t>Spa &amp; Wellness Archives - Rahaa Resort</t>
        </is>
      </c>
      <c r="F2836" t="n">
        <v>330</v>
      </c>
      <c r="G2836" t="inlineStr">
        <is>
          <t>2026-10-04</t>
        </is>
      </c>
      <c r="H2836" t="inlineStr">
        <is>
          <t>official</t>
        </is>
      </c>
      <c r="I2836" t="inlineStr">
        <is>
          <t>output/pages/108_rahaa-resort/spa__rahaaresort.com__category-explore-rahaa-experiences-category-spa-wellness-cat.md</t>
        </is>
      </c>
    </row>
    <row r="2837">
      <c r="A2837" t="n">
        <v>108</v>
      </c>
      <c r="B2837" t="inlineStr">
        <is>
          <t>Rahaa Resort</t>
        </is>
      </c>
      <c r="C2837" t="inlineStr">
        <is>
          <t>https://rahaaresort.com/category/explore-rahaa/dining-category/</t>
        </is>
      </c>
      <c r="D2837" t="inlineStr">
        <is>
          <t>dining</t>
        </is>
      </c>
      <c r="E2837" t="inlineStr">
        <is>
          <t>Dinning Archives - Rahaa Resort</t>
        </is>
      </c>
      <c r="F2837" t="n">
        <v>207</v>
      </c>
      <c r="G2837" t="inlineStr">
        <is>
          <t>2026-10-04</t>
        </is>
      </c>
      <c r="H2837" t="inlineStr">
        <is>
          <t>official</t>
        </is>
      </c>
      <c r="I2837" t="inlineStr">
        <is>
          <t>output/pages/108_rahaa-resort/dining__rahaaresort.com__category-explore-rahaa-dining-category.md</t>
        </is>
      </c>
    </row>
    <row r="2838">
      <c r="A2838" t="n">
        <v>105</v>
      </c>
      <c r="B2838" t="inlineStr">
        <is>
          <t>Kuda Villingili Resort Maldives</t>
        </is>
      </c>
      <c r="C2838" t="inlineStr">
        <is>
          <t>https://www.kudavillingili.com/dining/east/</t>
        </is>
      </c>
      <c r="D2838" t="inlineStr">
        <is>
          <t>dining</t>
        </is>
      </c>
      <c r="E2838" t="inlineStr">
        <is>
          <t>Best Food in The Maldives | Kuda Villingili Resort Maldives</t>
        </is>
      </c>
      <c r="F2838" t="n">
        <v>721</v>
      </c>
      <c r="G2838" t="inlineStr">
        <is>
          <t>2026-10-04</t>
        </is>
      </c>
      <c r="H2838" t="inlineStr">
        <is>
          <t>official</t>
        </is>
      </c>
      <c r="I2838" t="inlineStr">
        <is>
          <t>output/pages/105_kuda-villingili-resort-maldives/dining__kudavillingili.com__dining-east.md</t>
        </is>
      </c>
    </row>
    <row r="2839">
      <c r="A2839" t="n">
        <v>108</v>
      </c>
      <c r="B2839" t="inlineStr">
        <is>
          <t>Rahaa Resort</t>
        </is>
      </c>
      <c r="C2839" t="inlineStr">
        <is>
          <t>https://rahaaresort.com/category/explore-rahaa/</t>
        </is>
      </c>
      <c r="D2839" t="inlineStr">
        <is>
          <t>overview</t>
        </is>
      </c>
      <c r="E2839" t="inlineStr">
        <is>
          <t>Rahaa Resort Archives - Rahaa Resort</t>
        </is>
      </c>
      <c r="F2839" t="n">
        <v>330</v>
      </c>
      <c r="G2839" t="inlineStr">
        <is>
          <t>2026-10-04</t>
        </is>
      </c>
      <c r="H2839" t="inlineStr">
        <is>
          <t>official</t>
        </is>
      </c>
      <c r="I2839" t="inlineStr">
        <is>
          <t>output/pages/108_rahaa-resort/overview__rahaaresort.com__category-explore-rahaa.md</t>
        </is>
      </c>
    </row>
    <row r="2840">
      <c r="A2840" t="n">
        <v>105</v>
      </c>
      <c r="B2840" t="inlineStr">
        <is>
          <t>Kuda Villingili Resort Maldives</t>
        </is>
      </c>
      <c r="C2840" t="inlineStr">
        <is>
          <t>https://www.kudavillingili.com/dining/med/</t>
        </is>
      </c>
      <c r="D2840" t="inlineStr">
        <is>
          <t>dining</t>
        </is>
      </c>
      <c r="E2840" t="inlineStr">
        <is>
          <t>Italian Restaurant Maldives | Kuda Villingili Resort Maldives</t>
        </is>
      </c>
      <c r="F2840" t="n">
        <v>677</v>
      </c>
      <c r="G2840" t="inlineStr">
        <is>
          <t>2026-10-04</t>
        </is>
      </c>
      <c r="H2840" t="inlineStr">
        <is>
          <t>official</t>
        </is>
      </c>
      <c r="I2840" t="inlineStr">
        <is>
          <t>output/pages/105_kuda-villingili-resort-maldives/dining__kudavillingili.com__dining-med.md</t>
        </is>
      </c>
    </row>
    <row r="2841">
      <c r="A2841" t="n">
        <v>108</v>
      </c>
      <c r="B2841" t="inlineStr">
        <is>
          <t>Rahaa Resort</t>
        </is>
      </c>
      <c r="C2841" t="inlineStr">
        <is>
          <t>https://rahaaresort.com/moonlight-sailing/</t>
        </is>
      </c>
      <c r="D2841" t="inlineStr">
        <is>
          <t>overview</t>
        </is>
      </c>
      <c r="E2841" t="inlineStr">
        <is>
          <t>Moonlight Sailing - Rahaa Resort</t>
        </is>
      </c>
      <c r="F2841" t="n">
        <v>475</v>
      </c>
      <c r="G2841" t="inlineStr">
        <is>
          <t>2026-10-04</t>
        </is>
      </c>
      <c r="H2841" t="inlineStr">
        <is>
          <t>official</t>
        </is>
      </c>
      <c r="I2841" t="inlineStr">
        <is>
          <t>output/pages/108_rahaa-resort/overview__rahaaresort.com__moonlight-sailing.md</t>
        </is>
      </c>
    </row>
    <row r="2842">
      <c r="A2842" t="n">
        <v>105</v>
      </c>
      <c r="B2842" t="inlineStr">
        <is>
          <t>Kuda Villingili Resort Maldives</t>
        </is>
      </c>
      <c r="C2842" t="inlineStr">
        <is>
          <t>https://www.kudavillingili.com/offers/honeymoon-offer/</t>
        </is>
      </c>
      <c r="D2842" t="inlineStr">
        <is>
          <t>wedding</t>
        </is>
      </c>
      <c r="E2842" t="inlineStr">
        <is>
          <t>Honeymoon Offer | Kuda Villingili Resort Maldives</t>
        </is>
      </c>
      <c r="F2842" t="n">
        <v>2090</v>
      </c>
      <c r="G2842" t="inlineStr">
        <is>
          <t>2026-10-04</t>
        </is>
      </c>
      <c r="H2842" t="inlineStr">
        <is>
          <t>official</t>
        </is>
      </c>
      <c r="I2842" t="inlineStr">
        <is>
          <t>output/pages/105_kuda-villingili-resort-maldives/wedding__kudavillingili.com__offers-honeymoon-offer.md</t>
        </is>
      </c>
    </row>
    <row r="2843">
      <c r="A2843" t="n">
        <v>108</v>
      </c>
      <c r="B2843" t="inlineStr">
        <is>
          <t>Rahaa Resort</t>
        </is>
      </c>
      <c r="C2843" t="inlineStr">
        <is>
          <t>https://rahaaresort.com/dolphin-cruise/</t>
        </is>
      </c>
      <c r="D2843" t="inlineStr">
        <is>
          <t>overview</t>
        </is>
      </c>
      <c r="E2843" t="inlineStr">
        <is>
          <t>Dolphin Cruise - Rahaa Resort</t>
        </is>
      </c>
      <c r="F2843" t="n">
        <v>341</v>
      </c>
      <c r="G2843" t="inlineStr">
        <is>
          <t>2026-10-04</t>
        </is>
      </c>
      <c r="H2843" t="inlineStr">
        <is>
          <t>official</t>
        </is>
      </c>
      <c r="I2843" t="inlineStr">
        <is>
          <t>output/pages/108_rahaa-resort/overview__rahaaresort.com__dolphin-cruise.md</t>
        </is>
      </c>
    </row>
    <row r="2844">
      <c r="A2844" t="n">
        <v>105</v>
      </c>
      <c r="B2844" t="inlineStr">
        <is>
          <t>Kuda Villingili Resort Maldives</t>
        </is>
      </c>
      <c r="C2844" t="inlineStr">
        <is>
          <t>https://www.kudavillingili.com/accommodation/villas/sunset-water-villa-with-private-pool/</t>
        </is>
      </c>
      <c r="D2844" t="inlineStr">
        <is>
          <t>villas</t>
        </is>
      </c>
      <c r="E2844" t="inlineStr">
        <is>
          <t>Sunset Water villa with Private Pool | Kuda Villingili</t>
        </is>
      </c>
      <c r="F2844" t="n">
        <v>1192</v>
      </c>
      <c r="G2844" t="inlineStr">
        <is>
          <t>2026-10-04</t>
        </is>
      </c>
      <c r="H2844" t="inlineStr">
        <is>
          <t>official</t>
        </is>
      </c>
      <c r="I2844" t="inlineStr">
        <is>
          <t>output/pages/105_kuda-villingili-resort-maldives/villas__kudavillingili.com__accommodation-villas-sunset-water-villa-with-private-pool.md</t>
        </is>
      </c>
    </row>
    <row r="2845">
      <c r="A2845" t="n">
        <v>108</v>
      </c>
      <c r="B2845" t="inlineStr">
        <is>
          <t>Rahaa Resort</t>
        </is>
      </c>
      <c r="C2845" t="inlineStr">
        <is>
          <t>https://rahaaresort.com/lake-view-villa/</t>
        </is>
      </c>
      <c r="D2845" t="inlineStr">
        <is>
          <t>villas</t>
        </is>
      </c>
      <c r="E2845" t="inlineStr">
        <is>
          <t>Lake View Villa - Rahaa Resort</t>
        </is>
      </c>
      <c r="F2845" t="n">
        <v>843</v>
      </c>
      <c r="G2845" t="inlineStr">
        <is>
          <t>2026-10-04</t>
        </is>
      </c>
      <c r="H2845" t="inlineStr">
        <is>
          <t>official</t>
        </is>
      </c>
      <c r="I2845" t="inlineStr">
        <is>
          <t>output/pages/108_rahaa-resort/villas__rahaaresort.com__lake-view-villa.md</t>
        </is>
      </c>
    </row>
    <row r="2846">
      <c r="A2846" t="n">
        <v>108</v>
      </c>
      <c r="B2846" t="inlineStr">
        <is>
          <t>Rahaa Resort</t>
        </is>
      </c>
      <c r="C2846" t="inlineStr">
        <is>
          <t>https://rahaaresort.com/sunset-cruise/</t>
        </is>
      </c>
      <c r="D2846" t="inlineStr">
        <is>
          <t>overview</t>
        </is>
      </c>
      <c r="E2846" t="inlineStr">
        <is>
          <t>Sunset Cruise - Rahaa Resort</t>
        </is>
      </c>
      <c r="F2846" t="n">
        <v>511</v>
      </c>
      <c r="G2846" t="inlineStr">
        <is>
          <t>2026-10-04</t>
        </is>
      </c>
      <c r="H2846" t="inlineStr">
        <is>
          <t>official</t>
        </is>
      </c>
      <c r="I2846" t="inlineStr">
        <is>
          <t>output/pages/108_rahaa-resort/overview__rahaaresort.com__sunset-cruise.md</t>
        </is>
      </c>
    </row>
    <row r="2847">
      <c r="A2847" t="n">
        <v>105</v>
      </c>
      <c r="B2847" t="inlineStr">
        <is>
          <t>Kuda Villingili Resort Maldives</t>
        </is>
      </c>
      <c r="C2847" t="inlineStr">
        <is>
          <t>https://www.kudavillingili.com/blog/2025/</t>
        </is>
      </c>
      <c r="D2847" t="inlineStr">
        <is>
          <t>other</t>
        </is>
      </c>
      <c r="E2847" t="inlineStr">
        <is>
          <t>2025 | Kuda Villingili</t>
        </is>
      </c>
      <c r="F2847" t="n">
        <v>731</v>
      </c>
      <c r="G2847" t="inlineStr">
        <is>
          <t>2026-10-04</t>
        </is>
      </c>
      <c r="H2847" t="inlineStr">
        <is>
          <t>official</t>
        </is>
      </c>
      <c r="I2847" t="inlineStr">
        <is>
          <t>output/pages/105_kuda-villingili-resort-maldives/other__kudavillingili.com__blog-2025.md</t>
        </is>
      </c>
    </row>
    <row r="2848">
      <c r="A2848" t="n">
        <v>108</v>
      </c>
      <c r="B2848" t="inlineStr">
        <is>
          <t>Rahaa Resort</t>
        </is>
      </c>
      <c r="C2848" t="inlineStr">
        <is>
          <t>https://rahaaresort.com/kream/</t>
        </is>
      </c>
      <c r="D2848" t="inlineStr">
        <is>
          <t>overview</t>
        </is>
      </c>
      <c r="E2848" t="inlineStr">
        <is>
          <t>Kream - Rahaa Resort</t>
        </is>
      </c>
      <c r="F2848" t="n">
        <v>419</v>
      </c>
      <c r="G2848" t="inlineStr">
        <is>
          <t>2026-10-04</t>
        </is>
      </c>
      <c r="H2848" t="inlineStr">
        <is>
          <t>official</t>
        </is>
      </c>
      <c r="I2848" t="inlineStr">
        <is>
          <t>output/pages/108_rahaa-resort/overview__rahaaresort.com__kream.md</t>
        </is>
      </c>
    </row>
    <row r="2849">
      <c r="A2849" t="n">
        <v>105</v>
      </c>
      <c r="B2849" t="inlineStr">
        <is>
          <t>Kuda Villingili Resort Maldives</t>
        </is>
      </c>
      <c r="C2849" t="inlineStr">
        <is>
          <t>https://www.kudavillingili.com/blog/categories/</t>
        </is>
      </c>
      <c r="D2849" t="inlineStr">
        <is>
          <t>other</t>
        </is>
      </c>
      <c r="E2849" t="inlineStr">
        <is>
          <t>Categories | Kuda Villingili</t>
        </is>
      </c>
      <c r="F2849" t="n">
        <v>1237</v>
      </c>
      <c r="G2849" t="inlineStr">
        <is>
          <t>2026-10-04</t>
        </is>
      </c>
      <c r="H2849" t="inlineStr">
        <is>
          <t>official</t>
        </is>
      </c>
      <c r="I2849" t="inlineStr">
        <is>
          <t>output/pages/105_kuda-villingili-resort-maldives/other__kudavillingili.com__blog-categories.md</t>
        </is>
      </c>
    </row>
    <row r="2850">
      <c r="A2850" t="n">
        <v>108</v>
      </c>
      <c r="B2850" t="inlineStr">
        <is>
          <t>Rahaa Resort</t>
        </is>
      </c>
      <c r="C2850" t="inlineStr">
        <is>
          <t>https://rahaaresort.com/speedboat-cruise/</t>
        </is>
      </c>
      <c r="D2850" t="inlineStr">
        <is>
          <t>overview</t>
        </is>
      </c>
      <c r="E2850" t="inlineStr">
        <is>
          <t>Speedboat Cruise - Rahaa Resort</t>
        </is>
      </c>
      <c r="F2850" t="n">
        <v>381</v>
      </c>
      <c r="G2850" t="inlineStr">
        <is>
          <t>2026-10-04</t>
        </is>
      </c>
      <c r="H2850" t="inlineStr">
        <is>
          <t>official</t>
        </is>
      </c>
      <c r="I2850" t="inlineStr">
        <is>
          <t>output/pages/108_rahaa-resort/overview__rahaaresort.com__speedboat-cruise.md</t>
        </is>
      </c>
    </row>
    <row r="2851">
      <c r="A2851" t="n">
        <v>108</v>
      </c>
      <c r="B2851" t="inlineStr">
        <is>
          <t>Rahaa Resort</t>
        </is>
      </c>
      <c r="C2851" t="inlineStr">
        <is>
          <t>https://rahaaresort.com/explore-rahaa-maldives/accommodation/</t>
        </is>
      </c>
      <c r="D2851" t="inlineStr">
        <is>
          <t>diving</t>
        </is>
      </c>
      <c r="E2851" t="inlineStr">
        <is>
          <t>Accommodation - Rahaa Resort</t>
        </is>
      </c>
      <c r="F2851" t="n">
        <v>1099</v>
      </c>
      <c r="G2851" t="inlineStr">
        <is>
          <t>2026-10-04</t>
        </is>
      </c>
      <c r="H2851" t="inlineStr">
        <is>
          <t>official</t>
        </is>
      </c>
      <c r="I2851" t="inlineStr">
        <is>
          <t>output/pages/108_rahaa-resort/diving__rahaaresort.com__explore-rahaa-maldives-accommodation.md</t>
        </is>
      </c>
    </row>
    <row r="2852">
      <c r="A2852" t="n">
        <v>105</v>
      </c>
      <c r="B2852" t="inlineStr">
        <is>
          <t>Kuda Villingili Resort Maldives</t>
        </is>
      </c>
      <c r="C2852" t="inlineStr">
        <is>
          <t>https://www.kudavillingili.com/blog/chinese-golden-week-maldives-2026/</t>
        </is>
      </c>
      <c r="D2852" t="inlineStr">
        <is>
          <t>diving</t>
        </is>
      </c>
      <c r="E2852" t="inlineStr">
        <is>
          <t>Chinese Golden Week in the Maldives 2026 | Kuda Villingili</t>
        </is>
      </c>
      <c r="F2852" t="n">
        <v>2361</v>
      </c>
      <c r="G2852" t="inlineStr">
        <is>
          <t>2026-10-04</t>
        </is>
      </c>
      <c r="H2852" t="inlineStr">
        <is>
          <t>official</t>
        </is>
      </c>
      <c r="I2852" t="inlineStr">
        <is>
          <t>output/pages/105_kuda-villingili-resort-maldives/diving__kudavillingili.com__blog-chinese-golden-week-maldives-2026.md</t>
        </is>
      </c>
    </row>
    <row r="2853">
      <c r="A2853" t="n">
        <v>111</v>
      </c>
      <c r="B2853" t="inlineStr">
        <is>
          <t>Huvafenfushi Maldives</t>
        </is>
      </c>
      <c r="C2853" t="inlineStr">
        <is>
          <t>https://www.huvafenfushi.com/</t>
        </is>
      </c>
      <c r="D2853" t="inlineStr">
        <is>
          <t>diving</t>
        </is>
      </c>
      <c r="E2853" t="inlineStr">
        <is>
          <t>Maldives Luxury Resort | Huvafen Fushi Maldives Official Site</t>
        </is>
      </c>
      <c r="F2853" t="n">
        <v>3597</v>
      </c>
      <c r="G2853" t="inlineStr">
        <is>
          <t>2026-10-04</t>
        </is>
      </c>
      <c r="H2853" t="inlineStr">
        <is>
          <t>official</t>
        </is>
      </c>
      <c r="I2853" t="inlineStr">
        <is>
          <t>output/pages/111_huvafenfushi-maldives/diving__huvafenfushi.com__home.md</t>
        </is>
      </c>
    </row>
    <row r="2854">
      <c r="A2854" t="n">
        <v>108</v>
      </c>
      <c r="B2854" t="inlineStr">
        <is>
          <t>Rahaa Resort</t>
        </is>
      </c>
      <c r="C2854" t="inlineStr">
        <is>
          <t>https://rahaaresort.com/aromatherapy/</t>
        </is>
      </c>
      <c r="D2854" t="inlineStr">
        <is>
          <t>overview</t>
        </is>
      </c>
      <c r="E2854" t="inlineStr">
        <is>
          <t>Aromatherapy - Rahaa Resort</t>
        </is>
      </c>
      <c r="F2854" t="n">
        <v>348</v>
      </c>
      <c r="G2854" t="inlineStr">
        <is>
          <t>2026-10-04</t>
        </is>
      </c>
      <c r="H2854" t="inlineStr">
        <is>
          <t>official</t>
        </is>
      </c>
      <c r="I2854" t="inlineStr">
        <is>
          <t>output/pages/108_rahaa-resort/overview__rahaaresort.com__aromatherapy.md</t>
        </is>
      </c>
    </row>
    <row r="2855">
      <c r="A2855" t="n">
        <v>108</v>
      </c>
      <c r="B2855" t="inlineStr">
        <is>
          <t>Rahaa Resort</t>
        </is>
      </c>
      <c r="C2855" t="inlineStr">
        <is>
          <t>https://rahaaresort.com/contact/</t>
        </is>
      </c>
      <c r="D2855" t="inlineStr">
        <is>
          <t>overview</t>
        </is>
      </c>
      <c r="E2855" t="inlineStr">
        <is>
          <t>Contact - Rahaa Resort</t>
        </is>
      </c>
      <c r="F2855" t="n">
        <v>471</v>
      </c>
      <c r="G2855" t="inlineStr">
        <is>
          <t>2026-10-04</t>
        </is>
      </c>
      <c r="H2855" t="inlineStr">
        <is>
          <t>official</t>
        </is>
      </c>
      <c r="I2855" t="inlineStr">
        <is>
          <t>output/pages/108_rahaa-resort/overview__rahaaresort.com__contact.md</t>
        </is>
      </c>
    </row>
    <row r="2856">
      <c r="A2856" t="n">
        <v>111</v>
      </c>
      <c r="B2856" t="inlineStr">
        <is>
          <t>Huvafenfushi Maldives</t>
        </is>
      </c>
      <c r="C2856" t="inlineStr">
        <is>
          <t>https://www.huvafenfushi.com/sitemap</t>
        </is>
      </c>
      <c r="D2856" t="inlineStr">
        <is>
          <t>diving</t>
        </is>
      </c>
      <c r="E2856" t="inlineStr">
        <is>
          <t>Sitemap - Huvafen Fushi Maldives</t>
        </is>
      </c>
      <c r="F2856" t="n">
        <v>1552</v>
      </c>
      <c r="G2856" t="inlineStr">
        <is>
          <t>2026-10-04</t>
        </is>
      </c>
      <c r="H2856" t="inlineStr">
        <is>
          <t>official</t>
        </is>
      </c>
      <c r="I2856" t="inlineStr">
        <is>
          <t>output/pages/111_huvafenfushi-maldives/diving__huvafenfushi.com__sitemap.md</t>
        </is>
      </c>
    </row>
    <row r="2857">
      <c r="A2857" t="n">
        <v>105</v>
      </c>
      <c r="B2857" t="inlineStr">
        <is>
          <t>Kuda Villingili Resort Maldives</t>
        </is>
      </c>
      <c r="C2857" t="inlineStr">
        <is>
          <t>https://www.kudavillingili.com/experiences/shopping-village/</t>
        </is>
      </c>
      <c r="D2857" t="inlineStr">
        <is>
          <t>diving</t>
        </is>
      </c>
      <c r="E2857" t="inlineStr">
        <is>
          <t>Fun Things to Do in Maldives | Kuda Villingili Resort Maldives</t>
        </is>
      </c>
      <c r="F2857" t="n">
        <v>883</v>
      </c>
      <c r="G2857" t="inlineStr">
        <is>
          <t>2026-10-04</t>
        </is>
      </c>
      <c r="H2857" t="inlineStr">
        <is>
          <t>official</t>
        </is>
      </c>
      <c r="I2857" t="inlineStr">
        <is>
          <t>output/pages/105_kuda-villingili-resort-maldives/diving__kudavillingili.com__experiences-shopping-village.md</t>
        </is>
      </c>
    </row>
    <row r="2858">
      <c r="A2858" t="n">
        <v>108</v>
      </c>
      <c r="B2858" t="inlineStr">
        <is>
          <t>Rahaa Resort</t>
        </is>
      </c>
      <c r="C2858" t="inlineStr">
        <is>
          <t>https://rahaaresort.com/fun-tube/</t>
        </is>
      </c>
      <c r="D2858" t="inlineStr">
        <is>
          <t>overview</t>
        </is>
      </c>
      <c r="E2858" t="inlineStr">
        <is>
          <t>Fun Tube - Rahaa Resort</t>
        </is>
      </c>
      <c r="F2858" t="n">
        <v>224</v>
      </c>
      <c r="G2858" t="inlineStr">
        <is>
          <t>2026-10-04</t>
        </is>
      </c>
      <c r="H2858" t="inlineStr">
        <is>
          <t>official</t>
        </is>
      </c>
      <c r="I2858" t="inlineStr">
        <is>
          <t>output/pages/108_rahaa-resort/overview__rahaaresort.com__fun-tube.md</t>
        </is>
      </c>
    </row>
    <row r="2859">
      <c r="A2859" t="n">
        <v>111</v>
      </c>
      <c r="B2859" t="inlineStr">
        <is>
          <t>Huvafenfushi Maldives</t>
        </is>
      </c>
      <c r="C2859" t="inlineStr">
        <is>
          <t>https://www.huvafenfushi.com/accommodation/the-beach-house</t>
        </is>
      </c>
      <c r="D2859" t="inlineStr">
        <is>
          <t>diving</t>
        </is>
      </c>
      <c r="E2859" t="inlineStr">
        <is>
          <t>Maldives Luxury Resorts 5 Star | Beach House | Huvafen Fushi</t>
        </is>
      </c>
      <c r="F2859" t="n">
        <v>3085</v>
      </c>
      <c r="G2859" t="inlineStr">
        <is>
          <t>2026-10-04</t>
        </is>
      </c>
      <c r="H2859" t="inlineStr">
        <is>
          <t>official</t>
        </is>
      </c>
      <c r="I2859" t="inlineStr">
        <is>
          <t>output/pages/111_huvafenfushi-maldives/diving__huvafenfushi.com__accommodation-the-beach-house.md</t>
        </is>
      </c>
    </row>
    <row r="2860">
      <c r="A2860" t="n">
        <v>108</v>
      </c>
      <c r="B2860" t="inlineStr">
        <is>
          <t>Rahaa Resort</t>
        </is>
      </c>
      <c r="C2860" t="inlineStr">
        <is>
          <t>https://rahaaresort.com/category/explore-rahaa/experiences-category/excursions-category/</t>
        </is>
      </c>
      <c r="D2860" t="inlineStr">
        <is>
          <t>excursions</t>
        </is>
      </c>
      <c r="E2860" t="inlineStr">
        <is>
          <t>excursions Archives - Rahaa Resort</t>
        </is>
      </c>
      <c r="F2860" t="n">
        <v>346</v>
      </c>
      <c r="G2860" t="inlineStr">
        <is>
          <t>2026-10-04</t>
        </is>
      </c>
      <c r="H2860" t="inlineStr">
        <is>
          <t>official</t>
        </is>
      </c>
      <c r="I2860" t="inlineStr">
        <is>
          <t>output/pages/108_rahaa-resort/excursions__rahaaresort.com__category-explore-rahaa-experiences-category-excursions-categ.md</t>
        </is>
      </c>
    </row>
    <row r="2861">
      <c r="A2861" t="n">
        <v>105</v>
      </c>
      <c r="B2861" t="inlineStr">
        <is>
          <t>Kuda Villingili Resort Maldives</t>
        </is>
      </c>
      <c r="C2861" t="inlineStr">
        <is>
          <t>https://www.kudavillingili.com/accommodation/residencies/two-bedroom-beach-villa-with-private-pool/</t>
        </is>
      </c>
      <c r="D2861" t="inlineStr">
        <is>
          <t>diving</t>
        </is>
      </c>
      <c r="E2861" t="inlineStr">
        <is>
          <t>Best Beach Villa Maldives | Kuda Villingili Resort Maldives</t>
        </is>
      </c>
      <c r="F2861" t="n">
        <v>1624</v>
      </c>
      <c r="G2861" t="inlineStr">
        <is>
          <t>2026-10-04</t>
        </is>
      </c>
      <c r="H2861" t="inlineStr">
        <is>
          <t>official</t>
        </is>
      </c>
      <c r="I2861" t="inlineStr">
        <is>
          <t>output/pages/105_kuda-villingili-resort-maldives/diving__kudavillingili.com__accommodation-residencies-two-bedroom-beach-villa-with-priva.md</t>
        </is>
      </c>
    </row>
    <row r="2862">
      <c r="A2862" t="n">
        <v>108</v>
      </c>
      <c r="B2862" t="inlineStr">
        <is>
          <t>Rahaa Resort</t>
        </is>
      </c>
      <c r="C2862" t="inlineStr">
        <is>
          <t>https://rahaaresort.com/explore-rahaa-maldives/dinning/</t>
        </is>
      </c>
      <c r="D2862" t="inlineStr">
        <is>
          <t>diving</t>
        </is>
      </c>
      <c r="E2862" t="inlineStr">
        <is>
          <t>Dinning - Rahaa Resort</t>
        </is>
      </c>
      <c r="F2862" t="n">
        <v>1582</v>
      </c>
      <c r="G2862" t="inlineStr">
        <is>
          <t>2026-10-04</t>
        </is>
      </c>
      <c r="H2862" t="inlineStr">
        <is>
          <t>official</t>
        </is>
      </c>
      <c r="I2862" t="inlineStr">
        <is>
          <t>output/pages/108_rahaa-resort/diving__rahaaresort.com__explore-rahaa-maldives-dinning.md</t>
        </is>
      </c>
    </row>
    <row r="2863">
      <c r="A2863" t="n">
        <v>111</v>
      </c>
      <c r="B2863" t="inlineStr">
        <is>
          <t>Huvafenfushi Maldives</t>
        </is>
      </c>
      <c r="C2863" t="inlineStr">
        <is>
          <t>https://www.huvafenfushi.com/dining/celsius</t>
        </is>
      </c>
      <c r="D2863" t="inlineStr">
        <is>
          <t>dining</t>
        </is>
      </c>
      <c r="E2863" t="inlineStr">
        <is>
          <t>Dining in Maldives | Celsius at Huvafen Fushi Maldives</t>
        </is>
      </c>
      <c r="F2863" t="n">
        <v>1525</v>
      </c>
      <c r="G2863" t="inlineStr">
        <is>
          <t>2026-10-04</t>
        </is>
      </c>
      <c r="H2863" t="inlineStr">
        <is>
          <t>official</t>
        </is>
      </c>
      <c r="I2863" t="inlineStr">
        <is>
          <t>output/pages/111_huvafenfushi-maldives/dining__huvafenfushi.com__dining-celsius.md</t>
        </is>
      </c>
    </row>
    <row r="2864">
      <c r="A2864" t="n">
        <v>108</v>
      </c>
      <c r="B2864" t="inlineStr">
        <is>
          <t>Rahaa Resort</t>
        </is>
      </c>
      <c r="C2864" t="inlineStr">
        <is>
          <t>https://rahaaresort.com/honey-sugar-scrub/</t>
        </is>
      </c>
      <c r="D2864" t="inlineStr">
        <is>
          <t>overview</t>
        </is>
      </c>
      <c r="E2864" t="inlineStr">
        <is>
          <t>Honey &amp; Sugar Scrub - Rahaa Resort</t>
        </is>
      </c>
      <c r="F2864" t="n">
        <v>314</v>
      </c>
      <c r="G2864" t="inlineStr">
        <is>
          <t>2026-10-04</t>
        </is>
      </c>
      <c r="H2864" t="inlineStr">
        <is>
          <t>official</t>
        </is>
      </c>
      <c r="I2864" t="inlineStr">
        <is>
          <t>output/pages/108_rahaa-resort/overview__rahaaresort.com__honey-sugar-scrub.md</t>
        </is>
      </c>
    </row>
    <row r="2865">
      <c r="A2865" t="n">
        <v>111</v>
      </c>
      <c r="B2865" t="inlineStr">
        <is>
          <t>Huvafenfushi Maldives</t>
        </is>
      </c>
      <c r="C2865" t="inlineStr">
        <is>
          <t>https://www.huvafenfushi.com/location</t>
        </is>
      </c>
      <c r="D2865" t="inlineStr">
        <is>
          <t>diving</t>
        </is>
      </c>
      <c r="E2865" t="inlineStr">
        <is>
          <t>Location - Huvafen Fushi Maldives</t>
        </is>
      </c>
      <c r="F2865" t="n">
        <v>1487</v>
      </c>
      <c r="G2865" t="inlineStr">
        <is>
          <t>2026-10-04</t>
        </is>
      </c>
      <c r="H2865" t="inlineStr">
        <is>
          <t>official</t>
        </is>
      </c>
      <c r="I2865" t="inlineStr">
        <is>
          <t>output/pages/111_huvafenfushi-maldives/diving__huvafenfushi.com__location.md</t>
        </is>
      </c>
    </row>
    <row r="2866">
      <c r="A2866" t="n">
        <v>105</v>
      </c>
      <c r="B2866" t="inlineStr">
        <is>
          <t>Kuda Villingili Resort Maldives</t>
        </is>
      </c>
      <c r="C2866" t="inlineStr">
        <is>
          <t>https://www.kudavillingili.com/dining/mar-umi/</t>
        </is>
      </c>
      <c r="D2866" t="inlineStr">
        <is>
          <t>dining</t>
        </is>
      </c>
      <c r="E2866" t="inlineStr">
        <is>
          <t>Japanese Restaurant Maldives | Kuda Villingili Resort Maldives</t>
        </is>
      </c>
      <c r="F2866" t="n">
        <v>942</v>
      </c>
      <c r="G2866" t="inlineStr">
        <is>
          <t>2026-10-04</t>
        </is>
      </c>
      <c r="H2866" t="inlineStr">
        <is>
          <t>official</t>
        </is>
      </c>
      <c r="I2866" t="inlineStr">
        <is>
          <t>output/pages/105_kuda-villingili-resort-maldives/dining__kudavillingili.com__dining-mar-umi.md</t>
        </is>
      </c>
    </row>
    <row r="2867">
      <c r="A2867" t="n">
        <v>108</v>
      </c>
      <c r="B2867" t="inlineStr">
        <is>
          <t>Rahaa Resort</t>
        </is>
      </c>
      <c r="C2867" t="inlineStr">
        <is>
          <t>https://rahaaresort.com/swedish-massage/</t>
        </is>
      </c>
      <c r="D2867" t="inlineStr">
        <is>
          <t>spa</t>
        </is>
      </c>
      <c r="E2867" t="inlineStr">
        <is>
          <t>Swedish Massage - Rahaa Resort</t>
        </is>
      </c>
      <c r="F2867" t="n">
        <v>205</v>
      </c>
      <c r="G2867" t="inlineStr">
        <is>
          <t>2026-10-04</t>
        </is>
      </c>
      <c r="H2867" t="inlineStr">
        <is>
          <t>official</t>
        </is>
      </c>
      <c r="I2867" t="inlineStr">
        <is>
          <t>output/pages/108_rahaa-resort/spa__rahaaresort.com__swedish-massage.md</t>
        </is>
      </c>
    </row>
    <row r="2868">
      <c r="A2868" t="n">
        <v>105</v>
      </c>
      <c r="B2868" t="inlineStr">
        <is>
          <t>Kuda Villingili Resort Maldives</t>
        </is>
      </c>
      <c r="C2868" t="inlineStr">
        <is>
          <t>https://www.kudavillingili.com/dining/the-restaurant/</t>
        </is>
      </c>
      <c r="D2868" t="inlineStr">
        <is>
          <t>dining</t>
        </is>
      </c>
      <c r="E2868" t="inlineStr">
        <is>
          <t>Best Places to Eat in Maldives | Kuda Villingili Resort Maldives</t>
        </is>
      </c>
      <c r="F2868" t="n">
        <v>791</v>
      </c>
      <c r="G2868" t="inlineStr">
        <is>
          <t>2026-10-04</t>
        </is>
      </c>
      <c r="H2868" t="inlineStr">
        <is>
          <t>official</t>
        </is>
      </c>
      <c r="I2868" t="inlineStr">
        <is>
          <t>output/pages/105_kuda-villingili-resort-maldives/dining__kudavillingili.com__dining-the-restaurant.md</t>
        </is>
      </c>
    </row>
    <row r="2869">
      <c r="A2869" t="n">
        <v>111</v>
      </c>
      <c r="B2869" t="inlineStr">
        <is>
          <t>Huvafenfushi Maldives</t>
        </is>
      </c>
      <c r="C2869" t="inlineStr">
        <is>
          <t>https://www.huvafenfushi.com/our-story</t>
        </is>
      </c>
      <c r="D2869" t="inlineStr">
        <is>
          <t>diving</t>
        </is>
      </c>
      <c r="E2869" t="inlineStr">
        <is>
          <t>Our Story - Huvafen Fushi Maldives</t>
        </is>
      </c>
      <c r="F2869" t="n">
        <v>7426</v>
      </c>
      <c r="G2869" t="inlineStr">
        <is>
          <t>2026-10-04</t>
        </is>
      </c>
      <c r="H2869" t="inlineStr">
        <is>
          <t>official</t>
        </is>
      </c>
      <c r="I2869" t="inlineStr">
        <is>
          <t>output/pages/111_huvafenfushi-maldives/diving__huvafenfushi.com__our-story.md</t>
        </is>
      </c>
    </row>
    <row r="2870">
      <c r="A2870" t="n">
        <v>105</v>
      </c>
      <c r="B2870" t="inlineStr">
        <is>
          <t>Kuda Villingili Resort Maldives</t>
        </is>
      </c>
      <c r="C2870" t="inlineStr">
        <is>
          <t>https://www.kudavillingili.com/offers/ultra-ai-offer/</t>
        </is>
      </c>
      <c r="D2870" t="inlineStr">
        <is>
          <t>diving</t>
        </is>
      </c>
      <c r="E2870" t="inlineStr">
        <is>
          <t>Exclusive Ultra Luxury All-Inclusive Offer | Kuda Villingili Resort Maldives</t>
        </is>
      </c>
      <c r="F2870" t="n">
        <v>1887</v>
      </c>
      <c r="G2870" t="inlineStr">
        <is>
          <t>2026-10-04</t>
        </is>
      </c>
      <c r="H2870" t="inlineStr">
        <is>
          <t>official</t>
        </is>
      </c>
      <c r="I2870" t="inlineStr">
        <is>
          <t>output/pages/105_kuda-villingili-resort-maldives/diving__kudavillingili.com__offers-ultra-ai-offer.md</t>
        </is>
      </c>
    </row>
    <row r="2871">
      <c r="A2871" t="n">
        <v>108</v>
      </c>
      <c r="B2871" t="inlineStr">
        <is>
          <t>Rahaa Resort</t>
        </is>
      </c>
      <c r="C2871" t="inlineStr">
        <is>
          <t>https://rahaaresort.com/wedding-package/</t>
        </is>
      </c>
      <c r="D2871" t="inlineStr">
        <is>
          <t>wedding</t>
        </is>
      </c>
      <c r="E2871" t="inlineStr">
        <is>
          <t>Wedding Package - Rahaa Resort</t>
        </is>
      </c>
      <c r="F2871" t="n">
        <v>434</v>
      </c>
      <c r="G2871" t="inlineStr">
        <is>
          <t>2026-10-04</t>
        </is>
      </c>
      <c r="H2871" t="inlineStr">
        <is>
          <t>official</t>
        </is>
      </c>
      <c r="I2871" t="inlineStr">
        <is>
          <t>output/pages/108_rahaa-resort/wedding__rahaaresort.com__wedding-package.md</t>
        </is>
      </c>
    </row>
    <row r="2872">
      <c r="A2872" t="n">
        <v>111</v>
      </c>
      <c r="B2872" t="inlineStr">
        <is>
          <t>Huvafenfushi Maldives</t>
        </is>
      </c>
      <c r="C2872" t="inlineStr">
        <is>
          <t>https://www.huvafenfushi.com/useful-information</t>
        </is>
      </c>
      <c r="D2872" t="inlineStr">
        <is>
          <t>diving</t>
        </is>
      </c>
      <c r="E2872" t="inlineStr">
        <is>
          <t>Useful Information - Huvafen Fushi Maldives</t>
        </is>
      </c>
      <c r="F2872" t="n">
        <v>7453</v>
      </c>
      <c r="G2872" t="inlineStr">
        <is>
          <t>2026-10-04</t>
        </is>
      </c>
      <c r="H2872" t="inlineStr">
        <is>
          <t>official</t>
        </is>
      </c>
      <c r="I2872" t="inlineStr">
        <is>
          <t>output/pages/111_huvafenfushi-maldives/diving__huvafenfushi.com__useful-information.md</t>
        </is>
      </c>
    </row>
    <row r="2873">
      <c r="A2873" t="n">
        <v>108</v>
      </c>
      <c r="B2873" t="inlineStr">
        <is>
          <t>Rahaa Resort</t>
        </is>
      </c>
      <c r="C2873" t="inlineStr">
        <is>
          <t>https://rahaaresort.com/privacy-statement/</t>
        </is>
      </c>
      <c r="D2873" t="inlineStr">
        <is>
          <t>overview</t>
        </is>
      </c>
      <c r="E2873" t="inlineStr">
        <is>
          <t>Privacy Statement - Rahaa Resort</t>
        </is>
      </c>
      <c r="F2873" t="n">
        <v>2289</v>
      </c>
      <c r="G2873" t="inlineStr">
        <is>
          <t>2026-10-04</t>
        </is>
      </c>
      <c r="H2873" t="inlineStr">
        <is>
          <t>official</t>
        </is>
      </c>
      <c r="I2873" t="inlineStr">
        <is>
          <t>output/pages/108_rahaa-resort/overview__rahaaresort.com__privacy-statement.md</t>
        </is>
      </c>
    </row>
    <row r="2874">
      <c r="A2874" t="n">
        <v>105</v>
      </c>
      <c r="B2874" t="inlineStr">
        <is>
          <t>Kuda Villingili Resort Maldives</t>
        </is>
      </c>
      <c r="C2874" t="inlineStr">
        <is>
          <t>https://www.kudavillingili.com/blog/category/luxury/?curpage=1</t>
        </is>
      </c>
      <c r="D2874" t="inlineStr">
        <is>
          <t>other</t>
        </is>
      </c>
      <c r="E2874" t="inlineStr">
        <is>
          <t>Luxury | Kuda Villingili</t>
        </is>
      </c>
      <c r="F2874" t="n">
        <v>751</v>
      </c>
      <c r="G2874" t="inlineStr">
        <is>
          <t>2026-10-04</t>
        </is>
      </c>
      <c r="H2874" t="inlineStr">
        <is>
          <t>official</t>
        </is>
      </c>
      <c r="I2874" t="inlineStr">
        <is>
          <t>output/pages/105_kuda-villingili-resort-maldives/other__kudavillingili.com__blog-category-luxury.md</t>
        </is>
      </c>
    </row>
    <row r="2875">
      <c r="A2875" t="n">
        <v>111</v>
      </c>
      <c r="B2875" t="inlineStr">
        <is>
          <t>Huvafenfushi Maldives</t>
        </is>
      </c>
      <c r="C2875" t="inlineStr">
        <is>
          <t>https://www.huvafenfushi.com/spa</t>
        </is>
      </c>
      <c r="D2875" t="inlineStr">
        <is>
          <t>spa</t>
        </is>
      </c>
      <c r="E2875" t="inlineStr">
        <is>
          <t>Underwater Spa Maldives | Huvafen Fushi Maldives Spa Facilities</t>
        </is>
      </c>
      <c r="F2875" t="n">
        <v>4183</v>
      </c>
      <c r="G2875" t="inlineStr">
        <is>
          <t>2026-10-04</t>
        </is>
      </c>
      <c r="H2875" t="inlineStr">
        <is>
          <t>official</t>
        </is>
      </c>
      <c r="I2875" t="inlineStr">
        <is>
          <t>output/pages/111_huvafenfushi-maldives/spa__huvafenfushi.com__spa.md</t>
        </is>
      </c>
    </row>
    <row r="2876">
      <c r="A2876" t="n">
        <v>108</v>
      </c>
      <c r="B2876" t="inlineStr">
        <is>
          <t>Rahaa Resort</t>
        </is>
      </c>
      <c r="C2876" t="inlineStr">
        <is>
          <t>https://rahaaresort.com/exfoliating-body-treatments/</t>
        </is>
      </c>
      <c r="D2876" t="inlineStr">
        <is>
          <t>dining</t>
        </is>
      </c>
      <c r="E2876" t="inlineStr">
        <is>
          <t>Exfoliating Body Treatments - Rahaa Resort</t>
        </is>
      </c>
      <c r="F2876" t="n">
        <v>318</v>
      </c>
      <c r="G2876" t="inlineStr">
        <is>
          <t>2026-10-04</t>
        </is>
      </c>
      <c r="H2876" t="inlineStr">
        <is>
          <t>official</t>
        </is>
      </c>
      <c r="I2876" t="inlineStr">
        <is>
          <t>output/pages/108_rahaa-resort/dining__rahaaresort.com__exfoliating-body-treatments.md</t>
        </is>
      </c>
    </row>
    <row r="2877">
      <c r="A2877" t="n">
        <v>111</v>
      </c>
      <c r="B2877" t="inlineStr">
        <is>
          <t>Huvafenfushi Maldives</t>
        </is>
      </c>
      <c r="C2877" t="inlineStr">
        <is>
          <t>https://www.huvafenfushi.com/terms-conditions</t>
        </is>
      </c>
      <c r="D2877" t="inlineStr">
        <is>
          <t>diving</t>
        </is>
      </c>
      <c r="E2877" t="inlineStr">
        <is>
          <t>Terms &amp; conditions - Huvafen Fushi Maldives</t>
        </is>
      </c>
      <c r="F2877" t="n">
        <v>4785</v>
      </c>
      <c r="G2877" t="inlineStr">
        <is>
          <t>2026-10-04</t>
        </is>
      </c>
      <c r="H2877" t="inlineStr">
        <is>
          <t>official</t>
        </is>
      </c>
      <c r="I2877" t="inlineStr">
        <is>
          <t>output/pages/111_huvafenfushi-maldives/diving__huvafenfushi.com__terms-conditions.md</t>
        </is>
      </c>
    </row>
    <row r="2878">
      <c r="A2878" t="n">
        <v>108</v>
      </c>
      <c r="B2878" t="inlineStr">
        <is>
          <t>Rahaa Resort</t>
        </is>
      </c>
      <c r="C2878" t="inlineStr">
        <is>
          <t>https://rahaaresort.com/explore-rahaa-maldives/experiences/excursions/</t>
        </is>
      </c>
      <c r="D2878" t="inlineStr">
        <is>
          <t>diving</t>
        </is>
      </c>
      <c r="E2878" t="inlineStr">
        <is>
          <t>Excursions - Rahaa Resort</t>
        </is>
      </c>
      <c r="F2878" t="n">
        <v>3338</v>
      </c>
      <c r="G2878" t="inlineStr">
        <is>
          <t>2026-10-04</t>
        </is>
      </c>
      <c r="H2878" t="inlineStr">
        <is>
          <t>official</t>
        </is>
      </c>
      <c r="I2878" t="inlineStr">
        <is>
          <t>output/pages/108_rahaa-resort/diving__rahaaresort.com__explore-rahaa-maldives-experiences-excursions.md</t>
        </is>
      </c>
    </row>
    <row r="2879">
      <c r="A2879" t="n">
        <v>105</v>
      </c>
      <c r="B2879" t="inlineStr">
        <is>
          <t>Kuda Villingili Resort Maldives</t>
        </is>
      </c>
      <c r="C2879" t="inlineStr">
        <is>
          <t>https://www.kudavillingili.com/dining/spice/</t>
        </is>
      </c>
      <c r="D2879" t="inlineStr">
        <is>
          <t>dining</t>
        </is>
      </c>
      <c r="E2879" t="inlineStr">
        <is>
          <t>Best Indian Restaurant in Maldives | Kuda Villingili Resort Maldives</t>
        </is>
      </c>
      <c r="F2879" t="n">
        <v>752</v>
      </c>
      <c r="G2879" t="inlineStr">
        <is>
          <t>2026-10-04</t>
        </is>
      </c>
      <c r="H2879" t="inlineStr">
        <is>
          <t>official</t>
        </is>
      </c>
      <c r="I2879" t="inlineStr">
        <is>
          <t>output/pages/105_kuda-villingili-resort-maldives/dining__kudavillingili.com__dining-spice.md</t>
        </is>
      </c>
    </row>
    <row r="2880">
      <c r="A2880" t="n">
        <v>111</v>
      </c>
      <c r="B2880" t="inlineStr">
        <is>
          <t>Huvafenfushi Maldives</t>
        </is>
      </c>
      <c r="C2880" t="inlineStr">
        <is>
          <t>https://www.huvafenfushi.com/experiences</t>
        </is>
      </c>
      <c r="D2880" t="inlineStr">
        <is>
          <t>diving</t>
        </is>
      </c>
      <c r="E2880" t="inlineStr">
        <is>
          <t>Maldives Things to Do | Diversions at Huvafen Fushi Maldives</t>
        </is>
      </c>
      <c r="F2880" t="n">
        <v>1959</v>
      </c>
      <c r="G2880" t="inlineStr">
        <is>
          <t>2026-10-04</t>
        </is>
      </c>
      <c r="H2880" t="inlineStr">
        <is>
          <t>official</t>
        </is>
      </c>
      <c r="I2880" t="inlineStr">
        <is>
          <t>output/pages/111_huvafenfushi-maldives/diving__huvafenfushi.com__experiences.md</t>
        </is>
      </c>
    </row>
    <row r="2881">
      <c r="A2881" t="n">
        <v>108</v>
      </c>
      <c r="B2881" t="inlineStr">
        <is>
          <t>Rahaa Resort</t>
        </is>
      </c>
      <c r="C2881" t="inlineStr">
        <is>
          <t>https://rahaaresort.com/coffee-salt-scrub/</t>
        </is>
      </c>
      <c r="D2881" t="inlineStr">
        <is>
          <t>overview</t>
        </is>
      </c>
      <c r="E2881" t="inlineStr">
        <is>
          <t>Coffee Salt Scrub - Rahaa Resort</t>
        </is>
      </c>
      <c r="F2881" t="n">
        <v>366</v>
      </c>
      <c r="G2881" t="inlineStr">
        <is>
          <t>2026-10-04</t>
        </is>
      </c>
      <c r="H2881" t="inlineStr">
        <is>
          <t>official</t>
        </is>
      </c>
      <c r="I2881" t="inlineStr">
        <is>
          <t>output/pages/108_rahaa-resort/overview__rahaaresort.com__coffee-salt-scrub.md</t>
        </is>
      </c>
    </row>
    <row r="2882">
      <c r="A2882" t="n">
        <v>105</v>
      </c>
      <c r="B2882" t="inlineStr">
        <is>
          <t>Kuda Villingili Resort Maldives</t>
        </is>
      </c>
      <c r="C2882" t="inlineStr">
        <is>
          <t>https://www.kudavillingili.com/accommodation/residencies/four-bedroom-beach-villa-with-private-pool/</t>
        </is>
      </c>
      <c r="D2882" t="inlineStr">
        <is>
          <t>diving</t>
        </is>
      </c>
      <c r="E2882" t="inlineStr">
        <is>
          <t>Maldives Luxury Family Resorts |  Kuda Villingili Resort</t>
        </is>
      </c>
      <c r="F2882" t="n">
        <v>1482</v>
      </c>
      <c r="G2882" t="inlineStr">
        <is>
          <t>2026-10-04</t>
        </is>
      </c>
      <c r="H2882" t="inlineStr">
        <is>
          <t>official</t>
        </is>
      </c>
      <c r="I2882" t="inlineStr">
        <is>
          <t>output/pages/105_kuda-villingili-resort-maldives/diving__kudavillingili.com__accommodation-residencies-four-bedroom-beach-villa-with-priv.md</t>
        </is>
      </c>
    </row>
    <row r="2883">
      <c r="A2883" t="n">
        <v>111</v>
      </c>
      <c r="B2883" t="inlineStr">
        <is>
          <t>Huvafenfushi Maldives</t>
        </is>
      </c>
      <c r="C2883" t="inlineStr">
        <is>
          <t>https://www.huvafenfushi.com/accommodation/deluxe-beach-bungalow-with-pool</t>
        </is>
      </c>
      <c r="D2883" t="inlineStr">
        <is>
          <t>diving</t>
        </is>
      </c>
      <c r="E2883" t="inlineStr">
        <is>
          <t>Beach Bungalows Maldives | Deluxe Beach Bungalow | Huvafen Fushi</t>
        </is>
      </c>
      <c r="F2883" t="n">
        <v>2505</v>
      </c>
      <c r="G2883" t="inlineStr">
        <is>
          <t>2026-10-04</t>
        </is>
      </c>
      <c r="H2883" t="inlineStr">
        <is>
          <t>official</t>
        </is>
      </c>
      <c r="I2883" t="inlineStr">
        <is>
          <t>output/pages/111_huvafenfushi-maldives/diving__huvafenfushi.com__accommodation-deluxe-beach-bungalow-with-pool.md</t>
        </is>
      </c>
    </row>
    <row r="2884">
      <c r="A2884" t="n">
        <v>108</v>
      </c>
      <c r="B2884" t="inlineStr">
        <is>
          <t>Rahaa Resort</t>
        </is>
      </c>
      <c r="C2884" t="inlineStr">
        <is>
          <t>https://rahaaresort.com/category/explore-rahaa/accommodations-category/</t>
        </is>
      </c>
      <c r="D2884" t="inlineStr">
        <is>
          <t>villas</t>
        </is>
      </c>
      <c r="E2884" t="inlineStr">
        <is>
          <t>Accommodation Archives - Rahaa Resort</t>
        </is>
      </c>
      <c r="F2884" t="n">
        <v>365</v>
      </c>
      <c r="G2884" t="inlineStr">
        <is>
          <t>2026-10-04</t>
        </is>
      </c>
      <c r="H2884" t="inlineStr">
        <is>
          <t>official</t>
        </is>
      </c>
      <c r="I2884" t="inlineStr">
        <is>
          <t>output/pages/108_rahaa-resort/villas__rahaaresort.com__category-explore-rahaa-accommodations-category.md</t>
        </is>
      </c>
    </row>
    <row r="2885">
      <c r="A2885" t="n">
        <v>105</v>
      </c>
      <c r="B2885" t="inlineStr">
        <is>
          <t>Kuda Villingili Resort Maldives</t>
        </is>
      </c>
      <c r="C2885" t="inlineStr">
        <is>
          <t>https://www.kudavillingili.com/blog/category/culture/?curpage=1</t>
        </is>
      </c>
      <c r="D2885" t="inlineStr">
        <is>
          <t>other</t>
        </is>
      </c>
      <c r="E2885" t="inlineStr">
        <is>
          <t>Culture | Kuda Villingili</t>
        </is>
      </c>
      <c r="F2885" t="n">
        <v>775</v>
      </c>
      <c r="G2885" t="inlineStr">
        <is>
          <t>2026-10-04</t>
        </is>
      </c>
      <c r="H2885" t="inlineStr">
        <is>
          <t>official</t>
        </is>
      </c>
      <c r="I2885" t="inlineStr">
        <is>
          <t>output/pages/105_kuda-villingili-resort-maldives/other__kudavillingili.com__blog-category-culture.md</t>
        </is>
      </c>
    </row>
    <row r="2886">
      <c r="A2886" t="n">
        <v>111</v>
      </c>
      <c r="B2886" t="inlineStr">
        <is>
          <t>Huvafenfushi Maldives</t>
        </is>
      </c>
      <c r="C2886" t="inlineStr">
        <is>
          <t>https://www.huvafenfushi.com/dining/arabian-dinner</t>
        </is>
      </c>
      <c r="D2886" t="inlineStr">
        <is>
          <t>dining</t>
        </is>
      </c>
      <c r="E2886" t="inlineStr">
        <is>
          <t>ARABIAN DINNER - Huvafen Fushi Maldives</t>
        </is>
      </c>
      <c r="F2886" t="n">
        <v>1252</v>
      </c>
      <c r="G2886" t="inlineStr">
        <is>
          <t>2026-10-04</t>
        </is>
      </c>
      <c r="H2886" t="inlineStr">
        <is>
          <t>official</t>
        </is>
      </c>
      <c r="I2886" t="inlineStr">
        <is>
          <t>output/pages/111_huvafenfushi-maldives/dining__huvafenfushi.com__dining-arabian-dinner.md</t>
        </is>
      </c>
    </row>
    <row r="2887">
      <c r="A2887" t="n">
        <v>105</v>
      </c>
      <c r="B2887" t="inlineStr">
        <is>
          <t>Kuda Villingili Resort Maldives</t>
        </is>
      </c>
      <c r="C2887" t="inlineStr">
        <is>
          <t>https://www.kudavillingili.com/blog/celebrate-lunar-new-year-2026-in-the-maldives-year-of-the-horse-at-kuda-villingili-resort-maldives/</t>
        </is>
      </c>
      <c r="D2887" t="inlineStr">
        <is>
          <t>wedding</t>
        </is>
      </c>
      <c r="E2887" t="inlineStr">
        <is>
          <t>Celebrate Lunar New Year 2026 in the Maldives: Year of the Horse at Kuda Villingili Resort Maldives | Kuda Villingili</t>
        </is>
      </c>
      <c r="F2887" t="n">
        <v>2819</v>
      </c>
      <c r="G2887" t="inlineStr">
        <is>
          <t>2026-10-04</t>
        </is>
      </c>
      <c r="H2887" t="inlineStr">
        <is>
          <t>official</t>
        </is>
      </c>
      <c r="I2887" t="inlineStr">
        <is>
          <t>output/pages/105_kuda-villingili-resort-maldives/wedding__kudavillingili.com__blog-celebrate-lunar-new-year-2026-in-the-maldives-year-of-t.md</t>
        </is>
      </c>
    </row>
    <row r="2888">
      <c r="A2888" t="n">
        <v>105</v>
      </c>
      <c r="B2888" t="inlineStr">
        <is>
          <t>Kuda Villingili Resort Maldives</t>
        </is>
      </c>
      <c r="C2888" t="inlineStr">
        <is>
          <t>https://www.kudavillingili.com/dining/earth/</t>
        </is>
      </c>
      <c r="D2888" t="inlineStr">
        <is>
          <t>dining</t>
        </is>
      </c>
      <c r="E2888" t="inlineStr">
        <is>
          <t>Top Restaurants in Maldives | Kuda Villingili Resort Maldives</t>
        </is>
      </c>
      <c r="F2888" t="n">
        <v>508</v>
      </c>
      <c r="G2888" t="inlineStr">
        <is>
          <t>2026-10-04</t>
        </is>
      </c>
      <c r="H2888" t="inlineStr">
        <is>
          <t>official</t>
        </is>
      </c>
      <c r="I2888" t="inlineStr">
        <is>
          <t>output/pages/105_kuda-villingili-resort-maldives/dining__kudavillingili.com__dining-earth.md</t>
        </is>
      </c>
    </row>
    <row r="2889">
      <c r="A2889" t="n">
        <v>111</v>
      </c>
      <c r="B2889" t="inlineStr">
        <is>
          <t>Huvafenfushi Maldives</t>
        </is>
      </c>
      <c r="C2889" t="inlineStr">
        <is>
          <t>https://www.huvafenfushi.com/dining/digging-beach-dinner</t>
        </is>
      </c>
      <c r="D2889" t="inlineStr">
        <is>
          <t>dining</t>
        </is>
      </c>
      <c r="E2889" t="inlineStr">
        <is>
          <t>Maldives Dinner on the Beach | Huvafen Fushi Maldives</t>
        </is>
      </c>
      <c r="F2889" t="n">
        <v>1247</v>
      </c>
      <c r="G2889" t="inlineStr">
        <is>
          <t>2026-10-04</t>
        </is>
      </c>
      <c r="H2889" t="inlineStr">
        <is>
          <t>official</t>
        </is>
      </c>
      <c r="I2889" t="inlineStr">
        <is>
          <t>output/pages/111_huvafenfushi-maldives/dining__huvafenfushi.com__dining-digging-beach-dinner.md</t>
        </is>
      </c>
    </row>
    <row r="2890">
      <c r="A2890" t="n">
        <v>108</v>
      </c>
      <c r="B2890" t="inlineStr">
        <is>
          <t>Rahaa Resort</t>
        </is>
      </c>
      <c r="C2890" t="inlineStr">
        <is>
          <t>https://rahaaresort.com/back-neck-shoulder-massage/</t>
        </is>
      </c>
      <c r="D2890" t="inlineStr">
        <is>
          <t>spa</t>
        </is>
      </c>
      <c r="E2890" t="inlineStr">
        <is>
          <t>Back, Neck &amp; Shoulder Massage - Rahaa Resort</t>
        </is>
      </c>
      <c r="F2890" t="n">
        <v>326</v>
      </c>
      <c r="G2890" t="inlineStr">
        <is>
          <t>2026-10-04</t>
        </is>
      </c>
      <c r="H2890" t="inlineStr">
        <is>
          <t>official</t>
        </is>
      </c>
      <c r="I2890" t="inlineStr">
        <is>
          <t>output/pages/108_rahaa-resort/spa__rahaaresort.com__back-neck-shoulder-massage.md</t>
        </is>
      </c>
    </row>
    <row r="2891">
      <c r="A2891" t="n">
        <v>111</v>
      </c>
      <c r="B2891" t="inlineStr">
        <is>
          <t>Huvafenfushi Maldives</t>
        </is>
      </c>
      <c r="C2891" t="inlineStr">
        <is>
          <t>https://www.huvafenfushi.com/maldives-offers</t>
        </is>
      </c>
      <c r="D2891" t="inlineStr">
        <is>
          <t>diving</t>
        </is>
      </c>
      <c r="E2891" t="inlineStr">
        <is>
          <t>Maldives Resort Packages | Special Offers at Huvafen Fushi</t>
        </is>
      </c>
      <c r="F2891" t="n">
        <v>1063</v>
      </c>
      <c r="G2891" t="inlineStr">
        <is>
          <t>2026-10-04</t>
        </is>
      </c>
      <c r="H2891" t="inlineStr">
        <is>
          <t>official</t>
        </is>
      </c>
      <c r="I2891" t="inlineStr">
        <is>
          <t>output/pages/111_huvafenfushi-maldives/diving__huvafenfushi.com__maldives-offers.md</t>
        </is>
      </c>
    </row>
    <row r="2892">
      <c r="A2892" t="n">
        <v>108</v>
      </c>
      <c r="B2892" t="inlineStr">
        <is>
          <t>Rahaa Resort</t>
        </is>
      </c>
      <c r="C2892" t="inlineStr">
        <is>
          <t>https://rahaaresort.com/stand-up-paddle-boarding/</t>
        </is>
      </c>
      <c r="D2892" t="inlineStr">
        <is>
          <t>overview</t>
        </is>
      </c>
      <c r="E2892" t="inlineStr">
        <is>
          <t>Stand-up Paddle Boarding - Rahaa Resort</t>
        </is>
      </c>
      <c r="F2892" t="n">
        <v>620</v>
      </c>
      <c r="G2892" t="inlineStr">
        <is>
          <t>2026-10-04</t>
        </is>
      </c>
      <c r="H2892" t="inlineStr">
        <is>
          <t>official</t>
        </is>
      </c>
      <c r="I2892" t="inlineStr">
        <is>
          <t>output/pages/108_rahaa-resort/overview__rahaaresort.com__stand-up-paddle-boarding.md</t>
        </is>
      </c>
    </row>
    <row r="2893">
      <c r="A2893" t="n">
        <v>105</v>
      </c>
      <c r="B2893" t="inlineStr">
        <is>
          <t>Kuda Villingili Resort Maldives</t>
        </is>
      </c>
      <c r="C2893" t="inlineStr">
        <is>
          <t>https://www.kudavillingili.com/blog/2026/</t>
        </is>
      </c>
      <c r="D2893" t="inlineStr">
        <is>
          <t>other</t>
        </is>
      </c>
      <c r="E2893" t="inlineStr">
        <is>
          <t>2026 | Kuda Villingili</t>
        </is>
      </c>
      <c r="F2893" t="n">
        <v>740</v>
      </c>
      <c r="G2893" t="inlineStr">
        <is>
          <t>2026-10-04</t>
        </is>
      </c>
      <c r="H2893" t="inlineStr">
        <is>
          <t>official</t>
        </is>
      </c>
      <c r="I2893" t="inlineStr">
        <is>
          <t>output/pages/105_kuda-villingili-resort-maldives/other__kudavillingili.com__blog-2026.md</t>
        </is>
      </c>
    </row>
    <row r="2894">
      <c r="A2894" t="n">
        <v>108</v>
      </c>
      <c r="B2894" t="inlineStr">
        <is>
          <t>Rahaa Resort</t>
        </is>
      </c>
      <c r="C2894" t="inlineStr">
        <is>
          <t>https://rahaaresort.com/explore-rahaa-maldives/experiences/diving/</t>
        </is>
      </c>
      <c r="D2894" t="inlineStr">
        <is>
          <t>diving</t>
        </is>
      </c>
      <c r="E2894" t="inlineStr">
        <is>
          <t>Diving - Rahaa Resort</t>
        </is>
      </c>
      <c r="F2894" t="n">
        <v>449</v>
      </c>
      <c r="G2894" t="inlineStr">
        <is>
          <t>2026-10-04</t>
        </is>
      </c>
      <c r="H2894" t="inlineStr">
        <is>
          <t>official</t>
        </is>
      </c>
      <c r="I2894" t="inlineStr">
        <is>
          <t>output/pages/108_rahaa-resort/diving__rahaaresort.com__explore-rahaa-maldives-experiences-diving.md</t>
        </is>
      </c>
    </row>
    <row r="2895">
      <c r="A2895" t="n">
        <v>111</v>
      </c>
      <c r="B2895" t="inlineStr">
        <is>
          <t>Huvafenfushi Maldives</t>
        </is>
      </c>
      <c r="C2895" t="inlineStr">
        <is>
          <t>https://www.huvafenfushi.com/dining/sandbank-lunch</t>
        </is>
      </c>
      <c r="D2895" t="inlineStr">
        <is>
          <t>dining</t>
        </is>
      </c>
      <c r="E2895" t="inlineStr">
        <is>
          <t>Romantic Dining Maldives | Sandbank Lunch at Huvafen Fushi Maldives</t>
        </is>
      </c>
      <c r="F2895" t="n">
        <v>1269</v>
      </c>
      <c r="G2895" t="inlineStr">
        <is>
          <t>2026-10-04</t>
        </is>
      </c>
      <c r="H2895" t="inlineStr">
        <is>
          <t>official</t>
        </is>
      </c>
      <c r="I2895" t="inlineStr">
        <is>
          <t>output/pages/111_huvafenfushi-maldives/dining__huvafenfushi.com__dining-sandbank-lunch.md</t>
        </is>
      </c>
    </row>
    <row r="2896">
      <c r="A2896" t="n">
        <v>105</v>
      </c>
      <c r="B2896" t="inlineStr">
        <is>
          <t>Kuda Villingili Resort Maldives</t>
        </is>
      </c>
      <c r="C2896" t="inlineStr">
        <is>
          <t>https://www.kudavillingili.com/accommodation/residencies/two-bedroom-beach-residence-with-private-pool/</t>
        </is>
      </c>
      <c r="D2896" t="inlineStr">
        <is>
          <t>diving</t>
        </is>
      </c>
      <c r="E2896" t="inlineStr">
        <is>
          <t>Two Bedroom Villa Maldives | Kuda Villingili Resort Maldives</t>
        </is>
      </c>
      <c r="F2896" t="n">
        <v>1570</v>
      </c>
      <c r="G2896" t="inlineStr">
        <is>
          <t>2026-10-04</t>
        </is>
      </c>
      <c r="H2896" t="inlineStr">
        <is>
          <t>official</t>
        </is>
      </c>
      <c r="I2896" t="inlineStr">
        <is>
          <t>output/pages/105_kuda-villingili-resort-maldives/diving__kudavillingili.com__accommodation-residencies-two-bedroom-beach-residence-with-p.md</t>
        </is>
      </c>
    </row>
    <row r="2897">
      <c r="A2897" t="n">
        <v>108</v>
      </c>
      <c r="B2897" t="inlineStr">
        <is>
          <t>Rahaa Resort</t>
        </is>
      </c>
      <c r="C2897" t="inlineStr">
        <is>
          <t>https://rahaaresort.com/foot-reflexology/</t>
        </is>
      </c>
      <c r="D2897" t="inlineStr">
        <is>
          <t>overview</t>
        </is>
      </c>
      <c r="E2897" t="inlineStr">
        <is>
          <t>Foot Reflexology - Rahaa Resort</t>
        </is>
      </c>
      <c r="F2897" t="n">
        <v>283</v>
      </c>
      <c r="G2897" t="inlineStr">
        <is>
          <t>2026-10-04</t>
        </is>
      </c>
      <c r="H2897" t="inlineStr">
        <is>
          <t>official</t>
        </is>
      </c>
      <c r="I2897" t="inlineStr">
        <is>
          <t>output/pages/108_rahaa-resort/overview__rahaaresort.com__foot-reflexology.md</t>
        </is>
      </c>
    </row>
    <row r="2898">
      <c r="A2898" t="n">
        <v>105</v>
      </c>
      <c r="B2898" t="inlineStr">
        <is>
          <t>Kuda Villingili Resort Maldives</t>
        </is>
      </c>
      <c r="C2898" t="inlineStr">
        <is>
          <t>https://www.kudavillingili.com/experiences/aqua-experiences/</t>
        </is>
      </c>
      <c r="D2898" t="inlineStr">
        <is>
          <t>diving</t>
        </is>
      </c>
      <c r="E2898" t="inlineStr">
        <is>
          <t>Water Activities in Maldives | Kuda Villingili Resort Maldives</t>
        </is>
      </c>
      <c r="F2898" t="n">
        <v>884</v>
      </c>
      <c r="G2898" t="inlineStr">
        <is>
          <t>2026-10-04</t>
        </is>
      </c>
      <c r="H2898" t="inlineStr">
        <is>
          <t>official</t>
        </is>
      </c>
      <c r="I2898" t="inlineStr">
        <is>
          <t>output/pages/105_kuda-villingili-resort-maldives/diving__kudavillingili.com__experiences-aqua-experiences.md</t>
        </is>
      </c>
    </row>
    <row r="2899">
      <c r="A2899" t="n">
        <v>111</v>
      </c>
      <c r="B2899" t="inlineStr">
        <is>
          <t>Huvafenfushi Maldives</t>
        </is>
      </c>
      <c r="C2899" t="inlineStr">
        <is>
          <t>https://www.huvafenfushi.com/spa-wellness/spa-menu-cn</t>
        </is>
      </c>
      <c r="D2899" t="inlineStr">
        <is>
          <t>dining</t>
        </is>
      </c>
      <c r="E2899" t="inlineStr">
        <is>
          <t>SPA - Huvafen Fushi Maldives</t>
        </is>
      </c>
      <c r="F2899" t="n">
        <v>1204</v>
      </c>
      <c r="G2899" t="inlineStr">
        <is>
          <t>2026-10-04</t>
        </is>
      </c>
      <c r="H2899" t="inlineStr">
        <is>
          <t>official</t>
        </is>
      </c>
      <c r="I2899" t="inlineStr">
        <is>
          <t>output/pages/111_huvafenfushi-maldives/dining__huvafenfushi.com__spa-wellness-spa-menu-cn.md</t>
        </is>
      </c>
    </row>
    <row r="2900">
      <c r="A2900" t="n">
        <v>108</v>
      </c>
      <c r="B2900" t="inlineStr">
        <is>
          <t>Rahaa Resort</t>
        </is>
      </c>
      <c r="C2900" t="inlineStr">
        <is>
          <t>https://rahaaresort.com/explore-rahaa-maldives/experiences/private-dining/</t>
        </is>
      </c>
      <c r="D2900" t="inlineStr">
        <is>
          <t>dining</t>
        </is>
      </c>
      <c r="E2900" t="inlineStr">
        <is>
          <t>Private Dining - Rahaa Resort</t>
        </is>
      </c>
      <c r="F2900" t="n">
        <v>556</v>
      </c>
      <c r="G2900" t="inlineStr">
        <is>
          <t>2026-10-04</t>
        </is>
      </c>
      <c r="H2900" t="inlineStr">
        <is>
          <t>official</t>
        </is>
      </c>
      <c r="I2900" t="inlineStr">
        <is>
          <t>output/pages/108_rahaa-resort/dining__rahaaresort.com__explore-rahaa-maldives-experiences-private-dining.md</t>
        </is>
      </c>
    </row>
    <row r="2901">
      <c r="A2901" t="n">
        <v>111</v>
      </c>
      <c r="B2901" t="inlineStr">
        <is>
          <t>Huvafenfushi Maldives</t>
        </is>
      </c>
      <c r="C2901" t="inlineStr">
        <is>
          <t>https://www.huvafenfushi.com/spa-wellness/massage-by-beata-aleksandrowicz</t>
        </is>
      </c>
      <c r="D2901" t="inlineStr">
        <is>
          <t>dining</t>
        </is>
      </c>
      <c r="E2901" t="inlineStr">
        <is>
          <t>Massages in Maldives | Huvafen Fushi Maldives</t>
        </is>
      </c>
      <c r="F2901" t="n">
        <v>3696</v>
      </c>
      <c r="G2901" t="inlineStr">
        <is>
          <t>2026-10-04</t>
        </is>
      </c>
      <c r="H2901" t="inlineStr">
        <is>
          <t>official</t>
        </is>
      </c>
      <c r="I2901" t="inlineStr">
        <is>
          <t>output/pages/111_huvafenfushi-maldives/dining__huvafenfushi.com__spa-wellness-massage-by-beata-aleksandrowicz.md</t>
        </is>
      </c>
    </row>
    <row r="2902">
      <c r="A2902" t="n">
        <v>108</v>
      </c>
      <c r="B2902" t="inlineStr">
        <is>
          <t>Rahaa Resort</t>
        </is>
      </c>
      <c r="C2902" t="inlineStr">
        <is>
          <t>https://rahaaresort.com/category/offers-category/</t>
        </is>
      </c>
      <c r="D2902" t="inlineStr">
        <is>
          <t>offers</t>
        </is>
      </c>
      <c r="E2902" t="inlineStr">
        <is>
          <t>Offers Archives - Rahaa Resort</t>
        </is>
      </c>
      <c r="F2902" t="n">
        <v>204</v>
      </c>
      <c r="G2902" t="inlineStr">
        <is>
          <t>2026-10-04</t>
        </is>
      </c>
      <c r="H2902" t="inlineStr">
        <is>
          <t>official</t>
        </is>
      </c>
      <c r="I2902" t="inlineStr">
        <is>
          <t>output/pages/108_rahaa-resort/offers__rahaaresort.com__category-offers-category.md</t>
        </is>
      </c>
    </row>
    <row r="2903">
      <c r="A2903" t="n">
        <v>111</v>
      </c>
      <c r="B2903" t="inlineStr">
        <is>
          <t>Huvafenfushi Maldives</t>
        </is>
      </c>
      <c r="C2903" t="inlineStr">
        <is>
          <t>https://www.huvafenfushi.com/offers/a-quieter-kind-of-escape</t>
        </is>
      </c>
      <c r="D2903" t="inlineStr">
        <is>
          <t>diving</t>
        </is>
      </c>
      <c r="E2903" t="inlineStr">
        <is>
          <t>A Quieter Kind of Escape - Huvafen Fushi Maldives</t>
        </is>
      </c>
      <c r="F2903" t="n">
        <v>2640</v>
      </c>
      <c r="G2903" t="inlineStr">
        <is>
          <t>2026-10-04</t>
        </is>
      </c>
      <c r="H2903" t="inlineStr">
        <is>
          <t>official</t>
        </is>
      </c>
      <c r="I2903" t="inlineStr">
        <is>
          <t>output/pages/111_huvafenfushi-maldives/diving__huvafenfushi.com__offers-a-quieter-kind-of-escape.md</t>
        </is>
      </c>
    </row>
    <row r="2904">
      <c r="A2904" t="n">
        <v>105</v>
      </c>
      <c r="B2904" t="inlineStr">
        <is>
          <t>Kuda Villingili Resort Maldives</t>
        </is>
      </c>
      <c r="C2904" t="inlineStr">
        <is>
          <t>https://www.kudavillingili.com/blog/celebrate-through-the-decades-at-kuda-villingili-resort-maldives/</t>
        </is>
      </c>
      <c r="D2904" t="inlineStr">
        <is>
          <t>wedding</t>
        </is>
      </c>
      <c r="E2904" t="inlineStr">
        <is>
          <t>Celebrate “Through the Decades” at Kuda Villingili Resort Maldives | Kuda Villingili</t>
        </is>
      </c>
      <c r="F2904" t="n">
        <v>2971</v>
      </c>
      <c r="G2904" t="inlineStr">
        <is>
          <t>2026-10-04</t>
        </is>
      </c>
      <c r="H2904" t="inlineStr">
        <is>
          <t>official</t>
        </is>
      </c>
      <c r="I2904" t="inlineStr">
        <is>
          <t>output/pages/105_kuda-villingili-resort-maldives/wedding__kudavillingili.com__blog-celebrate-through-the-decades-at-kuda-villingili-resort.md</t>
        </is>
      </c>
    </row>
    <row r="2905">
      <c r="A2905" t="n">
        <v>108</v>
      </c>
      <c r="B2905" t="inlineStr">
        <is>
          <t>Rahaa Resort</t>
        </is>
      </c>
      <c r="C2905" t="inlineStr">
        <is>
          <t>https://rahaaresort.com/the-explorer-package/</t>
        </is>
      </c>
      <c r="D2905" t="inlineStr">
        <is>
          <t>offers</t>
        </is>
      </c>
      <c r="E2905" t="inlineStr">
        <is>
          <t>The Explorer Package - Rahaa Resort</t>
        </is>
      </c>
      <c r="F2905" t="n">
        <v>247</v>
      </c>
      <c r="G2905" t="inlineStr">
        <is>
          <t>2026-10-04</t>
        </is>
      </c>
      <c r="H2905" t="inlineStr">
        <is>
          <t>official</t>
        </is>
      </c>
      <c r="I2905" t="inlineStr">
        <is>
          <t>output/pages/108_rahaa-resort/offers__rahaaresort.com__the-explorer-package.md</t>
        </is>
      </c>
    </row>
    <row r="2906">
      <c r="A2906" t="n">
        <v>111</v>
      </c>
      <c r="B2906" t="inlineStr">
        <is>
          <t>Huvafenfushi Maldives</t>
        </is>
      </c>
      <c r="C2906" t="inlineStr">
        <is>
          <t>https://www.huvafenfushi.com/offers/family-sanctuary-beach-house-pavilion-escape</t>
        </is>
      </c>
      <c r="D2906" t="inlineStr">
        <is>
          <t>diving</t>
        </is>
      </c>
      <c r="E2906" t="inlineStr">
        <is>
          <t>FAMILY SANCTUARY: BEACH HOUSE &amp; PAVILION ESCAPE - Huvafen Fushi Maldives</t>
        </is>
      </c>
      <c r="F2906" t="n">
        <v>2957</v>
      </c>
      <c r="G2906" t="inlineStr">
        <is>
          <t>2026-10-04</t>
        </is>
      </c>
      <c r="H2906" t="inlineStr">
        <is>
          <t>official</t>
        </is>
      </c>
      <c r="I2906" t="inlineStr">
        <is>
          <t>output/pages/111_huvafenfushi-maldives/diving__huvafenfushi.com__offers-family-sanctuary-beach-house-pavilion-escape.md</t>
        </is>
      </c>
    </row>
    <row r="2907">
      <c r="A2907" t="n">
        <v>108</v>
      </c>
      <c r="B2907" t="inlineStr">
        <is>
          <t>Rahaa Resort</t>
        </is>
      </c>
      <c r="C2907" t="inlineStr">
        <is>
          <t>https://rahaaresort.com/kaage/</t>
        </is>
      </c>
      <c r="D2907" t="inlineStr">
        <is>
          <t>overview</t>
        </is>
      </c>
      <c r="E2907" t="inlineStr">
        <is>
          <t>Kaagé - Rahaa Resort</t>
        </is>
      </c>
      <c r="F2907" t="n">
        <v>809</v>
      </c>
      <c r="G2907" t="inlineStr">
        <is>
          <t>2026-10-04</t>
        </is>
      </c>
      <c r="H2907" t="inlineStr">
        <is>
          <t>official</t>
        </is>
      </c>
      <c r="I2907" t="inlineStr">
        <is>
          <t>output/pages/108_rahaa-resort/overview__rahaaresort.com__kaage.md</t>
        </is>
      </c>
    </row>
    <row r="2908">
      <c r="A2908" t="n">
        <v>105</v>
      </c>
      <c r="B2908" t="inlineStr">
        <is>
          <t>Kuda Villingili Resort Maldives</t>
        </is>
      </c>
      <c r="C2908" t="inlineStr">
        <is>
          <t>https://www.kudavillingili.com/site-map/</t>
        </is>
      </c>
      <c r="D2908" t="inlineStr">
        <is>
          <t>other</t>
        </is>
      </c>
      <c r="E2908" t="inlineStr">
        <is>
          <t>Site Map | Kuda Villingili</t>
        </is>
      </c>
      <c r="F2908" t="n">
        <v>1144</v>
      </c>
      <c r="G2908" t="inlineStr">
        <is>
          <t>2026-10-04</t>
        </is>
      </c>
      <c r="H2908" t="inlineStr">
        <is>
          <t>official</t>
        </is>
      </c>
      <c r="I2908" t="inlineStr">
        <is>
          <t>output/pages/105_kuda-villingili-resort-maldives/other__kudavillingili.com__site-map.md</t>
        </is>
      </c>
    </row>
    <row r="2909">
      <c r="A2909" t="n">
        <v>111</v>
      </c>
      <c r="B2909" t="inlineStr">
        <is>
          <t>Huvafenfushi Maldives</t>
        </is>
      </c>
      <c r="C2909" t="inlineStr">
        <is>
          <t>https://www.huvafenfushi.com/spa-wellness/signature-underwater</t>
        </is>
      </c>
      <c r="D2909" t="inlineStr">
        <is>
          <t>spa</t>
        </is>
      </c>
      <c r="E2909" t="inlineStr">
        <is>
          <t>Maldives Underwater Spa | Huvafen Fushi Maldives</t>
        </is>
      </c>
      <c r="F2909" t="n">
        <v>1855</v>
      </c>
      <c r="G2909" t="inlineStr">
        <is>
          <t>2026-10-04</t>
        </is>
      </c>
      <c r="H2909" t="inlineStr">
        <is>
          <t>official</t>
        </is>
      </c>
      <c r="I2909" t="inlineStr">
        <is>
          <t>output/pages/111_huvafenfushi-maldives/spa__huvafenfushi.com__spa-wellness-signature-underwater.md</t>
        </is>
      </c>
    </row>
    <row r="2910">
      <c r="A2910" t="n">
        <v>108</v>
      </c>
      <c r="B2910" t="inlineStr">
        <is>
          <t>Rahaa Resort</t>
        </is>
      </c>
      <c r="C2910" t="inlineStr">
        <is>
          <t>https://rahaaresort.com/explore-rahaa-maldives/about-rahaa-resort/</t>
        </is>
      </c>
      <c r="D2910" t="inlineStr">
        <is>
          <t>diving</t>
        </is>
      </c>
      <c r="E2910" t="inlineStr">
        <is>
          <t>About Rahaa Resort - Rahaa Resort</t>
        </is>
      </c>
      <c r="F2910" t="n">
        <v>2704</v>
      </c>
      <c r="G2910" t="inlineStr">
        <is>
          <t>2026-10-04</t>
        </is>
      </c>
      <c r="H2910" t="inlineStr">
        <is>
          <t>official</t>
        </is>
      </c>
      <c r="I2910" t="inlineStr">
        <is>
          <t>output/pages/108_rahaa-resort/diving__rahaaresort.com__explore-rahaa-maldives-about-rahaa-resort.md</t>
        </is>
      </c>
    </row>
    <row r="2911">
      <c r="A2911" t="n">
        <v>111</v>
      </c>
      <c r="B2911" t="inlineStr">
        <is>
          <t>Huvafenfushi Maldives</t>
        </is>
      </c>
      <c r="C2911" t="inlineStr">
        <is>
          <t>https://www.huvafenfushi.com/dining/salt</t>
        </is>
      </c>
      <c r="D2911" t="inlineStr">
        <is>
          <t>dining</t>
        </is>
      </c>
      <c r="E2911" t="inlineStr">
        <is>
          <t>Japanese Restaurant Maldives | Japanese Izakaya Dining at Salt Restaurant</t>
        </is>
      </c>
      <c r="F2911" t="n">
        <v>1205</v>
      </c>
      <c r="G2911" t="inlineStr">
        <is>
          <t>2026-10-04</t>
        </is>
      </c>
      <c r="H2911" t="inlineStr">
        <is>
          <t>official</t>
        </is>
      </c>
      <c r="I2911" t="inlineStr">
        <is>
          <t>output/pages/111_huvafenfushi-maldives/dining__huvafenfushi.com__dining-salt.md</t>
        </is>
      </c>
    </row>
    <row r="2912">
      <c r="A2912" t="n">
        <v>108</v>
      </c>
      <c r="B2912" t="inlineStr">
        <is>
          <t>Rahaa Resort</t>
        </is>
      </c>
      <c r="C2912" t="inlineStr">
        <is>
          <t>https://rahaaresort.com/explore-rahaa-maldives/experiences/land-sports/</t>
        </is>
      </c>
      <c r="D2912" t="inlineStr">
        <is>
          <t>diving</t>
        </is>
      </c>
      <c r="E2912" t="inlineStr">
        <is>
          <t>Land Sports - Rahaa Resort</t>
        </is>
      </c>
      <c r="F2912" t="n">
        <v>371</v>
      </c>
      <c r="G2912" t="inlineStr">
        <is>
          <t>2026-10-04</t>
        </is>
      </c>
      <c r="H2912" t="inlineStr">
        <is>
          <t>official</t>
        </is>
      </c>
      <c r="I2912" t="inlineStr">
        <is>
          <t>output/pages/108_rahaa-resort/diving__rahaaresort.com__explore-rahaa-maldives-experiences-land-sports.md</t>
        </is>
      </c>
    </row>
    <row r="2913">
      <c r="A2913" t="n">
        <v>108</v>
      </c>
      <c r="B2913" t="inlineStr">
        <is>
          <t>Rahaa Resort</t>
        </is>
      </c>
      <c r="C2913" t="inlineStr">
        <is>
          <t>https://rahaaresort.com/category/explore-rahaa/experiences-category/</t>
        </is>
      </c>
      <c r="D2913" t="inlineStr">
        <is>
          <t>excursions</t>
        </is>
      </c>
      <c r="E2913" t="inlineStr">
        <is>
          <t>Experiances Archives - Rahaa Resort</t>
        </is>
      </c>
      <c r="F2913" t="n">
        <v>330</v>
      </c>
      <c r="G2913" t="inlineStr">
        <is>
          <t>2026-10-04</t>
        </is>
      </c>
      <c r="H2913" t="inlineStr">
        <is>
          <t>official</t>
        </is>
      </c>
      <c r="I2913" t="inlineStr">
        <is>
          <t>output/pages/108_rahaa-resort/excursions__rahaaresort.com__category-explore-rahaa-experiences-category.md</t>
        </is>
      </c>
    </row>
    <row r="2914">
      <c r="A2914" t="n">
        <v>111</v>
      </c>
      <c r="B2914" t="inlineStr">
        <is>
          <t>Huvafenfushi Maldives</t>
        </is>
      </c>
      <c r="C2914" t="inlineStr">
        <is>
          <t>https://www.huvafenfushi.com/e-gift-vouchers</t>
        </is>
      </c>
      <c r="D2914" t="inlineStr">
        <is>
          <t>diving</t>
        </is>
      </c>
      <c r="E2914" t="inlineStr">
        <is>
          <t>E-Gift Vouchers - Huvafen Fushi Maldives</t>
        </is>
      </c>
      <c r="F2914" t="n">
        <v>954</v>
      </c>
      <c r="G2914" t="inlineStr">
        <is>
          <t>2026-10-04</t>
        </is>
      </c>
      <c r="H2914" t="inlineStr">
        <is>
          <t>official</t>
        </is>
      </c>
      <c r="I2914" t="inlineStr">
        <is>
          <t>output/pages/111_huvafenfushi-maldives/diving__huvafenfushi.com__e-gift-vouchers.md</t>
        </is>
      </c>
    </row>
    <row r="2915">
      <c r="A2915" t="n">
        <v>111</v>
      </c>
      <c r="B2915" t="inlineStr">
        <is>
          <t>Huvafenfushi Maldives</t>
        </is>
      </c>
      <c r="C2915" t="inlineStr">
        <is>
          <t>https://www.huvafenfushi.com/offers/solo-mind-body-immersion</t>
        </is>
      </c>
      <c r="D2915" t="inlineStr">
        <is>
          <t>diving</t>
        </is>
      </c>
      <c r="E2915" t="inlineStr">
        <is>
          <t>Solo Mind-Body Immersion - Huvafen Fushi Maldives</t>
        </is>
      </c>
      <c r="F2915" t="n">
        <v>2511</v>
      </c>
      <c r="G2915" t="inlineStr">
        <is>
          <t>2026-10-04</t>
        </is>
      </c>
      <c r="H2915" t="inlineStr">
        <is>
          <t>official</t>
        </is>
      </c>
      <c r="I2915" t="inlineStr">
        <is>
          <t>output/pages/111_huvafenfushi-maldives/diving__huvafenfushi.com__offers-solo-mind-body-immersion.md</t>
        </is>
      </c>
    </row>
    <row r="2916">
      <c r="A2916" t="n">
        <v>108</v>
      </c>
      <c r="B2916" t="inlineStr">
        <is>
          <t>Rahaa Resort</t>
        </is>
      </c>
      <c r="C2916" t="inlineStr">
        <is>
          <t>https://rahaaresort.com/kobar/</t>
        </is>
      </c>
      <c r="D2916" t="inlineStr">
        <is>
          <t>dining</t>
        </is>
      </c>
      <c r="E2916" t="inlineStr">
        <is>
          <t>Ko'Bar - Rahaa Resort</t>
        </is>
      </c>
      <c r="F2916" t="n">
        <v>539</v>
      </c>
      <c r="G2916" t="inlineStr">
        <is>
          <t>2026-10-04</t>
        </is>
      </c>
      <c r="H2916" t="inlineStr">
        <is>
          <t>official</t>
        </is>
      </c>
      <c r="I2916" t="inlineStr">
        <is>
          <t>output/pages/108_rahaa-resort/dining__rahaaresort.com__kobar.md</t>
        </is>
      </c>
    </row>
    <row r="2917">
      <c r="A2917" t="n">
        <v>111</v>
      </c>
      <c r="B2917" t="inlineStr">
        <is>
          <t>Huvafenfushi Maldives</t>
        </is>
      </c>
      <c r="C2917" t="inlineStr">
        <is>
          <t>https://www.huvafenfushi.com/dining/raw-sunset-deck</t>
        </is>
      </c>
      <c r="D2917" t="inlineStr">
        <is>
          <t>dining</t>
        </is>
      </c>
      <c r="E2917" t="inlineStr">
        <is>
          <t>Maldives Resort Bar | Raw Sunset Deck at Huvafen Fushi Maldives</t>
        </is>
      </c>
      <c r="F2917" t="n">
        <v>1284</v>
      </c>
      <c r="G2917" t="inlineStr">
        <is>
          <t>2026-10-04</t>
        </is>
      </c>
      <c r="H2917" t="inlineStr">
        <is>
          <t>official</t>
        </is>
      </c>
      <c r="I2917" t="inlineStr">
        <is>
          <t>output/pages/111_huvafenfushi-maldives/dining__huvafenfushi.com__dining-raw-sunset-deck.md</t>
        </is>
      </c>
    </row>
    <row r="2918">
      <c r="A2918" t="n">
        <v>108</v>
      </c>
      <c r="B2918" t="inlineStr">
        <is>
          <t>Rahaa Resort</t>
        </is>
      </c>
      <c r="C2918" t="inlineStr">
        <is>
          <t>https://rahaaresort.com/explore-rahaa-maldives/experiences/</t>
        </is>
      </c>
      <c r="D2918" t="inlineStr">
        <is>
          <t>diving</t>
        </is>
      </c>
      <c r="E2918" t="inlineStr">
        <is>
          <t>Experiences - Rahaa Resort</t>
        </is>
      </c>
      <c r="F2918" t="n">
        <v>3113</v>
      </c>
      <c r="G2918" t="inlineStr">
        <is>
          <t>2026-10-04</t>
        </is>
      </c>
      <c r="H2918" t="inlineStr">
        <is>
          <t>official</t>
        </is>
      </c>
      <c r="I2918" t="inlineStr">
        <is>
          <t>output/pages/108_rahaa-resort/diving__rahaaresort.com__explore-rahaa-maldives-experiences.md</t>
        </is>
      </c>
    </row>
    <row r="2919">
      <c r="A2919" t="n">
        <v>111</v>
      </c>
      <c r="B2919" t="inlineStr">
        <is>
          <t>Huvafenfushi Maldives</t>
        </is>
      </c>
      <c r="C2919" t="inlineStr">
        <is>
          <t>https://www.huvafenfushi.com/dining/umbar</t>
        </is>
      </c>
      <c r="D2919" t="inlineStr">
        <is>
          <t>dining</t>
        </is>
      </c>
      <c r="E2919" t="inlineStr">
        <is>
          <t>Best Bars in Maldives | Umbar at Huvafen Fushi Maldives</t>
        </is>
      </c>
      <c r="F2919" t="n">
        <v>1316</v>
      </c>
      <c r="G2919" t="inlineStr">
        <is>
          <t>2026-10-04</t>
        </is>
      </c>
      <c r="H2919" t="inlineStr">
        <is>
          <t>official</t>
        </is>
      </c>
      <c r="I2919" t="inlineStr">
        <is>
          <t>output/pages/111_huvafenfushi-maldives/dining__huvafenfushi.com__dining-umbar.md</t>
        </is>
      </c>
    </row>
    <row r="2920">
      <c r="A2920" t="n">
        <v>108</v>
      </c>
      <c r="B2920" t="inlineStr">
        <is>
          <t>Rahaa Resort</t>
        </is>
      </c>
      <c r="C2920" t="inlineStr">
        <is>
          <t>https://rahaaresort.com/dhirunbar/</t>
        </is>
      </c>
      <c r="D2920" t="inlineStr">
        <is>
          <t>dining</t>
        </is>
      </c>
      <c r="E2920" t="inlineStr">
        <is>
          <t>Dhirun’Bar - Rahaa Resort</t>
        </is>
      </c>
      <c r="F2920" t="n">
        <v>1440</v>
      </c>
      <c r="G2920" t="inlineStr">
        <is>
          <t>2026-10-04</t>
        </is>
      </c>
      <c r="H2920" t="inlineStr">
        <is>
          <t>official</t>
        </is>
      </c>
      <c r="I2920" t="inlineStr">
        <is>
          <t>output/pages/108_rahaa-resort/dining__rahaaresort.com__dhirunbar.md</t>
        </is>
      </c>
    </row>
    <row r="2921">
      <c r="A2921" t="n">
        <v>111</v>
      </c>
      <c r="B2921" t="inlineStr">
        <is>
          <t>Huvafenfushi Maldives</t>
        </is>
      </c>
      <c r="C2921" t="inlineStr">
        <is>
          <t>https://www.huvafenfushi.com/stay-preferences</t>
        </is>
      </c>
      <c r="D2921" t="inlineStr">
        <is>
          <t>diving</t>
        </is>
      </c>
      <c r="E2921" t="inlineStr">
        <is>
          <t>Stay Preferences - Huvafen Fushi Maldives</t>
        </is>
      </c>
      <c r="F2921" t="n">
        <v>680</v>
      </c>
      <c r="G2921" t="inlineStr">
        <is>
          <t>2026-10-04</t>
        </is>
      </c>
      <c r="H2921" t="inlineStr">
        <is>
          <t>official</t>
        </is>
      </c>
      <c r="I2921" t="inlineStr">
        <is>
          <t>output/pages/111_huvafenfushi-maldives/diving__huvafenfushi.com__stay-preferences.md</t>
        </is>
      </c>
    </row>
    <row r="2922">
      <c r="A2922" t="n">
        <v>108</v>
      </c>
      <c r="B2922" t="inlineStr">
        <is>
          <t>Rahaa Resort</t>
        </is>
      </c>
      <c r="C2922" t="inlineStr">
        <is>
          <t>https://rahaaresort.com/canoeing-kayaking/</t>
        </is>
      </c>
      <c r="D2922" t="inlineStr">
        <is>
          <t>overview</t>
        </is>
      </c>
      <c r="E2922" t="inlineStr">
        <is>
          <t>Canoeing, Kayaking - Rahaa Resort</t>
        </is>
      </c>
      <c r="F2922" t="n">
        <v>535</v>
      </c>
      <c r="G2922" t="inlineStr">
        <is>
          <t>2026-10-04</t>
        </is>
      </c>
      <c r="H2922" t="inlineStr">
        <is>
          <t>official</t>
        </is>
      </c>
      <c r="I2922" t="inlineStr">
        <is>
          <t>output/pages/108_rahaa-resort/overview__rahaaresort.com__canoeing-kayaking.md</t>
        </is>
      </c>
    </row>
    <row r="2923">
      <c r="A2923" t="n">
        <v>108</v>
      </c>
      <c r="B2923" t="inlineStr">
        <is>
          <t>Rahaa Resort</t>
        </is>
      </c>
      <c r="C2923" t="inlineStr">
        <is>
          <t>https://rahaaresort.com/explore-rahaa-maldives/experiences/spa-wellness/</t>
        </is>
      </c>
      <c r="D2923" t="inlineStr">
        <is>
          <t>spa</t>
        </is>
      </c>
      <c r="E2923" t="inlineStr">
        <is>
          <t>Spa &amp; Wellness - Rahaa Resort</t>
        </is>
      </c>
      <c r="F2923" t="n">
        <v>3877</v>
      </c>
      <c r="G2923" t="inlineStr">
        <is>
          <t>2026-10-04</t>
        </is>
      </c>
      <c r="H2923" t="inlineStr">
        <is>
          <t>official</t>
        </is>
      </c>
      <c r="I2923" t="inlineStr">
        <is>
          <t>output/pages/108_rahaa-resort/spa__rahaaresort.com__explore-rahaa-maldives-experiences-spa-wellness.md</t>
        </is>
      </c>
    </row>
    <row r="2924">
      <c r="A2924" t="n">
        <v>105</v>
      </c>
      <c r="B2924" t="inlineStr">
        <is>
          <t>Kuda Villingili Resort Maldives</t>
        </is>
      </c>
      <c r="C2924" t="inlineStr">
        <is>
          <t>https://www.kudavillingili.com/offers/</t>
        </is>
      </c>
      <c r="D2924" t="inlineStr">
        <is>
          <t>diving</t>
        </is>
      </c>
      <c r="E2924" t="inlineStr">
        <is>
          <t>Holiday Offers Maldives | Offers | Kuda Villingili Resort Maldives</t>
        </is>
      </c>
      <c r="F2924" t="n">
        <v>2147</v>
      </c>
      <c r="G2924" t="inlineStr">
        <is>
          <t>2026-10-04</t>
        </is>
      </c>
      <c r="H2924" t="inlineStr">
        <is>
          <t>official</t>
        </is>
      </c>
      <c r="I2924" t="inlineStr">
        <is>
          <t>output/pages/105_kuda-villingili-resort-maldives/diving__kudavillingili.com__offers.md</t>
        </is>
      </c>
    </row>
    <row r="2925">
      <c r="A2925" t="n">
        <v>111</v>
      </c>
      <c r="B2925" t="inlineStr">
        <is>
          <t>Huvafenfushi Maldives</t>
        </is>
      </c>
      <c r="C2925" t="inlineStr">
        <is>
          <t>https://www.huvafenfushi.com/privacy-policy</t>
        </is>
      </c>
      <c r="D2925" t="inlineStr">
        <is>
          <t>diving</t>
        </is>
      </c>
      <c r="E2925" t="inlineStr">
        <is>
          <t>Privacy Policy - Huvafen Fushi Maldives</t>
        </is>
      </c>
      <c r="F2925" t="n">
        <v>28741</v>
      </c>
      <c r="G2925" t="inlineStr">
        <is>
          <t>2026-10-04</t>
        </is>
      </c>
      <c r="H2925" t="inlineStr">
        <is>
          <t>official</t>
        </is>
      </c>
      <c r="I2925" t="inlineStr">
        <is>
          <t>output/pages/111_huvafenfushi-maldives/diving__huvafenfushi.com__privacy-policy.md</t>
        </is>
      </c>
    </row>
    <row r="2926">
      <c r="A2926" t="n">
        <v>105</v>
      </c>
      <c r="B2926" t="inlineStr">
        <is>
          <t>Kuda Villingili Resort Maldives</t>
        </is>
      </c>
      <c r="C2926" t="inlineStr">
        <is>
          <t>https://www.kudavillingili.com/accommodation/villas/sunrise-water-villa-with-private-pool/</t>
        </is>
      </c>
      <c r="D2926" t="inlineStr">
        <is>
          <t>diving</t>
        </is>
      </c>
      <c r="E2926" t="inlineStr">
        <is>
          <t>Maldives Resorts with Private Pool | Beach Villa | Kuda Villingili</t>
        </is>
      </c>
      <c r="F2926" t="n">
        <v>1225</v>
      </c>
      <c r="G2926" t="inlineStr">
        <is>
          <t>2026-10-04</t>
        </is>
      </c>
      <c r="H2926" t="inlineStr">
        <is>
          <t>official</t>
        </is>
      </c>
      <c r="I2926" t="inlineStr">
        <is>
          <t>output/pages/105_kuda-villingili-resort-maldives/diving__kudavillingili.com__accommodation-villas-sunrise-water-villa-with-private-pool.md</t>
        </is>
      </c>
    </row>
    <row r="2927">
      <c r="A2927" t="n">
        <v>111</v>
      </c>
      <c r="B2927" t="inlineStr">
        <is>
          <t>Huvafenfushi Maldives</t>
        </is>
      </c>
      <c r="C2927" t="inlineStr">
        <is>
          <t>https://www.huvafenfushi.com/bungalows-pavilions</t>
        </is>
      </c>
      <c r="D2927" t="inlineStr">
        <is>
          <t>diving</t>
        </is>
      </c>
      <c r="E2927" t="inlineStr">
        <is>
          <t>Luxury Resort Maldives | Accommodation at Huvafen Fushi Maldives</t>
        </is>
      </c>
      <c r="F2927" t="n">
        <v>2778</v>
      </c>
      <c r="G2927" t="inlineStr">
        <is>
          <t>2026-10-04</t>
        </is>
      </c>
      <c r="H2927" t="inlineStr">
        <is>
          <t>official</t>
        </is>
      </c>
      <c r="I2927" t="inlineStr">
        <is>
          <t>output/pages/111_huvafenfushi-maldives/diving__huvafenfushi.com__bungalows-pavilions.md</t>
        </is>
      </c>
    </row>
    <row r="2928">
      <c r="A2928" t="n">
        <v>105</v>
      </c>
      <c r="B2928" t="inlineStr">
        <is>
          <t>Kuda Villingili Resort Maldives</t>
        </is>
      </c>
      <c r="C2928" t="inlineStr">
        <is>
          <t>https://www.kudavillingili.com/blog/categories/?curpage=3</t>
        </is>
      </c>
      <c r="D2928" t="inlineStr">
        <is>
          <t>other</t>
        </is>
      </c>
      <c r="E2928" t="inlineStr">
        <is>
          <t>Categories | Kuda Villingili</t>
        </is>
      </c>
      <c r="F2928" t="n">
        <v>664</v>
      </c>
      <c r="G2928" t="inlineStr">
        <is>
          <t>2026-10-04</t>
        </is>
      </c>
      <c r="H2928" t="inlineStr">
        <is>
          <t>official</t>
        </is>
      </c>
      <c r="I2928" t="inlineStr">
        <is>
          <t>output/pages/105_kuda-villingili-resort-maldives/other__kudavillingili.com__blog-categories.md</t>
        </is>
      </c>
    </row>
    <row r="2929">
      <c r="A2929" t="n">
        <v>108</v>
      </c>
      <c r="B2929" t="inlineStr">
        <is>
          <t>Rahaa Resort</t>
        </is>
      </c>
      <c r="C2929" t="inlineStr">
        <is>
          <t>https://rahaaresort.com/explore-rahaa/experiences/</t>
        </is>
      </c>
      <c r="D2929" t="inlineStr">
        <is>
          <t>excursions</t>
        </is>
      </c>
      <c r="E2929" t="inlineStr">
        <is>
          <t>Experiences - Rahaa Resort</t>
        </is>
      </c>
      <c r="F2929" t="n">
        <v>3113</v>
      </c>
      <c r="G2929" t="inlineStr">
        <is>
          <t>2026-10-04</t>
        </is>
      </c>
      <c r="H2929" t="inlineStr">
        <is>
          <t>official</t>
        </is>
      </c>
      <c r="I2929" t="inlineStr">
        <is>
          <t>output/pages/108_rahaa-resort/excursions__rahaaresort.com__explore-rahaa-experiences.md</t>
        </is>
      </c>
    </row>
    <row r="2930">
      <c r="A2930" t="n">
        <v>105</v>
      </c>
      <c r="B2930" t="inlineStr">
        <is>
          <t>Kuda Villingili Resort Maldives</t>
        </is>
      </c>
      <c r="C2930" t="inlineStr">
        <is>
          <t>https://www.kudavillingili.com/dining/ocean/</t>
        </is>
      </c>
      <c r="D2930" t="inlineStr">
        <is>
          <t>dining</t>
        </is>
      </c>
      <c r="E2930" t="inlineStr">
        <is>
          <t>Seafood Restaurant Maldives | Kuda Villingili Resort Maldives</t>
        </is>
      </c>
      <c r="F2930" t="n">
        <v>647</v>
      </c>
      <c r="G2930" t="inlineStr">
        <is>
          <t>2026-10-04</t>
        </is>
      </c>
      <c r="H2930" t="inlineStr">
        <is>
          <t>official</t>
        </is>
      </c>
      <c r="I2930" t="inlineStr">
        <is>
          <t>output/pages/105_kuda-villingili-resort-maldives/dining__kudavillingili.com__dining-ocean.md</t>
        </is>
      </c>
    </row>
    <row r="2931">
      <c r="A2931" t="n">
        <v>111</v>
      </c>
      <c r="B2931" t="inlineStr">
        <is>
          <t>Huvafenfushi Maldives</t>
        </is>
      </c>
      <c r="C2931" t="inlineStr">
        <is>
          <t>https://www.huvafenfushi.com/accommodation/two-bedroom-ocean-pavilion-with-pool</t>
        </is>
      </c>
      <c r="D2931" t="inlineStr">
        <is>
          <t>diving</t>
        </is>
      </c>
      <c r="E2931" t="inlineStr">
        <is>
          <t>2 Bedroom Villa Maldives | Two Bedroom Ocean Pavilion</t>
        </is>
      </c>
      <c r="F2931" t="n">
        <v>3207</v>
      </c>
      <c r="G2931" t="inlineStr">
        <is>
          <t>2026-10-04</t>
        </is>
      </c>
      <c r="H2931" t="inlineStr">
        <is>
          <t>official</t>
        </is>
      </c>
      <c r="I2931" t="inlineStr">
        <is>
          <t>output/pages/111_huvafenfushi-maldives/diving__huvafenfushi.com__accommodation-two-bedroom-ocean-pavilion-with-pool.md</t>
        </is>
      </c>
    </row>
    <row r="2932">
      <c r="A2932" t="n">
        <v>111</v>
      </c>
      <c r="B2932" t="inlineStr">
        <is>
          <t>Huvafenfushi Maldives</t>
        </is>
      </c>
      <c r="C2932" t="inlineStr">
        <is>
          <t>https://www.huvafenfushi.com/dining</t>
        </is>
      </c>
      <c r="D2932" t="inlineStr">
        <is>
          <t>dining</t>
        </is>
      </c>
      <c r="E2932" t="inlineStr">
        <is>
          <t>Restaurants in Maldives | Restaurants in Huvafen Fushi Maldives</t>
        </is>
      </c>
      <c r="F2932" t="n">
        <v>3532</v>
      </c>
      <c r="G2932" t="inlineStr">
        <is>
          <t>2026-10-04</t>
        </is>
      </c>
      <c r="H2932" t="inlineStr">
        <is>
          <t>official</t>
        </is>
      </c>
      <c r="I2932" t="inlineStr">
        <is>
          <t>output/pages/111_huvafenfushi-maldives/dining__huvafenfushi.com__dining.md</t>
        </is>
      </c>
    </row>
    <row r="2933">
      <c r="A2933" t="n">
        <v>105</v>
      </c>
      <c r="B2933" t="inlineStr">
        <is>
          <t>Kuda Villingili Resort Maldives</t>
        </is>
      </c>
      <c r="C2933" t="inlineStr">
        <is>
          <t>https://www.kudavillingili.com/accommodation/residencies/three-bedroom-beach-residence-with-private-pool-with-six-adults/</t>
        </is>
      </c>
      <c r="D2933" t="inlineStr">
        <is>
          <t>diving</t>
        </is>
      </c>
      <c r="E2933" t="inlineStr">
        <is>
          <t>Best Maldives Resorts for Families |  | Kuda Villingili Resort</t>
        </is>
      </c>
      <c r="F2933" t="n">
        <v>1578</v>
      </c>
      <c r="G2933" t="inlineStr">
        <is>
          <t>2026-10-04</t>
        </is>
      </c>
      <c r="H2933" t="inlineStr">
        <is>
          <t>official</t>
        </is>
      </c>
      <c r="I2933" t="inlineStr">
        <is>
          <t>output/pages/105_kuda-villingili-resort-maldives/diving__kudavillingili.com__accommodation-residencies-three-bedroom-beach-residence-with.md</t>
        </is>
      </c>
    </row>
    <row r="2934">
      <c r="A2934" t="n">
        <v>105</v>
      </c>
      <c r="B2934" t="inlineStr">
        <is>
          <t>Kuda Villingili Resort Maldives</t>
        </is>
      </c>
      <c r="C2934" t="inlineStr">
        <is>
          <t>https://www.kudavillingili.com/terms-condition/</t>
        </is>
      </c>
      <c r="D2934" t="inlineStr">
        <is>
          <t>other</t>
        </is>
      </c>
      <c r="E2934" t="inlineStr">
        <is>
          <t>Terms &amp; Condition | Kuda Villingili</t>
        </is>
      </c>
      <c r="F2934" t="n">
        <v>4973</v>
      </c>
      <c r="G2934" t="inlineStr">
        <is>
          <t>2026-10-04</t>
        </is>
      </c>
      <c r="H2934" t="inlineStr">
        <is>
          <t>official</t>
        </is>
      </c>
      <c r="I2934" t="inlineStr">
        <is>
          <t>output/pages/105_kuda-villingili-resort-maldives/other__kudavillingili.com__terms-condition.md</t>
        </is>
      </c>
    </row>
    <row r="2935">
      <c r="A2935" t="n">
        <v>111</v>
      </c>
      <c r="B2935" t="inlineStr">
        <is>
          <t>Huvafenfushi Maldives</t>
        </is>
      </c>
      <c r="C2935" t="inlineStr">
        <is>
          <t>https://www.huvafenfushi.com/dining/cardamom</t>
        </is>
      </c>
      <c r="D2935" t="inlineStr">
        <is>
          <t>dining</t>
        </is>
      </c>
      <c r="E2935" t="inlineStr">
        <is>
          <t>Candle Light Dinner in Maldives | Cardamom | Huvafen Fushi Maldives</t>
        </is>
      </c>
      <c r="F2935" t="n">
        <v>1255</v>
      </c>
      <c r="G2935" t="inlineStr">
        <is>
          <t>2026-10-04</t>
        </is>
      </c>
      <c r="H2935" t="inlineStr">
        <is>
          <t>official</t>
        </is>
      </c>
      <c r="I2935" t="inlineStr">
        <is>
          <t>output/pages/111_huvafenfushi-maldives/dining__huvafenfushi.com__dining-cardamom.md</t>
        </is>
      </c>
    </row>
    <row r="2936">
      <c r="A2936" t="n">
        <v>111</v>
      </c>
      <c r="B2936" t="inlineStr">
        <is>
          <t>Huvafenfushi Maldives</t>
        </is>
      </c>
      <c r="C2936" t="inlineStr">
        <is>
          <t>https://www.huvafenfushi.com/spa-wellness/obsidian-for-gentlemen</t>
        </is>
      </c>
      <c r="D2936" t="inlineStr">
        <is>
          <t>dining</t>
        </is>
      </c>
      <c r="E2936" t="inlineStr">
        <is>
          <t>Spa Treatments Maldives | Wellness Treatments at Huvafen Fushi Maldives</t>
        </is>
      </c>
      <c r="F2936" t="n">
        <v>2141</v>
      </c>
      <c r="G2936" t="inlineStr">
        <is>
          <t>2026-10-04</t>
        </is>
      </c>
      <c r="H2936" t="inlineStr">
        <is>
          <t>official</t>
        </is>
      </c>
      <c r="I2936" t="inlineStr">
        <is>
          <t>output/pages/111_huvafenfushi-maldives/dining__huvafenfushi.com__spa-wellness-obsidian-for-gentlemen.md</t>
        </is>
      </c>
    </row>
    <row r="2937">
      <c r="A2937" t="n">
        <v>115</v>
      </c>
      <c r="B2937" t="inlineStr">
        <is>
          <t>Oblu Select by Atmosphere at Sangeli</t>
        </is>
      </c>
      <c r="C2937" t="inlineStr">
        <is>
          <t>https://www.coloursofoblu.com/oblu-select-sangeli</t>
        </is>
      </c>
      <c r="D2937" t="inlineStr">
        <is>
          <t>diving</t>
        </is>
      </c>
      <c r="E2937" t="inlineStr">
        <is>
          <t>Maldives Luxury Resort l OBLU SELECT at Sangeli Official Site</t>
        </is>
      </c>
      <c r="F2937" t="n">
        <v>9634</v>
      </c>
      <c r="G2937" t="inlineStr">
        <is>
          <t>2026-10-04</t>
        </is>
      </c>
      <c r="H2937" t="inlineStr">
        <is>
          <t>official</t>
        </is>
      </c>
      <c r="I2937" t="inlineStr">
        <is>
          <t>output/pages/115_oblu-select-by-atmosphere-at-sangeli/diving__coloursofoblu.com__oblu-select-sangeli.md</t>
        </is>
      </c>
    </row>
    <row r="2938">
      <c r="A2938" t="n">
        <v>111</v>
      </c>
      <c r="B2938" t="inlineStr">
        <is>
          <t>Huvafenfushi Maldives</t>
        </is>
      </c>
      <c r="C2938" t="inlineStr">
        <is>
          <t>https://www.huvafenfushi.com/dining/immerse-latitude-4</t>
        </is>
      </c>
      <c r="D2938" t="inlineStr">
        <is>
          <t>dining</t>
        </is>
      </c>
      <c r="E2938" t="inlineStr">
        <is>
          <t>Underwater Restaurant Maldives | Immerselatitude 4 | Huvafen Fushi Maldives</t>
        </is>
      </c>
      <c r="F2938" t="n">
        <v>1489</v>
      </c>
      <c r="G2938" t="inlineStr">
        <is>
          <t>2026-10-04</t>
        </is>
      </c>
      <c r="H2938" t="inlineStr">
        <is>
          <t>official</t>
        </is>
      </c>
      <c r="I2938" t="inlineStr">
        <is>
          <t>output/pages/111_huvafenfushi-maldives/dining__huvafenfushi.com__dining-immerse-latitude-4.md</t>
        </is>
      </c>
    </row>
    <row r="2939">
      <c r="A2939" t="n">
        <v>111</v>
      </c>
      <c r="B2939" t="inlineStr">
        <is>
          <t>Huvafenfushi Maldives</t>
        </is>
      </c>
      <c r="C2939" t="inlineStr">
        <is>
          <t>https://www.huvafenfushi.com/accommodation/lagoon-bungalow-with-pool</t>
        </is>
      </c>
      <c r="D2939" t="inlineStr">
        <is>
          <t>diving</t>
        </is>
      </c>
      <c r="E2939" t="inlineStr">
        <is>
          <t>Maldives Luxury Villa | Lagoon Bungalow at Huvafen Fushi</t>
        </is>
      </c>
      <c r="F2939" t="n">
        <v>2658</v>
      </c>
      <c r="G2939" t="inlineStr">
        <is>
          <t>2026-10-04</t>
        </is>
      </c>
      <c r="H2939" t="inlineStr">
        <is>
          <t>official</t>
        </is>
      </c>
      <c r="I2939" t="inlineStr">
        <is>
          <t>output/pages/111_huvafenfushi-maldives/diving__huvafenfushi.com__accommodation-lagoon-bungalow-with-pool.md</t>
        </is>
      </c>
    </row>
    <row r="2940">
      <c r="A2940" t="n">
        <v>111</v>
      </c>
      <c r="B2940" t="inlineStr">
        <is>
          <t>Huvafenfushi Maldives</t>
        </is>
      </c>
      <c r="C2940" t="inlineStr">
        <is>
          <t>https://www.huvafenfushi.com/signature-experience/inspirational-spaces</t>
        </is>
      </c>
      <c r="D2940" t="inlineStr">
        <is>
          <t>spa</t>
        </is>
      </c>
      <c r="E2940" t="inlineStr">
        <is>
          <t>Inspirational Spaces - Huvafen Fushi Maldives</t>
        </is>
      </c>
      <c r="F2940" t="n">
        <v>1902</v>
      </c>
      <c r="G2940" t="inlineStr">
        <is>
          <t>2026-10-04</t>
        </is>
      </c>
      <c r="H2940" t="inlineStr">
        <is>
          <t>official</t>
        </is>
      </c>
      <c r="I2940" t="inlineStr">
        <is>
          <t>output/pages/111_huvafenfushi-maldives/spa__huvafenfushi.com__signature-experience-inspirational-spaces.md</t>
        </is>
      </c>
    </row>
    <row r="2941">
      <c r="A2941" t="n">
        <v>111</v>
      </c>
      <c r="B2941" t="inlineStr">
        <is>
          <t>Huvafenfushi Maldives</t>
        </is>
      </c>
      <c r="C2941" t="inlineStr">
        <is>
          <t>https://www.huvafenfushi.com/dining/foglianis</t>
        </is>
      </c>
      <c r="D2941" t="inlineStr">
        <is>
          <t>dining</t>
        </is>
      </c>
      <c r="E2941" t="inlineStr">
        <is>
          <t>FOGLIANI’S - Huvafen Fushi Maldives</t>
        </is>
      </c>
      <c r="F2941" t="n">
        <v>1549</v>
      </c>
      <c r="G2941" t="inlineStr">
        <is>
          <t>2026-10-04</t>
        </is>
      </c>
      <c r="H2941" t="inlineStr">
        <is>
          <t>official</t>
        </is>
      </c>
      <c r="I2941" t="inlineStr">
        <is>
          <t>output/pages/111_huvafenfushi-maldives/dining__huvafenfushi.com__dining-foglianis.md</t>
        </is>
      </c>
    </row>
    <row r="2942">
      <c r="A2942" t="n">
        <v>111</v>
      </c>
      <c r="B2942" t="inlineStr">
        <is>
          <t>Huvafenfushi Maldives</t>
        </is>
      </c>
      <c r="C2942" t="inlineStr">
        <is>
          <t>https://www.huvafenfushi.com/dining/vinum</t>
        </is>
      </c>
      <c r="D2942" t="inlineStr">
        <is>
          <t>dining</t>
        </is>
      </c>
      <c r="E2942" t="inlineStr">
        <is>
          <t>Maldives Resort Bar | Underground Vinum Bar at Huvafen Fushi Maldives</t>
        </is>
      </c>
      <c r="F2942" t="n">
        <v>1635</v>
      </c>
      <c r="G2942" t="inlineStr">
        <is>
          <t>2026-10-04</t>
        </is>
      </c>
      <c r="H2942" t="inlineStr">
        <is>
          <t>official</t>
        </is>
      </c>
      <c r="I2942" t="inlineStr">
        <is>
          <t>output/pages/111_huvafenfushi-maldives/dining__huvafenfushi.com__dining-vinum.md</t>
        </is>
      </c>
    </row>
    <row r="2943">
      <c r="A2943" t="n">
        <v>111</v>
      </c>
      <c r="B2943" t="inlineStr">
        <is>
          <t>Huvafenfushi Maldives</t>
        </is>
      </c>
      <c r="C2943" t="inlineStr">
        <is>
          <t>https://www.huvafenfushi.com/dining/rock-dinner</t>
        </is>
      </c>
      <c r="D2943" t="inlineStr">
        <is>
          <t>dining</t>
        </is>
      </c>
      <c r="E2943" t="inlineStr">
        <is>
          <t>Maldives Candle Light Dinner | Huvafen Fushi Maldives</t>
        </is>
      </c>
      <c r="F2943" t="n">
        <v>1304</v>
      </c>
      <c r="G2943" t="inlineStr">
        <is>
          <t>2026-10-04</t>
        </is>
      </c>
      <c r="H2943" t="inlineStr">
        <is>
          <t>official</t>
        </is>
      </c>
      <c r="I2943" t="inlineStr">
        <is>
          <t>output/pages/111_huvafenfushi-maldives/dining__huvafenfushi.com__dining-rock-dinner.md</t>
        </is>
      </c>
    </row>
    <row r="2944">
      <c r="A2944" t="n">
        <v>111</v>
      </c>
      <c r="B2944" t="inlineStr">
        <is>
          <t>Huvafenfushi Maldives</t>
        </is>
      </c>
      <c r="C2944" t="inlineStr">
        <is>
          <t>https://www.huvafenfushi.com/offers/a-huvafen-fushi-love-retreat</t>
        </is>
      </c>
      <c r="D2944" t="inlineStr">
        <is>
          <t>wedding</t>
        </is>
      </c>
      <c r="E2944" t="inlineStr">
        <is>
          <t>Best Maldives Honeymoon Package | Huvafen Fushi Love retreat</t>
        </is>
      </c>
      <c r="F2944" t="n">
        <v>3187</v>
      </c>
      <c r="G2944" t="inlineStr">
        <is>
          <t>2026-10-04</t>
        </is>
      </c>
      <c r="H2944" t="inlineStr">
        <is>
          <t>official</t>
        </is>
      </c>
      <c r="I2944" t="inlineStr">
        <is>
          <t>output/pages/111_huvafenfushi-maldives/wedding__huvafenfushi.com__offers-a-huvafen-fushi-love-retreat.md</t>
        </is>
      </c>
    </row>
    <row r="2945">
      <c r="A2945" t="n">
        <v>105</v>
      </c>
      <c r="B2945" t="inlineStr">
        <is>
          <t>Kuda Villingili Resort Maldives</t>
        </is>
      </c>
      <c r="C2945" t="inlineStr">
        <is>
          <t>https://www.kudavillingili.com/wellness/the-spa/</t>
        </is>
      </c>
      <c r="D2945" t="inlineStr">
        <is>
          <t>spa</t>
        </is>
      </c>
      <c r="E2945" t="inlineStr">
        <is>
          <t>Best Spa in Maldives | Kuda Villingili Resort Maldives</t>
        </is>
      </c>
      <c r="F2945" t="n">
        <v>3187</v>
      </c>
      <c r="G2945" t="inlineStr">
        <is>
          <t>2026-10-04</t>
        </is>
      </c>
      <c r="H2945" t="inlineStr">
        <is>
          <t>official</t>
        </is>
      </c>
      <c r="I2945" t="inlineStr">
        <is>
          <t>output/pages/105_kuda-villingili-resort-maldives/spa__kudavillingili.com__wellness-the-spa.md</t>
        </is>
      </c>
    </row>
    <row r="2946">
      <c r="A2946" t="n">
        <v>105</v>
      </c>
      <c r="B2946" t="inlineStr">
        <is>
          <t>Kuda Villingili Resort Maldives</t>
        </is>
      </c>
      <c r="C2946" t="inlineStr">
        <is>
          <t>https://www.kudavillingili.com/accommodation/villas/sunrise-beach-villa-with-private-pool/</t>
        </is>
      </c>
      <c r="D2946" t="inlineStr">
        <is>
          <t>diving</t>
        </is>
      </c>
      <c r="E2946" t="inlineStr">
        <is>
          <t>Maldives Beach Villas | Water Villa | Kuda Villingili</t>
        </is>
      </c>
      <c r="F2946" t="n">
        <v>1390</v>
      </c>
      <c r="G2946" t="inlineStr">
        <is>
          <t>2026-10-04</t>
        </is>
      </c>
      <c r="H2946" t="inlineStr">
        <is>
          <t>official</t>
        </is>
      </c>
      <c r="I2946" t="inlineStr">
        <is>
          <t>output/pages/105_kuda-villingili-resort-maldives/diving__kudavillingili.com__accommodation-villas-sunrise-beach-villa-with-private-pool.md</t>
        </is>
      </c>
    </row>
    <row r="2947">
      <c r="A2947" t="n">
        <v>111</v>
      </c>
      <c r="B2947" t="inlineStr">
        <is>
          <t>Huvafenfushi Maldives</t>
        </is>
      </c>
      <c r="C2947" t="inlineStr">
        <is>
          <t>https://www.huvafenfushi.com/spa-wellness/huvafen-iconics</t>
        </is>
      </c>
      <c r="D2947" t="inlineStr">
        <is>
          <t>spa</t>
        </is>
      </c>
      <c r="E2947" t="inlineStr">
        <is>
          <t>Spa in Maldives | Huvafen Fushi Maldives</t>
        </is>
      </c>
      <c r="F2947" t="n">
        <v>3478</v>
      </c>
      <c r="G2947" t="inlineStr">
        <is>
          <t>2026-10-04</t>
        </is>
      </c>
      <c r="H2947" t="inlineStr">
        <is>
          <t>official</t>
        </is>
      </c>
      <c r="I2947" t="inlineStr">
        <is>
          <t>output/pages/111_huvafenfushi-maldives/spa__huvafenfushi.com__spa-wellness-huvafen-iconics.md</t>
        </is>
      </c>
    </row>
    <row r="2948">
      <c r="A2948" t="n">
        <v>111</v>
      </c>
      <c r="B2948" t="inlineStr">
        <is>
          <t>Huvafenfushi Maldives</t>
        </is>
      </c>
      <c r="C2948" t="inlineStr">
        <is>
          <t>https://www.huvafenfushi.com/accommodation/lagoon-pavilion-with-pool</t>
        </is>
      </c>
      <c r="D2948" t="inlineStr">
        <is>
          <t>diving</t>
        </is>
      </c>
      <c r="E2948" t="inlineStr">
        <is>
          <t>Luxury Water Villa Maldives | 2-Bedroom Pavilion | Huvafen Fushi</t>
        </is>
      </c>
      <c r="F2948" t="n">
        <v>3232</v>
      </c>
      <c r="G2948" t="inlineStr">
        <is>
          <t>2026-10-04</t>
        </is>
      </c>
      <c r="H2948" t="inlineStr">
        <is>
          <t>official</t>
        </is>
      </c>
      <c r="I2948" t="inlineStr">
        <is>
          <t>output/pages/111_huvafenfushi-maldives/diving__huvafenfushi.com__accommodation-lagoon-pavilion-with-pool.md</t>
        </is>
      </c>
    </row>
    <row r="2949">
      <c r="A2949" t="n">
        <v>111</v>
      </c>
      <c r="B2949" t="inlineStr">
        <is>
          <t>Huvafenfushi Maldives</t>
        </is>
      </c>
      <c r="C2949" t="inlineStr">
        <is>
          <t>https://www.huvafenfushi.com/sustainability</t>
        </is>
      </c>
      <c r="D2949" t="inlineStr">
        <is>
          <t>diving</t>
        </is>
      </c>
      <c r="E2949" t="inlineStr">
        <is>
          <t>Sustainability - Huvafen Fushi Maldives</t>
        </is>
      </c>
      <c r="F2949" t="n">
        <v>3618</v>
      </c>
      <c r="G2949" t="inlineStr">
        <is>
          <t>2026-10-04</t>
        </is>
      </c>
      <c r="H2949" t="inlineStr">
        <is>
          <t>official</t>
        </is>
      </c>
      <c r="I2949" t="inlineStr">
        <is>
          <t>output/pages/111_huvafenfushi-maldives/diving__huvafenfushi.com__sustainability.md</t>
        </is>
      </c>
    </row>
    <row r="2950">
      <c r="A2950" t="n">
        <v>105</v>
      </c>
      <c r="B2950" t="inlineStr">
        <is>
          <t>Kuda Villingili Resort Maldives</t>
        </is>
      </c>
      <c r="C2950" t="inlineStr">
        <is>
          <t>https://www.kudavillingili.com/blog/category/wellness/</t>
        </is>
      </c>
      <c r="D2950" t="inlineStr">
        <is>
          <t>spa</t>
        </is>
      </c>
      <c r="E2950" t="inlineStr">
        <is>
          <t>Wellness | Kuda Villingili</t>
        </is>
      </c>
      <c r="F2950" t="n">
        <v>753</v>
      </c>
      <c r="G2950" t="inlineStr">
        <is>
          <t>2026-10-04</t>
        </is>
      </c>
      <c r="H2950" t="inlineStr">
        <is>
          <t>official</t>
        </is>
      </c>
      <c r="I2950" t="inlineStr">
        <is>
          <t>output/pages/105_kuda-villingili-resort-maldives/spa__kudavillingili.com__blog-category-wellness.md</t>
        </is>
      </c>
    </row>
    <row r="2951">
      <c r="A2951" t="n">
        <v>105</v>
      </c>
      <c r="B2951" t="inlineStr">
        <is>
          <t>Kuda Villingili Resort Maldives</t>
        </is>
      </c>
      <c r="C2951" t="inlineStr">
        <is>
          <t>https://www.kudavillingili.com/experiences/the-library/</t>
        </is>
      </c>
      <c r="D2951" t="inlineStr">
        <is>
          <t>excursions</t>
        </is>
      </c>
      <c r="E2951" t="inlineStr">
        <is>
          <t>The Library | Kuda Villingili</t>
        </is>
      </c>
      <c r="F2951" t="n">
        <v>532</v>
      </c>
      <c r="G2951" t="inlineStr">
        <is>
          <t>2026-10-04</t>
        </is>
      </c>
      <c r="H2951" t="inlineStr">
        <is>
          <t>official</t>
        </is>
      </c>
      <c r="I2951" t="inlineStr">
        <is>
          <t>output/pages/105_kuda-villingili-resort-maldives/excursions__kudavillingili.com__experiences-the-library.md</t>
        </is>
      </c>
    </row>
    <row r="2952">
      <c r="A2952" t="n">
        <v>105</v>
      </c>
      <c r="B2952" t="inlineStr">
        <is>
          <t>Kuda Villingili Resort Maldives</t>
        </is>
      </c>
      <c r="C2952" t="inlineStr">
        <is>
          <t>https://www.kudavillingili.com/blog/kuda-villingili-resort-maldives-redefining-luxury-island-living/</t>
        </is>
      </c>
      <c r="D2952" t="inlineStr">
        <is>
          <t>diving</t>
        </is>
      </c>
      <c r="E2952" t="inlineStr">
        <is>
          <t>Kuda Villingili Resort Maldives: Redefining Luxury Island Living | Kuda Villingili</t>
        </is>
      </c>
      <c r="F2952" t="n">
        <v>2877</v>
      </c>
      <c r="G2952" t="inlineStr">
        <is>
          <t>2026-10-04</t>
        </is>
      </c>
      <c r="H2952" t="inlineStr">
        <is>
          <t>official</t>
        </is>
      </c>
      <c r="I2952" t="inlineStr">
        <is>
          <t>output/pages/105_kuda-villingili-resort-maldives/diving__kudavillingili.com__blog-kuda-villingili-resort-maldives-redefining-luxury-islan.md</t>
        </is>
      </c>
    </row>
    <row r="2953">
      <c r="A2953" t="n">
        <v>111</v>
      </c>
      <c r="B2953" t="inlineStr">
        <is>
          <t>Huvafenfushi Maldives</t>
        </is>
      </c>
      <c r="C2953" t="inlineStr">
        <is>
          <t>https://www.huvafenfushi.com/signature-experience/weddings</t>
        </is>
      </c>
      <c r="D2953" t="inlineStr">
        <is>
          <t>wedding</t>
        </is>
      </c>
      <c r="E2953" t="inlineStr">
        <is>
          <t>Weddings - Huvafen Fushi Maldives</t>
        </is>
      </c>
      <c r="F2953" t="n">
        <v>1003</v>
      </c>
      <c r="G2953" t="inlineStr">
        <is>
          <t>2026-10-04</t>
        </is>
      </c>
      <c r="H2953" t="inlineStr">
        <is>
          <t>official</t>
        </is>
      </c>
      <c r="I2953" t="inlineStr">
        <is>
          <t>output/pages/111_huvafenfushi-maldives/wedding__huvafenfushi.com__signature-experience-weddings.md</t>
        </is>
      </c>
    </row>
    <row r="2954">
      <c r="A2954" t="n">
        <v>111</v>
      </c>
      <c r="B2954" t="inlineStr">
        <is>
          <t>Huvafenfushi Maldives</t>
        </is>
      </c>
      <c r="C2954" t="inlineStr">
        <is>
          <t>https://www.huvafenfushi.com/offers/long-stay-deal</t>
        </is>
      </c>
      <c r="D2954" t="inlineStr">
        <is>
          <t>diving</t>
        </is>
      </c>
      <c r="E2954" t="inlineStr">
        <is>
          <t>Best Maldives Package | Long Stay Deal at Huvafen Fushi</t>
        </is>
      </c>
      <c r="F2954" t="n">
        <v>2962</v>
      </c>
      <c r="G2954" t="inlineStr">
        <is>
          <t>2026-10-04</t>
        </is>
      </c>
      <c r="H2954" t="inlineStr">
        <is>
          <t>official</t>
        </is>
      </c>
      <c r="I2954" t="inlineStr">
        <is>
          <t>output/pages/111_huvafenfushi-maldives/diving__huvafenfushi.com__offers-long-stay-deal.md</t>
        </is>
      </c>
    </row>
    <row r="2955">
      <c r="A2955" t="n">
        <v>105</v>
      </c>
      <c r="B2955" t="inlineStr">
        <is>
          <t>Kuda Villingili Resort Maldives</t>
        </is>
      </c>
      <c r="C2955" t="inlineStr">
        <is>
          <t>https://www.kudavillingili.com/romance/</t>
        </is>
      </c>
      <c r="D2955" t="inlineStr">
        <is>
          <t>wedding</t>
        </is>
      </c>
      <c r="E2955" t="inlineStr">
        <is>
          <t>Best Maldives Resorts for Couples | Kuda Villingili Resort Maldives</t>
        </is>
      </c>
      <c r="F2955" t="n">
        <v>961</v>
      </c>
      <c r="G2955" t="inlineStr">
        <is>
          <t>2026-10-04</t>
        </is>
      </c>
      <c r="H2955" t="inlineStr">
        <is>
          <t>official</t>
        </is>
      </c>
      <c r="I2955" t="inlineStr">
        <is>
          <t>output/pages/105_kuda-villingili-resort-maldives/wedding__kudavillingili.com__romance.md</t>
        </is>
      </c>
    </row>
    <row r="2956">
      <c r="A2956" t="n">
        <v>105</v>
      </c>
      <c r="B2956" t="inlineStr">
        <is>
          <t>Kuda Villingili Resort Maldives</t>
        </is>
      </c>
      <c r="C2956" t="inlineStr">
        <is>
          <t>https://www.kudavillingili.com/sustainability/</t>
        </is>
      </c>
      <c r="D2956" t="inlineStr">
        <is>
          <t>diving</t>
        </is>
      </c>
      <c r="E2956" t="inlineStr">
        <is>
          <t>Eco Tourism Maldives | Kuda Villingili Resort Maldives</t>
        </is>
      </c>
      <c r="F2956" t="n">
        <v>4938</v>
      </c>
      <c r="G2956" t="inlineStr">
        <is>
          <t>2026-10-04</t>
        </is>
      </c>
      <c r="H2956" t="inlineStr">
        <is>
          <t>official</t>
        </is>
      </c>
      <c r="I2956" t="inlineStr">
        <is>
          <t>output/pages/105_kuda-villingili-resort-maldives/diving__kudavillingili.com__sustainability.md</t>
        </is>
      </c>
    </row>
    <row r="2957">
      <c r="A2957" t="n">
        <v>111</v>
      </c>
      <c r="B2957" t="inlineStr">
        <is>
          <t>Huvafenfushi Maldives</t>
        </is>
      </c>
      <c r="C2957" t="inlineStr">
        <is>
          <t>https://www.huvafenfushi.com/offers/book-direct-for-exclusive-benefits</t>
        </is>
      </c>
      <c r="D2957" t="inlineStr">
        <is>
          <t>diving</t>
        </is>
      </c>
      <c r="E2957" t="inlineStr">
        <is>
          <t>Book Direct for Exclusive Benefits - Huvafen Fushi Maldives</t>
        </is>
      </c>
      <c r="F2957" t="n">
        <v>3608</v>
      </c>
      <c r="G2957" t="inlineStr">
        <is>
          <t>2026-10-04</t>
        </is>
      </c>
      <c r="H2957" t="inlineStr">
        <is>
          <t>official</t>
        </is>
      </c>
      <c r="I2957" t="inlineStr">
        <is>
          <t>output/pages/111_huvafenfushi-maldives/diving__huvafenfushi.com__offers-book-direct-for-exclusive-benefits.md</t>
        </is>
      </c>
    </row>
    <row r="2958">
      <c r="A2958" t="n">
        <v>111</v>
      </c>
      <c r="B2958" t="inlineStr">
        <is>
          <t>Huvafenfushi Maldives</t>
        </is>
      </c>
      <c r="C2958" t="inlineStr">
        <is>
          <t>https://www.huvafenfushi.com/careers</t>
        </is>
      </c>
      <c r="D2958" t="inlineStr">
        <is>
          <t>diving</t>
        </is>
      </c>
      <c r="E2958" t="inlineStr">
        <is>
          <t>Careers - Huvafen Fushi Maldives</t>
        </is>
      </c>
      <c r="F2958" t="n">
        <v>1842</v>
      </c>
      <c r="G2958" t="inlineStr">
        <is>
          <t>2026-10-04</t>
        </is>
      </c>
      <c r="H2958" t="inlineStr">
        <is>
          <t>official</t>
        </is>
      </c>
      <c r="I2958" t="inlineStr">
        <is>
          <t>output/pages/111_huvafenfushi-maldives/diving__huvafenfushi.com__careers.md</t>
        </is>
      </c>
    </row>
    <row r="2959">
      <c r="A2959" t="n">
        <v>117</v>
      </c>
      <c r="B2959" t="inlineStr">
        <is>
          <t>Niyama Maldives</t>
        </is>
      </c>
      <c r="C2959" t="inlineStr">
        <is>
          <t>https://www.niyama.com/</t>
        </is>
      </c>
      <c r="D2959" t="inlineStr">
        <is>
          <t>diving</t>
        </is>
      </c>
      <c r="E2959" t="inlineStr">
        <is>
          <t>Maldives Luxury Resort | Niyama Private Islands Maldives</t>
        </is>
      </c>
      <c r="F2959" t="n">
        <v>11522</v>
      </c>
      <c r="G2959" t="inlineStr">
        <is>
          <t>2026-10-04</t>
        </is>
      </c>
      <c r="H2959" t="inlineStr">
        <is>
          <t>official</t>
        </is>
      </c>
      <c r="I2959" t="inlineStr">
        <is>
          <t>output/pages/117_niyama-maldives/diving__niyama.com__home.md</t>
        </is>
      </c>
    </row>
    <row r="2960">
      <c r="A2960" t="n">
        <v>105</v>
      </c>
      <c r="B2960" t="inlineStr">
        <is>
          <t>Kuda Villingili Resort Maldives</t>
        </is>
      </c>
      <c r="C2960" t="inlineStr">
        <is>
          <t>https://www.kudavillingili.com/blog/archive/</t>
        </is>
      </c>
      <c r="D2960" t="inlineStr">
        <is>
          <t>other</t>
        </is>
      </c>
      <c r="E2960" t="inlineStr">
        <is>
          <t>Archive | Kuda Villingili</t>
        </is>
      </c>
      <c r="F2960" t="n">
        <v>724</v>
      </c>
      <c r="G2960" t="inlineStr">
        <is>
          <t>2026-10-04</t>
        </is>
      </c>
      <c r="H2960" t="inlineStr">
        <is>
          <t>official</t>
        </is>
      </c>
      <c r="I2960" t="inlineStr">
        <is>
          <t>output/pages/105_kuda-villingili-resort-maldives/other__kudavillingili.com__blog-archive.md</t>
        </is>
      </c>
    </row>
    <row r="2961">
      <c r="A2961" t="n">
        <v>111</v>
      </c>
      <c r="B2961" t="inlineStr">
        <is>
          <t>Huvafenfushi Maldives</t>
        </is>
      </c>
      <c r="C2961" t="inlineStr">
        <is>
          <t>https://www.huvafenfushi.com/accommodation/three-bedroom-beach-pavilion-with-pool</t>
        </is>
      </c>
      <c r="D2961" t="inlineStr">
        <is>
          <t>diving</t>
        </is>
      </c>
      <c r="E2961" t="inlineStr">
        <is>
          <t>3 Bedroom Villa Maldives | 3-Bedroom Pavilion | Huvafen Fushi</t>
        </is>
      </c>
      <c r="F2961" t="n">
        <v>2872</v>
      </c>
      <c r="G2961" t="inlineStr">
        <is>
          <t>2026-10-04</t>
        </is>
      </c>
      <c r="H2961" t="inlineStr">
        <is>
          <t>official</t>
        </is>
      </c>
      <c r="I2961" t="inlineStr">
        <is>
          <t>output/pages/111_huvafenfushi-maldives/diving__huvafenfushi.com__accommodation-three-bedroom-beach-pavilion-with-pool.md</t>
        </is>
      </c>
    </row>
    <row r="2962">
      <c r="A2962" t="n">
        <v>105</v>
      </c>
      <c r="B2962" t="inlineStr">
        <is>
          <t>Kuda Villingili Resort Maldives</t>
        </is>
      </c>
      <c r="C2962" t="inlineStr">
        <is>
          <t>https://www.kudavillingili.com/blog/easter-in-the-maldives-a-candy-coloured-island-escape-at-kuda-villingili-resort/</t>
        </is>
      </c>
      <c r="D2962" t="inlineStr">
        <is>
          <t>diving</t>
        </is>
      </c>
      <c r="E2962" t="inlineStr">
        <is>
          <t>Easter in the Maldives: A Candy-Coloured Island Escape at Kuda Villingili Resort | Kuda Villingili</t>
        </is>
      </c>
      <c r="F2962" t="n">
        <v>3717</v>
      </c>
      <c r="G2962" t="inlineStr">
        <is>
          <t>2026-10-04</t>
        </is>
      </c>
      <c r="H2962" t="inlineStr">
        <is>
          <t>official</t>
        </is>
      </c>
      <c r="I2962" t="inlineStr">
        <is>
          <t>output/pages/105_kuda-villingili-resort-maldives/diving__kudavillingili.com__blog-easter-in-the-maldives-a-candy-coloured-island-escape-a.md</t>
        </is>
      </c>
    </row>
    <row r="2963">
      <c r="A2963" t="n">
        <v>111</v>
      </c>
      <c r="B2963" t="inlineStr">
        <is>
          <t>Huvafenfushi Maldives</t>
        </is>
      </c>
      <c r="C2963" t="inlineStr">
        <is>
          <t>https://www.huvafenfushi.com/offers/dive-dine-decompress</t>
        </is>
      </c>
      <c r="D2963" t="inlineStr">
        <is>
          <t>diving</t>
        </is>
      </c>
      <c r="E2963" t="inlineStr">
        <is>
          <t>DIVE, DINE &amp; DECOMPRESS - Huvafen Fushi Maldives</t>
        </is>
      </c>
      <c r="F2963" t="n">
        <v>4159</v>
      </c>
      <c r="G2963" t="inlineStr">
        <is>
          <t>2026-10-04</t>
        </is>
      </c>
      <c r="H2963" t="inlineStr">
        <is>
          <t>official</t>
        </is>
      </c>
      <c r="I2963" t="inlineStr">
        <is>
          <t>output/pages/111_huvafenfushi-maldives/diving__huvafenfushi.com__offers-dive-dine-decompress.md</t>
        </is>
      </c>
    </row>
    <row r="2964">
      <c r="A2964" t="n">
        <v>111</v>
      </c>
      <c r="B2964" t="inlineStr">
        <is>
          <t>Huvafenfushi Maldives</t>
        </is>
      </c>
      <c r="C2964" t="inlineStr">
        <is>
          <t>https://www.huvafenfushi.com/dining/immerselatitude-4-underwater-dinner</t>
        </is>
      </c>
      <c r="D2964" t="inlineStr">
        <is>
          <t>dining</t>
        </is>
      </c>
      <c r="E2964" t="inlineStr">
        <is>
          <t>Maldives Resort Underwater Restaurant | Huvafen Fushi Maldives</t>
        </is>
      </c>
      <c r="F2964" t="n">
        <v>1335</v>
      </c>
      <c r="G2964" t="inlineStr">
        <is>
          <t>2026-10-04</t>
        </is>
      </c>
      <c r="H2964" t="inlineStr">
        <is>
          <t>official</t>
        </is>
      </c>
      <c r="I2964" t="inlineStr">
        <is>
          <t>output/pages/111_huvafenfushi-maldives/dining__huvafenfushi.com__dining-immerselatitude-4-underwater-dinner.md</t>
        </is>
      </c>
    </row>
    <row r="2965">
      <c r="A2965" t="n">
        <v>105</v>
      </c>
      <c r="B2965" t="inlineStr">
        <is>
          <t>Kuda Villingili Resort Maldives</t>
        </is>
      </c>
      <c r="C2965" t="inlineStr">
        <is>
          <t>https://www.kudavillingili.com/surfing/</t>
        </is>
      </c>
      <c r="D2965" t="inlineStr">
        <is>
          <t>diving</t>
        </is>
      </c>
      <c r="E2965" t="inlineStr">
        <is>
          <t>Maldives Surf Resorts | Kuda Villingili Resort Maldives</t>
        </is>
      </c>
      <c r="F2965" t="n">
        <v>1434</v>
      </c>
      <c r="G2965" t="inlineStr">
        <is>
          <t>2026-10-04</t>
        </is>
      </c>
      <c r="H2965" t="inlineStr">
        <is>
          <t>official</t>
        </is>
      </c>
      <c r="I2965" t="inlineStr">
        <is>
          <t>output/pages/105_kuda-villingili-resort-maldives/diving__kudavillingili.com__surfing.md</t>
        </is>
      </c>
    </row>
    <row r="2966">
      <c r="A2966" t="n">
        <v>111</v>
      </c>
      <c r="B2966" t="inlineStr">
        <is>
          <t>Huvafenfushi Maldives</t>
        </is>
      </c>
      <c r="C2966" t="inlineStr">
        <is>
          <t>https://www.huvafenfushi.com/spa-wellness/aromatherapy-associates</t>
        </is>
      </c>
      <c r="D2966" t="inlineStr">
        <is>
          <t>dining</t>
        </is>
      </c>
      <c r="E2966" t="inlineStr">
        <is>
          <t>Spa Treatments Maldives | Aromatherapy Associates at Huvafen Fushi Maldives</t>
        </is>
      </c>
      <c r="F2966" t="n">
        <v>2137</v>
      </c>
      <c r="G2966" t="inlineStr">
        <is>
          <t>2026-10-04</t>
        </is>
      </c>
      <c r="H2966" t="inlineStr">
        <is>
          <t>official</t>
        </is>
      </c>
      <c r="I2966" t="inlineStr">
        <is>
          <t>output/pages/111_huvafenfushi-maldives/dining__huvafenfushi.com__spa-wellness-aromatherapy-associates.md</t>
        </is>
      </c>
    </row>
    <row r="2967">
      <c r="A2967" t="n">
        <v>105</v>
      </c>
      <c r="B2967" t="inlineStr">
        <is>
          <t>Kuda Villingili Resort Maldives</t>
        </is>
      </c>
      <c r="C2967" t="inlineStr">
        <is>
          <t>https://www.kudavillingili.com/blog/2026/?curpage=1</t>
        </is>
      </c>
      <c r="D2967" t="inlineStr">
        <is>
          <t>other</t>
        </is>
      </c>
      <c r="E2967" t="inlineStr">
        <is>
          <t>2026 | Kuda Villingili</t>
        </is>
      </c>
      <c r="F2967" t="n">
        <v>740</v>
      </c>
      <c r="G2967" t="inlineStr">
        <is>
          <t>2026-10-04</t>
        </is>
      </c>
      <c r="H2967" t="inlineStr">
        <is>
          <t>official</t>
        </is>
      </c>
      <c r="I2967" t="inlineStr">
        <is>
          <t>output/pages/105_kuda-villingili-resort-maldives/other__kudavillingili.com__blog-2026.md</t>
        </is>
      </c>
    </row>
    <row r="2968">
      <c r="A2968" t="n">
        <v>118</v>
      </c>
      <c r="B2968" t="inlineStr">
        <is>
          <t>Sun Siyam Iru Veli Maldives</t>
        </is>
      </c>
      <c r="C2968" t="inlineStr">
        <is>
          <t>https://www.sunsiyam.com/sun-siyam-iru-veli/</t>
        </is>
      </c>
      <c r="D2968" t="inlineStr">
        <is>
          <t>diving</t>
        </is>
      </c>
      <c r="E2968" t="inlineStr">
        <is>
          <t>Sun Siyam Iru Veli | 5 Star Resort in Maldives</t>
        </is>
      </c>
      <c r="F2968" t="n">
        <v>10693</v>
      </c>
      <c r="G2968" t="inlineStr">
        <is>
          <t>2026-10-04</t>
        </is>
      </c>
      <c r="H2968" t="inlineStr">
        <is>
          <t>official</t>
        </is>
      </c>
      <c r="I2968" t="inlineStr">
        <is>
          <t>output/pages/118_sun-siyam-iru-veli-maldives/diving__sunsiyam.com__sun-siyam-iru-veli.md</t>
        </is>
      </c>
    </row>
    <row r="2969">
      <c r="A2969" t="n">
        <v>105</v>
      </c>
      <c r="B2969" t="inlineStr">
        <is>
          <t>Kuda Villingili Resort Maldives</t>
        </is>
      </c>
      <c r="C2969" t="inlineStr">
        <is>
          <t>https://www.kudavillingili.com/experiences/</t>
        </is>
      </c>
      <c r="D2969" t="inlineStr">
        <is>
          <t>diving</t>
        </is>
      </c>
      <c r="E2969" t="inlineStr">
        <is>
          <t>Maldives Things to Do and See | Kuda Villingili Resort Maldives</t>
        </is>
      </c>
      <c r="F2969" t="n">
        <v>1846</v>
      </c>
      <c r="G2969" t="inlineStr">
        <is>
          <t>2026-10-04</t>
        </is>
      </c>
      <c r="H2969" t="inlineStr">
        <is>
          <t>official</t>
        </is>
      </c>
      <c r="I2969" t="inlineStr">
        <is>
          <t>output/pages/105_kuda-villingili-resort-maldives/diving__kudavillingili.com__experiences.md</t>
        </is>
      </c>
    </row>
    <row r="2970">
      <c r="A2970" t="n">
        <v>105</v>
      </c>
      <c r="B2970" t="inlineStr">
        <is>
          <t>Kuda Villingili Resort Maldives</t>
        </is>
      </c>
      <c r="C2970" t="inlineStr">
        <is>
          <t>https://www.kudavillingili.com/accommodation/</t>
        </is>
      </c>
      <c r="D2970" t="inlineStr">
        <is>
          <t>diving</t>
        </is>
      </c>
      <c r="E2970" t="inlineStr">
        <is>
          <t>Best Resorts in Maldives | Kuda Villingili Resort Maldives</t>
        </is>
      </c>
      <c r="F2970" t="n">
        <v>3551</v>
      </c>
      <c r="G2970" t="inlineStr">
        <is>
          <t>2026-10-04</t>
        </is>
      </c>
      <c r="H2970" t="inlineStr">
        <is>
          <t>official</t>
        </is>
      </c>
      <c r="I2970" t="inlineStr">
        <is>
          <t>output/pages/105_kuda-villingili-resort-maldives/diving__kudavillingili.com__accommodation.md</t>
        </is>
      </c>
    </row>
    <row r="2971">
      <c r="A2971" t="n">
        <v>118</v>
      </c>
      <c r="B2971" t="inlineStr">
        <is>
          <t>Sun Siyam Iru Veli Maldives</t>
        </is>
      </c>
      <c r="C2971" t="inlineStr">
        <is>
          <t>https://www.sunsiyam.com/sun-siyam-iru-veli/offers/family-offer/</t>
        </is>
      </c>
      <c r="D2971" t="inlineStr">
        <is>
          <t>diving</t>
        </is>
      </c>
      <c r="E2971" t="inlineStr">
        <is>
          <t>Maldives Family Holiday Offer | Sun Siyam Iru Veli</t>
        </is>
      </c>
      <c r="F2971" t="n">
        <v>1488</v>
      </c>
      <c r="G2971" t="inlineStr">
        <is>
          <t>2026-10-04</t>
        </is>
      </c>
      <c r="H2971" t="inlineStr">
        <is>
          <t>official</t>
        </is>
      </c>
      <c r="I2971" t="inlineStr">
        <is>
          <t>output/pages/118_sun-siyam-iru-veli-maldives/diving__sunsiyam.com__sun-siyam-iru-veli-offers-family-offer.md</t>
        </is>
      </c>
    </row>
    <row r="2972">
      <c r="A2972" t="n">
        <v>111</v>
      </c>
      <c r="B2972" t="inlineStr">
        <is>
          <t>Huvafenfushi Maldives</t>
        </is>
      </c>
      <c r="C2972" t="inlineStr">
        <is>
          <t>https://www.huvafenfushi.com/signature-experience/water-adventures</t>
        </is>
      </c>
      <c r="D2972" t="inlineStr">
        <is>
          <t>diving</t>
        </is>
      </c>
      <c r="E2972" t="inlineStr">
        <is>
          <t>Water Adventures - Huvafen Fushi Maldives</t>
        </is>
      </c>
      <c r="F2972" t="n">
        <v>6081</v>
      </c>
      <c r="G2972" t="inlineStr">
        <is>
          <t>2026-10-04</t>
        </is>
      </c>
      <c r="H2972" t="inlineStr">
        <is>
          <t>official</t>
        </is>
      </c>
      <c r="I2972" t="inlineStr">
        <is>
          <t>output/pages/111_huvafenfushi-maldives/diving__huvafenfushi.com__signature-experience-water-adventures.md</t>
        </is>
      </c>
    </row>
    <row r="2973">
      <c r="A2973" t="n">
        <v>105</v>
      </c>
      <c r="B2973" t="inlineStr">
        <is>
          <t>Kuda Villingili Resort Maldives</t>
        </is>
      </c>
      <c r="C2973" t="inlineStr">
        <is>
          <t>https://www.kudavillingili.com/wellness/wellbeing/</t>
        </is>
      </c>
      <c r="D2973" t="inlineStr">
        <is>
          <t>spa</t>
        </is>
      </c>
      <c r="E2973" t="inlineStr">
        <is>
          <t>Wellness Resort Maldives | Kuda Villingili Resort Maldives</t>
        </is>
      </c>
      <c r="F2973" t="n">
        <v>1310</v>
      </c>
      <c r="G2973" t="inlineStr">
        <is>
          <t>2026-10-04</t>
        </is>
      </c>
      <c r="H2973" t="inlineStr">
        <is>
          <t>official</t>
        </is>
      </c>
      <c r="I2973" t="inlineStr">
        <is>
          <t>output/pages/105_kuda-villingili-resort-maldives/spa__kudavillingili.com__wellness-wellbeing.md</t>
        </is>
      </c>
    </row>
    <row r="2974">
      <c r="A2974" t="n">
        <v>111</v>
      </c>
      <c r="B2974" t="inlineStr">
        <is>
          <t>Huvafenfushi Maldives</t>
        </is>
      </c>
      <c r="C2974" t="inlineStr">
        <is>
          <t>https://www.huvafenfushi.com/gallery</t>
        </is>
      </c>
      <c r="D2974" t="inlineStr">
        <is>
          <t>diving</t>
        </is>
      </c>
      <c r="E2974" t="inlineStr">
        <is>
          <t>Gallery - Huvafen Fushi Maldives</t>
        </is>
      </c>
      <c r="F2974" t="n">
        <v>318</v>
      </c>
      <c r="G2974" t="inlineStr">
        <is>
          <t>2026-10-04</t>
        </is>
      </c>
      <c r="H2974" t="inlineStr">
        <is>
          <t>official</t>
        </is>
      </c>
      <c r="I2974" t="inlineStr">
        <is>
          <t>output/pages/111_huvafenfushi-maldives/diving__huvafenfushi.com__gallery.md</t>
        </is>
      </c>
    </row>
    <row r="2975">
      <c r="A2975" t="n">
        <v>105</v>
      </c>
      <c r="B2975" t="inlineStr">
        <is>
          <t>Kuda Villingili Resort Maldives</t>
        </is>
      </c>
      <c r="C2975" t="inlineStr">
        <is>
          <t>https://www.kudavillingili.com/blog/category/celebrations/?curpage=2</t>
        </is>
      </c>
      <c r="D2975" t="inlineStr">
        <is>
          <t>wedding</t>
        </is>
      </c>
      <c r="E2975" t="inlineStr">
        <is>
          <t>Celebrations | Kuda Villingili</t>
        </is>
      </c>
      <c r="F2975" t="n">
        <v>204</v>
      </c>
      <c r="G2975" t="inlineStr">
        <is>
          <t>2026-10-04</t>
        </is>
      </c>
      <c r="H2975" t="inlineStr">
        <is>
          <t>official</t>
        </is>
      </c>
      <c r="I2975" t="inlineStr">
        <is>
          <t>output/pages/105_kuda-villingili-resort-maldives/wedding__kudavillingili.com__blog-category-celebrations.md</t>
        </is>
      </c>
    </row>
    <row r="2976">
      <c r="A2976" t="n">
        <v>111</v>
      </c>
      <c r="B2976" t="inlineStr">
        <is>
          <t>Huvafenfushi Maldives</t>
        </is>
      </c>
      <c r="C2976" t="inlineStr">
        <is>
          <t>https://www.huvafenfushi.com/dining/sandbank-dinner</t>
        </is>
      </c>
      <c r="D2976" t="inlineStr">
        <is>
          <t>dining</t>
        </is>
      </c>
      <c r="E2976" t="inlineStr">
        <is>
          <t>Maldives Romantic Dinner | Sandbank Dinner at Huvafen Fushi Maldives</t>
        </is>
      </c>
      <c r="F2976" t="n">
        <v>1321</v>
      </c>
      <c r="G2976" t="inlineStr">
        <is>
          <t>2026-10-04</t>
        </is>
      </c>
      <c r="H2976" t="inlineStr">
        <is>
          <t>official</t>
        </is>
      </c>
      <c r="I2976" t="inlineStr">
        <is>
          <t>output/pages/111_huvafenfushi-maldives/dining__huvafenfushi.com__dining-sandbank-dinner.md</t>
        </is>
      </c>
    </row>
    <row r="2977">
      <c r="A2977" t="n">
        <v>105</v>
      </c>
      <c r="B2977" t="inlineStr">
        <is>
          <t>Kuda Villingili Resort Maldives</t>
        </is>
      </c>
      <c r="C2977" t="inlineStr">
        <is>
          <t>https://www.kudavillingili.com/blog/category/celebrations/</t>
        </is>
      </c>
      <c r="D2977" t="inlineStr">
        <is>
          <t>wedding</t>
        </is>
      </c>
      <c r="E2977" t="inlineStr">
        <is>
          <t>Celebrations | Kuda Villingili</t>
        </is>
      </c>
      <c r="F2977" t="n">
        <v>780</v>
      </c>
      <c r="G2977" t="inlineStr">
        <is>
          <t>2026-10-04</t>
        </is>
      </c>
      <c r="H2977" t="inlineStr">
        <is>
          <t>official</t>
        </is>
      </c>
      <c r="I2977" t="inlineStr">
        <is>
          <t>output/pages/105_kuda-villingili-resort-maldives/wedding__kudavillingili.com__blog-category-celebrations.md</t>
        </is>
      </c>
    </row>
    <row r="2978">
      <c r="A2978" t="n">
        <v>111</v>
      </c>
      <c r="B2978" t="inlineStr">
        <is>
          <t>Huvafenfushi Maldives</t>
        </is>
      </c>
      <c r="C2978" t="inlineStr">
        <is>
          <t>https://www.huvafenfushi.com/spa-wellness/dhimaalis-maldivian-experience</t>
        </is>
      </c>
      <c r="D2978" t="inlineStr">
        <is>
          <t>spa</t>
        </is>
      </c>
      <c r="E2978" t="inlineStr">
        <is>
          <t>NATURA BISSE - Huvafen Fushi Maldives</t>
        </is>
      </c>
      <c r="F2978" t="n">
        <v>1382</v>
      </c>
      <c r="G2978" t="inlineStr">
        <is>
          <t>2026-10-04</t>
        </is>
      </c>
      <c r="H2978" t="inlineStr">
        <is>
          <t>official</t>
        </is>
      </c>
      <c r="I2978" t="inlineStr">
        <is>
          <t>output/pages/111_huvafenfushi-maldives/spa__huvafenfushi.com__spa-wellness-dhimaalis-maldivian-experience.md</t>
        </is>
      </c>
    </row>
    <row r="2979">
      <c r="A2979" t="n">
        <v>111</v>
      </c>
      <c r="B2979" t="inlineStr">
        <is>
          <t>Huvafenfushi Maldives</t>
        </is>
      </c>
      <c r="C2979" t="inlineStr">
        <is>
          <t>https://www.huvafenfushi.com/offers/eid-serenity-at-huvafen-fushi-cn</t>
        </is>
      </c>
      <c r="D2979" t="inlineStr">
        <is>
          <t>diving</t>
        </is>
      </c>
      <c r="E2979" t="inlineStr">
        <is>
          <t>芙花芬岛五一悠享假期 - Huvafen Fushi Maldives</t>
        </is>
      </c>
      <c r="F2979" t="n">
        <v>1924</v>
      </c>
      <c r="G2979" t="inlineStr">
        <is>
          <t>2026-10-04</t>
        </is>
      </c>
      <c r="H2979" t="inlineStr">
        <is>
          <t>official</t>
        </is>
      </c>
      <c r="I2979" t="inlineStr">
        <is>
          <t>output/pages/111_huvafenfushi-maldives/diving__huvafenfushi.com__offers-eid-serenity-at-huvafen-fushi-cn.md</t>
        </is>
      </c>
    </row>
    <row r="2980">
      <c r="A2980" t="n">
        <v>105</v>
      </c>
      <c r="B2980" t="inlineStr">
        <is>
          <t>Kuda Villingili Resort Maldives</t>
        </is>
      </c>
      <c r="C2980" t="inlineStr">
        <is>
          <t>https://www.kudavillingili.com/offers/surf-offer/</t>
        </is>
      </c>
      <c r="D2980" t="inlineStr">
        <is>
          <t>diving</t>
        </is>
      </c>
      <c r="E2980" t="inlineStr">
        <is>
          <t>Surf Offer | Kuda Villingili Resort Maldives | Luxury Resort in Maldives</t>
        </is>
      </c>
      <c r="F2980" t="n">
        <v>2358</v>
      </c>
      <c r="G2980" t="inlineStr">
        <is>
          <t>2026-10-04</t>
        </is>
      </c>
      <c r="H2980" t="inlineStr">
        <is>
          <t>official</t>
        </is>
      </c>
      <c r="I2980" t="inlineStr">
        <is>
          <t>output/pages/105_kuda-villingili-resort-maldives/diving__kudavillingili.com__offers-surf-offer.md</t>
        </is>
      </c>
    </row>
    <row r="2981">
      <c r="A2981" t="n">
        <v>118</v>
      </c>
      <c r="B2981" t="inlineStr">
        <is>
          <t>Sun Siyam Iru Veli Maldives</t>
        </is>
      </c>
      <c r="C2981" t="inlineStr">
        <is>
          <t>https://www.sunsiyam.com/sun-siyam-iru-veli/wellness-enquiry/</t>
        </is>
      </c>
      <c r="D2981" t="inlineStr">
        <is>
          <t>spa</t>
        </is>
      </c>
      <c r="E2981" t="inlineStr">
        <is>
          <t>Wellness Enquiry | Sun Siyam Iru Veli Resort, Maldives</t>
        </is>
      </c>
      <c r="F2981" t="n">
        <v>481</v>
      </c>
      <c r="G2981" t="inlineStr">
        <is>
          <t>2026-10-04</t>
        </is>
      </c>
      <c r="H2981" t="inlineStr">
        <is>
          <t>official</t>
        </is>
      </c>
      <c r="I2981" t="inlineStr">
        <is>
          <t>output/pages/118_sun-siyam-iru-veli-maldives/spa__sunsiyam.com__sun-siyam-iru-veli-wellness-enquiry.md</t>
        </is>
      </c>
    </row>
    <row r="2982">
      <c r="A2982" t="n">
        <v>111</v>
      </c>
      <c r="B2982" t="inlineStr">
        <is>
          <t>Huvafenfushi Maldives</t>
        </is>
      </c>
      <c r="C2982" t="inlineStr">
        <is>
          <t>https://www.huvafenfushi.com/dining/raw</t>
        </is>
      </c>
      <c r="D2982" t="inlineStr">
        <is>
          <t>dining</t>
        </is>
      </c>
      <c r="E2982" t="inlineStr">
        <is>
          <t>Best Restaurants in Maldives | Raw, Organic Food | Huvafen Fushi Maldives</t>
        </is>
      </c>
      <c r="F2982" t="n">
        <v>1454</v>
      </c>
      <c r="G2982" t="inlineStr">
        <is>
          <t>2026-10-04</t>
        </is>
      </c>
      <c r="H2982" t="inlineStr">
        <is>
          <t>official</t>
        </is>
      </c>
      <c r="I2982" t="inlineStr">
        <is>
          <t>output/pages/111_huvafenfushi-maldives/dining__huvafenfushi.com__dining-raw.md</t>
        </is>
      </c>
    </row>
    <row r="2983">
      <c r="A2983" t="n">
        <v>105</v>
      </c>
      <c r="B2983" t="inlineStr">
        <is>
          <t>Kuda Villingili Resort Maldives</t>
        </is>
      </c>
      <c r="C2983" t="inlineStr">
        <is>
          <t>https://www.kudavillingili.com/romance/destination-dining/</t>
        </is>
      </c>
      <c r="D2983" t="inlineStr">
        <is>
          <t>wedding</t>
        </is>
      </c>
      <c r="E2983" t="inlineStr">
        <is>
          <t>Destination Dining in Maldives | Kuda Villingili Resort Maldives</t>
        </is>
      </c>
      <c r="F2983" t="n">
        <v>1024</v>
      </c>
      <c r="G2983" t="inlineStr">
        <is>
          <t>2026-10-04</t>
        </is>
      </c>
      <c r="H2983" t="inlineStr">
        <is>
          <t>official</t>
        </is>
      </c>
      <c r="I2983" t="inlineStr">
        <is>
          <t>output/pages/105_kuda-villingili-resort-maldives/wedding__kudavillingili.com__romance-destination-dining.md</t>
        </is>
      </c>
    </row>
    <row r="2984">
      <c r="A2984" t="n">
        <v>111</v>
      </c>
      <c r="B2984" t="inlineStr">
        <is>
          <t>Huvafenfushi Maldives</t>
        </is>
      </c>
      <c r="C2984" t="inlineStr">
        <is>
          <t>https://www.huvafenfushi.com/terms-conditions-careers</t>
        </is>
      </c>
      <c r="D2984" t="inlineStr">
        <is>
          <t>diving</t>
        </is>
      </c>
      <c r="E2984" t="inlineStr">
        <is>
          <t>Terms &amp; Conditions Careers - Huvafen Fushi Maldives</t>
        </is>
      </c>
      <c r="F2984" t="n">
        <v>1893</v>
      </c>
      <c r="G2984" t="inlineStr">
        <is>
          <t>2026-10-04</t>
        </is>
      </c>
      <c r="H2984" t="inlineStr">
        <is>
          <t>official</t>
        </is>
      </c>
      <c r="I2984" t="inlineStr">
        <is>
          <t>output/pages/111_huvafenfushi-maldives/diving__huvafenfushi.com__terms-conditions-careers.md</t>
        </is>
      </c>
    </row>
    <row r="2985">
      <c r="A2985" t="n">
        <v>118</v>
      </c>
      <c r="B2985" t="inlineStr">
        <is>
          <t>Sun Siyam Iru Veli Maldives</t>
        </is>
      </c>
      <c r="C2985" t="inlineStr">
        <is>
          <t>https://www.sunsiyam.com/sun-siyam-iru-veli/experiences/pool-party/</t>
        </is>
      </c>
      <c r="D2985" t="inlineStr">
        <is>
          <t>diving</t>
        </is>
      </c>
      <c r="E2985" t="inlineStr">
        <is>
          <t>Pool Party in the Maldives | Sun Siyam Iru Veli, 5 Star Resort</t>
        </is>
      </c>
      <c r="F2985" t="n">
        <v>245</v>
      </c>
      <c r="G2985" t="inlineStr">
        <is>
          <t>2026-10-04</t>
        </is>
      </c>
      <c r="H2985" t="inlineStr">
        <is>
          <t>official</t>
        </is>
      </c>
      <c r="I2985" t="inlineStr">
        <is>
          <t>output/pages/118_sun-siyam-iru-veli-maldives/diving__sunsiyam.com__sun-siyam-iru-veli-experiences-pool-party.md</t>
        </is>
      </c>
    </row>
    <row r="2986">
      <c r="A2986" t="n">
        <v>111</v>
      </c>
      <c r="B2986" t="inlineStr">
        <is>
          <t>Huvafenfushi Maldives</t>
        </is>
      </c>
      <c r="C2986" t="inlineStr">
        <is>
          <t>https://www.huvafenfushi.com/dining/infinity-seafood-sensation</t>
        </is>
      </c>
      <c r="D2986" t="inlineStr">
        <is>
          <t>dining</t>
        </is>
      </c>
      <c r="E2986" t="inlineStr">
        <is>
          <t>Seafood Maldives | Huvafen Fushi Maldives</t>
        </is>
      </c>
      <c r="F2986" t="n">
        <v>1198</v>
      </c>
      <c r="G2986" t="inlineStr">
        <is>
          <t>2026-10-04</t>
        </is>
      </c>
      <c r="H2986" t="inlineStr">
        <is>
          <t>official</t>
        </is>
      </c>
      <c r="I2986" t="inlineStr">
        <is>
          <t>output/pages/111_huvafenfushi-maldives/dining__huvafenfushi.com__dining-infinity-seafood-sensation.md</t>
        </is>
      </c>
    </row>
    <row r="2987">
      <c r="A2987" t="n">
        <v>105</v>
      </c>
      <c r="B2987" t="inlineStr">
        <is>
          <t>Kuda Villingili Resort Maldives</t>
        </is>
      </c>
      <c r="C2987" t="inlineStr">
        <is>
          <t>https://www.kudavillingili.com/blog/active-island-living-discover-kuda-villingilis-world-class-sports-and-fitness-offerings/</t>
        </is>
      </c>
      <c r="D2987" t="inlineStr">
        <is>
          <t>excursions</t>
        </is>
      </c>
      <c r="E2987" t="inlineStr">
        <is>
          <t>Active Island Living: Discover Kuda Villingili’s World-Class Sports and Fitness Offerings | Kuda Villingili</t>
        </is>
      </c>
      <c r="F2987" t="n">
        <v>2118</v>
      </c>
      <c r="G2987" t="inlineStr">
        <is>
          <t>2026-10-04</t>
        </is>
      </c>
      <c r="H2987" t="inlineStr">
        <is>
          <t>official</t>
        </is>
      </c>
      <c r="I2987" t="inlineStr">
        <is>
          <t>output/pages/105_kuda-villingili-resort-maldives/excursions__kudavillingili.com__blog-active-island-living-discover-kuda-villingilis-world-cl.md</t>
        </is>
      </c>
    </row>
    <row r="2988">
      <c r="A2988" t="n">
        <v>118</v>
      </c>
      <c r="B2988" t="inlineStr">
        <is>
          <t>Sun Siyam Iru Veli Maldives</t>
        </is>
      </c>
      <c r="C2988" t="inlineStr">
        <is>
          <t>https://www.sunsiyam.com/sun-siyam-iru-veli/restaurants-bars/</t>
        </is>
      </c>
      <c r="D2988" t="inlineStr">
        <is>
          <t>dining</t>
        </is>
      </c>
      <c r="E2988" t="inlineStr">
        <is>
          <t>Exquisite Dining Experiences at Sun Siyam Iru Veli Resort</t>
        </is>
      </c>
      <c r="F2988" t="n">
        <v>1573</v>
      </c>
      <c r="G2988" t="inlineStr">
        <is>
          <t>2026-10-04</t>
        </is>
      </c>
      <c r="H2988" t="inlineStr">
        <is>
          <t>official</t>
        </is>
      </c>
      <c r="I2988" t="inlineStr">
        <is>
          <t>output/pages/118_sun-siyam-iru-veli-maldives/dining__sunsiyam.com__sun-siyam-iru-veli-restaurants-bars.md</t>
        </is>
      </c>
    </row>
    <row r="2989">
      <c r="A2989" t="n">
        <v>111</v>
      </c>
      <c r="B2989" t="inlineStr">
        <is>
          <t>Huvafenfushi Maldives</t>
        </is>
      </c>
      <c r="C2989" t="inlineStr">
        <is>
          <t>https://www.huvafenfushi.com/spa-wellness/margarat-dabbs</t>
        </is>
      </c>
      <c r="D2989" t="inlineStr">
        <is>
          <t>dining</t>
        </is>
      </c>
      <c r="E2989" t="inlineStr">
        <is>
          <t>Spa Treatments Maldives | Nail Treatments at Huvafen Fushi Maldives</t>
        </is>
      </c>
      <c r="F2989" t="n">
        <v>1701</v>
      </c>
      <c r="G2989" t="inlineStr">
        <is>
          <t>2026-10-04</t>
        </is>
      </c>
      <c r="H2989" t="inlineStr">
        <is>
          <t>official</t>
        </is>
      </c>
      <c r="I2989" t="inlineStr">
        <is>
          <t>output/pages/111_huvafenfushi-maldives/dining__huvafenfushi.com__spa-wellness-margarat-dabbs.md</t>
        </is>
      </c>
    </row>
    <row r="2990">
      <c r="A2990" t="n">
        <v>111</v>
      </c>
      <c r="B2990" t="inlineStr">
        <is>
          <t>Huvafenfushi Maldives</t>
        </is>
      </c>
      <c r="C2990" t="inlineStr">
        <is>
          <t>https://www.huvafenfushi.com/sustainability-key-policies</t>
        </is>
      </c>
      <c r="D2990" t="inlineStr">
        <is>
          <t>diving</t>
        </is>
      </c>
      <c r="E2990" t="inlineStr">
        <is>
          <t>Sustainability key policies - Huvafen Fushi Maldives</t>
        </is>
      </c>
      <c r="F2990" t="n">
        <v>1088</v>
      </c>
      <c r="G2990" t="inlineStr">
        <is>
          <t>2026-10-04</t>
        </is>
      </c>
      <c r="H2990" t="inlineStr">
        <is>
          <t>official</t>
        </is>
      </c>
      <c r="I2990" t="inlineStr">
        <is>
          <t>output/pages/111_huvafenfushi-maldives/diving__huvafenfushi.com__sustainability-key-policies.md</t>
        </is>
      </c>
    </row>
    <row r="2991">
      <c r="A2991" t="n">
        <v>111</v>
      </c>
      <c r="B2991" t="inlineStr">
        <is>
          <t>Huvafenfushi Maldives</t>
        </is>
      </c>
      <c r="C2991" t="inlineStr">
        <is>
          <t>https://www.huvafenfushi.com/offers/soul-sanctuary-beach-house-pavilion</t>
        </is>
      </c>
      <c r="D2991" t="inlineStr">
        <is>
          <t>diving</t>
        </is>
      </c>
      <c r="E2991" t="inlineStr">
        <is>
          <t>The Soul Sanctuary - Huvafen Fushi Maldives</t>
        </is>
      </c>
      <c r="F2991" t="n">
        <v>3341</v>
      </c>
      <c r="G2991" t="inlineStr">
        <is>
          <t>2026-10-04</t>
        </is>
      </c>
      <c r="H2991" t="inlineStr">
        <is>
          <t>official</t>
        </is>
      </c>
      <c r="I2991" t="inlineStr">
        <is>
          <t>output/pages/111_huvafenfushi-maldives/diving__huvafenfushi.com__offers-soul-sanctuary-beach-house-pavilion.md</t>
        </is>
      </c>
    </row>
    <row r="2992">
      <c r="A2992" t="n">
        <v>111</v>
      </c>
      <c r="B2992" t="inlineStr">
        <is>
          <t>Huvafenfushi Maldives</t>
        </is>
      </c>
      <c r="C2992" t="inlineStr">
        <is>
          <t>https://www.huvafenfushi.com/offers/flexible-rate</t>
        </is>
      </c>
      <c r="D2992" t="inlineStr">
        <is>
          <t>diving</t>
        </is>
      </c>
      <c r="E2992" t="inlineStr">
        <is>
          <t>Holiday Deals to Maldives | Best Available Rate at Huvafen Fushi</t>
        </is>
      </c>
      <c r="F2992" t="n">
        <v>2478</v>
      </c>
      <c r="G2992" t="inlineStr">
        <is>
          <t>2026-10-04</t>
        </is>
      </c>
      <c r="H2992" t="inlineStr">
        <is>
          <t>official</t>
        </is>
      </c>
      <c r="I2992" t="inlineStr">
        <is>
          <t>output/pages/111_huvafenfushi-maldives/diving__huvafenfushi.com__offers-flexible-rate.md</t>
        </is>
      </c>
    </row>
    <row r="2993">
      <c r="A2993" t="n">
        <v>111</v>
      </c>
      <c r="B2993" t="inlineStr">
        <is>
          <t>Huvafenfushi Maldives</t>
        </is>
      </c>
      <c r="C2993" t="inlineStr">
        <is>
          <t>https://www.huvafenfushi.com/offers/early-booker-deal</t>
        </is>
      </c>
      <c r="D2993" t="inlineStr">
        <is>
          <t>diving</t>
        </is>
      </c>
      <c r="E2993" t="inlineStr">
        <is>
          <t>Maldives Resorts Special Offers | Early Booker Deal Huvafen Fushi</t>
        </is>
      </c>
      <c r="F2993" t="n">
        <v>2643</v>
      </c>
      <c r="G2993" t="inlineStr">
        <is>
          <t>2026-10-04</t>
        </is>
      </c>
      <c r="H2993" t="inlineStr">
        <is>
          <t>official</t>
        </is>
      </c>
      <c r="I2993" t="inlineStr">
        <is>
          <t>output/pages/111_huvafenfushi-maldives/diving__huvafenfushi.com__offers-early-booker-deal.md</t>
        </is>
      </c>
    </row>
    <row r="2994">
      <c r="A2994" t="n">
        <v>118</v>
      </c>
      <c r="B2994" t="inlineStr">
        <is>
          <t>Sun Siyam Iru Veli Maldives</t>
        </is>
      </c>
      <c r="C2994" t="inlineStr">
        <is>
          <t>https://www.sunsiyam.com/sun-siyam-iru-veli/offers/free-transfer-offer/</t>
        </is>
      </c>
      <c r="D2994" t="inlineStr">
        <is>
          <t>diving</t>
        </is>
      </c>
      <c r="E2994" t="inlineStr">
        <is>
          <t>Free Transfer Offer | Sun Siyam Iru Veli, Maldives</t>
        </is>
      </c>
      <c r="F2994" t="n">
        <v>1574</v>
      </c>
      <c r="G2994" t="inlineStr">
        <is>
          <t>2026-10-04</t>
        </is>
      </c>
      <c r="H2994" t="inlineStr">
        <is>
          <t>official</t>
        </is>
      </c>
      <c r="I2994" t="inlineStr">
        <is>
          <t>output/pages/118_sun-siyam-iru-veli-maldives/diving__sunsiyam.com__sun-siyam-iru-veli-offers-free-transfer-offer.md</t>
        </is>
      </c>
    </row>
    <row r="2995">
      <c r="A2995" t="n">
        <v>118</v>
      </c>
      <c r="B2995" t="inlineStr">
        <is>
          <t>Sun Siyam Iru Veli Maldives</t>
        </is>
      </c>
      <c r="C2995" t="inlineStr">
        <is>
          <t>https://www.sunsiyam.com/sun-siyam-iru-veli/leisure-activities/excursions/</t>
        </is>
      </c>
      <c r="D2995" t="inlineStr">
        <is>
          <t>diving</t>
        </is>
      </c>
      <c r="E2995" t="inlineStr">
        <is>
          <t>Maldives Day Trips | Siyam World Luxury All Inclusive Resort</t>
        </is>
      </c>
      <c r="F2995" t="n">
        <v>531</v>
      </c>
      <c r="G2995" t="inlineStr">
        <is>
          <t>2026-10-04</t>
        </is>
      </c>
      <c r="H2995" t="inlineStr">
        <is>
          <t>official</t>
        </is>
      </c>
      <c r="I2995" t="inlineStr">
        <is>
          <t>output/pages/118_sun-siyam-iru-veli-maldives/diving__sunsiyam.com__sun-siyam-iru-veli-leisure-activities-excursions.md</t>
        </is>
      </c>
    </row>
    <row r="2996">
      <c r="A2996" t="n">
        <v>118</v>
      </c>
      <c r="B2996" t="inlineStr">
        <is>
          <t>Sun Siyam Iru Veli Maldives</t>
        </is>
      </c>
      <c r="C2996" t="inlineStr">
        <is>
          <t>https://www.sunsiyam.com/sun-siyam-iru-veli/experiences/sandbank-bbq/</t>
        </is>
      </c>
      <c r="D2996" t="inlineStr">
        <is>
          <t>diving</t>
        </is>
      </c>
      <c r="E2996" t="inlineStr">
        <is>
          <t>Sunset Fishing in the Maldives | Sun Siyam Iru Veli 5 Star Resort</t>
        </is>
      </c>
      <c r="F2996" t="n">
        <v>242</v>
      </c>
      <c r="G2996" t="inlineStr">
        <is>
          <t>2026-10-04</t>
        </is>
      </c>
      <c r="H2996" t="inlineStr">
        <is>
          <t>official</t>
        </is>
      </c>
      <c r="I2996" t="inlineStr">
        <is>
          <t>output/pages/118_sun-siyam-iru-veli-maldives/diving__sunsiyam.com__sun-siyam-iru-veli-experiences-sandbank-bbq.md</t>
        </is>
      </c>
    </row>
    <row r="2997">
      <c r="A2997" t="n">
        <v>116</v>
      </c>
      <c r="B2997" t="inlineStr">
        <is>
          <t>Nova Maldives</t>
        </is>
      </c>
      <c r="C2997" t="inlineStr">
        <is>
          <t>https://nova-maldives.com/</t>
        </is>
      </c>
      <c r="D2997" t="inlineStr">
        <is>
          <t>diving</t>
        </is>
      </c>
      <c r="E2997" t="inlineStr">
        <is>
          <t>Maldives All Inclusive Resorts - Nova Maldives Official Site</t>
        </is>
      </c>
      <c r="F2997" t="n">
        <v>3093</v>
      </c>
      <c r="G2997" t="inlineStr">
        <is>
          <t>2026-10-04</t>
        </is>
      </c>
      <c r="H2997" t="inlineStr">
        <is>
          <t>official</t>
        </is>
      </c>
      <c r="I2997" t="inlineStr">
        <is>
          <t>output/pages/116_nova-maldives/diving__nova-maldives.com__home.md</t>
        </is>
      </c>
    </row>
    <row r="2998">
      <c r="A2998" t="n">
        <v>118</v>
      </c>
      <c r="B2998" t="inlineStr">
        <is>
          <t>Sun Siyam Iru Veli Maldives</t>
        </is>
      </c>
      <c r="C2998" t="inlineStr">
        <is>
          <t>https://www.sunsiyam.com/sun-siyam-iru-veli/leisure-activities/watersports/</t>
        </is>
      </c>
      <c r="D2998" t="inlineStr">
        <is>
          <t>diving</t>
        </is>
      </c>
      <c r="E2998" t="inlineStr">
        <is>
          <t>Maldives Water Sports | Siyam World Luxury Resort</t>
        </is>
      </c>
      <c r="F2998" t="n">
        <v>461</v>
      </c>
      <c r="G2998" t="inlineStr">
        <is>
          <t>2026-10-04</t>
        </is>
      </c>
      <c r="H2998" t="inlineStr">
        <is>
          <t>official</t>
        </is>
      </c>
      <c r="I2998" t="inlineStr">
        <is>
          <t>output/pages/118_sun-siyam-iru-veli-maldives/diving__sunsiyam.com__sun-siyam-iru-veli-leisure-activities-watersports.md</t>
        </is>
      </c>
    </row>
    <row r="2999">
      <c r="A2999" t="n">
        <v>118</v>
      </c>
      <c r="B2999" t="inlineStr">
        <is>
          <t>Sun Siyam Iru Veli Maldives</t>
        </is>
      </c>
      <c r="C2999" t="inlineStr">
        <is>
          <t>https://www.sunsiyam.com/sun-siyam-iru-veli/offers/</t>
        </is>
      </c>
      <c r="D2999" t="inlineStr">
        <is>
          <t>diving</t>
        </is>
      </c>
      <c r="E2999" t="inlineStr">
        <is>
          <t>Maldives Resort Offers &amp; Packages | Sun Siyam Iru Veli</t>
        </is>
      </c>
      <c r="F2999" t="n">
        <v>1544</v>
      </c>
      <c r="G2999" t="inlineStr">
        <is>
          <t>2026-10-04</t>
        </is>
      </c>
      <c r="H2999" t="inlineStr">
        <is>
          <t>official</t>
        </is>
      </c>
      <c r="I2999" t="inlineStr">
        <is>
          <t>output/pages/118_sun-siyam-iru-veli-maldives/diving__sunsiyam.com__sun-siyam-iru-veli-offers.md</t>
        </is>
      </c>
    </row>
    <row r="3000">
      <c r="A3000" t="n">
        <v>120</v>
      </c>
      <c r="B3000" t="inlineStr">
        <is>
          <t>Bandos Maldives</t>
        </is>
      </c>
      <c r="C3000" t="inlineStr">
        <is>
          <t>https://bandosmaldives.com/</t>
        </is>
      </c>
      <c r="D3000" t="inlineStr">
        <is>
          <t>diving</t>
        </is>
      </c>
      <c r="E3000" t="inlineStr">
        <is>
          <t>Maldives Island Resorts | Bandos Island Resort Maldives Official Site</t>
        </is>
      </c>
      <c r="F3000" t="n">
        <v>3532</v>
      </c>
      <c r="G3000" t="inlineStr">
        <is>
          <t>2026-10-04</t>
        </is>
      </c>
      <c r="H3000" t="inlineStr">
        <is>
          <t>official</t>
        </is>
      </c>
      <c r="I3000" t="inlineStr">
        <is>
          <t>output/pages/120_bandos-maldives/diving__bandosmaldives.com__home.md</t>
        </is>
      </c>
    </row>
    <row r="3001">
      <c r="A3001" t="n">
        <v>120</v>
      </c>
      <c r="B3001" t="inlineStr">
        <is>
          <t>Bandos Maldives</t>
        </is>
      </c>
      <c r="C3001" t="inlineStr">
        <is>
          <t>https://bandosmaldives.com/privacy-policy/</t>
        </is>
      </c>
      <c r="D3001" t="inlineStr">
        <is>
          <t>diving</t>
        </is>
      </c>
      <c r="E3001" t="inlineStr">
        <is>
          <t>Privacy Policy | Bandos Maldives Resort</t>
        </is>
      </c>
      <c r="F3001" t="n">
        <v>6966</v>
      </c>
      <c r="G3001" t="inlineStr">
        <is>
          <t>2026-10-04</t>
        </is>
      </c>
      <c r="H3001" t="inlineStr">
        <is>
          <t>official</t>
        </is>
      </c>
      <c r="I3001" t="inlineStr">
        <is>
          <t>output/pages/120_bandos-maldives/diving__bandosmaldives.com__privacy-policy.md</t>
        </is>
      </c>
    </row>
    <row r="3002">
      <c r="A3002" t="n">
        <v>118</v>
      </c>
      <c r="B3002" t="inlineStr">
        <is>
          <t>Sun Siyam Iru Veli Maldives</t>
        </is>
      </c>
      <c r="C3002" t="inlineStr">
        <is>
          <t>https://www.sunsiyam.com/sun-siyam-iru-veli/experiences/movie-under-the-stars/</t>
        </is>
      </c>
      <c r="D3002" t="inlineStr">
        <is>
          <t>excursions</t>
        </is>
      </c>
      <c r="E3002" t="inlineStr">
        <is>
          <t>Movie Under the Stars at Sun Siyam Iru Veli</t>
        </is>
      </c>
      <c r="F3002" t="n">
        <v>242</v>
      </c>
      <c r="G3002" t="inlineStr">
        <is>
          <t>2026-10-04</t>
        </is>
      </c>
      <c r="H3002" t="inlineStr">
        <is>
          <t>official</t>
        </is>
      </c>
      <c r="I3002" t="inlineStr">
        <is>
          <t>output/pages/118_sun-siyam-iru-veli-maldives/excursions__sunsiyam.com__sun-siyam-iru-veli-experiences-movie-under-the-stars.md</t>
        </is>
      </c>
    </row>
    <row r="3003">
      <c r="A3003" t="n">
        <v>120</v>
      </c>
      <c r="B3003" t="inlineStr">
        <is>
          <t>Bandos Maldives</t>
        </is>
      </c>
      <c r="C3003" t="inlineStr">
        <is>
          <t>https://bandosmaldives.com/news/bandos-maldives-geared-up-for-international-housekeeping-week-2024/</t>
        </is>
      </c>
      <c r="D3003" t="inlineStr">
        <is>
          <t>diving</t>
        </is>
      </c>
      <c r="E3003" t="inlineStr">
        <is>
          <t>Bandos Maldives geared up for International Housekeeping Week 2024 - Bandos Maldives</t>
        </is>
      </c>
      <c r="F3003" t="n">
        <v>1969</v>
      </c>
      <c r="G3003" t="inlineStr">
        <is>
          <t>2026-10-04</t>
        </is>
      </c>
      <c r="H3003" t="inlineStr">
        <is>
          <t>official</t>
        </is>
      </c>
      <c r="I3003" t="inlineStr">
        <is>
          <t>output/pages/120_bandos-maldives/diving__bandosmaldives.com__news-bandos-maldives-geared-up-for-international-housekeepin.md</t>
        </is>
      </c>
    </row>
    <row r="3004">
      <c r="A3004" t="n">
        <v>120</v>
      </c>
      <c r="B3004" t="inlineStr">
        <is>
          <t>Bandos Maldives</t>
        </is>
      </c>
      <c r="C3004" t="inlineStr">
        <is>
          <t>https://bandosmaldives.com/accommodation/beach-pool-villa/</t>
        </is>
      </c>
      <c r="D3004" t="inlineStr">
        <is>
          <t>diving</t>
        </is>
      </c>
      <c r="E3004" t="inlineStr">
        <is>
          <t>Beach Pool Villa Maldives | Luxury Beachfront Accommodation</t>
        </is>
      </c>
      <c r="F3004" t="n">
        <v>663</v>
      </c>
      <c r="G3004" t="inlineStr">
        <is>
          <t>2026-10-04</t>
        </is>
      </c>
      <c r="H3004" t="inlineStr">
        <is>
          <t>official</t>
        </is>
      </c>
      <c r="I3004" t="inlineStr">
        <is>
          <t>output/pages/120_bandos-maldives/diving__bandosmaldives.com__accommodation-beach-pool-villa.md</t>
        </is>
      </c>
    </row>
    <row r="3005">
      <c r="A3005" t="n">
        <v>120</v>
      </c>
      <c r="B3005" t="inlineStr">
        <is>
          <t>Bandos Maldives</t>
        </is>
      </c>
      <c r="C3005" t="inlineStr">
        <is>
          <t>https://bandosmaldives.com/accommodation/premium-beach-villa/</t>
        </is>
      </c>
      <c r="D3005" t="inlineStr">
        <is>
          <t>diving</t>
        </is>
      </c>
      <c r="E3005" t="inlineStr">
        <is>
          <t>Beach Villa Resort Maldives | Premium Beach Villa at Bandos</t>
        </is>
      </c>
      <c r="F3005" t="n">
        <v>898</v>
      </c>
      <c r="G3005" t="inlineStr">
        <is>
          <t>2026-10-04</t>
        </is>
      </c>
      <c r="H3005" t="inlineStr">
        <is>
          <t>official</t>
        </is>
      </c>
      <c r="I3005" t="inlineStr">
        <is>
          <t>output/pages/120_bandos-maldives/diving__bandosmaldives.com__accommodation-premium-beach-villa.md</t>
        </is>
      </c>
    </row>
    <row r="3006">
      <c r="A3006" t="n">
        <v>120</v>
      </c>
      <c r="B3006" t="inlineStr">
        <is>
          <t>Bandos Maldives</t>
        </is>
      </c>
      <c r="C3006" t="inlineStr">
        <is>
          <t>https://bandosmaldives.com/offers/resident-offer/</t>
        </is>
      </c>
      <c r="D3006" t="inlineStr">
        <is>
          <t>diving</t>
        </is>
      </c>
      <c r="E3006" t="inlineStr">
        <is>
          <t>Maldives Special Offers | Book Direct Offer | Bandos Maldives</t>
        </is>
      </c>
      <c r="F3006" t="n">
        <v>699</v>
      </c>
      <c r="G3006" t="inlineStr">
        <is>
          <t>2026-10-04</t>
        </is>
      </c>
      <c r="H3006" t="inlineStr">
        <is>
          <t>official</t>
        </is>
      </c>
      <c r="I3006" t="inlineStr">
        <is>
          <t>output/pages/120_bandos-maldives/diving__bandosmaldives.com__offers-resident-offer.md</t>
        </is>
      </c>
    </row>
    <row r="3007">
      <c r="A3007" t="n">
        <v>120</v>
      </c>
      <c r="B3007" t="inlineStr">
        <is>
          <t>Bandos Maldives</t>
        </is>
      </c>
      <c r="C3007" t="inlineStr">
        <is>
          <t>https://bandosmaldives.com/spa/</t>
        </is>
      </c>
      <c r="D3007" t="inlineStr">
        <is>
          <t>spa</t>
        </is>
      </c>
      <c r="E3007" t="inlineStr">
        <is>
          <t>Maldives Spa Resort | Spa &amp; Wellness at Bandos Maldives</t>
        </is>
      </c>
      <c r="F3007" t="n">
        <v>480</v>
      </c>
      <c r="G3007" t="inlineStr">
        <is>
          <t>2026-10-04</t>
        </is>
      </c>
      <c r="H3007" t="inlineStr">
        <is>
          <t>official</t>
        </is>
      </c>
      <c r="I3007" t="inlineStr">
        <is>
          <t>output/pages/120_bandos-maldives/spa__bandosmaldives.com__spa.md</t>
        </is>
      </c>
    </row>
    <row r="3008">
      <c r="A3008" t="n">
        <v>118</v>
      </c>
      <c r="B3008" t="inlineStr">
        <is>
          <t>Sun Siyam Iru Veli Maldives</t>
        </is>
      </c>
      <c r="C3008" t="inlineStr">
        <is>
          <t>https://www.sunsiyam.com/sun-siyam-iru-veli/experiences/pool-parties/</t>
        </is>
      </c>
      <c r="D3008" t="inlineStr">
        <is>
          <t>diving</t>
        </is>
      </c>
      <c r="E3008" t="inlineStr">
        <is>
          <t>Pool Party in the Maldives | Sun Siyam Iru Veli, 5 Star Resort</t>
        </is>
      </c>
      <c r="F3008" t="n">
        <v>245</v>
      </c>
      <c r="G3008" t="inlineStr">
        <is>
          <t>2026-10-04</t>
        </is>
      </c>
      <c r="H3008" t="inlineStr">
        <is>
          <t>official</t>
        </is>
      </c>
      <c r="I3008" t="inlineStr">
        <is>
          <t>output/pages/118_sun-siyam-iru-veli-maldives/diving__sunsiyam.com__sun-siyam-iru-veli-experiences-pool-parties.md</t>
        </is>
      </c>
    </row>
    <row r="3009">
      <c r="A3009" t="n">
        <v>118</v>
      </c>
      <c r="B3009" t="inlineStr">
        <is>
          <t>Sun Siyam Iru Veli Maldives</t>
        </is>
      </c>
      <c r="C3009" t="inlineStr">
        <is>
          <t>https://www.sunsiyam.com/sun-siyam-iru-veli/experiences/cinema-by-moonlight/</t>
        </is>
      </c>
      <c r="D3009" t="inlineStr">
        <is>
          <t>excursions</t>
        </is>
      </c>
      <c r="E3009" t="inlineStr">
        <is>
          <t>Movie Under the Stars at Sun Siyam Iru Veli</t>
        </is>
      </c>
      <c r="F3009" t="n">
        <v>242</v>
      </c>
      <c r="G3009" t="inlineStr">
        <is>
          <t>2026-10-04</t>
        </is>
      </c>
      <c r="H3009" t="inlineStr">
        <is>
          <t>official</t>
        </is>
      </c>
      <c r="I3009" t="inlineStr">
        <is>
          <t>output/pages/118_sun-siyam-iru-veli-maldives/excursions__sunsiyam.com__sun-siyam-iru-veli-experiences-cinema-by-moonlight.md</t>
        </is>
      </c>
    </row>
    <row r="3010">
      <c r="A3010" t="n">
        <v>120</v>
      </c>
      <c r="B3010" t="inlineStr">
        <is>
          <t>Bandos Maldives</t>
        </is>
      </c>
      <c r="C3010" t="inlineStr">
        <is>
          <t>https://bandosmaldives.com/news/bandos-maldives-shines-with-16-awards-at-hotel-asia-culinary-challenge-2024/</t>
        </is>
      </c>
      <c r="D3010" t="inlineStr">
        <is>
          <t>dining</t>
        </is>
      </c>
      <c r="E3010" t="inlineStr">
        <is>
          <t>Bandos Maldives Shines with 16 Awards at Hotel Asia Culinary Challenge 2024 - Bandos Maldives</t>
        </is>
      </c>
      <c r="F3010" t="n">
        <v>2619</v>
      </c>
      <c r="G3010" t="inlineStr">
        <is>
          <t>2026-10-04</t>
        </is>
      </c>
      <c r="H3010" t="inlineStr">
        <is>
          <t>official</t>
        </is>
      </c>
      <c r="I3010" t="inlineStr">
        <is>
          <t>output/pages/120_bandos-maldives/dining__bandosmaldives.com__news-bandos-maldives-shines-with-16-awards-at-hotel-asia-cul.md</t>
        </is>
      </c>
    </row>
    <row r="3011">
      <c r="A3011" t="n">
        <v>118</v>
      </c>
      <c r="B3011" t="inlineStr">
        <is>
          <t>Sun Siyam Iru Veli Maldives</t>
        </is>
      </c>
      <c r="C3011" t="inlineStr">
        <is>
          <t>https://www.sunsiyam.com/sun-siyam-iru-veli/accommodation/</t>
        </is>
      </c>
      <c r="D3011" t="inlineStr">
        <is>
          <t>diving</t>
        </is>
      </c>
      <c r="E3011" t="inlineStr">
        <is>
          <t>5 Star Hotel &amp; Ocean Villas in Maldives - Sun Siyam Iru Veli Accommodation</t>
        </is>
      </c>
      <c r="F3011" t="n">
        <v>2025</v>
      </c>
      <c r="G3011" t="inlineStr">
        <is>
          <t>2026-10-04</t>
        </is>
      </c>
      <c r="H3011" t="inlineStr">
        <is>
          <t>official</t>
        </is>
      </c>
      <c r="I3011" t="inlineStr">
        <is>
          <t>output/pages/118_sun-siyam-iru-veli-maldives/diving__sunsiyam.com__sun-siyam-iru-veli-accommodation.md</t>
        </is>
      </c>
    </row>
    <row r="3012">
      <c r="A3012" t="n">
        <v>120</v>
      </c>
      <c r="B3012" t="inlineStr">
        <is>
          <t>Bandos Maldives</t>
        </is>
      </c>
      <c r="C3012" t="inlineStr">
        <is>
          <t>https://bandosmaldives.com/accommodation/garden-villas/</t>
        </is>
      </c>
      <c r="D3012" t="inlineStr">
        <is>
          <t>diving</t>
        </is>
      </c>
      <c r="E3012" t="inlineStr">
        <is>
          <t>GARDEN VILLAS - Bandos Maldives</t>
        </is>
      </c>
      <c r="F3012" t="n">
        <v>590</v>
      </c>
      <c r="G3012" t="inlineStr">
        <is>
          <t>2026-10-04</t>
        </is>
      </c>
      <c r="H3012" t="inlineStr">
        <is>
          <t>official</t>
        </is>
      </c>
      <c r="I3012" t="inlineStr">
        <is>
          <t>output/pages/120_bandos-maldives/diving__bandosmaldives.com__accommodation-garden-villas.md</t>
        </is>
      </c>
    </row>
    <row r="3013">
      <c r="A3013" t="n">
        <v>120</v>
      </c>
      <c r="B3013" t="inlineStr">
        <is>
          <t>Bandos Maldives</t>
        </is>
      </c>
      <c r="C3013" t="inlineStr">
        <is>
          <t>https://bandosmaldives.com/offers/</t>
        </is>
      </c>
      <c r="D3013" t="inlineStr">
        <is>
          <t>diving</t>
        </is>
      </c>
      <c r="E3013" t="inlineStr">
        <is>
          <t>Offers - Bandos Maldives</t>
        </is>
      </c>
      <c r="F3013" t="n">
        <v>872</v>
      </c>
      <c r="G3013" t="inlineStr">
        <is>
          <t>2026-10-04</t>
        </is>
      </c>
      <c r="H3013" t="inlineStr">
        <is>
          <t>official</t>
        </is>
      </c>
      <c r="I3013" t="inlineStr">
        <is>
          <t>output/pages/120_bandos-maldives/diving__bandosmaldives.com__offers.md</t>
        </is>
      </c>
    </row>
    <row r="3014">
      <c r="A3014" t="n">
        <v>120</v>
      </c>
      <c r="B3014" t="inlineStr">
        <is>
          <t>Bandos Maldives</t>
        </is>
      </c>
      <c r="C3014" t="inlineStr">
        <is>
          <t>https://bandosmaldives.com/news/island-of-hospitality/</t>
        </is>
      </c>
      <c r="D3014" t="inlineStr">
        <is>
          <t>diving</t>
        </is>
      </c>
      <c r="E3014" t="inlineStr">
        <is>
          <t>Island of Hospitality - Bandos Maldives</t>
        </is>
      </c>
      <c r="F3014" t="n">
        <v>2027</v>
      </c>
      <c r="G3014" t="inlineStr">
        <is>
          <t>2026-10-04</t>
        </is>
      </c>
      <c r="H3014" t="inlineStr">
        <is>
          <t>official</t>
        </is>
      </c>
      <c r="I3014" t="inlineStr">
        <is>
          <t>output/pages/120_bandos-maldives/diving__bandosmaldives.com__news-island-of-hospitality.md</t>
        </is>
      </c>
    </row>
    <row r="3015">
      <c r="A3015" t="n">
        <v>116</v>
      </c>
      <c r="B3015" t="inlineStr">
        <is>
          <t>Nova Maldives</t>
        </is>
      </c>
      <c r="C3015" t="inlineStr">
        <is>
          <t>https://nova-maldives.com/blog/post/7-essential-travel-tips-for-your-trip-to-the-maldives/</t>
        </is>
      </c>
      <c r="D3015" t="inlineStr">
        <is>
          <t>diving</t>
        </is>
      </c>
      <c r="E3015" t="inlineStr">
        <is>
          <t>Tips for Travelling to Maldives | Blogs | Nova Maldives Resort</t>
        </is>
      </c>
      <c r="F3015" t="n">
        <v>2525</v>
      </c>
      <c r="G3015" t="inlineStr">
        <is>
          <t>2026-10-04</t>
        </is>
      </c>
      <c r="H3015" t="inlineStr">
        <is>
          <t>official</t>
        </is>
      </c>
      <c r="I3015" t="inlineStr">
        <is>
          <t>output/pages/116_nova-maldives/diving__nova-maldives.com__blog-post-7-essential-travel-tips-for-your-trip-to-the-maldi.md</t>
        </is>
      </c>
    </row>
    <row r="3016">
      <c r="A3016" t="n">
        <v>120</v>
      </c>
      <c r="B3016" t="inlineStr">
        <is>
          <t>Bandos Maldives</t>
        </is>
      </c>
      <c r="C3016" t="inlineStr">
        <is>
          <t>https://bandosmaldives.com/contact-us/</t>
        </is>
      </c>
      <c r="D3016" t="inlineStr">
        <is>
          <t>diving</t>
        </is>
      </c>
      <c r="E3016" t="inlineStr">
        <is>
          <t>Bandos Maldives Contact | Bandos Maldives Holiday Resorts</t>
        </is>
      </c>
      <c r="F3016" t="n">
        <v>269</v>
      </c>
      <c r="G3016" t="inlineStr">
        <is>
          <t>2026-10-04</t>
        </is>
      </c>
      <c r="H3016" t="inlineStr">
        <is>
          <t>official</t>
        </is>
      </c>
      <c r="I3016" t="inlineStr">
        <is>
          <t>output/pages/120_bandos-maldives/diving__bandosmaldives.com__contact-us.md</t>
        </is>
      </c>
    </row>
    <row r="3017">
      <c r="A3017" t="n">
        <v>118</v>
      </c>
      <c r="B3017" t="inlineStr">
        <is>
          <t>Sun Siyam Iru Veli Maldives</t>
        </is>
      </c>
      <c r="C3017" t="inlineStr">
        <is>
          <t>https://www.sunsiyam.com/sun-siyam-iru-veli/experiences/sunset-fishing-bbq-on-sandbank/</t>
        </is>
      </c>
      <c r="D3017" t="inlineStr">
        <is>
          <t>diving</t>
        </is>
      </c>
      <c r="E3017" t="inlineStr">
        <is>
          <t>Sunset Fishing in the Maldives | Sun Siyam Iru Veli 5 Star Resort</t>
        </is>
      </c>
      <c r="F3017" t="n">
        <v>242</v>
      </c>
      <c r="G3017" t="inlineStr">
        <is>
          <t>2026-10-04</t>
        </is>
      </c>
      <c r="H3017" t="inlineStr">
        <is>
          <t>official</t>
        </is>
      </c>
      <c r="I3017" t="inlineStr">
        <is>
          <t>output/pages/118_sun-siyam-iru-veli-maldives/diving__sunsiyam.com__sun-siyam-iru-veli-experiences-sunset-fishing-bbq-on-sandban.md</t>
        </is>
      </c>
    </row>
    <row r="3018">
      <c r="A3018" t="n">
        <v>120</v>
      </c>
      <c r="B3018" t="inlineStr">
        <is>
          <t>Bandos Maldives</t>
        </is>
      </c>
      <c r="C3018" t="inlineStr">
        <is>
          <t>https://bandosmaldives.com/news/the-best-time-for-diving-in-the-maldives-a-seasonal-guide/</t>
        </is>
      </c>
      <c r="D3018" t="inlineStr">
        <is>
          <t>diving</t>
        </is>
      </c>
      <c r="E3018" t="inlineStr">
        <is>
          <t>Discover Our Seasonal Guide to Diving in Maldives</t>
        </is>
      </c>
      <c r="F3018" t="n">
        <v>5437</v>
      </c>
      <c r="G3018" t="inlineStr">
        <is>
          <t>2026-10-04</t>
        </is>
      </c>
      <c r="H3018" t="inlineStr">
        <is>
          <t>official</t>
        </is>
      </c>
      <c r="I3018" t="inlineStr">
        <is>
          <t>output/pages/120_bandos-maldives/diving__bandosmaldives.com__news-the-best-time-for-diving-in-the-maldives-a-seasonal-gui.md</t>
        </is>
      </c>
    </row>
    <row r="3019">
      <c r="A3019" t="n">
        <v>118</v>
      </c>
      <c r="B3019" t="inlineStr">
        <is>
          <t>Sun Siyam Iru Veli Maldives</t>
        </is>
      </c>
      <c r="C3019" t="inlineStr">
        <is>
          <t>https://www.sunsiyam.com/sun-siyam-iru-veli/experiences/local-island-experience/</t>
        </is>
      </c>
      <c r="D3019" t="inlineStr">
        <is>
          <t>excursions</t>
        </is>
      </c>
      <c r="E3019" t="inlineStr">
        <is>
          <t>Local Island Experience | Sun Siyam Iru Veli</t>
        </is>
      </c>
      <c r="F3019" t="n">
        <v>249</v>
      </c>
      <c r="G3019" t="inlineStr">
        <is>
          <t>2026-10-04</t>
        </is>
      </c>
      <c r="H3019" t="inlineStr">
        <is>
          <t>official</t>
        </is>
      </c>
      <c r="I3019" t="inlineStr">
        <is>
          <t>output/pages/118_sun-siyam-iru-veli-maldives/excursions__sunsiyam.com__sun-siyam-iru-veli-experiences-local-island-experience.md</t>
        </is>
      </c>
    </row>
    <row r="3020">
      <c r="A3020" t="n">
        <v>120</v>
      </c>
      <c r="B3020" t="inlineStr">
        <is>
          <t>Bandos Maldives</t>
        </is>
      </c>
      <c r="C3020" t="inlineStr">
        <is>
          <t>https://bandosmaldives.com/news/bandos-maldives-clinches-victory-at-vam-resort-volleyball-champions-league-2024/</t>
        </is>
      </c>
      <c r="D3020" t="inlineStr">
        <is>
          <t>diving</t>
        </is>
      </c>
      <c r="E3020" t="inlineStr">
        <is>
          <t>Bandos Maldives Clinches Victory at VAM Resort Volleyball Champions League 2024 - Bandos Maldives</t>
        </is>
      </c>
      <c r="F3020" t="n">
        <v>1754</v>
      </c>
      <c r="G3020" t="inlineStr">
        <is>
          <t>2026-10-04</t>
        </is>
      </c>
      <c r="H3020" t="inlineStr">
        <is>
          <t>official</t>
        </is>
      </c>
      <c r="I3020" t="inlineStr">
        <is>
          <t>output/pages/120_bandos-maldives/diving__bandosmaldives.com__news-bandos-maldives-clinches-victory-at-vam-resort-volleyba.md</t>
        </is>
      </c>
    </row>
    <row r="3021">
      <c r="A3021" t="n">
        <v>118</v>
      </c>
      <c r="B3021" t="inlineStr">
        <is>
          <t>Sun Siyam Iru Veli Maldives</t>
        </is>
      </c>
      <c r="C3021" t="inlineStr">
        <is>
          <t>https://www.sunsiyam.com/sun-siyam-iru-veli/experiences/</t>
        </is>
      </c>
      <c r="D3021" t="inlineStr">
        <is>
          <t>diving</t>
        </is>
      </c>
      <c r="E3021" t="inlineStr">
        <is>
          <t>Maldives Experiences &amp; Attractions at Sun Siyam Iru Veli</t>
        </is>
      </c>
      <c r="F3021" t="n">
        <v>5299</v>
      </c>
      <c r="G3021" t="inlineStr">
        <is>
          <t>2026-10-04</t>
        </is>
      </c>
      <c r="H3021" t="inlineStr">
        <is>
          <t>official</t>
        </is>
      </c>
      <c r="I3021" t="inlineStr">
        <is>
          <t>output/pages/118_sun-siyam-iru-veli-maldives/diving__sunsiyam.com__sun-siyam-iru-veli-experiences.md</t>
        </is>
      </c>
    </row>
    <row r="3022">
      <c r="A3022" t="n">
        <v>120</v>
      </c>
      <c r="B3022" t="inlineStr">
        <is>
          <t>Bandos Maldives</t>
        </is>
      </c>
      <c r="C3022" t="inlineStr">
        <is>
          <t>https://bandosmaldives.com/news/bandos-maldives-awarded-booking-com-traveller-review-award-2026/</t>
        </is>
      </c>
      <c r="D3022" t="inlineStr">
        <is>
          <t>diving</t>
        </is>
      </c>
      <c r="E3022" t="inlineStr">
        <is>
          <t>Bandos Maldives Awarded Booking.com Traveller Review Award 2026</t>
        </is>
      </c>
      <c r="F3022" t="n">
        <v>1771</v>
      </c>
      <c r="G3022" t="inlineStr">
        <is>
          <t>2026-10-04</t>
        </is>
      </c>
      <c r="H3022" t="inlineStr">
        <is>
          <t>official</t>
        </is>
      </c>
      <c r="I3022" t="inlineStr">
        <is>
          <t>output/pages/120_bandos-maldives/diving__bandosmaldives.com__news-bandos-maldives-awarded-booking-com-traveller-review-aw.md</t>
        </is>
      </c>
    </row>
    <row r="3023">
      <c r="A3023" t="n">
        <v>120</v>
      </c>
      <c r="B3023" t="inlineStr">
        <is>
          <t>Bandos Maldives</t>
        </is>
      </c>
      <c r="C3023" t="inlineStr">
        <is>
          <t>https://bandosmaldives.com/news/bandos-maldives-wins-indian-oceans-best-dive-resort-in-world-travel-awards-2024/</t>
        </is>
      </c>
      <c r="D3023" t="inlineStr">
        <is>
          <t>diving</t>
        </is>
      </c>
      <c r="E3023" t="inlineStr">
        <is>
          <t>Bandos Maldives Wins Indian Ocean's Best Dive Resort in World Travel Awards 2024 - Bandos Maldives</t>
        </is>
      </c>
      <c r="F3023" t="n">
        <v>2490</v>
      </c>
      <c r="G3023" t="inlineStr">
        <is>
          <t>2026-10-04</t>
        </is>
      </c>
      <c r="H3023" t="inlineStr">
        <is>
          <t>official</t>
        </is>
      </c>
      <c r="I3023" t="inlineStr">
        <is>
          <t>output/pages/120_bandos-maldives/diving__bandosmaldives.com__news-bandos-maldives-wins-indian-oceans-best-dive-resort-in-.md</t>
        </is>
      </c>
    </row>
    <row r="3024">
      <c r="A3024" t="n">
        <v>118</v>
      </c>
      <c r="B3024" t="inlineStr">
        <is>
          <t>Sun Siyam Iru Veli Maldives</t>
        </is>
      </c>
      <c r="C3024" t="inlineStr">
        <is>
          <t>https://www.sunsiyam.com/sun-siyam-iru-veli/leisure-activities/</t>
        </is>
      </c>
      <c r="D3024" t="inlineStr">
        <is>
          <t>diving</t>
        </is>
      </c>
      <c r="E3024" t="inlineStr">
        <is>
          <t>Facilities | Maldives Water Sports &amp; Diving | Sun Siyam Iru Veli</t>
        </is>
      </c>
      <c r="F3024" t="n">
        <v>1435</v>
      </c>
      <c r="G3024" t="inlineStr">
        <is>
          <t>2026-10-04</t>
        </is>
      </c>
      <c r="H3024" t="inlineStr">
        <is>
          <t>official</t>
        </is>
      </c>
      <c r="I3024" t="inlineStr">
        <is>
          <t>output/pages/118_sun-siyam-iru-veli-maldives/diving__sunsiyam.com__sun-siyam-iru-veli-leisure-activities.md</t>
        </is>
      </c>
    </row>
    <row r="3025">
      <c r="A3025" t="n">
        <v>120</v>
      </c>
      <c r="B3025" t="inlineStr">
        <is>
          <t>Bandos Maldives</t>
        </is>
      </c>
      <c r="C3025" t="inlineStr">
        <is>
          <t>https://bandosmaldives.com/news/reprehenderit-in-consequat-occaecat/</t>
        </is>
      </c>
      <c r="D3025" t="inlineStr">
        <is>
          <t>diving</t>
        </is>
      </c>
      <c r="E3025" t="inlineStr">
        <is>
          <t>Exclusive Offer: Special Package for Locals &amp; Work Permit Holders - Bandos Maldives</t>
        </is>
      </c>
      <c r="F3025" t="n">
        <v>2430</v>
      </c>
      <c r="G3025" t="inlineStr">
        <is>
          <t>2026-10-04</t>
        </is>
      </c>
      <c r="H3025" t="inlineStr">
        <is>
          <t>official</t>
        </is>
      </c>
      <c r="I3025" t="inlineStr">
        <is>
          <t>output/pages/120_bandos-maldives/diving__bandosmaldives.com__news-reprehenderit-in-consequat-occaecat.md</t>
        </is>
      </c>
    </row>
    <row r="3026">
      <c r="A3026" t="n">
        <v>120</v>
      </c>
      <c r="B3026" t="inlineStr">
        <is>
          <t>Bandos Maldives</t>
        </is>
      </c>
      <c r="C3026" t="inlineStr">
        <is>
          <t>https://bandosmaldives.com/news/bandos-maldives-fb-team-triumphs-at-fham-2024/</t>
        </is>
      </c>
      <c r="D3026" t="inlineStr">
        <is>
          <t>diving</t>
        </is>
      </c>
      <c r="E3026" t="inlineStr">
        <is>
          <t>Bandos Maldives F&amp;B Team Triumphs at FHAM 2024 - Bandos Maldives</t>
        </is>
      </c>
      <c r="F3026" t="n">
        <v>2833</v>
      </c>
      <c r="G3026" t="inlineStr">
        <is>
          <t>2026-10-04</t>
        </is>
      </c>
      <c r="H3026" t="inlineStr">
        <is>
          <t>official</t>
        </is>
      </c>
      <c r="I3026" t="inlineStr">
        <is>
          <t>output/pages/120_bandos-maldives/diving__bandosmaldives.com__news-bandos-maldives-fb-team-triumphs-at-fham-2024.md</t>
        </is>
      </c>
    </row>
    <row r="3027">
      <c r="A3027" t="n">
        <v>120</v>
      </c>
      <c r="B3027" t="inlineStr">
        <is>
          <t>Bandos Maldives</t>
        </is>
      </c>
      <c r="C3027" t="inlineStr">
        <is>
          <t>https://bandosmaldives.com/meetings/</t>
        </is>
      </c>
      <c r="D3027" t="inlineStr">
        <is>
          <t>events</t>
        </is>
      </c>
      <c r="E3027" t="inlineStr">
        <is>
          <t>Meeting Venues Maldives | Meetings at Bandos Maldives</t>
        </is>
      </c>
      <c r="F3027" t="n">
        <v>1992</v>
      </c>
      <c r="G3027" t="inlineStr">
        <is>
          <t>2026-10-04</t>
        </is>
      </c>
      <c r="H3027" t="inlineStr">
        <is>
          <t>official</t>
        </is>
      </c>
      <c r="I3027" t="inlineStr">
        <is>
          <t>output/pages/120_bandos-maldives/events__bandosmaldives.com__meetings.md</t>
        </is>
      </c>
    </row>
    <row r="3028">
      <c r="A3028" t="n">
        <v>116</v>
      </c>
      <c r="B3028" t="inlineStr">
        <is>
          <t>Nova Maldives</t>
        </is>
      </c>
      <c r="C3028" t="inlineStr">
        <is>
          <t>https://nova-maldives.com/blog/post/when-is-the-best-time-to-visit-the-maldives/</t>
        </is>
      </c>
      <c r="D3028" t="inlineStr">
        <is>
          <t>diving</t>
        </is>
      </c>
      <c r="E3028" t="inlineStr">
        <is>
          <t>Best Time To Travel To The Maldives | Blogs | Nova Maldives</t>
        </is>
      </c>
      <c r="F3028" t="n">
        <v>2592</v>
      </c>
      <c r="G3028" t="inlineStr">
        <is>
          <t>2026-10-04</t>
        </is>
      </c>
      <c r="H3028" t="inlineStr">
        <is>
          <t>official</t>
        </is>
      </c>
      <c r="I3028" t="inlineStr">
        <is>
          <t>output/pages/116_nova-maldives/diving__nova-maldives.com__blog-post-when-is-the-best-time-to-visit-the-maldives.md</t>
        </is>
      </c>
    </row>
    <row r="3029">
      <c r="A3029" t="n">
        <v>120</v>
      </c>
      <c r="B3029" t="inlineStr">
        <is>
          <t>Bandos Maldives</t>
        </is>
      </c>
      <c r="C3029" t="inlineStr">
        <is>
          <t>https://bandosmaldives.com/news/bandos-maldives-upholds-green-globe-certification-as-a-sign-of-commitment-to-sustainability/</t>
        </is>
      </c>
      <c r="D3029" t="inlineStr">
        <is>
          <t>diving</t>
        </is>
      </c>
      <c r="E3029" t="inlineStr">
        <is>
          <t>Bandos Maldives Wins Green Globe Certification as a Sign of Commitment to Sustainability - Bandos Maldives</t>
        </is>
      </c>
      <c r="F3029" t="n">
        <v>3573</v>
      </c>
      <c r="G3029" t="inlineStr">
        <is>
          <t>2026-10-04</t>
        </is>
      </c>
      <c r="H3029" t="inlineStr">
        <is>
          <t>official</t>
        </is>
      </c>
      <c r="I3029" t="inlineStr">
        <is>
          <t>output/pages/120_bandos-maldives/diving__bandosmaldives.com__news-bandos-maldives-upholds-green-globe-certification-as-a-.md</t>
        </is>
      </c>
    </row>
    <row r="3030">
      <c r="A3030" t="n">
        <v>120</v>
      </c>
      <c r="B3030" t="inlineStr">
        <is>
          <t>Bandos Maldives</t>
        </is>
      </c>
      <c r="C3030" t="inlineStr">
        <is>
          <t>https://bandosmaldives.com/diving/</t>
        </is>
      </c>
      <c r="D3030" t="inlineStr">
        <is>
          <t>diving</t>
        </is>
      </c>
      <c r="E3030" t="inlineStr">
        <is>
          <t>Maldives Dive Resort | Diving at Bandos Maldives Resort</t>
        </is>
      </c>
      <c r="F3030" t="n">
        <v>2306</v>
      </c>
      <c r="G3030" t="inlineStr">
        <is>
          <t>2026-10-04</t>
        </is>
      </c>
      <c r="H3030" t="inlineStr">
        <is>
          <t>official</t>
        </is>
      </c>
      <c r="I3030" t="inlineStr">
        <is>
          <t>output/pages/120_bandos-maldives/diving__bandosmaldives.com__diving.md</t>
        </is>
      </c>
    </row>
    <row r="3031">
      <c r="A3031" t="n">
        <v>116</v>
      </c>
      <c r="B3031" t="inlineStr">
        <is>
          <t>Nova Maldives</t>
        </is>
      </c>
      <c r="C3031" t="inlineStr">
        <is>
          <t>https://nova-maldives.com/blog/post/must-try-spa-treatments-at-nova-maldives/</t>
        </is>
      </c>
      <c r="D3031" t="inlineStr">
        <is>
          <t>dining</t>
        </is>
      </c>
      <c r="E3031" t="inlineStr">
        <is>
          <t>Pamper Your Soul: Must-Try Spa Treatments at Nova Maldives - Nova</t>
        </is>
      </c>
      <c r="F3031" t="n">
        <v>2085</v>
      </c>
      <c r="G3031" t="inlineStr">
        <is>
          <t>2026-10-04</t>
        </is>
      </c>
      <c r="H3031" t="inlineStr">
        <is>
          <t>official</t>
        </is>
      </c>
      <c r="I3031" t="inlineStr">
        <is>
          <t>output/pages/116_nova-maldives/dining__nova-maldives.com__blog-post-must-try-spa-treatments-at-nova-maldives.md</t>
        </is>
      </c>
    </row>
    <row r="3032">
      <c r="A3032" t="n">
        <v>120</v>
      </c>
      <c r="B3032" t="inlineStr">
        <is>
          <t>Bandos Maldives</t>
        </is>
      </c>
      <c r="C3032" t="inlineStr">
        <is>
          <t>https://bandosmaldives.com/accommodation/sunset-water-villas-with-pool/</t>
        </is>
      </c>
      <c r="D3032" t="inlineStr">
        <is>
          <t>diving</t>
        </is>
      </c>
      <c r="E3032" t="inlineStr">
        <is>
          <t>Water Villa with Pool Maldives | Sunset Water Villa at Bandos</t>
        </is>
      </c>
      <c r="F3032" t="n">
        <v>926</v>
      </c>
      <c r="G3032" t="inlineStr">
        <is>
          <t>2026-10-04</t>
        </is>
      </c>
      <c r="H3032" t="inlineStr">
        <is>
          <t>official</t>
        </is>
      </c>
      <c r="I3032" t="inlineStr">
        <is>
          <t>output/pages/120_bandos-maldives/diving__bandosmaldives.com__accommodation-sunset-water-villas-with-pool.md</t>
        </is>
      </c>
    </row>
    <row r="3033">
      <c r="A3033" t="n">
        <v>120</v>
      </c>
      <c r="B3033" t="inlineStr">
        <is>
          <t>Bandos Maldives</t>
        </is>
      </c>
      <c r="C3033" t="inlineStr">
        <is>
          <t>https://bandosmaldives.com/news/bandos-maldives-celebrates-51-years-of-exemplary-hospitality/</t>
        </is>
      </c>
      <c r="D3033" t="inlineStr">
        <is>
          <t>wedding</t>
        </is>
      </c>
      <c r="E3033" t="inlineStr">
        <is>
          <t>Bandos Maldives Celebrates 51 Years of Exemplary Hospitality - Bandos Maldives</t>
        </is>
      </c>
      <c r="F3033" t="n">
        <v>3861</v>
      </c>
      <c r="G3033" t="inlineStr">
        <is>
          <t>2026-10-04</t>
        </is>
      </c>
      <c r="H3033" t="inlineStr">
        <is>
          <t>official</t>
        </is>
      </c>
      <c r="I3033" t="inlineStr">
        <is>
          <t>output/pages/120_bandos-maldives/wedding__bandosmaldives.com__news-bandos-maldives-celebrates-51-years-of-exemplary-hospit.md</t>
        </is>
      </c>
    </row>
    <row r="3034">
      <c r="A3034" t="n">
        <v>116</v>
      </c>
      <c r="B3034" t="inlineStr">
        <is>
          <t>Nova Maldives</t>
        </is>
      </c>
      <c r="C3034" t="inlineStr">
        <is>
          <t>https://nova-maldives.com/sustainability/</t>
        </is>
      </c>
      <c r="D3034" t="inlineStr">
        <is>
          <t>diving</t>
        </is>
      </c>
      <c r="E3034" t="inlineStr">
        <is>
          <t>Eco Resort in Maldives - Sustainability at Nova Maldives Resort</t>
        </is>
      </c>
      <c r="F3034" t="n">
        <v>516</v>
      </c>
      <c r="G3034" t="inlineStr">
        <is>
          <t>2026-10-04</t>
        </is>
      </c>
      <c r="H3034" t="inlineStr">
        <is>
          <t>official</t>
        </is>
      </c>
      <c r="I3034" t="inlineStr">
        <is>
          <t>output/pages/116_nova-maldives/diving__nova-maldives.com__sustainability.md</t>
        </is>
      </c>
    </row>
    <row r="3035">
      <c r="A3035" t="n">
        <v>120</v>
      </c>
      <c r="B3035" t="inlineStr">
        <is>
          <t>Bandos Maldives</t>
        </is>
      </c>
      <c r="C3035" t="inlineStr">
        <is>
          <t>https://bandosmaldives.com/news/the-ultimate-guide-to-destination-weddings-in-the-maldives/</t>
        </is>
      </c>
      <c r="D3035" t="inlineStr">
        <is>
          <t>wedding</t>
        </is>
      </c>
      <c r="E3035" t="inlineStr">
        <is>
          <t>The Ultimate Guide to Destination Weddings in the Maldives</t>
        </is>
      </c>
      <c r="F3035" t="n">
        <v>6997</v>
      </c>
      <c r="G3035" t="inlineStr">
        <is>
          <t>2026-10-04</t>
        </is>
      </c>
      <c r="H3035" t="inlineStr">
        <is>
          <t>official</t>
        </is>
      </c>
      <c r="I3035" t="inlineStr">
        <is>
          <t>output/pages/120_bandos-maldives/wedding__bandosmaldives.com__news-the-ultimate-guide-to-destination-weddings-in-the-maldi.md</t>
        </is>
      </c>
    </row>
    <row r="3036">
      <c r="A3036" t="n">
        <v>120</v>
      </c>
      <c r="B3036" t="inlineStr">
        <is>
          <t>Bandos Maldives</t>
        </is>
      </c>
      <c r="C3036" t="inlineStr">
        <is>
          <t>https://bandosmaldives.com/footprints/</t>
        </is>
      </c>
      <c r="D3036" t="inlineStr">
        <is>
          <t>diving</t>
        </is>
      </c>
      <c r="E3036" t="inlineStr">
        <is>
          <t>Maldives Resorts Offers | Footprints Loyalty Program at Bandos</t>
        </is>
      </c>
      <c r="F3036" t="n">
        <v>901</v>
      </c>
      <c r="G3036" t="inlineStr">
        <is>
          <t>2026-10-04</t>
        </is>
      </c>
      <c r="H3036" t="inlineStr">
        <is>
          <t>official</t>
        </is>
      </c>
      <c r="I3036" t="inlineStr">
        <is>
          <t>output/pages/120_bandos-maldives/diving__bandosmaldives.com__footprints.md</t>
        </is>
      </c>
    </row>
    <row r="3037">
      <c r="A3037" t="n">
        <v>120</v>
      </c>
      <c r="B3037" t="inlineStr">
        <is>
          <t>Bandos Maldives</t>
        </is>
      </c>
      <c r="C3037" t="inlineStr">
        <is>
          <t>https://bandosmaldives.com/news/bandos-maldives-wins-tripadvisor-travelers-choice-award-2026/</t>
        </is>
      </c>
      <c r="D3037" t="inlineStr">
        <is>
          <t>diving</t>
        </is>
      </c>
      <c r="E3037" t="inlineStr">
        <is>
          <t>Bandos Maldives Nominated for World Travel Awards 2026</t>
        </is>
      </c>
      <c r="F3037" t="n">
        <v>1824</v>
      </c>
      <c r="G3037" t="inlineStr">
        <is>
          <t>2026-10-04</t>
        </is>
      </c>
      <c r="H3037" t="inlineStr">
        <is>
          <t>official</t>
        </is>
      </c>
      <c r="I3037" t="inlineStr">
        <is>
          <t>output/pages/120_bandos-maldives/diving__bandosmaldives.com__news-bandos-maldives-wins-tripadvisor-travelers-choice-award.md</t>
        </is>
      </c>
    </row>
    <row r="3038">
      <c r="A3038" t="n">
        <v>116</v>
      </c>
      <c r="B3038" t="inlineStr">
        <is>
          <t>Nova Maldives</t>
        </is>
      </c>
      <c r="C3038" t="inlineStr">
        <is>
          <t>https://nova-maldives.com/blog/post/the-ultimate-romantic-escape-in-the-maldives/</t>
        </is>
      </c>
      <c r="D3038" t="inlineStr">
        <is>
          <t>diving</t>
        </is>
      </c>
      <c r="E3038" t="inlineStr">
        <is>
          <t>Best Maldives Resorts for Couples | Blog | Nova Maldives Resort</t>
        </is>
      </c>
      <c r="F3038" t="n">
        <v>1601</v>
      </c>
      <c r="G3038" t="inlineStr">
        <is>
          <t>2026-10-04</t>
        </is>
      </c>
      <c r="H3038" t="inlineStr">
        <is>
          <t>official</t>
        </is>
      </c>
      <c r="I3038" t="inlineStr">
        <is>
          <t>output/pages/116_nova-maldives/diving__nova-maldives.com__blog-post-the-ultimate-romantic-escape-in-the-maldives.md</t>
        </is>
      </c>
    </row>
    <row r="3039">
      <c r="A3039" t="n">
        <v>120</v>
      </c>
      <c r="B3039" t="inlineStr">
        <is>
          <t>Bandos Maldives</t>
        </is>
      </c>
      <c r="C3039" t="inlineStr">
        <is>
          <t>https://bandosmaldives.com/news/from-underwater-vows-to-all-900-dives-at-bandos-maldives-andy-kates-journey/</t>
        </is>
      </c>
      <c r="D3039" t="inlineStr">
        <is>
          <t>wedding</t>
        </is>
      </c>
      <c r="E3039" t="inlineStr">
        <is>
          <t>From Underwater Vows to All 900 Dives at Bandos Maldives; Andy &amp; Kate's Journey - Bandos Maldives</t>
        </is>
      </c>
      <c r="F3039" t="n">
        <v>1969</v>
      </c>
      <c r="G3039" t="inlineStr">
        <is>
          <t>2026-10-04</t>
        </is>
      </c>
      <c r="H3039" t="inlineStr">
        <is>
          <t>official</t>
        </is>
      </c>
      <c r="I3039" t="inlineStr">
        <is>
          <t>output/pages/120_bandos-maldives/wedding__bandosmaldives.com__news-from-underwater-vows-to-all-900-dives-at-bandos-maldive.md</t>
        </is>
      </c>
    </row>
    <row r="3040">
      <c r="A3040" t="n">
        <v>120</v>
      </c>
      <c r="B3040" t="inlineStr">
        <is>
          <t>Bandos Maldives</t>
        </is>
      </c>
      <c r="C3040" t="inlineStr">
        <is>
          <t>https://bandosmaldives.com/news/winter-wonderland-awaits-at-bandos-maldives/</t>
        </is>
      </c>
      <c r="D3040" t="inlineStr">
        <is>
          <t>diving</t>
        </is>
      </c>
      <c r="E3040" t="inlineStr">
        <is>
          <t>Winter Wonderland Awaits at Bandos Maldives - Bandos Maldives</t>
        </is>
      </c>
      <c r="F3040" t="n">
        <v>2419</v>
      </c>
      <c r="G3040" t="inlineStr">
        <is>
          <t>2026-10-04</t>
        </is>
      </c>
      <c r="H3040" t="inlineStr">
        <is>
          <t>official</t>
        </is>
      </c>
      <c r="I3040" t="inlineStr">
        <is>
          <t>output/pages/120_bandos-maldives/diving__bandosmaldives.com__news-winter-wonderland-awaits-at-bandos-maldives.md</t>
        </is>
      </c>
    </row>
    <row r="3041">
      <c r="A3041" t="n">
        <v>175</v>
      </c>
      <c r="B3041" t="inlineStr">
        <is>
          <t>Villa Nautica Paradise Island</t>
        </is>
      </c>
      <c r="C3041" t="inlineStr">
        <is>
          <t>https://www.meiers-weltreisen.de/hotels/karibik/bahamas/new-providence/paradise-island</t>
        </is>
      </c>
      <c r="D3041" t="inlineStr">
        <is>
          <t>overview</t>
        </is>
      </c>
      <c r="E3041" t="inlineStr">
        <is>
          <t>Paradise Island Hotels: Top Angebote | MEIERS WELTREISEN</t>
        </is>
      </c>
      <c r="F3041" t="n">
        <v>5163</v>
      </c>
      <c r="G3041" t="inlineStr">
        <is>
          <t>2026-10-04</t>
        </is>
      </c>
      <c r="H3041" t="inlineStr">
        <is>
          <t>dmc-agency</t>
        </is>
      </c>
      <c r="I3041" t="inlineStr">
        <is>
          <t>output/pages/175_villa-nautica-paradise-island/overview__meiers-weltreisen.de__hotels-karibik-bahamas-new-providence-paradise-island.md</t>
        </is>
      </c>
    </row>
    <row r="3042">
      <c r="A3042" t="n">
        <v>120</v>
      </c>
      <c r="B3042" t="inlineStr">
        <is>
          <t>Bandos Maldives</t>
        </is>
      </c>
      <c r="C3042" t="inlineStr">
        <is>
          <t>https://bandosmaldives.com/news/bandos-maldives-nominated-for-world-travel-awards-2026/</t>
        </is>
      </c>
      <c r="D3042" t="inlineStr">
        <is>
          <t>diving</t>
        </is>
      </c>
      <c r="E3042" t="inlineStr">
        <is>
          <t>Bandos Maldives Nominated for World Travel Awards 2026</t>
        </is>
      </c>
      <c r="F3042" t="n">
        <v>2611</v>
      </c>
      <c r="G3042" t="inlineStr">
        <is>
          <t>2026-10-04</t>
        </is>
      </c>
      <c r="H3042" t="inlineStr">
        <is>
          <t>official</t>
        </is>
      </c>
      <c r="I3042" t="inlineStr">
        <is>
          <t>output/pages/120_bandos-maldives/diving__bandosmaldives.com__news-bandos-maldives-nominated-for-world-travel-awards-2026.md</t>
        </is>
      </c>
    </row>
    <row r="3043">
      <c r="A3043" t="n">
        <v>116</v>
      </c>
      <c r="B3043" t="inlineStr">
        <is>
          <t>Nova Maldives</t>
        </is>
      </c>
      <c r="C3043" t="inlineStr">
        <is>
          <t>https://nova-maldives.com/blog/post/discover-manta-rays-whale-sharks-in-the-maldives/</t>
        </is>
      </c>
      <c r="D3043" t="inlineStr">
        <is>
          <t>diving</t>
        </is>
      </c>
      <c r="E3043" t="inlineStr">
        <is>
          <t>Discover Manta Rays &amp; Whale Sharks in the Maldives - Nova</t>
        </is>
      </c>
      <c r="F3043" t="n">
        <v>1663</v>
      </c>
      <c r="G3043" t="inlineStr">
        <is>
          <t>2026-10-04</t>
        </is>
      </c>
      <c r="H3043" t="inlineStr">
        <is>
          <t>official</t>
        </is>
      </c>
      <c r="I3043" t="inlineStr">
        <is>
          <t>output/pages/116_nova-maldives/diving__nova-maldives.com__blog-post-discover-manta-rays-whale-sharks-in-the-maldives.md</t>
        </is>
      </c>
    </row>
    <row r="3044">
      <c r="A3044" t="n">
        <v>120</v>
      </c>
      <c r="B3044" t="inlineStr">
        <is>
          <t>Bandos Maldives</t>
        </is>
      </c>
      <c r="C3044" t="inlineStr">
        <is>
          <t>https://bandosmaldives.com/dining/sand-bar/</t>
        </is>
      </c>
      <c r="D3044" t="inlineStr">
        <is>
          <t>dining</t>
        </is>
      </c>
      <c r="E3044" t="inlineStr">
        <is>
          <t>Maldives Beach Bar | Sand Bar | Bandos Maldives</t>
        </is>
      </c>
      <c r="F3044" t="n">
        <v>352</v>
      </c>
      <c r="G3044" t="inlineStr">
        <is>
          <t>2026-10-04</t>
        </is>
      </c>
      <c r="H3044" t="inlineStr">
        <is>
          <t>official</t>
        </is>
      </c>
      <c r="I3044" t="inlineStr">
        <is>
          <t>output/pages/120_bandos-maldives/dining__bandosmaldives.com__dining-sand-bar.md</t>
        </is>
      </c>
    </row>
    <row r="3045">
      <c r="A3045" t="n">
        <v>116</v>
      </c>
      <c r="B3045" t="inlineStr">
        <is>
          <t>Nova Maldives</t>
        </is>
      </c>
      <c r="C3045" t="inlineStr">
        <is>
          <t>https://nova-maldives.com/villas/interconnected-beach-villa/</t>
        </is>
      </c>
      <c r="D3045" t="inlineStr">
        <is>
          <t>diving</t>
        </is>
      </c>
      <c r="E3045" t="inlineStr">
        <is>
          <t>Family Villas Maldives - Nova Maldives | Interconnected Beach Villa</t>
        </is>
      </c>
      <c r="F3045" t="n">
        <v>756</v>
      </c>
      <c r="G3045" t="inlineStr">
        <is>
          <t>2026-10-04</t>
        </is>
      </c>
      <c r="H3045" t="inlineStr">
        <is>
          <t>official</t>
        </is>
      </c>
      <c r="I3045" t="inlineStr">
        <is>
          <t>output/pages/116_nova-maldives/diving__nova-maldives.com__villas-interconnected-beach-villa.md</t>
        </is>
      </c>
    </row>
    <row r="3046">
      <c r="A3046" t="n">
        <v>120</v>
      </c>
      <c r="B3046" t="inlineStr">
        <is>
          <t>Bandos Maldives</t>
        </is>
      </c>
      <c r="C3046" t="inlineStr">
        <is>
          <t>https://bandosmaldives.com/sustainability/</t>
        </is>
      </c>
      <c r="D3046" t="inlineStr">
        <is>
          <t>diving</t>
        </is>
      </c>
      <c r="E3046" t="inlineStr">
        <is>
          <t>Eco Resorts in the Maldives | Bandos Maldives</t>
        </is>
      </c>
      <c r="F3046" t="n">
        <v>2592</v>
      </c>
      <c r="G3046" t="inlineStr">
        <is>
          <t>2026-10-04</t>
        </is>
      </c>
      <c r="H3046" t="inlineStr">
        <is>
          <t>official</t>
        </is>
      </c>
      <c r="I3046" t="inlineStr">
        <is>
          <t>output/pages/120_bandos-maldives/diving__bandosmaldives.com__sustainability.md</t>
        </is>
      </c>
    </row>
    <row r="3047">
      <c r="A3047" t="n">
        <v>120</v>
      </c>
      <c r="B3047" t="inlineStr">
        <is>
          <t>Bandos Maldives</t>
        </is>
      </c>
      <c r="C3047" t="inlineStr">
        <is>
          <t>https://bandosmaldives.com/dining/</t>
        </is>
      </c>
      <c r="D3047" t="inlineStr">
        <is>
          <t>dining</t>
        </is>
      </c>
      <c r="E3047" t="inlineStr">
        <is>
          <t>Dining - Bandos Maldives</t>
        </is>
      </c>
      <c r="F3047" t="n">
        <v>3644</v>
      </c>
      <c r="G3047" t="inlineStr">
        <is>
          <t>2026-10-04</t>
        </is>
      </c>
      <c r="H3047" t="inlineStr">
        <is>
          <t>official</t>
        </is>
      </c>
      <c r="I3047" t="inlineStr">
        <is>
          <t>output/pages/120_bandos-maldives/dining__bandosmaldives.com__dining.md</t>
        </is>
      </c>
    </row>
    <row r="3048">
      <c r="A3048" t="n">
        <v>116</v>
      </c>
      <c r="B3048" t="inlineStr">
        <is>
          <t>Nova Maldives</t>
        </is>
      </c>
      <c r="C3048" t="inlineStr">
        <is>
          <t>https://nova-maldives.com/villas/water-villa-with-private-pool/</t>
        </is>
      </c>
      <c r="D3048" t="inlineStr">
        <is>
          <t>diving</t>
        </is>
      </c>
      <c r="E3048" t="inlineStr">
        <is>
          <t>Maldives Water Villa with Pool - Villas | Nova Maldives</t>
        </is>
      </c>
      <c r="F3048" t="n">
        <v>619</v>
      </c>
      <c r="G3048" t="inlineStr">
        <is>
          <t>2026-10-04</t>
        </is>
      </c>
      <c r="H3048" t="inlineStr">
        <is>
          <t>official</t>
        </is>
      </c>
      <c r="I3048" t="inlineStr">
        <is>
          <t>output/pages/116_nova-maldives/diving__nova-maldives.com__villas-water-villa-with-private-pool.md</t>
        </is>
      </c>
    </row>
    <row r="3049">
      <c r="A3049" t="n">
        <v>120</v>
      </c>
      <c r="B3049" t="inlineStr">
        <is>
          <t>Bandos Maldives</t>
        </is>
      </c>
      <c r="C3049" t="inlineStr">
        <is>
          <t>https://bandosmaldives.com/weddings/</t>
        </is>
      </c>
      <c r="D3049" t="inlineStr">
        <is>
          <t>wedding</t>
        </is>
      </c>
      <c r="E3049" t="inlineStr">
        <is>
          <t>Maldives Resort Wedding | Celebrations at Bandos Island Maldives</t>
        </is>
      </c>
      <c r="F3049" t="n">
        <v>1796</v>
      </c>
      <c r="G3049" t="inlineStr">
        <is>
          <t>2026-10-04</t>
        </is>
      </c>
      <c r="H3049" t="inlineStr">
        <is>
          <t>official</t>
        </is>
      </c>
      <c r="I3049" t="inlineStr">
        <is>
          <t>output/pages/120_bandos-maldives/wedding__bandosmaldives.com__weddings.md</t>
        </is>
      </c>
    </row>
    <row r="3050">
      <c r="A3050" t="n">
        <v>120</v>
      </c>
      <c r="B3050" t="inlineStr">
        <is>
          <t>Bandos Maldives</t>
        </is>
      </c>
      <c r="C3050" t="inlineStr">
        <is>
          <t>https://bandosmaldives.com/accommodation/superior-villas/</t>
        </is>
      </c>
      <c r="D3050" t="inlineStr">
        <is>
          <t>diving</t>
        </is>
      </c>
      <c r="E3050" t="inlineStr">
        <is>
          <t>Superior Beach Villa Maldives | Rooms at Bandos Maldives</t>
        </is>
      </c>
      <c r="F3050" t="n">
        <v>585</v>
      </c>
      <c r="G3050" t="inlineStr">
        <is>
          <t>2026-10-04</t>
        </is>
      </c>
      <c r="H3050" t="inlineStr">
        <is>
          <t>official</t>
        </is>
      </c>
      <c r="I3050" t="inlineStr">
        <is>
          <t>output/pages/120_bandos-maldives/diving__bandosmaldives.com__accommodation-superior-villas.md</t>
        </is>
      </c>
    </row>
    <row r="3051">
      <c r="A3051" t="n">
        <v>116</v>
      </c>
      <c r="B3051" t="inlineStr">
        <is>
          <t>Nova Maldives</t>
        </is>
      </c>
      <c r="C3051" t="inlineStr">
        <is>
          <t>https://nova-maldives.com/villas/sunset-beach-villa-with-pool/</t>
        </is>
      </c>
      <c r="D3051" t="inlineStr">
        <is>
          <t>diving</t>
        </is>
      </c>
      <c r="E3051" t="inlineStr">
        <is>
          <t>Best Beach Villas in Maldives - Sunset Beach Villa with Pool | Nova</t>
        </is>
      </c>
      <c r="F3051" t="n">
        <v>488</v>
      </c>
      <c r="G3051" t="inlineStr">
        <is>
          <t>2026-10-04</t>
        </is>
      </c>
      <c r="H3051" t="inlineStr">
        <is>
          <t>official</t>
        </is>
      </c>
      <c r="I3051" t="inlineStr">
        <is>
          <t>output/pages/116_nova-maldives/diving__nova-maldives.com__villas-sunset-beach-villa-with-pool.md</t>
        </is>
      </c>
    </row>
    <row r="3052">
      <c r="A3052" t="n">
        <v>120</v>
      </c>
      <c r="B3052" t="inlineStr">
        <is>
          <t>Bandos Maldives</t>
        </is>
      </c>
      <c r="C3052" t="inlineStr">
        <is>
          <t>https://bandosmaldives.com/accommodation/beach-villas/</t>
        </is>
      </c>
      <c r="D3052" t="inlineStr">
        <is>
          <t>diving</t>
        </is>
      </c>
      <c r="E3052" t="inlineStr">
        <is>
          <t>BEACH VILLAS - Bandos Maldives</t>
        </is>
      </c>
      <c r="F3052" t="n">
        <v>680</v>
      </c>
      <c r="G3052" t="inlineStr">
        <is>
          <t>2026-10-04</t>
        </is>
      </c>
      <c r="H3052" t="inlineStr">
        <is>
          <t>official</t>
        </is>
      </c>
      <c r="I3052" t="inlineStr">
        <is>
          <t>output/pages/120_bandos-maldives/diving__bandosmaldives.com__accommodation-beach-villas.md</t>
        </is>
      </c>
    </row>
    <row r="3053">
      <c r="A3053" t="n">
        <v>116</v>
      </c>
      <c r="B3053" t="inlineStr">
        <is>
          <t>Nova Maldives</t>
        </is>
      </c>
      <c r="C3053" t="inlineStr">
        <is>
          <t>https://nova-maldives.com/blog/post/street-food-festival-by-the-beach-at-nova-maldives/</t>
        </is>
      </c>
      <c r="D3053" t="inlineStr">
        <is>
          <t>dining</t>
        </is>
      </c>
      <c r="E3053" t="inlineStr">
        <is>
          <t>Street Food in Maldives | Blog | Nova Maldives Resort</t>
        </is>
      </c>
      <c r="F3053" t="n">
        <v>4617</v>
      </c>
      <c r="G3053" t="inlineStr">
        <is>
          <t>2026-10-04</t>
        </is>
      </c>
      <c r="H3053" t="inlineStr">
        <is>
          <t>official</t>
        </is>
      </c>
      <c r="I3053" t="inlineStr">
        <is>
          <t>output/pages/116_nova-maldives/dining__nova-maldives.com__blog-post-street-food-festival-by-the-beach-at-nova-maldives.md</t>
        </is>
      </c>
    </row>
    <row r="3054">
      <c r="A3054" t="n">
        <v>120</v>
      </c>
      <c r="B3054" t="inlineStr">
        <is>
          <t>Bandos Maldives</t>
        </is>
      </c>
      <c r="C3054" t="inlineStr">
        <is>
          <t>https://bandosmaldives.com/news/category/articles/</t>
        </is>
      </c>
      <c r="D3054" t="inlineStr">
        <is>
          <t>diving</t>
        </is>
      </c>
      <c r="E3054" t="inlineStr">
        <is>
          <t>Articles Archives - Bandos Maldives</t>
        </is>
      </c>
      <c r="F3054" t="n">
        <v>1319</v>
      </c>
      <c r="G3054" t="inlineStr">
        <is>
          <t>2026-10-04</t>
        </is>
      </c>
      <c r="H3054" t="inlineStr">
        <is>
          <t>official</t>
        </is>
      </c>
      <c r="I3054" t="inlineStr">
        <is>
          <t>output/pages/120_bandos-maldives/diving__bandosmaldives.com__news-category-articles.md</t>
        </is>
      </c>
    </row>
    <row r="3055">
      <c r="A3055" t="n">
        <v>116</v>
      </c>
      <c r="B3055" t="inlineStr">
        <is>
          <t>Nova Maldives</t>
        </is>
      </c>
      <c r="C3055" t="inlineStr">
        <is>
          <t>https://nova-maldives.com/blog/post/festive-celebrations-in-paradise/</t>
        </is>
      </c>
      <c r="D3055" t="inlineStr">
        <is>
          <t>wedding</t>
        </is>
      </c>
      <c r="E3055" t="inlineStr">
        <is>
          <t>Festive Celebrations in Paradise | Blog | Nova Maldives</t>
        </is>
      </c>
      <c r="F3055" t="n">
        <v>3095</v>
      </c>
      <c r="G3055" t="inlineStr">
        <is>
          <t>2026-10-04</t>
        </is>
      </c>
      <c r="H3055" t="inlineStr">
        <is>
          <t>official</t>
        </is>
      </c>
      <c r="I3055" t="inlineStr">
        <is>
          <t>output/pages/116_nova-maldives/wedding__nova-maldives.com__blog-post-festive-celebrations-in-paradise.md</t>
        </is>
      </c>
    </row>
    <row r="3056">
      <c r="A3056" t="n">
        <v>120</v>
      </c>
      <c r="B3056" t="inlineStr">
        <is>
          <t>Bandos Maldives</t>
        </is>
      </c>
      <c r="C3056" t="inlineStr">
        <is>
          <t>https://bandosmaldives.com/dining/sea-breeze/</t>
        </is>
      </c>
      <c r="D3056" t="inlineStr">
        <is>
          <t>dining</t>
        </is>
      </c>
      <c r="E3056" t="inlineStr">
        <is>
          <t>Maldives Beach Restaurant | Sea Breeze | Bandos Maldives</t>
        </is>
      </c>
      <c r="F3056" t="n">
        <v>504</v>
      </c>
      <c r="G3056" t="inlineStr">
        <is>
          <t>2026-10-04</t>
        </is>
      </c>
      <c r="H3056" t="inlineStr">
        <is>
          <t>official</t>
        </is>
      </c>
      <c r="I3056" t="inlineStr">
        <is>
          <t>output/pages/120_bandos-maldives/dining__bandosmaldives.com__dining-sea-breeze.md</t>
        </is>
      </c>
    </row>
    <row r="3057">
      <c r="A3057" t="n">
        <v>116</v>
      </c>
      <c r="B3057" t="inlineStr">
        <is>
          <t>Nova Maldives</t>
        </is>
      </c>
      <c r="C3057" t="inlineStr">
        <is>
          <t>https://nova-maldives.com/blog/post/where-can-you-eat-in-the-maldives/</t>
        </is>
      </c>
      <c r="D3057" t="inlineStr">
        <is>
          <t>dining</t>
        </is>
      </c>
      <c r="E3057" t="inlineStr">
        <is>
          <t>Where Can You Eat in the Maldives? - Nova</t>
        </is>
      </c>
      <c r="F3057" t="n">
        <v>2864</v>
      </c>
      <c r="G3057" t="inlineStr">
        <is>
          <t>2026-10-04</t>
        </is>
      </c>
      <c r="H3057" t="inlineStr">
        <is>
          <t>official</t>
        </is>
      </c>
      <c r="I3057" t="inlineStr">
        <is>
          <t>output/pages/116_nova-maldives/dining__nova-maldives.com__blog-post-where-can-you-eat-in-the-maldives.md</t>
        </is>
      </c>
    </row>
    <row r="3058">
      <c r="A3058" t="n">
        <v>120</v>
      </c>
      <c r="B3058" t="inlineStr">
        <is>
          <t>Bandos Maldives</t>
        </is>
      </c>
      <c r="C3058" t="inlineStr">
        <is>
          <t>https://bandosmaldives.com/news/introducing-our-newest-luxury-accommodation-sunset-water-villas-with-pool/</t>
        </is>
      </c>
      <c r="D3058" t="inlineStr">
        <is>
          <t>diving</t>
        </is>
      </c>
      <c r="E3058" t="inlineStr">
        <is>
          <t>Introducing Our Newest Luxury Accommodation: Sunset Water Villas with Pool - Bandos Maldives</t>
        </is>
      </c>
      <c r="F3058" t="n">
        <v>1983</v>
      </c>
      <c r="G3058" t="inlineStr">
        <is>
          <t>2026-10-04</t>
        </is>
      </c>
      <c r="H3058" t="inlineStr">
        <is>
          <t>official</t>
        </is>
      </c>
      <c r="I3058" t="inlineStr">
        <is>
          <t>output/pages/120_bandos-maldives/diving__bandosmaldives.com__news-introducing-our-newest-luxury-accommodation-sunset-wate.md</t>
        </is>
      </c>
    </row>
    <row r="3059">
      <c r="A3059" t="n">
        <v>116</v>
      </c>
      <c r="B3059" t="inlineStr">
        <is>
          <t>Nova Maldives</t>
        </is>
      </c>
      <c r="C3059" t="inlineStr">
        <is>
          <t>https://nova-maldives.com/blog/post/why-the-maldives-is-a-dream-destination/</t>
        </is>
      </c>
      <c r="D3059" t="inlineStr">
        <is>
          <t>diving</t>
        </is>
      </c>
      <c r="E3059" t="inlineStr">
        <is>
          <t>Vacations in the Maldives | Experiences | Nova Maldives Resort</t>
        </is>
      </c>
      <c r="F3059" t="n">
        <v>1659</v>
      </c>
      <c r="G3059" t="inlineStr">
        <is>
          <t>2026-10-04</t>
        </is>
      </c>
      <c r="H3059" t="inlineStr">
        <is>
          <t>official</t>
        </is>
      </c>
      <c r="I3059" t="inlineStr">
        <is>
          <t>output/pages/116_nova-maldives/diving__nova-maldives.com__blog-post-why-the-maldives-is-a-dream-destination.md</t>
        </is>
      </c>
    </row>
    <row r="3060">
      <c r="A3060" t="n">
        <v>120</v>
      </c>
      <c r="B3060" t="inlineStr">
        <is>
          <t>Bandos Maldives</t>
        </is>
      </c>
      <c r="C3060" t="inlineStr">
        <is>
          <t>https://bandosmaldives.com/news/bandos-maldives-wins-silver-award-at-sata-2024/</t>
        </is>
      </c>
      <c r="D3060" t="inlineStr">
        <is>
          <t>diving</t>
        </is>
      </c>
      <c r="E3060" t="inlineStr">
        <is>
          <t>Bandos Maldives Wins Silver Award at SATA 2024 - Bandos Maldives</t>
        </is>
      </c>
      <c r="F3060" t="n">
        <v>2243</v>
      </c>
      <c r="G3060" t="inlineStr">
        <is>
          <t>2026-10-04</t>
        </is>
      </c>
      <c r="H3060" t="inlineStr">
        <is>
          <t>official</t>
        </is>
      </c>
      <c r="I3060" t="inlineStr">
        <is>
          <t>output/pages/120_bandos-maldives/diving__bandosmaldives.com__news-bandos-maldives-wins-silver-award-at-sata-2024.md</t>
        </is>
      </c>
    </row>
    <row r="3061">
      <c r="A3061" t="n">
        <v>116</v>
      </c>
      <c r="B3061" t="inlineStr">
        <is>
          <t>Nova Maldives</t>
        </is>
      </c>
      <c r="C3061" t="inlineStr">
        <is>
          <t>https://nova-maldives.com/blog/post/how-to-plan-the-perfect-maldives-vacation-a-complete-guide/</t>
        </is>
      </c>
      <c r="D3061" t="inlineStr">
        <is>
          <t>diving</t>
        </is>
      </c>
      <c r="E3061" t="inlineStr">
        <is>
          <t>How to Plan the Perfect Maldives Vacation | Blog | Nova Maldives</t>
        </is>
      </c>
      <c r="F3061" t="n">
        <v>3810</v>
      </c>
      <c r="G3061" t="inlineStr">
        <is>
          <t>2026-10-04</t>
        </is>
      </c>
      <c r="H3061" t="inlineStr">
        <is>
          <t>official</t>
        </is>
      </c>
      <c r="I3061" t="inlineStr">
        <is>
          <t>output/pages/116_nova-maldives/diving__nova-maldives.com__blog-post-how-to-plan-the-perfect-maldives-vacation-a-comple.md</t>
        </is>
      </c>
    </row>
    <row r="3062">
      <c r="A3062" t="n">
        <v>120</v>
      </c>
      <c r="B3062" t="inlineStr">
        <is>
          <t>Bandos Maldives</t>
        </is>
      </c>
      <c r="C3062" t="inlineStr">
        <is>
          <t>https://bandosmaldives.com/offers/book-early-save/</t>
        </is>
      </c>
      <c r="D3062" t="inlineStr">
        <is>
          <t>diving</t>
        </is>
      </c>
      <c r="E3062" t="inlineStr">
        <is>
          <t>Maldives Getaway Deals | Book Early &amp; Save Offers at Bandos</t>
        </is>
      </c>
      <c r="F3062" t="n">
        <v>950</v>
      </c>
      <c r="G3062" t="inlineStr">
        <is>
          <t>2026-10-04</t>
        </is>
      </c>
      <c r="H3062" t="inlineStr">
        <is>
          <t>official</t>
        </is>
      </c>
      <c r="I3062" t="inlineStr">
        <is>
          <t>output/pages/120_bandos-maldives/diving__bandosmaldives.com__offers-book-early-save.md</t>
        </is>
      </c>
    </row>
    <row r="3063">
      <c r="A3063" t="n">
        <v>120</v>
      </c>
      <c r="B3063" t="inlineStr">
        <is>
          <t>Bandos Maldives</t>
        </is>
      </c>
      <c r="C3063" t="inlineStr">
        <is>
          <t>https://bandosmaldives.com/offers/long-stay-offer/</t>
        </is>
      </c>
      <c r="D3063" t="inlineStr">
        <is>
          <t>diving</t>
        </is>
      </c>
      <c r="E3063" t="inlineStr">
        <is>
          <t>Long Stay Maldives | Long Stay Offer | Bandos Maldives</t>
        </is>
      </c>
      <c r="F3063" t="n">
        <v>1338</v>
      </c>
      <c r="G3063" t="inlineStr">
        <is>
          <t>2026-10-04</t>
        </is>
      </c>
      <c r="H3063" t="inlineStr">
        <is>
          <t>official</t>
        </is>
      </c>
      <c r="I3063" t="inlineStr">
        <is>
          <t>output/pages/120_bandos-maldives/diving__bandosmaldives.com__offers-long-stay-offer.md</t>
        </is>
      </c>
    </row>
    <row r="3064">
      <c r="A3064" t="n">
        <v>116</v>
      </c>
      <c r="B3064" t="inlineStr">
        <is>
          <t>Nova Maldives</t>
        </is>
      </c>
      <c r="C3064" t="inlineStr">
        <is>
          <t>https://nova-maldives.com/offers/advance-purchase/</t>
        </is>
      </c>
      <c r="D3064" t="inlineStr">
        <is>
          <t>diving</t>
        </is>
      </c>
      <c r="E3064" t="inlineStr">
        <is>
          <t>Maldives Resorts Special Offers - Advance Purchase | Nova Maldives</t>
        </is>
      </c>
      <c r="F3064" t="n">
        <v>532</v>
      </c>
      <c r="G3064" t="inlineStr">
        <is>
          <t>2026-10-04</t>
        </is>
      </c>
      <c r="H3064" t="inlineStr">
        <is>
          <t>official</t>
        </is>
      </c>
      <c r="I3064" t="inlineStr">
        <is>
          <t>output/pages/116_nova-maldives/diving__nova-maldives.com__offers-advance-purchase.md</t>
        </is>
      </c>
    </row>
    <row r="3065">
      <c r="A3065" t="n">
        <v>120</v>
      </c>
      <c r="B3065" t="inlineStr">
        <is>
          <t>Bandos Maldives</t>
        </is>
      </c>
      <c r="C3065" t="inlineStr">
        <is>
          <t>https://bandosmaldives.com/dining/all_inclusive/</t>
        </is>
      </c>
      <c r="D3065" t="inlineStr">
        <is>
          <t>dining</t>
        </is>
      </c>
      <c r="E3065" t="inlineStr">
        <is>
          <t>Maldives All Inclusive Resort | All Inclusive | Bandos Maldives</t>
        </is>
      </c>
      <c r="F3065" t="n">
        <v>1488</v>
      </c>
      <c r="G3065" t="inlineStr">
        <is>
          <t>2026-10-04</t>
        </is>
      </c>
      <c r="H3065" t="inlineStr">
        <is>
          <t>official</t>
        </is>
      </c>
      <c r="I3065" t="inlineStr">
        <is>
          <t>output/pages/120_bandos-maldives/dining__bandosmaldives.com__dining-all-inclusive.md</t>
        </is>
      </c>
    </row>
    <row r="3066">
      <c r="A3066" t="n">
        <v>116</v>
      </c>
      <c r="B3066" t="inlineStr">
        <is>
          <t>Nova Maldives</t>
        </is>
      </c>
      <c r="C3066" t="inlineStr">
        <is>
          <t>https://nova-maldives.com/blog/post/dive-into-the-maldives-best-all-inclusive-plan/</t>
        </is>
      </c>
      <c r="D3066" t="inlineStr">
        <is>
          <t>diving</t>
        </is>
      </c>
      <c r="E3066" t="inlineStr">
        <is>
          <t>Maldives All Inclusive Holidays | Blogs | Nova Maldives Resort</t>
        </is>
      </c>
      <c r="F3066" t="n">
        <v>1793</v>
      </c>
      <c r="G3066" t="inlineStr">
        <is>
          <t>2026-10-04</t>
        </is>
      </c>
      <c r="H3066" t="inlineStr">
        <is>
          <t>official</t>
        </is>
      </c>
      <c r="I3066" t="inlineStr">
        <is>
          <t>output/pages/116_nova-maldives/diving__nova-maldives.com__blog-post-dive-into-the-maldives-best-all-inclusive-plan.md</t>
        </is>
      </c>
    </row>
    <row r="3067">
      <c r="A3067" t="n">
        <v>120</v>
      </c>
      <c r="B3067" t="inlineStr">
        <is>
          <t>Bandos Maldives</t>
        </is>
      </c>
      <c r="C3067" t="inlineStr">
        <is>
          <t>https://bandosmaldives.com/offers/book-direct-offer/</t>
        </is>
      </c>
      <c r="D3067" t="inlineStr">
        <is>
          <t>diving</t>
        </is>
      </c>
      <c r="E3067" t="inlineStr">
        <is>
          <t>Maldives Resort Offers | Book Direct Offer | Bandos Maldives</t>
        </is>
      </c>
      <c r="F3067" t="n">
        <v>949</v>
      </c>
      <c r="G3067" t="inlineStr">
        <is>
          <t>2026-10-04</t>
        </is>
      </c>
      <c r="H3067" t="inlineStr">
        <is>
          <t>official</t>
        </is>
      </c>
      <c r="I3067" t="inlineStr">
        <is>
          <t>output/pages/120_bandos-maldives/diving__bandosmaldives.com__offers-book-direct-offer.md</t>
        </is>
      </c>
    </row>
    <row r="3068">
      <c r="A3068" t="n">
        <v>116</v>
      </c>
      <c r="B3068" t="inlineStr">
        <is>
          <t>Nova Maldives</t>
        </is>
      </c>
      <c r="C3068" t="inlineStr">
        <is>
          <t>https://nova-maldives.com/things-to-do/aquaholics/diving/dive-site/</t>
        </is>
      </c>
      <c r="D3068" t="inlineStr">
        <is>
          <t>diving</t>
        </is>
      </c>
      <c r="E3068" t="inlineStr">
        <is>
          <t>Dive Sites Maldives - Nova Maldives | Things to do for Aquaholics</t>
        </is>
      </c>
      <c r="F3068" t="n">
        <v>5935</v>
      </c>
      <c r="G3068" t="inlineStr">
        <is>
          <t>2026-10-04</t>
        </is>
      </c>
      <c r="H3068" t="inlineStr">
        <is>
          <t>official</t>
        </is>
      </c>
      <c r="I3068" t="inlineStr">
        <is>
          <t>output/pages/116_nova-maldives/diving__nova-maldives.com__things-to-do-aquaholics-diving-dive-site.md</t>
        </is>
      </c>
    </row>
    <row r="3069">
      <c r="A3069" t="n">
        <v>120</v>
      </c>
      <c r="B3069" t="inlineStr">
        <is>
          <t>Bandos Maldives</t>
        </is>
      </c>
      <c r="C3069" t="inlineStr">
        <is>
          <t>https://bandosmaldives.com/dining/umiyaki/</t>
        </is>
      </c>
      <c r="D3069" t="inlineStr">
        <is>
          <t>dining</t>
        </is>
      </c>
      <c r="E3069" t="inlineStr">
        <is>
          <t>Japanese Restaurant Maldives | Umiyaki | Bandos Maldives</t>
        </is>
      </c>
      <c r="F3069" t="n">
        <v>582</v>
      </c>
      <c r="G3069" t="inlineStr">
        <is>
          <t>2026-10-04</t>
        </is>
      </c>
      <c r="H3069" t="inlineStr">
        <is>
          <t>official</t>
        </is>
      </c>
      <c r="I3069" t="inlineStr">
        <is>
          <t>output/pages/120_bandos-maldives/dining__bandosmaldives.com__dining-umiyaki.md</t>
        </is>
      </c>
    </row>
    <row r="3070">
      <c r="A3070" t="n">
        <v>116</v>
      </c>
      <c r="B3070" t="inlineStr">
        <is>
          <t>Nova Maldives</t>
        </is>
      </c>
      <c r="C3070" t="inlineStr">
        <is>
          <t>https://nova-maldives.com/blog/post/the-best-time-to-visit-the-maldives/</t>
        </is>
      </c>
      <c r="D3070" t="inlineStr">
        <is>
          <t>diving</t>
        </is>
      </c>
      <c r="E3070" t="inlineStr">
        <is>
          <t>Best Time to Travel to Maldives | Blog | Nova Maldives Resort</t>
        </is>
      </c>
      <c r="F3070" t="n">
        <v>4354</v>
      </c>
      <c r="G3070" t="inlineStr">
        <is>
          <t>2026-10-04</t>
        </is>
      </c>
      <c r="H3070" t="inlineStr">
        <is>
          <t>official</t>
        </is>
      </c>
      <c r="I3070" t="inlineStr">
        <is>
          <t>output/pages/116_nova-maldives/diving__nova-maldives.com__blog-post-the-best-time-to-visit-the-maldives.md</t>
        </is>
      </c>
    </row>
    <row r="3071">
      <c r="A3071" t="n">
        <v>120</v>
      </c>
      <c r="B3071" t="inlineStr">
        <is>
          <t>Bandos Maldives</t>
        </is>
      </c>
      <c r="C3071" t="inlineStr">
        <is>
          <t>https://bandosmaldives.com/news/best-family-friendly-resorts-in-the-maldives-and-top-things-to-do/</t>
        </is>
      </c>
      <c r="D3071" t="inlineStr">
        <is>
          <t>diving</t>
        </is>
      </c>
      <c r="E3071" t="inlineStr">
        <is>
          <t>Best Family-Friendly Resorts in the Maldives and Top Things to Do</t>
        </is>
      </c>
      <c r="F3071" t="n">
        <v>5333</v>
      </c>
      <c r="G3071" t="inlineStr">
        <is>
          <t>2026-10-04</t>
        </is>
      </c>
      <c r="H3071" t="inlineStr">
        <is>
          <t>official</t>
        </is>
      </c>
      <c r="I3071" t="inlineStr">
        <is>
          <t>output/pages/120_bandos-maldives/diving__bandosmaldives.com__news-best-family-friendly-resorts-in-the-maldives-and-top-th.md</t>
        </is>
      </c>
    </row>
    <row r="3072">
      <c r="A3072" t="n">
        <v>116</v>
      </c>
      <c r="B3072" t="inlineStr">
        <is>
          <t>Nova Maldives</t>
        </is>
      </c>
      <c r="C3072" t="inlineStr">
        <is>
          <t>https://nova-maldives.com/blog/post/discover-the-best-dive-sites-in-the-maldives/</t>
        </is>
      </c>
      <c r="D3072" t="inlineStr">
        <is>
          <t>diving</t>
        </is>
      </c>
      <c r="E3072" t="inlineStr">
        <is>
          <t>Discover the Best Dive Sites in the Maldives | Blog | Nova Maldives</t>
        </is>
      </c>
      <c r="F3072" t="n">
        <v>3653</v>
      </c>
      <c r="G3072" t="inlineStr">
        <is>
          <t>2026-10-04</t>
        </is>
      </c>
      <c r="H3072" t="inlineStr">
        <is>
          <t>official</t>
        </is>
      </c>
      <c r="I3072" t="inlineStr">
        <is>
          <t>output/pages/116_nova-maldives/diving__nova-maldives.com__blog-post-discover-the-best-dive-sites-in-the-maldives.md</t>
        </is>
      </c>
    </row>
    <row r="3073">
      <c r="A3073" t="n">
        <v>116</v>
      </c>
      <c r="B3073" t="inlineStr">
        <is>
          <t>Nova Maldives</t>
        </is>
      </c>
      <c r="C3073" t="inlineStr">
        <is>
          <t>https://nova-maldives.com/divesites/madivaru-rangali-manta-point/</t>
        </is>
      </c>
      <c r="D3073" t="inlineStr">
        <is>
          <t>diving</t>
        </is>
      </c>
      <c r="E3073" t="inlineStr">
        <is>
          <t>Madivaru Rangali Manta Point - Nova</t>
        </is>
      </c>
      <c r="F3073" t="n">
        <v>801</v>
      </c>
      <c r="G3073" t="inlineStr">
        <is>
          <t>2026-10-04</t>
        </is>
      </c>
      <c r="H3073" t="inlineStr">
        <is>
          <t>official</t>
        </is>
      </c>
      <c r="I3073" t="inlineStr">
        <is>
          <t>output/pages/116_nova-maldives/diving__nova-maldives.com__divesites-madivaru-rangali-manta-point.md</t>
        </is>
      </c>
    </row>
    <row r="3074">
      <c r="A3074" t="n">
        <v>120</v>
      </c>
      <c r="B3074" t="inlineStr">
        <is>
          <t>Bandos Maldives</t>
        </is>
      </c>
      <c r="C3074" t="inlineStr">
        <is>
          <t>https://bandosmaldives.com/news/5-reasons-to-choose-the-maldives-for-your-honeymoon/</t>
        </is>
      </c>
      <c r="D3074" t="inlineStr">
        <is>
          <t>wedding</t>
        </is>
      </c>
      <c r="E3074" t="inlineStr">
        <is>
          <t>Why the Maldives Is Perfect for a Honeymoon Escape</t>
        </is>
      </c>
      <c r="F3074" t="n">
        <v>5935</v>
      </c>
      <c r="G3074" t="inlineStr">
        <is>
          <t>2026-10-04</t>
        </is>
      </c>
      <c r="H3074" t="inlineStr">
        <is>
          <t>official</t>
        </is>
      </c>
      <c r="I3074" t="inlineStr">
        <is>
          <t>output/pages/120_bandos-maldives/wedding__bandosmaldives.com__news-5-reasons-to-choose-the-maldives-for-your-honeymoon.md</t>
        </is>
      </c>
    </row>
    <row r="3075">
      <c r="A3075" t="n">
        <v>120</v>
      </c>
      <c r="B3075" t="inlineStr">
        <is>
          <t>Bandos Maldives</t>
        </is>
      </c>
      <c r="C3075" t="inlineStr">
        <is>
          <t>https://bandosmaldives.com/news/bandos-maldives-wins-ttm-2024-best-dive-resort-award/</t>
        </is>
      </c>
      <c r="D3075" t="inlineStr">
        <is>
          <t>diving</t>
        </is>
      </c>
      <c r="E3075" t="inlineStr">
        <is>
          <t>Bandos Maldives Wins TTM 2024 Best Dive Resort Award - Bandos Maldives</t>
        </is>
      </c>
      <c r="F3075" t="n">
        <v>2246</v>
      </c>
      <c r="G3075" t="inlineStr">
        <is>
          <t>2026-10-04</t>
        </is>
      </c>
      <c r="H3075" t="inlineStr">
        <is>
          <t>official</t>
        </is>
      </c>
      <c r="I3075" t="inlineStr">
        <is>
          <t>output/pages/120_bandos-maldives/diving__bandosmaldives.com__news-bandos-maldives-wins-ttm-2024-best-dive-resort-award.md</t>
        </is>
      </c>
    </row>
    <row r="3076">
      <c r="A3076" t="n">
        <v>120</v>
      </c>
      <c r="B3076" t="inlineStr">
        <is>
          <t>Bandos Maldives</t>
        </is>
      </c>
      <c r="C3076" t="inlineStr">
        <is>
          <t>https://bandosmaldives.com/media/</t>
        </is>
      </c>
      <c r="D3076" t="inlineStr">
        <is>
          <t>diving</t>
        </is>
      </c>
      <c r="E3076" t="inlineStr">
        <is>
          <t>Media | Resort News | Bandos Maldives Resort</t>
        </is>
      </c>
      <c r="F3076" t="n">
        <v>3487</v>
      </c>
      <c r="G3076" t="inlineStr">
        <is>
          <t>2026-10-04</t>
        </is>
      </c>
      <c r="H3076" t="inlineStr">
        <is>
          <t>official</t>
        </is>
      </c>
      <c r="I3076" t="inlineStr">
        <is>
          <t>output/pages/120_bandos-maldives/diving__bandosmaldives.com__media.md</t>
        </is>
      </c>
    </row>
    <row r="3077">
      <c r="A3077" t="n">
        <v>120</v>
      </c>
      <c r="B3077" t="inlineStr">
        <is>
          <t>Bandos Maldives</t>
        </is>
      </c>
      <c r="C3077" t="inlineStr">
        <is>
          <t>https://bandosmaldives.com/experiences/</t>
        </is>
      </c>
      <c r="D3077" t="inlineStr">
        <is>
          <t>diving</t>
        </is>
      </c>
      <c r="E3077" t="inlineStr">
        <is>
          <t>Experiences in the Maldives | Experiences | Bandos Maldives</t>
        </is>
      </c>
      <c r="F3077" t="n">
        <v>2580</v>
      </c>
      <c r="G3077" t="inlineStr">
        <is>
          <t>2026-10-04</t>
        </is>
      </c>
      <c r="H3077" t="inlineStr">
        <is>
          <t>official</t>
        </is>
      </c>
      <c r="I3077" t="inlineStr">
        <is>
          <t>output/pages/120_bandos-maldives/diving__bandosmaldives.com__experiences.md</t>
        </is>
      </c>
    </row>
    <row r="3078">
      <c r="A3078" t="n">
        <v>120</v>
      </c>
      <c r="B3078" t="inlineStr">
        <is>
          <t>Bandos Maldives</t>
        </is>
      </c>
      <c r="C3078" t="inlineStr">
        <is>
          <t>https://bandosmaldives.com/news/bandos-maldives-triumphs-as-resort-league-2024-north-male-zone-champions/</t>
        </is>
      </c>
      <c r="D3078" t="inlineStr">
        <is>
          <t>diving</t>
        </is>
      </c>
      <c r="E3078" t="inlineStr">
        <is>
          <t>Bandos Maldives Triumphs as Resort League 2024 North Male Zone Champions - Bandos Maldives</t>
        </is>
      </c>
      <c r="F3078" t="n">
        <v>2107</v>
      </c>
      <c r="G3078" t="inlineStr">
        <is>
          <t>2026-10-04</t>
        </is>
      </c>
      <c r="H3078" t="inlineStr">
        <is>
          <t>official</t>
        </is>
      </c>
      <c r="I3078" t="inlineStr">
        <is>
          <t>output/pages/120_bandos-maldives/diving__bandosmaldives.com__news-bandos-maldives-triumphs-as-resort-league-2024-north-ma.md</t>
        </is>
      </c>
    </row>
    <row r="3079">
      <c r="A3079" t="n">
        <v>116</v>
      </c>
      <c r="B3079" t="inlineStr">
        <is>
          <t>Nova Maldives</t>
        </is>
      </c>
      <c r="C3079" t="inlineStr">
        <is>
          <t>https://nova-maldives.com/blog/post/glowing-beaches-in-the-maldives/</t>
        </is>
      </c>
      <c r="D3079" t="inlineStr">
        <is>
          <t>diving</t>
        </is>
      </c>
      <c r="E3079" t="inlineStr">
        <is>
          <t>Maldives Glowing Beaches | Blog | Nova Maldives Resort</t>
        </is>
      </c>
      <c r="F3079" t="n">
        <v>3564</v>
      </c>
      <c r="G3079" t="inlineStr">
        <is>
          <t>2026-10-04</t>
        </is>
      </c>
      <c r="H3079" t="inlineStr">
        <is>
          <t>official</t>
        </is>
      </c>
      <c r="I3079" t="inlineStr">
        <is>
          <t>output/pages/116_nova-maldives/diving__nova-maldives.com__blog-post-glowing-beaches-in-the-maldives.md</t>
        </is>
      </c>
    </row>
    <row r="3080">
      <c r="A3080" t="n">
        <v>120</v>
      </c>
      <c r="B3080" t="inlineStr">
        <is>
          <t>Bandos Maldives</t>
        </is>
      </c>
      <c r="C3080" t="inlineStr">
        <is>
          <t>https://bandosmaldives.com/accommodation/deluxe-beachfront-rooms/</t>
        </is>
      </c>
      <c r="D3080" t="inlineStr">
        <is>
          <t>diving</t>
        </is>
      </c>
      <c r="E3080" t="inlineStr">
        <is>
          <t>Maldives Beachfront Villa | Deluxe Villa at Bandos Maldives</t>
        </is>
      </c>
      <c r="F3080" t="n">
        <v>624</v>
      </c>
      <c r="G3080" t="inlineStr">
        <is>
          <t>2026-10-04</t>
        </is>
      </c>
      <c r="H3080" t="inlineStr">
        <is>
          <t>official</t>
        </is>
      </c>
      <c r="I3080" t="inlineStr">
        <is>
          <t>output/pages/120_bandos-maldives/diving__bandosmaldives.com__accommodation-deluxe-beachfront-rooms.md</t>
        </is>
      </c>
    </row>
    <row r="3081">
      <c r="A3081" t="n">
        <v>120</v>
      </c>
      <c r="B3081" t="inlineStr">
        <is>
          <t>Bandos Maldives</t>
        </is>
      </c>
      <c r="C3081" t="inlineStr">
        <is>
          <t>https://bandosmaldives.com/accommodation/</t>
        </is>
      </c>
      <c r="D3081" t="inlineStr">
        <is>
          <t>diving</t>
        </is>
      </c>
      <c r="E3081" t="inlineStr">
        <is>
          <t>Maldives Villas | Accommodation at Bandos Maldives</t>
        </is>
      </c>
      <c r="F3081" t="n">
        <v>4571</v>
      </c>
      <c r="G3081" t="inlineStr">
        <is>
          <t>2026-10-04</t>
        </is>
      </c>
      <c r="H3081" t="inlineStr">
        <is>
          <t>official</t>
        </is>
      </c>
      <c r="I3081" t="inlineStr">
        <is>
          <t>output/pages/120_bandos-maldives/diving__bandosmaldives.com__accommodation.md</t>
        </is>
      </c>
    </row>
    <row r="3082">
      <c r="A3082" t="n">
        <v>116</v>
      </c>
      <c r="B3082" t="inlineStr">
        <is>
          <t>Nova Maldives</t>
        </is>
      </c>
      <c r="C3082" t="inlineStr">
        <is>
          <t>https://nova-maldives.com/blog/post/when-can-you-see-bioluminescence-in-the-maldives/</t>
        </is>
      </c>
      <c r="D3082" t="inlineStr">
        <is>
          <t>diving</t>
        </is>
      </c>
      <c r="E3082" t="inlineStr">
        <is>
          <t>When to See Bioluminescence in the Maldives | Nova Maldives | Blog</t>
        </is>
      </c>
      <c r="F3082" t="n">
        <v>3714</v>
      </c>
      <c r="G3082" t="inlineStr">
        <is>
          <t>2026-10-04</t>
        </is>
      </c>
      <c r="H3082" t="inlineStr">
        <is>
          <t>official</t>
        </is>
      </c>
      <c r="I3082" t="inlineStr">
        <is>
          <t>output/pages/116_nova-maldives/diving__nova-maldives.com__blog-post-when-can-you-see-bioluminescence-in-the-maldives.md</t>
        </is>
      </c>
    </row>
    <row r="3083">
      <c r="A3083" t="n">
        <v>120</v>
      </c>
      <c r="B3083" t="inlineStr">
        <is>
          <t>Bandos Maldives</t>
        </is>
      </c>
      <c r="C3083" t="inlineStr">
        <is>
          <t>https://bandosmaldives.com/news/category/achievements/</t>
        </is>
      </c>
      <c r="D3083" t="inlineStr">
        <is>
          <t>diving</t>
        </is>
      </c>
      <c r="E3083" t="inlineStr">
        <is>
          <t>Achievements Archives - Bandos Maldives</t>
        </is>
      </c>
      <c r="F3083" t="n">
        <v>2936</v>
      </c>
      <c r="G3083" t="inlineStr">
        <is>
          <t>2026-10-04</t>
        </is>
      </c>
      <c r="H3083" t="inlineStr">
        <is>
          <t>official</t>
        </is>
      </c>
      <c r="I3083" t="inlineStr">
        <is>
          <t>output/pages/120_bandos-maldives/diving__bandosmaldives.com__news-category-achievements.md</t>
        </is>
      </c>
    </row>
    <row r="3084">
      <c r="A3084" t="n">
        <v>120</v>
      </c>
      <c r="B3084" t="inlineStr">
        <is>
          <t>Bandos Maldives</t>
        </is>
      </c>
      <c r="C3084" t="inlineStr">
        <is>
          <t>https://bandosmaldives.com/news/bandos-maldives-wins-indian-oceans-leading-dive-resort-2025/</t>
        </is>
      </c>
      <c r="D3084" t="inlineStr">
        <is>
          <t>diving</t>
        </is>
      </c>
      <c r="E3084" t="inlineStr">
        <is>
          <t>Bandos Maldives Wins Indian Ocean’s Leading Dive Resort 2025 - Bandos Maldives</t>
        </is>
      </c>
      <c r="F3084" t="n">
        <v>2540</v>
      </c>
      <c r="G3084" t="inlineStr">
        <is>
          <t>2026-10-04</t>
        </is>
      </c>
      <c r="H3084" t="inlineStr">
        <is>
          <t>official</t>
        </is>
      </c>
      <c r="I3084" t="inlineStr">
        <is>
          <t>output/pages/120_bandos-maldives/diving__bandosmaldives.com__news-bandos-maldives-wins-indian-oceans-leading-dive-resort-.md</t>
        </is>
      </c>
    </row>
    <row r="3085">
      <c r="A3085" t="n">
        <v>120</v>
      </c>
      <c r="B3085" t="inlineStr">
        <is>
          <t>Bandos Maldives</t>
        </is>
      </c>
      <c r="C3085" t="inlineStr">
        <is>
          <t>https://bandosmaldives.com/faqs/</t>
        </is>
      </c>
      <c r="D3085" t="inlineStr">
        <is>
          <t>diving</t>
        </is>
      </c>
      <c r="E3085" t="inlineStr">
        <is>
          <t>Frequently Asked Questions | Bandos Maldives Resort</t>
        </is>
      </c>
      <c r="F3085" t="n">
        <v>4301</v>
      </c>
      <c r="G3085" t="inlineStr">
        <is>
          <t>2026-10-04</t>
        </is>
      </c>
      <c r="H3085" t="inlineStr">
        <is>
          <t>official</t>
        </is>
      </c>
      <c r="I3085" t="inlineStr">
        <is>
          <t>output/pages/120_bandos-maldives/diving__bandosmaldives.com__faqs.md</t>
        </is>
      </c>
    </row>
    <row r="3086">
      <c r="A3086" t="n">
        <v>120</v>
      </c>
      <c r="B3086" t="inlineStr">
        <is>
          <t>Bandos Maldives</t>
        </is>
      </c>
      <c r="C3086" t="inlineStr">
        <is>
          <t>https://bandosmaldives.com/accommodation/standard-beachfront-rooms/</t>
        </is>
      </c>
      <c r="D3086" t="inlineStr">
        <is>
          <t>diving</t>
        </is>
      </c>
      <c r="E3086" t="inlineStr">
        <is>
          <t>Beachfront Room Maldives | Bandos Standard Beachfront Rooms</t>
        </is>
      </c>
      <c r="F3086" t="n">
        <v>615</v>
      </c>
      <c r="G3086" t="inlineStr">
        <is>
          <t>2026-10-04</t>
        </is>
      </c>
      <c r="H3086" t="inlineStr">
        <is>
          <t>official</t>
        </is>
      </c>
      <c r="I3086" t="inlineStr">
        <is>
          <t>output/pages/120_bandos-maldives/diving__bandosmaldives.com__accommodation-standard-beachfront-rooms.md</t>
        </is>
      </c>
    </row>
    <row r="3087">
      <c r="A3087" t="n">
        <v>120</v>
      </c>
      <c r="B3087" t="inlineStr">
        <is>
          <t>Bandos Maldives</t>
        </is>
      </c>
      <c r="C3087" t="inlineStr">
        <is>
          <t>https://bandosmaldives.com/test/</t>
        </is>
      </c>
      <c r="D3087" t="inlineStr">
        <is>
          <t>diving</t>
        </is>
      </c>
      <c r="E3087" t="inlineStr">
        <is>
          <t>Maldives Island Resorts | Bandos Island Resort Maldives Official Site</t>
        </is>
      </c>
      <c r="F3087" t="n">
        <v>431</v>
      </c>
      <c r="G3087" t="inlineStr">
        <is>
          <t>2026-10-04</t>
        </is>
      </c>
      <c r="H3087" t="inlineStr">
        <is>
          <t>official</t>
        </is>
      </c>
      <c r="I3087" t="inlineStr">
        <is>
          <t>output/pages/120_bandos-maldives/diving__bandosmaldives.com__test.md</t>
        </is>
      </c>
    </row>
    <row r="3088">
      <c r="A3088" t="n">
        <v>120</v>
      </c>
      <c r="B3088" t="inlineStr">
        <is>
          <t>Bandos Maldives</t>
        </is>
      </c>
      <c r="C3088" t="inlineStr">
        <is>
          <t>https://bandosmaldives.com/dining/pool-bar/</t>
        </is>
      </c>
      <c r="D3088" t="inlineStr">
        <is>
          <t>dining</t>
        </is>
      </c>
      <c r="E3088" t="inlineStr">
        <is>
          <t>Bar in Maldives | Pool Bar | Bandos Maldives</t>
        </is>
      </c>
      <c r="F3088" t="n">
        <v>295</v>
      </c>
      <c r="G3088" t="inlineStr">
        <is>
          <t>2026-10-04</t>
        </is>
      </c>
      <c r="H3088" t="inlineStr">
        <is>
          <t>official</t>
        </is>
      </c>
      <c r="I3088" t="inlineStr">
        <is>
          <t>output/pages/120_bandos-maldives/dining__bandosmaldives.com__dining-pool-bar.md</t>
        </is>
      </c>
    </row>
    <row r="3089">
      <c r="A3089" t="n">
        <v>116</v>
      </c>
      <c r="B3089" t="inlineStr">
        <is>
          <t>Nova Maldives</t>
        </is>
      </c>
      <c r="C3089" t="inlineStr">
        <is>
          <t>https://nova-maldives.com/blog/post/celebrating-island-heritage-through-veganuary-and-dry-january/</t>
        </is>
      </c>
      <c r="D3089" t="inlineStr">
        <is>
          <t>wedding</t>
        </is>
      </c>
      <c r="E3089" t="inlineStr">
        <is>
          <t>Veganuary &amp; Dry January at Nova Maldives | Blog</t>
        </is>
      </c>
      <c r="F3089" t="n">
        <v>3492</v>
      </c>
      <c r="G3089" t="inlineStr">
        <is>
          <t>2026-10-04</t>
        </is>
      </c>
      <c r="H3089" t="inlineStr">
        <is>
          <t>official</t>
        </is>
      </c>
      <c r="I3089" t="inlineStr">
        <is>
          <t>output/pages/116_nova-maldives/wedding__nova-maldives.com__blog-post-celebrating-island-heritage-through-veganuary-and-.md</t>
        </is>
      </c>
    </row>
    <row r="3090">
      <c r="A3090" t="n">
        <v>120</v>
      </c>
      <c r="B3090" t="inlineStr">
        <is>
          <t>Bandos Maldives</t>
        </is>
      </c>
      <c r="C3090" t="inlineStr">
        <is>
          <t>https://bandosmaldives.com/news/bandos-maldives-shines-at-hotel-asia-culinary-challenge-2025/</t>
        </is>
      </c>
      <c r="D3090" t="inlineStr">
        <is>
          <t>dining</t>
        </is>
      </c>
      <c r="E3090" t="inlineStr">
        <is>
          <t>Bandos Maldives Shines at Hotel Asia Culinary Challenge 2025 - Bandos Maldives</t>
        </is>
      </c>
      <c r="F3090" t="n">
        <v>2341</v>
      </c>
      <c r="G3090" t="inlineStr">
        <is>
          <t>2026-10-04</t>
        </is>
      </c>
      <c r="H3090" t="inlineStr">
        <is>
          <t>official</t>
        </is>
      </c>
      <c r="I3090" t="inlineStr">
        <is>
          <t>output/pages/120_bandos-maldives/dining__bandosmaldives.com__news-bandos-maldives-shines-at-hotel-asia-culinary-challenge.md</t>
        </is>
      </c>
    </row>
    <row r="3091">
      <c r="A3091" t="n">
        <v>116</v>
      </c>
      <c r="B3091" t="inlineStr">
        <is>
          <t>Nova Maldives</t>
        </is>
      </c>
      <c r="C3091" t="inlineStr">
        <is>
          <t>https://nova-maldives.com/blog/post/a-fresh-start-for-your-soul-at-nova-maldives/</t>
        </is>
      </c>
      <c r="D3091" t="inlineStr">
        <is>
          <t>diving</t>
        </is>
      </c>
      <c r="E3091" t="inlineStr">
        <is>
          <t>A Fresh Start for Your Soul at Nova Maldives | Blog</t>
        </is>
      </c>
      <c r="F3091" t="n">
        <v>2746</v>
      </c>
      <c r="G3091" t="inlineStr">
        <is>
          <t>2026-10-04</t>
        </is>
      </c>
      <c r="H3091" t="inlineStr">
        <is>
          <t>official</t>
        </is>
      </c>
      <c r="I3091" t="inlineStr">
        <is>
          <t>output/pages/116_nova-maldives/diving__nova-maldives.com__blog-post-a-fresh-start-for-your-soul-at-nova-maldives.md</t>
        </is>
      </c>
    </row>
    <row r="3092">
      <c r="A3092" t="n">
        <v>120</v>
      </c>
      <c r="B3092" t="inlineStr">
        <is>
          <t>Bandos Maldives</t>
        </is>
      </c>
      <c r="C3092" t="inlineStr">
        <is>
          <t>https://bandosmaldives.com/offers/honeymoon-bliss-offer/</t>
        </is>
      </c>
      <c r="D3092" t="inlineStr">
        <is>
          <t>wedding</t>
        </is>
      </c>
      <c r="E3092" t="inlineStr">
        <is>
          <t>Maldives Honeymoon Offers | Honeymoon Bliss Offers at Bandos</t>
        </is>
      </c>
      <c r="F3092" t="n">
        <v>1713</v>
      </c>
      <c r="G3092" t="inlineStr">
        <is>
          <t>2026-10-04</t>
        </is>
      </c>
      <c r="H3092" t="inlineStr">
        <is>
          <t>official</t>
        </is>
      </c>
      <c r="I3092" t="inlineStr">
        <is>
          <t>output/pages/120_bandos-maldives/wedding__bandosmaldives.com__offers-honeymoon-bliss-offer.md</t>
        </is>
      </c>
    </row>
    <row r="3093">
      <c r="A3093" t="n">
        <v>120</v>
      </c>
      <c r="B3093" t="inlineStr">
        <is>
          <t>Bandos Maldives</t>
        </is>
      </c>
      <c r="C3093" t="inlineStr">
        <is>
          <t>https://bandosmaldives.com/dining/private-dining/</t>
        </is>
      </c>
      <c r="D3093" t="inlineStr">
        <is>
          <t>dining</t>
        </is>
      </c>
      <c r="E3093" t="inlineStr">
        <is>
          <t>Private Dining Maldives| Bandos Maldives</t>
        </is>
      </c>
      <c r="F3093" t="n">
        <v>1232</v>
      </c>
      <c r="G3093" t="inlineStr">
        <is>
          <t>2026-10-04</t>
        </is>
      </c>
      <c r="H3093" t="inlineStr">
        <is>
          <t>official</t>
        </is>
      </c>
      <c r="I3093" t="inlineStr">
        <is>
          <t>output/pages/120_bandos-maldives/dining__bandosmaldives.com__dining-private-dining.md</t>
        </is>
      </c>
    </row>
    <row r="3094">
      <c r="A3094" t="n">
        <v>120</v>
      </c>
      <c r="B3094" t="inlineStr">
        <is>
          <t>Bandos Maldives</t>
        </is>
      </c>
      <c r="C3094" t="inlineStr">
        <is>
          <t>https://bandosmaldives.com/news/category/bandos-stories/</t>
        </is>
      </c>
      <c r="D3094" t="inlineStr">
        <is>
          <t>diving</t>
        </is>
      </c>
      <c r="E3094" t="inlineStr">
        <is>
          <t>Bandos Stories Archives - Bandos Maldives</t>
        </is>
      </c>
      <c r="F3094" t="n">
        <v>2654</v>
      </c>
      <c r="G3094" t="inlineStr">
        <is>
          <t>2026-10-04</t>
        </is>
      </c>
      <c r="H3094" t="inlineStr">
        <is>
          <t>official</t>
        </is>
      </c>
      <c r="I3094" t="inlineStr">
        <is>
          <t>output/pages/120_bandos-maldives/diving__bandosmaldives.com__news-category-bandos-stories.md</t>
        </is>
      </c>
    </row>
    <row r="3095">
      <c r="A3095" t="n">
        <v>120</v>
      </c>
      <c r="B3095" t="inlineStr">
        <is>
          <t>Bandos Maldives</t>
        </is>
      </c>
      <c r="C3095" t="inlineStr">
        <is>
          <t>https://bandosmaldives.com/dining/grill-bar/</t>
        </is>
      </c>
      <c r="D3095" t="inlineStr">
        <is>
          <t>dining</t>
        </is>
      </c>
      <c r="E3095" t="inlineStr">
        <is>
          <t>Best Restaurants in Maldives | Grill Bar | Bandos Maldives</t>
        </is>
      </c>
      <c r="F3095" t="n">
        <v>605</v>
      </c>
      <c r="G3095" t="inlineStr">
        <is>
          <t>2026-10-04</t>
        </is>
      </c>
      <c r="H3095" t="inlineStr">
        <is>
          <t>official</t>
        </is>
      </c>
      <c r="I3095" t="inlineStr">
        <is>
          <t>output/pages/120_bandos-maldives/dining__bandosmaldives.com__dining-grill-bar.md</t>
        </is>
      </c>
    </row>
    <row r="3096">
      <c r="A3096" t="n">
        <v>120</v>
      </c>
      <c r="B3096" t="inlineStr">
        <is>
          <t>Bandos Maldives</t>
        </is>
      </c>
      <c r="C3096" t="inlineStr">
        <is>
          <t>https://bandosmaldives.com/news/indulge-in-luxury-bandos-maldives-floating-breakfast-experience/</t>
        </is>
      </c>
      <c r="D3096" t="inlineStr">
        <is>
          <t>diving</t>
        </is>
      </c>
      <c r="E3096" t="inlineStr">
        <is>
          <t>Indulge in Luxury: Bandos Maldives floating breakfast experience - Bandos Maldives</t>
        </is>
      </c>
      <c r="F3096" t="n">
        <v>2709</v>
      </c>
      <c r="G3096" t="inlineStr">
        <is>
          <t>2026-10-04</t>
        </is>
      </c>
      <c r="H3096" t="inlineStr">
        <is>
          <t>official</t>
        </is>
      </c>
      <c r="I3096" t="inlineStr">
        <is>
          <t>output/pages/120_bandos-maldives/diving__bandosmaldives.com__news-indulge-in-luxury-bandos-maldives-floating-breakfast-ex.md</t>
        </is>
      </c>
    </row>
    <row r="3097">
      <c r="A3097" t="n">
        <v>120</v>
      </c>
      <c r="B3097" t="inlineStr">
        <is>
          <t>Bandos Maldives</t>
        </is>
      </c>
      <c r="C3097" t="inlineStr">
        <is>
          <t>https://bandosmaldives.com/dining/huvan/</t>
        </is>
      </c>
      <c r="D3097" t="inlineStr">
        <is>
          <t>dining</t>
        </is>
      </c>
      <c r="E3097" t="inlineStr">
        <is>
          <t>Huvan - Bandos Maldives</t>
        </is>
      </c>
      <c r="F3097" t="n">
        <v>466</v>
      </c>
      <c r="G3097" t="inlineStr">
        <is>
          <t>2026-10-04</t>
        </is>
      </c>
      <c r="H3097" t="inlineStr">
        <is>
          <t>official</t>
        </is>
      </c>
      <c r="I3097" t="inlineStr">
        <is>
          <t>output/pages/120_bandos-maldives/dining__bandosmaldives.com__dining-huvan.md</t>
        </is>
      </c>
    </row>
    <row r="3098">
      <c r="A3098" t="n">
        <v>120</v>
      </c>
      <c r="B3098" t="inlineStr">
        <is>
          <t>Bandos Maldives</t>
        </is>
      </c>
      <c r="C3098" t="inlineStr">
        <is>
          <t>https://bandosmaldives.com/eid-celebrations/</t>
        </is>
      </c>
      <c r="D3098" t="inlineStr">
        <is>
          <t>wedding</t>
        </is>
      </c>
      <c r="E3098" t="inlineStr">
        <is>
          <t>Eid Celebrations</t>
        </is>
      </c>
      <c r="F3098" t="n">
        <v>276</v>
      </c>
      <c r="G3098" t="inlineStr">
        <is>
          <t>2026-10-04</t>
        </is>
      </c>
      <c r="H3098" t="inlineStr">
        <is>
          <t>official</t>
        </is>
      </c>
      <c r="I3098" t="inlineStr">
        <is>
          <t>output/pages/120_bandos-maldives/wedding__bandosmaldives.com__eid-celebrations.md</t>
        </is>
      </c>
    </row>
    <row r="3099">
      <c r="A3099" t="n">
        <v>120</v>
      </c>
      <c r="B3099" t="inlineStr">
        <is>
          <t>Bandos Maldives</t>
        </is>
      </c>
      <c r="C3099" t="inlineStr">
        <is>
          <t>https://bandosmaldives.com/news/fham2025/</t>
        </is>
      </c>
      <c r="D3099" t="inlineStr">
        <is>
          <t>dining</t>
        </is>
      </c>
      <c r="E3099" t="inlineStr">
        <is>
          <t>Our Culinary &amp; Housekeeping Teams Shine at FHAM 2025 - Bandos Maldives</t>
        </is>
      </c>
      <c r="F3099" t="n">
        <v>2474</v>
      </c>
      <c r="G3099" t="inlineStr">
        <is>
          <t>2026-10-04</t>
        </is>
      </c>
      <c r="H3099" t="inlineStr">
        <is>
          <t>official</t>
        </is>
      </c>
      <c r="I3099" t="inlineStr">
        <is>
          <t>output/pages/120_bandos-maldives/dining__bandosmaldives.com__news-fham2025.md</t>
        </is>
      </c>
    </row>
    <row r="3100">
      <c r="A3100" t="n">
        <v>120</v>
      </c>
      <c r="B3100" t="inlineStr">
        <is>
          <t>Bandos Maldives</t>
        </is>
      </c>
      <c r="C3100" t="inlineStr">
        <is>
          <t>https://bandosmaldives.com/dining/gallery-restaurant/</t>
        </is>
      </c>
      <c r="D3100" t="inlineStr">
        <is>
          <t>dining</t>
        </is>
      </c>
      <c r="E3100" t="inlineStr">
        <is>
          <t>Maldives Restaurant | Gallery Restaurant | Bandos Maldives</t>
        </is>
      </c>
      <c r="F3100" t="n">
        <v>604</v>
      </c>
      <c r="G3100" t="inlineStr">
        <is>
          <t>2026-10-04</t>
        </is>
      </c>
      <c r="H3100" t="inlineStr">
        <is>
          <t>official</t>
        </is>
      </c>
      <c r="I3100" t="inlineStr">
        <is>
          <t>output/pages/120_bandos-maldives/dining__bandosmaldives.com__dining-gallery-restaurant.md</t>
        </is>
      </c>
    </row>
    <row r="3101">
      <c r="A3101" t="n">
        <v>116</v>
      </c>
      <c r="B3101" t="inlineStr">
        <is>
          <t>Nova Maldives</t>
        </is>
      </c>
      <c r="C3101" t="inlineStr">
        <is>
          <t>https://nova-maldives.com/blog/post/bask-in-nocturnal-light-why-maldives-beaches-glow-at-night/</t>
        </is>
      </c>
      <c r="D3101" t="inlineStr">
        <is>
          <t>diving</t>
        </is>
      </c>
      <c r="E3101" t="inlineStr">
        <is>
          <t>Maldivian Beaches | Glow in the Dark Beaches | Nova Maldives Resort</t>
        </is>
      </c>
      <c r="F3101" t="n">
        <v>2057</v>
      </c>
      <c r="G3101" t="inlineStr">
        <is>
          <t>2026-10-04</t>
        </is>
      </c>
      <c r="H3101" t="inlineStr">
        <is>
          <t>official</t>
        </is>
      </c>
      <c r="I3101" t="inlineStr">
        <is>
          <t>output/pages/116_nova-maldives/diving__nova-maldives.com__blog-post-bask-in-nocturnal-light-why-maldives-beaches-glow-.md</t>
        </is>
      </c>
    </row>
    <row r="3102">
      <c r="A3102" t="n">
        <v>116</v>
      </c>
      <c r="B3102" t="inlineStr">
        <is>
          <t>Nova Maldives</t>
        </is>
      </c>
      <c r="C3102" t="inlineStr">
        <is>
          <t>https://nova-maldives.com/privacy-policy/</t>
        </is>
      </c>
      <c r="D3102" t="inlineStr">
        <is>
          <t>diving</t>
        </is>
      </c>
      <c r="E3102" t="inlineStr">
        <is>
          <t>Privacy Policy | Nova Maldives Luxury Resort</t>
        </is>
      </c>
      <c r="F3102" t="n">
        <v>19305</v>
      </c>
      <c r="G3102" t="inlineStr">
        <is>
          <t>2026-10-04</t>
        </is>
      </c>
      <c r="H3102" t="inlineStr">
        <is>
          <t>official</t>
        </is>
      </c>
      <c r="I3102" t="inlineStr">
        <is>
          <t>output/pages/116_nova-maldives/diving__nova-maldives.com__privacy-policy.md</t>
        </is>
      </c>
    </row>
    <row r="3103">
      <c r="A3103" t="n">
        <v>116</v>
      </c>
      <c r="B3103" t="inlineStr">
        <is>
          <t>Nova Maldives</t>
        </is>
      </c>
      <c r="C3103" t="inlineStr">
        <is>
          <t>https://nova-maldives.com/divesites/vilamendhoo-thila/</t>
        </is>
      </c>
      <c r="D3103" t="inlineStr">
        <is>
          <t>diving</t>
        </is>
      </c>
      <c r="E3103" t="inlineStr">
        <is>
          <t>Vilamendhoo Thila - Nova</t>
        </is>
      </c>
      <c r="F3103" t="n">
        <v>1001</v>
      </c>
      <c r="G3103" t="inlineStr">
        <is>
          <t>2026-10-04</t>
        </is>
      </c>
      <c r="H3103" t="inlineStr">
        <is>
          <t>official</t>
        </is>
      </c>
      <c r="I3103" t="inlineStr">
        <is>
          <t>output/pages/116_nova-maldives/diving__nova-maldives.com__divesites-vilamendhoo-thila.md</t>
        </is>
      </c>
    </row>
    <row r="3104">
      <c r="A3104" t="n">
        <v>116</v>
      </c>
      <c r="B3104" t="inlineStr">
        <is>
          <t>Nova Maldives</t>
        </is>
      </c>
      <c r="C3104" t="inlineStr">
        <is>
          <t>https://nova-maldives.com/blog/post/what-to-expect-when-you-travel-to-the-maldives-in-may/</t>
        </is>
      </c>
      <c r="D3104" t="inlineStr">
        <is>
          <t>diving</t>
        </is>
      </c>
      <c r="E3104" t="inlineStr">
        <is>
          <t>Maldives Travel Guide for May | Nova Maldives | Blog</t>
        </is>
      </c>
      <c r="F3104" t="n">
        <v>2262</v>
      </c>
      <c r="G3104" t="inlineStr">
        <is>
          <t>2026-10-04</t>
        </is>
      </c>
      <c r="H3104" t="inlineStr">
        <is>
          <t>official</t>
        </is>
      </c>
      <c r="I3104" t="inlineStr">
        <is>
          <t>output/pages/116_nova-maldives/diving__nova-maldives.com__blog-post-what-to-expect-when-you-travel-to-the-maldives-in-.md</t>
        </is>
      </c>
    </row>
    <row r="3105">
      <c r="A3105" t="n">
        <v>116</v>
      </c>
      <c r="B3105" t="inlineStr">
        <is>
          <t>Nova Maldives</t>
        </is>
      </c>
      <c r="C3105" t="inlineStr">
        <is>
          <t>https://nova-maldives.com/blog/post/diving-into-the-depths-of-south-ari-atoll-a-scuba-divers-paradise/</t>
        </is>
      </c>
      <c r="D3105" t="inlineStr">
        <is>
          <t>diving</t>
        </is>
      </c>
      <c r="E3105" t="inlineStr">
        <is>
          <t>Diving in the Maldives | Blog | Nova Maldives Resort</t>
        </is>
      </c>
      <c r="F3105" t="n">
        <v>2843</v>
      </c>
      <c r="G3105" t="inlineStr">
        <is>
          <t>2026-10-04</t>
        </is>
      </c>
      <c r="H3105" t="inlineStr">
        <is>
          <t>official</t>
        </is>
      </c>
      <c r="I3105" t="inlineStr">
        <is>
          <t>output/pages/116_nova-maldives/diving__nova-maldives.com__blog-post-diving-into-the-depths-of-south-ari-atoll-a-scuba-.md</t>
        </is>
      </c>
    </row>
    <row r="3106">
      <c r="A3106" t="n">
        <v>116</v>
      </c>
      <c r="B3106" t="inlineStr">
        <is>
          <t>Nova Maldives</t>
        </is>
      </c>
      <c r="C3106" t="inlineStr">
        <is>
          <t>https://nova-maldives.com/blog/post/embark-on-a-romantic-odyssey-this-valentines-day/</t>
        </is>
      </c>
      <c r="D3106" t="inlineStr">
        <is>
          <t>dining</t>
        </is>
      </c>
      <c r="E3106" t="inlineStr">
        <is>
          <t>Embark on a Romantic Odyssey this Valentine’s Day - Nova</t>
        </is>
      </c>
      <c r="F3106" t="n">
        <v>1709</v>
      </c>
      <c r="G3106" t="inlineStr">
        <is>
          <t>2026-10-04</t>
        </is>
      </c>
      <c r="H3106" t="inlineStr">
        <is>
          <t>official</t>
        </is>
      </c>
      <c r="I3106" t="inlineStr">
        <is>
          <t>output/pages/116_nova-maldives/dining__nova-maldives.com__blog-post-embark-on-a-romantic-odyssey-this-valentines-day.md</t>
        </is>
      </c>
    </row>
    <row r="3107">
      <c r="A3107" t="n">
        <v>116</v>
      </c>
      <c r="B3107" t="inlineStr">
        <is>
          <t>Nova Maldives</t>
        </is>
      </c>
      <c r="C3107" t="inlineStr">
        <is>
          <t>https://nova-maldives.com/blog/post/how-to-get-to-nova-maldives/</t>
        </is>
      </c>
      <c r="D3107" t="inlineStr">
        <is>
          <t>diving</t>
        </is>
      </c>
      <c r="E3107" t="inlineStr">
        <is>
          <t>How to Get to South Ari Atoll | Nova Maldives | Blog</t>
        </is>
      </c>
      <c r="F3107" t="n">
        <v>3306</v>
      </c>
      <c r="G3107" t="inlineStr">
        <is>
          <t>2026-10-04</t>
        </is>
      </c>
      <c r="H3107" t="inlineStr">
        <is>
          <t>official</t>
        </is>
      </c>
      <c r="I3107" t="inlineStr">
        <is>
          <t>output/pages/116_nova-maldives/diving__nova-maldives.com__blog-post-how-to-get-to-nova-maldives.md</t>
        </is>
      </c>
    </row>
    <row r="3108">
      <c r="A3108" t="n">
        <v>116</v>
      </c>
      <c r="B3108" t="inlineStr">
        <is>
          <t>Nova Maldives</t>
        </is>
      </c>
      <c r="C3108" t="inlineStr">
        <is>
          <t>https://nova-maldives.com/blog/post/the-floating-nursery-at-nova-maldives/</t>
        </is>
      </c>
      <c r="D3108" t="inlineStr">
        <is>
          <t>diving</t>
        </is>
      </c>
      <c r="E3108" t="inlineStr">
        <is>
          <t>The Floating Nursery at Nova Maldives | Blog | Nova Maldives</t>
        </is>
      </c>
      <c r="F3108" t="n">
        <v>3212</v>
      </c>
      <c r="G3108" t="inlineStr">
        <is>
          <t>2026-10-04</t>
        </is>
      </c>
      <c r="H3108" t="inlineStr">
        <is>
          <t>official</t>
        </is>
      </c>
      <c r="I3108" t="inlineStr">
        <is>
          <t>output/pages/116_nova-maldives/diving__nova-maldives.com__blog-post-the-floating-nursery-at-nova-maldives.md</t>
        </is>
      </c>
    </row>
    <row r="3109">
      <c r="A3109" t="n">
        <v>116</v>
      </c>
      <c r="B3109" t="inlineStr">
        <is>
          <t>Nova Maldives</t>
        </is>
      </c>
      <c r="C3109" t="inlineStr">
        <is>
          <t>https://nova-maldives.com/blog/post/your-vegan-honeymoon-at-nova-maldives/</t>
        </is>
      </c>
      <c r="D3109" t="inlineStr">
        <is>
          <t>wedding</t>
        </is>
      </c>
      <c r="E3109" t="inlineStr">
        <is>
          <t>Your Vegan Honeymoon at Nova Maldives | Blog</t>
        </is>
      </c>
      <c r="F3109" t="n">
        <v>2786</v>
      </c>
      <c r="G3109" t="inlineStr">
        <is>
          <t>2026-10-04</t>
        </is>
      </c>
      <c r="H3109" t="inlineStr">
        <is>
          <t>official</t>
        </is>
      </c>
      <c r="I3109" t="inlineStr">
        <is>
          <t>output/pages/116_nova-maldives/wedding__nova-maldives.com__blog-post-your-vegan-honeymoon-at-nova-maldives.md</t>
        </is>
      </c>
    </row>
    <row r="3110">
      <c r="A3110" t="n">
        <v>116</v>
      </c>
      <c r="B3110" t="inlineStr">
        <is>
          <t>Nova Maldives</t>
        </is>
      </c>
      <c r="C3110" t="inlineStr">
        <is>
          <t>https://nova-maldives.com/divesites/thinfushi-ethere-thila/</t>
        </is>
      </c>
      <c r="D3110" t="inlineStr">
        <is>
          <t>diving</t>
        </is>
      </c>
      <c r="E3110" t="inlineStr">
        <is>
          <t>Thinfushi Ethere Thila - Nova</t>
        </is>
      </c>
      <c r="F3110" t="n">
        <v>910</v>
      </c>
      <c r="G3110" t="inlineStr">
        <is>
          <t>2026-10-04</t>
        </is>
      </c>
      <c r="H3110" t="inlineStr">
        <is>
          <t>official</t>
        </is>
      </c>
      <c r="I3110" t="inlineStr">
        <is>
          <t>output/pages/116_nova-maldives/diving__nova-maldives.com__divesites-thinfushi-ethere-thila.md</t>
        </is>
      </c>
    </row>
    <row r="3111">
      <c r="A3111" t="n">
        <v>116</v>
      </c>
      <c r="B3111" t="inlineStr">
        <is>
          <t>Nova Maldives</t>
        </is>
      </c>
      <c r="C3111" t="inlineStr">
        <is>
          <t>https://nova-maldives.com/blog/post/what-are-the-dos-and-donts-of-visiting-the-maldives/</t>
        </is>
      </c>
      <c r="D3111" t="inlineStr">
        <is>
          <t>diving</t>
        </is>
      </c>
      <c r="E3111" t="inlineStr">
        <is>
          <t>Dos and Don’ts of Visiting the Maldives | Nova Maldives | Blog</t>
        </is>
      </c>
      <c r="F3111" t="n">
        <v>3022</v>
      </c>
      <c r="G3111" t="inlineStr">
        <is>
          <t>2026-10-04</t>
        </is>
      </c>
      <c r="H3111" t="inlineStr">
        <is>
          <t>official</t>
        </is>
      </c>
      <c r="I3111" t="inlineStr">
        <is>
          <t>output/pages/116_nova-maldives/diving__nova-maldives.com__blog-post-what-are-the-dos-and-donts-of-visiting-the-maldive.md</t>
        </is>
      </c>
    </row>
    <row r="3112">
      <c r="A3112" t="n">
        <v>116</v>
      </c>
      <c r="B3112" t="inlineStr">
        <is>
          <t>Nova Maldives</t>
        </is>
      </c>
      <c r="C3112" t="inlineStr">
        <is>
          <t>https://nova-maldives.com/blog/post/how-to-plan-a-trip-to-the-maldives-your-soulful-guide/</t>
        </is>
      </c>
      <c r="D3112" t="inlineStr">
        <is>
          <t>diving</t>
        </is>
      </c>
      <c r="E3112" t="inlineStr">
        <is>
          <t>Travel Guides Maldives | Maldives itinerary| Nova Maldives Resort</t>
        </is>
      </c>
      <c r="F3112" t="n">
        <v>1604</v>
      </c>
      <c r="G3112" t="inlineStr">
        <is>
          <t>2026-10-04</t>
        </is>
      </c>
      <c r="H3112" t="inlineStr">
        <is>
          <t>official</t>
        </is>
      </c>
      <c r="I3112" t="inlineStr">
        <is>
          <t>output/pages/116_nova-maldives/diving__nova-maldives.com__blog-post-how-to-plan-a-trip-to-the-maldives-your-soulful-gu.md</t>
        </is>
      </c>
    </row>
    <row r="3113">
      <c r="A3113" t="n">
        <v>116</v>
      </c>
      <c r="B3113" t="inlineStr">
        <is>
          <t>Nova Maldives</t>
        </is>
      </c>
      <c r="C3113" t="inlineStr">
        <is>
          <t>https://nova-maldives.com/blog/post/soulful-noctourism-adventures-in-the-maldives/</t>
        </is>
      </c>
      <c r="D3113" t="inlineStr">
        <is>
          <t>diving</t>
        </is>
      </c>
      <c r="E3113" t="inlineStr">
        <is>
          <t>Soulful Noctourism Adventures in the Maldives | Nova Maldives</t>
        </is>
      </c>
      <c r="F3113" t="n">
        <v>3212</v>
      </c>
      <c r="G3113" t="inlineStr">
        <is>
          <t>2026-10-04</t>
        </is>
      </c>
      <c r="H3113" t="inlineStr">
        <is>
          <t>official</t>
        </is>
      </c>
      <c r="I3113" t="inlineStr">
        <is>
          <t>output/pages/116_nova-maldives/diving__nova-maldives.com__blog-post-soulful-noctourism-adventures-in-the-maldives.md</t>
        </is>
      </c>
    </row>
    <row r="3114">
      <c r="A3114" t="n">
        <v>116</v>
      </c>
      <c r="B3114" t="inlineStr">
        <is>
          <t>Nova Maldives</t>
        </is>
      </c>
      <c r="C3114" t="inlineStr">
        <is>
          <t>https://nova-maldives.com/eventrecaps/new-years-day-2026/</t>
        </is>
      </c>
      <c r="D3114" t="inlineStr">
        <is>
          <t>events</t>
        </is>
      </c>
      <c r="E3114" t="inlineStr">
        <is>
          <t>New Year's Day 2026 - Nova</t>
        </is>
      </c>
      <c r="F3114" t="n">
        <v>369</v>
      </c>
      <c r="G3114" t="inlineStr">
        <is>
          <t>2026-10-04</t>
        </is>
      </c>
      <c r="H3114" t="inlineStr">
        <is>
          <t>official</t>
        </is>
      </c>
      <c r="I3114" t="inlineStr">
        <is>
          <t>output/pages/116_nova-maldives/events__nova-maldives.com__eventrecaps-new-years-day-2026.md</t>
        </is>
      </c>
    </row>
    <row r="3115">
      <c r="A3115" t="n">
        <v>116</v>
      </c>
      <c r="B3115" t="inlineStr">
        <is>
          <t>Nova Maldives</t>
        </is>
      </c>
      <c r="C3115" t="inlineStr">
        <is>
          <t>https://nova-maldives.com/blog/post/indulge-in-all-inclusive-bliss-at-nova-maldives/</t>
        </is>
      </c>
      <c r="D3115" t="inlineStr">
        <is>
          <t>diving</t>
        </is>
      </c>
      <c r="E3115" t="inlineStr">
        <is>
          <t>Indulge in All-Inclusive Bliss at Nova Maldives - Nova</t>
        </is>
      </c>
      <c r="F3115" t="n">
        <v>2354</v>
      </c>
      <c r="G3115" t="inlineStr">
        <is>
          <t>2026-10-04</t>
        </is>
      </c>
      <c r="H3115" t="inlineStr">
        <is>
          <t>official</t>
        </is>
      </c>
      <c r="I3115" t="inlineStr">
        <is>
          <t>output/pages/116_nova-maldives/diving__nova-maldives.com__blog-post-indulge-in-all-inclusive-bliss-at-nova-maldives.md</t>
        </is>
      </c>
    </row>
    <row r="3116">
      <c r="A3116" t="n">
        <v>116</v>
      </c>
      <c r="B3116" t="inlineStr">
        <is>
          <t>Nova Maldives</t>
        </is>
      </c>
      <c r="C3116" t="inlineStr">
        <is>
          <t>https://nova-maldives.com/blog/post/indulge-your-senses-dining-in-the-maldives/</t>
        </is>
      </c>
      <c r="D3116" t="inlineStr">
        <is>
          <t>dining</t>
        </is>
      </c>
      <c r="E3116" t="inlineStr">
        <is>
          <t>Dining In Maldives | Inspirations | Nova Maldives</t>
        </is>
      </c>
      <c r="F3116" t="n">
        <v>3256</v>
      </c>
      <c r="G3116" t="inlineStr">
        <is>
          <t>2026-10-04</t>
        </is>
      </c>
      <c r="H3116" t="inlineStr">
        <is>
          <t>official</t>
        </is>
      </c>
      <c r="I3116" t="inlineStr">
        <is>
          <t>output/pages/116_nova-maldives/dining__nova-maldives.com__blog-post-indulge-your-senses-dining-in-the-maldives.md</t>
        </is>
      </c>
    </row>
    <row r="3117">
      <c r="A3117" t="n">
        <v>116</v>
      </c>
      <c r="B3117" t="inlineStr">
        <is>
          <t>Nova Maldives</t>
        </is>
      </c>
      <c r="C3117" t="inlineStr">
        <is>
          <t>https://nova-maldives.com/blog/post/must-try-excursions-at-nova-maldives-a-journey-for-the-soul/</t>
        </is>
      </c>
      <c r="D3117" t="inlineStr">
        <is>
          <t>diving</t>
        </is>
      </c>
      <c r="E3117" t="inlineStr">
        <is>
          <t>Must-Try Excursions at Nova Maldives: A Journey for the Soul - Nova</t>
        </is>
      </c>
      <c r="F3117" t="n">
        <v>2744</v>
      </c>
      <c r="G3117" t="inlineStr">
        <is>
          <t>2026-10-04</t>
        </is>
      </c>
      <c r="H3117" t="inlineStr">
        <is>
          <t>official</t>
        </is>
      </c>
      <c r="I3117" t="inlineStr">
        <is>
          <t>output/pages/116_nova-maldives/diving__nova-maldives.com__blog-post-must-try-excursions-at-nova-maldives-a-journey-for.md</t>
        </is>
      </c>
    </row>
    <row r="3118">
      <c r="A3118" t="n">
        <v>116</v>
      </c>
      <c r="B3118" t="inlineStr">
        <is>
          <t>Nova Maldives</t>
        </is>
      </c>
      <c r="C3118" t="inlineStr">
        <is>
          <t>https://nova-maldives.com/blog/post/veganuary-dry-january-in-the-maldives/</t>
        </is>
      </c>
      <c r="D3118" t="inlineStr">
        <is>
          <t>diving</t>
        </is>
      </c>
      <c r="E3118" t="inlineStr">
        <is>
          <t>Veganuary &amp; Dry January in the Maldives | Blog | Nova Maldives</t>
        </is>
      </c>
      <c r="F3118" t="n">
        <v>2736</v>
      </c>
      <c r="G3118" t="inlineStr">
        <is>
          <t>2026-10-04</t>
        </is>
      </c>
      <c r="H3118" t="inlineStr">
        <is>
          <t>official</t>
        </is>
      </c>
      <c r="I3118" t="inlineStr">
        <is>
          <t>output/pages/116_nova-maldives/diving__nova-maldives.com__blog-post-veganuary-dry-january-in-the-maldives.md</t>
        </is>
      </c>
    </row>
    <row r="3119">
      <c r="A3119" t="n">
        <v>116</v>
      </c>
      <c r="B3119" t="inlineStr">
        <is>
          <t>Nova Maldives</t>
        </is>
      </c>
      <c r="C3119" t="inlineStr">
        <is>
          <t>https://nova-maldives.com/blog/post/beach-overwater-villas-in-the-maldives/</t>
        </is>
      </c>
      <c r="D3119" t="inlineStr">
        <is>
          <t>diving</t>
        </is>
      </c>
      <c r="E3119" t="inlineStr">
        <is>
          <t>Beach &amp; Overwater Villas in the Maldives at Nova Maldives | Blog</t>
        </is>
      </c>
      <c r="F3119" t="n">
        <v>2364</v>
      </c>
      <c r="G3119" t="inlineStr">
        <is>
          <t>2026-10-04</t>
        </is>
      </c>
      <c r="H3119" t="inlineStr">
        <is>
          <t>official</t>
        </is>
      </c>
      <c r="I3119" t="inlineStr">
        <is>
          <t>output/pages/116_nova-maldives/diving__nova-maldives.com__blog-post-beach-overwater-villas-in-the-maldives.md</t>
        </is>
      </c>
    </row>
    <row r="3120">
      <c r="A3120" t="n">
        <v>116</v>
      </c>
      <c r="B3120" t="inlineStr">
        <is>
          <t>Nova Maldives</t>
        </is>
      </c>
      <c r="C3120" t="inlineStr">
        <is>
          <t>https://nova-maldives.com/blog/post/top-5-bucket-list-experiences-at-nova-maldives/</t>
        </is>
      </c>
      <c r="D3120" t="inlineStr">
        <is>
          <t>diving</t>
        </is>
      </c>
      <c r="E3120" t="inlineStr">
        <is>
          <t>Top 5 Bucket List Experiences at Nova Maldives - Nova</t>
        </is>
      </c>
      <c r="F3120" t="n">
        <v>2242</v>
      </c>
      <c r="G3120" t="inlineStr">
        <is>
          <t>2026-10-04</t>
        </is>
      </c>
      <c r="H3120" t="inlineStr">
        <is>
          <t>official</t>
        </is>
      </c>
      <c r="I3120" t="inlineStr">
        <is>
          <t>output/pages/116_nova-maldives/diving__nova-maldives.com__blog-post-top-5-bucket-list-experiences-at-nova-maldives.md</t>
        </is>
      </c>
    </row>
    <row r="3121">
      <c r="A3121" t="n">
        <v>116</v>
      </c>
      <c r="B3121" t="inlineStr">
        <is>
          <t>Nova Maldives</t>
        </is>
      </c>
      <c r="C3121" t="inlineStr">
        <is>
          <t>https://nova-maldives.com/things-to-do/aquaholics/diving/best-diving-sites-maldives-nova-maldives/</t>
        </is>
      </c>
      <c r="D3121" t="inlineStr">
        <is>
          <t>diving</t>
        </is>
      </c>
      <c r="E3121" t="inlineStr">
        <is>
          <t>Best Diving Sites Maldives | Nova Maldives</t>
        </is>
      </c>
      <c r="F3121" t="n">
        <v>3553</v>
      </c>
      <c r="G3121" t="inlineStr">
        <is>
          <t>2026-10-04</t>
        </is>
      </c>
      <c r="H3121" t="inlineStr">
        <is>
          <t>official</t>
        </is>
      </c>
      <c r="I3121" t="inlineStr">
        <is>
          <t>output/pages/116_nova-maldives/diving__nova-maldives.com__things-to-do-aquaholics-diving-best-diving-sites-maldives-no.md</t>
        </is>
      </c>
    </row>
    <row r="3122">
      <c r="A3122" t="n">
        <v>116</v>
      </c>
      <c r="B3122" t="inlineStr">
        <is>
          <t>Nova Maldives</t>
        </is>
      </c>
      <c r="C3122" t="inlineStr">
        <is>
          <t>https://nova-maldives.com/blog/post/an-enchanting-eid-al-adha-escape-at-nova-maldives/</t>
        </is>
      </c>
      <c r="D3122" t="inlineStr">
        <is>
          <t>diving</t>
        </is>
      </c>
      <c r="E3122" t="inlineStr">
        <is>
          <t>Eid Al Adha Maldives | Festivals | Nova Maldives</t>
        </is>
      </c>
      <c r="F3122" t="n">
        <v>2121</v>
      </c>
      <c r="G3122" t="inlineStr">
        <is>
          <t>2026-10-04</t>
        </is>
      </c>
      <c r="H3122" t="inlineStr">
        <is>
          <t>official</t>
        </is>
      </c>
      <c r="I3122" t="inlineStr">
        <is>
          <t>output/pages/116_nova-maldives/diving__nova-maldives.com__blog-post-an-enchanting-eid-al-adha-escape-at-nova-maldives.md</t>
        </is>
      </c>
    </row>
    <row r="3123">
      <c r="A3123" t="n">
        <v>116</v>
      </c>
      <c r="B3123" t="inlineStr">
        <is>
          <t>Nova Maldives</t>
        </is>
      </c>
      <c r="C3123" t="inlineStr">
        <is>
          <t>https://nova-maldives.com/blog/post/discover-solo-travel-this-july-at-nova-maldives/</t>
        </is>
      </c>
      <c r="D3123" t="inlineStr">
        <is>
          <t>diving</t>
        </is>
      </c>
      <c r="E3123" t="inlineStr">
        <is>
          <t>Maldives Experiences | Inspirations | Nova Maldives</t>
        </is>
      </c>
      <c r="F3123" t="n">
        <v>1908</v>
      </c>
      <c r="G3123" t="inlineStr">
        <is>
          <t>2026-10-04</t>
        </is>
      </c>
      <c r="H3123" t="inlineStr">
        <is>
          <t>official</t>
        </is>
      </c>
      <c r="I3123" t="inlineStr">
        <is>
          <t>output/pages/116_nova-maldives/diving__nova-maldives.com__blog-post-discover-solo-travel-this-july-at-nova-maldives.md</t>
        </is>
      </c>
    </row>
    <row r="3124">
      <c r="A3124" t="n">
        <v>116</v>
      </c>
      <c r="B3124" t="inlineStr">
        <is>
          <t>Nova Maldives</t>
        </is>
      </c>
      <c r="C3124" t="inlineStr">
        <is>
          <t>https://nova-maldives.com/blog/post/must-have-excursions-in-the-maldives/</t>
        </is>
      </c>
      <c r="D3124" t="inlineStr">
        <is>
          <t>diving</t>
        </is>
      </c>
      <c r="E3124" t="inlineStr">
        <is>
          <t>Excursions in Maldives | Blogs | Nova Maldives</t>
        </is>
      </c>
      <c r="F3124" t="n">
        <v>1871</v>
      </c>
      <c r="G3124" t="inlineStr">
        <is>
          <t>2026-10-04</t>
        </is>
      </c>
      <c r="H3124" t="inlineStr">
        <is>
          <t>official</t>
        </is>
      </c>
      <c r="I3124" t="inlineStr">
        <is>
          <t>output/pages/116_nova-maldives/diving__nova-maldives.com__blog-post-must-have-excursions-in-the-maldives.md</t>
        </is>
      </c>
    </row>
    <row r="3125">
      <c r="A3125" t="n">
        <v>116</v>
      </c>
      <c r="B3125" t="inlineStr">
        <is>
          <t>Nova Maldives</t>
        </is>
      </c>
      <c r="C3125" t="inlineStr">
        <is>
          <t>https://nova-maldives.com/blog/post/top-reasons-to-visit-the-maldives-in-the-off-season/</t>
        </is>
      </c>
      <c r="D3125" t="inlineStr">
        <is>
          <t>diving</t>
        </is>
      </c>
      <c r="E3125" t="inlineStr">
        <is>
          <t>Top Reasons to Visit the Maldives in the Off-Season | Blog | Nova Maldives</t>
        </is>
      </c>
      <c r="F3125" t="n">
        <v>4321</v>
      </c>
      <c r="G3125" t="inlineStr">
        <is>
          <t>2026-10-04</t>
        </is>
      </c>
      <c r="H3125" t="inlineStr">
        <is>
          <t>official</t>
        </is>
      </c>
      <c r="I3125" t="inlineStr">
        <is>
          <t>output/pages/116_nova-maldives/diving__nova-maldives.com__blog-post-top-reasons-to-visit-the-maldives-in-the-off-seaso.md</t>
        </is>
      </c>
    </row>
    <row r="3126">
      <c r="A3126" t="n">
        <v>116</v>
      </c>
      <c r="B3126" t="inlineStr">
        <is>
          <t>Nova Maldives</t>
        </is>
      </c>
      <c r="C3126" t="inlineStr">
        <is>
          <t>https://nova-maldives.com/blog/post/immersive-maldivian-cultural-experiences/</t>
        </is>
      </c>
      <c r="D3126" t="inlineStr">
        <is>
          <t>excursions</t>
        </is>
      </c>
      <c r="E3126" t="inlineStr">
        <is>
          <t>Immersive Maldivian Cultural Experiences - Nova</t>
        </is>
      </c>
      <c r="F3126" t="n">
        <v>3000</v>
      </c>
      <c r="G3126" t="inlineStr">
        <is>
          <t>2026-10-04</t>
        </is>
      </c>
      <c r="H3126" t="inlineStr">
        <is>
          <t>official</t>
        </is>
      </c>
      <c r="I3126" t="inlineStr">
        <is>
          <t>output/pages/116_nova-maldives/excursions__nova-maldives.com__blog-post-immersive-maldivian-cultural-experiences.md</t>
        </is>
      </c>
    </row>
    <row r="3127">
      <c r="A3127" t="n">
        <v>116</v>
      </c>
      <c r="B3127" t="inlineStr">
        <is>
          <t>Nova Maldives</t>
        </is>
      </c>
      <c r="C3127" t="inlineStr">
        <is>
          <t>https://nova-maldives.com/eventrecaps/coral-conservation-2026/</t>
        </is>
      </c>
      <c r="D3127" t="inlineStr">
        <is>
          <t>events</t>
        </is>
      </c>
      <c r="E3127" t="inlineStr">
        <is>
          <t>Coral Conservation 2026 - Nova</t>
        </is>
      </c>
      <c r="F3127" t="n">
        <v>376</v>
      </c>
      <c r="G3127" t="inlineStr">
        <is>
          <t>2026-10-04</t>
        </is>
      </c>
      <c r="H3127" t="inlineStr">
        <is>
          <t>official</t>
        </is>
      </c>
      <c r="I3127" t="inlineStr">
        <is>
          <t>output/pages/116_nova-maldives/events__nova-maldives.com__eventrecaps-coral-conservation-2026.md</t>
        </is>
      </c>
    </row>
    <row r="3128">
      <c r="A3128" t="n">
        <v>116</v>
      </c>
      <c r="B3128" t="inlineStr">
        <is>
          <t>Nova Maldives</t>
        </is>
      </c>
      <c r="C3128" t="inlineStr">
        <is>
          <t>https://nova-maldives.com/offers/wellness-scuba-diving/</t>
        </is>
      </c>
      <c r="D3128" t="inlineStr">
        <is>
          <t>spa</t>
        </is>
      </c>
      <c r="E3128" t="inlineStr">
        <is>
          <t>Diving Holidays in Maldives - Wellness Scuba Diving | Nova Maldives</t>
        </is>
      </c>
      <c r="F3128" t="n">
        <v>412</v>
      </c>
      <c r="G3128" t="inlineStr">
        <is>
          <t>2026-10-04</t>
        </is>
      </c>
      <c r="H3128" t="inlineStr">
        <is>
          <t>official</t>
        </is>
      </c>
      <c r="I3128" t="inlineStr">
        <is>
          <t>output/pages/116_nova-maldives/spa__nova-maldives.com__offers-wellness-scuba-diving.md</t>
        </is>
      </c>
    </row>
    <row r="3129">
      <c r="A3129" t="n">
        <v>116</v>
      </c>
      <c r="B3129" t="inlineStr">
        <is>
          <t>Nova Maldives</t>
        </is>
      </c>
      <c r="C3129" t="inlineStr">
        <is>
          <t>https://nova-maldives.com/blog/post/honeymoon-in-the-maldives-a-soulful-romance/</t>
        </is>
      </c>
      <c r="D3129" t="inlineStr">
        <is>
          <t>wedding</t>
        </is>
      </c>
      <c r="E3129" t="inlineStr">
        <is>
          <t>Places To Visit In Maldives For Couples | Nova Maldives</t>
        </is>
      </c>
      <c r="F3129" t="n">
        <v>1856</v>
      </c>
      <c r="G3129" t="inlineStr">
        <is>
          <t>2026-10-04</t>
        </is>
      </c>
      <c r="H3129" t="inlineStr">
        <is>
          <t>official</t>
        </is>
      </c>
      <c r="I3129" t="inlineStr">
        <is>
          <t>output/pages/116_nova-maldives/wedding__nova-maldives.com__blog-post-honeymoon-in-the-maldives-a-soulful-romance.md</t>
        </is>
      </c>
    </row>
    <row r="3130">
      <c r="A3130" t="n">
        <v>116</v>
      </c>
      <c r="B3130" t="inlineStr">
        <is>
          <t>Nova Maldives</t>
        </is>
      </c>
      <c r="C3130" t="inlineStr">
        <is>
          <t>https://nova-maldives.com/blog/post/celebrating-maldivian-language-and-culture/</t>
        </is>
      </c>
      <c r="D3130" t="inlineStr">
        <is>
          <t>wedding</t>
        </is>
      </c>
      <c r="E3130" t="inlineStr">
        <is>
          <t>Celebrating Maldivian Language and Culture | Blog | Nova Maldives</t>
        </is>
      </c>
      <c r="F3130" t="n">
        <v>2797</v>
      </c>
      <c r="G3130" t="inlineStr">
        <is>
          <t>2026-10-04</t>
        </is>
      </c>
      <c r="H3130" t="inlineStr">
        <is>
          <t>official</t>
        </is>
      </c>
      <c r="I3130" t="inlineStr">
        <is>
          <t>output/pages/116_nova-maldives/wedding__nova-maldives.com__blog-post-celebrating-maldivian-language-and-culture.md</t>
        </is>
      </c>
    </row>
    <row r="3131">
      <c r="A3131" t="n">
        <v>116</v>
      </c>
      <c r="B3131" t="inlineStr">
        <is>
          <t>Nova Maldives</t>
        </is>
      </c>
      <c r="C3131" t="inlineStr">
        <is>
          <t>https://nova-maldives.com/blog/post/find-your-rhythm-how-long-you-should-spend-in-the-maldives/</t>
        </is>
      </c>
      <c r="D3131" t="inlineStr">
        <is>
          <t>diving</t>
        </is>
      </c>
      <c r="E3131" t="inlineStr">
        <is>
          <t>Holidaying in the Maldives | How Long to Stay | Nova Maldives</t>
        </is>
      </c>
      <c r="F3131" t="n">
        <v>1818</v>
      </c>
      <c r="G3131" t="inlineStr">
        <is>
          <t>2026-10-04</t>
        </is>
      </c>
      <c r="H3131" t="inlineStr">
        <is>
          <t>official</t>
        </is>
      </c>
      <c r="I3131" t="inlineStr">
        <is>
          <t>output/pages/116_nova-maldives/diving__nova-maldives.com__blog-post-find-your-rhythm-how-long-you-should-spend-in-the-.md</t>
        </is>
      </c>
    </row>
    <row r="3132">
      <c r="A3132" t="n">
        <v>116</v>
      </c>
      <c r="B3132" t="inlineStr">
        <is>
          <t>Nova Maldives</t>
        </is>
      </c>
      <c r="C3132" t="inlineStr">
        <is>
          <t>https://nova-maldives.com/blog/post/what-to-wear-in-maldives-your-guide-to-soulful-style/</t>
        </is>
      </c>
      <c r="D3132" t="inlineStr">
        <is>
          <t>diving</t>
        </is>
      </c>
      <c r="E3132" t="inlineStr">
        <is>
          <t>What to Wear in Maldives: Your Guide to Soulful Style - Nova</t>
        </is>
      </c>
      <c r="F3132" t="n">
        <v>1948</v>
      </c>
      <c r="G3132" t="inlineStr">
        <is>
          <t>2026-10-04</t>
        </is>
      </c>
      <c r="H3132" t="inlineStr">
        <is>
          <t>official</t>
        </is>
      </c>
      <c r="I3132" t="inlineStr">
        <is>
          <t>output/pages/116_nova-maldives/diving__nova-maldives.com__blog-post-what-to-wear-in-maldives-your-guide-to-soulful-sty.md</t>
        </is>
      </c>
    </row>
    <row r="3133">
      <c r="A3133" t="n">
        <v>116</v>
      </c>
      <c r="B3133" t="inlineStr">
        <is>
          <t>Nova Maldives</t>
        </is>
      </c>
      <c r="C3133" t="inlineStr">
        <is>
          <t>https://nova-maldives.com/blog/post/the-cultural-side-of-a-maldivian-holiday/</t>
        </is>
      </c>
      <c r="D3133" t="inlineStr">
        <is>
          <t>diving</t>
        </is>
      </c>
      <c r="E3133" t="inlineStr">
        <is>
          <t>The Cultural Side of a Maldivian Holiday | Nova Maldives | Blog</t>
        </is>
      </c>
      <c r="F3133" t="n">
        <v>3565</v>
      </c>
      <c r="G3133" t="inlineStr">
        <is>
          <t>2026-10-04</t>
        </is>
      </c>
      <c r="H3133" t="inlineStr">
        <is>
          <t>official</t>
        </is>
      </c>
      <c r="I3133" t="inlineStr">
        <is>
          <t>output/pages/116_nova-maldives/diving__nova-maldives.com__blog-post-the-cultural-side-of-a-maldivian-holiday.md</t>
        </is>
      </c>
    </row>
    <row r="3134">
      <c r="A3134" t="n">
        <v>116</v>
      </c>
      <c r="B3134" t="inlineStr">
        <is>
          <t>Nova Maldives</t>
        </is>
      </c>
      <c r="C3134" t="inlineStr">
        <is>
          <t>https://nova-maldives.com/blog/post/a-magical-maldivian-night-at-nova-maldives/</t>
        </is>
      </c>
      <c r="D3134" t="inlineStr">
        <is>
          <t>diving</t>
        </is>
      </c>
      <c r="E3134" t="inlineStr">
        <is>
          <t>A Magical Maldivian Night At Nova Maldives | Blogs | Nova Maldives</t>
        </is>
      </c>
      <c r="F3134" t="n">
        <v>4141</v>
      </c>
      <c r="G3134" t="inlineStr">
        <is>
          <t>2026-10-04</t>
        </is>
      </c>
      <c r="H3134" t="inlineStr">
        <is>
          <t>official</t>
        </is>
      </c>
      <c r="I3134" t="inlineStr">
        <is>
          <t>output/pages/116_nova-maldives/diving__nova-maldives.com__blog-post-a-magical-maldivian-night-at-nova-maldives.md</t>
        </is>
      </c>
    </row>
    <row r="3135">
      <c r="A3135" t="n">
        <v>116</v>
      </c>
      <c r="B3135" t="inlineStr">
        <is>
          <t>Nova Maldives</t>
        </is>
      </c>
      <c r="C3135" t="inlineStr">
        <is>
          <t>https://nova-maldives.com/blog/post/a-guide-to-soulful-wellness-retreats/</t>
        </is>
      </c>
      <c r="D3135" t="inlineStr">
        <is>
          <t>dining</t>
        </is>
      </c>
      <c r="E3135" t="inlineStr">
        <is>
          <t>A Guide to Soulful Wellness Retreats in the Maldives | Nova Maldives</t>
        </is>
      </c>
      <c r="F3135" t="n">
        <v>3377</v>
      </c>
      <c r="G3135" t="inlineStr">
        <is>
          <t>2026-10-04</t>
        </is>
      </c>
      <c r="H3135" t="inlineStr">
        <is>
          <t>official</t>
        </is>
      </c>
      <c r="I3135" t="inlineStr">
        <is>
          <t>output/pages/116_nova-maldives/dining__nova-maldives.com__blog-post-a-guide-to-soulful-wellness-retreats.md</t>
        </is>
      </c>
    </row>
    <row r="3136">
      <c r="A3136" t="n">
        <v>116</v>
      </c>
      <c r="B3136" t="inlineStr">
        <is>
          <t>Nova Maldives</t>
        </is>
      </c>
      <c r="C3136" t="inlineStr">
        <is>
          <t>https://nova-maldives.com/meal-plans/</t>
        </is>
      </c>
      <c r="D3136" t="inlineStr">
        <is>
          <t>diving</t>
        </is>
      </c>
      <c r="E3136" t="inlineStr">
        <is>
          <t>Best All Inclusive Resorts Maldives - Meal Plans at Nova Maldives</t>
        </is>
      </c>
      <c r="F3136" t="n">
        <v>2303</v>
      </c>
      <c r="G3136" t="inlineStr">
        <is>
          <t>2026-10-04</t>
        </is>
      </c>
      <c r="H3136" t="inlineStr">
        <is>
          <t>official</t>
        </is>
      </c>
      <c r="I3136" t="inlineStr">
        <is>
          <t>output/pages/116_nova-maldives/diving__nova-maldives.com__meal-plans.md</t>
        </is>
      </c>
    </row>
    <row r="3137">
      <c r="A3137" t="n">
        <v>116</v>
      </c>
      <c r="B3137" t="inlineStr">
        <is>
          <t>Nova Maldives</t>
        </is>
      </c>
      <c r="C3137" t="inlineStr">
        <is>
          <t>https://nova-maldives.com/sustainability/flora-and-fauna/</t>
        </is>
      </c>
      <c r="D3137" t="inlineStr">
        <is>
          <t>diving</t>
        </is>
      </c>
      <c r="E3137" t="inlineStr">
        <is>
          <t>Marine Life Maldives | Nova Maldives | Flora and Fauna</t>
        </is>
      </c>
      <c r="F3137" t="n">
        <v>1052</v>
      </c>
      <c r="G3137" t="inlineStr">
        <is>
          <t>2026-10-04</t>
        </is>
      </c>
      <c r="H3137" t="inlineStr">
        <is>
          <t>official</t>
        </is>
      </c>
      <c r="I3137" t="inlineStr">
        <is>
          <t>output/pages/116_nova-maldives/diving__nova-maldives.com__sustainability-flora-and-fauna.md</t>
        </is>
      </c>
    </row>
    <row r="3138">
      <c r="A3138" t="n">
        <v>116</v>
      </c>
      <c r="B3138" t="inlineStr">
        <is>
          <t>Nova Maldives</t>
        </is>
      </c>
      <c r="C3138" t="inlineStr">
        <is>
          <t>https://nova-maldives.com/blog/post/are-maldives-sharks-dangerous/</t>
        </is>
      </c>
      <c r="D3138" t="inlineStr">
        <is>
          <t>diving</t>
        </is>
      </c>
      <c r="E3138" t="inlineStr">
        <is>
          <t>Are Maldives Sharks Dangerous? - Nova</t>
        </is>
      </c>
      <c r="F3138" t="n">
        <v>2888</v>
      </c>
      <c r="G3138" t="inlineStr">
        <is>
          <t>2026-10-04</t>
        </is>
      </c>
      <c r="H3138" t="inlineStr">
        <is>
          <t>official</t>
        </is>
      </c>
      <c r="I3138" t="inlineStr">
        <is>
          <t>output/pages/116_nova-maldives/diving__nova-maldives.com__blog-post-are-maldives-sharks-dangerous.md</t>
        </is>
      </c>
    </row>
    <row r="3139">
      <c r="A3139" t="n">
        <v>116</v>
      </c>
      <c r="B3139" t="inlineStr">
        <is>
          <t>Nova Maldives</t>
        </is>
      </c>
      <c r="C3139" t="inlineStr">
        <is>
          <t>https://nova-maldives.com/villas/</t>
        </is>
      </c>
      <c r="D3139" t="inlineStr">
        <is>
          <t>diving</t>
        </is>
      </c>
      <c r="E3139" t="inlineStr">
        <is>
          <t>Maldives All Inclusive Hotel - Nova Maldives Beach &amp; Water Villas</t>
        </is>
      </c>
      <c r="F3139" t="n">
        <v>3176</v>
      </c>
      <c r="G3139" t="inlineStr">
        <is>
          <t>2026-10-04</t>
        </is>
      </c>
      <c r="H3139" t="inlineStr">
        <is>
          <t>official</t>
        </is>
      </c>
      <c r="I3139" t="inlineStr">
        <is>
          <t>output/pages/116_nova-maldives/diving__nova-maldives.com__villas.md</t>
        </is>
      </c>
    </row>
    <row r="3140">
      <c r="A3140" t="n">
        <v>116</v>
      </c>
      <c r="B3140" t="inlineStr">
        <is>
          <t>Nova Maldives</t>
        </is>
      </c>
      <c r="C3140" t="inlineStr">
        <is>
          <t>https://nova-maldives.com/blog/post/best-time-to-visit-maldives/</t>
        </is>
      </c>
      <c r="D3140" t="inlineStr">
        <is>
          <t>diving</t>
        </is>
      </c>
      <c r="E3140" t="inlineStr">
        <is>
          <t>Best Time to Visit Maldives - Nova</t>
        </is>
      </c>
      <c r="F3140" t="n">
        <v>3099</v>
      </c>
      <c r="G3140" t="inlineStr">
        <is>
          <t>2026-10-04</t>
        </is>
      </c>
      <c r="H3140" t="inlineStr">
        <is>
          <t>official</t>
        </is>
      </c>
      <c r="I3140" t="inlineStr">
        <is>
          <t>output/pages/116_nova-maldives/diving__nova-maldives.com__blog-post-best-time-to-visit-maldives.md</t>
        </is>
      </c>
    </row>
    <row r="3141">
      <c r="A3141" t="n">
        <v>116</v>
      </c>
      <c r="B3141" t="inlineStr">
        <is>
          <t>Nova Maldives</t>
        </is>
      </c>
      <c r="C3141" t="inlineStr">
        <is>
          <t>https://nova-maldives.com/blog/post/what-are-the-best-white-sand-beaches-in-the-maldives/</t>
        </is>
      </c>
      <c r="D3141" t="inlineStr">
        <is>
          <t>diving</t>
        </is>
      </c>
      <c r="E3141" t="inlineStr">
        <is>
          <t>Maldives White Sand Beach | Destination | Nova Maldives</t>
        </is>
      </c>
      <c r="F3141" t="n">
        <v>1955</v>
      </c>
      <c r="G3141" t="inlineStr">
        <is>
          <t>2026-10-04</t>
        </is>
      </c>
      <c r="H3141" t="inlineStr">
        <is>
          <t>official</t>
        </is>
      </c>
      <c r="I3141" t="inlineStr">
        <is>
          <t>output/pages/116_nova-maldives/diving__nova-maldives.com__blog-post-what-are-the-best-white-sand-beaches-in-the-maldiv.md</t>
        </is>
      </c>
    </row>
    <row r="3142">
      <c r="A3142" t="n">
        <v>116</v>
      </c>
      <c r="B3142" t="inlineStr">
        <is>
          <t>Nova Maldives</t>
        </is>
      </c>
      <c r="C3142" t="inlineStr">
        <is>
          <t>https://nova-maldives.com/villas/interconnected-beach-villa-with-jacuzzi/</t>
        </is>
      </c>
      <c r="D3142" t="inlineStr">
        <is>
          <t>diving</t>
        </is>
      </c>
      <c r="E3142" t="inlineStr">
        <is>
          <t>Jacuzzi Beach Villa in Maldives - Villas | Nova Maldives</t>
        </is>
      </c>
      <c r="F3142" t="n">
        <v>837</v>
      </c>
      <c r="G3142" t="inlineStr">
        <is>
          <t>2026-10-04</t>
        </is>
      </c>
      <c r="H3142" t="inlineStr">
        <is>
          <t>official</t>
        </is>
      </c>
      <c r="I3142" t="inlineStr">
        <is>
          <t>output/pages/116_nova-maldives/diving__nova-maldives.com__villas-interconnected-beach-villa-with-jacuzzi.md</t>
        </is>
      </c>
    </row>
    <row r="3143">
      <c r="A3143" t="n">
        <v>90</v>
      </c>
      <c r="B3143" t="inlineStr">
        <is>
          <t>Six Senses Kanuhura</t>
        </is>
      </c>
      <c r="C3143" t="inlineStr">
        <is>
          <t>https://malediven.de/malediven-hotels/kanuhura/</t>
        </is>
      </c>
      <c r="D3143" t="inlineStr">
        <is>
          <t>diving</t>
        </is>
      </c>
      <c r="E3143" t="inlineStr">
        <is>
          <t>Six Senses Kanuhura – Jetzt Ihren Malediven Urlaub buchen</t>
        </is>
      </c>
      <c r="F3143" t="n">
        <v>2931</v>
      </c>
      <c r="G3143" t="inlineStr">
        <is>
          <t>2026-10-04</t>
        </is>
      </c>
      <c r="H3143" t="inlineStr">
        <is>
          <t>dmc-agency</t>
        </is>
      </c>
      <c r="I3143" t="inlineStr">
        <is>
          <t>output/pages/090_six-senses-kanuhura/diving__malediven.de__malediven-hotels-kanuhura.md</t>
        </is>
      </c>
    </row>
    <row r="3144">
      <c r="A3144" t="n">
        <v>23</v>
      </c>
      <c r="B3144" t="inlineStr">
        <is>
          <t>Nooe Maldives Kunavashi</t>
        </is>
      </c>
      <c r="C3144" t="inlineStr">
        <is>
          <t>https://malediven.de/malediven-hotels/nooe-maldives-kunaavashi/</t>
        </is>
      </c>
      <c r="D3144" t="inlineStr">
        <is>
          <t>diving</t>
        </is>
      </c>
      <c r="E3144" t="inlineStr">
        <is>
          <t>Nooe Kunaavashi – Jetzt Ihren Malediven Urlaub buchen</t>
        </is>
      </c>
      <c r="F3144" t="n">
        <v>1330</v>
      </c>
      <c r="G3144" t="inlineStr">
        <is>
          <t>2026-10-04</t>
        </is>
      </c>
      <c r="H3144" t="inlineStr">
        <is>
          <t>dmc-agency</t>
        </is>
      </c>
      <c r="I3144" t="inlineStr">
        <is>
          <t>output/pages/023_nooe-maldives-kunavashi/diving__malediven.de__malediven-hotels-nooe-maldives-kunaavashi.md</t>
        </is>
      </c>
    </row>
    <row r="3145">
      <c r="A3145" t="n">
        <v>49</v>
      </c>
      <c r="B3145" t="inlineStr">
        <is>
          <t>Vakkaru Maldives</t>
        </is>
      </c>
      <c r="C3145" t="inlineStr">
        <is>
          <t>https://malediven.de/malediven-hotels/vakkaru-maldives/</t>
        </is>
      </c>
      <c r="D3145" t="inlineStr">
        <is>
          <t>diving</t>
        </is>
      </c>
      <c r="E3145" t="inlineStr">
        <is>
          <t>Vakkaru – Jetzt Ihren Malediven Urlaub buchen</t>
        </is>
      </c>
      <c r="F3145" t="n">
        <v>17520</v>
      </c>
      <c r="G3145" t="inlineStr">
        <is>
          <t>2026-10-04</t>
        </is>
      </c>
      <c r="H3145" t="inlineStr">
        <is>
          <t>dmc-agency</t>
        </is>
      </c>
      <c r="I3145" t="inlineStr">
        <is>
          <t>output/pages/049_vakkaru-maldives/diving__malediven.de__malediven-hotels-vakkaru-maldives.md</t>
        </is>
      </c>
    </row>
    <row r="3146">
      <c r="A3146" t="n">
        <v>57</v>
      </c>
      <c r="B3146" t="inlineStr">
        <is>
          <t>Fushifaru Maldives</t>
        </is>
      </c>
      <c r="C3146" t="inlineStr">
        <is>
          <t>https://malediven.de/malediven-hotels/fushifaru/</t>
        </is>
      </c>
      <c r="D3146" t="inlineStr">
        <is>
          <t>diving</t>
        </is>
      </c>
      <c r="E3146" t="inlineStr">
        <is>
          <t>Fushifaru – Jetzt Ihren Malediven Urlaub buchen</t>
        </is>
      </c>
      <c r="F3146" t="n">
        <v>2818</v>
      </c>
      <c r="G3146" t="inlineStr">
        <is>
          <t>2026-10-04</t>
        </is>
      </c>
      <c r="H3146" t="inlineStr">
        <is>
          <t>dmc-agency</t>
        </is>
      </c>
      <c r="I3146" t="inlineStr">
        <is>
          <t>output/pages/057_fushifaru-maldives/diving__malediven.de__malediven-hotels-fushifaru.md</t>
        </is>
      </c>
    </row>
    <row r="3147">
      <c r="A3147" t="n">
        <v>62</v>
      </c>
      <c r="B3147" t="inlineStr">
        <is>
          <t>Cora Cora Maldives</t>
        </is>
      </c>
      <c r="C3147" t="inlineStr">
        <is>
          <t>https://malediven.de/malediven-hotels/cora-cora-maldives/</t>
        </is>
      </c>
      <c r="D3147" t="inlineStr">
        <is>
          <t>diving</t>
        </is>
      </c>
      <c r="E3147" t="inlineStr">
        <is>
          <t>Cora Cora – Jetzt Ihren Malediven Urlaub buchen</t>
        </is>
      </c>
      <c r="F3147" t="n">
        <v>28013</v>
      </c>
      <c r="G3147" t="inlineStr">
        <is>
          <t>2026-10-04</t>
        </is>
      </c>
      <c r="H3147" t="inlineStr">
        <is>
          <t>dmc-agency</t>
        </is>
      </c>
      <c r="I3147" t="inlineStr">
        <is>
          <t>output/pages/062_cora-cora-maldives/diving__malediven.de__malediven-hotels-cora-cora-maldives.md</t>
        </is>
      </c>
    </row>
    <row r="3148">
      <c r="A3148" t="n">
        <v>58</v>
      </c>
      <c r="B3148" t="inlineStr">
        <is>
          <t>Sirru Fen Fushi</t>
        </is>
      </c>
      <c r="C3148" t="inlineStr">
        <is>
          <t>https://malediven.de/malediven-hotels/sirru-fen-fushi/</t>
        </is>
      </c>
      <c r="D3148" t="inlineStr">
        <is>
          <t>diving</t>
        </is>
      </c>
      <c r="E3148" t="inlineStr">
        <is>
          <t>Sirru Fen Fushi – Jetzt Ihren Malediven Urlaub buchen</t>
        </is>
      </c>
      <c r="F3148" t="n">
        <v>13244</v>
      </c>
      <c r="G3148" t="inlineStr">
        <is>
          <t>2026-10-04</t>
        </is>
      </c>
      <c r="H3148" t="inlineStr">
        <is>
          <t>dmc-agency</t>
        </is>
      </c>
      <c r="I3148" t="inlineStr">
        <is>
          <t>output/pages/058_sirru-fen-fushi/diving__malediven.de__malediven-hotels-sirru-fen-fushi.md</t>
        </is>
      </c>
    </row>
    <row r="3149">
      <c r="A3149" t="n">
        <v>128</v>
      </c>
      <c r="B3149" t="inlineStr">
        <is>
          <t>One &amp; Only Reethi Rah, Maldives</t>
        </is>
      </c>
      <c r="C3149" t="inlineStr">
        <is>
          <t>https://malediven.de/malediven-hotels/one-only-reethi-rah/</t>
        </is>
      </c>
      <c r="D3149" t="inlineStr">
        <is>
          <t>diving</t>
        </is>
      </c>
      <c r="E3149" t="inlineStr">
        <is>
          <t>One &amp; Only Reethi Rah – Jetzt Ihren Malediven Urlaub buchen</t>
        </is>
      </c>
      <c r="F3149" t="n">
        <v>2922</v>
      </c>
      <c r="G3149" t="inlineStr">
        <is>
          <t>2026-10-04</t>
        </is>
      </c>
      <c r="H3149" t="inlineStr">
        <is>
          <t>dmc-agency</t>
        </is>
      </c>
      <c r="I3149" t="inlineStr">
        <is>
          <t>output/pages/128_one-only-reethi-rah-maldives/diving__malediven.de__malediven-hotels-one-only-reethi-rah.md</t>
        </is>
      </c>
    </row>
    <row r="3150">
      <c r="A3150" t="n">
        <v>80</v>
      </c>
      <c r="B3150" t="inlineStr">
        <is>
          <t>Raaya by Atmosphere</t>
        </is>
      </c>
      <c r="C3150" t="inlineStr">
        <is>
          <t>https://malediven.de/malediven-hotels/raaya-by-atmosphere/</t>
        </is>
      </c>
      <c r="D3150" t="inlineStr">
        <is>
          <t>diving</t>
        </is>
      </c>
      <c r="E3150" t="inlineStr">
        <is>
          <t>Raaya by Atmosphere – Jetzt Ihren Malediven Urlaub buchen</t>
        </is>
      </c>
      <c r="F3150" t="n">
        <v>1507</v>
      </c>
      <c r="G3150" t="inlineStr">
        <is>
          <t>2026-10-04</t>
        </is>
      </c>
      <c r="H3150" t="inlineStr">
        <is>
          <t>dmc-agency</t>
        </is>
      </c>
      <c r="I3150" t="inlineStr">
        <is>
          <t>output/pages/080_raaya-by-atmosphere/diving__malediven.de__malediven-hotels-raaya-by-atmosphere.md</t>
        </is>
      </c>
    </row>
    <row r="3151">
      <c r="A3151" t="n">
        <v>96</v>
      </c>
      <c r="B3151" t="inlineStr">
        <is>
          <t>Dhawa Ihuru</t>
        </is>
      </c>
      <c r="C3151" t="inlineStr">
        <is>
          <t>https://malediven.de/malediven-hotels/dhawa-ihuru/</t>
        </is>
      </c>
      <c r="D3151" t="inlineStr">
        <is>
          <t>diving</t>
        </is>
      </c>
      <c r="E3151" t="inlineStr">
        <is>
          <t>Dhawa Ihuru – Jetzt Ihren Malediven Urlaub buchen</t>
        </is>
      </c>
      <c r="F3151" t="n">
        <v>7293</v>
      </c>
      <c r="G3151" t="inlineStr">
        <is>
          <t>2026-10-04</t>
        </is>
      </c>
      <c r="H3151" t="inlineStr">
        <is>
          <t>dmc-agency</t>
        </is>
      </c>
      <c r="I3151" t="inlineStr">
        <is>
          <t>output/pages/096_dhawa-ihuru/diving__malediven.de__malediven-hotels-dhawa-ihuru.md</t>
        </is>
      </c>
    </row>
    <row r="3152">
      <c r="A3152" t="n">
        <v>78</v>
      </c>
      <c r="B3152" t="inlineStr">
        <is>
          <t>Meeru Maldives Resort Island</t>
        </is>
      </c>
      <c r="C3152" t="inlineStr">
        <is>
          <t>https://malediven.de/malediven-hotels/meeru-island/</t>
        </is>
      </c>
      <c r="D3152" t="inlineStr">
        <is>
          <t>diving</t>
        </is>
      </c>
      <c r="E3152" t="inlineStr">
        <is>
          <t>Meeru Island – Jetzt Ihren Malediven Urlaub buchen</t>
        </is>
      </c>
      <c r="F3152" t="n">
        <v>2715</v>
      </c>
      <c r="G3152" t="inlineStr">
        <is>
          <t>2026-10-04</t>
        </is>
      </c>
      <c r="H3152" t="inlineStr">
        <is>
          <t>dmc-agency</t>
        </is>
      </c>
      <c r="I3152" t="inlineStr">
        <is>
          <t>output/pages/078_meeru-maldives-resort-island/diving__malediven.de__malediven-hotels-meeru-island.md</t>
        </is>
      </c>
    </row>
    <row r="3153">
      <c r="A3153" t="n">
        <v>86</v>
      </c>
      <c r="B3153" t="inlineStr">
        <is>
          <t>Four Seasons Private Island Maldives at Voavah</t>
        </is>
      </c>
      <c r="C3153" t="inlineStr">
        <is>
          <t>https://malediven.de/malediven-hotels/four-seasons-maldives-private-island-in-voavah/</t>
        </is>
      </c>
      <c r="D3153" t="inlineStr">
        <is>
          <t>diving</t>
        </is>
      </c>
      <c r="E3153" t="inlineStr">
        <is>
          <t>Four Seasons Private Island in Voavah – Jetzt Ihren Malediven Urlaub buchen</t>
        </is>
      </c>
      <c r="F3153" t="n">
        <v>2791</v>
      </c>
      <c r="G3153" t="inlineStr">
        <is>
          <t>2026-10-04</t>
        </is>
      </c>
      <c r="H3153" t="inlineStr">
        <is>
          <t>dmc-agency</t>
        </is>
      </c>
      <c r="I3153" t="inlineStr">
        <is>
          <t>output/pages/086_four-seasons-private-island-maldives-at-voavah/diving__malediven.de__malediven-hotels-four-seasons-maldives-private-island-in-voa.md</t>
        </is>
      </c>
    </row>
    <row r="3154">
      <c r="A3154" t="n">
        <v>137</v>
      </c>
      <c r="B3154" t="inlineStr">
        <is>
          <t>Soneva Secret</t>
        </is>
      </c>
      <c r="C3154" t="inlineStr">
        <is>
          <t>https://malediven.de/malediven-hotels/soneva-secret/</t>
        </is>
      </c>
      <c r="D3154" t="inlineStr">
        <is>
          <t>diving</t>
        </is>
      </c>
      <c r="E3154" t="inlineStr">
        <is>
          <t>Soneva Secret – Jetzt Ihren Malediven Urlaub buchen</t>
        </is>
      </c>
      <c r="F3154" t="n">
        <v>6487</v>
      </c>
      <c r="G3154" t="inlineStr">
        <is>
          <t>2026-10-04</t>
        </is>
      </c>
      <c r="H3154" t="inlineStr">
        <is>
          <t>dmc-agency</t>
        </is>
      </c>
      <c r="I3154" t="inlineStr">
        <is>
          <t>output/pages/137_soneva-secret/diving__malediven.de__malediven-hotels-soneva-secret.md</t>
        </is>
      </c>
    </row>
    <row r="3155">
      <c r="A3155" t="n">
        <v>39</v>
      </c>
      <c r="B3155" t="inlineStr">
        <is>
          <t>NH Collection Maldives Havodda Resort</t>
        </is>
      </c>
      <c r="C3155" t="inlineStr">
        <is>
          <t>https://malediven.de/malediven-hotels/amari-havodda-maldives/</t>
        </is>
      </c>
      <c r="D3155" t="inlineStr">
        <is>
          <t>diving</t>
        </is>
      </c>
      <c r="E3155" t="inlineStr">
        <is>
          <t>Amari Havodda – Jetzt Ihren Malediven Urlaub buchen</t>
        </is>
      </c>
      <c r="F3155" t="n">
        <v>2295</v>
      </c>
      <c r="G3155" t="inlineStr">
        <is>
          <t>2026-10-04</t>
        </is>
      </c>
      <c r="H3155" t="inlineStr">
        <is>
          <t>dmc-agency</t>
        </is>
      </c>
      <c r="I3155" t="inlineStr">
        <is>
          <t>output/pages/039_nh-collection-maldives-havodda-resort/diving__malediven.de__malediven-hotels-amari-havodda-maldives.md</t>
        </is>
      </c>
    </row>
    <row r="3156">
      <c r="A3156" t="n">
        <v>54</v>
      </c>
      <c r="B3156" t="inlineStr">
        <is>
          <t>Emerald Faarufushi Resort &amp; Spa</t>
        </is>
      </c>
      <c r="C3156" t="inlineStr">
        <is>
          <t>https://malediven.de/malediven-hotels/emerald-faarufushi/</t>
        </is>
      </c>
      <c r="D3156" t="inlineStr">
        <is>
          <t>diving</t>
        </is>
      </c>
      <c r="E3156" t="inlineStr">
        <is>
          <t>Emerald Faarufushi – Jetzt Ihren Malediven Urlaub buchen</t>
        </is>
      </c>
      <c r="F3156" t="n">
        <v>6672</v>
      </c>
      <c r="G3156" t="inlineStr">
        <is>
          <t>2026-10-04</t>
        </is>
      </c>
      <c r="H3156" t="inlineStr">
        <is>
          <t>dmc-agency</t>
        </is>
      </c>
      <c r="I3156" t="inlineStr">
        <is>
          <t>output/pages/054_emerald-faarufushi-resort-spa/diving__malediven.de__malediven-hotels-emerald-faarufushi.md</t>
        </is>
      </c>
    </row>
    <row r="3157">
      <c r="A3157" t="n">
        <v>76</v>
      </c>
      <c r="B3157" t="inlineStr">
        <is>
          <t>Hideaway Beach Resort and Spa at Dhonakulhi Island Maldives</t>
        </is>
      </c>
      <c r="C3157" t="inlineStr">
        <is>
          <t>https://www.airtours.de/hideaway-beach-resort-spa/</t>
        </is>
      </c>
      <c r="D3157" t="inlineStr">
        <is>
          <t>spa</t>
        </is>
      </c>
      <c r="E3157" t="inlineStr">
        <is>
          <t>Hideaway Beach Resort &amp; Spa buchen | airtours</t>
        </is>
      </c>
      <c r="F3157" t="n">
        <v>4267</v>
      </c>
      <c r="G3157" t="inlineStr">
        <is>
          <t>2026-10-04</t>
        </is>
      </c>
      <c r="H3157" t="inlineStr">
        <is>
          <t>dmc-agency</t>
        </is>
      </c>
      <c r="I3157" t="inlineStr">
        <is>
          <t>output/pages/076_hideaway-beach-resort-and-spa-at-dhonakulhi-island/spa__airtours.de__hideaway-beach-resort-spa.md</t>
        </is>
      </c>
    </row>
    <row r="3158">
      <c r="A3158" t="n">
        <v>56</v>
      </c>
      <c r="B3158" t="inlineStr">
        <is>
          <t>Four Seasons Resort Maldives at Kuda Huraa</t>
        </is>
      </c>
      <c r="C3158" t="inlineStr">
        <is>
          <t>https://malediven.de/malediven-hotels/four-seasons-resort-maledives-at-kuda-huraa/</t>
        </is>
      </c>
      <c r="D3158" t="inlineStr">
        <is>
          <t>diving</t>
        </is>
      </c>
      <c r="E3158" t="inlineStr">
        <is>
          <t>Four Seasons Resort at Kuda Huraa – Jetzt Ihren Malediven Urlaub buchen</t>
        </is>
      </c>
      <c r="F3158" t="n">
        <v>2874</v>
      </c>
      <c r="G3158" t="inlineStr">
        <is>
          <t>2026-10-04</t>
        </is>
      </c>
      <c r="H3158" t="inlineStr">
        <is>
          <t>dmc-agency</t>
        </is>
      </c>
      <c r="I3158" t="inlineStr">
        <is>
          <t>output/pages/056_four-seasons-resort-maldives-at-kuda-huraa/diving__malediven.de__malediven-hotels-four-seasons-resort-maledives-at-kuda-huraa.md</t>
        </is>
      </c>
    </row>
    <row r="3159">
      <c r="A3159" t="n">
        <v>60</v>
      </c>
      <c r="B3159" t="inlineStr">
        <is>
          <t>Reethi Beach Resort</t>
        </is>
      </c>
      <c r="C3159" t="inlineStr">
        <is>
          <t>https://malediven.de/malediven-hotels/reethi-beach/</t>
        </is>
      </c>
      <c r="D3159" t="inlineStr">
        <is>
          <t>diving</t>
        </is>
      </c>
      <c r="E3159" t="inlineStr">
        <is>
          <t>Reethi Beach – Jetzt Ihren Malediven Urlaub buchen</t>
        </is>
      </c>
      <c r="F3159" t="n">
        <v>7342</v>
      </c>
      <c r="G3159" t="inlineStr">
        <is>
          <t>2026-10-04</t>
        </is>
      </c>
      <c r="H3159" t="inlineStr">
        <is>
          <t>dmc-agency</t>
        </is>
      </c>
      <c r="I3159" t="inlineStr">
        <is>
          <t>output/pages/060_reethi-beach-resort/diving__malediven.de__malediven-hotels-reethi-beach.md</t>
        </is>
      </c>
    </row>
    <row r="3160">
      <c r="A3160" t="n">
        <v>30</v>
      </c>
      <c r="B3160" t="inlineStr">
        <is>
          <t>Hurawalhi Island Resort</t>
        </is>
      </c>
      <c r="C3160" t="inlineStr">
        <is>
          <t>https://www.airtours.de/hurawalhi-resort-maldives/</t>
        </is>
      </c>
      <c r="D3160" t="inlineStr">
        <is>
          <t>diving</t>
        </is>
      </c>
      <c r="E3160" t="inlineStr">
        <is>
          <t>Hurawalhi Resort Maldives - airtours</t>
        </is>
      </c>
      <c r="F3160" t="n">
        <v>1296</v>
      </c>
      <c r="G3160" t="inlineStr">
        <is>
          <t>2026-10-04</t>
        </is>
      </c>
      <c r="H3160" t="inlineStr">
        <is>
          <t>dmc-agency</t>
        </is>
      </c>
      <c r="I3160" t="inlineStr">
        <is>
          <t>output/pages/030_hurawalhi-island-resort/diving__airtours.de__hurawalhi-resort-maldives.md</t>
        </is>
      </c>
    </row>
    <row r="3161">
      <c r="A3161" t="n">
        <v>77</v>
      </c>
      <c r="B3161" t="inlineStr">
        <is>
          <t>Atmosphere Kanifushi Maldives</t>
        </is>
      </c>
      <c r="C3161" t="inlineStr">
        <is>
          <t>https://malediven.de/malediven-hotels/atmosphere-kanifushi/</t>
        </is>
      </c>
      <c r="D3161" t="inlineStr">
        <is>
          <t>diving</t>
        </is>
      </c>
      <c r="E3161" t="inlineStr">
        <is>
          <t>Atmosphere Kanifushi – Jetzt Ihren Malediven Urlaub buchen</t>
        </is>
      </c>
      <c r="F3161" t="n">
        <v>2393</v>
      </c>
      <c r="G3161" t="inlineStr">
        <is>
          <t>2026-10-04</t>
        </is>
      </c>
      <c r="H3161" t="inlineStr">
        <is>
          <t>dmc-agency</t>
        </is>
      </c>
      <c r="I3161" t="inlineStr">
        <is>
          <t>output/pages/077_atmosphere-kanifushi-maldives/diving__malediven.de__malediven-hotels-atmosphere-kanifushi.md</t>
        </is>
      </c>
    </row>
    <row r="3162">
      <c r="A3162" t="n">
        <v>29</v>
      </c>
      <c r="B3162" t="inlineStr">
        <is>
          <t>Dheruhfinolhu by Jawakara Islands Maldives</t>
        </is>
      </c>
      <c r="C3162" t="inlineStr">
        <is>
          <t>https://malediven.de/malediven-hotels/jawakara-island/</t>
        </is>
      </c>
      <c r="D3162" t="inlineStr">
        <is>
          <t>diving</t>
        </is>
      </c>
      <c r="E3162" t="inlineStr">
        <is>
          <t>Jawakara – Jetzt Ihren Malediven Urlaub buchen</t>
        </is>
      </c>
      <c r="F3162" t="n">
        <v>7642</v>
      </c>
      <c r="G3162" t="inlineStr">
        <is>
          <t>2026-10-04</t>
        </is>
      </c>
      <c r="H3162" t="inlineStr">
        <is>
          <t>dmc-agency</t>
        </is>
      </c>
      <c r="I3162" t="inlineStr">
        <is>
          <t>output/pages/029_dheruhfinolhu-by-jawakara-islands-maldives/diving__malediven.de__malediven-hotels-jawakara-island.md</t>
        </is>
      </c>
    </row>
    <row r="3163">
      <c r="A3163" t="n">
        <v>46</v>
      </c>
      <c r="B3163" t="inlineStr">
        <is>
          <t>SO/ Maldives</t>
        </is>
      </c>
      <c r="C3163" t="inlineStr">
        <is>
          <t>https://malediven.de/malediven-hotels/so-maldives/</t>
        </is>
      </c>
      <c r="D3163" t="inlineStr">
        <is>
          <t>diving</t>
        </is>
      </c>
      <c r="E3163" t="inlineStr">
        <is>
          <t>SO – Jetzt Ihren Malediven Urlaub buchen</t>
        </is>
      </c>
      <c r="F3163" t="n">
        <v>2059</v>
      </c>
      <c r="G3163" t="inlineStr">
        <is>
          <t>2026-10-04</t>
        </is>
      </c>
      <c r="H3163" t="inlineStr">
        <is>
          <t>dmc-agency</t>
        </is>
      </c>
      <c r="I3163" t="inlineStr">
        <is>
          <t>output/pages/046_so-maldives/diving__malediven.de__malediven-hotels-so-maldives.md</t>
        </is>
      </c>
    </row>
    <row r="3164">
      <c r="A3164" t="n">
        <v>25</v>
      </c>
      <c r="B3164" t="inlineStr">
        <is>
          <t>Raffles Maldives Meradhoo Resort</t>
        </is>
      </c>
      <c r="C3164" t="inlineStr">
        <is>
          <t>https://malediven.de/malediven-hotels/raffles-maldives-meradhoo/</t>
        </is>
      </c>
      <c r="D3164" t="inlineStr">
        <is>
          <t>diving</t>
        </is>
      </c>
      <c r="E3164" t="inlineStr">
        <is>
          <t>Raffles Meradhoo – Jetzt Ihren Malediven Urlaub buchen</t>
        </is>
      </c>
      <c r="F3164" t="n">
        <v>2478</v>
      </c>
      <c r="G3164" t="inlineStr">
        <is>
          <t>2026-10-04</t>
        </is>
      </c>
      <c r="H3164" t="inlineStr">
        <is>
          <t>dmc-agency</t>
        </is>
      </c>
      <c r="I3164" t="inlineStr">
        <is>
          <t>output/pages/025_raffles-maldives-meradhoo-resort/diving__malediven.de__malediven-hotels-raffles-maldives-meradhoo.md</t>
        </is>
      </c>
    </row>
    <row r="3165">
      <c r="A3165" t="n">
        <v>134</v>
      </c>
      <c r="B3165" t="inlineStr">
        <is>
          <t>The St. Regis Vommuli Resort, Maldives</t>
        </is>
      </c>
      <c r="C3165" t="inlineStr">
        <is>
          <t>https://www.airtours.de/the-st-regis-maldives-vommuli-resort/</t>
        </is>
      </c>
      <c r="D3165" t="inlineStr">
        <is>
          <t>diving</t>
        </is>
      </c>
      <c r="E3165" t="inlineStr">
        <is>
          <t>The St. Regis Maldives Vommuli Resort - airtours</t>
        </is>
      </c>
      <c r="F3165" t="n">
        <v>7758</v>
      </c>
      <c r="G3165" t="inlineStr">
        <is>
          <t>2026-10-04</t>
        </is>
      </c>
      <c r="H3165" t="inlineStr">
        <is>
          <t>dmc-agency</t>
        </is>
      </c>
      <c r="I3165" t="inlineStr">
        <is>
          <t>output/pages/134_the-st-regis-vommuli-resort-maldives/diving__airtours.de__the-st-regis-maldives-vommuli-resort.md</t>
        </is>
      </c>
    </row>
    <row r="3166">
      <c r="A3166" t="n">
        <v>71</v>
      </c>
      <c r="B3166" t="inlineStr">
        <is>
          <t>Kagi Maldives Resort and Spa</t>
        </is>
      </c>
      <c r="C3166" t="inlineStr">
        <is>
          <t>https://malediven.de/malediven-hotels/kagi-maldives/</t>
        </is>
      </c>
      <c r="D3166" t="inlineStr">
        <is>
          <t>diving</t>
        </is>
      </c>
      <c r="E3166" t="inlineStr">
        <is>
          <t>Kagi – Jetzt Ihren Malediven Urlaub buchen</t>
        </is>
      </c>
      <c r="F3166" t="n">
        <v>3172</v>
      </c>
      <c r="G3166" t="inlineStr">
        <is>
          <t>2026-10-04</t>
        </is>
      </c>
      <c r="H3166" t="inlineStr">
        <is>
          <t>dmc-agency</t>
        </is>
      </c>
      <c r="I3166" t="inlineStr">
        <is>
          <t>output/pages/071_kagi-maldives-resort-and-spa/diving__malediven.de__malediven-hotels-kagi-maldives.md</t>
        </is>
      </c>
    </row>
    <row r="3167">
      <c r="A3167" t="n">
        <v>164</v>
      </c>
      <c r="B3167" t="inlineStr">
        <is>
          <t>Baros Maldives</t>
        </is>
      </c>
      <c r="C3167" t="inlineStr">
        <is>
          <t>https://malediven.de/malediven-hotels/baros/</t>
        </is>
      </c>
      <c r="D3167" t="inlineStr">
        <is>
          <t>dining</t>
        </is>
      </c>
      <c r="E3167" t="inlineStr">
        <is>
          <t>Baros – Jetzt Ihren Malediven Urlaub buchen</t>
        </is>
      </c>
      <c r="F3167" t="n">
        <v>10101</v>
      </c>
      <c r="G3167" t="inlineStr">
        <is>
          <t>2026-10-04</t>
        </is>
      </c>
      <c r="H3167" t="inlineStr">
        <is>
          <t>dmc-agency</t>
        </is>
      </c>
      <c r="I3167" t="inlineStr">
        <is>
          <t>output/pages/164_baros-maldives/dining__malediven.de__malediven-hotels-baros.md</t>
        </is>
      </c>
    </row>
    <row r="3168">
      <c r="A3168" t="n">
        <v>111</v>
      </c>
      <c r="B3168" t="inlineStr">
        <is>
          <t>Huvafenfushi Maldives</t>
        </is>
      </c>
      <c r="C3168" t="inlineStr">
        <is>
          <t>https://malediven.de/malediven-hotels/huvafen-fushi/</t>
        </is>
      </c>
      <c r="D3168" t="inlineStr">
        <is>
          <t>diving</t>
        </is>
      </c>
      <c r="E3168" t="inlineStr">
        <is>
          <t>Huvafen Fushi – Jetzt Ihren Malediven Urlaub buchen</t>
        </is>
      </c>
      <c r="F3168" t="n">
        <v>13818</v>
      </c>
      <c r="G3168" t="inlineStr">
        <is>
          <t>2026-10-04</t>
        </is>
      </c>
      <c r="H3168" t="inlineStr">
        <is>
          <t>dmc-agency</t>
        </is>
      </c>
      <c r="I3168" t="inlineStr">
        <is>
          <t>output/pages/111_huvafenfushi-maldives/diving__malediven.de__malediven-hotels-huvafen-fushi.md</t>
        </is>
      </c>
    </row>
    <row r="3169">
      <c r="A3169" t="n">
        <v>66</v>
      </c>
      <c r="B3169" t="inlineStr">
        <is>
          <t>Como Maalifushi</t>
        </is>
      </c>
      <c r="C3169" t="inlineStr">
        <is>
          <t>https://malediven.de/malediven-hotels/como-maalifushi/</t>
        </is>
      </c>
      <c r="D3169" t="inlineStr">
        <is>
          <t>diving</t>
        </is>
      </c>
      <c r="E3169" t="inlineStr">
        <is>
          <t>Como Maalifushi – Jetzt Ihren Malediven Urlaub buchen</t>
        </is>
      </c>
      <c r="F3169" t="n">
        <v>14421</v>
      </c>
      <c r="G3169" t="inlineStr">
        <is>
          <t>2026-10-04</t>
        </is>
      </c>
      <c r="H3169" t="inlineStr">
        <is>
          <t>dmc-agency</t>
        </is>
      </c>
      <c r="I3169" t="inlineStr">
        <is>
          <t>output/pages/066_como-maalifushi/diving__malediven.de__malediven-hotels-como-maalifushi.md</t>
        </is>
      </c>
    </row>
    <row r="3170">
      <c r="A3170" t="n">
        <v>156</v>
      </c>
      <c r="B3170" t="inlineStr">
        <is>
          <t>Drift Theluveliga Retreat</t>
        </is>
      </c>
      <c r="C3170" t="inlineStr">
        <is>
          <t>https://malediven.de/malediven-hotels/drift-thelu-veliga-retreat/</t>
        </is>
      </c>
      <c r="D3170" t="inlineStr">
        <is>
          <t>dining</t>
        </is>
      </c>
      <c r="E3170" t="inlineStr">
        <is>
          <t>Drift Thelu Veliga Retreat – Jetzt Ihren Malediven Urlaub buchen</t>
        </is>
      </c>
      <c r="F3170" t="n">
        <v>2374</v>
      </c>
      <c r="G3170" t="inlineStr">
        <is>
          <t>2026-10-04</t>
        </is>
      </c>
      <c r="H3170" t="inlineStr">
        <is>
          <t>dmc-agency</t>
        </is>
      </c>
      <c r="I3170" t="inlineStr">
        <is>
          <t>output/pages/156_drift-theluveliga-retreat/dining__malediven.de__malediven-hotels-drift-thelu-veliga-retreat.md</t>
        </is>
      </c>
    </row>
    <row r="3171">
      <c r="A3171" t="n">
        <v>2</v>
      </c>
      <c r="B3171" t="inlineStr">
        <is>
          <t>Filitheyo Island Resort</t>
        </is>
      </c>
      <c r="C3171" t="inlineStr">
        <is>
          <t>https://malediven.de/malediven-hotels/filitheyo-island-resort/</t>
        </is>
      </c>
      <c r="D3171" t="inlineStr">
        <is>
          <t>diving</t>
        </is>
      </c>
      <c r="E3171" t="inlineStr">
        <is>
          <t>Filitheyo Island Resort – Jetzt Ihren Malediven Urlaub buchen</t>
        </is>
      </c>
      <c r="F3171" t="n">
        <v>2672</v>
      </c>
      <c r="G3171" t="inlineStr">
        <is>
          <t>2026-10-04</t>
        </is>
      </c>
      <c r="H3171" t="inlineStr">
        <is>
          <t>dmc-agency</t>
        </is>
      </c>
      <c r="I3171" t="inlineStr">
        <is>
          <t>output/pages/002_filitheyo-island-resort/diving__malediven.de__malediven-hotels-filitheyo-island-resort.md</t>
        </is>
      </c>
    </row>
    <row r="3172">
      <c r="A3172" t="n">
        <v>109</v>
      </c>
      <c r="B3172" t="inlineStr">
        <is>
          <t>Constance Moofushi Resort</t>
        </is>
      </c>
      <c r="C3172" t="inlineStr">
        <is>
          <t>https://malediven.de/malediven-hotels/constance-moofushi/</t>
        </is>
      </c>
      <c r="D3172" t="inlineStr">
        <is>
          <t>diving</t>
        </is>
      </c>
      <c r="E3172" t="inlineStr">
        <is>
          <t>Constance Moofushi – Jetzt Ihren Malediven Urlaub buchen</t>
        </is>
      </c>
      <c r="F3172" t="n">
        <v>2463</v>
      </c>
      <c r="G3172" t="inlineStr">
        <is>
          <t>2026-10-04</t>
        </is>
      </c>
      <c r="H3172" t="inlineStr">
        <is>
          <t>dmc-agency</t>
        </is>
      </c>
      <c r="I3172" t="inlineStr">
        <is>
          <t>output/pages/109_constance-moofushi-resort/diving__malediven.de__malediven-hotels-constance-moofushi.md</t>
        </is>
      </c>
    </row>
    <row r="3173">
      <c r="A3173" t="n">
        <v>132</v>
      </c>
      <c r="B3173" t="inlineStr">
        <is>
          <t>Noku Maldives</t>
        </is>
      </c>
      <c r="C3173" t="inlineStr">
        <is>
          <t>https://malediven.de/malediven-hotels/noku/</t>
        </is>
      </c>
      <c r="D3173" t="inlineStr">
        <is>
          <t>diving</t>
        </is>
      </c>
      <c r="E3173" t="inlineStr">
        <is>
          <t>Noku – Jetzt Ihren Malediven Urlaub buchen</t>
        </is>
      </c>
      <c r="F3173" t="n">
        <v>2451</v>
      </c>
      <c r="G3173" t="inlineStr">
        <is>
          <t>2026-10-04</t>
        </is>
      </c>
      <c r="H3173" t="inlineStr">
        <is>
          <t>dmc-agency</t>
        </is>
      </c>
      <c r="I3173" t="inlineStr">
        <is>
          <t>output/pages/132_noku-maldives/diving__malediven.de__malediven-hotels-noku.md</t>
        </is>
      </c>
    </row>
    <row r="3174">
      <c r="A3174" t="n">
        <v>92</v>
      </c>
      <c r="B3174" t="inlineStr">
        <is>
          <t>Amaya Kuda Rah Maldives</t>
        </is>
      </c>
      <c r="C3174" t="inlineStr">
        <is>
          <t>https://malediven.de/malediven-hotels/amaya-kuda-rah/</t>
        </is>
      </c>
      <c r="D3174" t="inlineStr">
        <is>
          <t>diving</t>
        </is>
      </c>
      <c r="E3174" t="inlineStr">
        <is>
          <t>Amaya Kuda Rah – Jetzt Ihren Malediven Urlaub buchen</t>
        </is>
      </c>
      <c r="F3174" t="n">
        <v>2386</v>
      </c>
      <c r="G3174" t="inlineStr">
        <is>
          <t>2026-10-04</t>
        </is>
      </c>
      <c r="H3174" t="inlineStr">
        <is>
          <t>dmc-agency</t>
        </is>
      </c>
      <c r="I3174" t="inlineStr">
        <is>
          <t>output/pages/092_amaya-kuda-rah-maldives/diving__malediven.de__malediven-hotels-amaya-kuda-rah.md</t>
        </is>
      </c>
    </row>
    <row r="3175">
      <c r="A3175" t="n">
        <v>102</v>
      </c>
      <c r="B3175" t="inlineStr">
        <is>
          <t>W Maldives</t>
        </is>
      </c>
      <c r="C3175" t="inlineStr">
        <is>
          <t>https://malediven.de/malediven-hotels/w-maldives/</t>
        </is>
      </c>
      <c r="D3175" t="inlineStr">
        <is>
          <t>diving</t>
        </is>
      </c>
      <c r="E3175" t="inlineStr">
        <is>
          <t>W Resort – Jetzt Ihren Malediven Urlaub buchen</t>
        </is>
      </c>
      <c r="F3175" t="n">
        <v>10435</v>
      </c>
      <c r="G3175" t="inlineStr">
        <is>
          <t>2026-10-04</t>
        </is>
      </c>
      <c r="H3175" t="inlineStr">
        <is>
          <t>dmc-agency</t>
        </is>
      </c>
      <c r="I3175" t="inlineStr">
        <is>
          <t>output/pages/102_w-maldives/diving__malediven.de__malediven-hotels-w-maldives.md</t>
        </is>
      </c>
    </row>
    <row r="3176">
      <c r="A3176" t="n">
        <v>28</v>
      </c>
      <c r="B3176" t="inlineStr">
        <is>
          <t>Kudadoo Maldives Private island</t>
        </is>
      </c>
      <c r="C3176" t="inlineStr">
        <is>
          <t>https://malediven.de/malediven-hotels/kudadoo/</t>
        </is>
      </c>
      <c r="D3176" t="inlineStr">
        <is>
          <t>diving</t>
        </is>
      </c>
      <c r="E3176" t="inlineStr">
        <is>
          <t>Kudadoo – Jetzt Ihren Malediven Urlaub buchen</t>
        </is>
      </c>
      <c r="F3176" t="n">
        <v>7185</v>
      </c>
      <c r="G3176" t="inlineStr">
        <is>
          <t>2026-10-04</t>
        </is>
      </c>
      <c r="H3176" t="inlineStr">
        <is>
          <t>dmc-agency</t>
        </is>
      </c>
      <c r="I3176" t="inlineStr">
        <is>
          <t>output/pages/028_kudadoo-maldives-private-island/diving__malediven.de__malediven-hotels-kudadoo.md</t>
        </is>
      </c>
    </row>
    <row r="3177">
      <c r="A3177" t="n">
        <v>171</v>
      </c>
      <c r="B3177" t="inlineStr">
        <is>
          <t>Velaa Private Island Maldives</t>
        </is>
      </c>
      <c r="C3177" t="inlineStr">
        <is>
          <t>https://malediven.de/malediven-hotels/velaa-private-island/</t>
        </is>
      </c>
      <c r="D3177" t="inlineStr">
        <is>
          <t>diving</t>
        </is>
      </c>
      <c r="E3177" t="inlineStr">
        <is>
          <t>Velaa Private Island – Jetzt Ihren Malediven Urlaub buchen</t>
        </is>
      </c>
      <c r="F3177" t="n">
        <v>11268</v>
      </c>
      <c r="G3177" t="inlineStr">
        <is>
          <t>2026-10-04</t>
        </is>
      </c>
      <c r="H3177" t="inlineStr">
        <is>
          <t>dmc-agency</t>
        </is>
      </c>
      <c r="I3177" t="inlineStr">
        <is>
          <t>output/pages/171_velaa-private-island-maldives/diving__malediven.de__malediven-hotels-velaa-private-island.md</t>
        </is>
      </c>
    </row>
    <row r="3178">
      <c r="A3178" t="n">
        <v>9</v>
      </c>
      <c r="B3178" t="inlineStr">
        <is>
          <t>Amilla Fushi</t>
        </is>
      </c>
      <c r="C3178" t="inlineStr">
        <is>
          <t>https://malediven.de/malediven-hotels/amilla-fushi/</t>
        </is>
      </c>
      <c r="D3178" t="inlineStr">
        <is>
          <t>diving</t>
        </is>
      </c>
      <c r="E3178" t="inlineStr">
        <is>
          <t>Amilla – Jetzt Ihren Malediven Urlaub buchen</t>
        </is>
      </c>
      <c r="F3178" t="n">
        <v>12457</v>
      </c>
      <c r="G3178" t="inlineStr">
        <is>
          <t>2026-10-04</t>
        </is>
      </c>
      <c r="H3178" t="inlineStr">
        <is>
          <t>dmc-agency</t>
        </is>
      </c>
      <c r="I3178" t="inlineStr">
        <is>
          <t>output/pages/009_amilla-fushi/diving__malediven.de__malediven-hotels-amilla-fushi.md</t>
        </is>
      </c>
    </row>
    <row r="3179">
      <c r="A3179" t="n">
        <v>151</v>
      </c>
      <c r="B3179" t="inlineStr">
        <is>
          <t>Coco Palm Dhunikolhu</t>
        </is>
      </c>
      <c r="C3179" t="inlineStr">
        <is>
          <t>https://malediven.de/malediven-hotels/coco-palm-dhuni-kolhu/</t>
        </is>
      </c>
      <c r="D3179" t="inlineStr">
        <is>
          <t>diving</t>
        </is>
      </c>
      <c r="E3179" t="inlineStr">
        <is>
          <t>Coco Palm Dhuni Kolhu – Jetzt Ihren Malediven Urlaub buchen</t>
        </is>
      </c>
      <c r="F3179" t="n">
        <v>2699</v>
      </c>
      <c r="G3179" t="inlineStr">
        <is>
          <t>2026-10-04</t>
        </is>
      </c>
      <c r="H3179" t="inlineStr">
        <is>
          <t>dmc-agency</t>
        </is>
      </c>
      <c r="I3179" t="inlineStr">
        <is>
          <t>output/pages/151_coco-palm-dhunikolhu/diving__malediven.de__malediven-hotels-coco-palm-dhuni-kolhu.md</t>
        </is>
      </c>
    </row>
    <row r="3180">
      <c r="A3180" t="n">
        <v>141</v>
      </c>
      <c r="B3180" t="inlineStr">
        <is>
          <t>Soneva Fushi Resort</t>
        </is>
      </c>
      <c r="C3180" t="inlineStr">
        <is>
          <t>https://malediven.de/malediven-hotels/soneva-fushi/</t>
        </is>
      </c>
      <c r="D3180" t="inlineStr">
        <is>
          <t>diving</t>
        </is>
      </c>
      <c r="E3180" t="inlineStr">
        <is>
          <t>Soneva Fushi – Jetzt Ihren Malediven Urlaub buchen</t>
        </is>
      </c>
      <c r="F3180" t="n">
        <v>10799</v>
      </c>
      <c r="G3180" t="inlineStr">
        <is>
          <t>2026-10-04</t>
        </is>
      </c>
      <c r="H3180" t="inlineStr">
        <is>
          <t>dmc-agency</t>
        </is>
      </c>
      <c r="I3180" t="inlineStr">
        <is>
          <t>output/pages/141_soneva-fushi-resort/diving__malediven.de__malediven-hotels-soneva-fushi.md</t>
        </is>
      </c>
    </row>
    <row r="3181">
      <c r="A3181" t="n">
        <v>87</v>
      </c>
      <c r="B3181" t="inlineStr">
        <is>
          <t>Four Seasons Resort Maldives at Landaa Giraavaru</t>
        </is>
      </c>
      <c r="C3181" t="inlineStr">
        <is>
          <t>https://www.airtours.de/four-seasons-resort-maldives-at-landaa-giraavaru/</t>
        </is>
      </c>
      <c r="D3181" t="inlineStr">
        <is>
          <t>diving</t>
        </is>
      </c>
      <c r="E3181" t="inlineStr">
        <is>
          <t>Four Seasons Resort Maldives at Landaa Giraavaru - airtours</t>
        </is>
      </c>
      <c r="F3181" t="n">
        <v>2553</v>
      </c>
      <c r="G3181" t="inlineStr">
        <is>
          <t>2026-10-04</t>
        </is>
      </c>
      <c r="H3181" t="inlineStr">
        <is>
          <t>dmc-agency</t>
        </is>
      </c>
      <c r="I3181" t="inlineStr">
        <is>
          <t>output/pages/087_four-seasons-resort-maldives-at-landaa-giraavaru/diving__airtours.de__four-seasons-resort-maldives-at-landaa-giraavaru.md</t>
        </is>
      </c>
    </row>
    <row r="3182">
      <c r="A3182" t="n">
        <v>99</v>
      </c>
      <c r="B3182" t="inlineStr">
        <is>
          <t>Conrad Maldives Rangali Island</t>
        </is>
      </c>
      <c r="C3182" t="inlineStr">
        <is>
          <t>https://malediven.de/malediven-hotels/conrad-maldives-rangali-island/</t>
        </is>
      </c>
      <c r="D3182" t="inlineStr">
        <is>
          <t>diving</t>
        </is>
      </c>
      <c r="E3182" t="inlineStr">
        <is>
          <t>Conrad Rangali – Jetzt Ihren Malediven Urlaub buchen</t>
        </is>
      </c>
      <c r="F3182" t="n">
        <v>2100</v>
      </c>
      <c r="G3182" t="inlineStr">
        <is>
          <t>2026-10-04</t>
        </is>
      </c>
      <c r="H3182" t="inlineStr">
        <is>
          <t>dmc-agency</t>
        </is>
      </c>
      <c r="I3182" t="inlineStr">
        <is>
          <t>output/pages/099_conrad-maldives-rangali-island/diving__malediven.de__malediven-hotels-conrad-maldives-rangali-island.md</t>
        </is>
      </c>
    </row>
    <row r="3183">
      <c r="A3183" t="n">
        <v>145</v>
      </c>
      <c r="B3183" t="inlineStr">
        <is>
          <t>Anantara Resort and Spa Maldives</t>
        </is>
      </c>
      <c r="C3183" t="inlineStr">
        <is>
          <t>https://malediven.de/malediven-hotels/anantara-dhigu/</t>
        </is>
      </c>
      <c r="D3183" t="inlineStr">
        <is>
          <t>diving</t>
        </is>
      </c>
      <c r="E3183" t="inlineStr">
        <is>
          <t>Anantara Dhigu – Jetzt Ihren Malediven Urlaub buchen</t>
        </is>
      </c>
      <c r="F3183" t="n">
        <v>2388</v>
      </c>
      <c r="G3183" t="inlineStr">
        <is>
          <t>2026-10-04</t>
        </is>
      </c>
      <c r="H3183" t="inlineStr">
        <is>
          <t>dmc-agency</t>
        </is>
      </c>
      <c r="I3183" t="inlineStr">
        <is>
          <t>output/pages/145_anantara-resort-and-spa-maldives/diving__malediven.de__malediven-hotels-anantara-dhigu.md</t>
        </is>
      </c>
    </row>
    <row r="3184">
      <c r="A3184" t="n">
        <v>8</v>
      </c>
      <c r="B3184" t="inlineStr">
        <is>
          <t>Hilton Maldives Amingiri Resort &amp; Spa</t>
        </is>
      </c>
      <c r="C3184" t="inlineStr">
        <is>
          <t>https://malediven.de/malediven-hotels/hilton-maldives-amingiri/</t>
        </is>
      </c>
      <c r="D3184" t="inlineStr">
        <is>
          <t>diving</t>
        </is>
      </c>
      <c r="E3184" t="inlineStr">
        <is>
          <t>Hilton Amingiri – Jetzt Ihren Malediven Urlaub buchen</t>
        </is>
      </c>
      <c r="F3184" t="n">
        <v>2757</v>
      </c>
      <c r="G3184" t="inlineStr">
        <is>
          <t>2026-10-04</t>
        </is>
      </c>
      <c r="H3184" t="inlineStr">
        <is>
          <t>dmc-agency</t>
        </is>
      </c>
      <c r="I3184" t="inlineStr">
        <is>
          <t>output/pages/008_hilton-maldives-amingiri-resort-spa/diving__malediven.de__malediven-hotels-hilton-maldives-amingiri.md</t>
        </is>
      </c>
    </row>
    <row r="3185">
      <c r="A3185" t="n">
        <v>102</v>
      </c>
      <c r="B3185" t="inlineStr">
        <is>
          <t>W Maldives</t>
        </is>
      </c>
      <c r="C3185" t="inlineStr">
        <is>
          <t>https://www.airtours.de/w-maldives/</t>
        </is>
      </c>
      <c r="D3185" t="inlineStr">
        <is>
          <t>diving</t>
        </is>
      </c>
      <c r="E3185" t="inlineStr">
        <is>
          <t>W Maldives – Luxusresort auf den Malediven | airtours</t>
        </is>
      </c>
      <c r="F3185" t="n">
        <v>4001</v>
      </c>
      <c r="G3185" t="inlineStr">
        <is>
          <t>2026-10-04</t>
        </is>
      </c>
      <c r="H3185" t="inlineStr">
        <is>
          <t>dmc-agency</t>
        </is>
      </c>
      <c r="I3185" t="inlineStr">
        <is>
          <t>output/pages/102_w-maldives/diving__airtours.de__w-maldives.md</t>
        </is>
      </c>
    </row>
    <row r="3186">
      <c r="A3186" t="n">
        <v>74</v>
      </c>
      <c r="B3186" t="inlineStr">
        <is>
          <t>Kandolhu Island Maldives</t>
        </is>
      </c>
      <c r="C3186" t="inlineStr">
        <is>
          <t>https://malediven.de/insel/kandolhu-maldives-wo-ruhe-stil-und-geschmack-sich-neu-begegnen/</t>
        </is>
      </c>
      <c r="D3186" t="inlineStr">
        <is>
          <t>diving</t>
        </is>
      </c>
      <c r="E3186" t="inlineStr">
        <is>
          <t>Kandolhu Maldives – Wo Ruhe, Stil und Geschmack sich neu begegnen – Reisetipps, Inspiration &amp; Resort-News</t>
        </is>
      </c>
      <c r="F3186" t="n">
        <v>2874</v>
      </c>
      <c r="G3186" t="inlineStr">
        <is>
          <t>2026-10-04</t>
        </is>
      </c>
      <c r="H3186" t="inlineStr">
        <is>
          <t>dmc-agency</t>
        </is>
      </c>
      <c r="I3186" t="inlineStr">
        <is>
          <t>output/pages/074_kandolhu-island-maldives/diving__malediven.de__insel-kandolhu-maldives-wo-ruhe-stil-und-geschmack-sich-neu-.md</t>
        </is>
      </c>
    </row>
    <row r="3187">
      <c r="A3187" t="n">
        <v>35</v>
      </c>
      <c r="B3187" t="inlineStr">
        <is>
          <t>Heritance Aarah</t>
        </is>
      </c>
      <c r="C3187" t="inlineStr">
        <is>
          <t>https://malediven.de/malediven-hotels/heritance-aarah/</t>
        </is>
      </c>
      <c r="D3187" t="inlineStr">
        <is>
          <t>diving</t>
        </is>
      </c>
      <c r="E3187" t="inlineStr">
        <is>
          <t>Heritance Aarah – Jetzt Ihren Malediven Urlaub buchen</t>
        </is>
      </c>
      <c r="F3187" t="n">
        <v>2533</v>
      </c>
      <c r="G3187" t="inlineStr">
        <is>
          <t>2026-10-04</t>
        </is>
      </c>
      <c r="H3187" t="inlineStr">
        <is>
          <t>dmc-agency</t>
        </is>
      </c>
      <c r="I3187" t="inlineStr">
        <is>
          <t>output/pages/035_heritance-aarah/diving__malediven.de__malediven-hotels-heritance-aarah.md</t>
        </is>
      </c>
    </row>
    <row r="3188">
      <c r="A3188" t="n">
        <v>106</v>
      </c>
      <c r="B3188" t="inlineStr">
        <is>
          <t>Anantara Kihavah Villas</t>
        </is>
      </c>
      <c r="C3188" t="inlineStr">
        <is>
          <t>https://malediven.de/malediven-hotels/anantara-kihavah-maldives-villas/</t>
        </is>
      </c>
      <c r="D3188" t="inlineStr">
        <is>
          <t>diving</t>
        </is>
      </c>
      <c r="E3188" t="inlineStr">
        <is>
          <t>Anantara Kihavah – Jetzt Ihren Malediven Urlaub buchen</t>
        </is>
      </c>
      <c r="F3188" t="n">
        <v>2031</v>
      </c>
      <c r="G3188" t="inlineStr">
        <is>
          <t>2026-10-04</t>
        </is>
      </c>
      <c r="H3188" t="inlineStr">
        <is>
          <t>dmc-agency</t>
        </is>
      </c>
      <c r="I3188" t="inlineStr">
        <is>
          <t>output/pages/106_anantara-kihavah-villas/diving__malediven.de__malediven-hotels-anantara-kihavah-maldives-villas.md</t>
        </is>
      </c>
    </row>
    <row r="3189">
      <c r="A3189" t="n">
        <v>4</v>
      </c>
      <c r="B3189" t="inlineStr">
        <is>
          <t>Ayada Maldives</t>
        </is>
      </c>
      <c r="C3189" t="inlineStr">
        <is>
          <t>https://malediven.de/malediven-hotels/ayada-maldives/</t>
        </is>
      </c>
      <c r="D3189" t="inlineStr">
        <is>
          <t>diving</t>
        </is>
      </c>
      <c r="E3189" t="inlineStr">
        <is>
          <t>Ayada – Jetzt Ihren Malediven Urlaub buchen</t>
        </is>
      </c>
      <c r="F3189" t="n">
        <v>2533</v>
      </c>
      <c r="G3189" t="inlineStr">
        <is>
          <t>2026-10-04</t>
        </is>
      </c>
      <c r="H3189" t="inlineStr">
        <is>
          <t>dmc-agency</t>
        </is>
      </c>
      <c r="I3189" t="inlineStr">
        <is>
          <t>output/pages/004_ayada-maldives/diving__malediven.de__malediven-hotels-ayada-maldives.md</t>
        </is>
      </c>
    </row>
    <row r="3190">
      <c r="A3190" t="n">
        <v>171</v>
      </c>
      <c r="B3190" t="inlineStr">
        <is>
          <t>Velaa Private Island Maldives</t>
        </is>
      </c>
      <c r="C3190" t="inlineStr">
        <is>
          <t>https://malediven.de/insel/velaa-underwater-spa-dine-around-zwei-erlebnisse-die-bleiben/</t>
        </is>
      </c>
      <c r="D3190" t="inlineStr">
        <is>
          <t>spa</t>
        </is>
      </c>
      <c r="E3190" t="inlineStr">
        <is>
          <t>VELAA Underwater Spa &amp; Dine Around – zwei Erlebnisse, die bleiben – Reisetipps, Inspiration &amp; Resort-News</t>
        </is>
      </c>
      <c r="F3190" t="n">
        <v>1278</v>
      </c>
      <c r="G3190" t="inlineStr">
        <is>
          <t>2026-10-04</t>
        </is>
      </c>
      <c r="H3190" t="inlineStr">
        <is>
          <t>dmc-agency</t>
        </is>
      </c>
      <c r="I3190" t="inlineStr">
        <is>
          <t>output/pages/171_velaa-private-island-maldives/spa__malediven.de__insel-velaa-underwater-spa-dine-around-zwei-erlebnisse-die-b.md</t>
        </is>
      </c>
    </row>
    <row r="3191">
      <c r="A3191" t="n">
        <v>14</v>
      </c>
      <c r="B3191" t="inlineStr">
        <is>
          <t>Baglioni Resort Maldives</t>
        </is>
      </c>
      <c r="C3191" t="inlineStr">
        <is>
          <t>https://www.airtours.de/baglioni-masseria-muzza/</t>
        </is>
      </c>
      <c r="D3191" t="inlineStr">
        <is>
          <t>other</t>
        </is>
      </c>
      <c r="E3191" t="inlineStr">
        <is>
          <t>Baglioni Masseria Muzza - airtours</t>
        </is>
      </c>
      <c r="F3191" t="n">
        <v>2607</v>
      </c>
      <c r="G3191" t="inlineStr">
        <is>
          <t>2026-10-04</t>
        </is>
      </c>
      <c r="H3191" t="inlineStr">
        <is>
          <t>dmc-agency</t>
        </is>
      </c>
      <c r="I3191" t="inlineStr">
        <is>
          <t>output/pages/014_baglioni-resort-maldives/other__airtours.de__baglioni-masseria-muzza.md</t>
        </is>
      </c>
    </row>
    <row r="3192">
      <c r="A3192" t="n">
        <v>1</v>
      </c>
      <c r="B3192" t="inlineStr">
        <is>
          <t>Six Senses Laamu</t>
        </is>
      </c>
      <c r="C3192" t="inlineStr">
        <is>
          <t>https://malediven.de/malediven-hotels/six-senses-laamu/</t>
        </is>
      </c>
      <c r="D3192" t="inlineStr">
        <is>
          <t>diving</t>
        </is>
      </c>
      <c r="E3192" t="inlineStr">
        <is>
          <t>Six Senses Laamu – Jetzt Ihren Malediven Urlaub buchen</t>
        </is>
      </c>
      <c r="F3192" t="n">
        <v>12129</v>
      </c>
      <c r="G3192" t="inlineStr">
        <is>
          <t>2026-10-04</t>
        </is>
      </c>
      <c r="H3192" t="inlineStr">
        <is>
          <t>dmc-agency</t>
        </is>
      </c>
      <c r="I3192" t="inlineStr">
        <is>
          <t>output/pages/001_six-senses-laamu/diving__malediven.de__malediven-hotels-six-senses-laamu.md</t>
        </is>
      </c>
    </row>
    <row r="3193">
      <c r="A3193" t="n">
        <v>121</v>
      </c>
      <c r="B3193" t="inlineStr">
        <is>
          <t>Cocoa Island</t>
        </is>
      </c>
      <c r="C3193" t="inlineStr">
        <is>
          <t>https://www.comohotels.com/maldives/como-cocoa-island</t>
        </is>
      </c>
      <c r="D3193" t="inlineStr">
        <is>
          <t>diving</t>
        </is>
      </c>
      <c r="E3193" t="inlineStr">
        <is>
          <t>Luxury Maldives Resort on Water | COMO Cocoa Island</t>
        </is>
      </c>
      <c r="F3193" t="n">
        <v>7823</v>
      </c>
      <c r="G3193" t="inlineStr">
        <is>
          <t>2026-10-04</t>
        </is>
      </c>
      <c r="H3193" t="inlineStr">
        <is>
          <t>official</t>
        </is>
      </c>
      <c r="I3193" t="inlineStr">
        <is>
          <t>output/pages/121_cocoa-island/diving__comohotels.com__maldives-como-cocoa-island.md</t>
        </is>
      </c>
    </row>
    <row r="3194">
      <c r="A3194" t="n">
        <v>146</v>
      </c>
      <c r="B3194" t="inlineStr">
        <is>
          <t>Anantara Veli and Naladhu</t>
        </is>
      </c>
      <c r="C3194" t="inlineStr">
        <is>
          <t>https://malediven.de/malediven-hotels/naladhu-maldives/</t>
        </is>
      </c>
      <c r="D3194" t="inlineStr">
        <is>
          <t>diving</t>
        </is>
      </c>
      <c r="E3194" t="inlineStr">
        <is>
          <t>Naladhu – Jetzt Ihren Malediven Urlaub buchen</t>
        </is>
      </c>
      <c r="F3194" t="n">
        <v>2669</v>
      </c>
      <c r="G3194" t="inlineStr">
        <is>
          <t>2026-10-04</t>
        </is>
      </c>
      <c r="H3194" t="inlineStr">
        <is>
          <t>dmc-agency</t>
        </is>
      </c>
      <c r="I3194" t="inlineStr">
        <is>
          <t>output/pages/146_anantara-veli-and-naladhu/diving__malediven.de__malediven-hotels-naladhu-maldives.md</t>
        </is>
      </c>
    </row>
    <row r="3195">
      <c r="A3195" t="n">
        <v>121</v>
      </c>
      <c r="B3195" t="inlineStr">
        <is>
          <t>Cocoa Island</t>
        </is>
      </c>
      <c r="C3195" t="inlineStr">
        <is>
          <t>https://www.comohotels.com/maldives/como-cocoa-island/experiences/festive</t>
        </is>
      </c>
      <c r="D3195" t="inlineStr">
        <is>
          <t>diving</t>
        </is>
      </c>
      <c r="E3195" t="inlineStr">
        <is>
          <t>Festive 2026 | Experiences | COMO Cocoa Island</t>
        </is>
      </c>
      <c r="F3195" t="n">
        <v>9781</v>
      </c>
      <c r="G3195" t="inlineStr">
        <is>
          <t>2026-10-04</t>
        </is>
      </c>
      <c r="H3195" t="inlineStr">
        <is>
          <t>official</t>
        </is>
      </c>
      <c r="I3195" t="inlineStr">
        <is>
          <t>output/pages/121_cocoa-island/diving__comohotels.com__maldives-como-cocoa-island-experiences-festive.md</t>
        </is>
      </c>
    </row>
    <row r="3196">
      <c r="A3196" t="n">
        <v>122</v>
      </c>
      <c r="B3196" t="inlineStr">
        <is>
          <t>Avani + Fares Maldives</t>
        </is>
      </c>
      <c r="C3196" t="inlineStr">
        <is>
          <t>https://www.avanihotels.com/en/fares-maldives</t>
        </is>
      </c>
      <c r="D3196" t="inlineStr">
        <is>
          <t>diving</t>
        </is>
      </c>
      <c r="E3196" t="inlineStr">
        <is>
          <t>5 Star Hotel in Maldives | Avani+ Fares Maldives Resort Official Site</t>
        </is>
      </c>
      <c r="F3196" t="n">
        <v>10711</v>
      </c>
      <c r="G3196" t="inlineStr">
        <is>
          <t>2026-10-04</t>
        </is>
      </c>
      <c r="H3196" t="inlineStr">
        <is>
          <t>official</t>
        </is>
      </c>
      <c r="I3196" t="inlineStr">
        <is>
          <t>output/pages/122_avani-fares-maldives/diving__avanihotels.com__en-fares-maldives.md</t>
        </is>
      </c>
    </row>
    <row r="3197">
      <c r="A3197" t="n">
        <v>125</v>
      </c>
      <c r="B3197" t="inlineStr">
        <is>
          <t>Gili Lankanfushi</t>
        </is>
      </c>
      <c r="C3197" t="inlineStr">
        <is>
          <t>https://gili-lankanfushi.com/</t>
        </is>
      </c>
      <c r="D3197" t="inlineStr">
        <is>
          <t>diving</t>
        </is>
      </c>
      <c r="E3197" t="inlineStr">
        <is>
          <t>Gili Lankanfushi Maldives | 5 Star Luxury Overwater Resort</t>
        </is>
      </c>
      <c r="F3197" t="n">
        <v>2453</v>
      </c>
      <c r="G3197" t="inlineStr">
        <is>
          <t>2026-10-04</t>
        </is>
      </c>
      <c r="H3197" t="inlineStr">
        <is>
          <t>official</t>
        </is>
      </c>
      <c r="I3197" t="inlineStr">
        <is>
          <t>output/pages/125_gili-lankanfushi/diving__gili-lankanfushi.com__home.md</t>
        </is>
      </c>
    </row>
    <row r="3198">
      <c r="A3198" t="n">
        <v>91</v>
      </c>
      <c r="B3198" t="inlineStr">
        <is>
          <t>Lily Beach Resort</t>
        </is>
      </c>
      <c r="C3198" t="inlineStr">
        <is>
          <t>https://malediven.de/malediven-hotels/lily-beach/</t>
        </is>
      </c>
      <c r="D3198" t="inlineStr">
        <is>
          <t>diving</t>
        </is>
      </c>
      <c r="E3198" t="inlineStr">
        <is>
          <t>Lily Beach – Jetzt Ihren Malediven Urlaub buchen</t>
        </is>
      </c>
      <c r="F3198" t="n">
        <v>2751</v>
      </c>
      <c r="G3198" t="inlineStr">
        <is>
          <t>2026-10-04</t>
        </is>
      </c>
      <c r="H3198" t="inlineStr">
        <is>
          <t>dmc-agency</t>
        </is>
      </c>
      <c r="I3198" t="inlineStr">
        <is>
          <t>output/pages/091_lily-beach-resort/diving__malediven.de__malediven-hotels-lily-beach.md</t>
        </is>
      </c>
    </row>
    <row r="3199">
      <c r="A3199" t="n">
        <v>125</v>
      </c>
      <c r="B3199" t="inlineStr">
        <is>
          <t>Gili Lankanfushi</t>
        </is>
      </c>
      <c r="C3199" t="inlineStr">
        <is>
          <t>https://gili-lankanfushi.com/wellness/</t>
        </is>
      </c>
      <c r="D3199" t="inlineStr">
        <is>
          <t>spa</t>
        </is>
      </c>
      <c r="E3199" t="inlineStr">
        <is>
          <t>Maldives Wellness Experience | Gili Lankanfushi Maldives</t>
        </is>
      </c>
      <c r="F3199" t="n">
        <v>1353</v>
      </c>
      <c r="G3199" t="inlineStr">
        <is>
          <t>2026-10-04</t>
        </is>
      </c>
      <c r="H3199" t="inlineStr">
        <is>
          <t>official</t>
        </is>
      </c>
      <c r="I3199" t="inlineStr">
        <is>
          <t>output/pages/125_gili-lankanfushi/spa__gili-lankanfushi.com__wellness.md</t>
        </is>
      </c>
    </row>
    <row r="3200">
      <c r="A3200" t="n">
        <v>125</v>
      </c>
      <c r="B3200" t="inlineStr">
        <is>
          <t>Gili Lankanfushi</t>
        </is>
      </c>
      <c r="C3200" t="inlineStr">
        <is>
          <t>https://gili-lankanfushi.com/experience/surfing-with-tropicsurf/</t>
        </is>
      </c>
      <c r="D3200" t="inlineStr">
        <is>
          <t>diving</t>
        </is>
      </c>
      <c r="E3200" t="inlineStr">
        <is>
          <t>Maldives Surfing With Tropicsurf | Gili Lankanfushi Maldives</t>
        </is>
      </c>
      <c r="F3200" t="n">
        <v>1766</v>
      </c>
      <c r="G3200" t="inlineStr">
        <is>
          <t>2026-10-04</t>
        </is>
      </c>
      <c r="H3200" t="inlineStr">
        <is>
          <t>official</t>
        </is>
      </c>
      <c r="I3200" t="inlineStr">
        <is>
          <t>output/pages/125_gili-lankanfushi/diving__gili-lankanfushi.com__experience-surfing-with-tropicsurf.md</t>
        </is>
      </c>
    </row>
    <row r="3201">
      <c r="A3201" t="n">
        <v>125</v>
      </c>
      <c r="B3201" t="inlineStr">
        <is>
          <t>Gili Lankanfushi</t>
        </is>
      </c>
      <c r="C3201" t="inlineStr">
        <is>
          <t>https://gili-lankanfushi.com/faq/</t>
        </is>
      </c>
      <c r="D3201" t="inlineStr">
        <is>
          <t>diving</t>
        </is>
      </c>
      <c r="E3201" t="inlineStr">
        <is>
          <t>Gili Lankanfushi FAQs | Best Resort in Maldives</t>
        </is>
      </c>
      <c r="F3201" t="n">
        <v>4862</v>
      </c>
      <c r="G3201" t="inlineStr">
        <is>
          <t>2026-10-04</t>
        </is>
      </c>
      <c r="H3201" t="inlineStr">
        <is>
          <t>official</t>
        </is>
      </c>
      <c r="I3201" t="inlineStr">
        <is>
          <t>output/pages/125_gili-lankanfushi/diving__gili-lankanfushi.com__faq.md</t>
        </is>
      </c>
    </row>
    <row r="3202">
      <c r="A3202" t="n">
        <v>125</v>
      </c>
      <c r="B3202" t="inlineStr">
        <is>
          <t>Gili Lankanfushi</t>
        </is>
      </c>
      <c r="C3202" t="inlineStr">
        <is>
          <t>https://gili-lankanfushi.com/highlights/press-coverage/gili-lankanfushi-maldives-announces-debut-cookbook-plant-to-plate/</t>
        </is>
      </c>
      <c r="D3202" t="inlineStr">
        <is>
          <t>diving</t>
        </is>
      </c>
      <c r="E3202" t="inlineStr">
        <is>
          <t>Gili Lankanfushi Maldives, Announces Debut Cookbook Plant to Plate - Gili Lankanfushi Maldives</t>
        </is>
      </c>
      <c r="F3202" t="n">
        <v>4226</v>
      </c>
      <c r="G3202" t="inlineStr">
        <is>
          <t>2026-10-04</t>
        </is>
      </c>
      <c r="H3202" t="inlineStr">
        <is>
          <t>official</t>
        </is>
      </c>
      <c r="I3202" t="inlineStr">
        <is>
          <t>output/pages/125_gili-lankanfushi/diving__gili-lankanfushi.com__highlights-press-coverage-gili-lankanfushi-maldives-announce.md</t>
        </is>
      </c>
    </row>
    <row r="3203">
      <c r="A3203" t="n">
        <v>125</v>
      </c>
      <c r="B3203" t="inlineStr">
        <is>
          <t>Gili Lankanfushi</t>
        </is>
      </c>
      <c r="C3203" t="inlineStr">
        <is>
          <t>https://gili-lankanfushi.com/gallery/glm_bathroom/</t>
        </is>
      </c>
      <c r="D3203" t="inlineStr">
        <is>
          <t>diving</t>
        </is>
      </c>
      <c r="E3203" t="inlineStr">
        <is>
          <t>Gallery | Gili Lankanfushi Maldives</t>
        </is>
      </c>
      <c r="F3203" t="n">
        <v>574</v>
      </c>
      <c r="G3203" t="inlineStr">
        <is>
          <t>2026-10-04</t>
        </is>
      </c>
      <c r="H3203" t="inlineStr">
        <is>
          <t>official</t>
        </is>
      </c>
      <c r="I3203" t="inlineStr">
        <is>
          <t>output/pages/125_gili-lankanfushi/diving__gili-lankanfushi.com__gallery-glm-bathroom.md</t>
        </is>
      </c>
    </row>
    <row r="3204">
      <c r="A3204" t="n">
        <v>125</v>
      </c>
      <c r="B3204" t="inlineStr">
        <is>
          <t>Gili Lankanfushi</t>
        </is>
      </c>
      <c r="C3204" t="inlineStr">
        <is>
          <t>https://gili-lankanfushi.com/gili-veshi-environmental-initiatives/marine-biology-blog/gili-lankanfushi-plastic-project-launch-and-education/</t>
        </is>
      </c>
      <c r="D3204" t="inlineStr">
        <is>
          <t>diving</t>
        </is>
      </c>
      <c r="E3204" t="inlineStr">
        <is>
          <t>Gili Lankanfushi Plastic Project Launch and Education - Gili Lankanfushi Maldives</t>
        </is>
      </c>
      <c r="F3204" t="n">
        <v>3134</v>
      </c>
      <c r="G3204" t="inlineStr">
        <is>
          <t>2026-10-04</t>
        </is>
      </c>
      <c r="H3204" t="inlineStr">
        <is>
          <t>official</t>
        </is>
      </c>
      <c r="I3204" t="inlineStr">
        <is>
          <t>output/pages/125_gili-lankanfushi/diving__gili-lankanfushi.com__gili-veshi-environmental-initiatives-marine-biology-blog-gil.md</t>
        </is>
      </c>
    </row>
    <row r="3205">
      <c r="A3205" t="n">
        <v>125</v>
      </c>
      <c r="B3205" t="inlineStr">
        <is>
          <t>Gili Lankanfushi</t>
        </is>
      </c>
      <c r="C3205" t="inlineStr">
        <is>
          <t>https://gili-lankanfushi.com/gili-veshi-environmental-initiatives/marine-biology-blog/differences-between-the-rays-stingrays-eagle-rays-manta-rays/</t>
        </is>
      </c>
      <c r="D3205" t="inlineStr">
        <is>
          <t>diving</t>
        </is>
      </c>
      <c r="E3205" t="inlineStr">
        <is>
          <t>Differences between the Rays (Stingrays, Eagle Rays &amp; Manta Rays) - Gili Lankanfushi Maldives</t>
        </is>
      </c>
      <c r="F3205" t="n">
        <v>4086</v>
      </c>
      <c r="G3205" t="inlineStr">
        <is>
          <t>2026-10-04</t>
        </is>
      </c>
      <c r="H3205" t="inlineStr">
        <is>
          <t>official</t>
        </is>
      </c>
      <c r="I3205" t="inlineStr">
        <is>
          <t>output/pages/125_gili-lankanfushi/diving__gili-lankanfushi.com__gili-veshi-environmental-initiatives-marine-biology-blog-dif.md</t>
        </is>
      </c>
    </row>
    <row r="3206">
      <c r="A3206" t="n">
        <v>125</v>
      </c>
      <c r="B3206" t="inlineStr">
        <is>
          <t>Gili Lankanfushi</t>
        </is>
      </c>
      <c r="C3206" t="inlineStr">
        <is>
          <t>https://gili-lankanfushi.com/wellness/master-in-residence/</t>
        </is>
      </c>
      <c r="D3206" t="inlineStr">
        <is>
          <t>spa</t>
        </is>
      </c>
      <c r="E3206" t="inlineStr">
        <is>
          <t>Master In Residence | Wellness Experts | Gili Lankanfushi Maldives</t>
        </is>
      </c>
      <c r="F3206" t="n">
        <v>1641</v>
      </c>
      <c r="G3206" t="inlineStr">
        <is>
          <t>2026-10-04</t>
        </is>
      </c>
      <c r="H3206" t="inlineStr">
        <is>
          <t>official</t>
        </is>
      </c>
      <c r="I3206" t="inlineStr">
        <is>
          <t>output/pages/125_gili-lankanfushi/spa__gili-lankanfushi.com__wellness-master-in-residence.md</t>
        </is>
      </c>
    </row>
    <row r="3207">
      <c r="A3207" t="n">
        <v>126</v>
      </c>
      <c r="B3207" t="inlineStr">
        <is>
          <t>Centara Grand Island Resort &amp; Spa Maldives</t>
        </is>
      </c>
      <c r="C3207" t="inlineStr">
        <is>
          <t>https://www.centarahotelsresorts.com/the-centara-collection/cirm</t>
        </is>
      </c>
      <c r="D3207" t="inlineStr">
        <is>
          <t>spa</t>
        </is>
      </c>
      <c r="E3207" t="inlineStr">
        <is>
          <t>Machchafushi Island Resort &amp; Spa Maldives, The Centara Collection</t>
        </is>
      </c>
      <c r="F3207" t="n">
        <v>11202</v>
      </c>
      <c r="G3207" t="inlineStr">
        <is>
          <t>2026-10-04</t>
        </is>
      </c>
      <c r="H3207" t="inlineStr">
        <is>
          <t>official</t>
        </is>
      </c>
      <c r="I3207" t="inlineStr">
        <is>
          <t>output/pages/126_centara-grand-island-resort-spa-maldives/spa__centarahotelsresorts.com__the-centara-collection-cirm.md</t>
        </is>
      </c>
    </row>
    <row r="3208">
      <c r="A3208" t="n">
        <v>74</v>
      </c>
      <c r="B3208" t="inlineStr">
        <is>
          <t>Kandolhu Island Maldives</t>
        </is>
      </c>
      <c r="C3208" t="inlineStr">
        <is>
          <t>https://malediven.de/malediven-hotels/kandolhu/</t>
        </is>
      </c>
      <c r="D3208" t="inlineStr">
        <is>
          <t>diving</t>
        </is>
      </c>
      <c r="E3208" t="inlineStr">
        <is>
          <t>Kandolhu – Jetzt Ihren Malediven Urlaub buchen</t>
        </is>
      </c>
      <c r="F3208" t="n">
        <v>7347</v>
      </c>
      <c r="G3208" t="inlineStr">
        <is>
          <t>2026-10-04</t>
        </is>
      </c>
      <c r="H3208" t="inlineStr">
        <is>
          <t>dmc-agency</t>
        </is>
      </c>
      <c r="I3208" t="inlineStr">
        <is>
          <t>output/pages/074_kandolhu-island-maldives/diving__malediven.de__malediven-hotels-kandolhu.md</t>
        </is>
      </c>
    </row>
    <row r="3209">
      <c r="A3209" t="n">
        <v>125</v>
      </c>
      <c r="B3209" t="inlineStr">
        <is>
          <t>Gili Lankanfushi</t>
        </is>
      </c>
      <c r="C3209" t="inlineStr">
        <is>
          <t>https://gili-lankanfushi.com/blog/unique-things-to-do-in-maldives-for-the-eco-conscious-guest/</t>
        </is>
      </c>
      <c r="D3209" t="inlineStr">
        <is>
          <t>diving</t>
        </is>
      </c>
      <c r="E3209" t="inlineStr">
        <is>
          <t>Things to Do in Maldives for Eco-Conscious Travellers</t>
        </is>
      </c>
      <c r="F3209" t="n">
        <v>8091</v>
      </c>
      <c r="G3209" t="inlineStr">
        <is>
          <t>2026-10-04</t>
        </is>
      </c>
      <c r="H3209" t="inlineStr">
        <is>
          <t>official</t>
        </is>
      </c>
      <c r="I3209" t="inlineStr">
        <is>
          <t>output/pages/125_gili-lankanfushi/diving__gili-lankanfushi.com__blog-unique-things-to-do-in-maldives-for-the-eco-conscious-g.md</t>
        </is>
      </c>
    </row>
    <row r="3210">
      <c r="A3210" t="n">
        <v>125</v>
      </c>
      <c r="B3210" t="inlineStr">
        <is>
          <t>Gili Lankanfushi</t>
        </is>
      </c>
      <c r="C3210" t="inlineStr">
        <is>
          <t>https://gili-lankanfushi.com/gili-veshi-environmental-initiatives/marine-biology-blog/welcoming-jon-our-new-dive-centre-base-leader/</t>
        </is>
      </c>
      <c r="D3210" t="inlineStr">
        <is>
          <t>diving</t>
        </is>
      </c>
      <c r="E3210" t="inlineStr">
        <is>
          <t>Welcoming Jon: Our new Dive Centre Base Leader - Gili Lankanfushi Maldives</t>
        </is>
      </c>
      <c r="F3210" t="n">
        <v>1719</v>
      </c>
      <c r="G3210" t="inlineStr">
        <is>
          <t>2026-10-04</t>
        </is>
      </c>
      <c r="H3210" t="inlineStr">
        <is>
          <t>official</t>
        </is>
      </c>
      <c r="I3210" t="inlineStr">
        <is>
          <t>output/pages/125_gili-lankanfushi/diving__gili-lankanfushi.com__gili-veshi-environmental-initiatives-marine-biology-blog-wel.md</t>
        </is>
      </c>
    </row>
    <row r="3211">
      <c r="A3211" t="n">
        <v>126</v>
      </c>
      <c r="B3211" t="inlineStr">
        <is>
          <t>Centara Grand Island Resort &amp; Spa Maldives</t>
        </is>
      </c>
      <c r="C3211" t="inlineStr">
        <is>
          <t>https://www.centarahotelsresorts.com/centaragrand/cirm/centara-grand-island-maldives-offer</t>
        </is>
      </c>
      <c r="D3211" t="inlineStr">
        <is>
          <t>diving</t>
        </is>
      </c>
      <c r="E3211" t="inlineStr">
        <is>
          <t>Sea, Sand &amp; Centara | The Centara Collection</t>
        </is>
      </c>
      <c r="F3211" t="n">
        <v>4297</v>
      </c>
      <c r="G3211" t="inlineStr">
        <is>
          <t>2026-10-04</t>
        </is>
      </c>
      <c r="H3211" t="inlineStr">
        <is>
          <t>official</t>
        </is>
      </c>
      <c r="I3211" t="inlineStr">
        <is>
          <t>output/pages/126_centara-grand-island-resort-spa-maldives/diving__centarahotelsresorts.com__centaragrand-cirm-centara-grand-island-maldives-offer.md</t>
        </is>
      </c>
    </row>
    <row r="3212">
      <c r="A3212" t="n">
        <v>123</v>
      </c>
      <c r="B3212" t="inlineStr">
        <is>
          <t>Pullman Maldives Maamutaa Resort</t>
        </is>
      </c>
      <c r="C3212" t="inlineStr">
        <is>
          <t>https://www.pullmanmaldivesmaamutaa.com/</t>
        </is>
      </c>
      <c r="D3212" t="inlineStr">
        <is>
          <t>diving</t>
        </is>
      </c>
      <c r="E3212" t="inlineStr">
        <is>
          <t>Luxury All Inclusive Resort in Maldives | Pullman Maldives Maamutaa</t>
        </is>
      </c>
      <c r="F3212" t="n">
        <v>6387</v>
      </c>
      <c r="G3212" t="inlineStr">
        <is>
          <t>2026-10-04</t>
        </is>
      </c>
      <c r="H3212" t="inlineStr">
        <is>
          <t>official</t>
        </is>
      </c>
      <c r="I3212" t="inlineStr">
        <is>
          <t>output/pages/123_pullman-maldives-maamutaa-resort/diving__pullmanmaldivesmaamutaa.com__home.md</t>
        </is>
      </c>
    </row>
    <row r="3213">
      <c r="A3213" t="n">
        <v>70</v>
      </c>
      <c r="B3213" t="inlineStr">
        <is>
          <t>Joy Island</t>
        </is>
      </c>
      <c r="C3213" t="inlineStr">
        <is>
          <t>https://malediven.de/malediven-hotels/joy-island/</t>
        </is>
      </c>
      <c r="D3213" t="inlineStr">
        <is>
          <t>diving</t>
        </is>
      </c>
      <c r="E3213" t="inlineStr">
        <is>
          <t>Joy Island – Jetzt Ihren Malediven Urlaub buchen</t>
        </is>
      </c>
      <c r="F3213" t="n">
        <v>8034</v>
      </c>
      <c r="G3213" t="inlineStr">
        <is>
          <t>2026-10-04</t>
        </is>
      </c>
      <c r="H3213" t="inlineStr">
        <is>
          <t>dmc-agency</t>
        </is>
      </c>
      <c r="I3213" t="inlineStr">
        <is>
          <t>output/pages/070_joy-island/diving__malediven.de__malediven-hotels-joy-island.md</t>
        </is>
      </c>
    </row>
    <row r="3214">
      <c r="A3214" t="n">
        <v>125</v>
      </c>
      <c r="B3214" t="inlineStr">
        <is>
          <t>Gili Lankanfushi</t>
        </is>
      </c>
      <c r="C3214" t="inlineStr">
        <is>
          <t>https://gili-lankanfushi.com/gili-veshi-environmental-initiatives/marine-biology-blog/drupella-removal-expedition-gili-hosts-help-save-our-coral/</t>
        </is>
      </c>
      <c r="D3214" t="inlineStr">
        <is>
          <t>diving</t>
        </is>
      </c>
      <c r="E3214" t="inlineStr">
        <is>
          <t>Drupella Removal Expedition: Gili Hosts Help Save our Coral! - Gili Lankanfushi Maldives</t>
        </is>
      </c>
      <c r="F3214" t="n">
        <v>2235</v>
      </c>
      <c r="G3214" t="inlineStr">
        <is>
          <t>2026-10-04</t>
        </is>
      </c>
      <c r="H3214" t="inlineStr">
        <is>
          <t>official</t>
        </is>
      </c>
      <c r="I3214" t="inlineStr">
        <is>
          <t>output/pages/125_gili-lankanfushi/diving__gili-lankanfushi.com__gili-veshi-environmental-initiatives-marine-biology-blog-dru.md</t>
        </is>
      </c>
    </row>
    <row r="3215">
      <c r="A3215" t="n">
        <v>125</v>
      </c>
      <c r="B3215" t="inlineStr">
        <is>
          <t>Gili Lankanfushi</t>
        </is>
      </c>
      <c r="C3215" t="inlineStr">
        <is>
          <t>https://gili-lankanfushi.com/gili-veshi-environmental-initiatives/marine-biology-blog/christmas-snorkeling/</t>
        </is>
      </c>
      <c r="D3215" t="inlineStr">
        <is>
          <t>diving</t>
        </is>
      </c>
      <c r="E3215" t="inlineStr">
        <is>
          <t>Christmas Snorkeling - Gili Lankanfushi Maldives</t>
        </is>
      </c>
      <c r="F3215" t="n">
        <v>1933</v>
      </c>
      <c r="G3215" t="inlineStr">
        <is>
          <t>2026-10-04</t>
        </is>
      </c>
      <c r="H3215" t="inlineStr">
        <is>
          <t>official</t>
        </is>
      </c>
      <c r="I3215" t="inlineStr">
        <is>
          <t>output/pages/125_gili-lankanfushi/diving__gili-lankanfushi.com__gili-veshi-environmental-initiatives-marine-biology-blog-chr.md</t>
        </is>
      </c>
    </row>
    <row r="3216">
      <c r="A3216" t="n">
        <v>123</v>
      </c>
      <c r="B3216" t="inlineStr">
        <is>
          <t>Pullman Maldives Maamutaa Resort</t>
        </is>
      </c>
      <c r="C3216" t="inlineStr">
        <is>
          <t>https://www.pullmanmaldivesmaamutaa.com/offers/</t>
        </is>
      </c>
      <c r="D3216" t="inlineStr">
        <is>
          <t>diving</t>
        </is>
      </c>
      <c r="E3216" t="inlineStr">
        <is>
          <t>Pullman Maldives Maamutaa - Romantic Escapes</t>
        </is>
      </c>
      <c r="F3216" t="n">
        <v>1169</v>
      </c>
      <c r="G3216" t="inlineStr">
        <is>
          <t>2026-10-04</t>
        </is>
      </c>
      <c r="H3216" t="inlineStr">
        <is>
          <t>official</t>
        </is>
      </c>
      <c r="I3216" t="inlineStr">
        <is>
          <t>output/pages/123_pullman-maldives-maamutaa-resort/diving__pullmanmaldivesmaamutaa.com__offers.md</t>
        </is>
      </c>
    </row>
    <row r="3217">
      <c r="A3217" t="n">
        <v>125</v>
      </c>
      <c r="B3217" t="inlineStr">
        <is>
          <t>Gili Lankanfushi</t>
        </is>
      </c>
      <c r="C3217" t="inlineStr">
        <is>
          <t>https://gili-lankanfushi.com/gili-veshi-environmental-initiatives/marine-biology-blog/housekeeping-heros-save-two-more-olive-ridleys/</t>
        </is>
      </c>
      <c r="D3217" t="inlineStr">
        <is>
          <t>diving</t>
        </is>
      </c>
      <c r="E3217" t="inlineStr">
        <is>
          <t>Housekeeping Hero’s Save Two More Olive Ridleys - Gili Lankanfushi Maldives</t>
        </is>
      </c>
      <c r="F3217" t="n">
        <v>2280</v>
      </c>
      <c r="G3217" t="inlineStr">
        <is>
          <t>2026-10-04</t>
        </is>
      </c>
      <c r="H3217" t="inlineStr">
        <is>
          <t>official</t>
        </is>
      </c>
      <c r="I3217" t="inlineStr">
        <is>
          <t>output/pages/125_gili-lankanfushi/diving__gili-lankanfushi.com__gili-veshi-environmental-initiatives-marine-biology-blog-hou.md</t>
        </is>
      </c>
    </row>
    <row r="3218">
      <c r="A3218" t="n">
        <v>125</v>
      </c>
      <c r="B3218" t="inlineStr">
        <is>
          <t>Gili Lankanfushi</t>
        </is>
      </c>
      <c r="C3218" t="inlineStr">
        <is>
          <t>https://gili-lankanfushi.com/gili-veshi-environmental-initiatives/marine-biology-blog/legendary-day-for-sharks-and-mantas/</t>
        </is>
      </c>
      <c r="D3218" t="inlineStr">
        <is>
          <t>diving</t>
        </is>
      </c>
      <c r="E3218" t="inlineStr">
        <is>
          <t>Legendary day for sharks and Mantas - Gili Lankanfushi Maldives</t>
        </is>
      </c>
      <c r="F3218" t="n">
        <v>1008</v>
      </c>
      <c r="G3218" t="inlineStr">
        <is>
          <t>2026-10-04</t>
        </is>
      </c>
      <c r="H3218" t="inlineStr">
        <is>
          <t>official</t>
        </is>
      </c>
      <c r="I3218" t="inlineStr">
        <is>
          <t>output/pages/125_gili-lankanfushi/diving__gili-lankanfushi.com__gili-veshi-environmental-initiatives-marine-biology-blog-leg.md</t>
        </is>
      </c>
    </row>
    <row r="3219">
      <c r="A3219" t="n">
        <v>150</v>
      </c>
      <c r="B3219" t="inlineStr">
        <is>
          <t>Coco Bodu Hithi</t>
        </is>
      </c>
      <c r="C3219" t="inlineStr">
        <is>
          <t>https://www.airtours.de/coco-bodu-hithi/</t>
        </is>
      </c>
      <c r="D3219" t="inlineStr">
        <is>
          <t>diving</t>
        </is>
      </c>
      <c r="E3219" t="inlineStr">
        <is>
          <t>Coco Bodu Hithi - Gourmetreise auf den Malediven | airtours</t>
        </is>
      </c>
      <c r="F3219" t="n">
        <v>3821</v>
      </c>
      <c r="G3219" t="inlineStr">
        <is>
          <t>2026-10-04</t>
        </is>
      </c>
      <c r="H3219" t="inlineStr">
        <is>
          <t>dmc-agency</t>
        </is>
      </c>
      <c r="I3219" t="inlineStr">
        <is>
          <t>output/pages/150_coco-bodu-hithi/diving__airtours.de__coco-bodu-hithi.md</t>
        </is>
      </c>
    </row>
    <row r="3220">
      <c r="A3220" t="n">
        <v>123</v>
      </c>
      <c r="B3220" t="inlineStr">
        <is>
          <t>Pullman Maldives Maamutaa Resort</t>
        </is>
      </c>
      <c r="C3220" t="inlineStr">
        <is>
          <t>https://www.pullmanmaldivesmaamutaa.com/the-hotel/gallery/</t>
        </is>
      </c>
      <c r="D3220" t="inlineStr">
        <is>
          <t>diving</t>
        </is>
      </c>
      <c r="E3220" t="inlineStr">
        <is>
          <t>Gallery – Pullman Maldives Maamutaa Resort – 5-star hotel</t>
        </is>
      </c>
      <c r="F3220" t="n">
        <v>833</v>
      </c>
      <c r="G3220" t="inlineStr">
        <is>
          <t>2026-10-04</t>
        </is>
      </c>
      <c r="H3220" t="inlineStr">
        <is>
          <t>official</t>
        </is>
      </c>
      <c r="I3220" t="inlineStr">
        <is>
          <t>output/pages/123_pullman-maldives-maamutaa-resort/diving__pullmanmaldivesmaamutaa.com__the-hotel-gallery.md</t>
        </is>
      </c>
    </row>
    <row r="3221">
      <c r="A3221" t="n">
        <v>125</v>
      </c>
      <c r="B3221" t="inlineStr">
        <is>
          <t>Gili Lankanfushi</t>
        </is>
      </c>
      <c r="C3221" t="inlineStr">
        <is>
          <t>https://gili-lankanfushi.com/gili-veshi-environmental-initiatives/marine-biology-blog/gili-boat-crew-saves-1-olive-ridley-turtle-from-a-death-trap/</t>
        </is>
      </c>
      <c r="D3221" t="inlineStr">
        <is>
          <t>dining</t>
        </is>
      </c>
      <c r="E3221" t="inlineStr">
        <is>
          <t>Gili boat crew saves 1 Olive Ridley Turtle from a Death Trap - Gili Lankanfushi Maldives</t>
        </is>
      </c>
      <c r="F3221" t="n">
        <v>1348</v>
      </c>
      <c r="G3221" t="inlineStr">
        <is>
          <t>2026-10-04</t>
        </is>
      </c>
      <c r="H3221" t="inlineStr">
        <is>
          <t>official</t>
        </is>
      </c>
      <c r="I3221" t="inlineStr">
        <is>
          <t>output/pages/125_gili-lankanfushi/dining__gili-lankanfushi.com__gili-veshi-environmental-initiatives-marine-biology-blog-gil.md</t>
        </is>
      </c>
    </row>
    <row r="3222">
      <c r="A3222" t="n">
        <v>123</v>
      </c>
      <c r="B3222" t="inlineStr">
        <is>
          <t>Pullman Maldives Maamutaa Resort</t>
        </is>
      </c>
      <c r="C3222" t="inlineStr">
        <is>
          <t>https://www.pullmanmaldivesmaamutaa.com/zh-hans/events/</t>
        </is>
      </c>
      <c r="D3222" t="inlineStr">
        <is>
          <t>events</t>
        </is>
      </c>
      <c r="E3222" t="inlineStr">
        <is>
          <t>Annual events Maldives - Pullman Maldives</t>
        </is>
      </c>
      <c r="F3222" t="n">
        <v>385</v>
      </c>
      <c r="G3222" t="inlineStr">
        <is>
          <t>2026-10-04</t>
        </is>
      </c>
      <c r="H3222" t="inlineStr">
        <is>
          <t>official</t>
        </is>
      </c>
      <c r="I3222" t="inlineStr">
        <is>
          <t>output/pages/123_pullman-maldives-maamutaa-resort/events__pullmanmaldivesmaamutaa.com__zh-hans-events.md</t>
        </is>
      </c>
    </row>
    <row r="3223">
      <c r="A3223" t="n">
        <v>125</v>
      </c>
      <c r="B3223" t="inlineStr">
        <is>
          <t>Gili Lankanfushi</t>
        </is>
      </c>
      <c r="C3223" t="inlineStr">
        <is>
          <t>https://gili-lankanfushi.com/gili-veshi-environmental-initiatives/marine-biology-blog/black-sun-coral-tubastrea-micranthus-the-future-of-coral-reefs/</t>
        </is>
      </c>
      <c r="D3223" t="inlineStr">
        <is>
          <t>diving</t>
        </is>
      </c>
      <c r="E3223" t="inlineStr">
        <is>
          <t>Black Sun Coral (Tubastrea micranthus): the future of coral reefs? - Gili Lankanfushi Maldives</t>
        </is>
      </c>
      <c r="F3223" t="n">
        <v>1803</v>
      </c>
      <c r="G3223" t="inlineStr">
        <is>
          <t>2026-10-04</t>
        </is>
      </c>
      <c r="H3223" t="inlineStr">
        <is>
          <t>official</t>
        </is>
      </c>
      <c r="I3223" t="inlineStr">
        <is>
          <t>output/pages/125_gili-lankanfushi/diving__gili-lankanfushi.com__gili-veshi-environmental-initiatives-marine-biology-blog-bla.md</t>
        </is>
      </c>
    </row>
    <row r="3224">
      <c r="A3224" t="n">
        <v>125</v>
      </c>
      <c r="B3224" t="inlineStr">
        <is>
          <t>Gili Lankanfushi</t>
        </is>
      </c>
      <c r="C3224" t="inlineStr">
        <is>
          <t>https://gili-lankanfushi.com/gili-veshi-environmental-initiatives/marine-biology-blog/rescued-turtle-released-after-4-months-of-rehab/</t>
        </is>
      </c>
      <c r="D3224" t="inlineStr">
        <is>
          <t>diving</t>
        </is>
      </c>
      <c r="E3224" t="inlineStr">
        <is>
          <t>Rescued turtle released after 4 months of rehab! - Gili Lankanfushi Maldives</t>
        </is>
      </c>
      <c r="F3224" t="n">
        <v>2218</v>
      </c>
      <c r="G3224" t="inlineStr">
        <is>
          <t>2026-10-04</t>
        </is>
      </c>
      <c r="H3224" t="inlineStr">
        <is>
          <t>official</t>
        </is>
      </c>
      <c r="I3224" t="inlineStr">
        <is>
          <t>output/pages/125_gili-lankanfushi/diving__gili-lankanfushi.com__gili-veshi-environmental-initiatives-marine-biology-blog-res.md</t>
        </is>
      </c>
    </row>
    <row r="3225">
      <c r="A3225" t="n">
        <v>123</v>
      </c>
      <c r="B3225" t="inlineStr">
        <is>
          <t>Pullman Maldives Maamutaa Resort</t>
        </is>
      </c>
      <c r="C3225" t="inlineStr">
        <is>
          <t>https://www.pullmanmaldivesmaamutaa.com/villas-suites/ocean-pool-villa/</t>
        </is>
      </c>
      <c r="D3225" t="inlineStr">
        <is>
          <t>diving</t>
        </is>
      </c>
      <c r="E3225" t="inlineStr">
        <is>
          <t>Ocean Pool Villa – Pullman Maldives Maamutaa – 5-star resort</t>
        </is>
      </c>
      <c r="F3225" t="n">
        <v>1291</v>
      </c>
      <c r="G3225" t="inlineStr">
        <is>
          <t>2026-10-04</t>
        </is>
      </c>
      <c r="H3225" t="inlineStr">
        <is>
          <t>official</t>
        </is>
      </c>
      <c r="I3225" t="inlineStr">
        <is>
          <t>output/pages/123_pullman-maldives-maamutaa-resort/diving__pullmanmaldivesmaamutaa.com__villas-suites-ocean-pool-villa.md</t>
        </is>
      </c>
    </row>
    <row r="3226">
      <c r="A3226" t="n">
        <v>15</v>
      </c>
      <c r="B3226" t="inlineStr">
        <is>
          <t>Alila Kothaifaru Maldives</t>
        </is>
      </c>
      <c r="C3226" t="inlineStr">
        <is>
          <t>https://malediven.de/malediven-hotels/alila-kothaifaru/</t>
        </is>
      </c>
      <c r="D3226" t="inlineStr">
        <is>
          <t>diving</t>
        </is>
      </c>
      <c r="E3226" t="inlineStr">
        <is>
          <t>Alila – Jetzt Ihren Malediven Urlaub buchen</t>
        </is>
      </c>
      <c r="F3226" t="n">
        <v>16405</v>
      </c>
      <c r="G3226" t="inlineStr">
        <is>
          <t>2026-10-04</t>
        </is>
      </c>
      <c r="H3226" t="inlineStr">
        <is>
          <t>dmc-agency</t>
        </is>
      </c>
      <c r="I3226" t="inlineStr">
        <is>
          <t>output/pages/015_alila-kothaifaru-maldives/diving__malediven.de__malediven-hotels-alila-kothaifaru.md</t>
        </is>
      </c>
    </row>
    <row r="3227">
      <c r="A3227" t="n">
        <v>125</v>
      </c>
      <c r="B3227" t="inlineStr">
        <is>
          <t>Gili Lankanfushi</t>
        </is>
      </c>
      <c r="C3227" t="inlineStr">
        <is>
          <t>https://gili-lankanfushi.com/gallery/glm_family-villa-with-pool-master-bedroom/</t>
        </is>
      </c>
      <c r="D3227" t="inlineStr">
        <is>
          <t>diving</t>
        </is>
      </c>
      <c r="E3227" t="inlineStr">
        <is>
          <t>Gallery | Gili Lankanfushi Maldives</t>
        </is>
      </c>
      <c r="F3227" t="n">
        <v>574</v>
      </c>
      <c r="G3227" t="inlineStr">
        <is>
          <t>2026-10-04</t>
        </is>
      </c>
      <c r="H3227" t="inlineStr">
        <is>
          <t>official</t>
        </is>
      </c>
      <c r="I3227" t="inlineStr">
        <is>
          <t>output/pages/125_gili-lankanfushi/diving__gili-lankanfushi.com__gallery-glm-family-villa-with-pool-master-bedroom.md</t>
        </is>
      </c>
    </row>
    <row r="3228">
      <c r="A3228" t="n">
        <v>28</v>
      </c>
      <c r="B3228" t="inlineStr">
        <is>
          <t>Kudadoo Maldives Private island</t>
        </is>
      </c>
      <c r="C3228" t="inlineStr">
        <is>
          <t>https://www.airtours.de/reiseziele/asien/malediven/kudadoo-malediven/</t>
        </is>
      </c>
      <c r="D3228" t="inlineStr">
        <is>
          <t>diving</t>
        </is>
      </c>
      <c r="E3228" t="inlineStr">
        <is>
          <t>Das Kudadoo Maldives Private Island | airtours</t>
        </is>
      </c>
      <c r="F3228" t="n">
        <v>2498</v>
      </c>
      <c r="G3228" t="inlineStr">
        <is>
          <t>2026-10-04</t>
        </is>
      </c>
      <c r="H3228" t="inlineStr">
        <is>
          <t>dmc-agency</t>
        </is>
      </c>
      <c r="I3228" t="inlineStr">
        <is>
          <t>output/pages/028_kudadoo-maldives-private-island/diving__airtours.de__reiseziele-asien-malediven-kudadoo-malediven.md</t>
        </is>
      </c>
    </row>
    <row r="3229">
      <c r="A3229" t="n">
        <v>125</v>
      </c>
      <c r="B3229" t="inlineStr">
        <is>
          <t>Gili Lankanfushi</t>
        </is>
      </c>
      <c r="C3229" t="inlineStr">
        <is>
          <t>https://gili-lankanfushi.com/gili-veshi-environmental-initiatives/marine-biology-blog/green-sea-turtle-nesting-on-earth-day-2018/</t>
        </is>
      </c>
      <c r="D3229" t="inlineStr">
        <is>
          <t>diving</t>
        </is>
      </c>
      <c r="E3229" t="inlineStr">
        <is>
          <t>Green Sea Turtle Nesting on Earth Day 2018 - Gili Lankanfushi Maldives</t>
        </is>
      </c>
      <c r="F3229" t="n">
        <v>2308</v>
      </c>
      <c r="G3229" t="inlineStr">
        <is>
          <t>2026-10-04</t>
        </is>
      </c>
      <c r="H3229" t="inlineStr">
        <is>
          <t>official</t>
        </is>
      </c>
      <c r="I3229" t="inlineStr">
        <is>
          <t>output/pages/125_gili-lankanfushi/diving__gili-lankanfushi.com__gili-veshi-environmental-initiatives-marine-biology-blog-gre.md</t>
        </is>
      </c>
    </row>
    <row r="3230">
      <c r="A3230" t="n">
        <v>125</v>
      </c>
      <c r="B3230" t="inlineStr">
        <is>
          <t>Gili Lankanfushi</t>
        </is>
      </c>
      <c r="C3230" t="inlineStr">
        <is>
          <t>https://gili-lankanfushi.com/gallery/glm_aerial-of-private-reserve-3/</t>
        </is>
      </c>
      <c r="D3230" t="inlineStr">
        <is>
          <t>diving</t>
        </is>
      </c>
      <c r="E3230" t="inlineStr">
        <is>
          <t>Gallery | Gili Lankanfushi Maldives</t>
        </is>
      </c>
      <c r="F3230" t="n">
        <v>574</v>
      </c>
      <c r="G3230" t="inlineStr">
        <is>
          <t>2026-10-04</t>
        </is>
      </c>
      <c r="H3230" t="inlineStr">
        <is>
          <t>official</t>
        </is>
      </c>
      <c r="I3230" t="inlineStr">
        <is>
          <t>output/pages/125_gili-lankanfushi/diving__gili-lankanfushi.com__gallery-glm-aerial-of-private-reserve-3.md</t>
        </is>
      </c>
    </row>
    <row r="3231">
      <c r="A3231" t="n">
        <v>125</v>
      </c>
      <c r="B3231" t="inlineStr">
        <is>
          <t>Gili Lankanfushi</t>
        </is>
      </c>
      <c r="C3231" t="inlineStr">
        <is>
          <t>https://gili-lankanfushi.com/blog/water-activities-in-maldives/</t>
        </is>
      </c>
      <c r="D3231" t="inlineStr">
        <is>
          <t>diving</t>
        </is>
      </c>
      <c r="E3231" t="inlineStr">
        <is>
          <t>Unique Maldives Water Activities at Gili Lankanfushi</t>
        </is>
      </c>
      <c r="F3231" t="n">
        <v>5540</v>
      </c>
      <c r="G3231" t="inlineStr">
        <is>
          <t>2026-10-04</t>
        </is>
      </c>
      <c r="H3231" t="inlineStr">
        <is>
          <t>official</t>
        </is>
      </c>
      <c r="I3231" t="inlineStr">
        <is>
          <t>output/pages/125_gili-lankanfushi/diving__gili-lankanfushi.com__blog-water-activities-in-maldives.md</t>
        </is>
      </c>
    </row>
    <row r="3232">
      <c r="A3232" t="n">
        <v>123</v>
      </c>
      <c r="B3232" t="inlineStr">
        <is>
          <t>Pullman Maldives Maamutaa Resort</t>
        </is>
      </c>
      <c r="C3232" t="inlineStr">
        <is>
          <t>https://www.pullmanmaldivesmaamutaa.com/villas-suites/</t>
        </is>
      </c>
      <c r="D3232" t="inlineStr">
        <is>
          <t>diving</t>
        </is>
      </c>
      <c r="E3232" t="inlineStr">
        <is>
          <t>Villas and suites – Pullman Maldives Maamutaa Resort – 5-star hotel</t>
        </is>
      </c>
      <c r="F3232" t="n">
        <v>2814</v>
      </c>
      <c r="G3232" t="inlineStr">
        <is>
          <t>2026-10-04</t>
        </is>
      </c>
      <c r="H3232" t="inlineStr">
        <is>
          <t>official</t>
        </is>
      </c>
      <c r="I3232" t="inlineStr">
        <is>
          <t>output/pages/123_pullman-maldives-maamutaa-resort/diving__pullmanmaldivesmaamutaa.com__villas-suites.md</t>
        </is>
      </c>
    </row>
    <row r="3233">
      <c r="A3233" t="n">
        <v>123</v>
      </c>
      <c r="B3233" t="inlineStr">
        <is>
          <t>Pullman Maldives Maamutaa Resort</t>
        </is>
      </c>
      <c r="C3233" t="inlineStr">
        <is>
          <t>https://www.pullmanmaldivesmaamutaa.com/villas-suites/luxury-royal-suite-maldives/</t>
        </is>
      </c>
      <c r="D3233" t="inlineStr">
        <is>
          <t>diving</t>
        </is>
      </c>
      <c r="E3233" t="inlineStr">
        <is>
          <t>Luxury Royal Suite in Maldives | Pullman Maldives</t>
        </is>
      </c>
      <c r="F3233" t="n">
        <v>2018</v>
      </c>
      <c r="G3233" t="inlineStr">
        <is>
          <t>2026-10-04</t>
        </is>
      </c>
      <c r="H3233" t="inlineStr">
        <is>
          <t>official</t>
        </is>
      </c>
      <c r="I3233" t="inlineStr">
        <is>
          <t>output/pages/123_pullman-maldives-maamutaa-resort/diving__pullmanmaldivesmaamutaa.com__villas-suites-luxury-royal-suite-maldives.md</t>
        </is>
      </c>
    </row>
    <row r="3234">
      <c r="A3234" t="n">
        <v>125</v>
      </c>
      <c r="B3234" t="inlineStr">
        <is>
          <t>Gili Lankanfushi</t>
        </is>
      </c>
      <c r="C3234" t="inlineStr">
        <is>
          <t>https://gili-lankanfushi.com/gili-veshi-environmental-initiatives/marine-biology-blog/josie-saves-another-gili-turtle/</t>
        </is>
      </c>
      <c r="D3234" t="inlineStr">
        <is>
          <t>diving</t>
        </is>
      </c>
      <c r="E3234" t="inlineStr">
        <is>
          <t>Josie Saves Another Gili Turtle! - Gili Lankanfushi Maldives</t>
        </is>
      </c>
      <c r="F3234" t="n">
        <v>2507</v>
      </c>
      <c r="G3234" t="inlineStr">
        <is>
          <t>2026-10-04</t>
        </is>
      </c>
      <c r="H3234" t="inlineStr">
        <is>
          <t>official</t>
        </is>
      </c>
      <c r="I3234" t="inlineStr">
        <is>
          <t>output/pages/125_gili-lankanfushi/diving__gili-lankanfushi.com__gili-veshi-environmental-initiatives-marine-biology-blog-jos.md</t>
        </is>
      </c>
    </row>
    <row r="3235">
      <c r="A3235" t="n">
        <v>125</v>
      </c>
      <c r="B3235" t="inlineStr">
        <is>
          <t>Gili Lankanfushi</t>
        </is>
      </c>
      <c r="C3235" t="inlineStr">
        <is>
          <t>https://gili-lankanfushi.com/gili-veshi-environmental-initiatives/marine-biology-blog/reef-cleaning-report-another-15kg-of-rubbish-hauled-out/</t>
        </is>
      </c>
      <c r="D3235" t="inlineStr">
        <is>
          <t>diving</t>
        </is>
      </c>
      <c r="E3235" t="inlineStr">
        <is>
          <t>Reef Cleaning Report – another 15kg of rubbish hauled out - Gili Lankanfushi Maldives</t>
        </is>
      </c>
      <c r="F3235" t="n">
        <v>520</v>
      </c>
      <c r="G3235" t="inlineStr">
        <is>
          <t>2026-10-04</t>
        </is>
      </c>
      <c r="H3235" t="inlineStr">
        <is>
          <t>official</t>
        </is>
      </c>
      <c r="I3235" t="inlineStr">
        <is>
          <t>output/pages/125_gili-lankanfushi/diving__gili-lankanfushi.com__gili-veshi-environmental-initiatives-marine-biology-blog-ree.md</t>
        </is>
      </c>
    </row>
    <row r="3236">
      <c r="A3236" t="n">
        <v>123</v>
      </c>
      <c r="B3236" t="inlineStr">
        <is>
          <t>Pullman Maldives Maamutaa Resort</t>
        </is>
      </c>
      <c r="C3236" t="inlineStr">
        <is>
          <t>https://www.pullmanmaldivesmaamutaa.com/virtual-tour/</t>
        </is>
      </c>
      <c r="D3236" t="inlineStr">
        <is>
          <t>diving</t>
        </is>
      </c>
      <c r="E3236" t="inlineStr">
        <is>
          <t>Pullman Maldives Maamutaa - Virtual Tour</t>
        </is>
      </c>
      <c r="F3236" t="n">
        <v>308</v>
      </c>
      <c r="G3236" t="inlineStr">
        <is>
          <t>2026-10-04</t>
        </is>
      </c>
      <c r="H3236" t="inlineStr">
        <is>
          <t>official</t>
        </is>
      </c>
      <c r="I3236" t="inlineStr">
        <is>
          <t>output/pages/123_pullman-maldives-maamutaa-resort/diving__pullmanmaldivesmaamutaa.com__virtual-tour.md</t>
        </is>
      </c>
    </row>
    <row r="3237">
      <c r="A3237" t="n">
        <v>125</v>
      </c>
      <c r="B3237" t="inlineStr">
        <is>
          <t>Gili Lankanfushi</t>
        </is>
      </c>
      <c r="C3237" t="inlineStr">
        <is>
          <t>https://gili-lankanfushi.com/gili-veshi-environmental-initiatives/marine-biology-blog/manta-mania-at-gili-lankanfushi/</t>
        </is>
      </c>
      <c r="D3237" t="inlineStr">
        <is>
          <t>diving</t>
        </is>
      </c>
      <c r="E3237" t="inlineStr">
        <is>
          <t>Manta Mania at Gili Lankanfushi - Gili Lankanfushi Maldives</t>
        </is>
      </c>
      <c r="F3237" t="n">
        <v>2650</v>
      </c>
      <c r="G3237" t="inlineStr">
        <is>
          <t>2026-10-04</t>
        </is>
      </c>
      <c r="H3237" t="inlineStr">
        <is>
          <t>official</t>
        </is>
      </c>
      <c r="I3237" t="inlineStr">
        <is>
          <t>output/pages/125_gili-lankanfushi/diving__gili-lankanfushi.com__gili-veshi-environmental-initiatives-marine-biology-blog-man.md</t>
        </is>
      </c>
    </row>
    <row r="3238">
      <c r="A3238" t="n">
        <v>123</v>
      </c>
      <c r="B3238" t="inlineStr">
        <is>
          <t>Pullman Maldives Maamutaa Resort</t>
        </is>
      </c>
      <c r="C3238" t="inlineStr">
        <is>
          <t>https://www.pullmanmaldivesmaamutaa.com/media-tag/alloaua-gaham/</t>
        </is>
      </c>
      <c r="D3238" t="inlineStr">
        <is>
          <t>diving</t>
        </is>
      </c>
      <c r="E3238" t="inlineStr">
        <is>
          <t>Pullman Maldives Maamutaa - Allaoua Gaham</t>
        </is>
      </c>
      <c r="F3238" t="n">
        <v>310</v>
      </c>
      <c r="G3238" t="inlineStr">
        <is>
          <t>2026-10-04</t>
        </is>
      </c>
      <c r="H3238" t="inlineStr">
        <is>
          <t>official</t>
        </is>
      </c>
      <c r="I3238" t="inlineStr">
        <is>
          <t>output/pages/123_pullman-maldives-maamutaa-resort/diving__pullmanmaldivesmaamutaa.com__media-tag-alloaua-gaham.md</t>
        </is>
      </c>
    </row>
    <row r="3239">
      <c r="A3239" t="n">
        <v>125</v>
      </c>
      <c r="B3239" t="inlineStr">
        <is>
          <t>Gili Lankanfushi</t>
        </is>
      </c>
      <c r="C3239" t="inlineStr">
        <is>
          <t>https://gili-lankanfushi.com/gili-veshi-environmental-initiatives/marine-biology-blog/cleaning-up-the-lagoon-and-getting-ready-for-world-oceans-day/</t>
        </is>
      </c>
      <c r="D3239" t="inlineStr">
        <is>
          <t>diving</t>
        </is>
      </c>
      <c r="E3239" t="inlineStr">
        <is>
          <t>Cleaning up the lagoon and getting ready for World Oceans Day - Gili Lankanfushi Maldives</t>
        </is>
      </c>
      <c r="F3239" t="n">
        <v>522</v>
      </c>
      <c r="G3239" t="inlineStr">
        <is>
          <t>2026-10-04</t>
        </is>
      </c>
      <c r="H3239" t="inlineStr">
        <is>
          <t>official</t>
        </is>
      </c>
      <c r="I3239" t="inlineStr">
        <is>
          <t>output/pages/125_gili-lankanfushi/diving__gili-lankanfushi.com__gili-veshi-environmental-initiatives-marine-biology-blog-cle.md</t>
        </is>
      </c>
    </row>
    <row r="3240">
      <c r="A3240" t="n">
        <v>37</v>
      </c>
      <c r="B3240" t="inlineStr">
        <is>
          <t>The Ritz Carlton Maldives Fari Islands</t>
        </is>
      </c>
      <c r="C3240" t="inlineStr">
        <is>
          <t>https://malediven.de/malediven-hotels/ritz-carlton-maldives/</t>
        </is>
      </c>
      <c r="D3240" t="inlineStr">
        <is>
          <t>diving</t>
        </is>
      </c>
      <c r="E3240" t="inlineStr">
        <is>
          <t>Ritz-Carlton – Jetzt Ihren Malediven Urlaub buchen</t>
        </is>
      </c>
      <c r="F3240" t="n">
        <v>10899</v>
      </c>
      <c r="G3240" t="inlineStr">
        <is>
          <t>2026-10-04</t>
        </is>
      </c>
      <c r="H3240" t="inlineStr">
        <is>
          <t>dmc-agency</t>
        </is>
      </c>
      <c r="I3240" t="inlineStr">
        <is>
          <t>output/pages/037_the-ritz-carlton-maldives-fari-islands/diving__malediven.de__malediven-hotels-ritz-carlton-maldives.md</t>
        </is>
      </c>
    </row>
    <row r="3241">
      <c r="A3241" t="n">
        <v>125</v>
      </c>
      <c r="B3241" t="inlineStr">
        <is>
          <t>Gili Lankanfushi</t>
        </is>
      </c>
      <c r="C3241" t="inlineStr">
        <is>
          <t>https://gili-lankanfushi.com/gallery/glm_aerial-view-of-family-villa-38-with-3-palm-island/</t>
        </is>
      </c>
      <c r="D3241" t="inlineStr">
        <is>
          <t>diving</t>
        </is>
      </c>
      <c r="E3241" t="inlineStr">
        <is>
          <t>Gallery | Gili Lankanfushi Maldives</t>
        </is>
      </c>
      <c r="F3241" t="n">
        <v>574</v>
      </c>
      <c r="G3241" t="inlineStr">
        <is>
          <t>2026-10-04</t>
        </is>
      </c>
      <c r="H3241" t="inlineStr">
        <is>
          <t>official</t>
        </is>
      </c>
      <c r="I3241" t="inlineStr">
        <is>
          <t>output/pages/125_gili-lankanfushi/diving__gili-lankanfushi.com__gallery-glm-aerial-view-of-family-villa-38-with-3-palm-islan.md</t>
        </is>
      </c>
    </row>
    <row r="3242">
      <c r="A3242" t="n">
        <v>125</v>
      </c>
      <c r="B3242" t="inlineStr">
        <is>
          <t>Gili Lankanfushi</t>
        </is>
      </c>
      <c r="C3242" t="inlineStr">
        <is>
          <t>https://gili-lankanfushi.com/experience/</t>
        </is>
      </c>
      <c r="D3242" t="inlineStr">
        <is>
          <t>diving</t>
        </is>
      </c>
      <c r="E3242" t="inlineStr">
        <is>
          <t>Things to Do in Maldives: Adventure and Relaxation Await</t>
        </is>
      </c>
      <c r="F3242" t="n">
        <v>2649</v>
      </c>
      <c r="G3242" t="inlineStr">
        <is>
          <t>2026-10-04</t>
        </is>
      </c>
      <c r="H3242" t="inlineStr">
        <is>
          <t>official</t>
        </is>
      </c>
      <c r="I3242" t="inlineStr">
        <is>
          <t>output/pages/125_gili-lankanfushi/diving__gili-lankanfushi.com__experience.md</t>
        </is>
      </c>
    </row>
    <row r="3243">
      <c r="A3243" t="n">
        <v>123</v>
      </c>
      <c r="B3243" t="inlineStr">
        <is>
          <t>Pullman Maldives Maamutaa Resort</t>
        </is>
      </c>
      <c r="C3243" t="inlineStr">
        <is>
          <t>https://www.pullmanmaldivesmaamutaa.com/expriences/excursions/</t>
        </is>
      </c>
      <c r="D3243" t="inlineStr">
        <is>
          <t>diving</t>
        </is>
      </c>
      <c r="E3243" t="inlineStr">
        <is>
          <t>Pullman Maldives Maamutaa - Excursions</t>
        </is>
      </c>
      <c r="F3243" t="n">
        <v>579</v>
      </c>
      <c r="G3243" t="inlineStr">
        <is>
          <t>2026-10-04</t>
        </is>
      </c>
      <c r="H3243" t="inlineStr">
        <is>
          <t>official</t>
        </is>
      </c>
      <c r="I3243" t="inlineStr">
        <is>
          <t>output/pages/123_pullman-maldives-maamutaa-resort/diving__pullmanmaldivesmaamutaa.com__expriences-excursions.md</t>
        </is>
      </c>
    </row>
    <row r="3244">
      <c r="A3244" t="n">
        <v>125</v>
      </c>
      <c r="B3244" t="inlineStr">
        <is>
          <t>Gili Lankanfushi</t>
        </is>
      </c>
      <c r="C3244" t="inlineStr">
        <is>
          <t>https://gili-lankanfushi.com/wellness/asha-chong/</t>
        </is>
      </c>
      <c r="D3244" t="inlineStr">
        <is>
          <t>spa</t>
        </is>
      </c>
      <c r="E3244" t="inlineStr">
        <is>
          <t>ASHA CHONG - Gili Lankanfushi Maldives</t>
        </is>
      </c>
      <c r="F3244" t="n">
        <v>971</v>
      </c>
      <c r="G3244" t="inlineStr">
        <is>
          <t>2026-10-04</t>
        </is>
      </c>
      <c r="H3244" t="inlineStr">
        <is>
          <t>official</t>
        </is>
      </c>
      <c r="I3244" t="inlineStr">
        <is>
          <t>output/pages/125_gili-lankanfushi/spa__gili-lankanfushi.com__wellness-asha-chong.md</t>
        </is>
      </c>
    </row>
    <row r="3245">
      <c r="A3245" t="n">
        <v>33</v>
      </c>
      <c r="B3245" t="inlineStr">
        <is>
          <t>Dhigali Maldives</t>
        </is>
      </c>
      <c r="C3245" t="inlineStr">
        <is>
          <t>https://malediven.de/malediven-hotels/dhigali-maldives/</t>
        </is>
      </c>
      <c r="D3245" t="inlineStr">
        <is>
          <t>diving</t>
        </is>
      </c>
      <c r="E3245" t="inlineStr">
        <is>
          <t>Dhigali – Jetzt Ihren Malediven Urlaub buchen</t>
        </is>
      </c>
      <c r="F3245" t="n">
        <v>2311</v>
      </c>
      <c r="G3245" t="inlineStr">
        <is>
          <t>2026-10-04</t>
        </is>
      </c>
      <c r="H3245" t="inlineStr">
        <is>
          <t>dmc-agency</t>
        </is>
      </c>
      <c r="I3245" t="inlineStr">
        <is>
          <t>output/pages/033_dhigali-maldives/diving__malediven.de__malediven-hotels-dhigali-maldives.md</t>
        </is>
      </c>
    </row>
    <row r="3246">
      <c r="A3246" t="n">
        <v>76</v>
      </c>
      <c r="B3246" t="inlineStr">
        <is>
          <t>Hideaway Beach Resort and Spa at Dhonakulhi Island Maldives</t>
        </is>
      </c>
      <c r="C3246" t="inlineStr">
        <is>
          <t>https://malediven.de/malediven-hotels/hideaway-beach/</t>
        </is>
      </c>
      <c r="D3246" t="inlineStr">
        <is>
          <t>diving</t>
        </is>
      </c>
      <c r="E3246" t="inlineStr">
        <is>
          <t>Hideaway Beach – Jetzt Ihren Malediven Urlaub buchen</t>
        </is>
      </c>
      <c r="F3246" t="n">
        <v>2478</v>
      </c>
      <c r="G3246" t="inlineStr">
        <is>
          <t>2026-10-04</t>
        </is>
      </c>
      <c r="H3246" t="inlineStr">
        <is>
          <t>dmc-agency</t>
        </is>
      </c>
      <c r="I3246" t="inlineStr">
        <is>
          <t>output/pages/076_hideaway-beach-resort-and-spa-at-dhonakulhi-island/diving__malediven.de__malediven-hotels-hideaway-beach.md</t>
        </is>
      </c>
    </row>
    <row r="3247">
      <c r="A3247" t="n">
        <v>123</v>
      </c>
      <c r="B3247" t="inlineStr">
        <is>
          <t>Pullman Maldives Maamutaa Resort</t>
        </is>
      </c>
      <c r="C3247" t="inlineStr">
        <is>
          <t>https://www.pullmanmaldivesmaamutaa.com/restaurants-bars-maldives/</t>
        </is>
      </c>
      <c r="D3247" t="inlineStr">
        <is>
          <t>dining</t>
        </is>
      </c>
      <c r="E3247" t="inlineStr">
        <is>
          <t>Restaurants and bars – Pullman Maldives Maamutaa Resort – 5-star hotel</t>
        </is>
      </c>
      <c r="F3247" t="n">
        <v>1831</v>
      </c>
      <c r="G3247" t="inlineStr">
        <is>
          <t>2026-10-04</t>
        </is>
      </c>
      <c r="H3247" t="inlineStr">
        <is>
          <t>official</t>
        </is>
      </c>
      <c r="I3247" t="inlineStr">
        <is>
          <t>output/pages/123_pullman-maldives-maamutaa-resort/dining__pullmanmaldivesmaamutaa.com__restaurants-bars-maldives.md</t>
        </is>
      </c>
    </row>
    <row r="3248">
      <c r="A3248" t="n">
        <v>125</v>
      </c>
      <c r="B3248" t="inlineStr">
        <is>
          <t>Gili Lankanfushi</t>
        </is>
      </c>
      <c r="C3248" t="inlineStr">
        <is>
          <t>https://gili-lankanfushi.com/highlights/press-coverage/gili-veshi-brand-new-marine-biology-centre-opens-on-world-oceans-day/</t>
        </is>
      </c>
      <c r="D3248" t="inlineStr">
        <is>
          <t>diving</t>
        </is>
      </c>
      <c r="E3248" t="inlineStr">
        <is>
          <t>Gili Veshi: Brand New Marine Biology Centre Opens On World Oceans Day - Gili Lankanfushi Maldives</t>
        </is>
      </c>
      <c r="F3248" t="n">
        <v>4516</v>
      </c>
      <c r="G3248" t="inlineStr">
        <is>
          <t>2026-10-04</t>
        </is>
      </c>
      <c r="H3248" t="inlineStr">
        <is>
          <t>official</t>
        </is>
      </c>
      <c r="I3248" t="inlineStr">
        <is>
          <t>output/pages/125_gili-lankanfushi/diving__gili-lankanfushi.com__highlights-press-coverage-gili-veshi-brand-new-marine-biolog.md</t>
        </is>
      </c>
    </row>
    <row r="3249">
      <c r="A3249" t="n">
        <v>125</v>
      </c>
      <c r="B3249" t="inlineStr">
        <is>
          <t>Gili Lankanfushi</t>
        </is>
      </c>
      <c r="C3249" t="inlineStr">
        <is>
          <t>https://gili-lankanfushi.com/gili-veshi-environmental-initiatives/marine-biology-blog/whats-washing-up-bioluminescent-ostracods-2/</t>
        </is>
      </c>
      <c r="D3249" t="inlineStr">
        <is>
          <t>diving</t>
        </is>
      </c>
      <c r="E3249" t="inlineStr">
        <is>
          <t>What’s Washing Up: The marvelous purple crown jellyfish - Gili Lankanfushi Maldives</t>
        </is>
      </c>
      <c r="F3249" t="n">
        <v>2470</v>
      </c>
      <c r="G3249" t="inlineStr">
        <is>
          <t>2026-10-04</t>
        </is>
      </c>
      <c r="H3249" t="inlineStr">
        <is>
          <t>official</t>
        </is>
      </c>
      <c r="I3249" t="inlineStr">
        <is>
          <t>output/pages/125_gili-lankanfushi/diving__gili-lankanfushi.com__gili-veshi-environmental-initiatives-marine-biology-blog-wha.md</t>
        </is>
      </c>
    </row>
    <row r="3250">
      <c r="A3250" t="n">
        <v>79</v>
      </c>
      <c r="B3250" t="inlineStr">
        <is>
          <t>Komandoo Island Resort</t>
        </is>
      </c>
      <c r="C3250" t="inlineStr">
        <is>
          <t>https://malediven.de/malediven-hotels/komandoo-island/</t>
        </is>
      </c>
      <c r="D3250" t="inlineStr">
        <is>
          <t>diving</t>
        </is>
      </c>
      <c r="E3250" t="inlineStr">
        <is>
          <t>Komandoo Island – Jetzt Ihren Malediven Urlaub buchen</t>
        </is>
      </c>
      <c r="F3250" t="n">
        <v>2829</v>
      </c>
      <c r="G3250" t="inlineStr">
        <is>
          <t>2026-10-04</t>
        </is>
      </c>
      <c r="H3250" t="inlineStr">
        <is>
          <t>dmc-agency</t>
        </is>
      </c>
      <c r="I3250" t="inlineStr">
        <is>
          <t>output/pages/079_komandoo-island-resort/diving__malediven.de__malediven-hotels-komandoo-island.md</t>
        </is>
      </c>
    </row>
    <row r="3251">
      <c r="A3251" t="n">
        <v>125</v>
      </c>
      <c r="B3251" t="inlineStr">
        <is>
          <t>Gili Lankanfushi</t>
        </is>
      </c>
      <c r="C3251" t="inlineStr">
        <is>
          <t>https://gili-lankanfushi.com/gili-veshi-environmental-initiatives/marine-biology-blog/mantas-of-rasfari/</t>
        </is>
      </c>
      <c r="D3251" t="inlineStr">
        <is>
          <t>diving</t>
        </is>
      </c>
      <c r="E3251" t="inlineStr">
        <is>
          <t>Mantas of Rasfari - Gili Lankanfushi Maldives</t>
        </is>
      </c>
      <c r="F3251" t="n">
        <v>2536</v>
      </c>
      <c r="G3251" t="inlineStr">
        <is>
          <t>2026-10-04</t>
        </is>
      </c>
      <c r="H3251" t="inlineStr">
        <is>
          <t>official</t>
        </is>
      </c>
      <c r="I3251" t="inlineStr">
        <is>
          <t>output/pages/125_gili-lankanfushi/diving__gili-lankanfushi.com__gili-veshi-environmental-initiatives-marine-biology-blog-man.md</t>
        </is>
      </c>
    </row>
    <row r="3252">
      <c r="A3252" t="n">
        <v>65</v>
      </c>
      <c r="B3252" t="inlineStr">
        <is>
          <t>Cheval Blanc Randheli</t>
        </is>
      </c>
      <c r="C3252" t="inlineStr">
        <is>
          <t>https://malediven.de/malediven-hotels/cheval-blanc-randheli/</t>
        </is>
      </c>
      <c r="D3252" t="inlineStr">
        <is>
          <t>diving</t>
        </is>
      </c>
      <c r="E3252" t="inlineStr">
        <is>
          <t>Cheval Blanc Randheli – Jetzt Ihren Malediven Urlaub buchen</t>
        </is>
      </c>
      <c r="F3252" t="n">
        <v>2163</v>
      </c>
      <c r="G3252" t="inlineStr">
        <is>
          <t>2026-10-04</t>
        </is>
      </c>
      <c r="H3252" t="inlineStr">
        <is>
          <t>dmc-agency</t>
        </is>
      </c>
      <c r="I3252" t="inlineStr">
        <is>
          <t>output/pages/065_cheval-blanc-randheli/diving__malediven.de__malediven-hotels-cheval-blanc-randheli.md</t>
        </is>
      </c>
    </row>
    <row r="3253">
      <c r="A3253" t="n">
        <v>125</v>
      </c>
      <c r="B3253" t="inlineStr">
        <is>
          <t>Gili Lankanfushi</t>
        </is>
      </c>
      <c r="C3253" t="inlineStr">
        <is>
          <t>https://gili-lankanfushi.com/gili-veshi-environmental-initiatives/marine-biology-blog/reducing-food-waste-at-gili-lankanfushi/</t>
        </is>
      </c>
      <c r="D3253" t="inlineStr">
        <is>
          <t>dining</t>
        </is>
      </c>
      <c r="E3253" t="inlineStr">
        <is>
          <t>Reducing Food Waste at Gili Lankanfushi - Gili Lankanfushi Maldives</t>
        </is>
      </c>
      <c r="F3253" t="n">
        <v>1884</v>
      </c>
      <c r="G3253" t="inlineStr">
        <is>
          <t>2026-10-04</t>
        </is>
      </c>
      <c r="H3253" t="inlineStr">
        <is>
          <t>official</t>
        </is>
      </c>
      <c r="I3253" t="inlineStr">
        <is>
          <t>output/pages/125_gili-lankanfushi/dining__gili-lankanfushi.com__gili-veshi-environmental-initiatives-marine-biology-blog-red.md</t>
        </is>
      </c>
    </row>
    <row r="3254">
      <c r="A3254" t="n">
        <v>125</v>
      </c>
      <c r="B3254" t="inlineStr">
        <is>
          <t>Gili Lankanfushi</t>
        </is>
      </c>
      <c r="C3254" t="inlineStr">
        <is>
          <t>https://gili-lankanfushi.com/gili-veshi-environmental-initiatives/marine-biology-blog/earth-hour/</t>
        </is>
      </c>
      <c r="D3254" t="inlineStr">
        <is>
          <t>diving</t>
        </is>
      </c>
      <c r="E3254" t="inlineStr">
        <is>
          <t>Earth Hour - Gili Lankanfushi Maldives</t>
        </is>
      </c>
      <c r="F3254" t="n">
        <v>468</v>
      </c>
      <c r="G3254" t="inlineStr">
        <is>
          <t>2026-10-04</t>
        </is>
      </c>
      <c r="H3254" t="inlineStr">
        <is>
          <t>official</t>
        </is>
      </c>
      <c r="I3254" t="inlineStr">
        <is>
          <t>output/pages/125_gili-lankanfushi/diving__gili-lankanfushi.com__gili-veshi-environmental-initiatives-marine-biology-blog-ear.md</t>
        </is>
      </c>
    </row>
    <row r="3255">
      <c r="A3255" t="n">
        <v>82</v>
      </c>
      <c r="B3255" t="inlineStr">
        <is>
          <t>Ifuru Island Maldives</t>
        </is>
      </c>
      <c r="C3255" t="inlineStr">
        <is>
          <t>https://malediven.de/malediven-hotels/ifuru/</t>
        </is>
      </c>
      <c r="D3255" t="inlineStr">
        <is>
          <t>diving</t>
        </is>
      </c>
      <c r="E3255" t="inlineStr">
        <is>
          <t>IFURU – Jetzt Ihren Malediven Urlaub buchen</t>
        </is>
      </c>
      <c r="F3255" t="n">
        <v>2097</v>
      </c>
      <c r="G3255" t="inlineStr">
        <is>
          <t>2026-10-04</t>
        </is>
      </c>
      <c r="H3255" t="inlineStr">
        <is>
          <t>dmc-agency</t>
        </is>
      </c>
      <c r="I3255" t="inlineStr">
        <is>
          <t>output/pages/082_ifuru-island-maldives/diving__malediven.de__malediven-hotels-ifuru.md</t>
        </is>
      </c>
    </row>
    <row r="3256">
      <c r="A3256" t="n">
        <v>125</v>
      </c>
      <c r="B3256" t="inlineStr">
        <is>
          <t>Gili Lankanfushi</t>
        </is>
      </c>
      <c r="C3256" t="inlineStr">
        <is>
          <t>https://gili-lankanfushi.com/gili-veshi-environmental-initiatives/marine-biology-blog/gili-lankanfushi-celebrates-the-festive-season-with-a-christmas-coral-line/</t>
        </is>
      </c>
      <c r="D3256" t="inlineStr">
        <is>
          <t>wedding</t>
        </is>
      </c>
      <c r="E3256" t="inlineStr">
        <is>
          <t>Gili Lankanfushi celebrates the festive season with a Christmas Coral Line - Gili Lankanfushi Maldives</t>
        </is>
      </c>
      <c r="F3256" t="n">
        <v>2485</v>
      </c>
      <c r="G3256" t="inlineStr">
        <is>
          <t>2026-10-04</t>
        </is>
      </c>
      <c r="H3256" t="inlineStr">
        <is>
          <t>official</t>
        </is>
      </c>
      <c r="I3256" t="inlineStr">
        <is>
          <t>output/pages/125_gili-lankanfushi/wedding__gili-lankanfushi.com__gili-veshi-environmental-initiatives-marine-biology-blog-gil.md</t>
        </is>
      </c>
    </row>
    <row r="3257">
      <c r="A3257" t="n">
        <v>125</v>
      </c>
      <c r="B3257" t="inlineStr">
        <is>
          <t>Gili Lankanfushi</t>
        </is>
      </c>
      <c r="C3257" t="inlineStr">
        <is>
          <t>https://gili-lankanfushi.com/highlights/press-coverage/anti-plastic-paradise-gili-lankanfushi-celebrates-world-oceans-day-with-eco-friendly-initiatives/</t>
        </is>
      </c>
      <c r="D3257" t="inlineStr">
        <is>
          <t>wedding</t>
        </is>
      </c>
      <c r="E3257" t="inlineStr">
        <is>
          <t>Anti-Plastic Paradise -Gili Lankanfushi Celebrates World Oceans Day With Eco-Friendly Initiatives - Gili Lankanfushi Mal</t>
        </is>
      </c>
      <c r="F3257" t="n">
        <v>4088</v>
      </c>
      <c r="G3257" t="inlineStr">
        <is>
          <t>2026-10-04</t>
        </is>
      </c>
      <c r="H3257" t="inlineStr">
        <is>
          <t>official</t>
        </is>
      </c>
      <c r="I3257" t="inlineStr">
        <is>
          <t>output/pages/125_gili-lankanfushi/wedding__gili-lankanfushi.com__highlights-press-coverage-anti-plastic-paradise-gili-lankanf.md</t>
        </is>
      </c>
    </row>
    <row r="3258">
      <c r="A3258" t="n">
        <v>125</v>
      </c>
      <c r="B3258" t="inlineStr">
        <is>
          <t>Gili Lankanfushi</t>
        </is>
      </c>
      <c r="C3258" t="inlineStr">
        <is>
          <t>https://gili-lankanfushi.com/gili-veshi-environmental-initiatives/marine-biology-blog/a-race-against-the-time-to-ensure-shark-and-manta-protection-its-shark-and-manta-ray-week-at-gili-lankanfushi/</t>
        </is>
      </c>
      <c r="D3258" t="inlineStr">
        <is>
          <t>diving</t>
        </is>
      </c>
      <c r="E3258" t="inlineStr">
        <is>
          <t xml:space="preserve">A race against the time to ensure shark and manta protection ! It’s shark and manta ray week at Gili Lankanfushi - Gili </t>
        </is>
      </c>
      <c r="F3258" t="n">
        <v>2403</v>
      </c>
      <c r="G3258" t="inlineStr">
        <is>
          <t>2026-10-04</t>
        </is>
      </c>
      <c r="H3258" t="inlineStr">
        <is>
          <t>official</t>
        </is>
      </c>
      <c r="I3258" t="inlineStr">
        <is>
          <t>output/pages/125_gili-lankanfushi/diving__gili-lankanfushi.com__gili-veshi-environmental-initiatives-marine-biology-blog-a-r.md</t>
        </is>
      </c>
    </row>
    <row r="3259">
      <c r="A3259" t="n">
        <v>125</v>
      </c>
      <c r="B3259" t="inlineStr">
        <is>
          <t>Gili Lankanfushi</t>
        </is>
      </c>
      <c r="C3259" t="inlineStr">
        <is>
          <t>https://gili-lankanfushi.com/gili-veshi-environmental-initiatives/marine-biology-blog/sea-sparkles/</t>
        </is>
      </c>
      <c r="D3259" t="inlineStr">
        <is>
          <t>spa</t>
        </is>
      </c>
      <c r="E3259" t="inlineStr">
        <is>
          <t>Sea Sparkles?!. - Gili Lankanfushi Maldives</t>
        </is>
      </c>
      <c r="F3259" t="n">
        <v>1304</v>
      </c>
      <c r="G3259" t="inlineStr">
        <is>
          <t>2026-10-04</t>
        </is>
      </c>
      <c r="H3259" t="inlineStr">
        <is>
          <t>official</t>
        </is>
      </c>
      <c r="I3259" t="inlineStr">
        <is>
          <t>output/pages/125_gili-lankanfushi/spa__gili-lankanfushi.com__gili-veshi-environmental-initiatives-marine-biology-blog-sea.md</t>
        </is>
      </c>
    </row>
    <row r="3260">
      <c r="A3260" t="n">
        <v>123</v>
      </c>
      <c r="B3260" t="inlineStr">
        <is>
          <t>Pullman Maldives Maamutaa Resort</t>
        </is>
      </c>
      <c r="C3260" t="inlineStr">
        <is>
          <t>https://www.pullmanmaldivesmaamutaa.com/custom-links/</t>
        </is>
      </c>
      <c r="D3260" t="inlineStr">
        <is>
          <t>diving</t>
        </is>
      </c>
      <c r="E3260" t="inlineStr">
        <is>
          <t>Pullman Maldives Maamutaa -</t>
        </is>
      </c>
      <c r="F3260" t="n">
        <v>282</v>
      </c>
      <c r="G3260" t="inlineStr">
        <is>
          <t>2026-10-04</t>
        </is>
      </c>
      <c r="H3260" t="inlineStr">
        <is>
          <t>official</t>
        </is>
      </c>
      <c r="I3260" t="inlineStr">
        <is>
          <t>output/pages/123_pullman-maldives-maamutaa-resort/diving__pullmanmaldivesmaamutaa.com__custom-links.md</t>
        </is>
      </c>
    </row>
    <row r="3261">
      <c r="A3261" t="n">
        <v>125</v>
      </c>
      <c r="B3261" t="inlineStr">
        <is>
          <t>Gili Lankanfushi</t>
        </is>
      </c>
      <c r="C3261" t="inlineStr">
        <is>
          <t>https://gili-lankanfushi.com/gili-veshi-environmental-initiatives/marine-biology-blog/researching-entangled-turtle-populations-with-the-olive-ridley-project/</t>
        </is>
      </c>
      <c r="D3261" t="inlineStr">
        <is>
          <t>diving</t>
        </is>
      </c>
      <c r="E3261" t="inlineStr">
        <is>
          <t>Researching entangled turtle populations with the Olive Ridley Project - Gili Lankanfushi Maldives</t>
        </is>
      </c>
      <c r="F3261" t="n">
        <v>2852</v>
      </c>
      <c r="G3261" t="inlineStr">
        <is>
          <t>2026-10-04</t>
        </is>
      </c>
      <c r="H3261" t="inlineStr">
        <is>
          <t>official</t>
        </is>
      </c>
      <c r="I3261" t="inlineStr">
        <is>
          <t>output/pages/125_gili-lankanfushi/diving__gili-lankanfushi.com__gili-veshi-environmental-initiatives-marine-biology-blog-res.md</t>
        </is>
      </c>
    </row>
    <row r="3262">
      <c r="A3262" t="n">
        <v>121</v>
      </c>
      <c r="B3262" t="inlineStr">
        <is>
          <t>Cocoa Island</t>
        </is>
      </c>
      <c r="C3262" t="inlineStr">
        <is>
          <t>https://www.comohotels.com/maldives/como-cocoa-island/www.comohotels.com/como-cocoa-island-activity-schedule</t>
        </is>
      </c>
      <c r="D3262" t="inlineStr">
        <is>
          <t>diving</t>
        </is>
      </c>
      <c r="E3262" t="inlineStr">
        <is>
          <t>Luxury Maldives Resort on Water | COMO Cocoa Island</t>
        </is>
      </c>
      <c r="F3262" t="n">
        <v>7823</v>
      </c>
      <c r="G3262" t="inlineStr">
        <is>
          <t>2026-10-04</t>
        </is>
      </c>
      <c r="H3262" t="inlineStr">
        <is>
          <t>official</t>
        </is>
      </c>
      <c r="I3262" t="inlineStr">
        <is>
          <t>output/pages/121_cocoa-island/diving__comohotels.com__maldives-como-cocoa-island-www-comohotels-com-como-cocoa-isl.md</t>
        </is>
      </c>
    </row>
    <row r="3263">
      <c r="A3263" t="n">
        <v>125</v>
      </c>
      <c r="B3263" t="inlineStr">
        <is>
          <t>Gili Lankanfushi</t>
        </is>
      </c>
      <c r="C3263" t="inlineStr">
        <is>
          <t>https://gili-lankanfushi.com/highlights/press-coverage/kids-go-crusoe-gili-lankanfushi-maldives-launches-castaway-family-adventures/</t>
        </is>
      </c>
      <c r="D3263" t="inlineStr">
        <is>
          <t>diving</t>
        </is>
      </c>
      <c r="E3263" t="inlineStr">
        <is>
          <t>Kids Go Crusoe – Gili Lankanfushi, Maldives, Launches Castaway Family Adventures - Gili Lankanfushi Maldives</t>
        </is>
      </c>
      <c r="F3263" t="n">
        <v>4162</v>
      </c>
      <c r="G3263" t="inlineStr">
        <is>
          <t>2026-10-04</t>
        </is>
      </c>
      <c r="H3263" t="inlineStr">
        <is>
          <t>official</t>
        </is>
      </c>
      <c r="I3263" t="inlineStr">
        <is>
          <t>output/pages/125_gili-lankanfushi/diving__gili-lankanfushi.com__highlights-press-coverage-kids-go-crusoe-gili-lankanfushi-ma.md</t>
        </is>
      </c>
    </row>
    <row r="3264">
      <c r="A3264" t="n">
        <v>123</v>
      </c>
      <c r="B3264" t="inlineStr">
        <is>
          <t>Pullman Maldives Maamutaa Resort</t>
        </is>
      </c>
      <c r="C3264" t="inlineStr">
        <is>
          <t>https://www.pullmanmaldivesmaamutaa.com/villas-suites/beach-pool-villa/</t>
        </is>
      </c>
      <c r="D3264" t="inlineStr">
        <is>
          <t>diving</t>
        </is>
      </c>
      <c r="E3264" t="inlineStr">
        <is>
          <t>Beach Pool Villa – Pullman Maldives Maamutaa – 5-star resort</t>
        </is>
      </c>
      <c r="F3264" t="n">
        <v>1396</v>
      </c>
      <c r="G3264" t="inlineStr">
        <is>
          <t>2026-10-04</t>
        </is>
      </c>
      <c r="H3264" t="inlineStr">
        <is>
          <t>official</t>
        </is>
      </c>
      <c r="I3264" t="inlineStr">
        <is>
          <t>output/pages/123_pullman-maldives-maamutaa-resort/diving__pullmanmaldivesmaamutaa.com__villas-suites-beach-pool-villa.md</t>
        </is>
      </c>
    </row>
    <row r="3265">
      <c r="A3265" t="n">
        <v>14</v>
      </c>
      <c r="B3265" t="inlineStr">
        <is>
          <t>Baglioni Resort Maldives</t>
        </is>
      </c>
      <c r="C3265" t="inlineStr">
        <is>
          <t>https://malediven.de/malediven-hotels/baglioni-resort-maldives/</t>
        </is>
      </c>
      <c r="D3265" t="inlineStr">
        <is>
          <t>diving</t>
        </is>
      </c>
      <c r="E3265" t="inlineStr">
        <is>
          <t>Baglioni – Jetzt Ihren Malediven Urlaub buchen</t>
        </is>
      </c>
      <c r="F3265" t="n">
        <v>7179</v>
      </c>
      <c r="G3265" t="inlineStr">
        <is>
          <t>2026-10-04</t>
        </is>
      </c>
      <c r="H3265" t="inlineStr">
        <is>
          <t>dmc-agency</t>
        </is>
      </c>
      <c r="I3265" t="inlineStr">
        <is>
          <t>output/pages/014_baglioni-resort-maldives/diving__malediven.de__malediven-hotels-baglioni-resort-maldives.md</t>
        </is>
      </c>
    </row>
    <row r="3266">
      <c r="A3266" t="n">
        <v>125</v>
      </c>
      <c r="B3266" t="inlineStr">
        <is>
          <t>Gili Lankanfushi</t>
        </is>
      </c>
      <c r="C3266" t="inlineStr">
        <is>
          <t>https://gili-lankanfushi.com/highlights/press-coverage/the-wellness-revolution-featuring-residencies-by-jasmine-hemsley-rebecca-dennis-jody-shield-and-chloe-brotheridge-2/</t>
        </is>
      </c>
      <c r="D3266" t="inlineStr">
        <is>
          <t>dining</t>
        </is>
      </c>
      <c r="E3266" t="inlineStr">
        <is>
          <t xml:space="preserve">The Wellness Revolution – Featuring Residencies By Jasmine Hemsley, Rebecca Dennis, Jody Shield And Chloe Brotheridge - </t>
        </is>
      </c>
      <c r="F3266" t="n">
        <v>10444</v>
      </c>
      <c r="G3266" t="inlineStr">
        <is>
          <t>2026-10-04</t>
        </is>
      </c>
      <c r="H3266" t="inlineStr">
        <is>
          <t>official</t>
        </is>
      </c>
      <c r="I3266" t="inlineStr">
        <is>
          <t>output/pages/125_gili-lankanfushi/dining__gili-lankanfushi.com__highlights-press-coverage-the-wellness-revolution-featuring-.md</t>
        </is>
      </c>
    </row>
    <row r="3267">
      <c r="A3267" t="n">
        <v>125</v>
      </c>
      <c r="B3267" t="inlineStr">
        <is>
          <t>Gili Lankanfushi</t>
        </is>
      </c>
      <c r="C3267" t="inlineStr">
        <is>
          <t>https://gili-lankanfushi.com/plan-your-visit/</t>
        </is>
      </c>
      <c r="D3267" t="inlineStr">
        <is>
          <t>diving</t>
        </is>
      </c>
      <c r="E3267" t="inlineStr">
        <is>
          <t>Best Time to Visit Maldives: Plan Your Perfect Escape</t>
        </is>
      </c>
      <c r="F3267" t="n">
        <v>2687</v>
      </c>
      <c r="G3267" t="inlineStr">
        <is>
          <t>2026-10-04</t>
        </is>
      </c>
      <c r="H3267" t="inlineStr">
        <is>
          <t>official</t>
        </is>
      </c>
      <c r="I3267" t="inlineStr">
        <is>
          <t>output/pages/125_gili-lankanfushi/diving__gili-lankanfushi.com__plan-your-visit.md</t>
        </is>
      </c>
    </row>
    <row r="3268">
      <c r="A3268" t="n">
        <v>123</v>
      </c>
      <c r="B3268" t="inlineStr">
        <is>
          <t>Pullman Maldives Maamutaa Resort</t>
        </is>
      </c>
      <c r="C3268" t="inlineStr">
        <is>
          <t>https://www.pullmanmaldivesmaamutaa.com/villas-suites/sunset-ocean-pool-villa/</t>
        </is>
      </c>
      <c r="D3268" t="inlineStr">
        <is>
          <t>diving</t>
        </is>
      </c>
      <c r="E3268" t="inlineStr">
        <is>
          <t>Pullman Maldives Maamutaa - Sunset Ocean Pool Villa</t>
        </is>
      </c>
      <c r="F3268" t="n">
        <v>1389</v>
      </c>
      <c r="G3268" t="inlineStr">
        <is>
          <t>2026-10-04</t>
        </is>
      </c>
      <c r="H3268" t="inlineStr">
        <is>
          <t>official</t>
        </is>
      </c>
      <c r="I3268" t="inlineStr">
        <is>
          <t>output/pages/123_pullman-maldives-maamutaa-resort/diving__pullmanmaldivesmaamutaa.com__villas-suites-sunset-ocean-pool-villa.md</t>
        </is>
      </c>
    </row>
    <row r="3269">
      <c r="A3269" t="n">
        <v>125</v>
      </c>
      <c r="B3269" t="inlineStr">
        <is>
          <t>Gili Lankanfushi</t>
        </is>
      </c>
      <c r="C3269" t="inlineStr">
        <is>
          <t>https://gili-lankanfushi.com/gili-veshi-environmental-initiatives/marine-biology-blog/visiting-scientists-collect-valuable-data-on-cots-plague/</t>
        </is>
      </c>
      <c r="D3269" t="inlineStr">
        <is>
          <t>diving</t>
        </is>
      </c>
      <c r="E3269" t="inlineStr">
        <is>
          <t>Visiting scientists collect valuable data on COTS plague - Gili Lankanfushi Maldives</t>
        </is>
      </c>
      <c r="F3269" t="n">
        <v>2876</v>
      </c>
      <c r="G3269" t="inlineStr">
        <is>
          <t>2026-10-04</t>
        </is>
      </c>
      <c r="H3269" t="inlineStr">
        <is>
          <t>official</t>
        </is>
      </c>
      <c r="I3269" t="inlineStr">
        <is>
          <t>output/pages/125_gili-lankanfushi/diving__gili-lankanfushi.com__gili-veshi-environmental-initiatives-marine-biology-blog-vis.md</t>
        </is>
      </c>
    </row>
    <row r="3270">
      <c r="A3270" t="n">
        <v>123</v>
      </c>
      <c r="B3270" t="inlineStr">
        <is>
          <t>Pullman Maldives Maamutaa Resort</t>
        </is>
      </c>
      <c r="C3270" t="inlineStr">
        <is>
          <t>https://www.pullmanmaldivesmaamutaa.com/experiences/</t>
        </is>
      </c>
      <c r="D3270" t="inlineStr">
        <is>
          <t>diving</t>
        </is>
      </c>
      <c r="E3270" t="inlineStr">
        <is>
          <t>Experiences – Pullman Maldives Maamutaa Resort – 5-star hotel</t>
        </is>
      </c>
      <c r="F3270" t="n">
        <v>2187</v>
      </c>
      <c r="G3270" t="inlineStr">
        <is>
          <t>2026-10-04</t>
        </is>
      </c>
      <c r="H3270" t="inlineStr">
        <is>
          <t>official</t>
        </is>
      </c>
      <c r="I3270" t="inlineStr">
        <is>
          <t>output/pages/123_pullman-maldives-maamutaa-resort/diving__pullmanmaldivesmaamutaa.com__experiences.md</t>
        </is>
      </c>
    </row>
    <row r="3271">
      <c r="A3271" t="n">
        <v>125</v>
      </c>
      <c r="B3271" t="inlineStr">
        <is>
          <t>Gili Lankanfushi</t>
        </is>
      </c>
      <c r="C3271" t="inlineStr">
        <is>
          <t>https://gili-lankanfushi.com/gili-veshi-environmental-initiatives/marine-biology-blog/gili-celebrates-earth-hour/</t>
        </is>
      </c>
      <c r="D3271" t="inlineStr">
        <is>
          <t>wedding</t>
        </is>
      </c>
      <c r="E3271" t="inlineStr">
        <is>
          <t>Gili Celebrates Earth Hour - Gili Lankanfushi Maldives</t>
        </is>
      </c>
      <c r="F3271" t="n">
        <v>4170</v>
      </c>
      <c r="G3271" t="inlineStr">
        <is>
          <t>2026-10-04</t>
        </is>
      </c>
      <c r="H3271" t="inlineStr">
        <is>
          <t>official</t>
        </is>
      </c>
      <c r="I3271" t="inlineStr">
        <is>
          <t>output/pages/125_gili-lankanfushi/wedding__gili-lankanfushi.com__gili-veshi-environmental-initiatives-marine-biology-blog-gil.md</t>
        </is>
      </c>
    </row>
    <row r="3272">
      <c r="A3272" t="n">
        <v>125</v>
      </c>
      <c r="B3272" t="inlineStr">
        <is>
          <t>Gili Lankanfushi</t>
        </is>
      </c>
      <c r="C3272" t="inlineStr">
        <is>
          <t>https://gili-lankanfushi.com/highlights/press-coverage/gili-lankanfushi-expands-latest-seagrass-conservation-initiatives/</t>
        </is>
      </c>
      <c r="D3272" t="inlineStr">
        <is>
          <t>diving</t>
        </is>
      </c>
      <c r="E3272" t="inlineStr">
        <is>
          <t>Gili Lankanfushi Expands Latest Seagrass Conservation Initiatives - Gili Lankanfushi Maldives</t>
        </is>
      </c>
      <c r="F3272" t="n">
        <v>7079</v>
      </c>
      <c r="G3272" t="inlineStr">
        <is>
          <t>2026-10-04</t>
        </is>
      </c>
      <c r="H3272" t="inlineStr">
        <is>
          <t>official</t>
        </is>
      </c>
      <c r="I3272" t="inlineStr">
        <is>
          <t>output/pages/125_gili-lankanfushi/diving__gili-lankanfushi.com__highlights-press-coverage-gili-lankanfushi-expands-latest-se.md</t>
        </is>
      </c>
    </row>
    <row r="3273">
      <c r="A3273" t="n">
        <v>182</v>
      </c>
      <c r="B3273" t="inlineStr">
        <is>
          <t>Kuredhivaru Resort and Spa</t>
        </is>
      </c>
      <c r="C3273" t="inlineStr">
        <is>
          <t>https://malediven.de/malediven-hotels/kuredhivaru-resort/</t>
        </is>
      </c>
      <c r="D3273" t="inlineStr">
        <is>
          <t>diving</t>
        </is>
      </c>
      <c r="E3273" t="inlineStr">
        <is>
          <t>Kuredhivaru – Jetzt Ihren Malediven Urlaub buchen</t>
        </is>
      </c>
      <c r="F3273" t="n">
        <v>1805</v>
      </c>
      <c r="G3273" t="inlineStr">
        <is>
          <t>2026-10-04</t>
        </is>
      </c>
      <c r="H3273" t="inlineStr">
        <is>
          <t>dmc-agency</t>
        </is>
      </c>
      <c r="I3273" t="inlineStr">
        <is>
          <t>output/pages/182_kuredhivaru-resort-and-spa/diving__malediven.de__malediven-hotels-kuredhivaru-resort.md</t>
        </is>
      </c>
    </row>
    <row r="3274">
      <c r="A3274" t="n">
        <v>123</v>
      </c>
      <c r="B3274" t="inlineStr">
        <is>
          <t>Pullman Maldives Maamutaa Resort</t>
        </is>
      </c>
      <c r="C3274" t="inlineStr">
        <is>
          <t>https://www.pullmanmaldivesmaamutaa.com/zh-hans/villas-suites/luxury-royal-suite-maldives/</t>
        </is>
      </c>
      <c r="D3274" t="inlineStr">
        <is>
          <t>diving</t>
        </is>
      </c>
      <c r="E3274" t="inlineStr">
        <is>
          <t>Luxury Royal Suite in Maldives | Pullman Maldives</t>
        </is>
      </c>
      <c r="F3274" t="n">
        <v>1972</v>
      </c>
      <c r="G3274" t="inlineStr">
        <is>
          <t>2026-10-04</t>
        </is>
      </c>
      <c r="H3274" t="inlineStr">
        <is>
          <t>official</t>
        </is>
      </c>
      <c r="I3274" t="inlineStr">
        <is>
          <t>output/pages/123_pullman-maldives-maamutaa-resort/diving__pullmanmaldivesmaamutaa.com__zh-hans-villas-suites-luxury-royal-suite-maldives.md</t>
        </is>
      </c>
    </row>
    <row r="3275">
      <c r="A3275" t="n">
        <v>125</v>
      </c>
      <c r="B3275" t="inlineStr">
        <is>
          <t>Gili Lankanfushi</t>
        </is>
      </c>
      <c r="C3275" t="inlineStr">
        <is>
          <t>https://gili-lankanfushi.com/gili-veshi-environmental-initiatives/marine-biology-blog/2012s-manta-ray-records-submitted-to-mantatrust/</t>
        </is>
      </c>
      <c r="D3275" t="inlineStr">
        <is>
          <t>diving</t>
        </is>
      </c>
      <c r="E3275" t="inlineStr">
        <is>
          <t>2012’s Manta Ray records submitted to MantaTrust - Gili Lankanfushi Maldives</t>
        </is>
      </c>
      <c r="F3275" t="n">
        <v>3450</v>
      </c>
      <c r="G3275" t="inlineStr">
        <is>
          <t>2026-10-04</t>
        </is>
      </c>
      <c r="H3275" t="inlineStr">
        <is>
          <t>official</t>
        </is>
      </c>
      <c r="I3275" t="inlineStr">
        <is>
          <t>output/pages/125_gili-lankanfushi/diving__gili-lankanfushi.com__gili-veshi-environmental-initiatives-marine-biology-blog-201.md</t>
        </is>
      </c>
    </row>
    <row r="3276">
      <c r="A3276" t="n">
        <v>125</v>
      </c>
      <c r="B3276" t="inlineStr">
        <is>
          <t>Gili Lankanfushi</t>
        </is>
      </c>
      <c r="C3276" t="inlineStr">
        <is>
          <t>https://gili-lankanfushi.com/maldives-luxury-resort/two-bedroom-villa-with-pool/</t>
        </is>
      </c>
      <c r="D3276" t="inlineStr">
        <is>
          <t>diving</t>
        </is>
      </c>
      <c r="E3276" t="inlineStr">
        <is>
          <t>Two-Bedroom Overwater Villa with Pool | Gili Lankanfushi Maldives</t>
        </is>
      </c>
      <c r="F3276" t="n">
        <v>1813</v>
      </c>
      <c r="G3276" t="inlineStr">
        <is>
          <t>2026-10-04</t>
        </is>
      </c>
      <c r="H3276" t="inlineStr">
        <is>
          <t>official</t>
        </is>
      </c>
      <c r="I3276" t="inlineStr">
        <is>
          <t>output/pages/125_gili-lankanfushi/diving__gili-lankanfushi.com__maldives-luxury-resort-two-bedroom-villa-with-pool.md</t>
        </is>
      </c>
    </row>
    <row r="3277">
      <c r="A3277" t="n">
        <v>123</v>
      </c>
      <c r="B3277" t="inlineStr">
        <is>
          <t>Pullman Maldives Maamutaa Resort</t>
        </is>
      </c>
      <c r="C3277" t="inlineStr">
        <is>
          <t>https://www.pullmanmaldivesmaamutaa.com/zh-hans/</t>
        </is>
      </c>
      <c r="D3277" t="inlineStr">
        <is>
          <t>other</t>
        </is>
      </c>
      <c r="E3277" t="inlineStr">
        <is>
          <t>主页 – 铂尔曼马尔代夫马姆塔岛度假酒店 – 五星级度假酒店</t>
        </is>
      </c>
      <c r="F3277" t="n">
        <v>1402</v>
      </c>
      <c r="G3277" t="inlineStr">
        <is>
          <t>2026-10-04</t>
        </is>
      </c>
      <c r="H3277" t="inlineStr">
        <is>
          <t>official</t>
        </is>
      </c>
      <c r="I3277" t="inlineStr">
        <is>
          <t>output/pages/123_pullman-maldives-maamutaa-resort/other__pullmanmaldivesmaamutaa.com__zh-hans.md</t>
        </is>
      </c>
    </row>
    <row r="3278">
      <c r="A3278" t="n">
        <v>125</v>
      </c>
      <c r="B3278" t="inlineStr">
        <is>
          <t>Gili Lankanfushi</t>
        </is>
      </c>
      <c r="C3278" t="inlineStr">
        <is>
          <t>https://gili-lankanfushi.com/gili-veshi-environmental-initiatives/marine-biology-blog/coral-transplanting-progress/</t>
        </is>
      </c>
      <c r="D3278" t="inlineStr">
        <is>
          <t>diving</t>
        </is>
      </c>
      <c r="E3278" t="inlineStr">
        <is>
          <t>Coral Transplanting Progress! - Gili Lankanfushi Maldives</t>
        </is>
      </c>
      <c r="F3278" t="n">
        <v>1933</v>
      </c>
      <c r="G3278" t="inlineStr">
        <is>
          <t>2026-10-04</t>
        </is>
      </c>
      <c r="H3278" t="inlineStr">
        <is>
          <t>official</t>
        </is>
      </c>
      <c r="I3278" t="inlineStr">
        <is>
          <t>output/pages/125_gili-lankanfushi/diving__gili-lankanfushi.com__gili-veshi-environmental-initiatives-marine-biology-blog-cor.md</t>
        </is>
      </c>
    </row>
    <row r="3279">
      <c r="A3279" t="n">
        <v>129</v>
      </c>
      <c r="B3279" t="inlineStr">
        <is>
          <t>Riu Atoll and Riu Palace Maldivas</t>
        </is>
      </c>
      <c r="C3279" t="inlineStr">
        <is>
          <t>https://www.riu.com/en/hotel/maldives/dhaalu-atoll/hotel-riu-palace-maldivas</t>
        </is>
      </c>
      <c r="D3279" t="inlineStr">
        <is>
          <t>diving</t>
        </is>
      </c>
      <c r="E3279" t="inlineStr">
        <is>
          <t>Hotel Riu Palace Maldivas, all-inclusive resort in The Maldives</t>
        </is>
      </c>
      <c r="F3279" t="n">
        <v>6429</v>
      </c>
      <c r="G3279" t="inlineStr">
        <is>
          <t>2026-10-04</t>
        </is>
      </c>
      <c r="H3279" t="inlineStr">
        <is>
          <t>official</t>
        </is>
      </c>
      <c r="I3279" t="inlineStr">
        <is>
          <t>output/pages/129_riu-atoll-and-riu-palace-maldivas/diving__riu.com__en-hotel-maldives-dhaalu-atoll-hotel-riu-palace-maldivas.md</t>
        </is>
      </c>
    </row>
    <row r="3280">
      <c r="A3280" t="n">
        <v>129</v>
      </c>
      <c r="B3280" t="inlineStr">
        <is>
          <t>Riu Atoll and Riu Palace Maldivas</t>
        </is>
      </c>
      <c r="C3280" t="inlineStr">
        <is>
          <t>https://www.riu.com/en/hotel/maldives/dhaalu-atoll/hotel-riu-palace-maldivas/rooms</t>
        </is>
      </c>
      <c r="D3280" t="inlineStr">
        <is>
          <t>diving</t>
        </is>
      </c>
      <c r="E3280" t="inlineStr">
        <is>
          <t>Exclusive rooms and Suites in the Maldives · Hotel Riu Palace Maldives</t>
        </is>
      </c>
      <c r="F3280" t="n">
        <v>1402</v>
      </c>
      <c r="G3280" t="inlineStr">
        <is>
          <t>2026-10-04</t>
        </is>
      </c>
      <c r="H3280" t="inlineStr">
        <is>
          <t>official</t>
        </is>
      </c>
      <c r="I3280" t="inlineStr">
        <is>
          <t>output/pages/129_riu-atoll-and-riu-palace-maldivas/diving__riu.com__en-hotel-maldives-dhaalu-atoll-hotel-riu-palace-maldivas-roo.md</t>
        </is>
      </c>
    </row>
    <row r="3281">
      <c r="A3281" t="n">
        <v>125</v>
      </c>
      <c r="B3281" t="inlineStr">
        <is>
          <t>Gili Lankanfushi</t>
        </is>
      </c>
      <c r="C3281" t="inlineStr">
        <is>
          <t>https://gili-lankanfushi.com/gallery/glm_sunrise-yoga/</t>
        </is>
      </c>
      <c r="D3281" t="inlineStr">
        <is>
          <t>spa</t>
        </is>
      </c>
      <c r="E3281" t="inlineStr">
        <is>
          <t>Gallery | Gili Lankanfushi Maldives</t>
        </is>
      </c>
      <c r="F3281" t="n">
        <v>574</v>
      </c>
      <c r="G3281" t="inlineStr">
        <is>
          <t>2026-10-04</t>
        </is>
      </c>
      <c r="H3281" t="inlineStr">
        <is>
          <t>official</t>
        </is>
      </c>
      <c r="I3281" t="inlineStr">
        <is>
          <t>output/pages/125_gili-lankanfushi/spa__gili-lankanfushi.com__gallery-glm-sunrise-yoga.md</t>
        </is>
      </c>
    </row>
    <row r="3282">
      <c r="A3282" t="n">
        <v>123</v>
      </c>
      <c r="B3282" t="inlineStr">
        <is>
          <t>Pullman Maldives Maamutaa Resort</t>
        </is>
      </c>
      <c r="C3282" t="inlineStr">
        <is>
          <t>https://www.pullmanmaldivesmaamutaa.com/villas-suites/beach-villa/</t>
        </is>
      </c>
      <c r="D3282" t="inlineStr">
        <is>
          <t>diving</t>
        </is>
      </c>
      <c r="E3282" t="inlineStr">
        <is>
          <t>Beach Villa – Pullman Maldives Maamutaa Resort – 5-star hotel</t>
        </is>
      </c>
      <c r="F3282" t="n">
        <v>1061</v>
      </c>
      <c r="G3282" t="inlineStr">
        <is>
          <t>2026-10-04</t>
        </is>
      </c>
      <c r="H3282" t="inlineStr">
        <is>
          <t>official</t>
        </is>
      </c>
      <c r="I3282" t="inlineStr">
        <is>
          <t>output/pages/123_pullman-maldives-maamutaa-resort/diving__pullmanmaldivesmaamutaa.com__villas-suites-beach-villa.md</t>
        </is>
      </c>
    </row>
    <row r="3283">
      <c r="A3283" t="n">
        <v>47</v>
      </c>
      <c r="B3283" t="inlineStr">
        <is>
          <t>Park Hyatt Maldives, Hadahaa</t>
        </is>
      </c>
      <c r="C3283" t="inlineStr">
        <is>
          <t>https://malediven.de/malediven-hotels/park-hyatt-hadahaa/</t>
        </is>
      </c>
      <c r="D3283" t="inlineStr">
        <is>
          <t>diving</t>
        </is>
      </c>
      <c r="E3283" t="inlineStr">
        <is>
          <t>Park Hyatt Hadahaa – Jetzt Ihren Malediven Urlaub buchen</t>
        </is>
      </c>
      <c r="F3283" t="n">
        <v>2478</v>
      </c>
      <c r="G3283" t="inlineStr">
        <is>
          <t>2026-10-04</t>
        </is>
      </c>
      <c r="H3283" t="inlineStr">
        <is>
          <t>dmc-agency</t>
        </is>
      </c>
      <c r="I3283" t="inlineStr">
        <is>
          <t>output/pages/047_park-hyatt-maldives-hadahaa/diving__malediven.de__malediven-hotels-park-hyatt-hadahaa.md</t>
        </is>
      </c>
    </row>
    <row r="3284">
      <c r="A3284" t="n">
        <v>125</v>
      </c>
      <c r="B3284" t="inlineStr">
        <is>
          <t>Gili Lankanfushi</t>
        </is>
      </c>
      <c r="C3284" t="inlineStr">
        <is>
          <t>https://gili-lankanfushi.com/gili-veshi-environmental-initiatives/marine-biology-blog/mobula-ray-madness-at-gili-lankanfushi/</t>
        </is>
      </c>
      <c r="D3284" t="inlineStr">
        <is>
          <t>diving</t>
        </is>
      </c>
      <c r="E3284" t="inlineStr">
        <is>
          <t>Mobula Ray madness at Gili Lankanfushi - Gili Lankanfushi Maldives</t>
        </is>
      </c>
      <c r="F3284" t="n">
        <v>8104</v>
      </c>
      <c r="G3284" t="inlineStr">
        <is>
          <t>2026-10-04</t>
        </is>
      </c>
      <c r="H3284" t="inlineStr">
        <is>
          <t>official</t>
        </is>
      </c>
      <c r="I3284" t="inlineStr">
        <is>
          <t>output/pages/125_gili-lankanfushi/diving__gili-lankanfushi.com__gili-veshi-environmental-initiatives-marine-biology-blog-mob.md</t>
        </is>
      </c>
    </row>
    <row r="3285">
      <c r="A3285" t="n">
        <v>123</v>
      </c>
      <c r="B3285" t="inlineStr">
        <is>
          <t>Pullman Maldives Maamutaa Resort</t>
        </is>
      </c>
      <c r="C3285" t="inlineStr">
        <is>
          <t>https://www.pullmanmaldivesmaamutaa.com/offers/romantic-escapes/</t>
        </is>
      </c>
      <c r="D3285" t="inlineStr">
        <is>
          <t>diving</t>
        </is>
      </c>
      <c r="E3285" t="inlineStr">
        <is>
          <t>Pullman Maldives Maamutaa - Romantic Escapes</t>
        </is>
      </c>
      <c r="F3285" t="n">
        <v>1944</v>
      </c>
      <c r="G3285" t="inlineStr">
        <is>
          <t>2026-10-04</t>
        </is>
      </c>
      <c r="H3285" t="inlineStr">
        <is>
          <t>official</t>
        </is>
      </c>
      <c r="I3285" t="inlineStr">
        <is>
          <t>output/pages/123_pullman-maldives-maamutaa-resort/diving__pullmanmaldivesmaamutaa.com__offers-romantic-escapes.md</t>
        </is>
      </c>
    </row>
    <row r="3286">
      <c r="A3286" t="n">
        <v>125</v>
      </c>
      <c r="B3286" t="inlineStr">
        <is>
          <t>Gili Lankanfushi</t>
        </is>
      </c>
      <c r="C3286" t="inlineStr">
        <is>
          <t>https://gili-lankanfushi.com/gili-veshi-environmental-initiatives/marine-biology-blog/olive-ridley-project-visit/</t>
        </is>
      </c>
      <c r="D3286" t="inlineStr">
        <is>
          <t>diving</t>
        </is>
      </c>
      <c r="E3286" t="inlineStr">
        <is>
          <t>Olive Ridley Project Visit - Gili Lankanfushi Maldives</t>
        </is>
      </c>
      <c r="F3286" t="n">
        <v>3739</v>
      </c>
      <c r="G3286" t="inlineStr">
        <is>
          <t>2026-10-04</t>
        </is>
      </c>
      <c r="H3286" t="inlineStr">
        <is>
          <t>official</t>
        </is>
      </c>
      <c r="I3286" t="inlineStr">
        <is>
          <t>output/pages/125_gili-lankanfushi/diving__gili-lankanfushi.com__gili-veshi-environmental-initiatives-marine-biology-blog-oli.md</t>
        </is>
      </c>
    </row>
    <row r="3287">
      <c r="A3287" t="n">
        <v>125</v>
      </c>
      <c r="B3287" t="inlineStr">
        <is>
          <t>Gili Lankanfushi</t>
        </is>
      </c>
      <c r="C3287" t="inlineStr">
        <is>
          <t>https://gili-lankanfushi.com/highlights/press-coverage/a-secluded-and-sustainable-paradise/</t>
        </is>
      </c>
      <c r="D3287" t="inlineStr">
        <is>
          <t>diving</t>
        </is>
      </c>
      <c r="E3287" t="inlineStr">
        <is>
          <t>A Secluded And Sustainable Paradise - Gili Lankanfushi Maldives</t>
        </is>
      </c>
      <c r="F3287" t="n">
        <v>6706</v>
      </c>
      <c r="G3287" t="inlineStr">
        <is>
          <t>2026-10-04</t>
        </is>
      </c>
      <c r="H3287" t="inlineStr">
        <is>
          <t>official</t>
        </is>
      </c>
      <c r="I3287" t="inlineStr">
        <is>
          <t>output/pages/125_gili-lankanfushi/diving__gili-lankanfushi.com__highlights-press-coverage-a-secluded-and-sustainable-paradis.md</t>
        </is>
      </c>
    </row>
    <row r="3288">
      <c r="A3288" t="n">
        <v>123</v>
      </c>
      <c r="B3288" t="inlineStr">
        <is>
          <t>Pullman Maldives Maamutaa Resort</t>
        </is>
      </c>
      <c r="C3288" t="inlineStr">
        <is>
          <t>https://www.pullmanmaldivesmaamutaa.com/restaurants-bars-maldives/melange-restaurant/</t>
        </is>
      </c>
      <c r="D3288" t="inlineStr">
        <is>
          <t>dining</t>
        </is>
      </c>
      <c r="E3288" t="inlineStr">
        <is>
          <t>Melange: all day dining restaurant | Pullman Maldives</t>
        </is>
      </c>
      <c r="F3288" t="n">
        <v>1709</v>
      </c>
      <c r="G3288" t="inlineStr">
        <is>
          <t>2026-10-04</t>
        </is>
      </c>
      <c r="H3288" t="inlineStr">
        <is>
          <t>official</t>
        </is>
      </c>
      <c r="I3288" t="inlineStr">
        <is>
          <t>output/pages/123_pullman-maldives-maamutaa-resort/dining__pullmanmaldivesmaamutaa.com__restaurants-bars-maldives-melange-restaurant.md</t>
        </is>
      </c>
    </row>
    <row r="3289">
      <c r="A3289" t="n">
        <v>125</v>
      </c>
      <c r="B3289" t="inlineStr">
        <is>
          <t>Gili Lankanfushi</t>
        </is>
      </c>
      <c r="C3289" t="inlineStr">
        <is>
          <t>https://gili-lankanfushi.com/gallery/glm_meera-spa/</t>
        </is>
      </c>
      <c r="D3289" t="inlineStr">
        <is>
          <t>spa</t>
        </is>
      </c>
      <c r="E3289" t="inlineStr">
        <is>
          <t>Gallery | Gili Lankanfushi Maldives</t>
        </is>
      </c>
      <c r="F3289" t="n">
        <v>574</v>
      </c>
      <c r="G3289" t="inlineStr">
        <is>
          <t>2026-10-04</t>
        </is>
      </c>
      <c r="H3289" t="inlineStr">
        <is>
          <t>official</t>
        </is>
      </c>
      <c r="I3289" t="inlineStr">
        <is>
          <t>output/pages/125_gili-lankanfushi/spa__gili-lankanfushi.com__gallery-glm-meera-spa.md</t>
        </is>
      </c>
    </row>
    <row r="3290">
      <c r="A3290" t="n">
        <v>125</v>
      </c>
      <c r="B3290" t="inlineStr">
        <is>
          <t>Gili Lankanfushi</t>
        </is>
      </c>
      <c r="C3290" t="inlineStr">
        <is>
          <t>https://gili-lankanfushi.com/gili-veshi-environmental-initiatives/marine-biology-blog/a-successful-world-oceans-week-2022-at-gili-lankanfushi/</t>
        </is>
      </c>
      <c r="D3290" t="inlineStr">
        <is>
          <t>diving</t>
        </is>
      </c>
      <c r="E3290" t="inlineStr">
        <is>
          <t>A Successful World Oceans Week 2022 at Gili Lankanfushi! - Gili Lankanfushi Maldives</t>
        </is>
      </c>
      <c r="F3290" t="n">
        <v>2521</v>
      </c>
      <c r="G3290" t="inlineStr">
        <is>
          <t>2026-10-04</t>
        </is>
      </c>
      <c r="H3290" t="inlineStr">
        <is>
          <t>official</t>
        </is>
      </c>
      <c r="I3290" t="inlineStr">
        <is>
          <t>output/pages/125_gili-lankanfushi/diving__gili-lankanfushi.com__gili-veshi-environmental-initiatives-marine-biology-blog-a-s.md</t>
        </is>
      </c>
    </row>
    <row r="3291">
      <c r="A3291" t="n">
        <v>129</v>
      </c>
      <c r="B3291" t="inlineStr">
        <is>
          <t>Riu Atoll and Riu Palace Maldivas</t>
        </is>
      </c>
      <c r="C3291" t="inlineStr">
        <is>
          <t>https://www.riu.com/en/hotel/maldives/dhaalu-atoll/hotel-riu-palace-maldivas/gastronomy</t>
        </is>
      </c>
      <c r="D3291" t="inlineStr">
        <is>
          <t>dining</t>
        </is>
      </c>
      <c r="E3291" t="inlineStr">
        <is>
          <t>All-Inclusive Hotel in Maldives · Hotel Riu Palace Maldives</t>
        </is>
      </c>
      <c r="F3291" t="n">
        <v>2059</v>
      </c>
      <c r="G3291" t="inlineStr">
        <is>
          <t>2026-10-04</t>
        </is>
      </c>
      <c r="H3291" t="inlineStr">
        <is>
          <t>official</t>
        </is>
      </c>
      <c r="I3291" t="inlineStr">
        <is>
          <t>output/pages/129_riu-atoll-and-riu-palace-maldivas/dining__riu.com__en-hotel-maldives-dhaalu-atoll-hotel-riu-palace-maldivas-gas.md</t>
        </is>
      </c>
    </row>
    <row r="3292">
      <c r="A3292" t="n">
        <v>123</v>
      </c>
      <c r="B3292" t="inlineStr">
        <is>
          <t>Pullman Maldives Maamutaa Resort</t>
        </is>
      </c>
      <c r="C3292" t="inlineStr">
        <is>
          <t>https://www.pullmanmaldivesmaamutaa.com/zh-hans/villas-suites/</t>
        </is>
      </c>
      <c r="D3292" t="inlineStr">
        <is>
          <t>diving</t>
        </is>
      </c>
      <c r="E3292" t="inlineStr">
        <is>
          <t>Villas and suites – Pullman Maldives Maamutaa Resort – 5-star hotel</t>
        </is>
      </c>
      <c r="F3292" t="n">
        <v>1940</v>
      </c>
      <c r="G3292" t="inlineStr">
        <is>
          <t>2026-10-04</t>
        </is>
      </c>
      <c r="H3292" t="inlineStr">
        <is>
          <t>official</t>
        </is>
      </c>
      <c r="I3292" t="inlineStr">
        <is>
          <t>output/pages/123_pullman-maldives-maamutaa-resort/diving__pullmanmaldivesmaamutaa.com__zh-hans-villas-suites.md</t>
        </is>
      </c>
    </row>
    <row r="3293">
      <c r="A3293" t="n">
        <v>125</v>
      </c>
      <c r="B3293" t="inlineStr">
        <is>
          <t>Gili Lankanfushi</t>
        </is>
      </c>
      <c r="C3293" t="inlineStr">
        <is>
          <t>https://gili-lankanfushi.com/gili-veshi-environmental-initiatives/marine-biology-blog/gili-lankanfushi-says-no-to-an-ocean-full-of-plastic/</t>
        </is>
      </c>
      <c r="D3293" t="inlineStr">
        <is>
          <t>diving</t>
        </is>
      </c>
      <c r="E3293" t="inlineStr">
        <is>
          <t>Gili Lankanfushi says no to an ocean full of plastic - Gili Lankanfushi Maldives</t>
        </is>
      </c>
      <c r="F3293" t="n">
        <v>3893</v>
      </c>
      <c r="G3293" t="inlineStr">
        <is>
          <t>2026-10-04</t>
        </is>
      </c>
      <c r="H3293" t="inlineStr">
        <is>
          <t>official</t>
        </is>
      </c>
      <c r="I3293" t="inlineStr">
        <is>
          <t>output/pages/125_gili-lankanfushi/diving__gili-lankanfushi.com__gili-veshi-environmental-initiatives-marine-biology-blog-gil.md</t>
        </is>
      </c>
    </row>
    <row r="3294">
      <c r="A3294" t="n">
        <v>125</v>
      </c>
      <c r="B3294" t="inlineStr">
        <is>
          <t>Gili Lankanfushi</t>
        </is>
      </c>
      <c r="C3294" t="inlineStr">
        <is>
          <t>https://gili-lankanfushi.com/highlights/press-coverage/gili-lankanfushi-recognised-in-two-categories-at-the-world-travel-awards-2021/</t>
        </is>
      </c>
      <c r="D3294" t="inlineStr">
        <is>
          <t>diving</t>
        </is>
      </c>
      <c r="E3294" t="inlineStr">
        <is>
          <t>Gili Lankanfushi Recognised In Two Categories At The World Travel Awards 2021 - Gili Lankanfushi Maldives</t>
        </is>
      </c>
      <c r="F3294" t="n">
        <v>2990</v>
      </c>
      <c r="G3294" t="inlineStr">
        <is>
          <t>2026-10-04</t>
        </is>
      </c>
      <c r="H3294" t="inlineStr">
        <is>
          <t>official</t>
        </is>
      </c>
      <c r="I3294" t="inlineStr">
        <is>
          <t>output/pages/125_gili-lankanfushi/diving__gili-lankanfushi.com__highlights-press-coverage-gili-lankanfushi-recognised-in-two.md</t>
        </is>
      </c>
    </row>
    <row r="3295">
      <c r="A3295" t="n">
        <v>123</v>
      </c>
      <c r="B3295" t="inlineStr">
        <is>
          <t>Pullman Maldives Maamutaa Resort</t>
        </is>
      </c>
      <c r="C3295" t="inlineStr">
        <is>
          <t>https://www.pullmanmaldivesmaamutaa.com/legal-notice/</t>
        </is>
      </c>
      <c r="D3295" t="inlineStr">
        <is>
          <t>diving</t>
        </is>
      </c>
      <c r="E3295" t="inlineStr">
        <is>
          <t>Pullman Maldives Maamutaa - Legal Notice</t>
        </is>
      </c>
      <c r="F3295" t="n">
        <v>5579</v>
      </c>
      <c r="G3295" t="inlineStr">
        <is>
          <t>2026-10-04</t>
        </is>
      </c>
      <c r="H3295" t="inlineStr">
        <is>
          <t>official</t>
        </is>
      </c>
      <c r="I3295" t="inlineStr">
        <is>
          <t>output/pages/123_pullman-maldives-maamutaa-resort/diving__pullmanmaldivesmaamutaa.com__legal-notice.md</t>
        </is>
      </c>
    </row>
    <row r="3296">
      <c r="A3296" t="n">
        <v>125</v>
      </c>
      <c r="B3296" t="inlineStr">
        <is>
          <t>Gili Lankanfushi</t>
        </is>
      </c>
      <c r="C3296" t="inlineStr">
        <is>
          <t>https://gili-lankanfushi.com/gili-veshi-environmental-initiatives/marine-biology-blog/the-green-barrel-sea-squirt-an-amazing-creature-but-a-nuisance-for-our-coral-lines/</t>
        </is>
      </c>
      <c r="D3296" t="inlineStr">
        <is>
          <t>dining</t>
        </is>
      </c>
      <c r="E3296" t="inlineStr">
        <is>
          <t>The green barrel sea squirt: an amazing creature but a nuisance for our coral lines! - Gili Lankanfushi Maldives</t>
        </is>
      </c>
      <c r="F3296" t="n">
        <v>3278</v>
      </c>
      <c r="G3296" t="inlineStr">
        <is>
          <t>2026-10-04</t>
        </is>
      </c>
      <c r="H3296" t="inlineStr">
        <is>
          <t>official</t>
        </is>
      </c>
      <c r="I3296" t="inlineStr">
        <is>
          <t>output/pages/125_gili-lankanfushi/dining__gili-lankanfushi.com__gili-veshi-environmental-initiatives-marine-biology-blog-the.md</t>
        </is>
      </c>
    </row>
    <row r="3297">
      <c r="A3297" t="n">
        <v>125</v>
      </c>
      <c r="B3297" t="inlineStr">
        <is>
          <t>Gili Lankanfushi</t>
        </is>
      </c>
      <c r="C3297" t="inlineStr">
        <is>
          <t>https://gili-lankanfushi.com/gili-veshi-environmental-initiatives/marine-biology-blog/our-guests-meet-pyrosomes/</t>
        </is>
      </c>
      <c r="D3297" t="inlineStr">
        <is>
          <t>diving</t>
        </is>
      </c>
      <c r="E3297" t="inlineStr">
        <is>
          <t>Our guests meet Pyrosomes - Gili Lankanfushi Maldives</t>
        </is>
      </c>
      <c r="F3297" t="n">
        <v>1826</v>
      </c>
      <c r="G3297" t="inlineStr">
        <is>
          <t>2026-10-04</t>
        </is>
      </c>
      <c r="H3297" t="inlineStr">
        <is>
          <t>official</t>
        </is>
      </c>
      <c r="I3297" t="inlineStr">
        <is>
          <t>output/pages/125_gili-lankanfushi/diving__gili-lankanfushi.com__gili-veshi-environmental-initiatives-marine-biology-blog-our.md</t>
        </is>
      </c>
    </row>
    <row r="3298">
      <c r="A3298" t="n">
        <v>125</v>
      </c>
      <c r="B3298" t="inlineStr">
        <is>
          <t>Gili Lankanfushi</t>
        </is>
      </c>
      <c r="C3298" t="inlineStr">
        <is>
          <t>https://gili-lankanfushi.com/gili-veshi-environmental-initiatives/marine-biology-blog/gili-joins-the-clean-up-the-world-weekend/</t>
        </is>
      </c>
      <c r="D3298" t="inlineStr">
        <is>
          <t>diving</t>
        </is>
      </c>
      <c r="E3298" t="inlineStr">
        <is>
          <t>Gili Joins the Clean Up The World Weekend - Gili Lankanfushi Maldives</t>
        </is>
      </c>
      <c r="F3298" t="n">
        <v>1231</v>
      </c>
      <c r="G3298" t="inlineStr">
        <is>
          <t>2026-10-04</t>
        </is>
      </c>
      <c r="H3298" t="inlineStr">
        <is>
          <t>official</t>
        </is>
      </c>
      <c r="I3298" t="inlineStr">
        <is>
          <t>output/pages/125_gili-lankanfushi/diving__gili-lankanfushi.com__gili-veshi-environmental-initiatives-marine-biology-blog-gil.md</t>
        </is>
      </c>
    </row>
    <row r="3299">
      <c r="A3299" t="n">
        <v>123</v>
      </c>
      <c r="B3299" t="inlineStr">
        <is>
          <t>Pullman Maldives Maamutaa Resort</t>
        </is>
      </c>
      <c r="C3299" t="inlineStr">
        <is>
          <t>https://www.pullmanmaldivesmaamutaa.com/zh-hans/villas-suites/family-beach-pool-villa/</t>
        </is>
      </c>
      <c r="D3299" t="inlineStr">
        <is>
          <t>diving</t>
        </is>
      </c>
      <c r="E3299" t="inlineStr">
        <is>
          <t>Family Beach Pool Villa – Pullman Maldives Maamutaa – 5-star resort</t>
        </is>
      </c>
      <c r="F3299" t="n">
        <v>1229</v>
      </c>
      <c r="G3299" t="inlineStr">
        <is>
          <t>2026-10-04</t>
        </is>
      </c>
      <c r="H3299" t="inlineStr">
        <is>
          <t>official</t>
        </is>
      </c>
      <c r="I3299" t="inlineStr">
        <is>
          <t>output/pages/123_pullman-maldives-maamutaa-resort/diving__pullmanmaldivesmaamutaa.com__zh-hans-villas-suites-family-beach-pool-villa.md</t>
        </is>
      </c>
    </row>
    <row r="3300">
      <c r="A3300" t="n">
        <v>123</v>
      </c>
      <c r="B3300" t="inlineStr">
        <is>
          <t>Pullman Maldives Maamutaa Resort</t>
        </is>
      </c>
      <c r="C3300" t="inlineStr">
        <is>
          <t>https://www.pullmanmaldivesmaamutaa.com/overwater-spa-maldives/</t>
        </is>
      </c>
      <c r="D3300" t="inlineStr">
        <is>
          <t>dining</t>
        </is>
      </c>
      <c r="E3300" t="inlineStr">
        <is>
          <t>An over-water spa that creates luxury wellness by through the healing powers of the ocean | Pullman Maldives Maamutaa</t>
        </is>
      </c>
      <c r="F3300" t="n">
        <v>3504</v>
      </c>
      <c r="G3300" t="inlineStr">
        <is>
          <t>2026-10-04</t>
        </is>
      </c>
      <c r="H3300" t="inlineStr">
        <is>
          <t>official</t>
        </is>
      </c>
      <c r="I3300" t="inlineStr">
        <is>
          <t>output/pages/123_pullman-maldives-maamutaa-resort/dining__pullmanmaldivesmaamutaa.com__overwater-spa-maldives.md</t>
        </is>
      </c>
    </row>
    <row r="3301">
      <c r="A3301" t="n">
        <v>125</v>
      </c>
      <c r="B3301" t="inlineStr">
        <is>
          <t>Gili Lankanfushi</t>
        </is>
      </c>
      <c r="C3301" t="inlineStr">
        <is>
          <t>https://gili-lankanfushi.com/gili-veshi-environmental-initiatives/marine-biology-blog/whale-sharks-of-the-maldives/</t>
        </is>
      </c>
      <c r="D3301" t="inlineStr">
        <is>
          <t>diving</t>
        </is>
      </c>
      <c r="E3301" t="inlineStr">
        <is>
          <t>Whale sharks of the Maldives - Gili Lankanfushi Maldives</t>
        </is>
      </c>
      <c r="F3301" t="n">
        <v>7487</v>
      </c>
      <c r="G3301" t="inlineStr">
        <is>
          <t>2026-10-04</t>
        </is>
      </c>
      <c r="H3301" t="inlineStr">
        <is>
          <t>official</t>
        </is>
      </c>
      <c r="I3301" t="inlineStr">
        <is>
          <t>output/pages/125_gili-lankanfushi/diving__gili-lankanfushi.com__gili-veshi-environmental-initiatives-marine-biology-blog-wha.md</t>
        </is>
      </c>
    </row>
    <row r="3302">
      <c r="A3302" t="n">
        <v>125</v>
      </c>
      <c r="B3302" t="inlineStr">
        <is>
          <t>Gili Lankanfushi</t>
        </is>
      </c>
      <c r="C3302" t="inlineStr">
        <is>
          <t>https://gili-lankanfushi.com/about-us/</t>
        </is>
      </c>
      <c r="D3302" t="inlineStr">
        <is>
          <t>diving</t>
        </is>
      </c>
      <c r="E3302" t="inlineStr">
        <is>
          <t>About Us l Gili Lankanfushi Maldives</t>
        </is>
      </c>
      <c r="F3302" t="n">
        <v>3754</v>
      </c>
      <c r="G3302" t="inlineStr">
        <is>
          <t>2026-10-04</t>
        </is>
      </c>
      <c r="H3302" t="inlineStr">
        <is>
          <t>official</t>
        </is>
      </c>
      <c r="I3302" t="inlineStr">
        <is>
          <t>output/pages/125_gili-lankanfushi/diving__gili-lankanfushi.com__about-us.md</t>
        </is>
      </c>
    </row>
    <row r="3303">
      <c r="A3303" t="n">
        <v>123</v>
      </c>
      <c r="B3303" t="inlineStr">
        <is>
          <t>Pullman Maldives Maamutaa Resort</t>
        </is>
      </c>
      <c r="C3303" t="inlineStr">
        <is>
          <t>https://www.pullmanmaldivesmaamutaa.com/places/</t>
        </is>
      </c>
      <c r="D3303" t="inlineStr">
        <is>
          <t>diving</t>
        </is>
      </c>
      <c r="E3303" t="inlineStr">
        <is>
          <t>Pullman Maldives Maamutaa -</t>
        </is>
      </c>
      <c r="F3303" t="n">
        <v>282</v>
      </c>
      <c r="G3303" t="inlineStr">
        <is>
          <t>2026-10-04</t>
        </is>
      </c>
      <c r="H3303" t="inlineStr">
        <is>
          <t>official</t>
        </is>
      </c>
      <c r="I3303" t="inlineStr">
        <is>
          <t>output/pages/123_pullman-maldives-maamutaa-resort/diving__pullmanmaldivesmaamutaa.com__places.md</t>
        </is>
      </c>
    </row>
    <row r="3304">
      <c r="A3304" t="n">
        <v>125</v>
      </c>
      <c r="B3304" t="inlineStr">
        <is>
          <t>Gili Lankanfushi</t>
        </is>
      </c>
      <c r="C3304" t="inlineStr">
        <is>
          <t>https://gili-lankanfushi.com/gili-veshi-environmental-initiatives/marine-biology-blog/macro-in-the-maldives/</t>
        </is>
      </c>
      <c r="D3304" t="inlineStr">
        <is>
          <t>diving</t>
        </is>
      </c>
      <c r="E3304" t="inlineStr">
        <is>
          <t>Macro In the Maldives - Gili Lankanfushi Maldives</t>
        </is>
      </c>
      <c r="F3304" t="n">
        <v>1195</v>
      </c>
      <c r="G3304" t="inlineStr">
        <is>
          <t>2026-10-04</t>
        </is>
      </c>
      <c r="H3304" t="inlineStr">
        <is>
          <t>official</t>
        </is>
      </c>
      <c r="I3304" t="inlineStr">
        <is>
          <t>output/pages/125_gili-lankanfushi/diving__gili-lankanfushi.com__gili-veshi-environmental-initiatives-marine-biology-blog-mac.md</t>
        </is>
      </c>
    </row>
    <row r="3305">
      <c r="A3305" t="n">
        <v>125</v>
      </c>
      <c r="B3305" t="inlineStr">
        <is>
          <t>Gili Lankanfushi</t>
        </is>
      </c>
      <c r="C3305" t="inlineStr">
        <is>
          <t>https://gili-lankanfushi.com/gallery/glm_exterior-view-of-villa-suite-with-pool/</t>
        </is>
      </c>
      <c r="D3305" t="inlineStr">
        <is>
          <t>diving</t>
        </is>
      </c>
      <c r="E3305" t="inlineStr">
        <is>
          <t>Gallery | Gili Lankanfushi Maldives</t>
        </is>
      </c>
      <c r="F3305" t="n">
        <v>574</v>
      </c>
      <c r="G3305" t="inlineStr">
        <is>
          <t>2026-10-04</t>
        </is>
      </c>
      <c r="H3305" t="inlineStr">
        <is>
          <t>official</t>
        </is>
      </c>
      <c r="I3305" t="inlineStr">
        <is>
          <t>output/pages/125_gili-lankanfushi/diving__gili-lankanfushi.com__gallery-glm-exterior-view-of-villa-suite-with-pool.md</t>
        </is>
      </c>
    </row>
    <row r="3306">
      <c r="A3306" t="n">
        <v>125</v>
      </c>
      <c r="B3306" t="inlineStr">
        <is>
          <t>Gili Lankanfushi</t>
        </is>
      </c>
      <c r="C3306" t="inlineStr">
        <is>
          <t>https://gili-lankanfushi.com/gili-veshi-environmental-initiatives/marine-biology-blog/crown-of-thorns-starfish-outbreak/</t>
        </is>
      </c>
      <c r="D3306" t="inlineStr">
        <is>
          <t>diving</t>
        </is>
      </c>
      <c r="E3306" t="inlineStr">
        <is>
          <t>Crown of Thorns Starfish Outbreak - Gili Lankanfushi Maldives</t>
        </is>
      </c>
      <c r="F3306" t="n">
        <v>2568</v>
      </c>
      <c r="G3306" t="inlineStr">
        <is>
          <t>2026-10-04</t>
        </is>
      </c>
      <c r="H3306" t="inlineStr">
        <is>
          <t>official</t>
        </is>
      </c>
      <c r="I3306" t="inlineStr">
        <is>
          <t>output/pages/125_gili-lankanfushi/diving__gili-lankanfushi.com__gili-veshi-environmental-initiatives-marine-biology-blog-cro.md</t>
        </is>
      </c>
    </row>
    <row r="3307">
      <c r="A3307" t="n">
        <v>123</v>
      </c>
      <c r="B3307" t="inlineStr">
        <is>
          <t>Pullman Maldives Maamutaa Resort</t>
        </is>
      </c>
      <c r="C3307" t="inlineStr">
        <is>
          <t>https://www.pullmanmaldivesmaamutaa.com/restaurants-bars-maldives/destination-dining/</t>
        </is>
      </c>
      <c r="D3307" t="inlineStr">
        <is>
          <t>dining</t>
        </is>
      </c>
      <c r="E3307" t="inlineStr">
        <is>
          <t>Destination Dining – Pullman Maldives Maamutaa Resort – 5-star hotel</t>
        </is>
      </c>
      <c r="F3307" t="n">
        <v>1269</v>
      </c>
      <c r="G3307" t="inlineStr">
        <is>
          <t>2026-10-04</t>
        </is>
      </c>
      <c r="H3307" t="inlineStr">
        <is>
          <t>official</t>
        </is>
      </c>
      <c r="I3307" t="inlineStr">
        <is>
          <t>output/pages/123_pullman-maldives-maamutaa-resort/dining__pullmanmaldivesmaamutaa.com__restaurants-bars-maldives-destination-dining.md</t>
        </is>
      </c>
    </row>
    <row r="3308">
      <c r="A3308" t="n">
        <v>67</v>
      </c>
      <c r="B3308" t="inlineStr">
        <is>
          <t>Waldorf Astoria Maldives Ithaafushi</t>
        </is>
      </c>
      <c r="C3308" t="inlineStr">
        <is>
          <t>https://malediven.de/malediven-hotels/ithaafushi-private-island/</t>
        </is>
      </c>
      <c r="D3308" t="inlineStr">
        <is>
          <t>diving</t>
        </is>
      </c>
      <c r="E3308" t="inlineStr">
        <is>
          <t>Ithaafushi Private Island – Jetzt Ihren Malediven Urlaub buchen</t>
        </is>
      </c>
      <c r="F3308" t="n">
        <v>5828</v>
      </c>
      <c r="G3308" t="inlineStr">
        <is>
          <t>2026-10-04</t>
        </is>
      </c>
      <c r="H3308" t="inlineStr">
        <is>
          <t>dmc-agency</t>
        </is>
      </c>
      <c r="I3308" t="inlineStr">
        <is>
          <t>output/pages/067_waldorf-astoria-maldives-ithaafushi/diving__malediven.de__malediven-hotels-ithaafushi-private-island.md</t>
        </is>
      </c>
    </row>
    <row r="3309">
      <c r="A3309" t="n">
        <v>125</v>
      </c>
      <c r="B3309" t="inlineStr">
        <is>
          <t>Gili Lankanfushi</t>
        </is>
      </c>
      <c r="C3309" t="inlineStr">
        <is>
          <t>https://gili-lankanfushi.com/gallery/glm_residence-with-pool-sun-deck/</t>
        </is>
      </c>
      <c r="D3309" t="inlineStr">
        <is>
          <t>diving</t>
        </is>
      </c>
      <c r="E3309" t="inlineStr">
        <is>
          <t>Gallery | Gili Lankanfushi Maldives</t>
        </is>
      </c>
      <c r="F3309" t="n">
        <v>574</v>
      </c>
      <c r="G3309" t="inlineStr">
        <is>
          <t>2026-10-04</t>
        </is>
      </c>
      <c r="H3309" t="inlineStr">
        <is>
          <t>official</t>
        </is>
      </c>
      <c r="I3309" t="inlineStr">
        <is>
          <t>output/pages/125_gili-lankanfushi/diving__gili-lankanfushi.com__gallery-glm-residence-with-pool-sun-deck.md</t>
        </is>
      </c>
    </row>
    <row r="3310">
      <c r="A3310" t="n">
        <v>125</v>
      </c>
      <c r="B3310" t="inlineStr">
        <is>
          <t>Gili Lankanfushi</t>
        </is>
      </c>
      <c r="C3310" t="inlineStr">
        <is>
          <t>https://gili-lankanfushi.com/gallery/glm_breakfast-by-the-beach-at-kashiveli/</t>
        </is>
      </c>
      <c r="D3310" t="inlineStr">
        <is>
          <t>diving</t>
        </is>
      </c>
      <c r="E3310" t="inlineStr">
        <is>
          <t>Gallery | Gili Lankanfushi Maldives</t>
        </is>
      </c>
      <c r="F3310" t="n">
        <v>574</v>
      </c>
      <c r="G3310" t="inlineStr">
        <is>
          <t>2026-10-04</t>
        </is>
      </c>
      <c r="H3310" t="inlineStr">
        <is>
          <t>official</t>
        </is>
      </c>
      <c r="I3310" t="inlineStr">
        <is>
          <t>output/pages/125_gili-lankanfushi/diving__gili-lankanfushi.com__gallery-glm-breakfast-by-the-beach-at-kashiveli.md</t>
        </is>
      </c>
    </row>
    <row r="3311">
      <c r="A3311" t="n">
        <v>123</v>
      </c>
      <c r="B3311" t="inlineStr">
        <is>
          <t>Pullman Maldives Maamutaa Resort</t>
        </is>
      </c>
      <c r="C3311" t="inlineStr">
        <is>
          <t>https://www.pullmanmaldivesmaamutaa.com/marine-biologist-blog/</t>
        </is>
      </c>
      <c r="D3311" t="inlineStr">
        <is>
          <t>diving</t>
        </is>
      </c>
      <c r="E3311" t="inlineStr">
        <is>
          <t>Pullman Maldives Maamutaa - Marine biologist blog</t>
        </is>
      </c>
      <c r="F3311" t="n">
        <v>404</v>
      </c>
      <c r="G3311" t="inlineStr">
        <is>
          <t>2026-10-04</t>
        </is>
      </c>
      <c r="H3311" t="inlineStr">
        <is>
          <t>official</t>
        </is>
      </c>
      <c r="I3311" t="inlineStr">
        <is>
          <t>output/pages/123_pullman-maldives-maamutaa-resort/diving__pullmanmaldivesmaamutaa.com__marine-biologist-blog.md</t>
        </is>
      </c>
    </row>
    <row r="3312">
      <c r="A3312" t="n">
        <v>125</v>
      </c>
      <c r="B3312" t="inlineStr">
        <is>
          <t>Gili Lankanfushi</t>
        </is>
      </c>
      <c r="C3312" t="inlineStr">
        <is>
          <t>https://gili-lankanfushi.com/maldives-luxury-resort/overwater-villa-suite/</t>
        </is>
      </c>
      <c r="D3312" t="inlineStr">
        <is>
          <t>diving</t>
        </is>
      </c>
      <c r="E3312" t="inlineStr">
        <is>
          <t>Overwater Villa Maldives: Serenity at Gili Lankanfushi</t>
        </is>
      </c>
      <c r="F3312" t="n">
        <v>1606</v>
      </c>
      <c r="G3312" t="inlineStr">
        <is>
          <t>2026-10-04</t>
        </is>
      </c>
      <c r="H3312" t="inlineStr">
        <is>
          <t>official</t>
        </is>
      </c>
      <c r="I3312" t="inlineStr">
        <is>
          <t>output/pages/125_gili-lankanfushi/diving__gili-lankanfushi.com__maldives-luxury-resort-overwater-villa-suite.md</t>
        </is>
      </c>
    </row>
    <row r="3313">
      <c r="A3313" t="n">
        <v>123</v>
      </c>
      <c r="B3313" t="inlineStr">
        <is>
          <t>Pullman Maldives Maamutaa Resort</t>
        </is>
      </c>
      <c r="C3313" t="inlineStr">
        <is>
          <t>https://www.pullmanmaldivesmaamutaa.com/womens-day-offer-2024/</t>
        </is>
      </c>
      <c r="D3313" t="inlineStr">
        <is>
          <t>diving</t>
        </is>
      </c>
      <c r="E3313" t="inlineStr">
        <is>
          <t>Pullman Maldives Maamutaa - Women's Day Offer 2024</t>
        </is>
      </c>
      <c r="F3313" t="n">
        <v>2966</v>
      </c>
      <c r="G3313" t="inlineStr">
        <is>
          <t>2026-10-04</t>
        </is>
      </c>
      <c r="H3313" t="inlineStr">
        <is>
          <t>official</t>
        </is>
      </c>
      <c r="I3313" t="inlineStr">
        <is>
          <t>output/pages/123_pullman-maldives-maamutaa-resort/diving__pullmanmaldivesmaamutaa.com__womens-day-offer-2024.md</t>
        </is>
      </c>
    </row>
    <row r="3314">
      <c r="A3314" t="n">
        <v>125</v>
      </c>
      <c r="B3314" t="inlineStr">
        <is>
          <t>Gili Lankanfushi</t>
        </is>
      </c>
      <c r="C3314" t="inlineStr">
        <is>
          <t>https://gili-lankanfushi.com/highlights/press-coverage/astronaut-buzz-aldrin-visits-gili-lankanfushis-private-reserve-the-maldives/</t>
        </is>
      </c>
      <c r="D3314" t="inlineStr">
        <is>
          <t>diving</t>
        </is>
      </c>
      <c r="E3314" t="inlineStr">
        <is>
          <t>Astronaut Buzz Aldrin Visits Gili Lankanfushi’s Private Reserve, The Maldives - Gili Lankanfushi Maldives</t>
        </is>
      </c>
      <c r="F3314" t="n">
        <v>3703</v>
      </c>
      <c r="G3314" t="inlineStr">
        <is>
          <t>2026-10-04</t>
        </is>
      </c>
      <c r="H3314" t="inlineStr">
        <is>
          <t>official</t>
        </is>
      </c>
      <c r="I3314" t="inlineStr">
        <is>
          <t>output/pages/125_gili-lankanfushi/diving__gili-lankanfushi.com__highlights-press-coverage-astronaut-buzz-aldrin-visits-gili-.md</t>
        </is>
      </c>
    </row>
    <row r="3315">
      <c r="A3315" t="n">
        <v>125</v>
      </c>
      <c r="B3315" t="inlineStr">
        <is>
          <t>Gili Lankanfushi</t>
        </is>
      </c>
      <c r="C3315" t="inlineStr">
        <is>
          <t>https://gili-lankanfushi.com/gili-veshi-environmental-initiatives/marine-biology-blog/support-sea-grass/</t>
        </is>
      </c>
      <c r="D3315" t="inlineStr">
        <is>
          <t>diving</t>
        </is>
      </c>
      <c r="E3315" t="inlineStr">
        <is>
          <t>Support Sea grass - Gili Lankanfushi Maldives</t>
        </is>
      </c>
      <c r="F3315" t="n">
        <v>2901</v>
      </c>
      <c r="G3315" t="inlineStr">
        <is>
          <t>2026-10-04</t>
        </is>
      </c>
      <c r="H3315" t="inlineStr">
        <is>
          <t>official</t>
        </is>
      </c>
      <c r="I3315" t="inlineStr">
        <is>
          <t>output/pages/125_gili-lankanfushi/diving__gili-lankanfushi.com__gili-veshi-environmental-initiatives-marine-biology-blog-sup.md</t>
        </is>
      </c>
    </row>
    <row r="3316">
      <c r="A3316" t="n">
        <v>123</v>
      </c>
      <c r="B3316" t="inlineStr">
        <is>
          <t>Pullman Maldives Maamutaa Resort</t>
        </is>
      </c>
      <c r="C3316" t="inlineStr">
        <is>
          <t>https://www.pullmanmaldivesmaamutaa.com/zh-hans/villas-suites/two-bedroom-beach-pool-villa/</t>
        </is>
      </c>
      <c r="D3316" t="inlineStr">
        <is>
          <t>diving</t>
        </is>
      </c>
      <c r="E3316" t="inlineStr">
        <is>
          <t>Two-Bedroom Beach Pool Villa – Pullman Maldives Maamutaa Resort</t>
        </is>
      </c>
      <c r="F3316" t="n">
        <v>1507</v>
      </c>
      <c r="G3316" t="inlineStr">
        <is>
          <t>2026-10-04</t>
        </is>
      </c>
      <c r="H3316" t="inlineStr">
        <is>
          <t>official</t>
        </is>
      </c>
      <c r="I3316" t="inlineStr">
        <is>
          <t>output/pages/123_pullman-maldives-maamutaa-resort/diving__pullmanmaldivesmaamutaa.com__zh-hans-villas-suites-two-bedroom-beach-pool-villa.md</t>
        </is>
      </c>
    </row>
    <row r="3317">
      <c r="A3317" t="n">
        <v>123</v>
      </c>
      <c r="B3317" t="inlineStr">
        <is>
          <t>Pullman Maldives Maamutaa Resort</t>
        </is>
      </c>
      <c r="C3317" t="inlineStr">
        <is>
          <t>https://www.pullmanmaldivesmaamutaa.com/media-tag/skydive/</t>
        </is>
      </c>
      <c r="D3317" t="inlineStr">
        <is>
          <t>diving</t>
        </is>
      </c>
      <c r="E3317" t="inlineStr">
        <is>
          <t>Pullman Maldives Maamutaa - THE PLACE TO BE!</t>
        </is>
      </c>
      <c r="F3317" t="n">
        <v>445</v>
      </c>
      <c r="G3317" t="inlineStr">
        <is>
          <t>2026-10-04</t>
        </is>
      </c>
      <c r="H3317" t="inlineStr">
        <is>
          <t>official</t>
        </is>
      </c>
      <c r="I3317" t="inlineStr">
        <is>
          <t>output/pages/123_pullman-maldives-maamutaa-resort/diving__pullmanmaldivesmaamutaa.com__media-tag-skydive.md</t>
        </is>
      </c>
    </row>
    <row r="3318">
      <c r="A3318" t="n">
        <v>123</v>
      </c>
      <c r="B3318" t="inlineStr">
        <is>
          <t>Pullman Maldives Maamutaa Resort</t>
        </is>
      </c>
      <c r="C3318" t="inlineStr">
        <is>
          <t>https://www.pullmanmaldivesmaamutaa.com/news/</t>
        </is>
      </c>
      <c r="D3318" t="inlineStr">
        <is>
          <t>diving</t>
        </is>
      </c>
      <c r="E3318" t="inlineStr">
        <is>
          <t>News – Pullman Maldives Maamutaa Resort – 5-star hotel</t>
        </is>
      </c>
      <c r="F3318" t="n">
        <v>443</v>
      </c>
      <c r="G3318" t="inlineStr">
        <is>
          <t>2026-10-04</t>
        </is>
      </c>
      <c r="H3318" t="inlineStr">
        <is>
          <t>official</t>
        </is>
      </c>
      <c r="I3318" t="inlineStr">
        <is>
          <t>output/pages/123_pullman-maldives-maamutaa-resort/diving__pullmanmaldivesmaamutaa.com__news.md</t>
        </is>
      </c>
    </row>
    <row r="3319">
      <c r="A3319" t="n">
        <v>123</v>
      </c>
      <c r="B3319" t="inlineStr">
        <is>
          <t>Pullman Maldives Maamutaa Resort</t>
        </is>
      </c>
      <c r="C3319" t="inlineStr">
        <is>
          <t>https://www.pullmanmaldivesmaamutaa.com/the-hotel/the-most-generous-all-inclusive-resort-in-the-maldives/</t>
        </is>
      </c>
      <c r="D3319" t="inlineStr">
        <is>
          <t>diving</t>
        </is>
      </c>
      <c r="E3319" t="inlineStr">
        <is>
          <t>Pullman Maldives Maamutaa - The Most Generous All-Inclusive Resort in The Maldives</t>
        </is>
      </c>
      <c r="F3319" t="n">
        <v>6381</v>
      </c>
      <c r="G3319" t="inlineStr">
        <is>
          <t>2026-10-04</t>
        </is>
      </c>
      <c r="H3319" t="inlineStr">
        <is>
          <t>official</t>
        </is>
      </c>
      <c r="I3319" t="inlineStr">
        <is>
          <t>output/pages/123_pullman-maldives-maamutaa-resort/diving__pullmanmaldivesmaamutaa.com__the-hotel-the-most-generous-all-inclusive-resort-in-the-mald.md</t>
        </is>
      </c>
    </row>
    <row r="3320">
      <c r="A3320" t="n">
        <v>123</v>
      </c>
      <c r="B3320" t="inlineStr">
        <is>
          <t>Pullman Maldives Maamutaa Resort</t>
        </is>
      </c>
      <c r="C3320" t="inlineStr">
        <is>
          <t>https://www.pullmanmaldivesmaamutaa.com/cookie-policy/</t>
        </is>
      </c>
      <c r="D3320" t="inlineStr">
        <is>
          <t>diving</t>
        </is>
      </c>
      <c r="E3320" t="inlineStr">
        <is>
          <t>Pullman Maldives Maamutaa - Cookie Policy</t>
        </is>
      </c>
      <c r="F3320" t="n">
        <v>8171</v>
      </c>
      <c r="G3320" t="inlineStr">
        <is>
          <t>2026-10-04</t>
        </is>
      </c>
      <c r="H3320" t="inlineStr">
        <is>
          <t>official</t>
        </is>
      </c>
      <c r="I3320" t="inlineStr">
        <is>
          <t>output/pages/123_pullman-maldives-maamutaa-resort/diving__pullmanmaldivesmaamutaa.com__cookie-policy.md</t>
        </is>
      </c>
    </row>
    <row r="3321">
      <c r="A3321" t="n">
        <v>123</v>
      </c>
      <c r="B3321" t="inlineStr">
        <is>
          <t>Pullman Maldives Maamutaa Resort</t>
        </is>
      </c>
      <c r="C3321" t="inlineStr">
        <is>
          <t>https://www.pullmanmaldivesmaamutaa.com/zh-hans/sitemap/</t>
        </is>
      </c>
      <c r="D3321" t="inlineStr">
        <is>
          <t>diving</t>
        </is>
      </c>
      <c r="E3321" t="inlineStr">
        <is>
          <t>Pullman Maldives Maamutaa - 网站地图</t>
        </is>
      </c>
      <c r="F3321" t="n">
        <v>725</v>
      </c>
      <c r="G3321" t="inlineStr">
        <is>
          <t>2026-10-04</t>
        </is>
      </c>
      <c r="H3321" t="inlineStr">
        <is>
          <t>official</t>
        </is>
      </c>
      <c r="I3321" t="inlineStr">
        <is>
          <t>output/pages/123_pullman-maldives-maamutaa-resort/diving__pullmanmaldivesmaamutaa.com__zh-hans-sitemap.md</t>
        </is>
      </c>
    </row>
    <row r="3322">
      <c r="A3322" t="n">
        <v>38</v>
      </c>
      <c r="B3322" t="inlineStr">
        <is>
          <t>Veligandu Maldives Resort Island</t>
        </is>
      </c>
      <c r="C3322" t="inlineStr">
        <is>
          <t>https://malediven.de/malediven-hotels/veligandu/</t>
        </is>
      </c>
      <c r="D3322" t="inlineStr">
        <is>
          <t>diving</t>
        </is>
      </c>
      <c r="E3322" t="inlineStr">
        <is>
          <t>Veligandu – Jetzt Ihren Malediven Urlaub buchen</t>
        </is>
      </c>
      <c r="F3322" t="n">
        <v>15489</v>
      </c>
      <c r="G3322" t="inlineStr">
        <is>
          <t>2026-10-04</t>
        </is>
      </c>
      <c r="H3322" t="inlineStr">
        <is>
          <t>dmc-agency</t>
        </is>
      </c>
      <c r="I3322" t="inlineStr">
        <is>
          <t>output/pages/038_veligandu-maldives-resort-island/diving__malediven.de__malediven-hotels-veligandu.md</t>
        </is>
      </c>
    </row>
    <row r="3323">
      <c r="A3323" t="n">
        <v>123</v>
      </c>
      <c r="B3323" t="inlineStr">
        <is>
          <t>Pullman Maldives Maamutaa Resort</t>
        </is>
      </c>
      <c r="C3323" t="inlineStr">
        <is>
          <t>https://www.pullmanmaldivesmaamutaa.com/special-offers-2/</t>
        </is>
      </c>
      <c r="D3323" t="inlineStr">
        <is>
          <t>diving</t>
        </is>
      </c>
      <c r="E3323" t="inlineStr">
        <is>
          <t>Pullman Maldives Maamutaa - Special Offers</t>
        </is>
      </c>
      <c r="F3323" t="n">
        <v>1179</v>
      </c>
      <c r="G3323" t="inlineStr">
        <is>
          <t>2026-10-04</t>
        </is>
      </c>
      <c r="H3323" t="inlineStr">
        <is>
          <t>official</t>
        </is>
      </c>
      <c r="I3323" t="inlineStr">
        <is>
          <t>output/pages/123_pullman-maldives-maamutaa-resort/diving__pullmanmaldivesmaamutaa.com__special-offers-2.md</t>
        </is>
      </c>
    </row>
    <row r="3324">
      <c r="A3324" t="n">
        <v>14</v>
      </c>
      <c r="B3324" t="inlineStr">
        <is>
          <t>Baglioni Resort Maldives</t>
        </is>
      </c>
      <c r="C3324" t="inlineStr">
        <is>
          <t>https://www.airtours.de/baglioni-maldives-luxury-all-inclusive/</t>
        </is>
      </c>
      <c r="D3324" t="inlineStr">
        <is>
          <t>diving</t>
        </is>
      </c>
      <c r="E3324" t="inlineStr">
        <is>
          <t>Baglioni Maldives Luxury All-Inclusive - airtours</t>
        </is>
      </c>
      <c r="F3324" t="n">
        <v>3684</v>
      </c>
      <c r="G3324" t="inlineStr">
        <is>
          <t>2026-10-04</t>
        </is>
      </c>
      <c r="H3324" t="inlineStr">
        <is>
          <t>dmc-agency</t>
        </is>
      </c>
      <c r="I3324" t="inlineStr">
        <is>
          <t>output/pages/014_baglioni-resort-maldives/diving__airtours.de__baglioni-maldives-luxury-all-inclusive.md</t>
        </is>
      </c>
    </row>
    <row r="3325">
      <c r="A3325" t="n">
        <v>123</v>
      </c>
      <c r="B3325" t="inlineStr">
        <is>
          <t>Pullman Maldives Maamutaa Resort</t>
        </is>
      </c>
      <c r="C3325" t="inlineStr">
        <is>
          <t>https://www.pullmanmaldivesmaamutaa.com/zh-hans/special-offers/</t>
        </is>
      </c>
      <c r="D3325" t="inlineStr">
        <is>
          <t>diving</t>
        </is>
      </c>
      <c r="E3325" t="inlineStr">
        <is>
          <t>Special offers – Pullman Maldives Maamutaa Resort – 5-star hotel</t>
        </is>
      </c>
      <c r="F3325" t="n">
        <v>258</v>
      </c>
      <c r="G3325" t="inlineStr">
        <is>
          <t>2026-10-04</t>
        </is>
      </c>
      <c r="H3325" t="inlineStr">
        <is>
          <t>official</t>
        </is>
      </c>
      <c r="I3325" t="inlineStr">
        <is>
          <t>output/pages/123_pullman-maldives-maamutaa-resort/diving__pullmanmaldivesmaamutaa.com__zh-hans-special-offers.md</t>
        </is>
      </c>
    </row>
    <row r="3326">
      <c r="A3326" t="n">
        <v>123</v>
      </c>
      <c r="B3326" t="inlineStr">
        <is>
          <t>Pullman Maldives Maamutaa Resort</t>
        </is>
      </c>
      <c r="C3326" t="inlineStr">
        <is>
          <t>https://www.pullmanmaldivesmaamutaa.com/zh-hans/restaurants-bars-maldives/vegan-restaurant-maldives/</t>
        </is>
      </c>
      <c r="D3326" t="inlineStr">
        <is>
          <t>dining</t>
        </is>
      </c>
      <c r="E3326" t="inlineStr">
        <is>
          <t>Vegan restaurant in Maldives: Phat Chameleon | Pullman Maldives</t>
        </is>
      </c>
      <c r="F3326" t="n">
        <v>1903</v>
      </c>
      <c r="G3326" t="inlineStr">
        <is>
          <t>2026-10-04</t>
        </is>
      </c>
      <c r="H3326" t="inlineStr">
        <is>
          <t>official</t>
        </is>
      </c>
      <c r="I3326" t="inlineStr">
        <is>
          <t>output/pages/123_pullman-maldives-maamutaa-resort/dining__pullmanmaldivesmaamutaa.com__zh-hans-restaurants-bars-maldives-vegan-restaurant-maldives.md</t>
        </is>
      </c>
    </row>
    <row r="3327">
      <c r="A3327" t="n">
        <v>123</v>
      </c>
      <c r="B3327" t="inlineStr">
        <is>
          <t>Pullman Maldives Maamutaa Resort</t>
        </is>
      </c>
      <c r="C3327" t="inlineStr">
        <is>
          <t>https://www.pullmanmaldivesmaamutaa.com/blognews/festive-2023/</t>
        </is>
      </c>
      <c r="D3327" t="inlineStr">
        <is>
          <t>diving</t>
        </is>
      </c>
      <c r="E3327" t="inlineStr">
        <is>
          <t>Pullman Maldives Maamutaa - Festive 2023: Carnaval in the Tropics</t>
        </is>
      </c>
      <c r="F3327" t="n">
        <v>4308</v>
      </c>
      <c r="G3327" t="inlineStr">
        <is>
          <t>2026-10-04</t>
        </is>
      </c>
      <c r="H3327" t="inlineStr">
        <is>
          <t>official</t>
        </is>
      </c>
      <c r="I3327" t="inlineStr">
        <is>
          <t>output/pages/123_pullman-maldives-maamutaa-resort/diving__pullmanmaldivesmaamutaa.com__blognews-festive-2023.md</t>
        </is>
      </c>
    </row>
    <row r="3328">
      <c r="A3328" t="n">
        <v>133</v>
      </c>
      <c r="B3328" t="inlineStr">
        <is>
          <t>Oblu By Atmosphere at Helengeli</t>
        </is>
      </c>
      <c r="C3328" t="inlineStr">
        <is>
          <t>https://www.coloursofoblu.com/oblu-nature-helengeli</t>
        </is>
      </c>
      <c r="D3328" t="inlineStr">
        <is>
          <t>dining</t>
        </is>
      </c>
      <c r="E3328" t="inlineStr">
        <is>
          <t>OBLU NATURE Helengeli Maldives Island Retreat</t>
        </is>
      </c>
      <c r="F3328" t="n">
        <v>13778</v>
      </c>
      <c r="G3328" t="inlineStr">
        <is>
          <t>2026-10-04</t>
        </is>
      </c>
      <c r="H3328" t="inlineStr">
        <is>
          <t>official</t>
        </is>
      </c>
      <c r="I3328" t="inlineStr">
        <is>
          <t>output/pages/133_oblu-by-atmosphere-at-helengeli/dining__coloursofoblu.com__oblu-nature-helengeli.md</t>
        </is>
      </c>
    </row>
    <row r="3329">
      <c r="A3329" t="n">
        <v>123</v>
      </c>
      <c r="B3329" t="inlineStr">
        <is>
          <t>Pullman Maldives Maamutaa Resort</t>
        </is>
      </c>
      <c r="C3329" t="inlineStr">
        <is>
          <t>https://www.pullmanmaldivesmaamutaa.com/special-offers/</t>
        </is>
      </c>
      <c r="D3329" t="inlineStr">
        <is>
          <t>diving</t>
        </is>
      </c>
      <c r="E3329" t="inlineStr">
        <is>
          <t>Special offers – Pullman Maldives Maamutaa Resort – 5-star hotel</t>
        </is>
      </c>
      <c r="F3329" t="n">
        <v>1171</v>
      </c>
      <c r="G3329" t="inlineStr">
        <is>
          <t>2026-10-04</t>
        </is>
      </c>
      <c r="H3329" t="inlineStr">
        <is>
          <t>official</t>
        </is>
      </c>
      <c r="I3329" t="inlineStr">
        <is>
          <t>output/pages/123_pullman-maldives-maamutaa-resort/diving__pullmanmaldivesmaamutaa.com__special-offers.md</t>
        </is>
      </c>
    </row>
    <row r="3330">
      <c r="A3330" t="n">
        <v>123</v>
      </c>
      <c r="B3330" t="inlineStr">
        <is>
          <t>Pullman Maldives Maamutaa Resort</t>
        </is>
      </c>
      <c r="C3330" t="inlineStr">
        <is>
          <t>https://www.pullmanmaldivesmaamutaa.com/zh-hans/restaurants-bars-maldives/saffron-affair/</t>
        </is>
      </c>
      <c r="D3330" t="inlineStr">
        <is>
          <t>dining</t>
        </is>
      </c>
      <c r="E3330" t="inlineStr">
        <is>
          <t>Saffron Affair Bar – Pullman Maldives Maamutaa Resort – 5-star hotel</t>
        </is>
      </c>
      <c r="F3330" t="n">
        <v>712</v>
      </c>
      <c r="G3330" t="inlineStr">
        <is>
          <t>2026-10-04</t>
        </is>
      </c>
      <c r="H3330" t="inlineStr">
        <is>
          <t>official</t>
        </is>
      </c>
      <c r="I3330" t="inlineStr">
        <is>
          <t>output/pages/123_pullman-maldives-maamutaa-resort/dining__pullmanmaldivesmaamutaa.com__zh-hans-restaurants-bars-maldives-saffron-affair.md</t>
        </is>
      </c>
    </row>
    <row r="3331">
      <c r="A3331" t="n">
        <v>7</v>
      </c>
      <c r="B3331" t="inlineStr">
        <is>
          <t>Joali Muravandhoo</t>
        </is>
      </c>
      <c r="C3331" t="inlineStr">
        <is>
          <t>https://malediven.de/malediven-hotels/joali-maldives/</t>
        </is>
      </c>
      <c r="D3331" t="inlineStr">
        <is>
          <t>diving</t>
        </is>
      </c>
      <c r="E3331" t="inlineStr">
        <is>
          <t>Joali – Jetzt Ihren Malediven Urlaub buchen</t>
        </is>
      </c>
      <c r="F3331" t="n">
        <v>14921</v>
      </c>
      <c r="G3331" t="inlineStr">
        <is>
          <t>2026-10-04</t>
        </is>
      </c>
      <c r="H3331" t="inlineStr">
        <is>
          <t>dmc-agency</t>
        </is>
      </c>
      <c r="I3331" t="inlineStr">
        <is>
          <t>output/pages/007_joali-muravandhoo/diving__malediven.de__malediven-hotels-joali-maldives.md</t>
        </is>
      </c>
    </row>
    <row r="3332">
      <c r="A3332" t="n">
        <v>123</v>
      </c>
      <c r="B3332" t="inlineStr">
        <is>
          <t>Pullman Maldives Maamutaa Resort</t>
        </is>
      </c>
      <c r="C3332" t="inlineStr">
        <is>
          <t>https://www.pullmanmaldivesmaamutaa.com/events/</t>
        </is>
      </c>
      <c r="D3332" t="inlineStr">
        <is>
          <t>events</t>
        </is>
      </c>
      <c r="E3332" t="inlineStr">
        <is>
          <t>Annual events Maldives - Pullman Maldives</t>
        </is>
      </c>
      <c r="F3332" t="n">
        <v>419</v>
      </c>
      <c r="G3332" t="inlineStr">
        <is>
          <t>2026-10-04</t>
        </is>
      </c>
      <c r="H3332" t="inlineStr">
        <is>
          <t>official</t>
        </is>
      </c>
      <c r="I3332" t="inlineStr">
        <is>
          <t>output/pages/123_pullman-maldives-maamutaa-resort/events__pullmanmaldivesmaamutaa.com__events.md</t>
        </is>
      </c>
    </row>
    <row r="3333">
      <c r="A3333" t="n">
        <v>123</v>
      </c>
      <c r="B3333" t="inlineStr">
        <is>
          <t>Pullman Maldives Maamutaa Resort</t>
        </is>
      </c>
      <c r="C3333" t="inlineStr">
        <is>
          <t>https://www.pullmanmaldivesmaamutaa.com/zh-hans/restaurants-bars-maldives/the-hub/</t>
        </is>
      </c>
      <c r="D3333" t="inlineStr">
        <is>
          <t>dining</t>
        </is>
      </c>
      <c r="E3333" t="inlineStr">
        <is>
          <t>The Hub – Pullman Maldives Maamutaa Resort – 5-star hotel</t>
        </is>
      </c>
      <c r="F3333" t="n">
        <v>615</v>
      </c>
      <c r="G3333" t="inlineStr">
        <is>
          <t>2026-10-04</t>
        </is>
      </c>
      <c r="H3333" t="inlineStr">
        <is>
          <t>official</t>
        </is>
      </c>
      <c r="I3333" t="inlineStr">
        <is>
          <t>output/pages/123_pullman-maldives-maamutaa-resort/dining__pullmanmaldivesmaamutaa.com__zh-hans-restaurants-bars-maldives-the-hub.md</t>
        </is>
      </c>
    </row>
    <row r="3334">
      <c r="A3334" t="n">
        <v>123</v>
      </c>
      <c r="B3334" t="inlineStr">
        <is>
          <t>Pullman Maldives Maamutaa Resort</t>
        </is>
      </c>
      <c r="C3334" t="inlineStr">
        <is>
          <t>https://www.pullmanmaldivesmaamutaa.com/newsletter/</t>
        </is>
      </c>
      <c r="D3334" t="inlineStr">
        <is>
          <t>diving</t>
        </is>
      </c>
      <c r="E3334" t="inlineStr">
        <is>
          <t>Newsletter – Pullman Maldives Maamutaa Resort – 5-star hotel</t>
        </is>
      </c>
      <c r="F3334" t="n">
        <v>282</v>
      </c>
      <c r="G3334" t="inlineStr">
        <is>
          <t>2026-10-04</t>
        </is>
      </c>
      <c r="H3334" t="inlineStr">
        <is>
          <t>official</t>
        </is>
      </c>
      <c r="I3334" t="inlineStr">
        <is>
          <t>output/pages/123_pullman-maldives-maamutaa-resort/diving__pullmanmaldivesmaamutaa.com__newsletter.md</t>
        </is>
      </c>
    </row>
    <row r="3335">
      <c r="A3335" t="n">
        <v>123</v>
      </c>
      <c r="B3335" t="inlineStr">
        <is>
          <t>Pullman Maldives Maamutaa Resort</t>
        </is>
      </c>
      <c r="C3335" t="inlineStr">
        <is>
          <t>https://www.pullmanmaldivesmaamutaa.com/diving-center-maldives/</t>
        </is>
      </c>
      <c r="D3335" t="inlineStr">
        <is>
          <t>diving</t>
        </is>
      </c>
      <c r="E3335" t="inlineStr">
        <is>
          <t>Diving center in Maldives | Pullman Suvadiva Diving Center</t>
        </is>
      </c>
      <c r="F3335" t="n">
        <v>1940</v>
      </c>
      <c r="G3335" t="inlineStr">
        <is>
          <t>2026-10-04</t>
        </is>
      </c>
      <c r="H3335" t="inlineStr">
        <is>
          <t>official</t>
        </is>
      </c>
      <c r="I3335" t="inlineStr">
        <is>
          <t>output/pages/123_pullman-maldives-maamutaa-resort/diving__pullmanmaldivesmaamutaa.com__diving-center-maldives.md</t>
        </is>
      </c>
    </row>
    <row r="3336">
      <c r="A3336" t="n">
        <v>105</v>
      </c>
      <c r="B3336" t="inlineStr">
        <is>
          <t>Kuda Villingili Resort Maldives</t>
        </is>
      </c>
      <c r="C3336" t="inlineStr">
        <is>
          <t>https://malediven.de/malediven-hotels/kuda-villingili/</t>
        </is>
      </c>
      <c r="D3336" t="inlineStr">
        <is>
          <t>diving</t>
        </is>
      </c>
      <c r="E3336" t="inlineStr">
        <is>
          <t>Kuda Villingili – Jetzt Ihren Malediven Urlaub buchen</t>
        </is>
      </c>
      <c r="F3336" t="n">
        <v>3271</v>
      </c>
      <c r="G3336" t="inlineStr">
        <is>
          <t>2026-10-04</t>
        </is>
      </c>
      <c r="H3336" t="inlineStr">
        <is>
          <t>dmc-agency</t>
        </is>
      </c>
      <c r="I3336" t="inlineStr">
        <is>
          <t>output/pages/105_kuda-villingili-resort-maldives/diving__malediven.de__malediven-hotels-kuda-villingili.md</t>
        </is>
      </c>
    </row>
    <row r="3337">
      <c r="A3337" t="n">
        <v>123</v>
      </c>
      <c r="B3337" t="inlineStr">
        <is>
          <t>Pullman Maldives Maamutaa Resort</t>
        </is>
      </c>
      <c r="C3337" t="inlineStr">
        <is>
          <t>https://www.pullmanmaldivesmaamutaa.com/blognews/</t>
        </is>
      </c>
      <c r="D3337" t="inlineStr">
        <is>
          <t>diving</t>
        </is>
      </c>
      <c r="E3337" t="inlineStr">
        <is>
          <t>Pullman Maldives Maamutaa - Blog(News)</t>
        </is>
      </c>
      <c r="F3337" t="n">
        <v>416</v>
      </c>
      <c r="G3337" t="inlineStr">
        <is>
          <t>2026-10-04</t>
        </is>
      </c>
      <c r="H3337" t="inlineStr">
        <is>
          <t>official</t>
        </is>
      </c>
      <c r="I3337" t="inlineStr">
        <is>
          <t>output/pages/123_pullman-maldives-maamutaa-resort/diving__pullmanmaldivesmaamutaa.com__blognews.md</t>
        </is>
      </c>
    </row>
    <row r="3338">
      <c r="A3338" t="n">
        <v>125</v>
      </c>
      <c r="B3338" t="inlineStr">
        <is>
          <t>Gili Lankanfushi</t>
        </is>
      </c>
      <c r="C3338" t="inlineStr">
        <is>
          <t>https://malediven.de/malediven-hotels/gili-lankanfushi/</t>
        </is>
      </c>
      <c r="D3338" t="inlineStr">
        <is>
          <t>diving</t>
        </is>
      </c>
      <c r="E3338" t="inlineStr">
        <is>
          <t>Gili Lankanfushi – Jetzt Ihren Malediven Urlaub buchen</t>
        </is>
      </c>
      <c r="F3338" t="n">
        <v>12791</v>
      </c>
      <c r="G3338" t="inlineStr">
        <is>
          <t>2026-10-04</t>
        </is>
      </c>
      <c r="H3338" t="inlineStr">
        <is>
          <t>dmc-agency</t>
        </is>
      </c>
      <c r="I3338" t="inlineStr">
        <is>
          <t>output/pages/125_gili-lankanfushi/diving__malediven.de__malediven-hotels-gili-lankanfushi.md</t>
        </is>
      </c>
    </row>
    <row r="3339">
      <c r="A3339" t="n">
        <v>123</v>
      </c>
      <c r="B3339" t="inlineStr">
        <is>
          <t>Pullman Maldives Maamutaa Resort</t>
        </is>
      </c>
      <c r="C3339" t="inlineStr">
        <is>
          <t>https://www.pullmanmaldivesmaamutaa.com/the-hotel/family-resort-maldives/</t>
        </is>
      </c>
      <c r="D3339" t="inlineStr">
        <is>
          <t>diving</t>
        </is>
      </c>
      <c r="E3339" t="inlineStr">
        <is>
          <t>Pullman Maldives Maamutaa - Family</t>
        </is>
      </c>
      <c r="F3339" t="n">
        <v>3150</v>
      </c>
      <c r="G3339" t="inlineStr">
        <is>
          <t>2026-10-04</t>
        </is>
      </c>
      <c r="H3339" t="inlineStr">
        <is>
          <t>official</t>
        </is>
      </c>
      <c r="I3339" t="inlineStr">
        <is>
          <t>output/pages/123_pullman-maldives-maamutaa-resort/diving__pullmanmaldivesmaamutaa.com__the-hotel-family-resort-maldives.md</t>
        </is>
      </c>
    </row>
    <row r="3340">
      <c r="A3340" t="n">
        <v>123</v>
      </c>
      <c r="B3340" t="inlineStr">
        <is>
          <t>Pullman Maldives Maamutaa Resort</t>
        </is>
      </c>
      <c r="C3340" t="inlineStr">
        <is>
          <t>https://www.pullmanmaldivesmaamutaa.com/restaurants-bars-maldives/sol-rising/</t>
        </is>
      </c>
      <c r="D3340" t="inlineStr">
        <is>
          <t>dining</t>
        </is>
      </c>
      <c r="E3340" t="inlineStr">
        <is>
          <t>Sol Rising bar – Pullman Maldives Maamutaa Resort – 5-star hotel</t>
        </is>
      </c>
      <c r="F3340" t="n">
        <v>987</v>
      </c>
      <c r="G3340" t="inlineStr">
        <is>
          <t>2026-10-04</t>
        </is>
      </c>
      <c r="H3340" t="inlineStr">
        <is>
          <t>official</t>
        </is>
      </c>
      <c r="I3340" t="inlineStr">
        <is>
          <t>output/pages/123_pullman-maldives-maamutaa-resort/dining__pullmanmaldivesmaamutaa.com__restaurants-bars-maldives-sol-rising.md</t>
        </is>
      </c>
    </row>
    <row r="3341">
      <c r="A3341" t="n">
        <v>123</v>
      </c>
      <c r="B3341" t="inlineStr">
        <is>
          <t>Pullman Maldives Maamutaa Resort</t>
        </is>
      </c>
      <c r="C3341" t="inlineStr">
        <is>
          <t>https://www.pullmanmaldivesmaamutaa.com/marine-biologist-blog/5-tips-to-be-an-ecotourist/</t>
        </is>
      </c>
      <c r="D3341" t="inlineStr">
        <is>
          <t>diving</t>
        </is>
      </c>
      <c r="E3341" t="inlineStr">
        <is>
          <t>Pullman Maldives Maamutaa - 5 tips to be an ecotourist</t>
        </is>
      </c>
      <c r="F3341" t="n">
        <v>3319</v>
      </c>
      <c r="G3341" t="inlineStr">
        <is>
          <t>2026-10-04</t>
        </is>
      </c>
      <c r="H3341" t="inlineStr">
        <is>
          <t>official</t>
        </is>
      </c>
      <c r="I3341" t="inlineStr">
        <is>
          <t>output/pages/123_pullman-maldives-maamutaa-resort/diving__pullmanmaldivesmaamutaa.com__marine-biologist-blog-5-tips-to-be-an-ecotourist.md</t>
        </is>
      </c>
    </row>
    <row r="3342">
      <c r="A3342" t="n">
        <v>123</v>
      </c>
      <c r="B3342" t="inlineStr">
        <is>
          <t>Pullman Maldives Maamutaa Resort</t>
        </is>
      </c>
      <c r="C3342" t="inlineStr">
        <is>
          <t>https://www.pullmanmaldivesmaamutaa.com/villas-suites/underwater-bedroom-maldives/</t>
        </is>
      </c>
      <c r="D3342" t="inlineStr">
        <is>
          <t>diving</t>
        </is>
      </c>
      <c r="E3342" t="inlineStr">
        <is>
          <t>Underwater bedroom Maldives | Pullman Maldives Maamutaa Resort</t>
        </is>
      </c>
      <c r="F3342" t="n">
        <v>3609</v>
      </c>
      <c r="G3342" t="inlineStr">
        <is>
          <t>2026-10-04</t>
        </is>
      </c>
      <c r="H3342" t="inlineStr">
        <is>
          <t>official</t>
        </is>
      </c>
      <c r="I3342" t="inlineStr">
        <is>
          <t>output/pages/123_pullman-maldives-maamutaa-resort/diving__pullmanmaldivesmaamutaa.com__villas-suites-underwater-bedroom-maldives.md</t>
        </is>
      </c>
    </row>
    <row r="3343">
      <c r="A3343" t="n">
        <v>75</v>
      </c>
      <c r="B3343" t="inlineStr">
        <is>
          <t>Kandima Maldives</t>
        </is>
      </c>
      <c r="C3343" t="inlineStr">
        <is>
          <t>https://malediven.de/malediven-hotels/kandima/</t>
        </is>
      </c>
      <c r="D3343" t="inlineStr">
        <is>
          <t>diving</t>
        </is>
      </c>
      <c r="E3343" t="inlineStr">
        <is>
          <t>Kandima – Jetzt Ihren Malediven Urlaub buchen</t>
        </is>
      </c>
      <c r="F3343" t="n">
        <v>2166</v>
      </c>
      <c r="G3343" t="inlineStr">
        <is>
          <t>2026-10-04</t>
        </is>
      </c>
      <c r="H3343" t="inlineStr">
        <is>
          <t>dmc-agency</t>
        </is>
      </c>
      <c r="I3343" t="inlineStr">
        <is>
          <t>output/pages/075_kandima-maldives/diving__malediven.de__malediven-hotels-kandima.md</t>
        </is>
      </c>
    </row>
    <row r="3344">
      <c r="A3344" t="n">
        <v>136</v>
      </c>
      <c r="B3344" t="inlineStr">
        <is>
          <t>Finolhu Baa Atoll Maldives</t>
        </is>
      </c>
      <c r="C3344" t="inlineStr">
        <is>
          <t>https://www.finolhu.com/finolhu-baa-atoll-inspired-by-a-kaleidoscope/</t>
        </is>
      </c>
      <c r="D3344" t="inlineStr">
        <is>
          <t>diving</t>
        </is>
      </c>
      <c r="E3344" t="inlineStr">
        <is>
          <t>Luxury Resort in Maldives | Finolhu Baa Atoll - Inspired by a kaleidoscope</t>
        </is>
      </c>
      <c r="F3344" t="n">
        <v>5944</v>
      </c>
      <c r="G3344" t="inlineStr">
        <is>
          <t>2026-10-04</t>
        </is>
      </c>
      <c r="H3344" t="inlineStr">
        <is>
          <t>official</t>
        </is>
      </c>
      <c r="I3344" t="inlineStr">
        <is>
          <t>output/pages/136_finolhu-baa-atoll-maldives/diving__finolhu.com__finolhu-baa-atoll-inspired-by-a-kaleidoscope.md</t>
        </is>
      </c>
    </row>
    <row r="3345">
      <c r="A3345" t="n">
        <v>123</v>
      </c>
      <c r="B3345" t="inlineStr">
        <is>
          <t>Pullman Maldives Maamutaa Resort</t>
        </is>
      </c>
      <c r="C3345" t="inlineStr">
        <is>
          <t>https://www.pullmanmaldivesmaamutaa.com/zh-hans/restaurants-bars-maldives/melange/</t>
        </is>
      </c>
      <c r="D3345" t="inlineStr">
        <is>
          <t>dining</t>
        </is>
      </c>
      <c r="E3345" t="inlineStr">
        <is>
          <t>Mélange restaurant – Pullman Maldives Maamutaa Resort – 5-star hotel</t>
        </is>
      </c>
      <c r="F3345" t="n">
        <v>492</v>
      </c>
      <c r="G3345" t="inlineStr">
        <is>
          <t>2026-10-04</t>
        </is>
      </c>
      <c r="H3345" t="inlineStr">
        <is>
          <t>official</t>
        </is>
      </c>
      <c r="I3345" t="inlineStr">
        <is>
          <t>output/pages/123_pullman-maldives-maamutaa-resort/dining__pullmanmaldivesmaamutaa.com__zh-hans-restaurants-bars-maldives-melange.md</t>
        </is>
      </c>
    </row>
    <row r="3346">
      <c r="A3346" t="n">
        <v>136</v>
      </c>
      <c r="B3346" t="inlineStr">
        <is>
          <t>Finolhu Baa Atoll Maldives</t>
        </is>
      </c>
      <c r="C3346" t="inlineStr">
        <is>
          <t>https://www.finolhu.com/set-your-playful-spirit-free-at-finolhu-baa-atoll-this-festive-season/</t>
        </is>
      </c>
      <c r="D3346" t="inlineStr">
        <is>
          <t>diving</t>
        </is>
      </c>
      <c r="E3346" t="inlineStr">
        <is>
          <t>Luxury Resort in Maldives | Set your playful spirit free at Finolhu Baa Atoll this festive season</t>
        </is>
      </c>
      <c r="F3346" t="n">
        <v>3093</v>
      </c>
      <c r="G3346" t="inlineStr">
        <is>
          <t>2026-10-04</t>
        </is>
      </c>
      <c r="H3346" t="inlineStr">
        <is>
          <t>official</t>
        </is>
      </c>
      <c r="I3346" t="inlineStr">
        <is>
          <t>output/pages/136_finolhu-baa-atoll-maldives/diving__finolhu.com__set-your-playful-spirit-free-at-finolhu-baa-atoll-this-festi.md</t>
        </is>
      </c>
    </row>
    <row r="3347">
      <c r="A3347" t="n">
        <v>123</v>
      </c>
      <c r="B3347" t="inlineStr">
        <is>
          <t>Pullman Maldives Maamutaa Resort</t>
        </is>
      </c>
      <c r="C3347" t="inlineStr">
        <is>
          <t>https://www.pullmanmaldivesmaamutaa.com/restaurants-bars-maldives/vegan-restaurant-maldives/</t>
        </is>
      </c>
      <c r="D3347" t="inlineStr">
        <is>
          <t>dining</t>
        </is>
      </c>
      <c r="E3347" t="inlineStr">
        <is>
          <t>Vegan restaurant in Maldives: Phat Chameleon | Pullman Maldives</t>
        </is>
      </c>
      <c r="F3347" t="n">
        <v>1942</v>
      </c>
      <c r="G3347" t="inlineStr">
        <is>
          <t>2026-10-04</t>
        </is>
      </c>
      <c r="H3347" t="inlineStr">
        <is>
          <t>official</t>
        </is>
      </c>
      <c r="I3347" t="inlineStr">
        <is>
          <t>output/pages/123_pullman-maldives-maamutaa-resort/dining__pullmanmaldivesmaamutaa.com__restaurants-bars-maldives-vegan-restaurant-maldives.md</t>
        </is>
      </c>
    </row>
    <row r="3348">
      <c r="A3348" t="n">
        <v>136</v>
      </c>
      <c r="B3348" t="inlineStr">
        <is>
          <t>Finolhu Baa Atoll Maldives</t>
        </is>
      </c>
      <c r="C3348" t="inlineStr">
        <is>
          <t>https://www.finolhu.com/ar/finolhus-crab-shack-achieves-global-win-for-luxury-beachside-restaurant-at-the-world-luxury-restaurant-awards/</t>
        </is>
      </c>
      <c r="D3348" t="inlineStr">
        <is>
          <t>dining</t>
        </is>
      </c>
      <c r="E3348" t="inlineStr">
        <is>
          <t>كراب شاك فينولهو | منتجع فينولهو جزر با أتول المالديف</t>
        </is>
      </c>
      <c r="F3348" t="n">
        <v>2700</v>
      </c>
      <c r="G3348" t="inlineStr">
        <is>
          <t>2026-10-04</t>
        </is>
      </c>
      <c r="H3348" t="inlineStr">
        <is>
          <t>official</t>
        </is>
      </c>
      <c r="I3348" t="inlineStr">
        <is>
          <t>output/pages/136_finolhu-baa-atoll-maldives/dining__finolhu.com__ar-finolhus-crab-shack-achieves-global-win-for-luxury-beachs.md</t>
        </is>
      </c>
    </row>
    <row r="3349">
      <c r="A3349" t="n">
        <v>136</v>
      </c>
      <c r="B3349" t="inlineStr">
        <is>
          <t>Finolhu Baa Atoll Maldives</t>
        </is>
      </c>
      <c r="C3349" t="inlineStr">
        <is>
          <t>https://www.finolhu.com/ar/6-best-resort-in-the-indian-ocean/</t>
        </is>
      </c>
      <c r="D3349" t="inlineStr">
        <is>
          <t>diving</t>
        </is>
      </c>
      <c r="E3349" t="inlineStr">
        <is>
          <t>منتجع في جزر با أتول المالديف | فينولهو با أتول المالديف</t>
        </is>
      </c>
      <c r="F3349" t="n">
        <v>1107</v>
      </c>
      <c r="G3349" t="inlineStr">
        <is>
          <t>2026-10-04</t>
        </is>
      </c>
      <c r="H3349" t="inlineStr">
        <is>
          <t>official</t>
        </is>
      </c>
      <c r="I3349" t="inlineStr">
        <is>
          <t>output/pages/136_finolhu-baa-atoll-maldives/diving__finolhu.com__ar-6-best-resort-in-the-indian-ocean.md</t>
        </is>
      </c>
    </row>
    <row r="3350">
      <c r="A3350" t="n">
        <v>123</v>
      </c>
      <c r="B3350" t="inlineStr">
        <is>
          <t>Pullman Maldives Maamutaa Resort</t>
        </is>
      </c>
      <c r="C3350" t="inlineStr">
        <is>
          <t>https://www.pullmanmaldivesmaamutaa.com/fitness-maldives/</t>
        </is>
      </c>
      <c r="D3350" t="inlineStr">
        <is>
          <t>spa</t>
        </is>
      </c>
      <c r="E3350" t="inlineStr">
        <is>
          <t>Fitness &amp; Wellness in Maldives | Pullman Maldives Maamutaa</t>
        </is>
      </c>
      <c r="F3350" t="n">
        <v>3097</v>
      </c>
      <c r="G3350" t="inlineStr">
        <is>
          <t>2026-10-04</t>
        </is>
      </c>
      <c r="H3350" t="inlineStr">
        <is>
          <t>official</t>
        </is>
      </c>
      <c r="I3350" t="inlineStr">
        <is>
          <t>output/pages/123_pullman-maldives-maamutaa-resort/spa__pullmanmaldivesmaamutaa.com__fitness-maldives.md</t>
        </is>
      </c>
    </row>
    <row r="3351">
      <c r="A3351" t="n">
        <v>123</v>
      </c>
      <c r="B3351" t="inlineStr">
        <is>
          <t>Pullman Maldives Maamutaa Resort</t>
        </is>
      </c>
      <c r="C3351" t="inlineStr">
        <is>
          <t>https://www.pullmanmaldivesmaamutaa.com/news/fitness-bootcamp-maldives/</t>
        </is>
      </c>
      <c r="D3351" t="inlineStr">
        <is>
          <t>diving</t>
        </is>
      </c>
      <c r="E3351" t="inlineStr">
        <is>
          <t>Fitness bootcamp Maldives | Pullman Maldives Resort</t>
        </is>
      </c>
      <c r="F3351" t="n">
        <v>4372</v>
      </c>
      <c r="G3351" t="inlineStr">
        <is>
          <t>2026-10-04</t>
        </is>
      </c>
      <c r="H3351" t="inlineStr">
        <is>
          <t>official</t>
        </is>
      </c>
      <c r="I3351" t="inlineStr">
        <is>
          <t>output/pages/123_pullman-maldives-maamutaa-resort/diving__pullmanmaldivesmaamutaa.com__news-fitness-bootcamp-maldives.md</t>
        </is>
      </c>
    </row>
    <row r="3352">
      <c r="A3352" t="n">
        <v>123</v>
      </c>
      <c r="B3352" t="inlineStr">
        <is>
          <t>Pullman Maldives Maamutaa Resort</t>
        </is>
      </c>
      <c r="C3352" t="inlineStr">
        <is>
          <t>https://www.pullmanmaldivesmaamutaa.com/know-more-about-pullman-maldives-maamutaa/</t>
        </is>
      </c>
      <c r="D3352" t="inlineStr">
        <is>
          <t>diving</t>
        </is>
      </c>
      <c r="E3352" t="inlineStr">
        <is>
          <t>Pullman Maldives Maamutaa - KNOW MORE ABOUT PULLMAN MALDIVES MAAMUTAA</t>
        </is>
      </c>
      <c r="F3352" t="n">
        <v>597</v>
      </c>
      <c r="G3352" t="inlineStr">
        <is>
          <t>2026-10-04</t>
        </is>
      </c>
      <c r="H3352" t="inlineStr">
        <is>
          <t>official</t>
        </is>
      </c>
      <c r="I3352" t="inlineStr">
        <is>
          <t>output/pages/123_pullman-maldives-maamutaa-resort/diving__pullmanmaldivesmaamutaa.com__know-more-about-pullman-maldives-maamutaa.md</t>
        </is>
      </c>
    </row>
    <row r="3353">
      <c r="A3353" t="n">
        <v>123</v>
      </c>
      <c r="B3353" t="inlineStr">
        <is>
          <t>Pullman Maldives Maamutaa Resort</t>
        </is>
      </c>
      <c r="C3353" t="inlineStr">
        <is>
          <t>https://www.pullmanmaldivesmaamutaa.com/zh-hans/villas-suites/ocean-pool-suite/</t>
        </is>
      </c>
      <c r="D3353" t="inlineStr">
        <is>
          <t>diving</t>
        </is>
      </c>
      <c r="E3353" t="inlineStr">
        <is>
          <t>Ocean Pool Suite – Pullman Maldives Maamutaa Resort – 5-star hotel</t>
        </is>
      </c>
      <c r="F3353" t="n">
        <v>1157</v>
      </c>
      <c r="G3353" t="inlineStr">
        <is>
          <t>2026-10-04</t>
        </is>
      </c>
      <c r="H3353" t="inlineStr">
        <is>
          <t>official</t>
        </is>
      </c>
      <c r="I3353" t="inlineStr">
        <is>
          <t>output/pages/123_pullman-maldives-maamutaa-resort/diving__pullmanmaldivesmaamutaa.com__zh-hans-villas-suites-ocean-pool-suite.md</t>
        </is>
      </c>
    </row>
    <row r="3354">
      <c r="A3354" t="n">
        <v>136</v>
      </c>
      <c r="B3354" t="inlineStr">
        <is>
          <t>Finolhu Baa Atoll Maldives</t>
        </is>
      </c>
      <c r="C3354" t="inlineStr">
        <is>
          <t>https://www.finolhu.com/seaside-finolhu-kick-starts-exciting-transformation-project/</t>
        </is>
      </c>
      <c r="D3354" t="inlineStr">
        <is>
          <t>other</t>
        </is>
      </c>
      <c r="E3354" t="inlineStr">
        <is>
          <t>Seaside Finolhu Kick Starts Exciting Transformation Project</t>
        </is>
      </c>
      <c r="F3354" t="n">
        <v>6366</v>
      </c>
      <c r="G3354" t="inlineStr">
        <is>
          <t>2026-10-04</t>
        </is>
      </c>
      <c r="H3354" t="inlineStr">
        <is>
          <t>official</t>
        </is>
      </c>
      <c r="I3354" t="inlineStr">
        <is>
          <t>output/pages/136_finolhu-baa-atoll-maldives/other__finolhu.com__seaside-finolhu-kick-starts-exciting-transformation-project.md</t>
        </is>
      </c>
    </row>
    <row r="3355">
      <c r="A3355" t="n">
        <v>138</v>
      </c>
      <c r="B3355" t="inlineStr">
        <is>
          <t>Varu Island Resort</t>
        </is>
      </c>
      <c r="C3355" t="inlineStr">
        <is>
          <t>https://www.varu-atmosphere.com/</t>
        </is>
      </c>
      <c r="D3355" t="inlineStr">
        <is>
          <t>diving</t>
        </is>
      </c>
      <c r="E3355" t="inlineStr">
        <is>
          <t>VARU by Atmosphere | Luxury Private Island Resort in Maldives</t>
        </is>
      </c>
      <c r="F3355" t="n">
        <v>3549</v>
      </c>
      <c r="G3355" t="inlineStr">
        <is>
          <t>2026-10-04</t>
        </is>
      </c>
      <c r="H3355" t="inlineStr">
        <is>
          <t>official</t>
        </is>
      </c>
      <c r="I3355" t="inlineStr">
        <is>
          <t>output/pages/138_varu-island-resort/diving__varu-atmosphere.com__home.md</t>
        </is>
      </c>
    </row>
    <row r="3356">
      <c r="A3356" t="n">
        <v>123</v>
      </c>
      <c r="B3356" t="inlineStr">
        <is>
          <t>Pullman Maldives Maamutaa Resort</t>
        </is>
      </c>
      <c r="C3356" t="inlineStr">
        <is>
          <t>https://www.pullmanmaldivesmaamutaa.com/marine-biologist-new/</t>
        </is>
      </c>
      <c r="D3356" t="inlineStr">
        <is>
          <t>diving</t>
        </is>
      </c>
      <c r="E3356" t="inlineStr">
        <is>
          <t>Pullman Maldives Maamutaa - Marine biologist new</t>
        </is>
      </c>
      <c r="F3356" t="n">
        <v>210</v>
      </c>
      <c r="G3356" t="inlineStr">
        <is>
          <t>2026-10-04</t>
        </is>
      </c>
      <c r="H3356" t="inlineStr">
        <is>
          <t>official</t>
        </is>
      </c>
      <c r="I3356" t="inlineStr">
        <is>
          <t>output/pages/123_pullman-maldives-maamutaa-resort/diving__pullmanmaldivesmaamutaa.com__marine-biologist-new.md</t>
        </is>
      </c>
    </row>
    <row r="3357">
      <c r="A3357" t="n">
        <v>123</v>
      </c>
      <c r="B3357" t="inlineStr">
        <is>
          <t>Pullman Maldives Maamutaa Resort</t>
        </is>
      </c>
      <c r="C3357" t="inlineStr">
        <is>
          <t>https://www.pullmanmaldivesmaamutaa.com/media-tag/diving/</t>
        </is>
      </c>
      <c r="D3357" t="inlineStr">
        <is>
          <t>diving</t>
        </is>
      </c>
      <c r="E3357" t="inlineStr">
        <is>
          <t>Pullman Maldives Maamutaa - 12_Couple-Snorkelling</t>
        </is>
      </c>
      <c r="F3357" t="n">
        <v>326</v>
      </c>
      <c r="G3357" t="inlineStr">
        <is>
          <t>2026-10-04</t>
        </is>
      </c>
      <c r="H3357" t="inlineStr">
        <is>
          <t>official</t>
        </is>
      </c>
      <c r="I3357" t="inlineStr">
        <is>
          <t>output/pages/123_pullman-maldives-maamutaa-resort/diving__pullmanmaldivesmaamutaa.com__media-tag-diving.md</t>
        </is>
      </c>
    </row>
    <row r="3358">
      <c r="A3358" t="n">
        <v>136</v>
      </c>
      <c r="B3358" t="inlineStr">
        <is>
          <t>Finolhu Baa Atoll Maldives</t>
        </is>
      </c>
      <c r="C3358" t="inlineStr">
        <is>
          <t>https://www.finolhu.com/summer-holiday-fun-for-all-the-family-at-seaside-finolhu/</t>
        </is>
      </c>
      <c r="D3358" t="inlineStr">
        <is>
          <t>kids</t>
        </is>
      </c>
      <c r="E3358" t="inlineStr">
        <is>
          <t>Summer Holiday Fun for all the Family at Seaside Finolhu</t>
        </is>
      </c>
      <c r="F3358" t="n">
        <v>3054</v>
      </c>
      <c r="G3358" t="inlineStr">
        <is>
          <t>2026-10-04</t>
        </is>
      </c>
      <c r="H3358" t="inlineStr">
        <is>
          <t>official</t>
        </is>
      </c>
      <c r="I3358" t="inlineStr">
        <is>
          <t>output/pages/136_finolhu-baa-atoll-maldives/kids__finolhu.com__summer-holiday-fun-for-all-the-family-at-seaside-finolhu.md</t>
        </is>
      </c>
    </row>
    <row r="3359">
      <c r="A3359" t="n">
        <v>123</v>
      </c>
      <c r="B3359" t="inlineStr">
        <is>
          <t>Pullman Maldives Maamutaa Resort</t>
        </is>
      </c>
      <c r="C3359" t="inlineStr">
        <is>
          <t>https://www.pullmanmaldivesmaamutaa.com/villas-suites/family-beach-villa/</t>
        </is>
      </c>
      <c r="D3359" t="inlineStr">
        <is>
          <t>diving</t>
        </is>
      </c>
      <c r="E3359" t="inlineStr">
        <is>
          <t>Family Beach Villa – Pullman Maldives Maamutaa – 5-star resort</t>
        </is>
      </c>
      <c r="F3359" t="n">
        <v>1452</v>
      </c>
      <c r="G3359" t="inlineStr">
        <is>
          <t>2026-10-04</t>
        </is>
      </c>
      <c r="H3359" t="inlineStr">
        <is>
          <t>official</t>
        </is>
      </c>
      <c r="I3359" t="inlineStr">
        <is>
          <t>output/pages/123_pullman-maldives-maamutaa-resort/diving__pullmanmaldivesmaamutaa.com__villas-suites-family-beach-villa.md</t>
        </is>
      </c>
    </row>
    <row r="3360">
      <c r="A3360" t="n">
        <v>116</v>
      </c>
      <c r="B3360" t="inlineStr">
        <is>
          <t>Nova Maldives</t>
        </is>
      </c>
      <c r="C3360" t="inlineStr">
        <is>
          <t>https://www.airtours.de/nova-maldives/</t>
        </is>
      </c>
      <c r="D3360" t="inlineStr">
        <is>
          <t>diving</t>
        </is>
      </c>
      <c r="E3360" t="inlineStr">
        <is>
          <t>Nova Maldives - airtours</t>
        </is>
      </c>
      <c r="F3360" t="n">
        <v>6108</v>
      </c>
      <c r="G3360" t="inlineStr">
        <is>
          <t>2026-10-04</t>
        </is>
      </c>
      <c r="H3360" t="inlineStr">
        <is>
          <t>dmc-agency</t>
        </is>
      </c>
      <c r="I3360" t="inlineStr">
        <is>
          <t>output/pages/116_nova-maldives/diving__airtours.de__nova-maldives.md</t>
        </is>
      </c>
    </row>
    <row r="3361">
      <c r="A3361" t="n">
        <v>123</v>
      </c>
      <c r="B3361" t="inlineStr">
        <is>
          <t>Pullman Maldives Maamutaa Resort</t>
        </is>
      </c>
      <c r="C3361" t="inlineStr">
        <is>
          <t>https://www.pullmanmaldivesmaamutaa.com/media-tag/majah-resuello/</t>
        </is>
      </c>
      <c r="D3361" t="inlineStr">
        <is>
          <t>diving</t>
        </is>
      </c>
      <c r="E3361" t="inlineStr">
        <is>
          <t>Pullman Maldives Maamutaa - Allaoua Gaham</t>
        </is>
      </c>
      <c r="F3361" t="n">
        <v>310</v>
      </c>
      <c r="G3361" t="inlineStr">
        <is>
          <t>2026-10-04</t>
        </is>
      </c>
      <c r="H3361" t="inlineStr">
        <is>
          <t>official</t>
        </is>
      </c>
      <c r="I3361" t="inlineStr">
        <is>
          <t>output/pages/123_pullman-maldives-maamutaa-resort/diving__pullmanmaldivesmaamutaa.com__media-tag-majah-resuello.md</t>
        </is>
      </c>
    </row>
    <row r="3362">
      <c r="A3362" t="n">
        <v>136</v>
      </c>
      <c r="B3362" t="inlineStr">
        <is>
          <t>Finolhu Baa Atoll Maldives</t>
        </is>
      </c>
      <c r="C3362" t="inlineStr">
        <is>
          <t>https://www.finolhu.com/evolving-luxury-new-experiences-endless-possibilities/</t>
        </is>
      </c>
      <c r="D3362" t="inlineStr">
        <is>
          <t>diving</t>
        </is>
      </c>
      <c r="E3362" t="inlineStr">
        <is>
          <t>Luxury Resort in Maldives | Evolving Luxury: New Experiences, Endless Possibilities</t>
        </is>
      </c>
      <c r="F3362" t="n">
        <v>2343</v>
      </c>
      <c r="G3362" t="inlineStr">
        <is>
          <t>2026-10-04</t>
        </is>
      </c>
      <c r="H3362" t="inlineStr">
        <is>
          <t>official</t>
        </is>
      </c>
      <c r="I3362" t="inlineStr">
        <is>
          <t>output/pages/136_finolhu-baa-atoll-maldives/diving__finolhu.com__evolving-luxury-new-experiences-endless-possibilities.md</t>
        </is>
      </c>
    </row>
    <row r="3363">
      <c r="A3363" t="n">
        <v>123</v>
      </c>
      <c r="B3363" t="inlineStr">
        <is>
          <t>Pullman Maldives Maamutaa Resort</t>
        </is>
      </c>
      <c r="C3363" t="inlineStr">
        <is>
          <t>https://www.pullmanmaldivesmaamutaa.com/restaurants-bars-maldives/saffron-affair/</t>
        </is>
      </c>
      <c r="D3363" t="inlineStr">
        <is>
          <t>dining</t>
        </is>
      </c>
      <c r="E3363" t="inlineStr">
        <is>
          <t>Saffron Affair Bar – Pullman Maldives Maamutaa Resort – 5-star hotel</t>
        </is>
      </c>
      <c r="F3363" t="n">
        <v>751</v>
      </c>
      <c r="G3363" t="inlineStr">
        <is>
          <t>2026-10-04</t>
        </is>
      </c>
      <c r="H3363" t="inlineStr">
        <is>
          <t>official</t>
        </is>
      </c>
      <c r="I3363" t="inlineStr">
        <is>
          <t>output/pages/123_pullman-maldives-maamutaa-resort/dining__pullmanmaldivesmaamutaa.com__restaurants-bars-maldives-saffron-affair.md</t>
        </is>
      </c>
    </row>
    <row r="3364">
      <c r="A3364" t="n">
        <v>137</v>
      </c>
      <c r="B3364" t="inlineStr">
        <is>
          <t>Soneva Secret</t>
        </is>
      </c>
      <c r="C3364" t="inlineStr">
        <is>
          <t>https://soneva.com/resorts/soneva-secret/your-journey-soneva-secret/</t>
        </is>
      </c>
      <c r="D3364" t="inlineStr">
        <is>
          <t>overview</t>
        </is>
      </c>
      <c r="E3364" t="inlineStr">
        <is>
          <t>Your Journey - Soneva Secret - Soneva</t>
        </is>
      </c>
      <c r="F3364" t="n">
        <v>1879</v>
      </c>
      <c r="G3364" t="inlineStr">
        <is>
          <t>2026-10-04</t>
        </is>
      </c>
      <c r="H3364" t="inlineStr">
        <is>
          <t>official</t>
        </is>
      </c>
      <c r="I3364" t="inlineStr">
        <is>
          <t>output/pages/137_soneva-secret/overview__soneva.com__resorts-soneva-secret-your-journey-soneva-secret.md</t>
        </is>
      </c>
    </row>
    <row r="3365">
      <c r="A3365" t="n">
        <v>136</v>
      </c>
      <c r="B3365" t="inlineStr">
        <is>
          <t>Finolhu Baa Atoll Maldives</t>
        </is>
      </c>
      <c r="C3365" t="inlineStr">
        <is>
          <t>https://www.finolhu.com/ar/experience-genuine-maldivian-soul-with-finolhu-baa-atolls-new-roohu-personalized-service-for-the-two-bedroom-villas/</t>
        </is>
      </c>
      <c r="D3365" t="inlineStr">
        <is>
          <t>excursions</t>
        </is>
      </c>
      <c r="E3365" t="inlineStr">
        <is>
          <t>فنادق عائلية في المالديف | فينولهو با أتول المالديف</t>
        </is>
      </c>
      <c r="F3365" t="n">
        <v>2297</v>
      </c>
      <c r="G3365" t="inlineStr">
        <is>
          <t>2026-10-04</t>
        </is>
      </c>
      <c r="H3365" t="inlineStr">
        <is>
          <t>official</t>
        </is>
      </c>
      <c r="I3365" t="inlineStr">
        <is>
          <t>output/pages/136_finolhu-baa-atoll-maldives/excursions__finolhu.com__ar-experience-genuine-maldivian-soul-with-finolhu-baa-atolls.md</t>
        </is>
      </c>
    </row>
    <row r="3366">
      <c r="A3366" t="n">
        <v>137</v>
      </c>
      <c r="B3366" t="inlineStr">
        <is>
          <t>Soneva Secret</t>
        </is>
      </c>
      <c r="C3366" t="inlineStr">
        <is>
          <t>https://soneva.com/resorts/soneva-secret/events/</t>
        </is>
      </c>
      <c r="D3366" t="inlineStr">
        <is>
          <t>events</t>
        </is>
      </c>
      <c r="E3366" t="inlineStr">
        <is>
          <t>Events at Soneva Secret, Maldives</t>
        </is>
      </c>
      <c r="F3366" t="n">
        <v>1841</v>
      </c>
      <c r="G3366" t="inlineStr">
        <is>
          <t>2026-10-04</t>
        </is>
      </c>
      <c r="H3366" t="inlineStr">
        <is>
          <t>official</t>
        </is>
      </c>
      <c r="I3366" t="inlineStr">
        <is>
          <t>output/pages/137_soneva-secret/events__soneva.com__resorts-soneva-secret-events.md</t>
        </is>
      </c>
    </row>
    <row r="3367">
      <c r="A3367" t="n">
        <v>123</v>
      </c>
      <c r="B3367" t="inlineStr">
        <is>
          <t>Pullman Maldives Maamutaa Resort</t>
        </is>
      </c>
      <c r="C3367" t="inlineStr">
        <is>
          <t>https://www.pullmanmaldivesmaamutaa.com/villas-suites/family-beach-pool-villa/</t>
        </is>
      </c>
      <c r="D3367" t="inlineStr">
        <is>
          <t>diving</t>
        </is>
      </c>
      <c r="E3367" t="inlineStr">
        <is>
          <t>Family Beach Pool Villa – Pullman Maldives Maamutaa – 5-star resort</t>
        </is>
      </c>
      <c r="F3367" t="n">
        <v>1362</v>
      </c>
      <c r="G3367" t="inlineStr">
        <is>
          <t>2026-10-04</t>
        </is>
      </c>
      <c r="H3367" t="inlineStr">
        <is>
          <t>official</t>
        </is>
      </c>
      <c r="I3367" t="inlineStr">
        <is>
          <t>output/pages/123_pullman-maldives-maamutaa-resort/diving__pullmanmaldivesmaamutaa.com__villas-suites-family-beach-pool-villa.md</t>
        </is>
      </c>
    </row>
    <row r="3368">
      <c r="A3368" t="n">
        <v>137</v>
      </c>
      <c r="B3368" t="inlineStr">
        <is>
          <t>Soneva Secret</t>
        </is>
      </c>
      <c r="C3368" t="inlineStr">
        <is>
          <t>https://soneva.com/resorts/soneva-secret/villas/</t>
        </is>
      </c>
      <c r="D3368" t="inlineStr">
        <is>
          <t>diving</t>
        </is>
      </c>
      <c r="E3368" t="inlineStr">
        <is>
          <t>Luxury Villas in the Maldives | Discover Soneva Secret</t>
        </is>
      </c>
      <c r="F3368" t="n">
        <v>270</v>
      </c>
      <c r="G3368" t="inlineStr">
        <is>
          <t>2026-10-04</t>
        </is>
      </c>
      <c r="H3368" t="inlineStr">
        <is>
          <t>official</t>
        </is>
      </c>
      <c r="I3368" t="inlineStr">
        <is>
          <t>output/pages/137_soneva-secret/diving__soneva.com__resorts-soneva-secret-villas.md</t>
        </is>
      </c>
    </row>
    <row r="3369">
      <c r="A3369" t="n">
        <v>136</v>
      </c>
      <c r="B3369" t="inlineStr">
        <is>
          <t>Finolhu Baa Atoll Maldives</t>
        </is>
      </c>
      <c r="C3369" t="inlineStr">
        <is>
          <t>https://www.finolhu.com/de/beginnen-sie-ihr-eheleben-in-einer-traumhaften-bubble-auf-den-malediven/</t>
        </is>
      </c>
      <c r="D3369" t="inlineStr">
        <is>
          <t>spa</t>
        </is>
      </c>
      <c r="E3369" t="inlineStr">
        <is>
          <t>Beach Bubble Starlight Hochzeitspaket | Beach Bubble Zelt Finolhu</t>
        </is>
      </c>
      <c r="F3369" t="n">
        <v>2402</v>
      </c>
      <c r="G3369" t="inlineStr">
        <is>
          <t>2026-10-04</t>
        </is>
      </c>
      <c r="H3369" t="inlineStr">
        <is>
          <t>official</t>
        </is>
      </c>
      <c r="I3369" t="inlineStr">
        <is>
          <t>output/pages/136_finolhu-baa-atoll-maldives/spa__finolhu.com__de-beginnen-sie-ihr-eheleben-in-einer-traumhaften-bubble-auf.md</t>
        </is>
      </c>
    </row>
    <row r="3370">
      <c r="A3370" t="n">
        <v>136</v>
      </c>
      <c r="B3370" t="inlineStr">
        <is>
          <t>Finolhu Baa Atoll Maldives</t>
        </is>
      </c>
      <c r="C3370" t="inlineStr">
        <is>
          <t>https://www.finolhu.com/ru/6-best-resort-in-the-indian-ocean/</t>
        </is>
      </c>
      <c r="D3370" t="inlineStr">
        <is>
          <t>diving</t>
        </is>
      </c>
      <c r="E3370" t="inlineStr">
        <is>
          <t>Курорт Baa Atoll Maldives | Finolhu Baa Atoll Maldives</t>
        </is>
      </c>
      <c r="F3370" t="n">
        <v>1364</v>
      </c>
      <c r="G3370" t="inlineStr">
        <is>
          <t>2026-10-04</t>
        </is>
      </c>
      <c r="H3370" t="inlineStr">
        <is>
          <t>official</t>
        </is>
      </c>
      <c r="I3370" t="inlineStr">
        <is>
          <t>output/pages/136_finolhu-baa-atoll-maldives/diving__finolhu.com__ru-6-best-resort-in-the-indian-ocean.md</t>
        </is>
      </c>
    </row>
    <row r="3371">
      <c r="A3371" t="n">
        <v>137</v>
      </c>
      <c r="B3371" t="inlineStr">
        <is>
          <t>Soneva Secret</t>
        </is>
      </c>
      <c r="C3371" t="inlineStr">
        <is>
          <t>https://soneva.com/resorts/soneva-secret/meeting-celebrations/</t>
        </is>
      </c>
      <c r="D3371" t="inlineStr">
        <is>
          <t>wedding</t>
        </is>
      </c>
      <c r="E3371" t="inlineStr">
        <is>
          <t>Events at Soneva Secret, Maldives</t>
        </is>
      </c>
      <c r="F3371" t="n">
        <v>1841</v>
      </c>
      <c r="G3371" t="inlineStr">
        <is>
          <t>2026-10-04</t>
        </is>
      </c>
      <c r="H3371" t="inlineStr">
        <is>
          <t>official</t>
        </is>
      </c>
      <c r="I3371" t="inlineStr">
        <is>
          <t>output/pages/137_soneva-secret/wedding__soneva.com__resorts-soneva-secret-meeting-celebrations.md</t>
        </is>
      </c>
    </row>
    <row r="3372">
      <c r="A3372" t="n">
        <v>136</v>
      </c>
      <c r="B3372" t="inlineStr">
        <is>
          <t>Finolhu Baa Atoll Maldives</t>
        </is>
      </c>
      <c r="C3372" t="inlineStr">
        <is>
          <t>https://www.finolhu.com/experience-the-thrill-and-wonder-of-big-game-fishing/</t>
        </is>
      </c>
      <c r="D3372" t="inlineStr">
        <is>
          <t>diving</t>
        </is>
      </c>
      <c r="E3372" t="inlineStr">
        <is>
          <t>Luxury Resort in Maldives | Experience the thrill and wonder of big game fishing</t>
        </is>
      </c>
      <c r="F3372" t="n">
        <v>2142</v>
      </c>
      <c r="G3372" t="inlineStr">
        <is>
          <t>2026-10-04</t>
        </is>
      </c>
      <c r="H3372" t="inlineStr">
        <is>
          <t>official</t>
        </is>
      </c>
      <c r="I3372" t="inlineStr">
        <is>
          <t>output/pages/136_finolhu-baa-atoll-maldives/diving__finolhu.com__experience-the-thrill-and-wonder-of-big-game-fishing.md</t>
        </is>
      </c>
    </row>
    <row r="3373">
      <c r="A3373" t="n">
        <v>136</v>
      </c>
      <c r="B3373" t="inlineStr">
        <is>
          <t>Finolhu Baa Atoll Maldives</t>
        </is>
      </c>
      <c r="C3373" t="inlineStr">
        <is>
          <t>https://www.finolhu.com/ru/experience-the-thrill-and-wonder-of-big-game-fishing/</t>
        </is>
      </c>
      <c r="D3373" t="inlineStr">
        <is>
          <t>diving</t>
        </is>
      </c>
      <c r="E3373" t="inlineStr">
        <is>
          <t>Рыболовная прогулка | Finolhu Baa Atoll Maldives</t>
        </is>
      </c>
      <c r="F3373" t="n">
        <v>2091</v>
      </c>
      <c r="G3373" t="inlineStr">
        <is>
          <t>2026-10-04</t>
        </is>
      </c>
      <c r="H3373" t="inlineStr">
        <is>
          <t>official</t>
        </is>
      </c>
      <c r="I3373" t="inlineStr">
        <is>
          <t>output/pages/136_finolhu-baa-atoll-maldives/diving__finolhu.com__ru-experience-the-thrill-and-wonder-of-big-game-fishing.md</t>
        </is>
      </c>
    </row>
    <row r="3374">
      <c r="A3374" t="n">
        <v>18</v>
      </c>
      <c r="B3374" t="inlineStr">
        <is>
          <t>JW Marriott Maldives Resort &amp; Spa</t>
        </is>
      </c>
      <c r="C3374" t="inlineStr">
        <is>
          <t>https://www.airtours.de/jw-marriott-maldives-resort/</t>
        </is>
      </c>
      <c r="D3374" t="inlineStr">
        <is>
          <t>spa</t>
        </is>
      </c>
      <c r="E3374" t="inlineStr">
        <is>
          <t>JW MARRIOTT MALDIVES RESORT &amp; SPA - airtours</t>
        </is>
      </c>
      <c r="F3374" t="n">
        <v>3573</v>
      </c>
      <c r="G3374" t="inlineStr">
        <is>
          <t>2026-10-04</t>
        </is>
      </c>
      <c r="H3374" t="inlineStr">
        <is>
          <t>dmc-agency</t>
        </is>
      </c>
      <c r="I3374" t="inlineStr">
        <is>
          <t>output/pages/018_jw-marriott-maldives-resort-spa/spa__airtours.de__jw-marriott-maldives-resort.md</t>
        </is>
      </c>
    </row>
    <row r="3375">
      <c r="A3375" t="n">
        <v>136</v>
      </c>
      <c r="B3375" t="inlineStr">
        <is>
          <t>Finolhu Baa Atoll Maldives</t>
        </is>
      </c>
      <c r="C3375" t="inlineStr">
        <is>
          <t>https://www.finolhu.com/ar/offers/%d9%85%d9%86-15-%d8%af%d9%8a%d8%b3%d9%85%d8%a8%d8%b1-2024-%d8%a5%d9%84%d9%89-15-%d9%8a%d9%86%d8%a7%d9%8a%d8%b1-2025-%d8%ac%d9%84%d8%b3%d8%a9-%d8%aa%d8%b9%d8%b2%d9%8a%d8%b2-%d8%a7%d9%84%d8%b9%d8%a7/</t>
        </is>
      </c>
      <c r="D3375" t="inlineStr">
        <is>
          <t>diving</t>
        </is>
      </c>
      <c r="E3375" t="inlineStr">
        <is>
          <t>تعزيز العافية مع أحد المتخصصين | Luxury Resort in Maldives</t>
        </is>
      </c>
      <c r="F3375" t="n">
        <v>1297</v>
      </c>
      <c r="G3375" t="inlineStr">
        <is>
          <t>2026-10-04</t>
        </is>
      </c>
      <c r="H3375" t="inlineStr">
        <is>
          <t>official</t>
        </is>
      </c>
      <c r="I3375" t="inlineStr">
        <is>
          <t>output/pages/136_finolhu-baa-atoll-maldives/diving__finolhu.com__ar-offers-d9-85-d9-86-15-d8-af-d9-8a-d8-b3-d9-85-d8-a8-d8-b1.md</t>
        </is>
      </c>
    </row>
    <row r="3376">
      <c r="A3376" t="n">
        <v>136</v>
      </c>
      <c r="B3376" t="inlineStr">
        <is>
          <t>Finolhu Baa Atoll Maldives</t>
        </is>
      </c>
      <c r="C3376" t="inlineStr">
        <is>
          <t>https://www.finolhu.com/ru/summer-holiday-fun-for-all-the-family-at-seaside-finolhu/</t>
        </is>
      </c>
      <c r="D3376" t="inlineStr">
        <is>
          <t>diving</t>
        </is>
      </c>
      <c r="E3376" t="inlineStr">
        <is>
          <t>Летний отдых | Finolhu Baa Atoll Maldives</t>
        </is>
      </c>
      <c r="F3376" t="n">
        <v>3316</v>
      </c>
      <c r="G3376" t="inlineStr">
        <is>
          <t>2026-10-04</t>
        </is>
      </c>
      <c r="H3376" t="inlineStr">
        <is>
          <t>official</t>
        </is>
      </c>
      <c r="I3376" t="inlineStr">
        <is>
          <t>output/pages/136_finolhu-baa-atoll-maldives/diving__finolhu.com__ru-summer-holiday-fun-for-all-the-family-at-seaside-finolhu.md</t>
        </is>
      </c>
    </row>
    <row r="3377">
      <c r="A3377" t="n">
        <v>136</v>
      </c>
      <c r="B3377" t="inlineStr">
        <is>
          <t>Finolhu Baa Atoll Maldives</t>
        </is>
      </c>
      <c r="C3377" t="inlineStr">
        <is>
          <t>https://www.finolhu.com/de/sommerspass-fuer-die-ganze-familie-im-seaside-finolhu/</t>
        </is>
      </c>
      <c r="D3377" t="inlineStr">
        <is>
          <t>spa</t>
        </is>
      </c>
      <c r="E3377" t="inlineStr">
        <is>
          <t>Sommerspaß für die ganze Familie im Seaside Finolhu</t>
        </is>
      </c>
      <c r="F3377" t="n">
        <v>3514</v>
      </c>
      <c r="G3377" t="inlineStr">
        <is>
          <t>2026-10-04</t>
        </is>
      </c>
      <c r="H3377" t="inlineStr">
        <is>
          <t>official</t>
        </is>
      </c>
      <c r="I3377" t="inlineStr">
        <is>
          <t>output/pages/136_finolhu-baa-atoll-maldives/spa__finolhu.com__de-sommerspass-fuer-die-ganze-familie-im-seaside-finolhu.md</t>
        </is>
      </c>
    </row>
    <row r="3378">
      <c r="A3378" t="n">
        <v>136</v>
      </c>
      <c r="B3378" t="inlineStr">
        <is>
          <t>Finolhu Baa Atoll Maldives</t>
        </is>
      </c>
      <c r="C3378" t="inlineStr">
        <is>
          <t>https://www.finolhu.com/ar/experience-the-thrill-and-wonder-of-big-game-fishing/</t>
        </is>
      </c>
      <c r="D3378" t="inlineStr">
        <is>
          <t>excursions</t>
        </is>
      </c>
      <c r="E3378" t="inlineStr">
        <is>
          <t>رحلة لصيد السمك في المالديف| فينولهو جزر با أتول المالديف</t>
        </is>
      </c>
      <c r="F3378" t="n">
        <v>1930</v>
      </c>
      <c r="G3378" t="inlineStr">
        <is>
          <t>2026-10-04</t>
        </is>
      </c>
      <c r="H3378" t="inlineStr">
        <is>
          <t>official</t>
        </is>
      </c>
      <c r="I3378" t="inlineStr">
        <is>
          <t>output/pages/136_finolhu-baa-atoll-maldives/excursions__finolhu.com__ar-experience-the-thrill-and-wonder-of-big-game-fishing.md</t>
        </is>
      </c>
    </row>
    <row r="3379">
      <c r="A3379" t="n">
        <v>136</v>
      </c>
      <c r="B3379" t="inlineStr">
        <is>
          <t>Finolhu Baa Atoll Maldives</t>
        </is>
      </c>
      <c r="C3379" t="inlineStr">
        <is>
          <t>https://www.finolhu.com/ten-reasons-to-stay-at-seaside-finolhu-baa-atoll-maldives/</t>
        </is>
      </c>
      <c r="D3379" t="inlineStr">
        <is>
          <t>diving</t>
        </is>
      </c>
      <c r="E3379" t="inlineStr">
        <is>
          <t>Luxury Resort in Maldives | Ten Reasons to Stay at Seaside Finolhu Baa Atoll Maldives</t>
        </is>
      </c>
      <c r="F3379" t="n">
        <v>3383</v>
      </c>
      <c r="G3379" t="inlineStr">
        <is>
          <t>2026-10-04</t>
        </is>
      </c>
      <c r="H3379" t="inlineStr">
        <is>
          <t>official</t>
        </is>
      </c>
      <c r="I3379" t="inlineStr">
        <is>
          <t>output/pages/136_finolhu-baa-atoll-maldives/diving__finolhu.com__ten-reasons-to-stay-at-seaside-finolhu-baa-atoll-maldives.md</t>
        </is>
      </c>
    </row>
    <row r="3380">
      <c r="A3380" t="n">
        <v>71</v>
      </c>
      <c r="B3380" t="inlineStr">
        <is>
          <t>Kagi Maldives Resort and Spa</t>
        </is>
      </c>
      <c r="C3380" t="inlineStr">
        <is>
          <t>https://www.airtours.de/kagi-maldives-spa-island/</t>
        </is>
      </c>
      <c r="D3380" t="inlineStr">
        <is>
          <t>spa</t>
        </is>
      </c>
      <c r="E3380" t="inlineStr">
        <is>
          <t>Kagi Maldives Spa Island - airtours</t>
        </is>
      </c>
      <c r="F3380" t="n">
        <v>1305</v>
      </c>
      <c r="G3380" t="inlineStr">
        <is>
          <t>2026-10-04</t>
        </is>
      </c>
      <c r="H3380" t="inlineStr">
        <is>
          <t>dmc-agency</t>
        </is>
      </c>
      <c r="I3380" t="inlineStr">
        <is>
          <t>output/pages/071_kagi-maldives-resort-and-spa/spa__airtours.de__kagi-maldives-spa-island.md</t>
        </is>
      </c>
    </row>
    <row r="3381">
      <c r="A3381" t="n">
        <v>35</v>
      </c>
      <c r="B3381" t="inlineStr">
        <is>
          <t>Heritance Aarah</t>
        </is>
      </c>
      <c r="C3381" t="inlineStr">
        <is>
          <t>https://www.airtours.de/reiseziele/asien/malediven/heritance-aarah-malediven-medical-spa/</t>
        </is>
      </c>
      <c r="D3381" t="inlineStr">
        <is>
          <t>spa</t>
        </is>
      </c>
      <c r="E3381" t="inlineStr">
        <is>
          <t>Medical Spa Heritance Aarah auf den Malediven| airtours</t>
        </is>
      </c>
      <c r="F3381" t="n">
        <v>4942</v>
      </c>
      <c r="G3381" t="inlineStr">
        <is>
          <t>2026-10-04</t>
        </is>
      </c>
      <c r="H3381" t="inlineStr">
        <is>
          <t>dmc-agency</t>
        </is>
      </c>
      <c r="I3381" t="inlineStr">
        <is>
          <t>output/pages/035_heritance-aarah/spa__airtours.de__reiseziele-asien-malediven-heritance-aarah-malediven-medical.md</t>
        </is>
      </c>
    </row>
    <row r="3382">
      <c r="A3382" t="n">
        <v>139</v>
      </c>
      <c r="B3382" t="inlineStr">
        <is>
          <t>Kudafushi Resort &amp; Spa</t>
        </is>
      </c>
      <c r="C3382" t="inlineStr">
        <is>
          <t>https://kudafushiresort.com/en/yoga-pavillon/</t>
        </is>
      </c>
      <c r="D3382" t="inlineStr">
        <is>
          <t>spa</t>
        </is>
      </c>
      <c r="E3382" t="inlineStr">
        <is>
          <t>Yoga Pavillon - Kudafushi Resort &amp; Spa</t>
        </is>
      </c>
      <c r="F3382" t="n">
        <v>3372</v>
      </c>
      <c r="G3382" t="inlineStr">
        <is>
          <t>2026-10-04</t>
        </is>
      </c>
      <c r="H3382" t="inlineStr">
        <is>
          <t>official</t>
        </is>
      </c>
      <c r="I3382" t="inlineStr">
        <is>
          <t>output/pages/139_kudafushi-resort-spa/spa__kudafushiresort.com__en-yoga-pavillon.md</t>
        </is>
      </c>
    </row>
    <row r="3383">
      <c r="A3383" t="n">
        <v>139</v>
      </c>
      <c r="B3383" t="inlineStr">
        <is>
          <t>Kudafushi Resort &amp; Spa</t>
        </is>
      </c>
      <c r="C3383" t="inlineStr">
        <is>
          <t>https://kudafushiresort.com/en/privacy-and-cookie-policy</t>
        </is>
      </c>
      <c r="D3383" t="inlineStr">
        <is>
          <t>spa</t>
        </is>
      </c>
      <c r="E3383" t="inlineStr">
        <is>
          <t>Privacy and Cookie Policy - Kudafushi Resort &amp; Spa</t>
        </is>
      </c>
      <c r="F3383" t="n">
        <v>5694</v>
      </c>
      <c r="G3383" t="inlineStr">
        <is>
          <t>2026-10-04</t>
        </is>
      </c>
      <c r="H3383" t="inlineStr">
        <is>
          <t>official</t>
        </is>
      </c>
      <c r="I3383" t="inlineStr">
        <is>
          <t>output/pages/139_kudafushi-resort-spa/spa__kudafushiresort.com__en-privacy-and-cookie-policy.md</t>
        </is>
      </c>
    </row>
    <row r="3384">
      <c r="A3384" t="n">
        <v>85</v>
      </c>
      <c r="B3384" t="inlineStr">
        <is>
          <t>Centara Mirage Lagoon Maldives &amp; Centara Grand Lagoon Maldives</t>
        </is>
      </c>
      <c r="C3384" t="inlineStr">
        <is>
          <t>https://www.dnatatravel.com/2-9870169-1/centara-mirage-lagoon-maldives?oc=true</t>
        </is>
      </c>
      <c r="D3384" t="inlineStr">
        <is>
          <t>diving</t>
        </is>
      </c>
      <c r="E3384" t="inlineStr">
        <is>
          <t>Centara Mirage Lagoon Maldives</t>
        </is>
      </c>
      <c r="F3384" t="n">
        <v>5143</v>
      </c>
      <c r="G3384" t="inlineStr">
        <is>
          <t>2026-10-04</t>
        </is>
      </c>
      <c r="H3384" t="inlineStr">
        <is>
          <t>dmc-agency</t>
        </is>
      </c>
      <c r="I3384" t="inlineStr">
        <is>
          <t>output/pages/085_centara-mirage-lagoon-maldives-centara-grand-lagoo/diving__dnatatravel.com__2-9870169-1-centara-mirage-lagoon-maldives.md</t>
        </is>
      </c>
    </row>
    <row r="3385">
      <c r="A3385" t="n">
        <v>148</v>
      </c>
      <c r="B3385" t="inlineStr">
        <is>
          <t>Sun Siyam Iru Fushi Maldives</t>
        </is>
      </c>
      <c r="C3385" t="inlineStr">
        <is>
          <t>https://www.dnatatravel.com/2-1670310-1/the-sun-siyam-iru-fushi-maldives</t>
        </is>
      </c>
      <c r="D3385" t="inlineStr">
        <is>
          <t>diving</t>
        </is>
      </c>
      <c r="E3385" t="inlineStr">
        <is>
          <t>Sun Siyam Iru Fushi</t>
        </is>
      </c>
      <c r="F3385" t="n">
        <v>3168</v>
      </c>
      <c r="G3385" t="inlineStr">
        <is>
          <t>2026-10-04</t>
        </is>
      </c>
      <c r="H3385" t="inlineStr">
        <is>
          <t>dmc-agency</t>
        </is>
      </c>
      <c r="I3385" t="inlineStr">
        <is>
          <t>output/pages/148_sun-siyam-iru-fushi-maldives/diving__dnatatravel.com__2-1670310-1-the-sun-siyam-iru-fushi-maldives.md</t>
        </is>
      </c>
    </row>
    <row r="3386">
      <c r="A3386" t="n">
        <v>122</v>
      </c>
      <c r="B3386" t="inlineStr">
        <is>
          <t>Avani + Fares Maldives</t>
        </is>
      </c>
      <c r="C3386" t="inlineStr">
        <is>
          <t>https://www.dnatatravel.com/2-9857305-1/avani-fares-maldives-resort?oc=true</t>
        </is>
      </c>
      <c r="D3386" t="inlineStr">
        <is>
          <t>diving</t>
        </is>
      </c>
      <c r="E3386" t="inlineStr">
        <is>
          <t>Avani+ Fares Maldives Resort</t>
        </is>
      </c>
      <c r="F3386" t="n">
        <v>3157</v>
      </c>
      <c r="G3386" t="inlineStr">
        <is>
          <t>2026-10-04</t>
        </is>
      </c>
      <c r="H3386" t="inlineStr">
        <is>
          <t>dmc-agency</t>
        </is>
      </c>
      <c r="I3386" t="inlineStr">
        <is>
          <t>output/pages/122_avani-fares-maldives/diving__dnatatravel.com__2-9857305-1-avani-fares-maldives-resort.md</t>
        </is>
      </c>
    </row>
    <row r="3387">
      <c r="A3387" t="n">
        <v>175</v>
      </c>
      <c r="B3387" t="inlineStr">
        <is>
          <t>Villa Nautica Paradise Island</t>
        </is>
      </c>
      <c r="C3387" t="inlineStr">
        <is>
          <t>https://www.dnatatravel.com/2-218588-1/paradise-island-resort-and-spa-hotel?oc=true</t>
        </is>
      </c>
      <c r="D3387" t="inlineStr">
        <is>
          <t>spa</t>
        </is>
      </c>
      <c r="E3387" t="inlineStr">
        <is>
          <t>Villa Nautica, Paradise Island</t>
        </is>
      </c>
      <c r="F3387" t="n">
        <v>3761</v>
      </c>
      <c r="G3387" t="inlineStr">
        <is>
          <t>2026-10-04</t>
        </is>
      </c>
      <c r="H3387" t="inlineStr">
        <is>
          <t>dmc-agency</t>
        </is>
      </c>
      <c r="I3387" t="inlineStr">
        <is>
          <t>output/pages/175_villa-nautica-paradise-island/spa__dnatatravel.com__2-218588-1-paradise-island-resort-and-spa-hotel.md</t>
        </is>
      </c>
    </row>
    <row r="3388">
      <c r="A3388" t="n">
        <v>35</v>
      </c>
      <c r="B3388" t="inlineStr">
        <is>
          <t>Heritance Aarah</t>
        </is>
      </c>
      <c r="C3388" t="inlineStr">
        <is>
          <t>https://www.dnatatravel.com/2-8202733-1/heritance-aarah-maldives?oc=true</t>
        </is>
      </c>
      <c r="D3388" t="inlineStr">
        <is>
          <t>diving</t>
        </is>
      </c>
      <c r="E3388" t="inlineStr">
        <is>
          <t>Heritance Aarah, Maldives</t>
        </is>
      </c>
      <c r="F3388" t="n">
        <v>3396</v>
      </c>
      <c r="G3388" t="inlineStr">
        <is>
          <t>2026-10-04</t>
        </is>
      </c>
      <c r="H3388" t="inlineStr">
        <is>
          <t>dmc-agency</t>
        </is>
      </c>
      <c r="I3388" t="inlineStr">
        <is>
          <t>output/pages/035_heritance-aarah/diving__dnatatravel.com__2-8202733-1-heritance-aarah-maldives.md</t>
        </is>
      </c>
    </row>
    <row r="3389">
      <c r="A3389" t="n">
        <v>175</v>
      </c>
      <c r="B3389" t="inlineStr">
        <is>
          <t>Villa Nautica Paradise Island</t>
        </is>
      </c>
      <c r="C3389" t="inlineStr">
        <is>
          <t>https://www.dnatatravel.com/2-218588-1/paradise-island-resort-and-spa-hotel</t>
        </is>
      </c>
      <c r="D3389" t="inlineStr">
        <is>
          <t>spa</t>
        </is>
      </c>
      <c r="E3389" t="inlineStr">
        <is>
          <t>Villa Nautica, Paradise Island</t>
        </is>
      </c>
      <c r="F3389" t="n">
        <v>3761</v>
      </c>
      <c r="G3389" t="inlineStr">
        <is>
          <t>2026-10-04</t>
        </is>
      </c>
      <c r="H3389" t="inlineStr">
        <is>
          <t>dmc-agency</t>
        </is>
      </c>
      <c r="I3389" t="inlineStr">
        <is>
          <t>output/pages/175_villa-nautica-paradise-island/spa__dnatatravel.com__2-218588-1-paradise-island-resort-and-spa-hotel.md</t>
        </is>
      </c>
    </row>
    <row r="3390">
      <c r="A3390" t="n">
        <v>50</v>
      </c>
      <c r="B3390" t="inlineStr">
        <is>
          <t>Sun Siyam Olhuveli Maldives</t>
        </is>
      </c>
      <c r="C3390" t="inlineStr">
        <is>
          <t>https://www.dnatatravel.com/2-1490933-1/sun-siyam-olhuveli-maldives?oc=true</t>
        </is>
      </c>
      <c r="D3390" t="inlineStr">
        <is>
          <t>diving</t>
        </is>
      </c>
      <c r="E3390" t="inlineStr">
        <is>
          <t>Sun Siyam Olhuveli</t>
        </is>
      </c>
      <c r="F3390" t="n">
        <v>3217</v>
      </c>
      <c r="G3390" t="inlineStr">
        <is>
          <t>2026-10-04</t>
        </is>
      </c>
      <c r="H3390" t="inlineStr">
        <is>
          <t>dmc-agency</t>
        </is>
      </c>
      <c r="I3390" t="inlineStr">
        <is>
          <t>output/pages/050_sun-siyam-olhuveli-maldives/diving__dnatatravel.com__2-1490933-1-sun-siyam-olhuveli-maldives.md</t>
        </is>
      </c>
    </row>
    <row r="3391">
      <c r="A3391" t="n">
        <v>180</v>
      </c>
      <c r="B3391" t="inlineStr">
        <is>
          <t>Lux* South Ari Atoll, Maldives</t>
        </is>
      </c>
      <c r="C3391" t="inlineStr">
        <is>
          <t>https://www.dnatatravel.com/2-1490749-1/lux-south-ari-atoll?oc=true</t>
        </is>
      </c>
      <c r="D3391" t="inlineStr">
        <is>
          <t>diving</t>
        </is>
      </c>
      <c r="E3391" t="inlineStr">
        <is>
          <t>LUX* South Ari Atoll, Maldives</t>
        </is>
      </c>
      <c r="F3391" t="n">
        <v>2481</v>
      </c>
      <c r="G3391" t="inlineStr">
        <is>
          <t>2026-10-04</t>
        </is>
      </c>
      <c r="H3391" t="inlineStr">
        <is>
          <t>dmc-agency</t>
        </is>
      </c>
      <c r="I3391" t="inlineStr">
        <is>
          <t>output/pages/180_lux-south-ari-atoll-maldives/diving__dnatatravel.com__2-1490749-1-lux-south-ari-atoll.md</t>
        </is>
      </c>
    </row>
    <row r="3392">
      <c r="A3392" t="n">
        <v>155</v>
      </c>
      <c r="B3392" t="inlineStr">
        <is>
          <t>Constance Halaveli Resort</t>
        </is>
      </c>
      <c r="C3392" t="inlineStr">
        <is>
          <t>https://www.dnatatravel.com/2-2044767-1/constance-halaveli-resort?oc=true</t>
        </is>
      </c>
      <c r="D3392" t="inlineStr">
        <is>
          <t>overview</t>
        </is>
      </c>
      <c r="E3392" t="inlineStr">
        <is>
          <t>Constance Halaveli</t>
        </is>
      </c>
      <c r="F3392" t="n">
        <v>3495</v>
      </c>
      <c r="G3392" t="inlineStr">
        <is>
          <t>2026-10-04</t>
        </is>
      </c>
      <c r="H3392" t="inlineStr">
        <is>
          <t>dmc-agency</t>
        </is>
      </c>
      <c r="I3392" t="inlineStr">
        <is>
          <t>output/pages/155_constance-halaveli-resort/overview__dnatatravel.com__2-2044767-1-constance-halaveli-resort.md</t>
        </is>
      </c>
    </row>
    <row r="3393">
      <c r="A3393" t="n">
        <v>44</v>
      </c>
      <c r="B3393" t="inlineStr">
        <is>
          <t>Hard Rock Hotel Maldives</t>
        </is>
      </c>
      <c r="C3393" t="inlineStr">
        <is>
          <t>https://www.dnatatravel.com/2-8339915-1/hard-rock-hotel-maldives?oc=true</t>
        </is>
      </c>
      <c r="D3393" t="inlineStr">
        <is>
          <t>diving</t>
        </is>
      </c>
      <c r="E3393" t="inlineStr">
        <is>
          <t>Hard Rock Hotel Maldives</t>
        </is>
      </c>
      <c r="F3393" t="n">
        <v>4894</v>
      </c>
      <c r="G3393" t="inlineStr">
        <is>
          <t>2026-10-04</t>
        </is>
      </c>
      <c r="H3393" t="inlineStr">
        <is>
          <t>dmc-agency</t>
        </is>
      </c>
      <c r="I3393" t="inlineStr">
        <is>
          <t>output/pages/044_hard-rock-hotel-maldives/diving__dnatatravel.com__2-8339915-1-hard-rock-hotel-maldives.md</t>
        </is>
      </c>
    </row>
    <row r="3394">
      <c r="A3394" t="n">
        <v>164</v>
      </c>
      <c r="B3394" t="inlineStr">
        <is>
          <t>Baros Maldives</t>
        </is>
      </c>
      <c r="C3394" t="inlineStr">
        <is>
          <t>https://www.dnatatravel.com/2-1516198-1/baros-maldives?oc=true</t>
        </is>
      </c>
      <c r="D3394" t="inlineStr">
        <is>
          <t>dining</t>
        </is>
      </c>
      <c r="E3394" t="inlineStr">
        <is>
          <t>Baros Maldives</t>
        </is>
      </c>
      <c r="F3394" t="n">
        <v>5513</v>
      </c>
      <c r="G3394" t="inlineStr">
        <is>
          <t>2026-10-04</t>
        </is>
      </c>
      <c r="H3394" t="inlineStr">
        <is>
          <t>dmc-agency</t>
        </is>
      </c>
      <c r="I3394" t="inlineStr">
        <is>
          <t>output/pages/164_baros-maldives/dining__dnatatravel.com__2-1516198-1-baros-maldives.md</t>
        </is>
      </c>
    </row>
    <row r="3395">
      <c r="A3395" t="n">
        <v>163</v>
      </c>
      <c r="B3395" t="inlineStr">
        <is>
          <t>Adaaran Prestige Vadoo</t>
        </is>
      </c>
      <c r="C3395" t="inlineStr">
        <is>
          <t>https://www.dnatatravel.com/2-1516196-1/adaaran-prestige-vadoo?oc=true</t>
        </is>
      </c>
      <c r="D3395" t="inlineStr">
        <is>
          <t>other</t>
        </is>
      </c>
      <c r="E3395" t="inlineStr">
        <is>
          <t>Adaaran Prestige Vadoo</t>
        </is>
      </c>
      <c r="F3395" t="n">
        <v>4531</v>
      </c>
      <c r="G3395" t="inlineStr">
        <is>
          <t>2026-10-04</t>
        </is>
      </c>
      <c r="H3395" t="inlineStr">
        <is>
          <t>dmc-agency</t>
        </is>
      </c>
      <c r="I3395" t="inlineStr">
        <is>
          <t>output/pages/163_adaaran-prestige-vadoo/other__dnatatravel.com__2-1516196-1-adaaran-prestige-vadoo.md</t>
        </is>
      </c>
    </row>
    <row r="3396">
      <c r="A3396" t="n">
        <v>52</v>
      </c>
      <c r="B3396" t="inlineStr">
        <is>
          <t>Eri Maldives</t>
        </is>
      </c>
      <c r="C3396" t="inlineStr">
        <is>
          <t>https://www.dnatatravel.com/2-904932-1/smartline-eriyadu?oc=true</t>
        </is>
      </c>
      <c r="D3396" t="inlineStr">
        <is>
          <t>diving</t>
        </is>
      </c>
      <c r="E3396" t="inlineStr">
        <is>
          <t>Eri Maldives</t>
        </is>
      </c>
      <c r="F3396" t="n">
        <v>2944</v>
      </c>
      <c r="G3396" t="inlineStr">
        <is>
          <t>2026-10-04</t>
        </is>
      </c>
      <c r="H3396" t="inlineStr">
        <is>
          <t>dmc-agency</t>
        </is>
      </c>
      <c r="I3396" t="inlineStr">
        <is>
          <t>output/pages/052_eri-maldives/diving__dnatatravel.com__2-904932-1-smartline-eriyadu.md</t>
        </is>
      </c>
    </row>
    <row r="3397">
      <c r="A3397" t="n">
        <v>33</v>
      </c>
      <c r="B3397" t="inlineStr">
        <is>
          <t>Dhigali Maldives</t>
        </is>
      </c>
      <c r="C3397" t="inlineStr">
        <is>
          <t>https://www.dnatatravel.com/2-6817740-1/dhigali-maldives</t>
        </is>
      </c>
      <c r="D3397" t="inlineStr">
        <is>
          <t>diving</t>
        </is>
      </c>
      <c r="E3397" t="inlineStr">
        <is>
          <t>Niva Dhigali Maldives</t>
        </is>
      </c>
      <c r="F3397" t="n">
        <v>5444</v>
      </c>
      <c r="G3397" t="inlineStr">
        <is>
          <t>2026-10-04</t>
        </is>
      </c>
      <c r="H3397" t="inlineStr">
        <is>
          <t>dmc-agency</t>
        </is>
      </c>
      <c r="I3397" t="inlineStr">
        <is>
          <t>output/pages/033_dhigali-maldives/diving__dnatatravel.com__2-6817740-1-dhigali-maldives.md</t>
        </is>
      </c>
    </row>
    <row r="3398">
      <c r="A3398" t="n">
        <v>157</v>
      </c>
      <c r="B3398" t="inlineStr">
        <is>
          <t>The Nautilus Maldives</t>
        </is>
      </c>
      <c r="C3398" t="inlineStr">
        <is>
          <t>https://www.dnatatravel.com/2-9721516-1/the-nautilus-maldives?oc=true</t>
        </is>
      </c>
      <c r="D3398" t="inlineStr">
        <is>
          <t>diving</t>
        </is>
      </c>
      <c r="E3398" t="inlineStr">
        <is>
          <t>The Nautilus Maldives</t>
        </is>
      </c>
      <c r="F3398" t="n">
        <v>9867</v>
      </c>
      <c r="G3398" t="inlineStr">
        <is>
          <t>2026-10-04</t>
        </is>
      </c>
      <c r="H3398" t="inlineStr">
        <is>
          <t>dmc-agency</t>
        </is>
      </c>
      <c r="I3398" t="inlineStr">
        <is>
          <t>output/pages/157_the-nautilus-maldives/diving__dnatatravel.com__2-9721516-1-the-nautilus-maldives.md</t>
        </is>
      </c>
    </row>
    <row r="3399">
      <c r="A3399" t="n">
        <v>173</v>
      </c>
      <c r="B3399" t="inlineStr">
        <is>
          <t>Kurumba Maldives</t>
        </is>
      </c>
      <c r="C3399" t="inlineStr">
        <is>
          <t>https://www.dnatatravel.com/2-218589-1/kurumba-maldives?oc=true</t>
        </is>
      </c>
      <c r="D3399" t="inlineStr">
        <is>
          <t>diving</t>
        </is>
      </c>
      <c r="E3399" t="inlineStr">
        <is>
          <t>Niva Kurumba Maldives</t>
        </is>
      </c>
      <c r="F3399" t="n">
        <v>10913</v>
      </c>
      <c r="G3399" t="inlineStr">
        <is>
          <t>2026-10-04</t>
        </is>
      </c>
      <c r="H3399" t="inlineStr">
        <is>
          <t>dmc-agency</t>
        </is>
      </c>
      <c r="I3399" t="inlineStr">
        <is>
          <t>output/pages/173_kurumba-maldives/diving__dnatatravel.com__2-218589-1-kurumba-maldives.md</t>
        </is>
      </c>
    </row>
    <row r="3400">
      <c r="A3400" t="n">
        <v>180</v>
      </c>
      <c r="B3400" t="inlineStr">
        <is>
          <t>Lux* South Ari Atoll, Maldives</t>
        </is>
      </c>
      <c r="C3400" t="inlineStr">
        <is>
          <t>https://www.dnatatravel.com/1-63922-1-0/hotels-in-dhidhoofinolhu</t>
        </is>
      </c>
      <c r="D3400" t="inlineStr">
        <is>
          <t>other</t>
        </is>
      </c>
      <c r="E3400" t="inlineStr">
        <is>
          <t>Hotels in Dhidhoofinolhu 2025 / 2026 | dnata Travel</t>
        </is>
      </c>
      <c r="F3400" t="n">
        <v>415</v>
      </c>
      <c r="G3400" t="inlineStr">
        <is>
          <t>2026-10-04</t>
        </is>
      </c>
      <c r="H3400" t="inlineStr">
        <is>
          <t>dmc-agency</t>
        </is>
      </c>
      <c r="I3400" t="inlineStr">
        <is>
          <t>output/pages/180_lux-south-ari-atoll-maldives/other__dnatatravel.com__1-63922-1-0-hotels-in-dhidhoofinolhu.md</t>
        </is>
      </c>
    </row>
    <row r="3401">
      <c r="A3401" t="n">
        <v>33</v>
      </c>
      <c r="B3401" t="inlineStr">
        <is>
          <t>Dhigali Maldives</t>
        </is>
      </c>
      <c r="C3401" t="inlineStr">
        <is>
          <t>https://www.dnatatravel.com/1-67810-1-0/hotels-in-dhigali-island</t>
        </is>
      </c>
      <c r="D3401" t="inlineStr">
        <is>
          <t>overview</t>
        </is>
      </c>
      <c r="E3401" t="inlineStr">
        <is>
          <t>Hotels in Dhigali Island 2025 / 2026 | dnata Travel</t>
        </is>
      </c>
      <c r="F3401" t="n">
        <v>415</v>
      </c>
      <c r="G3401" t="inlineStr">
        <is>
          <t>2026-10-04</t>
        </is>
      </c>
      <c r="H3401" t="inlineStr">
        <is>
          <t>dmc-agency</t>
        </is>
      </c>
      <c r="I3401" t="inlineStr">
        <is>
          <t>output/pages/033_dhigali-maldives/overview__dnatatravel.com__1-67810-1-0-hotels-in-dhigali-island.md</t>
        </is>
      </c>
    </row>
    <row r="3402">
      <c r="A3402" t="n">
        <v>146</v>
      </c>
      <c r="B3402" t="inlineStr">
        <is>
          <t>Anantara Veli and Naladhu</t>
        </is>
      </c>
      <c r="C3402" t="inlineStr">
        <is>
          <t>https://www.naladhu.com/</t>
        </is>
      </c>
      <c r="D3402" t="inlineStr">
        <is>
          <t>diving</t>
        </is>
      </c>
      <c r="E3402" t="inlineStr">
        <is>
          <t>Maldives Private Island Resort | Naladhu Private Island Maldives</t>
        </is>
      </c>
      <c r="F3402" t="n">
        <v>8789</v>
      </c>
      <c r="G3402" t="inlineStr">
        <is>
          <t>2026-10-04</t>
        </is>
      </c>
      <c r="H3402" t="inlineStr">
        <is>
          <t>official</t>
        </is>
      </c>
      <c r="I3402" t="inlineStr">
        <is>
          <t>output/pages/146_anantara-veli-and-naladhu/diving__naladhu.com__home.md</t>
        </is>
      </c>
    </row>
    <row r="3403">
      <c r="A3403" t="n">
        <v>147</v>
      </c>
      <c r="B3403" t="inlineStr">
        <is>
          <t>Sun Siyam Vilu Reef Maldives</t>
        </is>
      </c>
      <c r="C3403" t="inlineStr">
        <is>
          <t>https://www.sunsiyam.com/sun-siyam-vilu-reef/</t>
        </is>
      </c>
      <c r="D3403" t="inlineStr">
        <is>
          <t>diving</t>
        </is>
      </c>
      <c r="E3403" t="inlineStr">
        <is>
          <t>Sun Siyam Vilu Reef | Maldives Resort &amp; Hotels</t>
        </is>
      </c>
      <c r="F3403" t="n">
        <v>9534</v>
      </c>
      <c r="G3403" t="inlineStr">
        <is>
          <t>2026-10-04</t>
        </is>
      </c>
      <c r="H3403" t="inlineStr">
        <is>
          <t>official</t>
        </is>
      </c>
      <c r="I3403" t="inlineStr">
        <is>
          <t>output/pages/147_sun-siyam-vilu-reef-maldives/diving__sunsiyam.com__sun-siyam-vilu-reef.md</t>
        </is>
      </c>
    </row>
    <row r="3404">
      <c r="A3404" t="n">
        <v>147</v>
      </c>
      <c r="B3404" t="inlineStr">
        <is>
          <t>Sun Siyam Vilu Reef Maldives</t>
        </is>
      </c>
      <c r="C3404" t="inlineStr">
        <is>
          <t>https://www.sunsiyam.com/sun-siyam-vilu-reef/leisure-activities/watersports/</t>
        </is>
      </c>
      <c r="D3404" t="inlineStr">
        <is>
          <t>diving</t>
        </is>
      </c>
      <c r="E3404" t="inlineStr">
        <is>
          <t>Water Sports in the Maldives | Sun Siyam Vilu Reef Beach Resort</t>
        </is>
      </c>
      <c r="F3404" t="n">
        <v>303</v>
      </c>
      <c r="G3404" t="inlineStr">
        <is>
          <t>2026-10-04</t>
        </is>
      </c>
      <c r="H3404" t="inlineStr">
        <is>
          <t>official</t>
        </is>
      </c>
      <c r="I3404" t="inlineStr">
        <is>
          <t>output/pages/147_sun-siyam-vilu-reef-maldives/diving__sunsiyam.com__sun-siyam-vilu-reef-leisure-activities-watersports.md</t>
        </is>
      </c>
    </row>
    <row r="3405">
      <c r="A3405" t="n">
        <v>148</v>
      </c>
      <c r="B3405" t="inlineStr">
        <is>
          <t>Sun Siyam Iru Fushi Maldives</t>
        </is>
      </c>
      <c r="C3405" t="inlineStr">
        <is>
          <t>https://www.sunsiyam.com/sun-siyam-iru-fushi/</t>
        </is>
      </c>
      <c r="D3405" t="inlineStr">
        <is>
          <t>diving</t>
        </is>
      </c>
      <c r="E3405" t="inlineStr">
        <is>
          <t>Sun Siyam Iru Fushi | 5 Star Beach Resort in the Maldives</t>
        </is>
      </c>
      <c r="F3405" t="n">
        <v>11877</v>
      </c>
      <c r="G3405" t="inlineStr">
        <is>
          <t>2026-10-04</t>
        </is>
      </c>
      <c r="H3405" t="inlineStr">
        <is>
          <t>official</t>
        </is>
      </c>
      <c r="I3405" t="inlineStr">
        <is>
          <t>output/pages/148_sun-siyam-iru-fushi-maldives/diving__sunsiyam.com__sun-siyam-iru-fushi.md</t>
        </is>
      </c>
    </row>
    <row r="3406">
      <c r="A3406" t="n">
        <v>147</v>
      </c>
      <c r="B3406" t="inlineStr">
        <is>
          <t>Sun Siyam Vilu Reef Maldives</t>
        </is>
      </c>
      <c r="C3406" t="inlineStr">
        <is>
          <t>https://www.sunsiyam.com/sun-siyam-vilu-reef/upcoming-events/</t>
        </is>
      </c>
      <c r="D3406" t="inlineStr">
        <is>
          <t>events</t>
        </is>
      </c>
      <c r="E3406" t="inlineStr">
        <is>
          <t>Upcoming Events at Sun Siyam Vilu Reef</t>
        </is>
      </c>
      <c r="F3406" t="n">
        <v>1416</v>
      </c>
      <c r="G3406" t="inlineStr">
        <is>
          <t>2026-10-04</t>
        </is>
      </c>
      <c r="H3406" t="inlineStr">
        <is>
          <t>official</t>
        </is>
      </c>
      <c r="I3406" t="inlineStr">
        <is>
          <t>output/pages/147_sun-siyam-vilu-reef-maldives/events__sunsiyam.com__sun-siyam-vilu-reef-upcoming-events.md</t>
        </is>
      </c>
    </row>
    <row r="3407">
      <c r="A3407" t="n">
        <v>148</v>
      </c>
      <c r="B3407" t="inlineStr">
        <is>
          <t>Sun Siyam Iru Fushi Maldives</t>
        </is>
      </c>
      <c r="C3407" t="inlineStr">
        <is>
          <t>https://www.sunsiyam.com/sun-siyam-iru-fushi/offers/free-transfer-offer/</t>
        </is>
      </c>
      <c r="D3407" t="inlineStr">
        <is>
          <t>diving</t>
        </is>
      </c>
      <c r="E3407" t="inlineStr">
        <is>
          <t>Free Transfer Offer in Maldives | Sun Siyam Iru Fushi</t>
        </is>
      </c>
      <c r="F3407" t="n">
        <v>1820</v>
      </c>
      <c r="G3407" t="inlineStr">
        <is>
          <t>2026-10-04</t>
        </is>
      </c>
      <c r="H3407" t="inlineStr">
        <is>
          <t>official</t>
        </is>
      </c>
      <c r="I3407" t="inlineStr">
        <is>
          <t>output/pages/148_sun-siyam-iru-fushi-maldives/diving__sunsiyam.com__sun-siyam-iru-fushi-offers-free-transfer-offer.md</t>
        </is>
      </c>
    </row>
    <row r="3408">
      <c r="A3408" t="n">
        <v>147</v>
      </c>
      <c r="B3408" t="inlineStr">
        <is>
          <t>Sun Siyam Vilu Reef Maldives</t>
        </is>
      </c>
      <c r="C3408" t="inlineStr">
        <is>
          <t>https://www.sunsiyam.com/sun-siyam-vilu-reef/gallery/</t>
        </is>
      </c>
      <c r="D3408" t="inlineStr">
        <is>
          <t>diving</t>
        </is>
      </c>
      <c r="E3408" t="inlineStr">
        <is>
          <t>Best Resort in Maldives | Sun Siyam Vilu Reef - Gallery</t>
        </is>
      </c>
      <c r="F3408" t="n">
        <v>611</v>
      </c>
      <c r="G3408" t="inlineStr">
        <is>
          <t>2026-10-04</t>
        </is>
      </c>
      <c r="H3408" t="inlineStr">
        <is>
          <t>official</t>
        </is>
      </c>
      <c r="I3408" t="inlineStr">
        <is>
          <t>output/pages/147_sun-siyam-vilu-reef-maldives/diving__sunsiyam.com__sun-siyam-vilu-reef-gallery.md</t>
        </is>
      </c>
    </row>
    <row r="3409">
      <c r="A3409" t="n">
        <v>147</v>
      </c>
      <c r="B3409" t="inlineStr">
        <is>
          <t>Sun Siyam Vilu Reef Maldives</t>
        </is>
      </c>
      <c r="C3409" t="inlineStr">
        <is>
          <t>https://www.sunsiyam.com/sun-siyam-vilu-reef/experiences/</t>
        </is>
      </c>
      <c r="D3409" t="inlineStr">
        <is>
          <t>diving</t>
        </is>
      </c>
      <c r="E3409" t="inlineStr">
        <is>
          <t>Activities in the Maldives | Excursions in the Maldives</t>
        </is>
      </c>
      <c r="F3409" t="n">
        <v>5649</v>
      </c>
      <c r="G3409" t="inlineStr">
        <is>
          <t>2026-10-04</t>
        </is>
      </c>
      <c r="H3409" t="inlineStr">
        <is>
          <t>official</t>
        </is>
      </c>
      <c r="I3409" t="inlineStr">
        <is>
          <t>output/pages/147_sun-siyam-vilu-reef-maldives/diving__sunsiyam.com__sun-siyam-vilu-reef-experiences.md</t>
        </is>
      </c>
    </row>
    <row r="3410">
      <c r="A3410" t="n">
        <v>148</v>
      </c>
      <c r="B3410" t="inlineStr">
        <is>
          <t>Sun Siyam Iru Fushi Maldives</t>
        </is>
      </c>
      <c r="C3410" t="inlineStr">
        <is>
          <t>https://www.sunsiyam.com/sun-siyam-iru-fushi/experiences/maldivian-roots/</t>
        </is>
      </c>
      <c r="D3410" t="inlineStr">
        <is>
          <t>excursions</t>
        </is>
      </c>
      <c r="E3410" t="inlineStr">
        <is>
          <t>Sun Siyam - Maldivian Roots</t>
        </is>
      </c>
      <c r="F3410" t="n">
        <v>245</v>
      </c>
      <c r="G3410" t="inlineStr">
        <is>
          <t>2026-10-04</t>
        </is>
      </c>
      <c r="H3410" t="inlineStr">
        <is>
          <t>official</t>
        </is>
      </c>
      <c r="I3410" t="inlineStr">
        <is>
          <t>output/pages/148_sun-siyam-iru-fushi-maldives/excursions__sunsiyam.com__sun-siyam-iru-fushi-experiences-maldivian-roots.md</t>
        </is>
      </c>
    </row>
    <row r="3411">
      <c r="A3411" t="n">
        <v>148</v>
      </c>
      <c r="B3411" t="inlineStr">
        <is>
          <t>Sun Siyam Iru Fushi Maldives</t>
        </is>
      </c>
      <c r="C3411" t="inlineStr">
        <is>
          <t>https://www.sunsiyam.com/sun-siyam-iru-fushi/experiences/destination-dining-on-our-maldivian-shores/</t>
        </is>
      </c>
      <c r="D3411" t="inlineStr">
        <is>
          <t>dining</t>
        </is>
      </c>
      <c r="E3411" t="inlineStr">
        <is>
          <t>Sun Siyam - Destination dining on our Maldivian shores</t>
        </is>
      </c>
      <c r="F3411" t="n">
        <v>265</v>
      </c>
      <c r="G3411" t="inlineStr">
        <is>
          <t>2026-10-04</t>
        </is>
      </c>
      <c r="H3411" t="inlineStr">
        <is>
          <t>official</t>
        </is>
      </c>
      <c r="I3411" t="inlineStr">
        <is>
          <t>output/pages/148_sun-siyam-iru-fushi-maldives/dining__sunsiyam.com__sun-siyam-iru-fushi-experiences-destination-dining-on-our-ma.md</t>
        </is>
      </c>
    </row>
    <row r="3412">
      <c r="A3412" t="n">
        <v>147</v>
      </c>
      <c r="B3412" t="inlineStr">
        <is>
          <t>Sun Siyam Vilu Reef Maldives</t>
        </is>
      </c>
      <c r="C3412" t="inlineStr">
        <is>
          <t>https://www.sunsiyam.com/sun-siyam-vilu-reef/offers/family-offer/</t>
        </is>
      </c>
      <c r="D3412" t="inlineStr">
        <is>
          <t>diving</t>
        </is>
      </c>
      <c r="E3412" t="inlineStr">
        <is>
          <t>Maldives Family Resort Offer | Sun Siyam Vilu Reef</t>
        </is>
      </c>
      <c r="F3412" t="n">
        <v>1976</v>
      </c>
      <c r="G3412" t="inlineStr">
        <is>
          <t>2026-10-04</t>
        </is>
      </c>
      <c r="H3412" t="inlineStr">
        <is>
          <t>official</t>
        </is>
      </c>
      <c r="I3412" t="inlineStr">
        <is>
          <t>output/pages/147_sun-siyam-vilu-reef-maldives/diving__sunsiyam.com__sun-siyam-vilu-reef-offers-family-offer.md</t>
        </is>
      </c>
    </row>
    <row r="3413">
      <c r="A3413" t="n">
        <v>148</v>
      </c>
      <c r="B3413" t="inlineStr">
        <is>
          <t>Sun Siyam Iru Fushi Maldives</t>
        </is>
      </c>
      <c r="C3413" t="inlineStr">
        <is>
          <t>https://www.sunsiyam.com/sun-siyam-iru-fushi/leisure-activities/</t>
        </is>
      </c>
      <c r="D3413" t="inlineStr">
        <is>
          <t>diving</t>
        </is>
      </c>
      <c r="E3413" t="inlineStr">
        <is>
          <t>Maldives Resort Facilities | Sun Siyam Iru Fushi</t>
        </is>
      </c>
      <c r="F3413" t="n">
        <v>1078</v>
      </c>
      <c r="G3413" t="inlineStr">
        <is>
          <t>2026-10-04</t>
        </is>
      </c>
      <c r="H3413" t="inlineStr">
        <is>
          <t>official</t>
        </is>
      </c>
      <c r="I3413" t="inlineStr">
        <is>
          <t>output/pages/148_sun-siyam-iru-fushi-maldives/diving__sunsiyam.com__sun-siyam-iru-fushi-leisure-activities.md</t>
        </is>
      </c>
    </row>
    <row r="3414">
      <c r="A3414" t="n">
        <v>147</v>
      </c>
      <c r="B3414" t="inlineStr">
        <is>
          <t>Sun Siyam Vilu Reef Maldives</t>
        </is>
      </c>
      <c r="C3414" t="inlineStr">
        <is>
          <t>https://www.sunsiyam.com/sun-siyam-vilu-reef/offers/ocean-signature-escape/</t>
        </is>
      </c>
      <c r="D3414" t="inlineStr">
        <is>
          <t>diving</t>
        </is>
      </c>
      <c r="E3414" t="inlineStr">
        <is>
          <t>Ocean Signature Escape Offer | Sun Siyam Vilu Reef</t>
        </is>
      </c>
      <c r="F3414" t="n">
        <v>1987</v>
      </c>
      <c r="G3414" t="inlineStr">
        <is>
          <t>2026-10-04</t>
        </is>
      </c>
      <c r="H3414" t="inlineStr">
        <is>
          <t>official</t>
        </is>
      </c>
      <c r="I3414" t="inlineStr">
        <is>
          <t>output/pages/147_sun-siyam-vilu-reef-maldives/diving__sunsiyam.com__sun-siyam-vilu-reef-offers-ocean-signature-escape.md</t>
        </is>
      </c>
    </row>
    <row r="3415">
      <c r="A3415" t="n">
        <v>148</v>
      </c>
      <c r="B3415" t="inlineStr">
        <is>
          <t>Sun Siyam Iru Fushi Maldives</t>
        </is>
      </c>
      <c r="C3415" t="inlineStr">
        <is>
          <t>https://www.sunsiyam.com/sun-siyam-iru-fushi/experiences/specialty-cooking-classes/</t>
        </is>
      </c>
      <c r="D3415" t="inlineStr">
        <is>
          <t>excursions</t>
        </is>
      </c>
      <c r="E3415" t="inlineStr">
        <is>
          <t>Sun Siyam - Specialty cooking classes</t>
        </is>
      </c>
      <c r="F3415" t="n">
        <v>205</v>
      </c>
      <c r="G3415" t="inlineStr">
        <is>
          <t>2026-10-04</t>
        </is>
      </c>
      <c r="H3415" t="inlineStr">
        <is>
          <t>official</t>
        </is>
      </c>
      <c r="I3415" t="inlineStr">
        <is>
          <t>output/pages/148_sun-siyam-iru-fushi-maldives/excursions__sunsiyam.com__sun-siyam-iru-fushi-experiences-specialty-cooking-classes.md</t>
        </is>
      </c>
    </row>
    <row r="3416">
      <c r="A3416" t="n">
        <v>141</v>
      </c>
      <c r="B3416" t="inlineStr">
        <is>
          <t>Soneva Fushi Resort</t>
        </is>
      </c>
      <c r="C3416" t="inlineStr">
        <is>
          <t>https://soneva.com/resorts/soneva-fushi/villas/signature-villas/</t>
        </is>
      </c>
      <c r="D3416" t="inlineStr">
        <is>
          <t>diving</t>
        </is>
      </c>
      <c r="E3416" t="inlineStr">
        <is>
          <t>Luxury Overwater &amp; Island Villas in the Maldives | Soneva Fushi</t>
        </is>
      </c>
      <c r="F3416" t="n">
        <v>266</v>
      </c>
      <c r="G3416" t="inlineStr">
        <is>
          <t>2026-10-04</t>
        </is>
      </c>
      <c r="H3416" t="inlineStr">
        <is>
          <t>official</t>
        </is>
      </c>
      <c r="I3416" t="inlineStr">
        <is>
          <t>output/pages/141_soneva-fushi-resort/diving__soneva.com__resorts-soneva-fushi-villas-signature-villas.md</t>
        </is>
      </c>
    </row>
    <row r="3417">
      <c r="A3417" t="n">
        <v>148</v>
      </c>
      <c r="B3417" t="inlineStr">
        <is>
          <t>Sun Siyam Iru Fushi Maldives</t>
        </is>
      </c>
      <c r="C3417" t="inlineStr">
        <is>
          <t>https://www.sunsiyam.com/sun-siyam-iru-fushi/experiences/treasure-hunt/</t>
        </is>
      </c>
      <c r="D3417" t="inlineStr">
        <is>
          <t>excursions</t>
        </is>
      </c>
      <c r="E3417" t="inlineStr">
        <is>
          <t>Sun Siyam - Treasure Hunt</t>
        </is>
      </c>
      <c r="F3417" t="n">
        <v>253</v>
      </c>
      <c r="G3417" t="inlineStr">
        <is>
          <t>2026-10-04</t>
        </is>
      </c>
      <c r="H3417" t="inlineStr">
        <is>
          <t>official</t>
        </is>
      </c>
      <c r="I3417" t="inlineStr">
        <is>
          <t>output/pages/148_sun-siyam-iru-fushi-maldives/excursions__sunsiyam.com__sun-siyam-iru-fushi-experiences-treasure-hunt.md</t>
        </is>
      </c>
    </row>
    <row r="3418">
      <c r="A3418" t="n">
        <v>147</v>
      </c>
      <c r="B3418" t="inlineStr">
        <is>
          <t>Sun Siyam Vilu Reef Maldives</t>
        </is>
      </c>
      <c r="C3418" t="inlineStr">
        <is>
          <t>https://www.sunsiyam.com/sun-siyam-vilu-reef/offers/romantic-honeymoon-escape/</t>
        </is>
      </c>
      <c r="D3418" t="inlineStr">
        <is>
          <t>wedding</t>
        </is>
      </c>
      <c r="E3418" t="inlineStr">
        <is>
          <t>Romantic Honeymoon Escape | Sun Siyam Vilu Reef</t>
        </is>
      </c>
      <c r="F3418" t="n">
        <v>1389</v>
      </c>
      <c r="G3418" t="inlineStr">
        <is>
          <t>2026-10-04</t>
        </is>
      </c>
      <c r="H3418" t="inlineStr">
        <is>
          <t>official</t>
        </is>
      </c>
      <c r="I3418" t="inlineStr">
        <is>
          <t>output/pages/147_sun-siyam-vilu-reef-maldives/wedding__sunsiyam.com__sun-siyam-vilu-reef-offers-romantic-honeymoon-escape.md</t>
        </is>
      </c>
    </row>
    <row r="3419">
      <c r="A3419" t="n">
        <v>148</v>
      </c>
      <c r="B3419" t="inlineStr">
        <is>
          <t>Sun Siyam Iru Fushi Maldives</t>
        </is>
      </c>
      <c r="C3419" t="inlineStr">
        <is>
          <t>https://www.sunsiyam.com/sun-siyam-iru-fushi/experiences/</t>
        </is>
      </c>
      <c r="D3419" t="inlineStr">
        <is>
          <t>diving</t>
        </is>
      </c>
      <c r="E3419" t="inlineStr">
        <is>
          <t>Maldives Experiences &amp; Attractions at Sun Siyam Iru Fushi</t>
        </is>
      </c>
      <c r="F3419" t="n">
        <v>4085</v>
      </c>
      <c r="G3419" t="inlineStr">
        <is>
          <t>2026-10-04</t>
        </is>
      </c>
      <c r="H3419" t="inlineStr">
        <is>
          <t>official</t>
        </is>
      </c>
      <c r="I3419" t="inlineStr">
        <is>
          <t>output/pages/148_sun-siyam-iru-fushi-maldives/diving__sunsiyam.com__sun-siyam-iru-fushi-experiences.md</t>
        </is>
      </c>
    </row>
    <row r="3420">
      <c r="A3420" t="n">
        <v>147</v>
      </c>
      <c r="B3420" t="inlineStr">
        <is>
          <t>Sun Siyam Vilu Reef Maldives</t>
        </is>
      </c>
      <c r="C3420" t="inlineStr">
        <is>
          <t>https://www.sunsiyam.com/sun-siyam-vilu-reef/weddings-celebrations/</t>
        </is>
      </c>
      <c r="D3420" t="inlineStr">
        <is>
          <t>wedding</t>
        </is>
      </c>
      <c r="E3420" t="inlineStr">
        <is>
          <t>Exquisite Weddings &amp; Celebrations at Sun Siyam Vilu Reef</t>
        </is>
      </c>
      <c r="F3420" t="n">
        <v>3512</v>
      </c>
      <c r="G3420" t="inlineStr">
        <is>
          <t>2026-10-04</t>
        </is>
      </c>
      <c r="H3420" t="inlineStr">
        <is>
          <t>official</t>
        </is>
      </c>
      <c r="I3420" t="inlineStr">
        <is>
          <t>output/pages/147_sun-siyam-vilu-reef-maldives/wedding__sunsiyam.com__sun-siyam-vilu-reef-weddings-celebrations.md</t>
        </is>
      </c>
    </row>
    <row r="3421">
      <c r="A3421" t="n">
        <v>141</v>
      </c>
      <c r="B3421" t="inlineStr">
        <is>
          <t>Soneva Fushi Resort</t>
        </is>
      </c>
      <c r="C3421" t="inlineStr">
        <is>
          <t>https://soneva.com/resorts/soneva-fushi/villas/overwater-villas/</t>
        </is>
      </c>
      <c r="D3421" t="inlineStr">
        <is>
          <t>diving</t>
        </is>
      </c>
      <c r="E3421" t="inlineStr">
        <is>
          <t>Luxury Overwater &amp; Island Villas in the Maldives | Soneva Fushi</t>
        </is>
      </c>
      <c r="F3421" t="n">
        <v>260</v>
      </c>
      <c r="G3421" t="inlineStr">
        <is>
          <t>2026-10-04</t>
        </is>
      </c>
      <c r="H3421" t="inlineStr">
        <is>
          <t>official</t>
        </is>
      </c>
      <c r="I3421" t="inlineStr">
        <is>
          <t>output/pages/141_soneva-fushi-resort/diving__soneva.com__resorts-soneva-fushi-villas-overwater-villas.md</t>
        </is>
      </c>
    </row>
    <row r="3422">
      <c r="A3422" t="n">
        <v>143</v>
      </c>
      <c r="B3422" t="inlineStr">
        <is>
          <t>Soneva Jani</t>
        </is>
      </c>
      <c r="C3422" t="inlineStr">
        <is>
          <t>https://soneva.com/resorts/soneva-jani/dining/soneva-jani-meal-plans/</t>
        </is>
      </c>
      <c r="D3422" t="inlineStr">
        <is>
          <t>dining</t>
        </is>
      </c>
      <c r="E3422" t="inlineStr">
        <is>
          <t>Soneva Jani Dining Packages - Soneva</t>
        </is>
      </c>
      <c r="F3422" t="n">
        <v>3616</v>
      </c>
      <c r="G3422" t="inlineStr">
        <is>
          <t>2026-10-04</t>
        </is>
      </c>
      <c r="H3422" t="inlineStr">
        <is>
          <t>official</t>
        </is>
      </c>
      <c r="I3422" t="inlineStr">
        <is>
          <t>output/pages/143_soneva-jani/dining__soneva.com__resorts-soneva-jani-dining-soneva-jani-meal-plans.md</t>
        </is>
      </c>
    </row>
    <row r="3423">
      <c r="A3423" t="n">
        <v>143</v>
      </c>
      <c r="B3423" t="inlineStr">
        <is>
          <t>Soneva Jani</t>
        </is>
      </c>
      <c r="C3423" t="inlineStr">
        <is>
          <t>https://soneva.com/resorts/soneva-jani/villas/overwater-villas/</t>
        </is>
      </c>
      <c r="D3423" t="inlineStr">
        <is>
          <t>diving</t>
        </is>
      </c>
      <c r="E3423" t="inlineStr">
        <is>
          <t>Luxury Overwater &amp; Island Villas in the Maldives | Soneva Jani</t>
        </is>
      </c>
      <c r="F3423" t="n">
        <v>290</v>
      </c>
      <c r="G3423" t="inlineStr">
        <is>
          <t>2026-10-04</t>
        </is>
      </c>
      <c r="H3423" t="inlineStr">
        <is>
          <t>official</t>
        </is>
      </c>
      <c r="I3423" t="inlineStr">
        <is>
          <t>output/pages/143_soneva-jani/diving__soneva.com__resorts-soneva-jani-villas-overwater-villas.md</t>
        </is>
      </c>
    </row>
    <row r="3424">
      <c r="A3424" t="n">
        <v>141</v>
      </c>
      <c r="B3424" t="inlineStr">
        <is>
          <t>Soneva Fushi Resort</t>
        </is>
      </c>
      <c r="C3424" t="inlineStr">
        <is>
          <t>https://soneva.com/resorts/soneva-fushi/your-journey-soneva-fushi/</t>
        </is>
      </c>
      <c r="D3424" t="inlineStr">
        <is>
          <t>diving</t>
        </is>
      </c>
      <c r="E3424" t="inlineStr">
        <is>
          <t>Your Journey to Soneva Fushi | Maldives Travel Guide</t>
        </is>
      </c>
      <c r="F3424" t="n">
        <v>1603</v>
      </c>
      <c r="G3424" t="inlineStr">
        <is>
          <t>2026-10-04</t>
        </is>
      </c>
      <c r="H3424" t="inlineStr">
        <is>
          <t>official</t>
        </is>
      </c>
      <c r="I3424" t="inlineStr">
        <is>
          <t>output/pages/141_soneva-fushi-resort/diving__soneva.com__resorts-soneva-fushi-your-journey-soneva-fushi.md</t>
        </is>
      </c>
    </row>
    <row r="3425">
      <c r="A3425" t="n">
        <v>143</v>
      </c>
      <c r="B3425" t="inlineStr">
        <is>
          <t>Soneva Jani</t>
        </is>
      </c>
      <c r="C3425" t="inlineStr">
        <is>
          <t>https://soneva.com/resorts/soneva-jani/villas/beach-villas/</t>
        </is>
      </c>
      <c r="D3425" t="inlineStr">
        <is>
          <t>diving</t>
        </is>
      </c>
      <c r="E3425" t="inlineStr">
        <is>
          <t>Luxury Island Villas in the Maldives | Soneva Jani</t>
        </is>
      </c>
      <c r="F3425" t="n">
        <v>287</v>
      </c>
      <c r="G3425" t="inlineStr">
        <is>
          <t>2026-10-04</t>
        </is>
      </c>
      <c r="H3425" t="inlineStr">
        <is>
          <t>official</t>
        </is>
      </c>
      <c r="I3425" t="inlineStr">
        <is>
          <t>output/pages/143_soneva-jani/diving__soneva.com__resorts-soneva-jani-villas-beach-villas.md</t>
        </is>
      </c>
    </row>
    <row r="3426">
      <c r="A3426" t="n">
        <v>147</v>
      </c>
      <c r="B3426" t="inlineStr">
        <is>
          <t>Sun Siyam Vilu Reef Maldives</t>
        </is>
      </c>
      <c r="C3426" t="inlineStr">
        <is>
          <t>https://www.sunsiyam.com/sun-siyam-vilu-reef/accommodation/</t>
        </is>
      </c>
      <c r="D3426" t="inlineStr">
        <is>
          <t>diving</t>
        </is>
      </c>
      <c r="E3426" t="inlineStr">
        <is>
          <t>Maldives Luxury Beach and Water Villas | Sun Siyam Vilu Reef</t>
        </is>
      </c>
      <c r="F3426" t="n">
        <v>2085</v>
      </c>
      <c r="G3426" t="inlineStr">
        <is>
          <t>2026-10-04</t>
        </is>
      </c>
      <c r="H3426" t="inlineStr">
        <is>
          <t>official</t>
        </is>
      </c>
      <c r="I3426" t="inlineStr">
        <is>
          <t>output/pages/147_sun-siyam-vilu-reef-maldives/diving__sunsiyam.com__sun-siyam-vilu-reef-accommodation.md</t>
        </is>
      </c>
    </row>
    <row r="3427">
      <c r="A3427" t="n">
        <v>141</v>
      </c>
      <c r="B3427" t="inlineStr">
        <is>
          <t>Soneva Fushi Resort</t>
        </is>
      </c>
      <c r="C3427" t="inlineStr">
        <is>
          <t>https://soneva.com/resorts/soneva-fushi/dining/soneva-fushi-meal-plans/</t>
        </is>
      </c>
      <c r="D3427" t="inlineStr">
        <is>
          <t>dining</t>
        </is>
      </c>
      <c r="E3427" t="inlineStr">
        <is>
          <t>Soneva Fushi Dining Packages | Baa Atoll, Maldives</t>
        </is>
      </c>
      <c r="F3427" t="n">
        <v>3791</v>
      </c>
      <c r="G3427" t="inlineStr">
        <is>
          <t>2026-10-04</t>
        </is>
      </c>
      <c r="H3427" t="inlineStr">
        <is>
          <t>official</t>
        </is>
      </c>
      <c r="I3427" t="inlineStr">
        <is>
          <t>output/pages/141_soneva-fushi-resort/dining__soneva.com__resorts-soneva-fushi-dining-soneva-fushi-meal-plans.md</t>
        </is>
      </c>
    </row>
    <row r="3428">
      <c r="A3428" t="n">
        <v>147</v>
      </c>
      <c r="B3428" t="inlineStr">
        <is>
          <t>Sun Siyam Vilu Reef Maldives</t>
        </is>
      </c>
      <c r="C3428" t="inlineStr">
        <is>
          <t>https://www.sunsiyam.com/sun-siyam-vilu-reef/leisure-activities/excursions/</t>
        </is>
      </c>
      <c r="D3428" t="inlineStr">
        <is>
          <t>diving</t>
        </is>
      </c>
      <c r="E3428" t="inlineStr">
        <is>
          <t>Sun Siyam Vilu Reef | Excursions in the Maldives</t>
        </is>
      </c>
      <c r="F3428" t="n">
        <v>321</v>
      </c>
      <c r="G3428" t="inlineStr">
        <is>
          <t>2026-10-04</t>
        </is>
      </c>
      <c r="H3428" t="inlineStr">
        <is>
          <t>official</t>
        </is>
      </c>
      <c r="I3428" t="inlineStr">
        <is>
          <t>output/pages/147_sun-siyam-vilu-reef-maldives/diving__sunsiyam.com__sun-siyam-vilu-reef-leisure-activities-excursions.md</t>
        </is>
      </c>
    </row>
    <row r="3429">
      <c r="A3429" t="n">
        <v>147</v>
      </c>
      <c r="B3429" t="inlineStr">
        <is>
          <t>Sun Siyam Vilu Reef Maldives</t>
        </is>
      </c>
      <c r="C3429" t="inlineStr">
        <is>
          <t>https://www.sunsiyam.com/sun-siyam-vilu-reef/leisure-activities/diving/</t>
        </is>
      </c>
      <c r="D3429" t="inlineStr">
        <is>
          <t>diving</t>
        </is>
      </c>
      <c r="E3429" t="inlineStr">
        <is>
          <t>Diving in the Maldives | Sun Siyam Vilu Reef 5-Star Beach Resort</t>
        </is>
      </c>
      <c r="F3429" t="n">
        <v>368</v>
      </c>
      <c r="G3429" t="inlineStr">
        <is>
          <t>2026-10-04</t>
        </is>
      </c>
      <c r="H3429" t="inlineStr">
        <is>
          <t>official</t>
        </is>
      </c>
      <c r="I3429" t="inlineStr">
        <is>
          <t>output/pages/147_sun-siyam-vilu-reef-maldives/diving__sunsiyam.com__sun-siyam-vilu-reef-leisure-activities-diving.md</t>
        </is>
      </c>
    </row>
    <row r="3430">
      <c r="A3430" t="n">
        <v>141</v>
      </c>
      <c r="B3430" t="inlineStr">
        <is>
          <t>Soneva Fushi Resort</t>
        </is>
      </c>
      <c r="C3430" t="inlineStr">
        <is>
          <t>https://soneva.com/resorts/soneva-fushi/villas/</t>
        </is>
      </c>
      <c r="D3430" t="inlineStr">
        <is>
          <t>diving</t>
        </is>
      </c>
      <c r="E3430" t="inlineStr">
        <is>
          <t>Luxury Overwater &amp; Island Villas in the Maldives | Soneva Fushi</t>
        </is>
      </c>
      <c r="F3430" t="n">
        <v>275</v>
      </c>
      <c r="G3430" t="inlineStr">
        <is>
          <t>2026-10-04</t>
        </is>
      </c>
      <c r="H3430" t="inlineStr">
        <is>
          <t>official</t>
        </is>
      </c>
      <c r="I3430" t="inlineStr">
        <is>
          <t>output/pages/141_soneva-fushi-resort/diving__soneva.com__resorts-soneva-fushi-villas.md</t>
        </is>
      </c>
    </row>
    <row r="3431">
      <c r="A3431" t="n">
        <v>148</v>
      </c>
      <c r="B3431" t="inlineStr">
        <is>
          <t>Sun Siyam Iru Fushi Maldives</t>
        </is>
      </c>
      <c r="C3431" t="inlineStr">
        <is>
          <t>https://www.sunsiyam.com/sun-siyam-iru-fushi/experiences/secret-sundowners/</t>
        </is>
      </c>
      <c r="D3431" t="inlineStr">
        <is>
          <t>excursions</t>
        </is>
      </c>
      <c r="E3431" t="inlineStr">
        <is>
          <t>Sun Siyam - Secret Sundowners</t>
        </is>
      </c>
      <c r="F3431" t="n">
        <v>253</v>
      </c>
      <c r="G3431" t="inlineStr">
        <is>
          <t>2026-10-04</t>
        </is>
      </c>
      <c r="H3431" t="inlineStr">
        <is>
          <t>official</t>
        </is>
      </c>
      <c r="I3431" t="inlineStr">
        <is>
          <t>output/pages/148_sun-siyam-iru-fushi-maldives/excursions__sunsiyam.com__sun-siyam-iru-fushi-experiences-secret-sundowners.md</t>
        </is>
      </c>
    </row>
    <row r="3432">
      <c r="A3432" t="n">
        <v>143</v>
      </c>
      <c r="B3432" t="inlineStr">
        <is>
          <t>Soneva Jani</t>
        </is>
      </c>
      <c r="C3432" t="inlineStr">
        <is>
          <t>https://soneva.com/resorts/soneva-jani/villas/signature-villas/</t>
        </is>
      </c>
      <c r="D3432" t="inlineStr">
        <is>
          <t>diving</t>
        </is>
      </c>
      <c r="E3432" t="inlineStr">
        <is>
          <t>Signature Overwater &amp; Island Villas in the Maldives | Soneva Jani</t>
        </is>
      </c>
      <c r="F3432" t="n">
        <v>284</v>
      </c>
      <c r="G3432" t="inlineStr">
        <is>
          <t>2026-10-04</t>
        </is>
      </c>
      <c r="H3432" t="inlineStr">
        <is>
          <t>official</t>
        </is>
      </c>
      <c r="I3432" t="inlineStr">
        <is>
          <t>output/pages/143_soneva-jani/diving__soneva.com__resorts-soneva-jani-villas-signature-villas.md</t>
        </is>
      </c>
    </row>
    <row r="3433">
      <c r="A3433" t="n">
        <v>141</v>
      </c>
      <c r="B3433" t="inlineStr">
        <is>
          <t>Soneva Fushi Resort</t>
        </is>
      </c>
      <c r="C3433" t="inlineStr">
        <is>
          <t>https://soneva.com/resorts/soneva-fushi/villas/beach-villas/</t>
        </is>
      </c>
      <c r="D3433" t="inlineStr">
        <is>
          <t>diving</t>
        </is>
      </c>
      <c r="E3433" t="inlineStr">
        <is>
          <t>Luxury Overwater &amp; Island Villas in the Maldives | Soneva Fushi</t>
        </is>
      </c>
      <c r="F3433" t="n">
        <v>274</v>
      </c>
      <c r="G3433" t="inlineStr">
        <is>
          <t>2026-10-04</t>
        </is>
      </c>
      <c r="H3433" t="inlineStr">
        <is>
          <t>official</t>
        </is>
      </c>
      <c r="I3433" t="inlineStr">
        <is>
          <t>output/pages/141_soneva-fushi-resort/diving__soneva.com__resorts-soneva-fushi-villas-beach-villas.md</t>
        </is>
      </c>
    </row>
    <row r="3434">
      <c r="A3434" t="n">
        <v>148</v>
      </c>
      <c r="B3434" t="inlineStr">
        <is>
          <t>Sun Siyam Iru Fushi Maldives</t>
        </is>
      </c>
      <c r="C3434" t="inlineStr">
        <is>
          <t>https://www.sunsiyam.com/sun-siyam-iru-fushi/weddings-celebrations/</t>
        </is>
      </c>
      <c r="D3434" t="inlineStr">
        <is>
          <t>wedding</t>
        </is>
      </c>
      <c r="E3434" t="inlineStr">
        <is>
          <t>Wedding &amp; Honeymoon in Maldives | Sun Siyam Iru Fushi</t>
        </is>
      </c>
      <c r="F3434" t="n">
        <v>3055</v>
      </c>
      <c r="G3434" t="inlineStr">
        <is>
          <t>2026-10-04</t>
        </is>
      </c>
      <c r="H3434" t="inlineStr">
        <is>
          <t>official</t>
        </is>
      </c>
      <c r="I3434" t="inlineStr">
        <is>
          <t>output/pages/148_sun-siyam-iru-fushi-maldives/wedding__sunsiyam.com__sun-siyam-iru-fushi-weddings-celebrations.md</t>
        </is>
      </c>
    </row>
    <row r="3435">
      <c r="A3435" t="n">
        <v>141</v>
      </c>
      <c r="B3435" t="inlineStr">
        <is>
          <t>Soneva Fushi Resort</t>
        </is>
      </c>
      <c r="C3435" t="inlineStr">
        <is>
          <t>https://soneva.com/resorts/soneva-fushi/villas/Beach-villas/</t>
        </is>
      </c>
      <c r="D3435" t="inlineStr">
        <is>
          <t>diving</t>
        </is>
      </c>
      <c r="E3435" t="inlineStr">
        <is>
          <t>Luxury Overwater &amp; Island Villas in the Maldives | Soneva Fushi</t>
        </is>
      </c>
      <c r="F3435" t="n">
        <v>274</v>
      </c>
      <c r="G3435" t="inlineStr">
        <is>
          <t>2026-10-04</t>
        </is>
      </c>
      <c r="H3435" t="inlineStr">
        <is>
          <t>official</t>
        </is>
      </c>
      <c r="I3435" t="inlineStr">
        <is>
          <t>output/pages/141_soneva-fushi-resort/diving__soneva.com__resorts-soneva-fushi-villas-beach-villas.md</t>
        </is>
      </c>
    </row>
    <row r="3436">
      <c r="A3436" t="n">
        <v>148</v>
      </c>
      <c r="B3436" t="inlineStr">
        <is>
          <t>Sun Siyam Iru Fushi Maldives</t>
        </is>
      </c>
      <c r="C3436" t="inlineStr">
        <is>
          <t>https://www.sunsiyam.com/sun-siyam-iru-fushi/experiences/ice-blocks-on-the-go/</t>
        </is>
      </c>
      <c r="D3436" t="inlineStr">
        <is>
          <t>excursions</t>
        </is>
      </c>
      <c r="E3436" t="inlineStr">
        <is>
          <t>Sun Siyam - Ice-blocks on the Go</t>
        </is>
      </c>
      <c r="F3436" t="n">
        <v>253</v>
      </c>
      <c r="G3436" t="inlineStr">
        <is>
          <t>2026-10-04</t>
        </is>
      </c>
      <c r="H3436" t="inlineStr">
        <is>
          <t>official</t>
        </is>
      </c>
      <c r="I3436" t="inlineStr">
        <is>
          <t>output/pages/148_sun-siyam-iru-fushi-maldives/excursions__sunsiyam.com__sun-siyam-iru-fushi-experiences-ice-blocks-on-the-go.md</t>
        </is>
      </c>
    </row>
    <row r="3437">
      <c r="A3437" t="n">
        <v>143</v>
      </c>
      <c r="B3437" t="inlineStr">
        <is>
          <t>Soneva Jani</t>
        </is>
      </c>
      <c r="C3437" t="inlineStr">
        <is>
          <t>https://soneva.com/resorts/soneva-jani/your-journey-soneva-jani/</t>
        </is>
      </c>
      <c r="D3437" t="inlineStr">
        <is>
          <t>diving</t>
        </is>
      </c>
      <c r="E3437" t="inlineStr">
        <is>
          <t>Your Journey to Soneva Jani | Maldives Travel Guide</t>
        </is>
      </c>
      <c r="F3437" t="n">
        <v>2062</v>
      </c>
      <c r="G3437" t="inlineStr">
        <is>
          <t>2026-10-04</t>
        </is>
      </c>
      <c r="H3437" t="inlineStr">
        <is>
          <t>official</t>
        </is>
      </c>
      <c r="I3437" t="inlineStr">
        <is>
          <t>output/pages/143_soneva-jani/diving__soneva.com__resorts-soneva-jani-your-journey-soneva-jani.md</t>
        </is>
      </c>
    </row>
    <row r="3438">
      <c r="A3438" t="n">
        <v>143</v>
      </c>
      <c r="B3438" t="inlineStr">
        <is>
          <t>Soneva Jani</t>
        </is>
      </c>
      <c r="C3438" t="inlineStr">
        <is>
          <t>https://soneva.com/resorts/soneva-jani/villas/</t>
        </is>
      </c>
      <c r="D3438" t="inlineStr">
        <is>
          <t>diving</t>
        </is>
      </c>
      <c r="E3438" t="inlineStr">
        <is>
          <t>Luxury Overwater &amp; Island Villas in the Maldives | Soneva Jani</t>
        </is>
      </c>
      <c r="F3438" t="n">
        <v>281</v>
      </c>
      <c r="G3438" t="inlineStr">
        <is>
          <t>2026-10-04</t>
        </is>
      </c>
      <c r="H3438" t="inlineStr">
        <is>
          <t>official</t>
        </is>
      </c>
      <c r="I3438" t="inlineStr">
        <is>
          <t>output/pages/143_soneva-jani/diving__soneva.com__resorts-soneva-jani-villas.md</t>
        </is>
      </c>
    </row>
    <row r="3439">
      <c r="A3439" t="n">
        <v>143</v>
      </c>
      <c r="B3439" t="inlineStr">
        <is>
          <t>Soneva Jani</t>
        </is>
      </c>
      <c r="C3439" t="inlineStr">
        <is>
          <t>https://soneva.com/resorts/soneva-jani/villas/Beach-villas/</t>
        </is>
      </c>
      <c r="D3439" t="inlineStr">
        <is>
          <t>diving</t>
        </is>
      </c>
      <c r="E3439" t="inlineStr">
        <is>
          <t>Luxury Island Villas in the Maldives | Soneva Jani</t>
        </is>
      </c>
      <c r="F3439" t="n">
        <v>287</v>
      </c>
      <c r="G3439" t="inlineStr">
        <is>
          <t>2026-10-04</t>
        </is>
      </c>
      <c r="H3439" t="inlineStr">
        <is>
          <t>official</t>
        </is>
      </c>
      <c r="I3439" t="inlineStr">
        <is>
          <t>output/pages/143_soneva-jani/diving__soneva.com__resorts-soneva-jani-villas-beach-villas.md</t>
        </is>
      </c>
    </row>
    <row r="3440">
      <c r="A3440" t="n">
        <v>148</v>
      </c>
      <c r="B3440" t="inlineStr">
        <is>
          <t>Sun Siyam Iru Fushi Maldives</t>
        </is>
      </c>
      <c r="C3440" t="inlineStr">
        <is>
          <t>https://www.sunsiyam.com/sun-siyam-iru-fushi/upcoming-events/</t>
        </is>
      </c>
      <c r="D3440" t="inlineStr">
        <is>
          <t>events</t>
        </is>
      </c>
      <c r="E3440" t="inlineStr">
        <is>
          <t>Sun Siyam - Upcoming Events</t>
        </is>
      </c>
      <c r="F3440" t="n">
        <v>1445</v>
      </c>
      <c r="G3440" t="inlineStr">
        <is>
          <t>2026-10-04</t>
        </is>
      </c>
      <c r="H3440" t="inlineStr">
        <is>
          <t>official</t>
        </is>
      </c>
      <c r="I3440" t="inlineStr">
        <is>
          <t>output/pages/148_sun-siyam-iru-fushi-maldives/events__sunsiyam.com__sun-siyam-iru-fushi-upcoming-events.md</t>
        </is>
      </c>
    </row>
    <row r="3441">
      <c r="A3441" t="n">
        <v>147</v>
      </c>
      <c r="B3441" t="inlineStr">
        <is>
          <t>Sun Siyam Vilu Reef Maldives</t>
        </is>
      </c>
      <c r="C3441" t="inlineStr">
        <is>
          <t>https://www.sunsiyam.com/sun-siyam-vilu-reef/restaurants-bars/</t>
        </is>
      </c>
      <c r="D3441" t="inlineStr">
        <is>
          <t>dining</t>
        </is>
      </c>
      <c r="E3441" t="inlineStr">
        <is>
          <t>Maldives Restaurants | Maldives Bars | Sun Siyam Vilu Reef</t>
        </is>
      </c>
      <c r="F3441" t="n">
        <v>1381</v>
      </c>
      <c r="G3441" t="inlineStr">
        <is>
          <t>2026-10-04</t>
        </is>
      </c>
      <c r="H3441" t="inlineStr">
        <is>
          <t>official</t>
        </is>
      </c>
      <c r="I3441" t="inlineStr">
        <is>
          <t>output/pages/147_sun-siyam-vilu-reef-maldives/dining__sunsiyam.com__sun-siyam-vilu-reef-restaurants-bars.md</t>
        </is>
      </c>
    </row>
    <row r="3442">
      <c r="A3442" t="n">
        <v>148</v>
      </c>
      <c r="B3442" t="inlineStr">
        <is>
          <t>Sun Siyam Iru Fushi Maldives</t>
        </is>
      </c>
      <c r="C3442" t="inlineStr">
        <is>
          <t>https://www.sunsiyam.com/sun-siyam-iru-fushi/experiences/craft-classes/</t>
        </is>
      </c>
      <c r="D3442" t="inlineStr">
        <is>
          <t>excursions</t>
        </is>
      </c>
      <c r="E3442" t="inlineStr">
        <is>
          <t>Sun Siyam - Craft Classes</t>
        </is>
      </c>
      <c r="F3442" t="n">
        <v>233</v>
      </c>
      <c r="G3442" t="inlineStr">
        <is>
          <t>2026-10-04</t>
        </is>
      </c>
      <c r="H3442" t="inlineStr">
        <is>
          <t>official</t>
        </is>
      </c>
      <c r="I3442" t="inlineStr">
        <is>
          <t>output/pages/148_sun-siyam-iru-fushi-maldives/excursions__sunsiyam.com__sun-siyam-iru-fushi-experiences-craft-classes.md</t>
        </is>
      </c>
    </row>
    <row r="3443">
      <c r="A3443" t="n">
        <v>148</v>
      </c>
      <c r="B3443" t="inlineStr">
        <is>
          <t>Sun Siyam Iru Fushi Maldives</t>
        </is>
      </c>
      <c r="C3443" t="inlineStr">
        <is>
          <t>https://www.sunsiyam.com/sun-siyam-iru-fushi/experiences/turndown-journey/</t>
        </is>
      </c>
      <c r="D3443" t="inlineStr">
        <is>
          <t>excursions</t>
        </is>
      </c>
      <c r="E3443" t="inlineStr">
        <is>
          <t>Sun Siyam - Turndown Journey</t>
        </is>
      </c>
      <c r="F3443" t="n">
        <v>253</v>
      </c>
      <c r="G3443" t="inlineStr">
        <is>
          <t>2026-10-04</t>
        </is>
      </c>
      <c r="H3443" t="inlineStr">
        <is>
          <t>official</t>
        </is>
      </c>
      <c r="I3443" t="inlineStr">
        <is>
          <t>output/pages/148_sun-siyam-iru-fushi-maldives/excursions__sunsiyam.com__sun-siyam-iru-fushi-experiences-turndown-journey.md</t>
        </is>
      </c>
    </row>
    <row r="3444">
      <c r="A3444" t="n">
        <v>148</v>
      </c>
      <c r="B3444" t="inlineStr">
        <is>
          <t>Sun Siyam Iru Fushi Maldives</t>
        </is>
      </c>
      <c r="C3444" t="inlineStr">
        <is>
          <t>https://www.sunsiyam.com/sun-siyam-iru-fushi/experiences/plant-based-bliss/</t>
        </is>
      </c>
      <c r="D3444" t="inlineStr">
        <is>
          <t>excursions</t>
        </is>
      </c>
      <c r="E3444" t="inlineStr">
        <is>
          <t>Sun Siyam - Plant-based Bliss</t>
        </is>
      </c>
      <c r="F3444" t="n">
        <v>253</v>
      </c>
      <c r="G3444" t="inlineStr">
        <is>
          <t>2026-10-04</t>
        </is>
      </c>
      <c r="H3444" t="inlineStr">
        <is>
          <t>official</t>
        </is>
      </c>
      <c r="I3444" t="inlineStr">
        <is>
          <t>output/pages/148_sun-siyam-iru-fushi-maldives/excursions__sunsiyam.com__sun-siyam-iru-fushi-experiences-plant-based-bliss.md</t>
        </is>
      </c>
    </row>
    <row r="3445">
      <c r="A3445" t="n">
        <v>147</v>
      </c>
      <c r="B3445" t="inlineStr">
        <is>
          <t>Sun Siyam Vilu Reef Maldives</t>
        </is>
      </c>
      <c r="C3445" t="inlineStr">
        <is>
          <t>https://www.sunsiyam.com/sun-siyam-vilu-reef/leisure-activities/</t>
        </is>
      </c>
      <c r="D3445" t="inlineStr">
        <is>
          <t>diving</t>
        </is>
      </c>
      <c r="E3445" t="inlineStr">
        <is>
          <t>Discover Our Resort Facilities | Sun Siyam Vilu Reef Maldives</t>
        </is>
      </c>
      <c r="F3445" t="n">
        <v>1542</v>
      </c>
      <c r="G3445" t="inlineStr">
        <is>
          <t>2026-10-04</t>
        </is>
      </c>
      <c r="H3445" t="inlineStr">
        <is>
          <t>official</t>
        </is>
      </c>
      <c r="I3445" t="inlineStr">
        <is>
          <t>output/pages/147_sun-siyam-vilu-reef-maldives/diving__sunsiyam.com__sun-siyam-vilu-reef-leisure-activities.md</t>
        </is>
      </c>
    </row>
    <row r="3446">
      <c r="A3446" t="n">
        <v>148</v>
      </c>
      <c r="B3446" t="inlineStr">
        <is>
          <t>Sun Siyam Iru Fushi Maldives</t>
        </is>
      </c>
      <c r="C3446" t="inlineStr">
        <is>
          <t>https://www.sunsiyam.com/sun-siyam-iru-fushi/experiences/sun-siyam-beach-club/</t>
        </is>
      </c>
      <c r="D3446" t="inlineStr">
        <is>
          <t>excursions</t>
        </is>
      </c>
      <c r="E3446" t="inlineStr">
        <is>
          <t>Sun Siyam - Sun Siyam Beach Club</t>
        </is>
      </c>
      <c r="F3446" t="n">
        <v>253</v>
      </c>
      <c r="G3446" t="inlineStr">
        <is>
          <t>2026-10-04</t>
        </is>
      </c>
      <c r="H3446" t="inlineStr">
        <is>
          <t>official</t>
        </is>
      </c>
      <c r="I3446" t="inlineStr">
        <is>
          <t>output/pages/148_sun-siyam-iru-fushi-maldives/excursions__sunsiyam.com__sun-siyam-iru-fushi-experiences-sun-siyam-beach-club.md</t>
        </is>
      </c>
    </row>
    <row r="3447">
      <c r="A3447" t="n">
        <v>147</v>
      </c>
      <c r="B3447" t="inlineStr">
        <is>
          <t>Sun Siyam Vilu Reef Maldives</t>
        </is>
      </c>
      <c r="C3447" t="inlineStr">
        <is>
          <t>https://www.sunsiyam.com/sun-siyam-vilu-reef/experiences/gentle-giant-expedition/</t>
        </is>
      </c>
      <c r="D3447" t="inlineStr">
        <is>
          <t>excursions</t>
        </is>
      </c>
      <c r="E3447" t="inlineStr">
        <is>
          <t>Local Island Discovery at Sun Siyam Vilu Reef</t>
        </is>
      </c>
      <c r="F3447" t="n">
        <v>258</v>
      </c>
      <c r="G3447" t="inlineStr">
        <is>
          <t>2026-10-04</t>
        </is>
      </c>
      <c r="H3447" t="inlineStr">
        <is>
          <t>official</t>
        </is>
      </c>
      <c r="I3447" t="inlineStr">
        <is>
          <t>output/pages/147_sun-siyam-vilu-reef-maldives/excursions__sunsiyam.com__sun-siyam-vilu-reef-experiences-gentle-giant-expedition.md</t>
        </is>
      </c>
    </row>
    <row r="3448">
      <c r="A3448" t="n">
        <v>148</v>
      </c>
      <c r="B3448" t="inlineStr">
        <is>
          <t>Sun Siyam Iru Fushi Maldives</t>
        </is>
      </c>
      <c r="C3448" t="inlineStr">
        <is>
          <t>https://www.sunsiyam.com/sun-siyam-iru-fushi/experiences/conservation-snorkeling/</t>
        </is>
      </c>
      <c r="D3448" t="inlineStr">
        <is>
          <t>diving</t>
        </is>
      </c>
      <c r="E3448" t="inlineStr">
        <is>
          <t>Sun Siyam - Conservation Snorkeling</t>
        </is>
      </c>
      <c r="F3448" t="n">
        <v>238</v>
      </c>
      <c r="G3448" t="inlineStr">
        <is>
          <t>2026-10-04</t>
        </is>
      </c>
      <c r="H3448" t="inlineStr">
        <is>
          <t>official</t>
        </is>
      </c>
      <c r="I3448" t="inlineStr">
        <is>
          <t>output/pages/148_sun-siyam-iru-fushi-maldives/diving__sunsiyam.com__sun-siyam-iru-fushi-experiences-conservation-snorkeling.md</t>
        </is>
      </c>
    </row>
    <row r="3449">
      <c r="A3449" t="n">
        <v>147</v>
      </c>
      <c r="B3449" t="inlineStr">
        <is>
          <t>Sun Siyam Vilu Reef Maldives</t>
        </is>
      </c>
      <c r="C3449" t="inlineStr">
        <is>
          <t>https://www.sunsiyam.com/sun-siyam-vilu-reef/wellness-enquiry/</t>
        </is>
      </c>
      <c r="D3449" t="inlineStr">
        <is>
          <t>spa</t>
        </is>
      </c>
      <c r="E3449" t="inlineStr">
        <is>
          <t>Wellness Enquiries | Sun Siyam Vilu Reef 5 Star Beach Resort</t>
        </is>
      </c>
      <c r="F3449" t="n">
        <v>482</v>
      </c>
      <c r="G3449" t="inlineStr">
        <is>
          <t>2026-10-04</t>
        </is>
      </c>
      <c r="H3449" t="inlineStr">
        <is>
          <t>official</t>
        </is>
      </c>
      <c r="I3449" t="inlineStr">
        <is>
          <t>output/pages/147_sun-siyam-vilu-reef-maldives/spa__sunsiyam.com__sun-siyam-vilu-reef-wellness-enquiry.md</t>
        </is>
      </c>
    </row>
    <row r="3450">
      <c r="A3450" t="n">
        <v>148</v>
      </c>
      <c r="B3450" t="inlineStr">
        <is>
          <t>Sun Siyam Iru Fushi Maldives</t>
        </is>
      </c>
      <c r="C3450" t="inlineStr">
        <is>
          <t>https://www.sunsiyam.com/sun-siyam-iru-fushi/experiences/insta-villa/</t>
        </is>
      </c>
      <c r="D3450" t="inlineStr">
        <is>
          <t>excursions</t>
        </is>
      </c>
      <c r="E3450" t="inlineStr">
        <is>
          <t>Sun Siyam - Insta Villa</t>
        </is>
      </c>
      <c r="F3450" t="n">
        <v>253</v>
      </c>
      <c r="G3450" t="inlineStr">
        <is>
          <t>2026-10-04</t>
        </is>
      </c>
      <c r="H3450" t="inlineStr">
        <is>
          <t>official</t>
        </is>
      </c>
      <c r="I3450" t="inlineStr">
        <is>
          <t>output/pages/148_sun-siyam-iru-fushi-maldives/excursions__sunsiyam.com__sun-siyam-iru-fushi-experiences-insta-villa.md</t>
        </is>
      </c>
    </row>
    <row r="3451">
      <c r="A3451" t="n">
        <v>148</v>
      </c>
      <c r="B3451" t="inlineStr">
        <is>
          <t>Sun Siyam Iru Fushi Maldives</t>
        </is>
      </c>
      <c r="C3451" t="inlineStr">
        <is>
          <t>https://www.sunsiyam.com/sun-siyam-iru-fushi/spa-wellness/</t>
        </is>
      </c>
      <c r="D3451" t="inlineStr">
        <is>
          <t>spa</t>
        </is>
      </c>
      <c r="E3451" t="inlineStr">
        <is>
          <t>Spa &amp; Wellness in Maldives | Sun Siyam Iru Fushi Resort</t>
        </is>
      </c>
      <c r="F3451" t="n">
        <v>4425</v>
      </c>
      <c r="G3451" t="inlineStr">
        <is>
          <t>2026-10-04</t>
        </is>
      </c>
      <c r="H3451" t="inlineStr">
        <is>
          <t>official</t>
        </is>
      </c>
      <c r="I3451" t="inlineStr">
        <is>
          <t>output/pages/148_sun-siyam-iru-fushi-maldives/spa__sunsiyam.com__sun-siyam-iru-fushi-spa-wellness.md</t>
        </is>
      </c>
    </row>
    <row r="3452">
      <c r="A3452" t="n">
        <v>147</v>
      </c>
      <c r="B3452" t="inlineStr">
        <is>
          <t>Sun Siyam Vilu Reef Maldives</t>
        </is>
      </c>
      <c r="C3452" t="inlineStr">
        <is>
          <t>https://www.sunsiyam.com/sun-siyam-vilu-reef/experiences/east-west-flash-wave-vibes/</t>
        </is>
      </c>
      <c r="D3452" t="inlineStr">
        <is>
          <t>excursions</t>
        </is>
      </c>
      <c r="E3452" t="inlineStr">
        <is>
          <t>East West Flash Wave Vibes | Sun Siyam Vilu Reef</t>
        </is>
      </c>
      <c r="F3452" t="n">
        <v>254</v>
      </c>
      <c r="G3452" t="inlineStr">
        <is>
          <t>2026-10-04</t>
        </is>
      </c>
      <c r="H3452" t="inlineStr">
        <is>
          <t>official</t>
        </is>
      </c>
      <c r="I3452" t="inlineStr">
        <is>
          <t>output/pages/147_sun-siyam-vilu-reef-maldives/excursions__sunsiyam.com__sun-siyam-vilu-reef-experiences-east-west-flash-wave-vibes.md</t>
        </is>
      </c>
    </row>
    <row r="3453">
      <c r="A3453" t="n">
        <v>147</v>
      </c>
      <c r="B3453" t="inlineStr">
        <is>
          <t>Sun Siyam Vilu Reef Maldives</t>
        </is>
      </c>
      <c r="C3453" t="inlineStr">
        <is>
          <t>https://www.sunsiyam.com/sun-siyam-vilu-reef/offers/</t>
        </is>
      </c>
      <c r="D3453" t="inlineStr">
        <is>
          <t>diving</t>
        </is>
      </c>
      <c r="E3453" t="inlineStr">
        <is>
          <t>Maldives Water Villa Packages | Sun Siyam Vilu Reef</t>
        </is>
      </c>
      <c r="F3453" t="n">
        <v>1680</v>
      </c>
      <c r="G3453" t="inlineStr">
        <is>
          <t>2026-10-04</t>
        </is>
      </c>
      <c r="H3453" t="inlineStr">
        <is>
          <t>official</t>
        </is>
      </c>
      <c r="I3453" t="inlineStr">
        <is>
          <t>output/pages/147_sun-siyam-vilu-reef-maldives/diving__sunsiyam.com__sun-siyam-vilu-reef-offers.md</t>
        </is>
      </c>
    </row>
    <row r="3454">
      <c r="A3454" t="n">
        <v>152</v>
      </c>
      <c r="B3454" t="inlineStr">
        <is>
          <t>Makunudu Island</t>
        </is>
      </c>
      <c r="C3454" t="inlineStr">
        <is>
          <t>https://makunudu.com/privacy/</t>
        </is>
      </c>
      <c r="D3454" t="inlineStr">
        <is>
          <t>overview</t>
        </is>
      </c>
      <c r="E3454" t="inlineStr">
        <is>
          <t>Privacy Policy - Makunudu Island</t>
        </is>
      </c>
      <c r="F3454" t="n">
        <v>1723</v>
      </c>
      <c r="G3454" t="inlineStr">
        <is>
          <t>2026-10-04</t>
        </is>
      </c>
      <c r="H3454" t="inlineStr">
        <is>
          <t>official</t>
        </is>
      </c>
      <c r="I3454" t="inlineStr">
        <is>
          <t>output/pages/152_makunudu-island/overview__makunudu.com__privacy.md</t>
        </is>
      </c>
    </row>
    <row r="3455">
      <c r="A3455" t="n">
        <v>147</v>
      </c>
      <c r="B3455" t="inlineStr">
        <is>
          <t>Sun Siyam Vilu Reef Maldives</t>
        </is>
      </c>
      <c r="C3455" t="inlineStr">
        <is>
          <t>https://www.sunsiyam.com/sun-siyam-vilu-reef/spa-wellness/</t>
        </is>
      </c>
      <c r="D3455" t="inlineStr">
        <is>
          <t>spa</t>
        </is>
      </c>
      <c r="E3455" t="inlineStr">
        <is>
          <t>Maldives Spa Resort | Maldives Spa | Sun Siyam Vilu Reef</t>
        </is>
      </c>
      <c r="F3455" t="n">
        <v>4384</v>
      </c>
      <c r="G3455" t="inlineStr">
        <is>
          <t>2026-10-04</t>
        </is>
      </c>
      <c r="H3455" t="inlineStr">
        <is>
          <t>official</t>
        </is>
      </c>
      <c r="I3455" t="inlineStr">
        <is>
          <t>output/pages/147_sun-siyam-vilu-reef-maldives/spa__sunsiyam.com__sun-siyam-vilu-reef-spa-wellness.md</t>
        </is>
      </c>
    </row>
    <row r="3456">
      <c r="A3456" t="n">
        <v>157</v>
      </c>
      <c r="B3456" t="inlineStr">
        <is>
          <t>The Nautilus Maldives</t>
        </is>
      </c>
      <c r="C3456" t="inlineStr">
        <is>
          <t>https://www.thenautilusmaldives.com/</t>
        </is>
      </c>
      <c r="D3456" t="inlineStr">
        <is>
          <t>diving</t>
        </is>
      </c>
      <c r="E3456" t="inlineStr">
        <is>
          <t>Best Resorts in Maldives for Couples - Unwritten Nights | The Nautilus</t>
        </is>
      </c>
      <c r="F3456" t="n">
        <v>4848</v>
      </c>
      <c r="G3456" t="inlineStr">
        <is>
          <t>2026-10-04</t>
        </is>
      </c>
      <c r="H3456" t="inlineStr">
        <is>
          <t>official</t>
        </is>
      </c>
      <c r="I3456" t="inlineStr">
        <is>
          <t>output/pages/157_the-nautilus-maldives/diving__thenautilusmaldives.com__home.md</t>
        </is>
      </c>
    </row>
    <row r="3457">
      <c r="A3457" t="n">
        <v>147</v>
      </c>
      <c r="B3457" t="inlineStr">
        <is>
          <t>Sun Siyam Vilu Reef Maldives</t>
        </is>
      </c>
      <c r="C3457" t="inlineStr">
        <is>
          <t>https://www.sunsiyam.com/sun-siyam-vilu-reef/offers/free-transfer-offer/</t>
        </is>
      </c>
      <c r="D3457" t="inlineStr">
        <is>
          <t>transfers</t>
        </is>
      </c>
      <c r="E3457" t="inlineStr">
        <is>
          <t>Free Transfer Offer | Sun Siyam Vilu Reef</t>
        </is>
      </c>
      <c r="F3457" t="n">
        <v>2753</v>
      </c>
      <c r="G3457" t="inlineStr">
        <is>
          <t>2026-10-04</t>
        </is>
      </c>
      <c r="H3457" t="inlineStr">
        <is>
          <t>official</t>
        </is>
      </c>
      <c r="I3457" t="inlineStr">
        <is>
          <t>output/pages/147_sun-siyam-vilu-reef-maldives/transfers__sunsiyam.com__sun-siyam-vilu-reef-offers-free-transfer-offer.md</t>
        </is>
      </c>
    </row>
    <row r="3458">
      <c r="A3458" t="n">
        <v>148</v>
      </c>
      <c r="B3458" t="inlineStr">
        <is>
          <t>Sun Siyam Iru Fushi Maldives</t>
        </is>
      </c>
      <c r="C3458" t="inlineStr">
        <is>
          <t>https://www.sunsiyam.com/sun-siyam-iru-fushi/experiences/the-ultimate-honeymoon/</t>
        </is>
      </c>
      <c r="D3458" t="inlineStr">
        <is>
          <t>wedding</t>
        </is>
      </c>
      <c r="E3458" t="inlineStr">
        <is>
          <t>Sun Siyam - The Ultimate Honeymoon</t>
        </is>
      </c>
      <c r="F3458" t="n">
        <v>253</v>
      </c>
      <c r="G3458" t="inlineStr">
        <is>
          <t>2026-10-04</t>
        </is>
      </c>
      <c r="H3458" t="inlineStr">
        <is>
          <t>official</t>
        </is>
      </c>
      <c r="I3458" t="inlineStr">
        <is>
          <t>output/pages/148_sun-siyam-iru-fushi-maldives/wedding__sunsiyam.com__sun-siyam-iru-fushi-experiences-the-ultimate-honeymoon.md</t>
        </is>
      </c>
    </row>
    <row r="3459">
      <c r="A3459" t="n">
        <v>152</v>
      </c>
      <c r="B3459" t="inlineStr">
        <is>
          <t>Makunudu Island</t>
        </is>
      </c>
      <c r="C3459" t="inlineStr">
        <is>
          <t>https://makunudu.com/terms/</t>
        </is>
      </c>
      <c r="D3459" t="inlineStr">
        <is>
          <t>overview</t>
        </is>
      </c>
      <c r="E3459" t="inlineStr">
        <is>
          <t>Terms and Conditions - Makunudu Island</t>
        </is>
      </c>
      <c r="F3459" t="n">
        <v>1312</v>
      </c>
      <c r="G3459" t="inlineStr">
        <is>
          <t>2026-10-04</t>
        </is>
      </c>
      <c r="H3459" t="inlineStr">
        <is>
          <t>official</t>
        </is>
      </c>
      <c r="I3459" t="inlineStr">
        <is>
          <t>output/pages/152_makunudu-island/overview__makunudu.com__terms.md</t>
        </is>
      </c>
    </row>
    <row r="3460">
      <c r="A3460" t="n">
        <v>158</v>
      </c>
      <c r="B3460" t="inlineStr">
        <is>
          <t>Patina Maldives, Fari Islands</t>
        </is>
      </c>
      <c r="C3460" t="inlineStr">
        <is>
          <t>https://patinahotels.com/maldives</t>
        </is>
      </c>
      <c r="D3460" t="inlineStr">
        <is>
          <t>diving</t>
        </is>
      </c>
      <c r="E3460" t="inlineStr">
        <is>
          <t>Maldives Luxury Resort | 5-Star Villas | Patina Maldives</t>
        </is>
      </c>
      <c r="F3460" t="n">
        <v>6905</v>
      </c>
      <c r="G3460" t="inlineStr">
        <is>
          <t>2026-10-04</t>
        </is>
      </c>
      <c r="H3460" t="inlineStr">
        <is>
          <t>official</t>
        </is>
      </c>
      <c r="I3460" t="inlineStr">
        <is>
          <t>output/pages/158_patina-maldives-fari-islands/diving__patinahotels.com__maldives.md</t>
        </is>
      </c>
    </row>
    <row r="3461">
      <c r="A3461" t="n">
        <v>148</v>
      </c>
      <c r="B3461" t="inlineStr">
        <is>
          <t>Sun Siyam Iru Fushi Maldives</t>
        </is>
      </c>
      <c r="C3461" t="inlineStr">
        <is>
          <t>https://www.sunsiyam.com/sun-siyam-iru-fushi/wellness-enquiry/</t>
        </is>
      </c>
      <c r="D3461" t="inlineStr">
        <is>
          <t>spa</t>
        </is>
      </c>
      <c r="E3461" t="inlineStr">
        <is>
          <t>Spa &amp; Wellness Enquiry | Sun Siyam Iru Fushi Resort, Maldives</t>
        </is>
      </c>
      <c r="F3461" t="n">
        <v>482</v>
      </c>
      <c r="G3461" t="inlineStr">
        <is>
          <t>2026-10-04</t>
        </is>
      </c>
      <c r="H3461" t="inlineStr">
        <is>
          <t>official</t>
        </is>
      </c>
      <c r="I3461" t="inlineStr">
        <is>
          <t>output/pages/148_sun-siyam-iru-fushi-maldives/spa__sunsiyam.com__sun-siyam-iru-fushi-wellness-enquiry.md</t>
        </is>
      </c>
    </row>
    <row r="3462">
      <c r="A3462" t="n">
        <v>158</v>
      </c>
      <c r="B3462" t="inlineStr">
        <is>
          <t>Patina Maldives, Fari Islands</t>
        </is>
      </c>
      <c r="C3462" t="inlineStr">
        <is>
          <t>https://patinahotels.com/maldives/de/drink-and-dine/portico</t>
        </is>
      </c>
      <c r="D3462" t="inlineStr">
        <is>
          <t>dining</t>
        </is>
      </c>
      <c r="E3462" t="inlineStr">
        <is>
          <t>Portico | Ganztägig geöffnetes Restaurant mit internationaler Küche | Patina Maldives</t>
        </is>
      </c>
      <c r="F3462" t="n">
        <v>1911</v>
      </c>
      <c r="G3462" t="inlineStr">
        <is>
          <t>2026-10-04</t>
        </is>
      </c>
      <c r="H3462" t="inlineStr">
        <is>
          <t>official</t>
        </is>
      </c>
      <c r="I3462" t="inlineStr">
        <is>
          <t>output/pages/158_patina-maldives-fari-islands/dining__patinahotels.com__maldives-de-drink-and-dine-portico.md</t>
        </is>
      </c>
    </row>
    <row r="3463">
      <c r="A3463" t="n">
        <v>158</v>
      </c>
      <c r="B3463" t="inlineStr">
        <is>
          <t>Patina Maldives, Fari Islands</t>
        </is>
      </c>
      <c r="C3463" t="inlineStr">
        <is>
          <t>https://patinahotels.com/maldives/ja/drink-and-dine</t>
        </is>
      </c>
      <c r="D3463" t="inlineStr">
        <is>
          <t>diving</t>
        </is>
      </c>
      <c r="E3463" t="inlineStr">
        <is>
          <t>パティーナモルディブのお食事とお飲み物 | ラグジュアリーな美食体験</t>
        </is>
      </c>
      <c r="F3463" t="n">
        <v>2321</v>
      </c>
      <c r="G3463" t="inlineStr">
        <is>
          <t>2026-10-04</t>
        </is>
      </c>
      <c r="H3463" t="inlineStr">
        <is>
          <t>official</t>
        </is>
      </c>
      <c r="I3463" t="inlineStr">
        <is>
          <t>output/pages/158_patina-maldives-fari-islands/diving__patinahotels.com__maldives-ja-drink-and-dine.md</t>
        </is>
      </c>
    </row>
    <row r="3464">
      <c r="A3464" t="n">
        <v>158</v>
      </c>
      <c r="B3464" t="inlineStr">
        <is>
          <t>Patina Maldives, Fari Islands</t>
        </is>
      </c>
      <c r="C3464" t="inlineStr">
        <is>
          <t>https://patinahotels.com/maldives/drink-and-dine/veli-bar</t>
        </is>
      </c>
      <c r="D3464" t="inlineStr">
        <is>
          <t>dining</t>
        </is>
      </c>
      <c r="E3464" t="inlineStr">
        <is>
          <t>Maldives Bars | Veli Bar at Patina Maldives</t>
        </is>
      </c>
      <c r="F3464" t="n">
        <v>1439</v>
      </c>
      <c r="G3464" t="inlineStr">
        <is>
          <t>2026-10-04</t>
        </is>
      </c>
      <c r="H3464" t="inlineStr">
        <is>
          <t>official</t>
        </is>
      </c>
      <c r="I3464" t="inlineStr">
        <is>
          <t>output/pages/158_patina-maldives-fari-islands/dining__patinahotels.com__maldives-drink-and-dine-veli-bar.md</t>
        </is>
      </c>
    </row>
    <row r="3465">
      <c r="A3465" t="n">
        <v>158</v>
      </c>
      <c r="B3465" t="inlineStr">
        <is>
          <t>Patina Maldives, Fari Islands</t>
        </is>
      </c>
      <c r="C3465" t="inlineStr">
        <is>
          <t>https://patinahotels.com/maldives/press</t>
        </is>
      </c>
      <c r="D3465" t="inlineStr">
        <is>
          <t>diving</t>
        </is>
      </c>
      <c r="E3465" t="inlineStr">
        <is>
          <t>Press &amp; Media | Patina Maldives News &amp; Coverage</t>
        </is>
      </c>
      <c r="F3465" t="n">
        <v>9498</v>
      </c>
      <c r="G3465" t="inlineStr">
        <is>
          <t>2026-10-04</t>
        </is>
      </c>
      <c r="H3465" t="inlineStr">
        <is>
          <t>official</t>
        </is>
      </c>
      <c r="I3465" t="inlineStr">
        <is>
          <t>output/pages/158_patina-maldives-fari-islands/diving__patinahotels.com__maldives-press.md</t>
        </is>
      </c>
    </row>
    <row r="3466">
      <c r="A3466" t="n">
        <v>158</v>
      </c>
      <c r="B3466" t="inlineStr">
        <is>
          <t>Patina Maldives, Fari Islands</t>
        </is>
      </c>
      <c r="C3466" t="inlineStr">
        <is>
          <t>https://patinahotels.com/maldives/de/artistry-and-spaces/skyspace-amarta</t>
        </is>
      </c>
      <c r="D3466" t="inlineStr">
        <is>
          <t>spa</t>
        </is>
      </c>
      <c r="E3466" t="inlineStr">
        <is>
          <t>Skyspace Amarta von James Turrell | Lichtinstallation | Patina Maldives</t>
        </is>
      </c>
      <c r="F3466" t="n">
        <v>2952</v>
      </c>
      <c r="G3466" t="inlineStr">
        <is>
          <t>2026-10-04</t>
        </is>
      </c>
      <c r="H3466" t="inlineStr">
        <is>
          <t>official</t>
        </is>
      </c>
      <c r="I3466" t="inlineStr">
        <is>
          <t>output/pages/158_patina-maldives-fari-islands/spa__patinahotels.com__maldives-de-artistry-and-spaces-skyspace-amarta.md</t>
        </is>
      </c>
    </row>
    <row r="3467">
      <c r="A3467" t="n">
        <v>147</v>
      </c>
      <c r="B3467" t="inlineStr">
        <is>
          <t>Sun Siyam Vilu Reef Maldives</t>
        </is>
      </c>
      <c r="C3467" t="inlineStr">
        <is>
          <t>https://www.sunsiyam.com/sun-siyam-vilu-reef/experiences/athireege-immersion/</t>
        </is>
      </c>
      <c r="D3467" t="inlineStr">
        <is>
          <t>diving</t>
        </is>
      </c>
      <c r="E3467" t="inlineStr">
        <is>
          <t>Athireege - Maldives Traditional House | Sun Siyam Vilu Reef</t>
        </is>
      </c>
      <c r="F3467" t="n">
        <v>248</v>
      </c>
      <c r="G3467" t="inlineStr">
        <is>
          <t>2026-10-04</t>
        </is>
      </c>
      <c r="H3467" t="inlineStr">
        <is>
          <t>official</t>
        </is>
      </c>
      <c r="I3467" t="inlineStr">
        <is>
          <t>output/pages/147_sun-siyam-vilu-reef-maldives/diving__sunsiyam.com__sun-siyam-vilu-reef-experiences-athireege-immersion.md</t>
        </is>
      </c>
    </row>
    <row r="3468">
      <c r="A3468" t="n">
        <v>158</v>
      </c>
      <c r="B3468" t="inlineStr">
        <is>
          <t>Patina Maldives, Fari Islands</t>
        </is>
      </c>
      <c r="C3468" t="inlineStr">
        <is>
          <t>https://patinahotels.com/maldives/zh/accommodation/one-bedroom-sunset-beach-pool-villa</t>
        </is>
      </c>
      <c r="D3468" t="inlineStr">
        <is>
          <t>diving</t>
        </is>
      </c>
      <c r="E3468" t="inlineStr">
        <is>
          <t>单卧日落沙滩泳池别墅 | 马尔代夫柏典酒店豪华住宿</t>
        </is>
      </c>
      <c r="F3468" t="n">
        <v>1296</v>
      </c>
      <c r="G3468" t="inlineStr">
        <is>
          <t>2026-10-04</t>
        </is>
      </c>
      <c r="H3468" t="inlineStr">
        <is>
          <t>official</t>
        </is>
      </c>
      <c r="I3468" t="inlineStr">
        <is>
          <t>output/pages/158_patina-maldives-fari-islands/diving__patinahotels.com__maldives-zh-accommodation-one-bedroom-sunset-beach-pool-vill.md</t>
        </is>
      </c>
    </row>
    <row r="3469">
      <c r="A3469" t="n">
        <v>158</v>
      </c>
      <c r="B3469" t="inlineStr">
        <is>
          <t>Patina Maldives, Fari Islands</t>
        </is>
      </c>
      <c r="C3469" t="inlineStr">
        <is>
          <t>https://patinahotels.com/maldives/de/drink-and-dine/arabesque</t>
        </is>
      </c>
      <c r="D3469" t="inlineStr">
        <is>
          <t>diving</t>
        </is>
      </c>
      <c r="E3469" t="inlineStr">
        <is>
          <t>Arabesque | Nahöstliche und indische Küche | Patina Maldives</t>
        </is>
      </c>
      <c r="F3469" t="n">
        <v>1652</v>
      </c>
      <c r="G3469" t="inlineStr">
        <is>
          <t>2026-10-04</t>
        </is>
      </c>
      <c r="H3469" t="inlineStr">
        <is>
          <t>official</t>
        </is>
      </c>
      <c r="I3469" t="inlineStr">
        <is>
          <t>output/pages/158_patina-maldives-fari-islands/diving__patinahotels.com__maldives-de-drink-and-dine-arabesque.md</t>
        </is>
      </c>
    </row>
    <row r="3470">
      <c r="A3470" t="n">
        <v>158</v>
      </c>
      <c r="B3470" t="inlineStr">
        <is>
          <t>Patina Maldives, Fari Islands</t>
        </is>
      </c>
      <c r="C3470" t="inlineStr">
        <is>
          <t>https://patinahotels.com/maldives/zh/artistry-and-spaces/ocean-archaeology-of-our-time</t>
        </is>
      </c>
      <c r="D3470" t="inlineStr">
        <is>
          <t>spa</t>
        </is>
      </c>
      <c r="E3470" t="inlineStr">
        <is>
          <t>Ocean Archaeology of Our Time | 环境艺术 | 马尔代夫柏典酒店</t>
        </is>
      </c>
      <c r="F3470" t="n">
        <v>842</v>
      </c>
      <c r="G3470" t="inlineStr">
        <is>
          <t>2026-10-04</t>
        </is>
      </c>
      <c r="H3470" t="inlineStr">
        <is>
          <t>official</t>
        </is>
      </c>
      <c r="I3470" t="inlineStr">
        <is>
          <t>output/pages/158_patina-maldives-fari-islands/spa__patinahotels.com__maldives-zh-artistry-and-spaces-ocean-archaeology-of-our-tim.md</t>
        </is>
      </c>
    </row>
    <row r="3471">
      <c r="A3471" t="n">
        <v>158</v>
      </c>
      <c r="B3471" t="inlineStr">
        <is>
          <t>Patina Maldives, Fari Islands</t>
        </is>
      </c>
      <c r="C3471" t="inlineStr">
        <is>
          <t>https://patinahotels.com/maldives/accommodation/rooms-comparison</t>
        </is>
      </c>
      <c r="D3471" t="inlineStr">
        <is>
          <t>diving</t>
        </is>
      </c>
      <c r="E3471" t="inlineStr">
        <is>
          <t>Compare Rooms &amp; Villas | Patina Maldives</t>
        </is>
      </c>
      <c r="F3471" t="n">
        <v>6259</v>
      </c>
      <c r="G3471" t="inlineStr">
        <is>
          <t>2026-10-04</t>
        </is>
      </c>
      <c r="H3471" t="inlineStr">
        <is>
          <t>official</t>
        </is>
      </c>
      <c r="I3471" t="inlineStr">
        <is>
          <t>output/pages/158_patina-maldives-fari-islands/diving__patinahotels.com__maldives-accommodation-rooms-comparison.md</t>
        </is>
      </c>
    </row>
    <row r="3472">
      <c r="A3472" t="n">
        <v>158</v>
      </c>
      <c r="B3472" t="inlineStr">
        <is>
          <t>Patina Maldives, Fari Islands</t>
        </is>
      </c>
      <c r="C3472" t="inlineStr">
        <is>
          <t>https://patinahotels.com/maldives/zh/drink-and-dine/brasa</t>
        </is>
      </c>
      <c r="D3472" t="inlineStr">
        <is>
          <t>diving</t>
        </is>
      </c>
      <c r="E3472" t="inlineStr">
        <is>
          <t>Brasa | 南美烧烤体验 | 马尔代夫柏典酒店</t>
        </is>
      </c>
      <c r="F3472" t="n">
        <v>865</v>
      </c>
      <c r="G3472" t="inlineStr">
        <is>
          <t>2026-10-04</t>
        </is>
      </c>
      <c r="H3472" t="inlineStr">
        <is>
          <t>official</t>
        </is>
      </c>
      <c r="I3472" t="inlineStr">
        <is>
          <t>output/pages/158_patina-maldives-fari-islands/diving__patinahotels.com__maldives-zh-drink-and-dine-brasa.md</t>
        </is>
      </c>
    </row>
    <row r="3473">
      <c r="A3473" t="n">
        <v>148</v>
      </c>
      <c r="B3473" t="inlineStr">
        <is>
          <t>Sun Siyam Iru Fushi Maldives</t>
        </is>
      </c>
      <c r="C3473" t="inlineStr">
        <is>
          <t>https://www.sunsiyam.com/sun-siyam-iru-fushi/offers/</t>
        </is>
      </c>
      <c r="D3473" t="inlineStr">
        <is>
          <t>diving</t>
        </is>
      </c>
      <c r="E3473" t="inlineStr">
        <is>
          <t>Maldives Resort Offer &amp; Packages | Sun Siyam Iru Fushi</t>
        </is>
      </c>
      <c r="F3473" t="n">
        <v>1630</v>
      </c>
      <c r="G3473" t="inlineStr">
        <is>
          <t>2026-10-04</t>
        </is>
      </c>
      <c r="H3473" t="inlineStr">
        <is>
          <t>official</t>
        </is>
      </c>
      <c r="I3473" t="inlineStr">
        <is>
          <t>output/pages/148_sun-siyam-iru-fushi-maldives/diving__sunsiyam.com__sun-siyam-iru-fushi-offers.md</t>
        </is>
      </c>
    </row>
    <row r="3474">
      <c r="A3474" t="n">
        <v>158</v>
      </c>
      <c r="B3474" t="inlineStr">
        <is>
          <t>Patina Maldives, Fari Islands</t>
        </is>
      </c>
      <c r="C3474" t="inlineStr">
        <is>
          <t>https://patinahotels.com/maldives/wellbeing</t>
        </is>
      </c>
      <c r="D3474" t="inlineStr">
        <is>
          <t>dining</t>
        </is>
      </c>
      <c r="E3474" t="inlineStr">
        <is>
          <t>Maldives Wellness Retreat &amp; Holistic Wellbeing | Patina</t>
        </is>
      </c>
      <c r="F3474" t="n">
        <v>1432</v>
      </c>
      <c r="G3474" t="inlineStr">
        <is>
          <t>2026-10-04</t>
        </is>
      </c>
      <c r="H3474" t="inlineStr">
        <is>
          <t>official</t>
        </is>
      </c>
      <c r="I3474" t="inlineStr">
        <is>
          <t>output/pages/158_patina-maldives-fari-islands/dining__patinahotels.com__maldives-wellbeing.md</t>
        </is>
      </c>
    </row>
    <row r="3475">
      <c r="A3475" t="n">
        <v>148</v>
      </c>
      <c r="B3475" t="inlineStr">
        <is>
          <t>Sun Siyam Iru Fushi Maldives</t>
        </is>
      </c>
      <c r="C3475" t="inlineStr">
        <is>
          <t>https://www.sunsiyam.com/sun-siyam-iru-fushi/offers/honeymoon-offer/</t>
        </is>
      </c>
      <c r="D3475" t="inlineStr">
        <is>
          <t>wedding</t>
        </is>
      </c>
      <c r="E3475" t="inlineStr">
        <is>
          <t>Honeymoon Offer | Sun Siyam Iru Fushi 5 Star Resort, Maldives</t>
        </is>
      </c>
      <c r="F3475" t="n">
        <v>1170</v>
      </c>
      <c r="G3475" t="inlineStr">
        <is>
          <t>2026-10-04</t>
        </is>
      </c>
      <c r="H3475" t="inlineStr">
        <is>
          <t>official</t>
        </is>
      </c>
      <c r="I3475" t="inlineStr">
        <is>
          <t>output/pages/148_sun-siyam-iru-fushi-maldives/wedding__sunsiyam.com__sun-siyam-iru-fushi-offers-honeymoon-offer.md</t>
        </is>
      </c>
    </row>
    <row r="3476">
      <c r="A3476" t="n">
        <v>158</v>
      </c>
      <c r="B3476" t="inlineStr">
        <is>
          <t>Patina Maldives, Fari Islands</t>
        </is>
      </c>
      <c r="C3476" t="inlineStr">
        <is>
          <t>https://patinahotels.com/maldives/zh/footprints-kids-club</t>
        </is>
      </c>
      <c r="D3476" t="inlineStr">
        <is>
          <t>diving</t>
        </is>
      </c>
      <c r="E3476" t="inlineStr">
        <is>
          <t>Footprints 儿童俱乐部 | 马尔代夫家庭友好型度假村 | 马尔代夫柏典酒店</t>
        </is>
      </c>
      <c r="F3476" t="n">
        <v>1325</v>
      </c>
      <c r="G3476" t="inlineStr">
        <is>
          <t>2026-10-04</t>
        </is>
      </c>
      <c r="H3476" t="inlineStr">
        <is>
          <t>official</t>
        </is>
      </c>
      <c r="I3476" t="inlineStr">
        <is>
          <t>output/pages/158_patina-maldives-fari-islands/diving__patinahotels.com__maldives-zh-footprints-kids-club.md</t>
        </is>
      </c>
    </row>
    <row r="3477">
      <c r="A3477" t="n">
        <v>158</v>
      </c>
      <c r="B3477" t="inlineStr">
        <is>
          <t>Patina Maldives, Fari Islands</t>
        </is>
      </c>
      <c r="C3477" t="inlineStr">
        <is>
          <t>https://patinahotels.com/maldives/drink-and-dine/kandu</t>
        </is>
      </c>
      <c r="D3477" t="inlineStr">
        <is>
          <t>dining</t>
        </is>
      </c>
      <c r="E3477" t="inlineStr">
        <is>
          <t>Maldivian Cuisine | Dining at KANDU, Patina Maldives</t>
        </is>
      </c>
      <c r="F3477" t="n">
        <v>1867</v>
      </c>
      <c r="G3477" t="inlineStr">
        <is>
          <t>2026-10-04</t>
        </is>
      </c>
      <c r="H3477" t="inlineStr">
        <is>
          <t>official</t>
        </is>
      </c>
      <c r="I3477" t="inlineStr">
        <is>
          <t>output/pages/158_patina-maldives-fari-islands/dining__patinahotels.com__maldives-drink-and-dine-kandu.md</t>
        </is>
      </c>
    </row>
    <row r="3478">
      <c r="A3478" t="n">
        <v>158</v>
      </c>
      <c r="B3478" t="inlineStr">
        <is>
          <t>Patina Maldives, Fari Islands</t>
        </is>
      </c>
      <c r="C3478" t="inlineStr">
        <is>
          <t>https://patinahotels.com/maldives/de/accommodation/fari-studios</t>
        </is>
      </c>
      <c r="D3478" t="inlineStr">
        <is>
          <t>diving</t>
        </is>
      </c>
      <c r="E3478" t="inlineStr">
        <is>
          <t>Fari Studios | Modernes Inselleben | Patina Maldives</t>
        </is>
      </c>
      <c r="F3478" t="n">
        <v>4937</v>
      </c>
      <c r="G3478" t="inlineStr">
        <is>
          <t>2026-10-04</t>
        </is>
      </c>
      <c r="H3478" t="inlineStr">
        <is>
          <t>official</t>
        </is>
      </c>
      <c r="I3478" t="inlineStr">
        <is>
          <t>output/pages/158_patina-maldives-fari-islands/diving__patinahotels.com__maldives-de-accommodation-fari-studios.md</t>
        </is>
      </c>
    </row>
    <row r="3479">
      <c r="A3479" t="n">
        <v>148</v>
      </c>
      <c r="B3479" t="inlineStr">
        <is>
          <t>Sun Siyam Iru Fushi Maldives</t>
        </is>
      </c>
      <c r="C3479" t="inlineStr">
        <is>
          <t>https://www.sunsiyam.com/sun-siyam-iru-fushi/restaurants-bars/</t>
        </is>
      </c>
      <c r="D3479" t="inlineStr">
        <is>
          <t>dining</t>
        </is>
      </c>
      <c r="E3479" t="inlineStr">
        <is>
          <t>Sun Siyam Iru Fushi Maldives | Restaurants &amp; Bars</t>
        </is>
      </c>
      <c r="F3479" t="n">
        <v>2209</v>
      </c>
      <c r="G3479" t="inlineStr">
        <is>
          <t>2026-10-04</t>
        </is>
      </c>
      <c r="H3479" t="inlineStr">
        <is>
          <t>official</t>
        </is>
      </c>
      <c r="I3479" t="inlineStr">
        <is>
          <t>output/pages/148_sun-siyam-iru-fushi-maldives/dining__sunsiyam.com__sun-siyam-iru-fushi-restaurants-bars.md</t>
        </is>
      </c>
    </row>
    <row r="3480">
      <c r="A3480" t="n">
        <v>158</v>
      </c>
      <c r="B3480" t="inlineStr">
        <is>
          <t>Patina Maldives, Fari Islands</t>
        </is>
      </c>
      <c r="C3480" t="inlineStr">
        <is>
          <t>https://patinahotels.com/maldives/ja/drink-and-dine/helios</t>
        </is>
      </c>
      <c r="D3480" t="inlineStr">
        <is>
          <t>diving</t>
        </is>
      </c>
      <c r="E3480" t="inlineStr">
        <is>
          <t>ヘリオス | 海辺で楽しむ地中海料理 | パティーナモルディブ</t>
        </is>
      </c>
      <c r="F3480" t="n">
        <v>955</v>
      </c>
      <c r="G3480" t="inlineStr">
        <is>
          <t>2026-10-04</t>
        </is>
      </c>
      <c r="H3480" t="inlineStr">
        <is>
          <t>official</t>
        </is>
      </c>
      <c r="I3480" t="inlineStr">
        <is>
          <t>output/pages/158_patina-maldives-fari-islands/diving__patinahotels.com__maldives-ja-drink-and-dine-helios.md</t>
        </is>
      </c>
    </row>
    <row r="3481">
      <c r="A3481" t="n">
        <v>148</v>
      </c>
      <c r="B3481" t="inlineStr">
        <is>
          <t>Sun Siyam Iru Fushi Maldives</t>
        </is>
      </c>
      <c r="C3481" t="inlineStr">
        <is>
          <t>https://www.sunsiyam.com/sun-siyam-iru-fushi/offers/oktoberfest-offer/</t>
        </is>
      </c>
      <c r="D3481" t="inlineStr">
        <is>
          <t>diving</t>
        </is>
      </c>
      <c r="E3481" t="inlineStr">
        <is>
          <t>Oktoberfest Maldives | Sun Siyam Iru Fushi Fall / Autumn Offer</t>
        </is>
      </c>
      <c r="F3481" t="n">
        <v>1678</v>
      </c>
      <c r="G3481" t="inlineStr">
        <is>
          <t>2026-10-04</t>
        </is>
      </c>
      <c r="H3481" t="inlineStr">
        <is>
          <t>official</t>
        </is>
      </c>
      <c r="I3481" t="inlineStr">
        <is>
          <t>output/pages/148_sun-siyam-iru-fushi-maldives/diving__sunsiyam.com__sun-siyam-iru-fushi-offers-oktoberfest-offer.md</t>
        </is>
      </c>
    </row>
    <row r="3482">
      <c r="A3482" t="n">
        <v>148</v>
      </c>
      <c r="B3482" t="inlineStr">
        <is>
          <t>Sun Siyam Iru Fushi Maldives</t>
        </is>
      </c>
      <c r="C3482" t="inlineStr">
        <is>
          <t>https://www.sunsiyam.com/sun-siyam-iru-fushi/experiences/cinema-by-moonlight/</t>
        </is>
      </c>
      <c r="D3482" t="inlineStr">
        <is>
          <t>excursions</t>
        </is>
      </c>
      <c r="E3482" t="inlineStr">
        <is>
          <t>Sun Siyam - Cinema by Moonlight</t>
        </is>
      </c>
      <c r="F3482" t="n">
        <v>253</v>
      </c>
      <c r="G3482" t="inlineStr">
        <is>
          <t>2026-10-04</t>
        </is>
      </c>
      <c r="H3482" t="inlineStr">
        <is>
          <t>official</t>
        </is>
      </c>
      <c r="I3482" t="inlineStr">
        <is>
          <t>output/pages/148_sun-siyam-iru-fushi-maldives/excursions__sunsiyam.com__sun-siyam-iru-fushi-experiences-cinema-by-moonlight.md</t>
        </is>
      </c>
    </row>
    <row r="3483">
      <c r="A3483" t="n">
        <v>158</v>
      </c>
      <c r="B3483" t="inlineStr">
        <is>
          <t>Patina Maldives, Fari Islands</t>
        </is>
      </c>
      <c r="C3483" t="inlineStr">
        <is>
          <t>https://patinahotels.com/maldives/de/offers/festive-getaway</t>
        </is>
      </c>
      <c r="D3483" t="inlineStr">
        <is>
          <t>diving</t>
        </is>
      </c>
      <c r="E3483" t="inlineStr">
        <is>
          <t>Angebot „Festive Getaway“ | Weihnachten und Silvester | Patina Maldives</t>
        </is>
      </c>
      <c r="F3483" t="n">
        <v>3496</v>
      </c>
      <c r="G3483" t="inlineStr">
        <is>
          <t>2026-10-04</t>
        </is>
      </c>
      <c r="H3483" t="inlineStr">
        <is>
          <t>official</t>
        </is>
      </c>
      <c r="I3483" t="inlineStr">
        <is>
          <t>output/pages/158_patina-maldives-fari-islands/diving__patinahotels.com__maldives-de-offers-festive-getaway.md</t>
        </is>
      </c>
    </row>
    <row r="3484">
      <c r="A3484" t="n">
        <v>158</v>
      </c>
      <c r="B3484" t="inlineStr">
        <is>
          <t>Patina Maldives, Fari Islands</t>
        </is>
      </c>
      <c r="C3484" t="inlineStr">
        <is>
          <t>https://patinahotels.com/maldives/de/offers</t>
        </is>
      </c>
      <c r="D3484" t="inlineStr">
        <is>
          <t>diving</t>
        </is>
      </c>
      <c r="E3484" t="inlineStr">
        <is>
          <t>Angebote und Pakete | Exklusive Luxusangebote im Patina Maldives</t>
        </is>
      </c>
      <c r="F3484" t="n">
        <v>1879</v>
      </c>
      <c r="G3484" t="inlineStr">
        <is>
          <t>2026-10-04</t>
        </is>
      </c>
      <c r="H3484" t="inlineStr">
        <is>
          <t>official</t>
        </is>
      </c>
      <c r="I3484" t="inlineStr">
        <is>
          <t>output/pages/158_patina-maldives-fari-islands/diving__patinahotels.com__maldives-de-offers.md</t>
        </is>
      </c>
    </row>
    <row r="3485">
      <c r="A3485" t="n">
        <v>148</v>
      </c>
      <c r="B3485" t="inlineStr">
        <is>
          <t>Sun Siyam Iru Fushi Maldives</t>
        </is>
      </c>
      <c r="C3485" t="inlineStr">
        <is>
          <t>https://www.sunsiyam.com/sun-siyam-iru-fushi/gallery/</t>
        </is>
      </c>
      <c r="D3485" t="inlineStr">
        <is>
          <t>diving</t>
        </is>
      </c>
      <c r="E3485" t="inlineStr">
        <is>
          <t>Gallery | Sun Siyam Iru Fushi Luxury Resort Maldives</t>
        </is>
      </c>
      <c r="F3485" t="n">
        <v>611</v>
      </c>
      <c r="G3485" t="inlineStr">
        <is>
          <t>2026-10-04</t>
        </is>
      </c>
      <c r="H3485" t="inlineStr">
        <is>
          <t>official</t>
        </is>
      </c>
      <c r="I3485" t="inlineStr">
        <is>
          <t>output/pages/148_sun-siyam-iru-fushi-maldives/diving__sunsiyam.com__sun-siyam-iru-fushi-gallery.md</t>
        </is>
      </c>
    </row>
    <row r="3486">
      <c r="A3486" t="n">
        <v>158</v>
      </c>
      <c r="B3486" t="inlineStr">
        <is>
          <t>Patina Maldives, Fari Islands</t>
        </is>
      </c>
      <c r="C3486" t="inlineStr">
        <is>
          <t>https://patinahotels.com/maldives/accommodation/the-beach-house</t>
        </is>
      </c>
      <c r="D3486" t="inlineStr">
        <is>
          <t>diving</t>
        </is>
      </c>
      <c r="E3486" t="inlineStr">
        <is>
          <t>Maldives Beach House | 3-Bedroom Private Villa | Patina</t>
        </is>
      </c>
      <c r="F3486" t="n">
        <v>4411</v>
      </c>
      <c r="G3486" t="inlineStr">
        <is>
          <t>2026-10-04</t>
        </is>
      </c>
      <c r="H3486" t="inlineStr">
        <is>
          <t>official</t>
        </is>
      </c>
      <c r="I3486" t="inlineStr">
        <is>
          <t>output/pages/158_patina-maldives-fari-islands/diving__patinahotels.com__maldives-accommodation-the-beach-house.md</t>
        </is>
      </c>
    </row>
    <row r="3487">
      <c r="A3487" t="n">
        <v>158</v>
      </c>
      <c r="B3487" t="inlineStr">
        <is>
          <t>Patina Maldives, Fari Islands</t>
        </is>
      </c>
      <c r="C3487" t="inlineStr">
        <is>
          <t>https://patinahotels.com/maldives/de/artistry-and-spaces/momento</t>
        </is>
      </c>
      <c r="D3487" t="inlineStr">
        <is>
          <t>spa</t>
        </is>
      </c>
      <c r="E3487" t="inlineStr">
        <is>
          <t>Momento | Von Erinnerungen inspirierte Installation | Patina Maldives</t>
        </is>
      </c>
      <c r="F3487" t="n">
        <v>1535</v>
      </c>
      <c r="G3487" t="inlineStr">
        <is>
          <t>2026-10-04</t>
        </is>
      </c>
      <c r="H3487" t="inlineStr">
        <is>
          <t>official</t>
        </is>
      </c>
      <c r="I3487" t="inlineStr">
        <is>
          <t>output/pages/158_patina-maldives-fari-islands/spa__patinahotels.com__maldives-de-artistry-and-spaces-momento.md</t>
        </is>
      </c>
    </row>
    <row r="3488">
      <c r="A3488" t="n">
        <v>148</v>
      </c>
      <c r="B3488" t="inlineStr">
        <is>
          <t>Sun Siyam Iru Fushi Maldives</t>
        </is>
      </c>
      <c r="C3488" t="inlineStr">
        <is>
          <t>https://www.sunsiyam.com/sun-siyam-iru-fushi/accommodation/</t>
        </is>
      </c>
      <c r="D3488" t="inlineStr">
        <is>
          <t>dining</t>
        </is>
      </c>
      <c r="E3488" t="inlineStr">
        <is>
          <t>Villas &amp; Luxury Retreats Maldives | Sun Siyam Iru Fushi Accommodation</t>
        </is>
      </c>
      <c r="F3488" t="n">
        <v>1696</v>
      </c>
      <c r="G3488" t="inlineStr">
        <is>
          <t>2026-10-04</t>
        </is>
      </c>
      <c r="H3488" t="inlineStr">
        <is>
          <t>official</t>
        </is>
      </c>
      <c r="I3488" t="inlineStr">
        <is>
          <t>output/pages/148_sun-siyam-iru-fushi-maldives/dining__sunsiyam.com__sun-siyam-iru-fushi-accommodation.md</t>
        </is>
      </c>
    </row>
    <row r="3489">
      <c r="A3489" t="n">
        <v>158</v>
      </c>
      <c r="B3489" t="inlineStr">
        <is>
          <t>Patina Maldives, Fari Islands</t>
        </is>
      </c>
      <c r="C3489" t="inlineStr">
        <is>
          <t>https://patinahotels.com/maldives/zh/accommodation/two-bedroom-water-pool-villa</t>
        </is>
      </c>
      <c r="D3489" t="inlineStr">
        <is>
          <t>diving</t>
        </is>
      </c>
      <c r="E3489" t="inlineStr">
        <is>
          <t>双卧水上泳池别墅 | 马尔代夫柏典酒店豪华住宿</t>
        </is>
      </c>
      <c r="F3489" t="n">
        <v>1305</v>
      </c>
      <c r="G3489" t="inlineStr">
        <is>
          <t>2026-10-04</t>
        </is>
      </c>
      <c r="H3489" t="inlineStr">
        <is>
          <t>official</t>
        </is>
      </c>
      <c r="I3489" t="inlineStr">
        <is>
          <t>output/pages/158_patina-maldives-fari-islands/diving__patinahotels.com__maldives-zh-accommodation-two-bedroom-water-pool-villa.md</t>
        </is>
      </c>
    </row>
    <row r="3490">
      <c r="A3490" t="n">
        <v>158</v>
      </c>
      <c r="B3490" t="inlineStr">
        <is>
          <t>Patina Maldives, Fari Islands</t>
        </is>
      </c>
      <c r="C3490" t="inlineStr">
        <is>
          <t>https://patinahotels.com/maldives/zh/wellbeing</t>
        </is>
      </c>
      <c r="D3490" t="inlineStr">
        <is>
          <t>diving</t>
        </is>
      </c>
      <c r="E3490" t="inlineStr">
        <is>
          <t>马尔代夫柏典酒店康悦之境 | 马尔代夫的整体奢华体验</t>
        </is>
      </c>
      <c r="F3490" t="n">
        <v>853</v>
      </c>
      <c r="G3490" t="inlineStr">
        <is>
          <t>2026-10-04</t>
        </is>
      </c>
      <c r="H3490" t="inlineStr">
        <is>
          <t>official</t>
        </is>
      </c>
      <c r="I3490" t="inlineStr">
        <is>
          <t>output/pages/158_patina-maldives-fari-islands/diving__patinahotels.com__maldives-zh-wellbeing.md</t>
        </is>
      </c>
    </row>
    <row r="3491">
      <c r="A3491" t="n">
        <v>158</v>
      </c>
      <c r="B3491" t="inlineStr">
        <is>
          <t>Patina Maldives, Fari Islands</t>
        </is>
      </c>
      <c r="C3491" t="inlineStr">
        <is>
          <t>https://patinahotels.com/maldives/zh/why-book-direct</t>
        </is>
      </c>
      <c r="D3491" t="inlineStr">
        <is>
          <t>diving</t>
        </is>
      </c>
      <c r="E3491" t="inlineStr">
        <is>
          <t>为何选择官网直订 | 马尔代夫柏典酒店专属礼遇</t>
        </is>
      </c>
      <c r="F3491" t="n">
        <v>522</v>
      </c>
      <c r="G3491" t="inlineStr">
        <is>
          <t>2026-10-04</t>
        </is>
      </c>
      <c r="H3491" t="inlineStr">
        <is>
          <t>official</t>
        </is>
      </c>
      <c r="I3491" t="inlineStr">
        <is>
          <t>output/pages/158_patina-maldives-fari-islands/diving__patinahotels.com__maldives-zh-why-book-direct.md</t>
        </is>
      </c>
    </row>
    <row r="3492">
      <c r="A3492" t="n">
        <v>158</v>
      </c>
      <c r="B3492" t="inlineStr">
        <is>
          <t>Patina Maldives, Fari Islands</t>
        </is>
      </c>
      <c r="C3492" t="inlineStr">
        <is>
          <t>https://patinahotels.com/maldives/ja/drink-and-dine/portico</t>
        </is>
      </c>
      <c r="D3492" t="inlineStr">
        <is>
          <t>diving</t>
        </is>
      </c>
      <c r="E3492" t="inlineStr">
        <is>
          <t>ポルティコ | オールデイダイニング&amp;世界の料理 | パティーナモルディブ</t>
        </is>
      </c>
      <c r="F3492" t="n">
        <v>1068</v>
      </c>
      <c r="G3492" t="inlineStr">
        <is>
          <t>2026-10-04</t>
        </is>
      </c>
      <c r="H3492" t="inlineStr">
        <is>
          <t>official</t>
        </is>
      </c>
      <c r="I3492" t="inlineStr">
        <is>
          <t>output/pages/158_patina-maldives-fari-islands/diving__patinahotels.com__maldives-ja-drink-and-dine-portico.md</t>
        </is>
      </c>
    </row>
    <row r="3493">
      <c r="A3493" t="n">
        <v>158</v>
      </c>
      <c r="B3493" t="inlineStr">
        <is>
          <t>Patina Maldives, Fari Islands</t>
        </is>
      </c>
      <c r="C3493" t="inlineStr">
        <is>
          <t>https://patinahotels.com/maldives/de/accommodation/two-bedroom-sunset-water-pool-villa</t>
        </is>
      </c>
      <c r="D3493" t="inlineStr">
        <is>
          <t>diving</t>
        </is>
      </c>
      <c r="E3493" t="inlineStr">
        <is>
          <t>Water-Pool-Villa „Sunset“ mit zwei Schlafzimmern | Luxuriöser Aufenthalt im Patina Maldives</t>
        </is>
      </c>
      <c r="F3493" t="n">
        <v>3040</v>
      </c>
      <c r="G3493" t="inlineStr">
        <is>
          <t>2026-10-04</t>
        </is>
      </c>
      <c r="H3493" t="inlineStr">
        <is>
          <t>official</t>
        </is>
      </c>
      <c r="I3493" t="inlineStr">
        <is>
          <t>output/pages/158_patina-maldives-fari-islands/diving__patinahotels.com__maldives-de-accommodation-two-bedroom-sunset-water-pool-vill.md</t>
        </is>
      </c>
    </row>
    <row r="3494">
      <c r="A3494" t="n">
        <v>158</v>
      </c>
      <c r="B3494" t="inlineStr">
        <is>
          <t>Patina Maldives, Fari Islands</t>
        </is>
      </c>
      <c r="C3494" t="inlineStr">
        <is>
          <t>https://patinahotels.com/maldives/ja/why-book-direct</t>
        </is>
      </c>
      <c r="D3494" t="inlineStr">
        <is>
          <t>diving</t>
        </is>
      </c>
      <c r="E3494" t="inlineStr">
        <is>
          <t>直接予約をおすすめする理由 | パティーナモルディブの限定特典</t>
        </is>
      </c>
      <c r="F3494" t="n">
        <v>679</v>
      </c>
      <c r="G3494" t="inlineStr">
        <is>
          <t>2026-10-04</t>
        </is>
      </c>
      <c r="H3494" t="inlineStr">
        <is>
          <t>official</t>
        </is>
      </c>
      <c r="I3494" t="inlineStr">
        <is>
          <t>output/pages/158_patina-maldives-fari-islands/diving__patinahotels.com__maldives-ja-why-book-direct.md</t>
        </is>
      </c>
    </row>
    <row r="3495">
      <c r="A3495" t="n">
        <v>158</v>
      </c>
      <c r="B3495" t="inlineStr">
        <is>
          <t>Patina Maldives, Fari Islands</t>
        </is>
      </c>
      <c r="C3495" t="inlineStr">
        <is>
          <t>https://patinahotels.com/maldives/de/offers/family-moments</t>
        </is>
      </c>
      <c r="D3495" t="inlineStr">
        <is>
          <t>diving</t>
        </is>
      </c>
      <c r="E3495" t="inlineStr">
        <is>
          <t>Familienmomente-Angebot | Familienpaket Malediven | Patina Maldives</t>
        </is>
      </c>
      <c r="F3495" t="n">
        <v>3120</v>
      </c>
      <c r="G3495" t="inlineStr">
        <is>
          <t>2026-10-04</t>
        </is>
      </c>
      <c r="H3495" t="inlineStr">
        <is>
          <t>official</t>
        </is>
      </c>
      <c r="I3495" t="inlineStr">
        <is>
          <t>output/pages/158_patina-maldives-fari-islands/diving__patinahotels.com__maldives-de-offers-family-moments.md</t>
        </is>
      </c>
    </row>
    <row r="3496">
      <c r="A3496" t="n">
        <v>158</v>
      </c>
      <c r="B3496" t="inlineStr">
        <is>
          <t>Patina Maldives, Fari Islands</t>
        </is>
      </c>
      <c r="C3496" t="inlineStr">
        <is>
          <t>https://patinahotels.com/maldives/de/accommodation/the-beach-house</t>
        </is>
      </c>
      <c r="D3496" t="inlineStr">
        <is>
          <t>diving</t>
        </is>
      </c>
      <c r="E3496" t="inlineStr">
        <is>
          <t>Das Beach House | Luxuriöser Aufenthalt auf drei Etagen | Patina Maldives</t>
        </is>
      </c>
      <c r="F3496" t="n">
        <v>4981</v>
      </c>
      <c r="G3496" t="inlineStr">
        <is>
          <t>2026-10-04</t>
        </is>
      </c>
      <c r="H3496" t="inlineStr">
        <is>
          <t>official</t>
        </is>
      </c>
      <c r="I3496" t="inlineStr">
        <is>
          <t>output/pages/158_patina-maldives-fari-islands/diving__patinahotels.com__maldives-de-accommodation-the-beach-house.md</t>
        </is>
      </c>
    </row>
    <row r="3497">
      <c r="A3497" t="n">
        <v>158</v>
      </c>
      <c r="B3497" t="inlineStr">
        <is>
          <t>Patina Maldives, Fari Islands</t>
        </is>
      </c>
      <c r="C3497" t="inlineStr">
        <is>
          <t>https://patinahotels.com/maldives/de/drink-and-dine/kandu</t>
        </is>
      </c>
      <c r="D3497" t="inlineStr">
        <is>
          <t>diving</t>
        </is>
      </c>
      <c r="E3497" t="inlineStr">
        <is>
          <t>KŌEN | Gehobene japanisch-nordische Küche | Patina Maldives</t>
        </is>
      </c>
      <c r="F3497" t="n">
        <v>2087</v>
      </c>
      <c r="G3497" t="inlineStr">
        <is>
          <t>2026-10-04</t>
        </is>
      </c>
      <c r="H3497" t="inlineStr">
        <is>
          <t>official</t>
        </is>
      </c>
      <c r="I3497" t="inlineStr">
        <is>
          <t>output/pages/158_patina-maldives-fari-islands/diving__patinahotels.com__maldives-de-drink-and-dine-kandu.md</t>
        </is>
      </c>
    </row>
    <row r="3498">
      <c r="A3498" t="n">
        <v>159</v>
      </c>
      <c r="B3498" t="inlineStr">
        <is>
          <t>Cinnamon Dhonveli Maldives</t>
        </is>
      </c>
      <c r="C3498" t="inlineStr">
        <is>
          <t>https://www.cinnamonhotels.com/</t>
        </is>
      </c>
      <c r="D3498" t="inlineStr">
        <is>
          <t>overview</t>
        </is>
      </c>
      <c r="E3498" t="inlineStr">
        <is>
          <t>Sri Lanka Hotels | Cinnamon Hotels &amp; Resorts Official Site</t>
        </is>
      </c>
      <c r="F3498" t="n">
        <v>1638</v>
      </c>
      <c r="G3498" t="inlineStr">
        <is>
          <t>2026-10-04</t>
        </is>
      </c>
      <c r="H3498" t="inlineStr">
        <is>
          <t>official</t>
        </is>
      </c>
      <c r="I3498" t="inlineStr">
        <is>
          <t>output/pages/159_cinnamon-dhonveli-maldives/overview__cinnamonhotels.com__home.md</t>
        </is>
      </c>
    </row>
    <row r="3499">
      <c r="A3499" t="n">
        <v>158</v>
      </c>
      <c r="B3499" t="inlineStr">
        <is>
          <t>Patina Maldives, Fari Islands</t>
        </is>
      </c>
      <c r="C3499" t="inlineStr">
        <is>
          <t>https://patinahotels.com/maldives/reserve-hub</t>
        </is>
      </c>
      <c r="D3499" t="inlineStr">
        <is>
          <t>diving</t>
        </is>
      </c>
      <c r="E3499" t="inlineStr">
        <is>
          <t>Reserve Your Stay | Patina Maldives</t>
        </is>
      </c>
      <c r="F3499" t="n">
        <v>5102</v>
      </c>
      <c r="G3499" t="inlineStr">
        <is>
          <t>2026-10-04</t>
        </is>
      </c>
      <c r="H3499" t="inlineStr">
        <is>
          <t>official</t>
        </is>
      </c>
      <c r="I3499" t="inlineStr">
        <is>
          <t>output/pages/158_patina-maldives-fari-islands/diving__patinahotels.com__maldives-reserve-hub.md</t>
        </is>
      </c>
    </row>
    <row r="3500">
      <c r="A3500" t="n">
        <v>158</v>
      </c>
      <c r="B3500" t="inlineStr">
        <is>
          <t>Patina Maldives, Fari Islands</t>
        </is>
      </c>
      <c r="C3500" t="inlineStr">
        <is>
          <t>https://patinahotels.com/maldives/de/events-and-weddings</t>
        </is>
      </c>
      <c r="D3500" t="inlineStr">
        <is>
          <t>wedding</t>
        </is>
      </c>
      <c r="E3500" t="inlineStr">
        <is>
          <t>Veranstaltungen und Hochzeiten im Patina Maldives | Feiern auf einer privaten Insel</t>
        </is>
      </c>
      <c r="F3500" t="n">
        <v>2046</v>
      </c>
      <c r="G3500" t="inlineStr">
        <is>
          <t>2026-10-04</t>
        </is>
      </c>
      <c r="H3500" t="inlineStr">
        <is>
          <t>official</t>
        </is>
      </c>
      <c r="I3500" t="inlineStr">
        <is>
          <t>output/pages/158_patina-maldives-fari-islands/wedding__patinahotels.com__maldives-de-events-and-weddings.md</t>
        </is>
      </c>
    </row>
    <row r="3501">
      <c r="A3501" t="n">
        <v>158</v>
      </c>
      <c r="B3501" t="inlineStr">
        <is>
          <t>Patina Maldives, Fari Islands</t>
        </is>
      </c>
      <c r="C3501" t="inlineStr">
        <is>
          <t>https://patinahotels.com/maldives/ja/accommodation/one-bedroom-sunset-water-pool-villa</t>
        </is>
      </c>
      <c r="D3501" t="inlineStr">
        <is>
          <t>diving</t>
        </is>
      </c>
      <c r="E3501" t="inlineStr">
        <is>
          <t>1ベッドルーム・サンセット水上プールヴィラ | パティーナモルディブでのラグジュアリーな滞在</t>
        </is>
      </c>
      <c r="F3501" t="n">
        <v>1606</v>
      </c>
      <c r="G3501" t="inlineStr">
        <is>
          <t>2026-10-04</t>
        </is>
      </c>
      <c r="H3501" t="inlineStr">
        <is>
          <t>official</t>
        </is>
      </c>
      <c r="I3501" t="inlineStr">
        <is>
          <t>output/pages/158_patina-maldives-fari-islands/diving__patinahotels.com__maldives-ja-accommodation-one-bedroom-sunset-water-pool-vill.md</t>
        </is>
      </c>
    </row>
    <row r="3502">
      <c r="A3502" t="n">
        <v>158</v>
      </c>
      <c r="B3502" t="inlineStr">
        <is>
          <t>Patina Maldives, Fari Islands</t>
        </is>
      </c>
      <c r="C3502" t="inlineStr">
        <is>
          <t>https://patinahotels.com/maldives/de/drink-and-dine/veli-bar</t>
        </is>
      </c>
      <c r="D3502" t="inlineStr">
        <is>
          <t>dining</t>
        </is>
      </c>
      <c r="E3502" t="inlineStr">
        <is>
          <t>Veli Bar | Snacks und Cocktails am Pool | Patina Maldives</t>
        </is>
      </c>
      <c r="F3502" t="n">
        <v>1496</v>
      </c>
      <c r="G3502" t="inlineStr">
        <is>
          <t>2026-10-04</t>
        </is>
      </c>
      <c r="H3502" t="inlineStr">
        <is>
          <t>official</t>
        </is>
      </c>
      <c r="I3502" t="inlineStr">
        <is>
          <t>output/pages/158_patina-maldives-fari-islands/dining__patinahotels.com__maldives-de-drink-and-dine-veli-bar.md</t>
        </is>
      </c>
    </row>
    <row r="3503">
      <c r="A3503" t="n">
        <v>158</v>
      </c>
      <c r="B3503" t="inlineStr">
        <is>
          <t>Patina Maldives, Fari Islands</t>
        </is>
      </c>
      <c r="C3503" t="inlineStr">
        <is>
          <t>https://patinahotels.com/maldives/ja/offers/patina-journey</t>
        </is>
      </c>
      <c r="D3503" t="inlineStr">
        <is>
          <t>diving</t>
        </is>
      </c>
      <c r="E3503" t="inlineStr">
        <is>
          <t>ウェルネスパッケージオファー | パティーナ・ジャーニー | パティーナモルディブ</t>
        </is>
      </c>
      <c r="F3503" t="n">
        <v>1952</v>
      </c>
      <c r="G3503" t="inlineStr">
        <is>
          <t>2026-10-04</t>
        </is>
      </c>
      <c r="H3503" t="inlineStr">
        <is>
          <t>official</t>
        </is>
      </c>
      <c r="I3503" t="inlineStr">
        <is>
          <t>output/pages/158_patina-maldives-fari-islands/diving__patinahotels.com__maldives-ja-offers-patina-journey.md</t>
        </is>
      </c>
    </row>
    <row r="3504">
      <c r="A3504" t="n">
        <v>158</v>
      </c>
      <c r="B3504" t="inlineStr">
        <is>
          <t>Patina Maldives, Fari Islands</t>
        </is>
      </c>
      <c r="C3504" t="inlineStr">
        <is>
          <t>https://patinahotels.com/maldives/de/sustainability</t>
        </is>
      </c>
      <c r="D3504" t="inlineStr">
        <is>
          <t>diving</t>
        </is>
      </c>
      <c r="E3504" t="inlineStr">
        <is>
          <t>Nachhaltigkeit im Patina Maldives | Luxus-Inselresort mit Umweltverantwortung</t>
        </is>
      </c>
      <c r="F3504" t="n">
        <v>2799</v>
      </c>
      <c r="G3504" t="inlineStr">
        <is>
          <t>2026-10-04</t>
        </is>
      </c>
      <c r="H3504" t="inlineStr">
        <is>
          <t>official</t>
        </is>
      </c>
      <c r="I3504" t="inlineStr">
        <is>
          <t>output/pages/158_patina-maldives-fari-islands/diving__patinahotels.com__maldives-de-sustainability.md</t>
        </is>
      </c>
    </row>
    <row r="3505">
      <c r="A3505" t="n">
        <v>160</v>
      </c>
      <c r="B3505" t="inlineStr">
        <is>
          <t>Cinnamon Velifushi Maldives</t>
        </is>
      </c>
      <c r="C3505" t="inlineStr">
        <is>
          <t>https://www.cinnamonhotels.com/</t>
        </is>
      </c>
      <c r="D3505" t="inlineStr">
        <is>
          <t>overview</t>
        </is>
      </c>
      <c r="E3505" t="inlineStr">
        <is>
          <t>Sri Lanka Hotels | Cinnamon Hotels &amp; Resorts Official Site</t>
        </is>
      </c>
      <c r="F3505" t="n">
        <v>1638</v>
      </c>
      <c r="G3505" t="inlineStr">
        <is>
          <t>2026-10-04</t>
        </is>
      </c>
      <c r="H3505" t="inlineStr">
        <is>
          <t>official</t>
        </is>
      </c>
      <c r="I3505" t="inlineStr">
        <is>
          <t>output/pages/160_cinnamon-velifushi-maldives/overview__cinnamonhotels.com__home.md</t>
        </is>
      </c>
    </row>
    <row r="3506">
      <c r="A3506" t="n">
        <v>158</v>
      </c>
      <c r="B3506" t="inlineStr">
        <is>
          <t>Patina Maldives, Fari Islands</t>
        </is>
      </c>
      <c r="C3506" t="inlineStr">
        <is>
          <t>https://patinahotels.com/maldives/faq</t>
        </is>
      </c>
      <c r="D3506" t="inlineStr">
        <is>
          <t>diving</t>
        </is>
      </c>
      <c r="E3506" t="inlineStr">
        <is>
          <t>Frequently Asked Questions | Patina Maldives Resort</t>
        </is>
      </c>
      <c r="F3506" t="n">
        <v>28280</v>
      </c>
      <c r="G3506" t="inlineStr">
        <is>
          <t>2026-10-04</t>
        </is>
      </c>
      <c r="H3506" t="inlineStr">
        <is>
          <t>official</t>
        </is>
      </c>
      <c r="I3506" t="inlineStr">
        <is>
          <t>output/pages/158_patina-maldives-fari-islands/diving__patinahotels.com__maldives-faq.md</t>
        </is>
      </c>
    </row>
    <row r="3507">
      <c r="A3507" t="n">
        <v>158</v>
      </c>
      <c r="B3507" t="inlineStr">
        <is>
          <t>Patina Maldives, Fari Islands</t>
        </is>
      </c>
      <c r="C3507" t="inlineStr">
        <is>
          <t>https://patinahotels.com/maldives/zh/faq</t>
        </is>
      </c>
      <c r="D3507" t="inlineStr">
        <is>
          <t>diving</t>
        </is>
      </c>
      <c r="E3507" t="inlineStr">
        <is>
          <t>常见问题解答 | 马尔代夫柏典酒店</t>
        </is>
      </c>
      <c r="F3507" t="n">
        <v>8999</v>
      </c>
      <c r="G3507" t="inlineStr">
        <is>
          <t>2026-10-04</t>
        </is>
      </c>
      <c r="H3507" t="inlineStr">
        <is>
          <t>official</t>
        </is>
      </c>
      <c r="I3507" t="inlineStr">
        <is>
          <t>output/pages/158_patina-maldives-fari-islands/diving__patinahotels.com__maldives-zh-faq.md</t>
        </is>
      </c>
    </row>
    <row r="3508">
      <c r="A3508" t="n">
        <v>158</v>
      </c>
      <c r="B3508" t="inlineStr">
        <is>
          <t>Patina Maldives, Fari Islands</t>
        </is>
      </c>
      <c r="C3508" t="inlineStr">
        <is>
          <t>https://patinahotels.com/maldives/de/drink-and-dine/farine</t>
        </is>
      </c>
      <c r="D3508" t="inlineStr">
        <is>
          <t>diving</t>
        </is>
      </c>
      <c r="E3508" t="inlineStr">
        <is>
          <t>Farine | Handwerkliche Bäckerei und Café | Patina Maldives</t>
        </is>
      </c>
      <c r="F3508" t="n">
        <v>1715</v>
      </c>
      <c r="G3508" t="inlineStr">
        <is>
          <t>2026-10-04</t>
        </is>
      </c>
      <c r="H3508" t="inlineStr">
        <is>
          <t>official</t>
        </is>
      </c>
      <c r="I3508" t="inlineStr">
        <is>
          <t>output/pages/158_patina-maldives-fari-islands/diving__patinahotels.com__maldives-de-drink-and-dine-farine.md</t>
        </is>
      </c>
    </row>
    <row r="3509">
      <c r="A3509" t="n">
        <v>158</v>
      </c>
      <c r="B3509" t="inlineStr">
        <is>
          <t>Patina Maldives, Fari Islands</t>
        </is>
      </c>
      <c r="C3509" t="inlineStr">
        <is>
          <t>https://patinahotels.com/maldives/offers/patina-journey</t>
        </is>
      </c>
      <c r="D3509" t="inlineStr">
        <is>
          <t>spa</t>
        </is>
      </c>
      <c r="E3509" t="inlineStr">
        <is>
          <t>Patina Journey Offer | Wellness Package in the Maldives</t>
        </is>
      </c>
      <c r="F3509" t="n">
        <v>2972</v>
      </c>
      <c r="G3509" t="inlineStr">
        <is>
          <t>2026-10-04</t>
        </is>
      </c>
      <c r="H3509" t="inlineStr">
        <is>
          <t>official</t>
        </is>
      </c>
      <c r="I3509" t="inlineStr">
        <is>
          <t>output/pages/158_patina-maldives-fari-islands/spa__patinahotels.com__maldives-offers-patina-journey.md</t>
        </is>
      </c>
    </row>
    <row r="3510">
      <c r="A3510" t="n">
        <v>158</v>
      </c>
      <c r="B3510" t="inlineStr">
        <is>
          <t>Patina Maldives, Fari Islands</t>
        </is>
      </c>
      <c r="C3510" t="inlineStr">
        <is>
          <t>https://patinahotels.com/maldives/offers/stay-longer-at-fari-studios</t>
        </is>
      </c>
      <c r="D3510" t="inlineStr">
        <is>
          <t>diving</t>
        </is>
      </c>
      <c r="E3510" t="inlineStr">
        <is>
          <t>Fari Studios | Stay Longer at Fari Studios</t>
        </is>
      </c>
      <c r="F3510" t="n">
        <v>1006</v>
      </c>
      <c r="G3510" t="inlineStr">
        <is>
          <t>2026-10-04</t>
        </is>
      </c>
      <c r="H3510" t="inlineStr">
        <is>
          <t>official</t>
        </is>
      </c>
      <c r="I3510" t="inlineStr">
        <is>
          <t>output/pages/158_patina-maldives-fari-islands/diving__patinahotels.com__maldives-offers-stay-longer-at-fari-studios.md</t>
        </is>
      </c>
    </row>
    <row r="3511">
      <c r="A3511" t="n">
        <v>158</v>
      </c>
      <c r="B3511" t="inlineStr">
        <is>
          <t>Patina Maldives, Fari Islands</t>
        </is>
      </c>
      <c r="C3511" t="inlineStr">
        <is>
          <t>https://patinahotels.com/maldives/accommodation/two-bedroom-water-pool-villa</t>
        </is>
      </c>
      <c r="D3511" t="inlineStr">
        <is>
          <t>diving</t>
        </is>
      </c>
      <c r="E3511" t="inlineStr">
        <is>
          <t>Two Bedroom Water Pool Villa | Patina Maldives</t>
        </is>
      </c>
      <c r="F3511" t="n">
        <v>2734</v>
      </c>
      <c r="G3511" t="inlineStr">
        <is>
          <t>2026-10-04</t>
        </is>
      </c>
      <c r="H3511" t="inlineStr">
        <is>
          <t>official</t>
        </is>
      </c>
      <c r="I3511" t="inlineStr">
        <is>
          <t>output/pages/158_patina-maldives-fari-islands/diving__patinahotels.com__maldives-accommodation-two-bedroom-water-pool-villa.md</t>
        </is>
      </c>
    </row>
    <row r="3512">
      <c r="A3512" t="n">
        <v>158</v>
      </c>
      <c r="B3512" t="inlineStr">
        <is>
          <t>Patina Maldives, Fari Islands</t>
        </is>
      </c>
      <c r="C3512" t="inlineStr">
        <is>
          <t>https://patinahotels.com/maldives/zh/accommodation/two-bedroom-beach-pool-villa</t>
        </is>
      </c>
      <c r="D3512" t="inlineStr">
        <is>
          <t>diving</t>
        </is>
      </c>
      <c r="E3512" t="inlineStr">
        <is>
          <t>双卧沙滩泳池别墅 | 家庭别墅 | 马尔代夫柏典酒店</t>
        </is>
      </c>
      <c r="F3512" t="n">
        <v>1306</v>
      </c>
      <c r="G3512" t="inlineStr">
        <is>
          <t>2026-10-04</t>
        </is>
      </c>
      <c r="H3512" t="inlineStr">
        <is>
          <t>official</t>
        </is>
      </c>
      <c r="I3512" t="inlineStr">
        <is>
          <t>output/pages/158_patina-maldives-fari-islands/diving__patinahotels.com__maldives-zh-accommodation-two-bedroom-beach-pool-villa.md</t>
        </is>
      </c>
    </row>
    <row r="3513">
      <c r="A3513" t="n">
        <v>158</v>
      </c>
      <c r="B3513" t="inlineStr">
        <is>
          <t>Patina Maldives, Fari Islands</t>
        </is>
      </c>
      <c r="C3513" t="inlineStr">
        <is>
          <t>https://patinahotels.com/maldives/de/drink-and-dine/brasa</t>
        </is>
      </c>
      <c r="D3513" t="inlineStr">
        <is>
          <t>dining</t>
        </is>
      </c>
      <c r="E3513" t="inlineStr">
        <is>
          <t>Brasa | Südamerikanisches Grillrestaurant | Patina Maldives</t>
        </is>
      </c>
      <c r="F3513" t="n">
        <v>1755</v>
      </c>
      <c r="G3513" t="inlineStr">
        <is>
          <t>2026-10-04</t>
        </is>
      </c>
      <c r="H3513" t="inlineStr">
        <is>
          <t>official</t>
        </is>
      </c>
      <c r="I3513" t="inlineStr">
        <is>
          <t>output/pages/158_patina-maldives-fari-islands/dining__patinahotels.com__maldives-de-drink-and-dine-brasa.md</t>
        </is>
      </c>
    </row>
    <row r="3514">
      <c r="A3514" t="n">
        <v>158</v>
      </c>
      <c r="B3514" t="inlineStr">
        <is>
          <t>Patina Maldives, Fari Islands</t>
        </is>
      </c>
      <c r="C3514" t="inlineStr">
        <is>
          <t>https://patinahotels.com/maldives/de/accommodation/one-bedroom-water-pool-villa</t>
        </is>
      </c>
      <c r="D3514" t="inlineStr">
        <is>
          <t>diving</t>
        </is>
      </c>
      <c r="E3514" t="inlineStr">
        <is>
          <t>Water-Pool-Villa mit einem Schlafzimmer | Luxuriöser Aufenthalt im Patina Maldives</t>
        </is>
      </c>
      <c r="F3514" t="n">
        <v>2999</v>
      </c>
      <c r="G3514" t="inlineStr">
        <is>
          <t>2026-10-04</t>
        </is>
      </c>
      <c r="H3514" t="inlineStr">
        <is>
          <t>official</t>
        </is>
      </c>
      <c r="I3514" t="inlineStr">
        <is>
          <t>output/pages/158_patina-maldives-fari-islands/diving__patinahotels.com__maldives-de-accommodation-one-bedroom-water-pool-villa.md</t>
        </is>
      </c>
    </row>
    <row r="3515">
      <c r="A3515" t="n">
        <v>158</v>
      </c>
      <c r="B3515" t="inlineStr">
        <is>
          <t>Patina Maldives, Fari Islands</t>
        </is>
      </c>
      <c r="C3515" t="inlineStr">
        <is>
          <t>https://patinahotels.com/maldives/artistry-and-spaces/synthesis-monoliths</t>
        </is>
      </c>
      <c r="D3515" t="inlineStr">
        <is>
          <t>spa</t>
        </is>
      </c>
      <c r="E3515" t="inlineStr">
        <is>
          <t>Synthesis Monoliths by Hongjie Yang | Patina Maldives</t>
        </is>
      </c>
      <c r="F3515" t="n">
        <v>1836</v>
      </c>
      <c r="G3515" t="inlineStr">
        <is>
          <t>2026-10-04</t>
        </is>
      </c>
      <c r="H3515" t="inlineStr">
        <is>
          <t>official</t>
        </is>
      </c>
      <c r="I3515" t="inlineStr">
        <is>
          <t>output/pages/158_patina-maldives-fari-islands/spa__patinahotels.com__maldives-artistry-and-spaces-synthesis-monoliths.md</t>
        </is>
      </c>
    </row>
    <row r="3516">
      <c r="A3516" t="n">
        <v>158</v>
      </c>
      <c r="B3516" t="inlineStr">
        <is>
          <t>Patina Maldives, Fari Islands</t>
        </is>
      </c>
      <c r="C3516" t="inlineStr">
        <is>
          <t>https://patinahotels.com/maldives/de/offers/patina-journey</t>
        </is>
      </c>
      <c r="D3516" t="inlineStr">
        <is>
          <t>spa</t>
        </is>
      </c>
      <c r="E3516" t="inlineStr">
        <is>
          <t>Wellness-Paketangebot | Patina Journey | Patina Maldives</t>
        </is>
      </c>
      <c r="F3516" t="n">
        <v>3277</v>
      </c>
      <c r="G3516" t="inlineStr">
        <is>
          <t>2026-10-04</t>
        </is>
      </c>
      <c r="H3516" t="inlineStr">
        <is>
          <t>official</t>
        </is>
      </c>
      <c r="I3516" t="inlineStr">
        <is>
          <t>output/pages/158_patina-maldives-fari-islands/spa__patinahotels.com__maldives-de-offers-patina-journey.md</t>
        </is>
      </c>
    </row>
    <row r="3517">
      <c r="A3517" t="n">
        <v>158</v>
      </c>
      <c r="B3517" t="inlineStr">
        <is>
          <t>Patina Maldives, Fari Islands</t>
        </is>
      </c>
      <c r="C3517" t="inlineStr">
        <is>
          <t>https://patinahotels.com/maldives/ja/accommodation/two-bedroom-sunset-water-pool-villa</t>
        </is>
      </c>
      <c r="D3517" t="inlineStr">
        <is>
          <t>diving</t>
        </is>
      </c>
      <c r="E3517" t="inlineStr">
        <is>
          <t>2ベッドルーム・サンセット水上プールヴィラ | パティーナモルディブでのラグジュアリーな滞在</t>
        </is>
      </c>
      <c r="F3517" t="n">
        <v>1611</v>
      </c>
      <c r="G3517" t="inlineStr">
        <is>
          <t>2026-10-04</t>
        </is>
      </c>
      <c r="H3517" t="inlineStr">
        <is>
          <t>official</t>
        </is>
      </c>
      <c r="I3517" t="inlineStr">
        <is>
          <t>output/pages/158_patina-maldives-fari-islands/diving__patinahotels.com__maldives-ja-accommodation-two-bedroom-sunset-water-pool-vill.md</t>
        </is>
      </c>
    </row>
    <row r="3518">
      <c r="A3518" t="n">
        <v>158</v>
      </c>
      <c r="B3518" t="inlineStr">
        <is>
          <t>Patina Maldives, Fari Islands</t>
        </is>
      </c>
      <c r="C3518" t="inlineStr">
        <is>
          <t>https://patinahotels.com/maldives/sustainability</t>
        </is>
      </c>
      <c r="D3518" t="inlineStr">
        <is>
          <t>diving</t>
        </is>
      </c>
      <c r="E3518" t="inlineStr">
        <is>
          <t>Sustainability | Patina Maldives</t>
        </is>
      </c>
      <c r="F3518" t="n">
        <v>2388</v>
      </c>
      <c r="G3518" t="inlineStr">
        <is>
          <t>2026-10-04</t>
        </is>
      </c>
      <c r="H3518" t="inlineStr">
        <is>
          <t>official</t>
        </is>
      </c>
      <c r="I3518" t="inlineStr">
        <is>
          <t>output/pages/158_patina-maldives-fari-islands/diving__patinahotels.com__maldives-sustainability.md</t>
        </is>
      </c>
    </row>
    <row r="3519">
      <c r="A3519" t="n">
        <v>158</v>
      </c>
      <c r="B3519" t="inlineStr">
        <is>
          <t>Patina Maldives, Fari Islands</t>
        </is>
      </c>
      <c r="C3519" t="inlineStr">
        <is>
          <t>https://patinahotels.com/maldives/ja/accommodation/one-bedroom-water-pool-villa</t>
        </is>
      </c>
      <c r="D3519" t="inlineStr">
        <is>
          <t>diving</t>
        </is>
      </c>
      <c r="E3519" t="inlineStr">
        <is>
          <t>1ベッドルーム・水上プールヴィラ | パティーナモルディブでのラグジュアリーな滞在</t>
        </is>
      </c>
      <c r="F3519" t="n">
        <v>1604</v>
      </c>
      <c r="G3519" t="inlineStr">
        <is>
          <t>2026-10-04</t>
        </is>
      </c>
      <c r="H3519" t="inlineStr">
        <is>
          <t>official</t>
        </is>
      </c>
      <c r="I3519" t="inlineStr">
        <is>
          <t>output/pages/158_patina-maldives-fari-islands/diving__patinahotels.com__maldives-ja-accommodation-one-bedroom-water-pool-villa.md</t>
        </is>
      </c>
    </row>
    <row r="3520">
      <c r="A3520" t="n">
        <v>158</v>
      </c>
      <c r="B3520" t="inlineStr">
        <is>
          <t>Patina Maldives, Fari Islands</t>
        </is>
      </c>
      <c r="C3520" t="inlineStr">
        <is>
          <t>https://patinahotels.com/maldives/ja/accommodation/two-bedroom-sunset-beach-pool-villa</t>
        </is>
      </c>
      <c r="D3520" t="inlineStr">
        <is>
          <t>diving</t>
        </is>
      </c>
      <c r="E3520" t="inlineStr">
        <is>
          <t>2ベッドルーム・サンセットビーチプールヴィラ | パティーナモルディブでのラグジュアリーな滞在</t>
        </is>
      </c>
      <c r="F3520" t="n">
        <v>1648</v>
      </c>
      <c r="G3520" t="inlineStr">
        <is>
          <t>2026-10-04</t>
        </is>
      </c>
      <c r="H3520" t="inlineStr">
        <is>
          <t>official</t>
        </is>
      </c>
      <c r="I3520" t="inlineStr">
        <is>
          <t>output/pages/158_patina-maldives-fari-islands/diving__patinahotels.com__maldives-ja-accommodation-two-bedroom-sunset-beach-pool-vill.md</t>
        </is>
      </c>
    </row>
    <row r="3521">
      <c r="A3521" t="n">
        <v>158</v>
      </c>
      <c r="B3521" t="inlineStr">
        <is>
          <t>Patina Maldives, Fari Islands</t>
        </is>
      </c>
      <c r="C3521" t="inlineStr">
        <is>
          <t>https://patinahotels.com/maldives/ja/accommodation/two-bedroom-beach-pool-villa</t>
        </is>
      </c>
      <c r="D3521" t="inlineStr">
        <is>
          <t>diving</t>
        </is>
      </c>
      <c r="E3521" t="inlineStr">
        <is>
          <t>2ベッドルーム・ビーチプールヴィラ | 家族向けのヴィラ | パティーナモルディブ</t>
        </is>
      </c>
      <c r="F3521" t="n">
        <v>1642</v>
      </c>
      <c r="G3521" t="inlineStr">
        <is>
          <t>2026-10-04</t>
        </is>
      </c>
      <c r="H3521" t="inlineStr">
        <is>
          <t>official</t>
        </is>
      </c>
      <c r="I3521" t="inlineStr">
        <is>
          <t>output/pages/158_patina-maldives-fari-islands/diving__patinahotels.com__maldives-ja-accommodation-two-bedroom-beach-pool-villa.md</t>
        </is>
      </c>
    </row>
    <row r="3522">
      <c r="A3522" t="n">
        <v>158</v>
      </c>
      <c r="B3522" t="inlineStr">
        <is>
          <t>Patina Maldives, Fari Islands</t>
        </is>
      </c>
      <c r="C3522" t="inlineStr">
        <is>
          <t>https://patinahotels.com/maldives/ja/sustainability</t>
        </is>
      </c>
      <c r="D3522" t="inlineStr">
        <is>
          <t>diving</t>
        </is>
      </c>
      <c r="E3522" t="inlineStr">
        <is>
          <t>パティーナモルディブでのサステナビリティ | エコラグジュアリーなアイランドリゾート</t>
        </is>
      </c>
      <c r="F3522" t="n">
        <v>1339</v>
      </c>
      <c r="G3522" t="inlineStr">
        <is>
          <t>2026-10-04</t>
        </is>
      </c>
      <c r="H3522" t="inlineStr">
        <is>
          <t>official</t>
        </is>
      </c>
      <c r="I3522" t="inlineStr">
        <is>
          <t>output/pages/158_patina-maldives-fari-islands/diving__patinahotels.com__maldives-ja-sustainability.md</t>
        </is>
      </c>
    </row>
    <row r="3523">
      <c r="A3523" t="n">
        <v>158</v>
      </c>
      <c r="B3523" t="inlineStr">
        <is>
          <t>Patina Maldives, Fari Islands</t>
        </is>
      </c>
      <c r="C3523" t="inlineStr">
        <is>
          <t>https://patinahotels.com/maldives/de/accommodation</t>
        </is>
      </c>
      <c r="D3523" t="inlineStr">
        <is>
          <t>diving</t>
        </is>
      </c>
      <c r="E3523" t="inlineStr">
        <is>
          <t>Unterkünfte | Luxuriöse Beach- und Overwater-Unterkünfte im Patina Maldives</t>
        </is>
      </c>
      <c r="F3523" t="n">
        <v>3569</v>
      </c>
      <c r="G3523" t="inlineStr">
        <is>
          <t>2026-10-04</t>
        </is>
      </c>
      <c r="H3523" t="inlineStr">
        <is>
          <t>official</t>
        </is>
      </c>
      <c r="I3523" t="inlineStr">
        <is>
          <t>output/pages/158_patina-maldives-fari-islands/diving__patinahotels.com__maldives-de-accommodation.md</t>
        </is>
      </c>
    </row>
    <row r="3524">
      <c r="A3524" t="n">
        <v>158</v>
      </c>
      <c r="B3524" t="inlineStr">
        <is>
          <t>Patina Maldives, Fari Islands</t>
        </is>
      </c>
      <c r="C3524" t="inlineStr">
        <is>
          <t>https://patinahotels.com/maldives/de/artistry-and-spaces/palms</t>
        </is>
      </c>
      <c r="D3524" t="inlineStr">
        <is>
          <t>spa</t>
        </is>
      </c>
      <c r="E3524" t="inlineStr">
        <is>
          <t>Palms von Cássio Vasconcellos | Fotoserie | Patina Maldives</t>
        </is>
      </c>
      <c r="F3524" t="n">
        <v>1759</v>
      </c>
      <c r="G3524" t="inlineStr">
        <is>
          <t>2026-10-04</t>
        </is>
      </c>
      <c r="H3524" t="inlineStr">
        <is>
          <t>official</t>
        </is>
      </c>
      <c r="I3524" t="inlineStr">
        <is>
          <t>output/pages/158_patina-maldives-fari-islands/spa__patinahotels.com__maldives-de-artistry-and-spaces-palms.md</t>
        </is>
      </c>
    </row>
    <row r="3525">
      <c r="A3525" t="n">
        <v>158</v>
      </c>
      <c r="B3525" t="inlineStr">
        <is>
          <t>Patina Maldives, Fari Islands</t>
        </is>
      </c>
      <c r="C3525" t="inlineStr">
        <is>
          <t>https://patinahotels.com/maldives/zh/artistry-and-spaces/home-deep-blue</t>
        </is>
      </c>
      <c r="D3525" t="inlineStr">
        <is>
          <t>spa</t>
        </is>
      </c>
      <c r="E3525" t="inlineStr">
        <is>
          <t>Home Deep Blue：Hiroko Takeda | 纺织装置艺术 |马尔代夫柏典酒店</t>
        </is>
      </c>
      <c r="F3525" t="n">
        <v>831</v>
      </c>
      <c r="G3525" t="inlineStr">
        <is>
          <t>2026-10-04</t>
        </is>
      </c>
      <c r="H3525" t="inlineStr">
        <is>
          <t>official</t>
        </is>
      </c>
      <c r="I3525" t="inlineStr">
        <is>
          <t>output/pages/158_patina-maldives-fari-islands/spa__patinahotels.com__maldives-zh-artistry-and-spaces-home-deep-blue.md</t>
        </is>
      </c>
    </row>
    <row r="3526">
      <c r="A3526" t="n">
        <v>158</v>
      </c>
      <c r="B3526" t="inlineStr">
        <is>
          <t>Patina Maldives, Fari Islands</t>
        </is>
      </c>
      <c r="C3526" t="inlineStr">
        <is>
          <t>https://patinahotels.com/maldives/de/artistry-and-spaces/los-limites-de-lo-posible-ix</t>
        </is>
      </c>
      <c r="D3526" t="inlineStr">
        <is>
          <t>spa</t>
        </is>
      </c>
      <c r="E3526" t="inlineStr">
        <is>
          <t>Los Limites de lo Posible IX | Konzeptkunstinstallation | Patina Maldives</t>
        </is>
      </c>
      <c r="F3526" t="n">
        <v>1788</v>
      </c>
      <c r="G3526" t="inlineStr">
        <is>
          <t>2026-10-04</t>
        </is>
      </c>
      <c r="H3526" t="inlineStr">
        <is>
          <t>official</t>
        </is>
      </c>
      <c r="I3526" t="inlineStr">
        <is>
          <t>output/pages/158_patina-maldives-fari-islands/spa__patinahotels.com__maldives-de-artistry-and-spaces-los-limites-de-lo-posible-ix.md</t>
        </is>
      </c>
    </row>
    <row r="3527">
      <c r="A3527" t="n">
        <v>158</v>
      </c>
      <c r="B3527" t="inlineStr">
        <is>
          <t>Patina Maldives, Fari Islands</t>
        </is>
      </c>
      <c r="C3527" t="inlineStr">
        <is>
          <t>https://patinahotels.com/maldives/ja/accommodation/rooms-comparison</t>
        </is>
      </c>
      <c r="D3527" t="inlineStr">
        <is>
          <t>diving</t>
        </is>
      </c>
      <c r="E3527" t="inlineStr">
        <is>
          <t>パティーナモルディブのヴィラ比較 | ビーチヴィラと水上ヴィラ</t>
        </is>
      </c>
      <c r="F3527" t="n">
        <v>4248</v>
      </c>
      <c r="G3527" t="inlineStr">
        <is>
          <t>2026-10-04</t>
        </is>
      </c>
      <c r="H3527" t="inlineStr">
        <is>
          <t>official</t>
        </is>
      </c>
      <c r="I3527" t="inlineStr">
        <is>
          <t>output/pages/158_patina-maldives-fari-islands/diving__patinahotels.com__maldives-ja-accommodation-rooms-comparison.md</t>
        </is>
      </c>
    </row>
    <row r="3528">
      <c r="A3528" t="n">
        <v>158</v>
      </c>
      <c r="B3528" t="inlineStr">
        <is>
          <t>Patina Maldives, Fari Islands</t>
        </is>
      </c>
      <c r="C3528" t="inlineStr">
        <is>
          <t>https://patinahotels.com/maldives/artistry-and-spaces/skyspace-amarta</t>
        </is>
      </c>
      <c r="D3528" t="inlineStr">
        <is>
          <t>spa</t>
        </is>
      </c>
      <c r="E3528" t="inlineStr">
        <is>
          <t>Skyspace Amarta by James Turrell | Patina Maldives</t>
        </is>
      </c>
      <c r="F3528" t="n">
        <v>2604</v>
      </c>
      <c r="G3528" t="inlineStr">
        <is>
          <t>2026-10-04</t>
        </is>
      </c>
      <c r="H3528" t="inlineStr">
        <is>
          <t>official</t>
        </is>
      </c>
      <c r="I3528" t="inlineStr">
        <is>
          <t>output/pages/158_patina-maldives-fari-islands/spa__patinahotels.com__maldives-artistry-and-spaces-skyspace-amarta.md</t>
        </is>
      </c>
    </row>
    <row r="3529">
      <c r="A3529" t="n">
        <v>158</v>
      </c>
      <c r="B3529" t="inlineStr">
        <is>
          <t>Patina Maldives, Fari Islands</t>
        </is>
      </c>
      <c r="C3529" t="inlineStr">
        <is>
          <t>https://patinahotels.com/maldives/zh/events-and-weddings</t>
        </is>
      </c>
      <c r="D3529" t="inlineStr">
        <is>
          <t>wedding</t>
        </is>
      </c>
      <c r="E3529" t="inlineStr">
        <is>
          <t>马尔代夫柏典酒店活动及婚庆 | 私人岛屿庆典</t>
        </is>
      </c>
      <c r="F3529" t="n">
        <v>879</v>
      </c>
      <c r="G3529" t="inlineStr">
        <is>
          <t>2026-10-04</t>
        </is>
      </c>
      <c r="H3529" t="inlineStr">
        <is>
          <t>official</t>
        </is>
      </c>
      <c r="I3529" t="inlineStr">
        <is>
          <t>output/pages/158_patina-maldives-fari-islands/wedding__patinahotels.com__maldives-zh-events-and-weddings.md</t>
        </is>
      </c>
    </row>
    <row r="3530">
      <c r="A3530" t="n">
        <v>158</v>
      </c>
      <c r="B3530" t="inlineStr">
        <is>
          <t>Patina Maldives, Fari Islands</t>
        </is>
      </c>
      <c r="C3530" t="inlineStr">
        <is>
          <t>https://patinahotels.com/maldives/de/accommodation/one-bedroom-beach-pool-villa</t>
        </is>
      </c>
      <c r="D3530" t="inlineStr">
        <is>
          <t>diving</t>
        </is>
      </c>
      <c r="E3530" t="inlineStr">
        <is>
          <t>Beach-Pool-Villa mit einem Schlafzimmer | Luxuriöser Aufenthalt im Patina Maldives</t>
        </is>
      </c>
      <c r="F3530" t="n">
        <v>2965</v>
      </c>
      <c r="G3530" t="inlineStr">
        <is>
          <t>2026-10-04</t>
        </is>
      </c>
      <c r="H3530" t="inlineStr">
        <is>
          <t>official</t>
        </is>
      </c>
      <c r="I3530" t="inlineStr">
        <is>
          <t>output/pages/158_patina-maldives-fari-islands/diving__patinahotels.com__maldives-de-accommodation-one-bedroom-beach-pool-villa.md</t>
        </is>
      </c>
    </row>
    <row r="3531">
      <c r="A3531" t="n">
        <v>158</v>
      </c>
      <c r="B3531" t="inlineStr">
        <is>
          <t>Patina Maldives, Fari Islands</t>
        </is>
      </c>
      <c r="C3531" t="inlineStr">
        <is>
          <t>https://patinahotels.com/maldives/enquiry</t>
        </is>
      </c>
      <c r="D3531" t="inlineStr">
        <is>
          <t>diving</t>
        </is>
      </c>
      <c r="E3531" t="inlineStr">
        <is>
          <t>Make an Enquiry | Patina Maldives</t>
        </is>
      </c>
      <c r="F3531" t="n">
        <v>1346</v>
      </c>
      <c r="G3531" t="inlineStr">
        <is>
          <t>2026-10-04</t>
        </is>
      </c>
      <c r="H3531" t="inlineStr">
        <is>
          <t>official</t>
        </is>
      </c>
      <c r="I3531" t="inlineStr">
        <is>
          <t>output/pages/158_patina-maldives-fari-islands/diving__patinahotels.com__maldives-enquiry.md</t>
        </is>
      </c>
    </row>
    <row r="3532">
      <c r="A3532" t="n">
        <v>158</v>
      </c>
      <c r="B3532" t="inlineStr">
        <is>
          <t>Patina Maldives, Fari Islands</t>
        </is>
      </c>
      <c r="C3532" t="inlineStr">
        <is>
          <t>https://patinahotels.com/maldives/zh/drink-and-dine/helios</t>
        </is>
      </c>
      <c r="D3532" t="inlineStr">
        <is>
          <t>diving</t>
        </is>
      </c>
      <c r="E3532" t="inlineStr">
        <is>
          <t>Helios | 地中海海滨餐厅 | 马尔代夫柏典酒店</t>
        </is>
      </c>
      <c r="F3532" t="n">
        <v>834</v>
      </c>
      <c r="G3532" t="inlineStr">
        <is>
          <t>2026-10-04</t>
        </is>
      </c>
      <c r="H3532" t="inlineStr">
        <is>
          <t>official</t>
        </is>
      </c>
      <c r="I3532" t="inlineStr">
        <is>
          <t>output/pages/158_patina-maldives-fari-islands/diving__patinahotels.com__maldives-zh-drink-and-dine-helios.md</t>
        </is>
      </c>
    </row>
    <row r="3533">
      <c r="A3533" t="n">
        <v>158</v>
      </c>
      <c r="B3533" t="inlineStr">
        <is>
          <t>Patina Maldives, Fari Islands</t>
        </is>
      </c>
      <c r="C3533" t="inlineStr">
        <is>
          <t>https://patinahotels.com/maldives/zh/drink-and-dine/kandu</t>
        </is>
      </c>
      <c r="D3533" t="inlineStr">
        <is>
          <t>diving</t>
        </is>
      </c>
      <c r="E3533" t="inlineStr">
        <is>
          <t>KŌEN | 日式北欧精致餐饮 | 马尔代夫柏典酒店</t>
        </is>
      </c>
      <c r="F3533" t="n">
        <v>1025</v>
      </c>
      <c r="G3533" t="inlineStr">
        <is>
          <t>2026-10-04</t>
        </is>
      </c>
      <c r="H3533" t="inlineStr">
        <is>
          <t>official</t>
        </is>
      </c>
      <c r="I3533" t="inlineStr">
        <is>
          <t>output/pages/158_patina-maldives-fari-islands/diving__patinahotels.com__maldives-zh-drink-and-dine-kandu.md</t>
        </is>
      </c>
    </row>
    <row r="3534">
      <c r="A3534" t="n">
        <v>158</v>
      </c>
      <c r="B3534" t="inlineStr">
        <is>
          <t>Patina Maldives, Fari Islands</t>
        </is>
      </c>
      <c r="C3534" t="inlineStr">
        <is>
          <t>https://patinahotels.com/maldives/drink-and-dine/brasa</t>
        </is>
      </c>
      <c r="D3534" t="inlineStr">
        <is>
          <t>dining</t>
        </is>
      </c>
      <c r="E3534" t="inlineStr">
        <is>
          <t>Maldives Dining | Brasa Steakhouse at Patina Maldives</t>
        </is>
      </c>
      <c r="F3534" t="n">
        <v>1534</v>
      </c>
      <c r="G3534" t="inlineStr">
        <is>
          <t>2026-10-04</t>
        </is>
      </c>
      <c r="H3534" t="inlineStr">
        <is>
          <t>official</t>
        </is>
      </c>
      <c r="I3534" t="inlineStr">
        <is>
          <t>output/pages/158_patina-maldives-fari-islands/dining__patinahotels.com__maldives-drink-and-dine-brasa.md</t>
        </is>
      </c>
    </row>
    <row r="3535">
      <c r="A3535" t="n">
        <v>158</v>
      </c>
      <c r="B3535" t="inlineStr">
        <is>
          <t>Patina Maldives, Fari Islands</t>
        </is>
      </c>
      <c r="C3535" t="inlineStr">
        <is>
          <t>https://patinahotels.com/maldives/drink-and-dine/fari-beach-club</t>
        </is>
      </c>
      <c r="D3535" t="inlineStr">
        <is>
          <t>dining</t>
        </is>
      </c>
      <c r="E3535" t="inlineStr">
        <is>
          <t>Beach Bar Maldives | Fari Beach Club at Patina Maldives</t>
        </is>
      </c>
      <c r="F3535" t="n">
        <v>1517</v>
      </c>
      <c r="G3535" t="inlineStr">
        <is>
          <t>2026-10-04</t>
        </is>
      </c>
      <c r="H3535" t="inlineStr">
        <is>
          <t>official</t>
        </is>
      </c>
      <c r="I3535" t="inlineStr">
        <is>
          <t>output/pages/158_patina-maldives-fari-islands/dining__patinahotels.com__maldives-drink-and-dine-fari-beach-club.md</t>
        </is>
      </c>
    </row>
    <row r="3536">
      <c r="A3536" t="n">
        <v>158</v>
      </c>
      <c r="B3536" t="inlineStr">
        <is>
          <t>Patina Maldives, Fari Islands</t>
        </is>
      </c>
      <c r="C3536" t="inlineStr">
        <is>
          <t>https://patinahotels.com/maldives/the-story</t>
        </is>
      </c>
      <c r="D3536" t="inlineStr">
        <is>
          <t>diving</t>
        </is>
      </c>
      <c r="E3536" t="inlineStr">
        <is>
          <t>The Story | Patina Maldives</t>
        </is>
      </c>
      <c r="F3536" t="n">
        <v>3034</v>
      </c>
      <c r="G3536" t="inlineStr">
        <is>
          <t>2026-10-04</t>
        </is>
      </c>
      <c r="H3536" t="inlineStr">
        <is>
          <t>official</t>
        </is>
      </c>
      <c r="I3536" t="inlineStr">
        <is>
          <t>output/pages/158_patina-maldives-fari-islands/diving__patinahotels.com__maldives-the-story.md</t>
        </is>
      </c>
    </row>
    <row r="3537">
      <c r="A3537" t="n">
        <v>158</v>
      </c>
      <c r="B3537" t="inlineStr">
        <is>
          <t>Patina Maldives, Fari Islands</t>
        </is>
      </c>
      <c r="C3537" t="inlineStr">
        <is>
          <t>https://patinahotels.com/maldives/ja/accommodation/the-beach-house</t>
        </is>
      </c>
      <c r="D3537" t="inlineStr">
        <is>
          <t>diving</t>
        </is>
      </c>
      <c r="E3537" t="inlineStr">
        <is>
          <t>ビーチハウス | 3階建ての建物でのラグジュアリーな滞在 | パティーナモルディブ</t>
        </is>
      </c>
      <c r="F3537" t="n">
        <v>2649</v>
      </c>
      <c r="G3537" t="inlineStr">
        <is>
          <t>2026-10-04</t>
        </is>
      </c>
      <c r="H3537" t="inlineStr">
        <is>
          <t>official</t>
        </is>
      </c>
      <c r="I3537" t="inlineStr">
        <is>
          <t>output/pages/158_patina-maldives-fari-islands/diving__patinahotels.com__maldives-ja-accommodation-the-beach-house.md</t>
        </is>
      </c>
    </row>
    <row r="3538">
      <c r="A3538" t="n">
        <v>158</v>
      </c>
      <c r="B3538" t="inlineStr">
        <is>
          <t>Patina Maldives, Fari Islands</t>
        </is>
      </c>
      <c r="C3538" t="inlineStr">
        <is>
          <t>https://patinahotels.com/maldives/de/offers/reconnect-recharge-renew-at-fari-studios</t>
        </is>
      </c>
      <c r="D3538" t="inlineStr">
        <is>
          <t>diving</t>
        </is>
      </c>
      <c r="E3538" t="inlineStr">
        <is>
          <t>Erholen, erfrischen, erneuern in den Fari Studios</t>
        </is>
      </c>
      <c r="F3538" t="n">
        <v>2565</v>
      </c>
      <c r="G3538" t="inlineStr">
        <is>
          <t>2026-10-04</t>
        </is>
      </c>
      <c r="H3538" t="inlineStr">
        <is>
          <t>official</t>
        </is>
      </c>
      <c r="I3538" t="inlineStr">
        <is>
          <t>output/pages/158_patina-maldives-fari-islands/diving__patinahotels.com__maldives-de-offers-reconnect-recharge-renew-at-fari-studios.md</t>
        </is>
      </c>
    </row>
    <row r="3539">
      <c r="A3539" t="n">
        <v>158</v>
      </c>
      <c r="B3539" t="inlineStr">
        <is>
          <t>Patina Maldives, Fari Islands</t>
        </is>
      </c>
      <c r="C3539" t="inlineStr">
        <is>
          <t>https://patinahotels.com/maldives/ja/drink-and-dine/farine</t>
        </is>
      </c>
      <c r="D3539" t="inlineStr">
        <is>
          <t>diving</t>
        </is>
      </c>
      <c r="E3539" t="inlineStr">
        <is>
          <t>ファリーヌ | 手作りパン&amp;カフェ | パティーナモルディブ</t>
        </is>
      </c>
      <c r="F3539" t="n">
        <v>1028</v>
      </c>
      <c r="G3539" t="inlineStr">
        <is>
          <t>2026-10-04</t>
        </is>
      </c>
      <c r="H3539" t="inlineStr">
        <is>
          <t>official</t>
        </is>
      </c>
      <c r="I3539" t="inlineStr">
        <is>
          <t>output/pages/158_patina-maldives-fari-islands/diving__patinahotels.com__maldives-ja-drink-and-dine-farine.md</t>
        </is>
      </c>
    </row>
    <row r="3540">
      <c r="A3540" t="n">
        <v>158</v>
      </c>
      <c r="B3540" t="inlineStr">
        <is>
          <t>Patina Maldives, Fari Islands</t>
        </is>
      </c>
      <c r="C3540" t="inlineStr">
        <is>
          <t>https://patinahotels.com/maldives/de/island-experiences</t>
        </is>
      </c>
      <c r="D3540" t="inlineStr">
        <is>
          <t>spa</t>
        </is>
      </c>
      <c r="E3540" t="inlineStr">
        <is>
          <t>Inselerlebnisse | Kunst, Wellness und Meeresentdeckungen im Patina Maldives</t>
        </is>
      </c>
      <c r="F3540" t="n">
        <v>1637</v>
      </c>
      <c r="G3540" t="inlineStr">
        <is>
          <t>2026-10-04</t>
        </is>
      </c>
      <c r="H3540" t="inlineStr">
        <is>
          <t>official</t>
        </is>
      </c>
      <c r="I3540" t="inlineStr">
        <is>
          <t>output/pages/158_patina-maldives-fari-islands/spa__patinahotels.com__maldives-de-island-experiences.md</t>
        </is>
      </c>
    </row>
    <row r="3541">
      <c r="A3541" t="n">
        <v>164</v>
      </c>
      <c r="B3541" t="inlineStr">
        <is>
          <t>Baros Maldives</t>
        </is>
      </c>
      <c r="C3541" t="inlineStr">
        <is>
          <t>https://www.baros.com/</t>
        </is>
      </c>
      <c r="D3541" t="inlineStr">
        <is>
          <t>dining</t>
        </is>
      </c>
      <c r="E3541" t="inlineStr">
        <is>
          <t>Maldives Resorts | Baros Maldives Luxury Resort Official Site</t>
        </is>
      </c>
      <c r="F3541" t="n">
        <v>7997</v>
      </c>
      <c r="G3541" t="inlineStr">
        <is>
          <t>2026-10-04</t>
        </is>
      </c>
      <c r="H3541" t="inlineStr">
        <is>
          <t>official</t>
        </is>
      </c>
      <c r="I3541" t="inlineStr">
        <is>
          <t>output/pages/164_baros-maldives/dining__baros.com__home.md</t>
        </is>
      </c>
    </row>
    <row r="3542">
      <c r="A3542" t="n">
        <v>164</v>
      </c>
      <c r="B3542" t="inlineStr">
        <is>
          <t>Baros Maldives</t>
        </is>
      </c>
      <c r="C3542" t="inlineStr">
        <is>
          <t>https://www.baros.com/blog/the-largest-private-pool-in-baros</t>
        </is>
      </c>
      <c r="D3542" t="inlineStr">
        <is>
          <t>dining</t>
        </is>
      </c>
      <c r="E3542" t="inlineStr">
        <is>
          <t>Best Maldives Resorts with Private Pools | Blogs | Baros</t>
        </is>
      </c>
      <c r="F3542" t="n">
        <v>3603</v>
      </c>
      <c r="G3542" t="inlineStr">
        <is>
          <t>2026-10-04</t>
        </is>
      </c>
      <c r="H3542" t="inlineStr">
        <is>
          <t>official</t>
        </is>
      </c>
      <c r="I3542" t="inlineStr">
        <is>
          <t>output/pages/164_baros-maldives/dining__baros.com__blog-the-largest-private-pool-in-baros.md</t>
        </is>
      </c>
    </row>
    <row r="3543">
      <c r="A3543" t="n">
        <v>164</v>
      </c>
      <c r="B3543" t="inlineStr">
        <is>
          <t>Baros Maldives</t>
        </is>
      </c>
      <c r="C3543" t="inlineStr">
        <is>
          <t>https://www.baros.com/blog/5-of-the-top-reasons-to-honeymoon-at-baros</t>
        </is>
      </c>
      <c r="D3543" t="inlineStr">
        <is>
          <t>wedding</t>
        </is>
      </c>
      <c r="E3543" t="inlineStr">
        <is>
          <t>Maldives Honeymoon Plan | Blogs | Baros Maldives</t>
        </is>
      </c>
      <c r="F3543" t="n">
        <v>6324</v>
      </c>
      <c r="G3543" t="inlineStr">
        <is>
          <t>2026-10-04</t>
        </is>
      </c>
      <c r="H3543" t="inlineStr">
        <is>
          <t>official</t>
        </is>
      </c>
      <c r="I3543" t="inlineStr">
        <is>
          <t>output/pages/164_baros-maldives/wedding__baros.com__blog-5-of-the-top-reasons-to-honeymoon-at-baros.md</t>
        </is>
      </c>
    </row>
    <row r="3544">
      <c r="A3544" t="n">
        <v>164</v>
      </c>
      <c r="B3544" t="inlineStr">
        <is>
          <t>Baros Maldives</t>
        </is>
      </c>
      <c r="C3544" t="inlineStr">
        <is>
          <t>https://www.baros.com/blogs/all-posts</t>
        </is>
      </c>
      <c r="D3544" t="inlineStr">
        <is>
          <t>dining</t>
        </is>
      </c>
      <c r="E3544" t="inlineStr">
        <is>
          <t>Maldives Things to Do | Baros Maldives | All Blog Posts</t>
        </is>
      </c>
      <c r="F3544" t="n">
        <v>27840</v>
      </c>
      <c r="G3544" t="inlineStr">
        <is>
          <t>2026-10-04</t>
        </is>
      </c>
      <c r="H3544" t="inlineStr">
        <is>
          <t>official</t>
        </is>
      </c>
      <c r="I3544" t="inlineStr">
        <is>
          <t>output/pages/164_baros-maldives/dining__baros.com__blogs-all-posts.md</t>
        </is>
      </c>
    </row>
    <row r="3545">
      <c r="A3545" t="n">
        <v>164</v>
      </c>
      <c r="B3545" t="inlineStr">
        <is>
          <t>Baros Maldives</t>
        </is>
      </c>
      <c r="C3545" t="inlineStr">
        <is>
          <t>https://www.baros.com/blogs/events</t>
        </is>
      </c>
      <c r="D3545" t="inlineStr">
        <is>
          <t>events</t>
        </is>
      </c>
      <c r="E3545" t="inlineStr">
        <is>
          <t>Events in Maldives | Blog | Baros Maldives Hotel</t>
        </is>
      </c>
      <c r="F3545" t="n">
        <v>6062</v>
      </c>
      <c r="G3545" t="inlineStr">
        <is>
          <t>2026-10-04</t>
        </is>
      </c>
      <c r="H3545" t="inlineStr">
        <is>
          <t>official</t>
        </is>
      </c>
      <c r="I3545" t="inlineStr">
        <is>
          <t>output/pages/164_baros-maldives/events__baros.com__blogs-events.md</t>
        </is>
      </c>
    </row>
    <row r="3546">
      <c r="A3546" t="n">
        <v>163</v>
      </c>
      <c r="B3546" t="inlineStr">
        <is>
          <t>Adaaran Prestige Vadoo</t>
        </is>
      </c>
      <c r="C3546" t="inlineStr">
        <is>
          <t>https://www.adaaran.com/prestigevadoo/</t>
        </is>
      </c>
      <c r="D3546" t="inlineStr">
        <is>
          <t>diving</t>
        </is>
      </c>
      <c r="E3546" t="inlineStr">
        <is>
          <t>Maldives Premium All Inclusive Resort | Adaaran Prestige Vadoo Maldives</t>
        </is>
      </c>
      <c r="F3546" t="n">
        <v>8099</v>
      </c>
      <c r="G3546" t="inlineStr">
        <is>
          <t>2026-10-04</t>
        </is>
      </c>
      <c r="H3546" t="inlineStr">
        <is>
          <t>official</t>
        </is>
      </c>
      <c r="I3546" t="inlineStr">
        <is>
          <t>output/pages/163_adaaran-prestige-vadoo/diving__adaaran.com__prestigevadoo.md</t>
        </is>
      </c>
    </row>
    <row r="3547">
      <c r="A3547" t="n">
        <v>164</v>
      </c>
      <c r="B3547" t="inlineStr">
        <is>
          <t>Baros Maldives</t>
        </is>
      </c>
      <c r="C3547" t="inlineStr">
        <is>
          <t>https://www.baros.com/maldives-offers/the-nooma-experience</t>
        </is>
      </c>
      <c r="D3547" t="inlineStr">
        <is>
          <t>diving</t>
        </is>
      </c>
      <c r="E3547" t="inlineStr">
        <is>
          <t>Maldives Resort Offers | The Nooma Experience</t>
        </is>
      </c>
      <c r="F3547" t="n">
        <v>2440</v>
      </c>
      <c r="G3547" t="inlineStr">
        <is>
          <t>2026-10-04</t>
        </is>
      </c>
      <c r="H3547" t="inlineStr">
        <is>
          <t>official</t>
        </is>
      </c>
      <c r="I3547" t="inlineStr">
        <is>
          <t>output/pages/164_baros-maldives/diving__baros.com__maldives-offers-the-nooma-experience.md</t>
        </is>
      </c>
    </row>
    <row r="3548">
      <c r="A3548" t="n">
        <v>163</v>
      </c>
      <c r="B3548" t="inlineStr">
        <is>
          <t>Adaaran Prestige Vadoo</t>
        </is>
      </c>
      <c r="C3548" t="inlineStr">
        <is>
          <t>https://www.adaaran.com/prestigevadoo/premium-all-inclusive-offering/</t>
        </is>
      </c>
      <c r="D3548" t="inlineStr">
        <is>
          <t>diving</t>
        </is>
      </c>
      <c r="E3548" t="inlineStr">
        <is>
          <t>Maldives Resorts with Free Transfer |  Adaaran Vadoo</t>
        </is>
      </c>
      <c r="F3548" t="n">
        <v>7340</v>
      </c>
      <c r="G3548" t="inlineStr">
        <is>
          <t>2026-10-04</t>
        </is>
      </c>
      <c r="H3548" t="inlineStr">
        <is>
          <t>official</t>
        </is>
      </c>
      <c r="I3548" t="inlineStr">
        <is>
          <t>output/pages/163_adaaran-prestige-vadoo/diving__adaaran.com__prestigevadoo-premium-all-inclusive-offering.md</t>
        </is>
      </c>
    </row>
    <row r="3549">
      <c r="A3549" t="n">
        <v>164</v>
      </c>
      <c r="B3549" t="inlineStr">
        <is>
          <t>Baros Maldives</t>
        </is>
      </c>
      <c r="C3549" t="inlineStr">
        <is>
          <t>https://www.baros.com/gdpr-complience</t>
        </is>
      </c>
      <c r="D3549" t="inlineStr">
        <is>
          <t>dining</t>
        </is>
      </c>
      <c r="E3549" t="inlineStr">
        <is>
          <t>GDPR Compliance | Baros Maldives Luxury Resort</t>
        </is>
      </c>
      <c r="F3549" t="n">
        <v>441</v>
      </c>
      <c r="G3549" t="inlineStr">
        <is>
          <t>2026-10-04</t>
        </is>
      </c>
      <c r="H3549" t="inlineStr">
        <is>
          <t>official</t>
        </is>
      </c>
      <c r="I3549" t="inlineStr">
        <is>
          <t>output/pages/164_baros-maldives/dining__baros.com__gdpr-complience.md</t>
        </is>
      </c>
    </row>
    <row r="3550">
      <c r="A3550" t="n">
        <v>162</v>
      </c>
      <c r="B3550" t="inlineStr">
        <is>
          <t>The Marina at Crossroads Maldives</t>
        </is>
      </c>
      <c r="C3550" t="inlineStr">
        <is>
          <t>https://crossroadsmaldives.com/</t>
        </is>
      </c>
      <c r="D3550" t="inlineStr">
        <is>
          <t>diving</t>
        </is>
      </c>
      <c r="E3550" t="inlineStr">
        <is>
          <t>Maldives Lifestyle Destination | Crossroads Maldives Official Site</t>
        </is>
      </c>
      <c r="F3550" t="n">
        <v>5015</v>
      </c>
      <c r="G3550" t="inlineStr">
        <is>
          <t>2026-10-04</t>
        </is>
      </c>
      <c r="H3550" t="inlineStr">
        <is>
          <t>official</t>
        </is>
      </c>
      <c r="I3550" t="inlineStr">
        <is>
          <t>output/pages/162_the-marina-at-crossroads-maldives/diving__crossroadsmaldives.com__home.md</t>
        </is>
      </c>
    </row>
    <row r="3551">
      <c r="A3551" t="n">
        <v>163</v>
      </c>
      <c r="B3551" t="inlineStr">
        <is>
          <t>Adaaran Prestige Vadoo</t>
        </is>
      </c>
      <c r="C3551" t="inlineStr">
        <is>
          <t>https://www.adaaran.com/prestigevadoo/offers/eid-al-fitr-ar/</t>
        </is>
      </c>
      <c r="D3551" t="inlineStr">
        <is>
          <t>offers</t>
        </is>
      </c>
      <c r="E3551" t="inlineStr">
        <is>
          <t>Eid Al-Fitr | Adaaran Prestige Vadoo</t>
        </is>
      </c>
      <c r="F3551" t="n">
        <v>2716</v>
      </c>
      <c r="G3551" t="inlineStr">
        <is>
          <t>2026-10-04</t>
        </is>
      </c>
      <c r="H3551" t="inlineStr">
        <is>
          <t>official</t>
        </is>
      </c>
      <c r="I3551" t="inlineStr">
        <is>
          <t>output/pages/163_adaaran-prestige-vadoo/offers__adaaran.com__prestigevadoo-offers-eid-al-fitr-ar.md</t>
        </is>
      </c>
    </row>
    <row r="3552">
      <c r="A3552" t="n">
        <v>164</v>
      </c>
      <c r="B3552" t="inlineStr">
        <is>
          <t>Baros Maldives</t>
        </is>
      </c>
      <c r="C3552" t="inlineStr">
        <is>
          <t>https://www.baros.com/blogs/villas</t>
        </is>
      </c>
      <c r="D3552" t="inlineStr">
        <is>
          <t>dining</t>
        </is>
      </c>
      <c r="E3552" t="inlineStr">
        <is>
          <t>Top Rated Resorts in Maldives | Blogs | Baros Maldives</t>
        </is>
      </c>
      <c r="F3552" t="n">
        <v>4024</v>
      </c>
      <c r="G3552" t="inlineStr">
        <is>
          <t>2026-10-04</t>
        </is>
      </c>
      <c r="H3552" t="inlineStr">
        <is>
          <t>official</t>
        </is>
      </c>
      <c r="I3552" t="inlineStr">
        <is>
          <t>output/pages/164_baros-maldives/dining__baros.com__blogs-villas.md</t>
        </is>
      </c>
    </row>
    <row r="3553">
      <c r="A3553" t="n">
        <v>162</v>
      </c>
      <c r="B3553" t="inlineStr">
        <is>
          <t>The Marina at Crossroads Maldives</t>
        </is>
      </c>
      <c r="C3553" t="inlineStr">
        <is>
          <t>https://crossroadsmaldives.com/event/palm-leaf-weaving-class-2/2026-11-13/</t>
        </is>
      </c>
      <c r="D3553" t="inlineStr">
        <is>
          <t>events</t>
        </is>
      </c>
      <c r="E3553" t="inlineStr">
        <is>
          <t>Palm Leaf Weaving Class - Crossroads Maldives</t>
        </is>
      </c>
      <c r="F3553" t="n">
        <v>661</v>
      </c>
      <c r="G3553" t="inlineStr">
        <is>
          <t>2026-10-04</t>
        </is>
      </c>
      <c r="H3553" t="inlineStr">
        <is>
          <t>official</t>
        </is>
      </c>
      <c r="I3553" t="inlineStr">
        <is>
          <t>output/pages/162_the-marina-at-crossroads-maldives/events__crossroadsmaldives.com__event-palm-leaf-weaving-class-2-2026-11-13.md</t>
        </is>
      </c>
    </row>
    <row r="3554">
      <c r="A3554" t="n">
        <v>164</v>
      </c>
      <c r="B3554" t="inlineStr">
        <is>
          <t>Baros Maldives</t>
        </is>
      </c>
      <c r="C3554" t="inlineStr">
        <is>
          <t>https://www.baros.com/blog/the-ultimate-guide-to-beach-wedding-in-maldives</t>
        </is>
      </c>
      <c r="D3554" t="inlineStr">
        <is>
          <t>wedding</t>
        </is>
      </c>
      <c r="E3554" t="inlineStr">
        <is>
          <t>Beach Wedding in Maldives | Baros Maldives</t>
        </is>
      </c>
      <c r="F3554" t="n">
        <v>4018</v>
      </c>
      <c r="G3554" t="inlineStr">
        <is>
          <t>2026-10-04</t>
        </is>
      </c>
      <c r="H3554" t="inlineStr">
        <is>
          <t>official</t>
        </is>
      </c>
      <c r="I3554" t="inlineStr">
        <is>
          <t>output/pages/164_baros-maldives/wedding__baros.com__blog-the-ultimate-guide-to-beach-wedding-in-maldives.md</t>
        </is>
      </c>
    </row>
    <row r="3555">
      <c r="A3555" t="n">
        <v>161</v>
      </c>
      <c r="B3555" t="inlineStr">
        <is>
          <t>Ellaidhoo Maldives By Cinnamon</t>
        </is>
      </c>
      <c r="C3555" t="inlineStr">
        <is>
          <t>https://www.cinnamonhotels.com/</t>
        </is>
      </c>
      <c r="D3555" t="inlineStr">
        <is>
          <t>overview</t>
        </is>
      </c>
      <c r="E3555" t="inlineStr">
        <is>
          <t>Sri Lanka Hotels | Cinnamon Hotels &amp; Resorts Official Site</t>
        </is>
      </c>
      <c r="F3555" t="n">
        <v>1638</v>
      </c>
      <c r="G3555" t="inlineStr">
        <is>
          <t>2026-10-04</t>
        </is>
      </c>
      <c r="H3555" t="inlineStr">
        <is>
          <t>official</t>
        </is>
      </c>
      <c r="I3555" t="inlineStr">
        <is>
          <t>output/pages/161_ellaidhoo-maldives-by-cinnamon/overview__cinnamonhotels.com__home.md</t>
        </is>
      </c>
    </row>
    <row r="3556">
      <c r="A3556" t="n">
        <v>164</v>
      </c>
      <c r="B3556" t="inlineStr">
        <is>
          <t>Baros Maldives</t>
        </is>
      </c>
      <c r="C3556" t="inlineStr">
        <is>
          <t>https://www.baros.com/blog/panoramic-ocean-views-at-the-best-restaurant-in-the-maldives</t>
        </is>
      </c>
      <c r="D3556" t="inlineStr">
        <is>
          <t>dining</t>
        </is>
      </c>
      <c r="E3556" t="inlineStr">
        <is>
          <t>Best Restaurants in Maldives | Baros Maldives | Blogs</t>
        </is>
      </c>
      <c r="F3556" t="n">
        <v>3738</v>
      </c>
      <c r="G3556" t="inlineStr">
        <is>
          <t>2026-10-04</t>
        </is>
      </c>
      <c r="H3556" t="inlineStr">
        <is>
          <t>official</t>
        </is>
      </c>
      <c r="I3556" t="inlineStr">
        <is>
          <t>output/pages/164_baros-maldives/dining__baros.com__blog-panoramic-ocean-views-at-the-best-restaurant-in-the-mal.md</t>
        </is>
      </c>
    </row>
    <row r="3557">
      <c r="A3557" t="n">
        <v>163</v>
      </c>
      <c r="B3557" t="inlineStr">
        <is>
          <t>Adaaran Prestige Vadoo</t>
        </is>
      </c>
      <c r="C3557" t="inlineStr">
        <is>
          <t>https://www.adaaran.com/prestigevadoo/facilities/transfers/</t>
        </is>
      </c>
      <c r="D3557" t="inlineStr">
        <is>
          <t>diving</t>
        </is>
      </c>
      <c r="E3557" t="inlineStr">
        <is>
          <t>Speedboat Transfer Maldives |  Adaaran Prestige Vadoo | Resort Transfers</t>
        </is>
      </c>
      <c r="F3557" t="n">
        <v>2482</v>
      </c>
      <c r="G3557" t="inlineStr">
        <is>
          <t>2026-10-04</t>
        </is>
      </c>
      <c r="H3557" t="inlineStr">
        <is>
          <t>official</t>
        </is>
      </c>
      <c r="I3557" t="inlineStr">
        <is>
          <t>output/pages/163_adaaran-prestige-vadoo/diving__adaaran.com__prestigevadoo-facilities-transfers.md</t>
        </is>
      </c>
    </row>
    <row r="3558">
      <c r="A3558" t="n">
        <v>162</v>
      </c>
      <c r="B3558" t="inlineStr">
        <is>
          <t>The Marina at Crossroads Maldives</t>
        </is>
      </c>
      <c r="C3558" t="inlineStr">
        <is>
          <t>https://crossroadsmaldives.com/event/henna-art-paining-class/2027-03-04/</t>
        </is>
      </c>
      <c r="D3558" t="inlineStr">
        <is>
          <t>events</t>
        </is>
      </c>
      <c r="E3558" t="inlineStr">
        <is>
          <t>Henna Art Paining Class - Crossroads Maldives</t>
        </is>
      </c>
      <c r="F3558" t="n">
        <v>421</v>
      </c>
      <c r="G3558" t="inlineStr">
        <is>
          <t>2026-10-04</t>
        </is>
      </c>
      <c r="H3558" t="inlineStr">
        <is>
          <t>official</t>
        </is>
      </c>
      <c r="I3558" t="inlineStr">
        <is>
          <t>output/pages/162_the-marina-at-crossroads-maldives/events__crossroadsmaldives.com__event-henna-art-paining-class-2027-03-04.md</t>
        </is>
      </c>
    </row>
    <row r="3559">
      <c r="A3559" t="n">
        <v>164</v>
      </c>
      <c r="B3559" t="inlineStr">
        <is>
          <t>Baros Maldives</t>
        </is>
      </c>
      <c r="C3559" t="inlineStr">
        <is>
          <t>https://www.baros.com/environment/underwater-ambassadors/ambra-divers-baros-maldives-base-leader-dive-instructor-marine-biologist-duplicate-1</t>
        </is>
      </c>
      <c r="D3559" t="inlineStr">
        <is>
          <t>dining</t>
        </is>
      </c>
      <c r="E3559" t="inlineStr">
        <is>
          <t>Ambra: Dive Instructor &amp; Marine Biologist | Baros Maldives</t>
        </is>
      </c>
      <c r="F3559" t="n">
        <v>4507</v>
      </c>
      <c r="G3559" t="inlineStr">
        <is>
          <t>2026-10-04</t>
        </is>
      </c>
      <c r="H3559" t="inlineStr">
        <is>
          <t>official</t>
        </is>
      </c>
      <c r="I3559" t="inlineStr">
        <is>
          <t>output/pages/164_baros-maldives/dining__baros.com__environment-underwater-ambassadors-ambra-divers-baros-maldiv.md</t>
        </is>
      </c>
    </row>
    <row r="3560">
      <c r="A3560" t="n">
        <v>163</v>
      </c>
      <c r="B3560" t="inlineStr">
        <is>
          <t>Adaaran Prestige Vadoo</t>
        </is>
      </c>
      <c r="C3560" t="inlineStr">
        <is>
          <t>https://www.adaaran.com/prestigevadoo/dining/kakuni-barefoot-beach-restaurant/</t>
        </is>
      </c>
      <c r="D3560" t="inlineStr">
        <is>
          <t>dining</t>
        </is>
      </c>
      <c r="E3560" t="inlineStr">
        <is>
          <t>Maldives Seafood Restaurant | Kakuni Barefoot Beach Restaurant</t>
        </is>
      </c>
      <c r="F3560" t="n">
        <v>1497</v>
      </c>
      <c r="G3560" t="inlineStr">
        <is>
          <t>2026-10-04</t>
        </is>
      </c>
      <c r="H3560" t="inlineStr">
        <is>
          <t>official</t>
        </is>
      </c>
      <c r="I3560" t="inlineStr">
        <is>
          <t>output/pages/163_adaaran-prestige-vadoo/dining__adaaran.com__prestigevadoo-dining-kakuni-barefoot-beach-restaurant.md</t>
        </is>
      </c>
    </row>
    <row r="3561">
      <c r="A3561" t="n">
        <v>164</v>
      </c>
      <c r="B3561" t="inlineStr">
        <is>
          <t>Baros Maldives</t>
        </is>
      </c>
      <c r="C3561" t="inlineStr">
        <is>
          <t>https://www.baros.com/blog/the-maldives-dream</t>
        </is>
      </c>
      <c r="D3561" t="inlineStr">
        <is>
          <t>dining</t>
        </is>
      </c>
      <c r="E3561" t="inlineStr">
        <is>
          <t>Experience the Maldives Dream at Baros Maldives</t>
        </is>
      </c>
      <c r="F3561" t="n">
        <v>5213</v>
      </c>
      <c r="G3561" t="inlineStr">
        <is>
          <t>2026-10-04</t>
        </is>
      </c>
      <c r="H3561" t="inlineStr">
        <is>
          <t>official</t>
        </is>
      </c>
      <c r="I3561" t="inlineStr">
        <is>
          <t>output/pages/164_baros-maldives/dining__baros.com__blog-the-maldives-dream.md</t>
        </is>
      </c>
    </row>
    <row r="3562">
      <c r="A3562" t="n">
        <v>163</v>
      </c>
      <c r="B3562" t="inlineStr">
        <is>
          <t>Adaaran Prestige Vadoo</t>
        </is>
      </c>
      <c r="C3562" t="inlineStr">
        <is>
          <t>https://www.adaaran.com/prestigevadoo/sitemap/</t>
        </is>
      </c>
      <c r="D3562" t="inlineStr">
        <is>
          <t>other</t>
        </is>
      </c>
      <c r="E3562" t="inlineStr">
        <is>
          <t>Sitemap | Adaaran Prestige Vadoo</t>
        </is>
      </c>
      <c r="F3562" t="n">
        <v>1480</v>
      </c>
      <c r="G3562" t="inlineStr">
        <is>
          <t>2026-10-04</t>
        </is>
      </c>
      <c r="H3562" t="inlineStr">
        <is>
          <t>official</t>
        </is>
      </c>
      <c r="I3562" t="inlineStr">
        <is>
          <t>output/pages/163_adaaran-prestige-vadoo/other__adaaran.com__prestigevadoo-sitemap.md</t>
        </is>
      </c>
    </row>
    <row r="3563">
      <c r="A3563" t="n">
        <v>162</v>
      </c>
      <c r="B3563" t="inlineStr">
        <is>
          <t>The Marina at Crossroads Maldives</t>
        </is>
      </c>
      <c r="C3563" t="inlineStr">
        <is>
          <t>https://crossroadsmaldives.com/event/palm-leaf-weaving-class-2/2027-02-19/</t>
        </is>
      </c>
      <c r="D3563" t="inlineStr">
        <is>
          <t>events</t>
        </is>
      </c>
      <c r="E3563" t="inlineStr">
        <is>
          <t>Palm Leaf Weaving Class - Crossroads Maldives</t>
        </is>
      </c>
      <c r="F3563" t="n">
        <v>673</v>
      </c>
      <c r="G3563" t="inlineStr">
        <is>
          <t>2026-10-04</t>
        </is>
      </c>
      <c r="H3563" t="inlineStr">
        <is>
          <t>official</t>
        </is>
      </c>
      <c r="I3563" t="inlineStr">
        <is>
          <t>output/pages/162_the-marina-at-crossroads-maldives/events__crossroadsmaldives.com__event-palm-leaf-weaving-class-2-2027-02-19.md</t>
        </is>
      </c>
    </row>
    <row r="3564">
      <c r="A3564" t="n">
        <v>164</v>
      </c>
      <c r="B3564" t="inlineStr">
        <is>
          <t>Baros Maldives</t>
        </is>
      </c>
      <c r="C3564" t="inlineStr">
        <is>
          <t>https://www.baros.com/blog/must-try-spa-rituals-at-baros-maldives</t>
        </is>
      </c>
      <c r="D3564" t="inlineStr">
        <is>
          <t>dining</t>
        </is>
      </c>
      <c r="E3564" t="inlineStr">
        <is>
          <t>Must try spa rituals at Baros Maldives</t>
        </is>
      </c>
      <c r="F3564" t="n">
        <v>4470</v>
      </c>
      <c r="G3564" t="inlineStr">
        <is>
          <t>2026-10-04</t>
        </is>
      </c>
      <c r="H3564" t="inlineStr">
        <is>
          <t>official</t>
        </is>
      </c>
      <c r="I3564" t="inlineStr">
        <is>
          <t>output/pages/164_baros-maldives/dining__baros.com__blog-must-try-spa-rituals-at-baros-maldives.md</t>
        </is>
      </c>
    </row>
    <row r="3565">
      <c r="A3565" t="n">
        <v>163</v>
      </c>
      <c r="B3565" t="inlineStr">
        <is>
          <t>Adaaran Prestige Vadoo</t>
        </is>
      </c>
      <c r="C3565" t="inlineStr">
        <is>
          <t>https://www.adaaran.com/prestigevadoo/experiences/whale-submarine-adventure/</t>
        </is>
      </c>
      <c r="D3565" t="inlineStr">
        <is>
          <t>diving</t>
        </is>
      </c>
      <c r="E3565" t="inlineStr">
        <is>
          <t>Whale watching maldives | Whale Submarine at Vadoo</t>
        </is>
      </c>
      <c r="F3565" t="n">
        <v>4048</v>
      </c>
      <c r="G3565" t="inlineStr">
        <is>
          <t>2026-10-04</t>
        </is>
      </c>
      <c r="H3565" t="inlineStr">
        <is>
          <t>official</t>
        </is>
      </c>
      <c r="I3565" t="inlineStr">
        <is>
          <t>output/pages/163_adaaran-prestige-vadoo/diving__adaaran.com__prestigevadoo-experiences-whale-submarine-adventure.md</t>
        </is>
      </c>
    </row>
    <row r="3566">
      <c r="A3566" t="n">
        <v>164</v>
      </c>
      <c r="B3566" t="inlineStr">
        <is>
          <t>Baros Maldives</t>
        </is>
      </c>
      <c r="C3566" t="inlineStr">
        <is>
          <t>https://www.baros.com/maldives-offers/baros-eco-explorer</t>
        </is>
      </c>
      <c r="D3566" t="inlineStr">
        <is>
          <t>dining</t>
        </is>
      </c>
      <c r="E3566" t="inlineStr">
        <is>
          <t>Maldives Resort Offers | Eco offer Baros Maldives</t>
        </is>
      </c>
      <c r="F3566" t="n">
        <v>2472</v>
      </c>
      <c r="G3566" t="inlineStr">
        <is>
          <t>2026-10-04</t>
        </is>
      </c>
      <c r="H3566" t="inlineStr">
        <is>
          <t>official</t>
        </is>
      </c>
      <c r="I3566" t="inlineStr">
        <is>
          <t>output/pages/164_baros-maldives/dining__baros.com__maldives-offers-baros-eco-explorer.md</t>
        </is>
      </c>
    </row>
    <row r="3567">
      <c r="A3567" t="n">
        <v>163</v>
      </c>
      <c r="B3567" t="inlineStr">
        <is>
          <t>Adaaran Prestige Vadoo</t>
        </is>
      </c>
      <c r="C3567" t="inlineStr">
        <is>
          <t>https://www.adaaran.com/prestigevadoo/facilities/spa/</t>
        </is>
      </c>
      <c r="D3567" t="inlineStr">
        <is>
          <t>spa</t>
        </is>
      </c>
      <c r="E3567" t="inlineStr">
        <is>
          <t>Luxury Maldives Spa | Mandara Spa | Adaaran Prestige Vadoo</t>
        </is>
      </c>
      <c r="F3567" t="n">
        <v>3763</v>
      </c>
      <c r="G3567" t="inlineStr">
        <is>
          <t>2026-10-04</t>
        </is>
      </c>
      <c r="H3567" t="inlineStr">
        <is>
          <t>official</t>
        </is>
      </c>
      <c r="I3567" t="inlineStr">
        <is>
          <t>output/pages/163_adaaran-prestige-vadoo/spa__adaaran.com__prestigevadoo-facilities-spa.md</t>
        </is>
      </c>
    </row>
    <row r="3568">
      <c r="A3568" t="n">
        <v>162</v>
      </c>
      <c r="B3568" t="inlineStr">
        <is>
          <t>The Marina at Crossroads Maldives</t>
        </is>
      </c>
      <c r="C3568" t="inlineStr">
        <is>
          <t>https://crossroadsmaldives.com/whats-on-content/</t>
        </is>
      </c>
      <c r="D3568" t="inlineStr">
        <is>
          <t>events</t>
        </is>
      </c>
      <c r="E3568" t="inlineStr">
        <is>
          <t>Events from October 8 – November 12 – Crossroads Maldives</t>
        </is>
      </c>
      <c r="F3568" t="n">
        <v>2646</v>
      </c>
      <c r="G3568" t="inlineStr">
        <is>
          <t>2026-10-04</t>
        </is>
      </c>
      <c r="H3568" t="inlineStr">
        <is>
          <t>official</t>
        </is>
      </c>
      <c r="I3568" t="inlineStr">
        <is>
          <t>output/pages/162_the-marina-at-crossroads-maldives/events__crossroadsmaldives.com__whats-on-content.md</t>
        </is>
      </c>
    </row>
    <row r="3569">
      <c r="A3569" t="n">
        <v>164</v>
      </c>
      <c r="B3569" t="inlineStr">
        <is>
          <t>Baros Maldives</t>
        </is>
      </c>
      <c r="C3569" t="inlineStr">
        <is>
          <t>https://www.baros.com/blog/celebrate-eid-al-adha-in-the-maldives</t>
        </is>
      </c>
      <c r="D3569" t="inlineStr">
        <is>
          <t>wedding</t>
        </is>
      </c>
      <c r="E3569" t="inlineStr">
        <is>
          <t>Celebrate Eid Al Adha in the Maldives</t>
        </is>
      </c>
      <c r="F3569" t="n">
        <v>2839</v>
      </c>
      <c r="G3569" t="inlineStr">
        <is>
          <t>2026-10-04</t>
        </is>
      </c>
      <c r="H3569" t="inlineStr">
        <is>
          <t>official</t>
        </is>
      </c>
      <c r="I3569" t="inlineStr">
        <is>
          <t>output/pages/164_baros-maldives/wedding__baros.com__blog-celebrate-eid-al-adha-in-the-maldives.md</t>
        </is>
      </c>
    </row>
    <row r="3570">
      <c r="A3570" t="n">
        <v>163</v>
      </c>
      <c r="B3570" t="inlineStr">
        <is>
          <t>Adaaran Prestige Vadoo</t>
        </is>
      </c>
      <c r="C3570" t="inlineStr">
        <is>
          <t>https://www.adaaran.com/prestigevadoo/facilities/scuba-diving-maldives/</t>
        </is>
      </c>
      <c r="D3570" t="inlineStr">
        <is>
          <t>diving</t>
        </is>
      </c>
      <c r="E3570" t="inlineStr">
        <is>
          <t>Scuba Diving Maldives | Scuba Tours at Adaaran Prestige Vadoo</t>
        </is>
      </c>
      <c r="F3570" t="n">
        <v>5439</v>
      </c>
      <c r="G3570" t="inlineStr">
        <is>
          <t>2026-10-04</t>
        </is>
      </c>
      <c r="H3570" t="inlineStr">
        <is>
          <t>official</t>
        </is>
      </c>
      <c r="I3570" t="inlineStr">
        <is>
          <t>output/pages/163_adaaran-prestige-vadoo/diving__adaaran.com__prestigevadoo-facilities-scuba-diving-maldives.md</t>
        </is>
      </c>
    </row>
    <row r="3571">
      <c r="A3571" t="n">
        <v>164</v>
      </c>
      <c r="B3571" t="inlineStr">
        <is>
          <t>Baros Maldives</t>
        </is>
      </c>
      <c r="C3571" t="inlineStr">
        <is>
          <t>https://www.baros.com/blog/exploring-the-culinary-delights-of-maldives</t>
        </is>
      </c>
      <c r="D3571" t="inlineStr">
        <is>
          <t>dining</t>
        </is>
      </c>
      <c r="E3571" t="inlineStr">
        <is>
          <t>Exploring the culinary delights of Maldives</t>
        </is>
      </c>
      <c r="F3571" t="n">
        <v>6031</v>
      </c>
      <c r="G3571" t="inlineStr">
        <is>
          <t>2026-10-04</t>
        </is>
      </c>
      <c r="H3571" t="inlineStr">
        <is>
          <t>official</t>
        </is>
      </c>
      <c r="I3571" t="inlineStr">
        <is>
          <t>output/pages/164_baros-maldives/dining__baros.com__blog-exploring-the-culinary-delights-of-maldives.md</t>
        </is>
      </c>
    </row>
    <row r="3572">
      <c r="A3572" t="n">
        <v>163</v>
      </c>
      <c r="B3572" t="inlineStr">
        <is>
          <t>Adaaran Prestige Vadoo</t>
        </is>
      </c>
      <c r="C3572" t="inlineStr">
        <is>
          <t>https://www.adaaran.com/prestigevadoo/experiences/sunset-photo-flip/</t>
        </is>
      </c>
      <c r="D3572" t="inlineStr">
        <is>
          <t>diving</t>
        </is>
      </c>
      <c r="E3572" t="inlineStr">
        <is>
          <t>Dhoni Cruise Maldives | Sunset Photo Flip | Adaaran Prestige Vadoo</t>
        </is>
      </c>
      <c r="F3572" t="n">
        <v>3752</v>
      </c>
      <c r="G3572" t="inlineStr">
        <is>
          <t>2026-10-04</t>
        </is>
      </c>
      <c r="H3572" t="inlineStr">
        <is>
          <t>official</t>
        </is>
      </c>
      <c r="I3572" t="inlineStr">
        <is>
          <t>output/pages/163_adaaran-prestige-vadoo/diving__adaaran.com__prestigevadoo-experiences-sunset-photo-flip.md</t>
        </is>
      </c>
    </row>
    <row r="3573">
      <c r="A3573" t="n">
        <v>164</v>
      </c>
      <c r="B3573" t="inlineStr">
        <is>
          <t>Baros Maldives</t>
        </is>
      </c>
      <c r="C3573" t="inlineStr">
        <is>
          <t>https://www.baros.com/blogs</t>
        </is>
      </c>
      <c r="D3573" t="inlineStr">
        <is>
          <t>dining</t>
        </is>
      </c>
      <c r="E3573" t="inlineStr">
        <is>
          <t>Activities in Maldives | Baros Maldives Blog | Top Things to Do</t>
        </is>
      </c>
      <c r="F3573" t="n">
        <v>1260</v>
      </c>
      <c r="G3573" t="inlineStr">
        <is>
          <t>2026-10-04</t>
        </is>
      </c>
      <c r="H3573" t="inlineStr">
        <is>
          <t>official</t>
        </is>
      </c>
      <c r="I3573" t="inlineStr">
        <is>
          <t>output/pages/164_baros-maldives/dining__baros.com__blogs.md</t>
        </is>
      </c>
    </row>
    <row r="3574">
      <c r="A3574" t="n">
        <v>162</v>
      </c>
      <c r="B3574" t="inlineStr">
        <is>
          <t>The Marina at Crossroads Maldives</t>
        </is>
      </c>
      <c r="C3574" t="inlineStr">
        <is>
          <t>https://crossroadsmaldives.com/event/henna-art-paining-class/2026-11-19/</t>
        </is>
      </c>
      <c r="D3574" t="inlineStr">
        <is>
          <t>events</t>
        </is>
      </c>
      <c r="E3574" t="inlineStr">
        <is>
          <t>Henna Art Paining Class - Crossroads Maldives</t>
        </is>
      </c>
      <c r="F3574" t="n">
        <v>417</v>
      </c>
      <c r="G3574" t="inlineStr">
        <is>
          <t>2026-10-04</t>
        </is>
      </c>
      <c r="H3574" t="inlineStr">
        <is>
          <t>official</t>
        </is>
      </c>
      <c r="I3574" t="inlineStr">
        <is>
          <t>output/pages/162_the-marina-at-crossroads-maldives/events__crossroadsmaldives.com__event-henna-art-paining-class-2026-11-19.md</t>
        </is>
      </c>
    </row>
    <row r="3575">
      <c r="A3575" t="n">
        <v>164</v>
      </c>
      <c r="B3575" t="inlineStr">
        <is>
          <t>Baros Maldives</t>
        </is>
      </c>
      <c r="C3575" t="inlineStr">
        <is>
          <t>https://www.baros.com/divers-baros-maldives/diving/diving-by-design</t>
        </is>
      </c>
      <c r="D3575" t="inlineStr">
        <is>
          <t>dining</t>
        </is>
      </c>
      <c r="E3575" t="inlineStr">
        <is>
          <t>Maldives Diving | Diving By Design | Baros Resort Maldives</t>
        </is>
      </c>
      <c r="F3575" t="n">
        <v>1350</v>
      </c>
      <c r="G3575" t="inlineStr">
        <is>
          <t>2026-10-04</t>
        </is>
      </c>
      <c r="H3575" t="inlineStr">
        <is>
          <t>official</t>
        </is>
      </c>
      <c r="I3575" t="inlineStr">
        <is>
          <t>output/pages/164_baros-maldives/dining__baros.com__divers-baros-maldives-diving-diving-by-design.md</t>
        </is>
      </c>
    </row>
    <row r="3576">
      <c r="A3576" t="n">
        <v>163</v>
      </c>
      <c r="B3576" t="inlineStr">
        <is>
          <t>Adaaran Prestige Vadoo</t>
        </is>
      </c>
      <c r="C3576" t="inlineStr">
        <is>
          <t>https://www.adaaran.com/prestigevadoo/offers/vow-renewal/</t>
        </is>
      </c>
      <c r="D3576" t="inlineStr">
        <is>
          <t>wedding</t>
        </is>
      </c>
      <c r="E3576" t="inlineStr">
        <is>
          <t>Maldives all inclusive holiday | Offers at Adaaran Prestige Vadoo</t>
        </is>
      </c>
      <c r="F3576" t="n">
        <v>3382</v>
      </c>
      <c r="G3576" t="inlineStr">
        <is>
          <t>2026-10-04</t>
        </is>
      </c>
      <c r="H3576" t="inlineStr">
        <is>
          <t>official</t>
        </is>
      </c>
      <c r="I3576" t="inlineStr">
        <is>
          <t>output/pages/163_adaaran-prestige-vadoo/wedding__adaaran.com__prestigevadoo-offers-vow-renewal.md</t>
        </is>
      </c>
    </row>
    <row r="3577">
      <c r="A3577" t="n">
        <v>164</v>
      </c>
      <c r="B3577" t="inlineStr">
        <is>
          <t>Baros Maldives</t>
        </is>
      </c>
      <c r="C3577" t="inlineStr">
        <is>
          <t>https://www.baros.com/divers-baros-maldives/snorkelling</t>
        </is>
      </c>
      <c r="D3577" t="inlineStr">
        <is>
          <t>dining</t>
        </is>
      </c>
      <c r="E3577" t="inlineStr">
        <is>
          <t>Snorkelling Adventures in the Maldives | Baros Maldives</t>
        </is>
      </c>
      <c r="F3577" t="n">
        <v>1861</v>
      </c>
      <c r="G3577" t="inlineStr">
        <is>
          <t>2026-10-04</t>
        </is>
      </c>
      <c r="H3577" t="inlineStr">
        <is>
          <t>official</t>
        </is>
      </c>
      <c r="I3577" t="inlineStr">
        <is>
          <t>output/pages/164_baros-maldives/dining__baros.com__divers-baros-maldives-snorkelling.md</t>
        </is>
      </c>
    </row>
    <row r="3578">
      <c r="A3578" t="n">
        <v>163</v>
      </c>
      <c r="B3578" t="inlineStr">
        <is>
          <t>Adaaran Prestige Vadoo</t>
        </is>
      </c>
      <c r="C3578" t="inlineStr">
        <is>
          <t>https://www.adaaran.com/prestigevadoo/offers/eid-al-fitr-offer/</t>
        </is>
      </c>
      <c r="D3578" t="inlineStr">
        <is>
          <t>offers</t>
        </is>
      </c>
      <c r="E3578" t="inlineStr">
        <is>
          <t>Eid Al-Fitr | Adaaran Prestige Vadoo</t>
        </is>
      </c>
      <c r="F3578" t="n">
        <v>2955</v>
      </c>
      <c r="G3578" t="inlineStr">
        <is>
          <t>2026-10-04</t>
        </is>
      </c>
      <c r="H3578" t="inlineStr">
        <is>
          <t>official</t>
        </is>
      </c>
      <c r="I3578" t="inlineStr">
        <is>
          <t>output/pages/163_adaaran-prestige-vadoo/offers__adaaran.com__prestigevadoo-offers-eid-al-fitr-offer.md</t>
        </is>
      </c>
    </row>
    <row r="3579">
      <c r="A3579" t="n">
        <v>162</v>
      </c>
      <c r="B3579" t="inlineStr">
        <is>
          <t>The Marina at Crossroads Maldives</t>
        </is>
      </c>
      <c r="C3579" t="inlineStr">
        <is>
          <t>https://crossroadsmaldives.com/event/street-market/2027-09-03/</t>
        </is>
      </c>
      <c r="D3579" t="inlineStr">
        <is>
          <t>events</t>
        </is>
      </c>
      <c r="E3579" t="inlineStr">
        <is>
          <t>Street Market - Crossroads Maldives</t>
        </is>
      </c>
      <c r="F3579" t="n">
        <v>1101</v>
      </c>
      <c r="G3579" t="inlineStr">
        <is>
          <t>2026-10-04</t>
        </is>
      </c>
      <c r="H3579" t="inlineStr">
        <is>
          <t>official</t>
        </is>
      </c>
      <c r="I3579" t="inlineStr">
        <is>
          <t>output/pages/162_the-marina-at-crossroads-maldives/events__crossroadsmaldives.com__event-street-market-2027-09-03.md</t>
        </is>
      </c>
    </row>
    <row r="3580">
      <c r="A3580" t="n">
        <v>164</v>
      </c>
      <c r="B3580" t="inlineStr">
        <is>
          <t>Baros Maldives</t>
        </is>
      </c>
      <c r="C3580" t="inlineStr">
        <is>
          <t>https://www.baros.com/environment/underwater-ambassadors</t>
        </is>
      </c>
      <c r="D3580" t="inlineStr">
        <is>
          <t>dining</t>
        </is>
      </c>
      <c r="E3580" t="inlineStr">
        <is>
          <t>The Baros Marine Team | Underwater Ambassadors</t>
        </is>
      </c>
      <c r="F3580" t="n">
        <v>2800</v>
      </c>
      <c r="G3580" t="inlineStr">
        <is>
          <t>2026-10-04</t>
        </is>
      </c>
      <c r="H3580" t="inlineStr">
        <is>
          <t>official</t>
        </is>
      </c>
      <c r="I3580" t="inlineStr">
        <is>
          <t>output/pages/164_baros-maldives/dining__baros.com__environment-underwater-ambassadors.md</t>
        </is>
      </c>
    </row>
    <row r="3581">
      <c r="A3581" t="n">
        <v>163</v>
      </c>
      <c r="B3581" t="inlineStr">
        <is>
          <t>Adaaran Prestige Vadoo</t>
        </is>
      </c>
      <c r="C3581" t="inlineStr">
        <is>
          <t>https://www.adaaran.com/prestigevadoo/experiences/morning-fishing/</t>
        </is>
      </c>
      <c r="D3581" t="inlineStr">
        <is>
          <t>diving</t>
        </is>
      </c>
      <c r="E3581" t="inlineStr">
        <is>
          <t>Morning Fishing Experience in Maldives | Adaaran Prestige Vadoo</t>
        </is>
      </c>
      <c r="F3581" t="n">
        <v>4131</v>
      </c>
      <c r="G3581" t="inlineStr">
        <is>
          <t>2026-10-04</t>
        </is>
      </c>
      <c r="H3581" t="inlineStr">
        <is>
          <t>official</t>
        </is>
      </c>
      <c r="I3581" t="inlineStr">
        <is>
          <t>output/pages/163_adaaran-prestige-vadoo/diving__adaaran.com__prestigevadoo-experiences-morning-fishing.md</t>
        </is>
      </c>
    </row>
    <row r="3582">
      <c r="A3582" t="n">
        <v>162</v>
      </c>
      <c r="B3582" t="inlineStr">
        <is>
          <t>The Marina at Crossroads Maldives</t>
        </is>
      </c>
      <c r="C3582" t="inlineStr">
        <is>
          <t>https://crossroadsmaldives.com/event/palm-leaf-weaving-class-2/2027-09-17/</t>
        </is>
      </c>
      <c r="D3582" t="inlineStr">
        <is>
          <t>events</t>
        </is>
      </c>
      <c r="E3582" t="inlineStr">
        <is>
          <t>Palm Leaf Weaving Class - Crossroads Maldives</t>
        </is>
      </c>
      <c r="F3582" t="n">
        <v>675</v>
      </c>
      <c r="G3582" t="inlineStr">
        <is>
          <t>2026-10-04</t>
        </is>
      </c>
      <c r="H3582" t="inlineStr">
        <is>
          <t>official</t>
        </is>
      </c>
      <c r="I3582" t="inlineStr">
        <is>
          <t>output/pages/162_the-marina-at-crossroads-maldives/events__crossroadsmaldives.com__event-palm-leaf-weaving-class-2-2027-09-17.md</t>
        </is>
      </c>
    </row>
    <row r="3583">
      <c r="A3583" t="n">
        <v>164</v>
      </c>
      <c r="B3583" t="inlineStr">
        <is>
          <t>Baros Maldives</t>
        </is>
      </c>
      <c r="C3583" t="inlineStr">
        <is>
          <t>https://www.baros.com/blog/baros-the-ultimate-diving-destination</t>
        </is>
      </c>
      <c r="D3583" t="inlineStr">
        <is>
          <t>dining</t>
        </is>
      </c>
      <c r="E3583" t="inlineStr">
        <is>
          <t>Best Dive Resorts Maldives | Blogs | Baros Luxury Resort</t>
        </is>
      </c>
      <c r="F3583" t="n">
        <v>4968</v>
      </c>
      <c r="G3583" t="inlineStr">
        <is>
          <t>2026-10-04</t>
        </is>
      </c>
      <c r="H3583" t="inlineStr">
        <is>
          <t>official</t>
        </is>
      </c>
      <c r="I3583" t="inlineStr">
        <is>
          <t>output/pages/164_baros-maldives/dining__baros.com__blog-baros-the-ultimate-diving-destination.md</t>
        </is>
      </c>
    </row>
    <row r="3584">
      <c r="A3584" t="n">
        <v>163</v>
      </c>
      <c r="B3584" t="inlineStr">
        <is>
          <t>Adaaran Prestige Vadoo</t>
        </is>
      </c>
      <c r="C3584" t="inlineStr">
        <is>
          <t>https://www.adaaran.com/prestigevadoo/villas/honeymoon-villas/</t>
        </is>
      </c>
      <c r="D3584" t="inlineStr">
        <is>
          <t>wedding</t>
        </is>
      </c>
      <c r="E3584" t="inlineStr">
        <is>
          <t>Honeymoon Villa in Maldives |  Adaaran Prestige Vadoo</t>
        </is>
      </c>
      <c r="F3584" t="n">
        <v>2510</v>
      </c>
      <c r="G3584" t="inlineStr">
        <is>
          <t>2026-10-04</t>
        </is>
      </c>
      <c r="H3584" t="inlineStr">
        <is>
          <t>official</t>
        </is>
      </c>
      <c r="I3584" t="inlineStr">
        <is>
          <t>output/pages/163_adaaran-prestige-vadoo/wedding__adaaran.com__prestigevadoo-villas-honeymoon-villas.md</t>
        </is>
      </c>
    </row>
    <row r="3585">
      <c r="A3585" t="n">
        <v>164</v>
      </c>
      <c r="B3585" t="inlineStr">
        <is>
          <t>Baros Maldives</t>
        </is>
      </c>
      <c r="C3585" t="inlineStr">
        <is>
          <t>https://www.baros.com/blog/how-the-maldives-is-saving-its-coral-reefs</t>
        </is>
      </c>
      <c r="D3585" t="inlineStr">
        <is>
          <t>diving</t>
        </is>
      </c>
      <c r="E3585" t="inlineStr">
        <is>
          <t>How the Maldives is Saving its Coral Reefs</t>
        </is>
      </c>
      <c r="F3585" t="n">
        <v>4054</v>
      </c>
      <c r="G3585" t="inlineStr">
        <is>
          <t>2026-10-04</t>
        </is>
      </c>
      <c r="H3585" t="inlineStr">
        <is>
          <t>official</t>
        </is>
      </c>
      <c r="I3585" t="inlineStr">
        <is>
          <t>output/pages/164_baros-maldives/diving__baros.com__blog-how-the-maldives-is-saving-its-coral-reefs.md</t>
        </is>
      </c>
    </row>
    <row r="3586">
      <c r="A3586" t="n">
        <v>163</v>
      </c>
      <c r="B3586" t="inlineStr">
        <is>
          <t>Adaaran Prestige Vadoo</t>
        </is>
      </c>
      <c r="C3586" t="inlineStr">
        <is>
          <t>https://www.adaaran.com/prestigevadoo/experiences/diving/</t>
        </is>
      </c>
      <c r="D3586" t="inlineStr">
        <is>
          <t>diving</t>
        </is>
      </c>
      <c r="E3586" t="inlineStr">
        <is>
          <t>Best Scuba Diving in Maldives | Adaaran Prestige Vadoo</t>
        </is>
      </c>
      <c r="F3586" t="n">
        <v>5905</v>
      </c>
      <c r="G3586" t="inlineStr">
        <is>
          <t>2026-10-04</t>
        </is>
      </c>
      <c r="H3586" t="inlineStr">
        <is>
          <t>official</t>
        </is>
      </c>
      <c r="I3586" t="inlineStr">
        <is>
          <t>output/pages/163_adaaran-prestige-vadoo/diving__adaaran.com__prestigevadoo-experiences-diving.md</t>
        </is>
      </c>
    </row>
    <row r="3587">
      <c r="A3587" t="n">
        <v>162</v>
      </c>
      <c r="B3587" t="inlineStr">
        <is>
          <t>The Marina at Crossroads Maldives</t>
        </is>
      </c>
      <c r="C3587" t="inlineStr">
        <is>
          <t>https://crossroadsmaldives.com/event/palm-leaf-weaving-class-2/2027-09-10/</t>
        </is>
      </c>
      <c r="D3587" t="inlineStr">
        <is>
          <t>events</t>
        </is>
      </c>
      <c r="E3587" t="inlineStr">
        <is>
          <t>Palm Leaf Weaving Class - Crossroads Maldives</t>
        </is>
      </c>
      <c r="F3587" t="n">
        <v>675</v>
      </c>
      <c r="G3587" t="inlineStr">
        <is>
          <t>2026-10-04</t>
        </is>
      </c>
      <c r="H3587" t="inlineStr">
        <is>
          <t>official</t>
        </is>
      </c>
      <c r="I3587" t="inlineStr">
        <is>
          <t>output/pages/162_the-marina-at-crossroads-maldives/events__crossroadsmaldives.com__event-palm-leaf-weaving-class-2-2027-09-10.md</t>
        </is>
      </c>
    </row>
    <row r="3588">
      <c r="A3588" t="n">
        <v>164</v>
      </c>
      <c r="B3588" t="inlineStr">
        <is>
          <t>Baros Maldives</t>
        </is>
      </c>
      <c r="C3588" t="inlineStr">
        <is>
          <t>https://www.baros.com/blog/top-ten-things-to-do-to-feel-the-love-this-valentines-day</t>
        </is>
      </c>
      <c r="D3588" t="inlineStr">
        <is>
          <t>dining</t>
        </is>
      </c>
      <c r="E3588" t="inlineStr">
        <is>
          <t>Romantic Escape in Maldives | Baros Maldives | Blogs</t>
        </is>
      </c>
      <c r="F3588" t="n">
        <v>4836</v>
      </c>
      <c r="G3588" t="inlineStr">
        <is>
          <t>2026-10-04</t>
        </is>
      </c>
      <c r="H3588" t="inlineStr">
        <is>
          <t>official</t>
        </is>
      </c>
      <c r="I3588" t="inlineStr">
        <is>
          <t>output/pages/164_baros-maldives/dining__baros.com__blog-top-ten-things-to-do-to-feel-the-love-this-valentines-d.md</t>
        </is>
      </c>
    </row>
    <row r="3589">
      <c r="A3589" t="n">
        <v>162</v>
      </c>
      <c r="B3589" t="inlineStr">
        <is>
          <t>The Marina at Crossroads Maldives</t>
        </is>
      </c>
      <c r="C3589" t="inlineStr">
        <is>
          <t>https://crossroadsmaldives.com/a-world-class-multi-island-leisure-destination/</t>
        </is>
      </c>
      <c r="D3589" t="inlineStr">
        <is>
          <t>diving</t>
        </is>
      </c>
      <c r="E3589" t="inlineStr">
        <is>
          <t>Experience It All at CROSSROADS Maldives: A World-Class Multi-Island Leisure Destination - Crossroads Maldives</t>
        </is>
      </c>
      <c r="F3589" t="n">
        <v>303</v>
      </c>
      <c r="G3589" t="inlineStr">
        <is>
          <t>2026-10-04</t>
        </is>
      </c>
      <c r="H3589" t="inlineStr">
        <is>
          <t>official</t>
        </is>
      </c>
      <c r="I3589" t="inlineStr">
        <is>
          <t>output/pages/162_the-marina-at-crossroads-maldives/diving__crossroadsmaldives.com__a-world-class-multi-island-leisure-destination.md</t>
        </is>
      </c>
    </row>
    <row r="3590">
      <c r="A3590" t="n">
        <v>163</v>
      </c>
      <c r="B3590" t="inlineStr">
        <is>
          <t>Adaaran Prestige Vadoo</t>
        </is>
      </c>
      <c r="C3590" t="inlineStr">
        <is>
          <t>https://www.adaaran.com/prestigevadoo/weddings/</t>
        </is>
      </c>
      <c r="D3590" t="inlineStr">
        <is>
          <t>wedding</t>
        </is>
      </c>
      <c r="E3590" t="inlineStr">
        <is>
          <t>Best Resorts in Maldives for Couples | Renewal of Vows</t>
        </is>
      </c>
      <c r="F3590" t="n">
        <v>1808</v>
      </c>
      <c r="G3590" t="inlineStr">
        <is>
          <t>2026-10-04</t>
        </is>
      </c>
      <c r="H3590" t="inlineStr">
        <is>
          <t>official</t>
        </is>
      </c>
      <c r="I3590" t="inlineStr">
        <is>
          <t>output/pages/163_adaaran-prestige-vadoo/wedding__adaaran.com__prestigevadoo-weddings.md</t>
        </is>
      </c>
    </row>
    <row r="3591">
      <c r="A3591" t="n">
        <v>164</v>
      </c>
      <c r="B3591" t="inlineStr">
        <is>
          <t>Baros Maldives</t>
        </is>
      </c>
      <c r="C3591" t="inlineStr">
        <is>
          <t>https://www.baros.com/dining/destination-dining/in-villa-dining</t>
        </is>
      </c>
      <c r="D3591" t="inlineStr">
        <is>
          <t>dining</t>
        </is>
      </c>
      <c r="E3591" t="inlineStr">
        <is>
          <t>Dining In Maldives| Destination Dining | Baros Maldives</t>
        </is>
      </c>
      <c r="F3591" t="n">
        <v>517</v>
      </c>
      <c r="G3591" t="inlineStr">
        <is>
          <t>2026-10-04</t>
        </is>
      </c>
      <c r="H3591" t="inlineStr">
        <is>
          <t>official</t>
        </is>
      </c>
      <c r="I3591" t="inlineStr">
        <is>
          <t>output/pages/164_baros-maldives/dining__baros.com__dining-destination-dining-in-villa-dining.md</t>
        </is>
      </c>
    </row>
    <row r="3592">
      <c r="A3592" t="n">
        <v>163</v>
      </c>
      <c r="B3592" t="inlineStr">
        <is>
          <t>Adaaran Prestige Vadoo</t>
        </is>
      </c>
      <c r="C3592" t="inlineStr">
        <is>
          <t>https://www.adaaran.com/prestigevadoo/experiences/excursions/</t>
        </is>
      </c>
      <c r="D3592" t="inlineStr">
        <is>
          <t>diving</t>
        </is>
      </c>
      <c r="E3592" t="inlineStr">
        <is>
          <t>Maldives Excursions | Adaaran Prestige Vadoo</t>
        </is>
      </c>
      <c r="F3592" t="n">
        <v>9257</v>
      </c>
      <c r="G3592" t="inlineStr">
        <is>
          <t>2026-10-04</t>
        </is>
      </c>
      <c r="H3592" t="inlineStr">
        <is>
          <t>official</t>
        </is>
      </c>
      <c r="I3592" t="inlineStr">
        <is>
          <t>output/pages/163_adaaran-prestige-vadoo/diving__adaaran.com__prestigevadoo-experiences-excursions.md</t>
        </is>
      </c>
    </row>
    <row r="3593">
      <c r="A3593" t="n">
        <v>164</v>
      </c>
      <c r="B3593" t="inlineStr">
        <is>
          <t>Baros Maldives</t>
        </is>
      </c>
      <c r="C3593" t="inlineStr">
        <is>
          <t>https://www.baros.com/blog/sailing-maldives</t>
        </is>
      </c>
      <c r="D3593" t="inlineStr">
        <is>
          <t>dining</t>
        </is>
      </c>
      <c r="E3593" t="inlineStr">
        <is>
          <t>Sailing in Maldives | Travel Aboard our Dhoni Boats | Baros Maldives Blog</t>
        </is>
      </c>
      <c r="F3593" t="n">
        <v>4391</v>
      </c>
      <c r="G3593" t="inlineStr">
        <is>
          <t>2026-10-04</t>
        </is>
      </c>
      <c r="H3593" t="inlineStr">
        <is>
          <t>official</t>
        </is>
      </c>
      <c r="I3593" t="inlineStr">
        <is>
          <t>output/pages/164_baros-maldives/dining__baros.com__blog-sailing-maldives.md</t>
        </is>
      </c>
    </row>
    <row r="3594">
      <c r="A3594" t="n">
        <v>163</v>
      </c>
      <c r="B3594" t="inlineStr">
        <is>
          <t>Adaaran Prestige Vadoo</t>
        </is>
      </c>
      <c r="C3594" t="inlineStr">
        <is>
          <t>https://www.adaaran.com/prestigevadoo/offers/romantic-getaway/</t>
        </is>
      </c>
      <c r="D3594" t="inlineStr">
        <is>
          <t>wedding</t>
        </is>
      </c>
      <c r="E3594" t="inlineStr">
        <is>
          <t>Honeymoon Resort Maldives | Offers at Adaaran Prestige Vadoo</t>
        </is>
      </c>
      <c r="F3594" t="n">
        <v>3391</v>
      </c>
      <c r="G3594" t="inlineStr">
        <is>
          <t>2026-10-04</t>
        </is>
      </c>
      <c r="H3594" t="inlineStr">
        <is>
          <t>official</t>
        </is>
      </c>
      <c r="I3594" t="inlineStr">
        <is>
          <t>output/pages/163_adaaran-prestige-vadoo/wedding__adaaran.com__prestigevadoo-offers-romantic-getaway.md</t>
        </is>
      </c>
    </row>
    <row r="3595">
      <c r="A3595" t="n">
        <v>164</v>
      </c>
      <c r="B3595" t="inlineStr">
        <is>
          <t>Baros Maldives</t>
        </is>
      </c>
      <c r="C3595" t="inlineStr">
        <is>
          <t>https://www.baros.com/blog/the-best-dive-sites-in-the-maldives</t>
        </is>
      </c>
      <c r="D3595" t="inlineStr">
        <is>
          <t>diving</t>
        </is>
      </c>
      <c r="E3595" t="inlineStr">
        <is>
          <t>THE BEST DIVE SITES IN THE MALDIVES</t>
        </is>
      </c>
      <c r="F3595" t="n">
        <v>6078</v>
      </c>
      <c r="G3595" t="inlineStr">
        <is>
          <t>2026-10-04</t>
        </is>
      </c>
      <c r="H3595" t="inlineStr">
        <is>
          <t>official</t>
        </is>
      </c>
      <c r="I3595" t="inlineStr">
        <is>
          <t>output/pages/164_baros-maldives/diving__baros.com__blog-the-best-dive-sites-in-the-maldives.md</t>
        </is>
      </c>
    </row>
    <row r="3596">
      <c r="A3596" t="n">
        <v>163</v>
      </c>
      <c r="B3596" t="inlineStr">
        <is>
          <t>Adaaran Prestige Vadoo</t>
        </is>
      </c>
      <c r="C3596" t="inlineStr">
        <is>
          <t>https://www.adaaran.com/prestigevadoo/location/</t>
        </is>
      </c>
      <c r="D3596" t="inlineStr">
        <is>
          <t>diving</t>
        </is>
      </c>
      <c r="E3596" t="inlineStr">
        <is>
          <t>Maldives Beach Resort | Adaaran Prestige Vadoo | Location</t>
        </is>
      </c>
      <c r="F3596" t="n">
        <v>1801</v>
      </c>
      <c r="G3596" t="inlineStr">
        <is>
          <t>2026-10-04</t>
        </is>
      </c>
      <c r="H3596" t="inlineStr">
        <is>
          <t>official</t>
        </is>
      </c>
      <c r="I3596" t="inlineStr">
        <is>
          <t>output/pages/163_adaaran-prestige-vadoo/diving__adaaran.com__prestigevadoo-location.md</t>
        </is>
      </c>
    </row>
    <row r="3597">
      <c r="A3597" t="n">
        <v>164</v>
      </c>
      <c r="B3597" t="inlineStr">
        <is>
          <t>Baros Maldives</t>
        </is>
      </c>
      <c r="C3597" t="inlineStr">
        <is>
          <t>https://www.baros.com/environment/eco-dive-centre</t>
        </is>
      </c>
      <c r="D3597" t="inlineStr">
        <is>
          <t>dining</t>
        </is>
      </c>
      <c r="E3597" t="inlineStr">
        <is>
          <t>Dive Centre Maldives | Baros Maldives Resort | Eco Dive Centre</t>
        </is>
      </c>
      <c r="F3597" t="n">
        <v>1630</v>
      </c>
      <c r="G3597" t="inlineStr">
        <is>
          <t>2026-10-04</t>
        </is>
      </c>
      <c r="H3597" t="inlineStr">
        <is>
          <t>official</t>
        </is>
      </c>
      <c r="I3597" t="inlineStr">
        <is>
          <t>output/pages/164_baros-maldives/dining__baros.com__environment-eco-dive-centre.md</t>
        </is>
      </c>
    </row>
    <row r="3598">
      <c r="A3598" t="n">
        <v>163</v>
      </c>
      <c r="B3598" t="inlineStr">
        <is>
          <t>Adaaran Prestige Vadoo</t>
        </is>
      </c>
      <c r="C3598" t="inlineStr">
        <is>
          <t>https://www.adaaran.com/prestigevadoo/gallery/</t>
        </is>
      </c>
      <c r="D3598" t="inlineStr">
        <is>
          <t>diving</t>
        </is>
      </c>
      <c r="E3598" t="inlineStr">
        <is>
          <t>Adaaran Prestige Vadoo Maldives Photos and Videos | Official Site</t>
        </is>
      </c>
      <c r="F3598" t="n">
        <v>639</v>
      </c>
      <c r="G3598" t="inlineStr">
        <is>
          <t>2026-10-04</t>
        </is>
      </c>
      <c r="H3598" t="inlineStr">
        <is>
          <t>official</t>
        </is>
      </c>
      <c r="I3598" t="inlineStr">
        <is>
          <t>output/pages/163_adaaran-prestige-vadoo/diving__adaaran.com__prestigevadoo-gallery.md</t>
        </is>
      </c>
    </row>
    <row r="3599">
      <c r="A3599" t="n">
        <v>162</v>
      </c>
      <c r="B3599" t="inlineStr">
        <is>
          <t>The Marina at Crossroads Maldives</t>
        </is>
      </c>
      <c r="C3599" t="inlineStr">
        <is>
          <t>https://crossroadsmaldives.com/event/palm-leaf-weaving-class-2/2026-10-16/</t>
        </is>
      </c>
      <c r="D3599" t="inlineStr">
        <is>
          <t>events</t>
        </is>
      </c>
      <c r="E3599" t="inlineStr">
        <is>
          <t>Palm Leaf Weaving Class - Crossroads Maldives</t>
        </is>
      </c>
      <c r="F3599" t="n">
        <v>659</v>
      </c>
      <c r="G3599" t="inlineStr">
        <is>
          <t>2026-10-04</t>
        </is>
      </c>
      <c r="H3599" t="inlineStr">
        <is>
          <t>official</t>
        </is>
      </c>
      <c r="I3599" t="inlineStr">
        <is>
          <t>output/pages/162_the-marina-at-crossroads-maldives/events__crossroadsmaldives.com__event-palm-leaf-weaving-class-2-2026-10-16.md</t>
        </is>
      </c>
    </row>
    <row r="3600">
      <c r="A3600" t="n">
        <v>164</v>
      </c>
      <c r="B3600" t="inlineStr">
        <is>
          <t>Baros Maldives</t>
        </is>
      </c>
      <c r="C3600" t="inlineStr">
        <is>
          <t>https://www.baros.com/news</t>
        </is>
      </c>
      <c r="D3600" t="inlineStr">
        <is>
          <t>dining</t>
        </is>
      </c>
      <c r="E3600" t="inlineStr">
        <is>
          <t>Resort News | Baros Maldives Luxury Resort News</t>
        </is>
      </c>
      <c r="F3600" t="n">
        <v>335</v>
      </c>
      <c r="G3600" t="inlineStr">
        <is>
          <t>2026-10-04</t>
        </is>
      </c>
      <c r="H3600" t="inlineStr">
        <is>
          <t>official</t>
        </is>
      </c>
      <c r="I3600" t="inlineStr">
        <is>
          <t>output/pages/164_baros-maldives/dining__baros.com__news.md</t>
        </is>
      </c>
    </row>
    <row r="3601">
      <c r="A3601" t="n">
        <v>163</v>
      </c>
      <c r="B3601" t="inlineStr">
        <is>
          <t>Adaaran Prestige Vadoo</t>
        </is>
      </c>
      <c r="C3601" t="inlineStr">
        <is>
          <t>https://www.adaaran.com/prestigevadoo/offers/book-direct-th/</t>
        </is>
      </c>
      <c r="D3601" t="inlineStr">
        <is>
          <t>diving</t>
        </is>
      </c>
      <c r="E3601" t="inlineStr">
        <is>
          <t>Maldives Resort Special Offers | Adaaran Prestige Vadoo | Book Direct</t>
        </is>
      </c>
      <c r="F3601" t="n">
        <v>2571</v>
      </c>
      <c r="G3601" t="inlineStr">
        <is>
          <t>2026-10-04</t>
        </is>
      </c>
      <c r="H3601" t="inlineStr">
        <is>
          <t>official</t>
        </is>
      </c>
      <c r="I3601" t="inlineStr">
        <is>
          <t>output/pages/163_adaaran-prestige-vadoo/diving__adaaran.com__prestigevadoo-offers-book-direct-th.md</t>
        </is>
      </c>
    </row>
    <row r="3602">
      <c r="A3602" t="n">
        <v>162</v>
      </c>
      <c r="B3602" t="inlineStr">
        <is>
          <t>The Marina at Crossroads Maldives</t>
        </is>
      </c>
      <c r="C3602" t="inlineStr">
        <is>
          <t>https://crossroadsmaldives.com/event/henna-art-paining-class/2027-03-25/</t>
        </is>
      </c>
      <c r="D3602" t="inlineStr">
        <is>
          <t>events</t>
        </is>
      </c>
      <c r="E3602" t="inlineStr">
        <is>
          <t>Henna Art Paining Class - Crossroads Maldives</t>
        </is>
      </c>
      <c r="F3602" t="n">
        <v>423</v>
      </c>
      <c r="G3602" t="inlineStr">
        <is>
          <t>2026-10-04</t>
        </is>
      </c>
      <c r="H3602" t="inlineStr">
        <is>
          <t>official</t>
        </is>
      </c>
      <c r="I3602" t="inlineStr">
        <is>
          <t>output/pages/162_the-marina-at-crossroads-maldives/events__crossroadsmaldives.com__event-henna-art-paining-class-2027-03-25.md</t>
        </is>
      </c>
    </row>
    <row r="3603">
      <c r="A3603" t="n">
        <v>164</v>
      </c>
      <c r="B3603" t="inlineStr">
        <is>
          <t>Baros Maldives</t>
        </is>
      </c>
      <c r="C3603" t="inlineStr">
        <is>
          <t>https://www.baros.com/blog/five-must-have-underwater-experiences-in-the-maldives</t>
        </is>
      </c>
      <c r="D3603" t="inlineStr">
        <is>
          <t>diving</t>
        </is>
      </c>
      <c r="E3603" t="inlineStr">
        <is>
          <t>FIVE MUST-HAVE UNDERWATER EXPERIENCES IN THE MALDIVES</t>
        </is>
      </c>
      <c r="F3603" t="n">
        <v>4171</v>
      </c>
      <c r="G3603" t="inlineStr">
        <is>
          <t>2026-10-04</t>
        </is>
      </c>
      <c r="H3603" t="inlineStr">
        <is>
          <t>official</t>
        </is>
      </c>
      <c r="I3603" t="inlineStr">
        <is>
          <t>output/pages/164_baros-maldives/diving__baros.com__blog-five-must-have-underwater-experiences-in-the-maldives.md</t>
        </is>
      </c>
    </row>
    <row r="3604">
      <c r="A3604" t="n">
        <v>163</v>
      </c>
      <c r="B3604" t="inlineStr">
        <is>
          <t>Adaaran Prestige Vadoo</t>
        </is>
      </c>
      <c r="C3604" t="inlineStr">
        <is>
          <t>https://www.adaaran.com/prestigevadoo/villas/overwater-villas/</t>
        </is>
      </c>
      <c r="D3604" t="inlineStr">
        <is>
          <t>diving</t>
        </is>
      </c>
      <c r="E3604" t="inlineStr">
        <is>
          <t>Overwater Villa Maldives | Adaaran Prestige Vadoo</t>
        </is>
      </c>
      <c r="F3604" t="n">
        <v>2333</v>
      </c>
      <c r="G3604" t="inlineStr">
        <is>
          <t>2026-10-04</t>
        </is>
      </c>
      <c r="H3604" t="inlineStr">
        <is>
          <t>official</t>
        </is>
      </c>
      <c r="I3604" t="inlineStr">
        <is>
          <t>output/pages/163_adaaran-prestige-vadoo/diving__adaaran.com__prestigevadoo-villas-overwater-villas.md</t>
        </is>
      </c>
    </row>
    <row r="3605">
      <c r="A3605" t="n">
        <v>164</v>
      </c>
      <c r="B3605" t="inlineStr">
        <is>
          <t>Baros Maldives</t>
        </is>
      </c>
      <c r="C3605" t="inlineStr">
        <is>
          <t>https://www.baros.com/blog/an-unforgettable-honeymoon-at-baros-maldives</t>
        </is>
      </c>
      <c r="D3605" t="inlineStr">
        <is>
          <t>wedding</t>
        </is>
      </c>
      <c r="E3605" t="inlineStr">
        <is>
          <t>Say ‘I do’ to an unforgettable honeymoon at Baros Maldives | Baros Maldives</t>
        </is>
      </c>
      <c r="F3605" t="n">
        <v>10361</v>
      </c>
      <c r="G3605" t="inlineStr">
        <is>
          <t>2026-10-04</t>
        </is>
      </c>
      <c r="H3605" t="inlineStr">
        <is>
          <t>official</t>
        </is>
      </c>
      <c r="I3605" t="inlineStr">
        <is>
          <t>output/pages/164_baros-maldives/wedding__baros.com__blog-an-unforgettable-honeymoon-at-baros-maldives.md</t>
        </is>
      </c>
    </row>
    <row r="3606">
      <c r="A3606" t="n">
        <v>163</v>
      </c>
      <c r="B3606" t="inlineStr">
        <is>
          <t>Adaaran Prestige Vadoo</t>
        </is>
      </c>
      <c r="C3606" t="inlineStr">
        <is>
          <t>https://www.adaaran.com/prestigevadoo/offers/storrington-collective-romantic-getaway/</t>
        </is>
      </c>
      <c r="D3606" t="inlineStr">
        <is>
          <t>offers</t>
        </is>
      </c>
      <c r="E3606" t="inlineStr">
        <is>
          <t>Romantic Getaway | Adaaran Prestige Vadoo</t>
        </is>
      </c>
      <c r="F3606" t="n">
        <v>4220</v>
      </c>
      <c r="G3606" t="inlineStr">
        <is>
          <t>2026-10-04</t>
        </is>
      </c>
      <c r="H3606" t="inlineStr">
        <is>
          <t>official</t>
        </is>
      </c>
      <c r="I3606" t="inlineStr">
        <is>
          <t>output/pages/163_adaaran-prestige-vadoo/offers__adaaran.com__prestigevadoo-offers-storrington-collective-romantic-getaway.md</t>
        </is>
      </c>
    </row>
    <row r="3607">
      <c r="A3607" t="n">
        <v>164</v>
      </c>
      <c r="B3607" t="inlineStr">
        <is>
          <t>Baros Maldives</t>
        </is>
      </c>
      <c r="C3607" t="inlineStr">
        <is>
          <t>https://www.baros.com/blog/enjoy-iconic-moments-at-baros-maldives-this-festive-season</t>
        </is>
      </c>
      <c r="D3607" t="inlineStr">
        <is>
          <t>dining</t>
        </is>
      </c>
      <c r="E3607" t="inlineStr">
        <is>
          <t>Enjoy Iconic Moments at Baros Maldives this Festive Season</t>
        </is>
      </c>
      <c r="F3607" t="n">
        <v>5450</v>
      </c>
      <c r="G3607" t="inlineStr">
        <is>
          <t>2026-10-04</t>
        </is>
      </c>
      <c r="H3607" t="inlineStr">
        <is>
          <t>official</t>
        </is>
      </c>
      <c r="I3607" t="inlineStr">
        <is>
          <t>output/pages/164_baros-maldives/dining__baros.com__blog-enjoy-iconic-moments-at-baros-maldives-this-festive-sea.md</t>
        </is>
      </c>
    </row>
    <row r="3608">
      <c r="A3608" t="n">
        <v>162</v>
      </c>
      <c r="B3608" t="inlineStr">
        <is>
          <t>The Marina at Crossroads Maldives</t>
        </is>
      </c>
      <c r="C3608" t="inlineStr">
        <is>
          <t>https://crossroadsmaldives.com/event/palm-leaf-weaving-class-2/2027-04-30/</t>
        </is>
      </c>
      <c r="D3608" t="inlineStr">
        <is>
          <t>events</t>
        </is>
      </c>
      <c r="E3608" t="inlineStr">
        <is>
          <t>Palm Leaf Weaving Class - Crossroads Maldives</t>
        </is>
      </c>
      <c r="F3608" t="n">
        <v>667</v>
      </c>
      <c r="G3608" t="inlineStr">
        <is>
          <t>2026-10-04</t>
        </is>
      </c>
      <c r="H3608" t="inlineStr">
        <is>
          <t>official</t>
        </is>
      </c>
      <c r="I3608" t="inlineStr">
        <is>
          <t>output/pages/162_the-marina-at-crossroads-maldives/events__crossroadsmaldives.com__event-palm-leaf-weaving-class-2-2027-04-30.md</t>
        </is>
      </c>
    </row>
    <row r="3609">
      <c r="A3609" t="n">
        <v>162</v>
      </c>
      <c r="B3609" t="inlineStr">
        <is>
          <t>The Marina at Crossroads Maldives</t>
        </is>
      </c>
      <c r="C3609" t="inlineStr">
        <is>
          <t>https://crossroadsmaldives.com/investor-relations/</t>
        </is>
      </c>
      <c r="D3609" t="inlineStr">
        <is>
          <t>diving</t>
        </is>
      </c>
      <c r="E3609" t="inlineStr">
        <is>
          <t>Invest in Maldives Tourism Industry | Crossroads Maldives</t>
        </is>
      </c>
      <c r="F3609" t="n">
        <v>1403</v>
      </c>
      <c r="G3609" t="inlineStr">
        <is>
          <t>2026-10-04</t>
        </is>
      </c>
      <c r="H3609" t="inlineStr">
        <is>
          <t>official</t>
        </is>
      </c>
      <c r="I3609" t="inlineStr">
        <is>
          <t>output/pages/162_the-marina-at-crossroads-maldives/diving__crossroadsmaldives.com__investor-relations.md</t>
        </is>
      </c>
    </row>
    <row r="3610">
      <c r="A3610" t="n">
        <v>164</v>
      </c>
      <c r="B3610" t="inlineStr">
        <is>
          <t>Baros Maldives</t>
        </is>
      </c>
      <c r="C3610" t="inlineStr">
        <is>
          <t>https://www.baros.com/blog/baros-treasure-hunt</t>
        </is>
      </c>
      <c r="D3610" t="inlineStr">
        <is>
          <t>dining</t>
        </is>
      </c>
      <c r="E3610" t="inlineStr">
        <is>
          <t>Win an island escape: Baros treasure hunt | Baros Maldives</t>
        </is>
      </c>
      <c r="F3610" t="n">
        <v>6195</v>
      </c>
      <c r="G3610" t="inlineStr">
        <is>
          <t>2026-10-04</t>
        </is>
      </c>
      <c r="H3610" t="inlineStr">
        <is>
          <t>official</t>
        </is>
      </c>
      <c r="I3610" t="inlineStr">
        <is>
          <t>output/pages/164_baros-maldives/dining__baros.com__blog-baros-treasure-hunt.md</t>
        </is>
      </c>
    </row>
    <row r="3611">
      <c r="A3611" t="n">
        <v>163</v>
      </c>
      <c r="B3611" t="inlineStr">
        <is>
          <t>Adaaran Prestige Vadoo</t>
        </is>
      </c>
      <c r="C3611" t="inlineStr">
        <is>
          <t>https://www.adaaran.com/prestigevadoo/villas/sunset-water-villas/</t>
        </is>
      </c>
      <c r="D3611" t="inlineStr">
        <is>
          <t>diving</t>
        </is>
      </c>
      <c r="E3611" t="inlineStr">
        <is>
          <t>Maldives Water Villa with Private Pool | Adaaran Prestige Vadoo</t>
        </is>
      </c>
      <c r="F3611" t="n">
        <v>2238</v>
      </c>
      <c r="G3611" t="inlineStr">
        <is>
          <t>2026-10-04</t>
        </is>
      </c>
      <c r="H3611" t="inlineStr">
        <is>
          <t>official</t>
        </is>
      </c>
      <c r="I3611" t="inlineStr">
        <is>
          <t>output/pages/163_adaaran-prestige-vadoo/diving__adaaran.com__prestigevadoo-villas-sunset-water-villas.md</t>
        </is>
      </c>
    </row>
    <row r="3612">
      <c r="A3612" t="n">
        <v>162</v>
      </c>
      <c r="B3612" t="inlineStr">
        <is>
          <t>The Marina at Crossroads Maldives</t>
        </is>
      </c>
      <c r="C3612" t="inlineStr">
        <is>
          <t>https://crossroadsmaldives.com/events/</t>
        </is>
      </c>
      <c r="D3612" t="inlineStr">
        <is>
          <t>events</t>
        </is>
      </c>
      <c r="E3612" t="inlineStr">
        <is>
          <t>Event Venues Maldives | Maldives Local Transfers | Crossroads</t>
        </is>
      </c>
      <c r="F3612" t="n">
        <v>8521</v>
      </c>
      <c r="G3612" t="inlineStr">
        <is>
          <t>2026-10-04</t>
        </is>
      </c>
      <c r="H3612" t="inlineStr">
        <is>
          <t>official</t>
        </is>
      </c>
      <c r="I3612" t="inlineStr">
        <is>
          <t>output/pages/162_the-marina-at-crossroads-maldives/events__crossroadsmaldives.com__events.md</t>
        </is>
      </c>
    </row>
    <row r="3613">
      <c r="A3613" t="n">
        <v>164</v>
      </c>
      <c r="B3613" t="inlineStr">
        <is>
          <t>Baros Maldives</t>
        </is>
      </c>
      <c r="C3613" t="inlineStr">
        <is>
          <t>https://www.baros.com/terms-conditions</t>
        </is>
      </c>
      <c r="D3613" t="inlineStr">
        <is>
          <t>dining</t>
        </is>
      </c>
      <c r="E3613" t="inlineStr">
        <is>
          <t>Terms And Conditions | Baros Maldives Luxury Resort</t>
        </is>
      </c>
      <c r="F3613" t="n">
        <v>4673</v>
      </c>
      <c r="G3613" t="inlineStr">
        <is>
          <t>2026-10-04</t>
        </is>
      </c>
      <c r="H3613" t="inlineStr">
        <is>
          <t>official</t>
        </is>
      </c>
      <c r="I3613" t="inlineStr">
        <is>
          <t>output/pages/164_baros-maldives/dining__baros.com__terms-conditions.md</t>
        </is>
      </c>
    </row>
    <row r="3614">
      <c r="A3614" t="n">
        <v>163</v>
      </c>
      <c r="B3614" t="inlineStr">
        <is>
          <t>Adaaran Prestige Vadoo</t>
        </is>
      </c>
      <c r="C3614" t="inlineStr">
        <is>
          <t>https://www.adaaran.com/prestigevadoo/dining/farivalhu-restaurant/</t>
        </is>
      </c>
      <c r="D3614" t="inlineStr">
        <is>
          <t>dining</t>
        </is>
      </c>
      <c r="E3614" t="inlineStr">
        <is>
          <t>Maldives Fine Dining | Farivalhu Restaurant | Adaaran Prestige Vadoo</t>
        </is>
      </c>
      <c r="F3614" t="n">
        <v>1768</v>
      </c>
      <c r="G3614" t="inlineStr">
        <is>
          <t>2026-10-04</t>
        </is>
      </c>
      <c r="H3614" t="inlineStr">
        <is>
          <t>official</t>
        </is>
      </c>
      <c r="I3614" t="inlineStr">
        <is>
          <t>output/pages/163_adaaran-prestige-vadoo/dining__adaaran.com__prestigevadoo-dining-farivalhu-restaurant.md</t>
        </is>
      </c>
    </row>
    <row r="3615">
      <c r="A3615" t="n">
        <v>164</v>
      </c>
      <c r="B3615" t="inlineStr">
        <is>
          <t>Baros Maldives</t>
        </is>
      </c>
      <c r="C3615" t="inlineStr">
        <is>
          <t>https://www.baros.com/blog/celebrate-an-entrancing-eid-at-baros-maldives-2</t>
        </is>
      </c>
      <c r="D3615" t="inlineStr">
        <is>
          <t>wedding</t>
        </is>
      </c>
      <c r="E3615" t="inlineStr">
        <is>
          <t>Embark on an enchanting Eid escape at Baros Maldives | Baros Maldives</t>
        </is>
      </c>
      <c r="F3615" t="n">
        <v>7609</v>
      </c>
      <c r="G3615" t="inlineStr">
        <is>
          <t>2026-10-04</t>
        </is>
      </c>
      <c r="H3615" t="inlineStr">
        <is>
          <t>official</t>
        </is>
      </c>
      <c r="I3615" t="inlineStr">
        <is>
          <t>output/pages/164_baros-maldives/wedding__baros.com__blog-celebrate-an-entrancing-eid-at-baros-maldives-2.md</t>
        </is>
      </c>
    </row>
    <row r="3616">
      <c r="A3616" t="n">
        <v>163</v>
      </c>
      <c r="B3616" t="inlineStr">
        <is>
          <t>Adaaran Prestige Vadoo</t>
        </is>
      </c>
      <c r="C3616" t="inlineStr">
        <is>
          <t>https://www.adaaran.com/prestigevadoo/offers/book-direct/</t>
        </is>
      </c>
      <c r="D3616" t="inlineStr">
        <is>
          <t>diving</t>
        </is>
      </c>
      <c r="E3616" t="inlineStr">
        <is>
          <t>Maldives Resort Special Offers | Adaaran Prestige Vadoo | Book Direct</t>
        </is>
      </c>
      <c r="F3616" t="n">
        <v>2680</v>
      </c>
      <c r="G3616" t="inlineStr">
        <is>
          <t>2026-10-04</t>
        </is>
      </c>
      <c r="H3616" t="inlineStr">
        <is>
          <t>official</t>
        </is>
      </c>
      <c r="I3616" t="inlineStr">
        <is>
          <t>output/pages/163_adaaran-prestige-vadoo/diving__adaaran.com__prestigevadoo-offers-book-direct.md</t>
        </is>
      </c>
    </row>
    <row r="3617">
      <c r="A3617" t="n">
        <v>164</v>
      </c>
      <c r="B3617" t="inlineStr">
        <is>
          <t>Baros Maldives</t>
        </is>
      </c>
      <c r="C3617" t="inlineStr">
        <is>
          <t>https://www.baros.com/experiences/baros-escapes</t>
        </is>
      </c>
      <c r="D3617" t="inlineStr">
        <is>
          <t>dining</t>
        </is>
      </c>
      <c r="E3617" t="inlineStr">
        <is>
          <t>Maldives Hotel Deals | Baros Escape | Special Offers at Baros</t>
        </is>
      </c>
      <c r="F3617" t="n">
        <v>570</v>
      </c>
      <c r="G3617" t="inlineStr">
        <is>
          <t>2026-10-04</t>
        </is>
      </c>
      <c r="H3617" t="inlineStr">
        <is>
          <t>official</t>
        </is>
      </c>
      <c r="I3617" t="inlineStr">
        <is>
          <t>output/pages/164_baros-maldives/dining__baros.com__experiences-baros-escapes.md</t>
        </is>
      </c>
    </row>
    <row r="3618">
      <c r="A3618" t="n">
        <v>163</v>
      </c>
      <c r="B3618" t="inlineStr">
        <is>
          <t>Adaaran Prestige Vadoo</t>
        </is>
      </c>
      <c r="C3618" t="inlineStr">
        <is>
          <t>https://www.adaaran.com/prestigevadoo/dining/kithajima-japanese-restaurant/</t>
        </is>
      </c>
      <c r="D3618" t="inlineStr">
        <is>
          <t>dining</t>
        </is>
      </c>
      <c r="E3618" t="inlineStr">
        <is>
          <t>Japanese Restaurant In Maldives | Japanese Cuisine at Kithajima</t>
        </is>
      </c>
      <c r="F3618" t="n">
        <v>1443</v>
      </c>
      <c r="G3618" t="inlineStr">
        <is>
          <t>2026-10-04</t>
        </is>
      </c>
      <c r="H3618" t="inlineStr">
        <is>
          <t>official</t>
        </is>
      </c>
      <c r="I3618" t="inlineStr">
        <is>
          <t>output/pages/163_adaaran-prestige-vadoo/dining__adaaran.com__prestigevadoo-dining-kithajima-japanese-restaurant.md</t>
        </is>
      </c>
    </row>
    <row r="3619">
      <c r="A3619" t="n">
        <v>162</v>
      </c>
      <c r="B3619" t="inlineStr">
        <is>
          <t>The Marina at Crossroads Maldives</t>
        </is>
      </c>
      <c r="C3619" t="inlineStr">
        <is>
          <t>https://crossroadsmaldives.com/event/bodu-eid-maali-parade/</t>
        </is>
      </c>
      <c r="D3619" t="inlineStr">
        <is>
          <t>events</t>
        </is>
      </c>
      <c r="E3619" t="inlineStr">
        <is>
          <t>Bodu Eid Maali Parade - Crossroads Maldives</t>
        </is>
      </c>
      <c r="F3619" t="n">
        <v>663</v>
      </c>
      <c r="G3619" t="inlineStr">
        <is>
          <t>2026-10-04</t>
        </is>
      </c>
      <c r="H3619" t="inlineStr">
        <is>
          <t>official</t>
        </is>
      </c>
      <c r="I3619" t="inlineStr">
        <is>
          <t>output/pages/162_the-marina-at-crossroads-maldives/events__crossroadsmaldives.com__event-bodu-eid-maali-parade.md</t>
        </is>
      </c>
    </row>
    <row r="3620">
      <c r="A3620" t="n">
        <v>164</v>
      </c>
      <c r="B3620" t="inlineStr">
        <is>
          <t>Baros Maldives</t>
        </is>
      </c>
      <c r="C3620" t="inlineStr">
        <is>
          <t>https://www.baros.com/divers-baros-maldives/diving</t>
        </is>
      </c>
      <c r="D3620" t="inlineStr">
        <is>
          <t>dining</t>
        </is>
      </c>
      <c r="E3620" t="inlineStr">
        <is>
          <t>Dive Resorts Maldives | Baros Maldives Diving Packages</t>
        </is>
      </c>
      <c r="F3620" t="n">
        <v>1629</v>
      </c>
      <c r="G3620" t="inlineStr">
        <is>
          <t>2026-10-04</t>
        </is>
      </c>
      <c r="H3620" t="inlineStr">
        <is>
          <t>official</t>
        </is>
      </c>
      <c r="I3620" t="inlineStr">
        <is>
          <t>output/pages/164_baros-maldives/dining__baros.com__divers-baros-maldives-diving.md</t>
        </is>
      </c>
    </row>
    <row r="3621">
      <c r="A3621" t="n">
        <v>163</v>
      </c>
      <c r="B3621" t="inlineStr">
        <is>
          <t>Adaaran Prestige Vadoo</t>
        </is>
      </c>
      <c r="C3621" t="inlineStr">
        <is>
          <t>https://www.adaaran.com/prestigevadoo/experiences/watersports/</t>
        </is>
      </c>
      <c r="D3621" t="inlineStr">
        <is>
          <t>diving</t>
        </is>
      </c>
      <c r="E3621" t="inlineStr">
        <is>
          <t>Maldives Watersports Point | Adaaran Prestige Vadoo</t>
        </is>
      </c>
      <c r="F3621" t="n">
        <v>3985</v>
      </c>
      <c r="G3621" t="inlineStr">
        <is>
          <t>2026-10-04</t>
        </is>
      </c>
      <c r="H3621" t="inlineStr">
        <is>
          <t>official</t>
        </is>
      </c>
      <c r="I3621" t="inlineStr">
        <is>
          <t>output/pages/163_adaaran-prestige-vadoo/diving__adaaran.com__prestigevadoo-experiences-watersports.md</t>
        </is>
      </c>
    </row>
    <row r="3622">
      <c r="A3622" t="n">
        <v>164</v>
      </c>
      <c r="B3622" t="inlineStr">
        <is>
          <t>Baros Maldives</t>
        </is>
      </c>
      <c r="C3622" t="inlineStr">
        <is>
          <t>https://www.baros.com/dining/destination-dining/island-dining</t>
        </is>
      </c>
      <c r="D3622" t="inlineStr">
        <is>
          <t>dining</t>
        </is>
      </c>
      <c r="E3622" t="inlineStr">
        <is>
          <t>Maldives Romantic Dinner  | Island Dining | Baros Maldives</t>
        </is>
      </c>
      <c r="F3622" t="n">
        <v>594</v>
      </c>
      <c r="G3622" t="inlineStr">
        <is>
          <t>2026-10-04</t>
        </is>
      </c>
      <c r="H3622" t="inlineStr">
        <is>
          <t>official</t>
        </is>
      </c>
      <c r="I3622" t="inlineStr">
        <is>
          <t>output/pages/164_baros-maldives/dining__baros.com__dining-destination-dining-island-dining.md</t>
        </is>
      </c>
    </row>
    <row r="3623">
      <c r="A3623" t="n">
        <v>163</v>
      </c>
      <c r="B3623" t="inlineStr">
        <is>
          <t>Adaaran Prestige Vadoo</t>
        </is>
      </c>
      <c r="C3623" t="inlineStr">
        <is>
          <t>https://www.adaaran.com/prestigevadoo/dining/dhoni-bar/</t>
        </is>
      </c>
      <c r="D3623" t="inlineStr">
        <is>
          <t>dining</t>
        </is>
      </c>
      <c r="E3623" t="inlineStr">
        <is>
          <t>Best Bars in Maldives | Dhoni Bar at Adaaran Prestige Vadoo</t>
        </is>
      </c>
      <c r="F3623" t="n">
        <v>1759</v>
      </c>
      <c r="G3623" t="inlineStr">
        <is>
          <t>2026-10-04</t>
        </is>
      </c>
      <c r="H3623" t="inlineStr">
        <is>
          <t>official</t>
        </is>
      </c>
      <c r="I3623" t="inlineStr">
        <is>
          <t>output/pages/163_adaaran-prestige-vadoo/dining__adaaran.com__prestigevadoo-dining-dhoni-bar.md</t>
        </is>
      </c>
    </row>
    <row r="3624">
      <c r="A3624" t="n">
        <v>162</v>
      </c>
      <c r="B3624" t="inlineStr">
        <is>
          <t>The Marina at Crossroads Maldives</t>
        </is>
      </c>
      <c r="C3624" t="inlineStr">
        <is>
          <t>https://crossroadsmaldives.com/event/palm-leaf-weaving-class-2/2026-10-30/</t>
        </is>
      </c>
      <c r="D3624" t="inlineStr">
        <is>
          <t>events</t>
        </is>
      </c>
      <c r="E3624" t="inlineStr">
        <is>
          <t>Palm Leaf Weaving Class - Crossroads Maldives</t>
        </is>
      </c>
      <c r="F3624" t="n">
        <v>659</v>
      </c>
      <c r="G3624" t="inlineStr">
        <is>
          <t>2026-10-04</t>
        </is>
      </c>
      <c r="H3624" t="inlineStr">
        <is>
          <t>official</t>
        </is>
      </c>
      <c r="I3624" t="inlineStr">
        <is>
          <t>output/pages/162_the-marina-at-crossroads-maldives/events__crossroadsmaldives.com__event-palm-leaf-weaving-class-2-2026-10-30.md</t>
        </is>
      </c>
    </row>
    <row r="3625">
      <c r="A3625" t="n">
        <v>164</v>
      </c>
      <c r="B3625" t="inlineStr">
        <is>
          <t>Baros Maldives</t>
        </is>
      </c>
      <c r="C3625" t="inlineStr">
        <is>
          <t>https://www.baros.com/blog/20-maldives-inspo-ideas</t>
        </is>
      </c>
      <c r="D3625" t="inlineStr">
        <is>
          <t>dining</t>
        </is>
      </c>
      <c r="E3625" t="inlineStr">
        <is>
          <t>Top Reasons to Visit Maldives | Baros Luxury Resort | Blogs</t>
        </is>
      </c>
      <c r="F3625" t="n">
        <v>7150</v>
      </c>
      <c r="G3625" t="inlineStr">
        <is>
          <t>2026-10-04</t>
        </is>
      </c>
      <c r="H3625" t="inlineStr">
        <is>
          <t>official</t>
        </is>
      </c>
      <c r="I3625" t="inlineStr">
        <is>
          <t>output/pages/164_baros-maldives/dining__baros.com__blog-20-maldives-inspo-ideas.md</t>
        </is>
      </c>
    </row>
    <row r="3626">
      <c r="A3626" t="n">
        <v>163</v>
      </c>
      <c r="B3626" t="inlineStr">
        <is>
          <t>Adaaran Prestige Vadoo</t>
        </is>
      </c>
      <c r="C3626" t="inlineStr">
        <is>
          <t>https://www.adaaran.com/prestigevadoo/offers/book-direct-es/</t>
        </is>
      </c>
      <c r="D3626" t="inlineStr">
        <is>
          <t>diving</t>
        </is>
      </c>
      <c r="E3626" t="inlineStr">
        <is>
          <t>Maldives Resort Special Offers | Adaaran Prestige Vadoo | Book Direct</t>
        </is>
      </c>
      <c r="F3626" t="n">
        <v>2974</v>
      </c>
      <c r="G3626" t="inlineStr">
        <is>
          <t>2026-10-04</t>
        </is>
      </c>
      <c r="H3626" t="inlineStr">
        <is>
          <t>official</t>
        </is>
      </c>
      <c r="I3626" t="inlineStr">
        <is>
          <t>output/pages/163_adaaran-prestige-vadoo/diving__adaaran.com__prestigevadoo-offers-book-direct-es.md</t>
        </is>
      </c>
    </row>
    <row r="3627">
      <c r="A3627" t="n">
        <v>164</v>
      </c>
      <c r="B3627" t="inlineStr">
        <is>
          <t>Baros Maldives</t>
        </is>
      </c>
      <c r="C3627" t="inlineStr">
        <is>
          <t>https://www.baros.com/blog/the-maldives-is-one-of-the-most-romantic-places-in-the-world-to-propose</t>
        </is>
      </c>
      <c r="D3627" t="inlineStr">
        <is>
          <t>dining</t>
        </is>
      </c>
      <c r="E3627" t="inlineStr">
        <is>
          <t>Most Romantic Places in Maldives | Baros Resort | Blogs</t>
        </is>
      </c>
      <c r="F3627" t="n">
        <v>3674</v>
      </c>
      <c r="G3627" t="inlineStr">
        <is>
          <t>2026-10-04</t>
        </is>
      </c>
      <c r="H3627" t="inlineStr">
        <is>
          <t>official</t>
        </is>
      </c>
      <c r="I3627" t="inlineStr">
        <is>
          <t>output/pages/164_baros-maldives/dining__baros.com__blog-the-maldives-is-one-of-the-most-romantic-places-in-the-.md</t>
        </is>
      </c>
    </row>
    <row r="3628">
      <c r="A3628" t="n">
        <v>163</v>
      </c>
      <c r="B3628" t="inlineStr">
        <is>
          <t>Adaaran Prestige Vadoo</t>
        </is>
      </c>
      <c r="C3628" t="inlineStr">
        <is>
          <t>https://www.adaaran.com/prestigevadoo/dining/kandholi-bar/</t>
        </is>
      </c>
      <c r="D3628" t="inlineStr">
        <is>
          <t>dining</t>
        </is>
      </c>
      <c r="E3628" t="inlineStr">
        <is>
          <t>Hotel Bars in Maldives | Kandholi Bar | Adaaran Prestige Vadoo Maldives</t>
        </is>
      </c>
      <c r="F3628" t="n">
        <v>1514</v>
      </c>
      <c r="G3628" t="inlineStr">
        <is>
          <t>2026-10-04</t>
        </is>
      </c>
      <c r="H3628" t="inlineStr">
        <is>
          <t>official</t>
        </is>
      </c>
      <c r="I3628" t="inlineStr">
        <is>
          <t>output/pages/163_adaaran-prestige-vadoo/dining__adaaran.com__prestigevadoo-dining-kandholi-bar.md</t>
        </is>
      </c>
    </row>
    <row r="3629">
      <c r="A3629" t="n">
        <v>164</v>
      </c>
      <c r="B3629" t="inlineStr">
        <is>
          <t>Baros Maldives</t>
        </is>
      </c>
      <c r="C3629" t="inlineStr">
        <is>
          <t>https://www.baros.com/blog/baros-love-song</t>
        </is>
      </c>
      <c r="D3629" t="inlineStr">
        <is>
          <t>dining</t>
        </is>
      </c>
      <c r="E3629" t="inlineStr">
        <is>
          <t>Private Dining for Couples | Blogs | Baros Maldives</t>
        </is>
      </c>
      <c r="F3629" t="n">
        <v>3423</v>
      </c>
      <c r="G3629" t="inlineStr">
        <is>
          <t>2026-10-04</t>
        </is>
      </c>
      <c r="H3629" t="inlineStr">
        <is>
          <t>official</t>
        </is>
      </c>
      <c r="I3629" t="inlineStr">
        <is>
          <t>output/pages/164_baros-maldives/dining__baros.com__blog-baros-love-song.md</t>
        </is>
      </c>
    </row>
    <row r="3630">
      <c r="A3630" t="n">
        <v>162</v>
      </c>
      <c r="B3630" t="inlineStr">
        <is>
          <t>The Marina at Crossroads Maldives</t>
        </is>
      </c>
      <c r="C3630" t="inlineStr">
        <is>
          <t>https://crossroadsmaldives.com/event/henna-art-paining-class/2027-07-22/</t>
        </is>
      </c>
      <c r="D3630" t="inlineStr">
        <is>
          <t>events</t>
        </is>
      </c>
      <c r="E3630" t="inlineStr">
        <is>
          <t>Henna Art Paining Class - Crossroads Maldives</t>
        </is>
      </c>
      <c r="F3630" t="n">
        <v>421</v>
      </c>
      <c r="G3630" t="inlineStr">
        <is>
          <t>2026-10-04</t>
        </is>
      </c>
      <c r="H3630" t="inlineStr">
        <is>
          <t>official</t>
        </is>
      </c>
      <c r="I3630" t="inlineStr">
        <is>
          <t>output/pages/162_the-marina-at-crossroads-maldives/events__crossroadsmaldives.com__event-henna-art-paining-class-2027-07-22.md</t>
        </is>
      </c>
    </row>
    <row r="3631">
      <c r="A3631" t="n">
        <v>163</v>
      </c>
      <c r="B3631" t="inlineStr">
        <is>
          <t>Adaaran Prestige Vadoo</t>
        </is>
      </c>
      <c r="C3631" t="inlineStr">
        <is>
          <t>https://www.adaaran.com/prestigevadoo/experiences/diving/housereef-vadoo/</t>
        </is>
      </c>
      <c r="D3631" t="inlineStr">
        <is>
          <t>diving</t>
        </is>
      </c>
      <c r="E3631" t="inlineStr">
        <is>
          <t>Best Maldives Resorts for Snorkeling | Maldives Housereef</t>
        </is>
      </c>
      <c r="F3631" t="n">
        <v>6179</v>
      </c>
      <c r="G3631" t="inlineStr">
        <is>
          <t>2026-10-04</t>
        </is>
      </c>
      <c r="H3631" t="inlineStr">
        <is>
          <t>official</t>
        </is>
      </c>
      <c r="I3631" t="inlineStr">
        <is>
          <t>output/pages/163_adaaran-prestige-vadoo/diving__adaaran.com__prestigevadoo-experiences-diving-housereef-vadoo.md</t>
        </is>
      </c>
    </row>
    <row r="3632">
      <c r="A3632" t="n">
        <v>164</v>
      </c>
      <c r="B3632" t="inlineStr">
        <is>
          <t>Baros Maldives</t>
        </is>
      </c>
      <c r="C3632" t="inlineStr">
        <is>
          <t>https://www.baros.com/blog/best-fine-dining-maldives-restaurant</t>
        </is>
      </c>
      <c r="D3632" t="inlineStr">
        <is>
          <t>dining</t>
        </is>
      </c>
      <c r="E3632" t="inlineStr">
        <is>
          <t>Fine Dining Restaurants in Maldives | Baros Resort | Blogs</t>
        </is>
      </c>
      <c r="F3632" t="n">
        <v>3777</v>
      </c>
      <c r="G3632" t="inlineStr">
        <is>
          <t>2026-10-04</t>
        </is>
      </c>
      <c r="H3632" t="inlineStr">
        <is>
          <t>official</t>
        </is>
      </c>
      <c r="I3632" t="inlineStr">
        <is>
          <t>output/pages/164_baros-maldives/dining__baros.com__blog-best-fine-dining-maldives-restaurant.md</t>
        </is>
      </c>
    </row>
    <row r="3633">
      <c r="A3633" t="n">
        <v>164</v>
      </c>
      <c r="B3633" t="inlineStr">
        <is>
          <t>Baros Maldives</t>
        </is>
      </c>
      <c r="C3633" t="inlineStr">
        <is>
          <t>https://www.baros.com/blog/best-diving-in-the-maldives</t>
        </is>
      </c>
      <c r="D3633" t="inlineStr">
        <is>
          <t>diving</t>
        </is>
      </c>
      <c r="E3633" t="inlineStr">
        <is>
          <t>Best diving in the Maldives</t>
        </is>
      </c>
      <c r="F3633" t="n">
        <v>5625</v>
      </c>
      <c r="G3633" t="inlineStr">
        <is>
          <t>2026-10-04</t>
        </is>
      </c>
      <c r="H3633" t="inlineStr">
        <is>
          <t>official</t>
        </is>
      </c>
      <c r="I3633" t="inlineStr">
        <is>
          <t>output/pages/164_baros-maldives/diving__baros.com__blog-best-diving-in-the-maldives.md</t>
        </is>
      </c>
    </row>
    <row r="3634">
      <c r="A3634" t="n">
        <v>167</v>
      </c>
      <c r="B3634" t="inlineStr">
        <is>
          <t>Milaidhoo Island Maldives</t>
        </is>
      </c>
      <c r="C3634" t="inlineStr">
        <is>
          <t>https://www.milaidhoo.com/</t>
        </is>
      </c>
      <c r="D3634" t="inlineStr">
        <is>
          <t>diving</t>
        </is>
      </c>
      <c r="E3634" t="inlineStr">
        <is>
          <t>Maldives Luxury Resort | Milaidhoo Island Maldives Official site</t>
        </is>
      </c>
      <c r="F3634" t="n">
        <v>3519</v>
      </c>
      <c r="G3634" t="inlineStr">
        <is>
          <t>2026-10-04</t>
        </is>
      </c>
      <c r="H3634" t="inlineStr">
        <is>
          <t>official</t>
        </is>
      </c>
      <c r="I3634" t="inlineStr">
        <is>
          <t>output/pages/167_milaidhoo-island-maldives/diving__milaidhoo.com__home.md</t>
        </is>
      </c>
    </row>
    <row r="3635">
      <c r="A3635" t="n">
        <v>162</v>
      </c>
      <c r="B3635" t="inlineStr">
        <is>
          <t>The Marina at Crossroads Maldives</t>
        </is>
      </c>
      <c r="C3635" t="inlineStr">
        <is>
          <t>https://crossroadsmaldives.com/event/confectionary-weekend-party/</t>
        </is>
      </c>
      <c r="D3635" t="inlineStr">
        <is>
          <t>events</t>
        </is>
      </c>
      <c r="E3635" t="inlineStr">
        <is>
          <t>Confectionary Weekend Party - Crossroads Maldives</t>
        </is>
      </c>
      <c r="F3635" t="n">
        <v>454</v>
      </c>
      <c r="G3635" t="inlineStr">
        <is>
          <t>2026-10-04</t>
        </is>
      </c>
      <c r="H3635" t="inlineStr">
        <is>
          <t>official</t>
        </is>
      </c>
      <c r="I3635" t="inlineStr">
        <is>
          <t>output/pages/162_the-marina-at-crossroads-maldives/events__crossroadsmaldives.com__event-confectionary-weekend-party.md</t>
        </is>
      </c>
    </row>
    <row r="3636">
      <c r="A3636" t="n">
        <v>164</v>
      </c>
      <c r="B3636" t="inlineStr">
        <is>
          <t>Baros Maldives</t>
        </is>
      </c>
      <c r="C3636" t="inlineStr">
        <is>
          <t>https://www.baros.com/wellness-practitioner</t>
        </is>
      </c>
      <c r="D3636" t="inlineStr">
        <is>
          <t>dining</t>
        </is>
      </c>
      <c r="E3636" t="inlineStr">
        <is>
          <t>Visiting Wellness Practitioners | Baros Maldives</t>
        </is>
      </c>
      <c r="F3636" t="n">
        <v>1028</v>
      </c>
      <c r="G3636" t="inlineStr">
        <is>
          <t>2026-10-04</t>
        </is>
      </c>
      <c r="H3636" t="inlineStr">
        <is>
          <t>official</t>
        </is>
      </c>
      <c r="I3636" t="inlineStr">
        <is>
          <t>output/pages/164_baros-maldives/dining__baros.com__wellness-practitioner.md</t>
        </is>
      </c>
    </row>
    <row r="3637">
      <c r="A3637" t="n">
        <v>167</v>
      </c>
      <c r="B3637" t="inlineStr">
        <is>
          <t>Milaidhoo Island Maldives</t>
        </is>
      </c>
      <c r="C3637" t="inlineStr">
        <is>
          <t>https://www.milaidhoo.com/romantic-escapes</t>
        </is>
      </c>
      <c r="D3637" t="inlineStr">
        <is>
          <t>overview</t>
        </is>
      </c>
      <c r="E3637" t="inlineStr">
        <is>
          <t>Romantic Getaways for Two in Paradise | Milaidhoo Island</t>
        </is>
      </c>
      <c r="F3637" t="n">
        <v>7934</v>
      </c>
      <c r="G3637" t="inlineStr">
        <is>
          <t>2026-10-04</t>
        </is>
      </c>
      <c r="H3637" t="inlineStr">
        <is>
          <t>official</t>
        </is>
      </c>
      <c r="I3637" t="inlineStr">
        <is>
          <t>output/pages/167_milaidhoo-island-maldives/overview__milaidhoo.com__romantic-escapes.md</t>
        </is>
      </c>
    </row>
    <row r="3638">
      <c r="A3638" t="n">
        <v>163</v>
      </c>
      <c r="B3638" t="inlineStr">
        <is>
          <t>Adaaran Prestige Vadoo</t>
        </is>
      </c>
      <c r="C3638" t="inlineStr">
        <is>
          <t>https://www.adaaran.com/prestigevadoo/villas/sunrise-water-villas/</t>
        </is>
      </c>
      <c r="D3638" t="inlineStr">
        <is>
          <t>diving</t>
        </is>
      </c>
      <c r="E3638" t="inlineStr">
        <is>
          <t>Maldives Water Villa with Pool | Adaaran Prestige Vadoo</t>
        </is>
      </c>
      <c r="F3638" t="n">
        <v>2315</v>
      </c>
      <c r="G3638" t="inlineStr">
        <is>
          <t>2026-10-04</t>
        </is>
      </c>
      <c r="H3638" t="inlineStr">
        <is>
          <t>official</t>
        </is>
      </c>
      <c r="I3638" t="inlineStr">
        <is>
          <t>output/pages/163_adaaran-prestige-vadoo/diving__adaaran.com__prestigevadoo-villas-sunrise-water-villas.md</t>
        </is>
      </c>
    </row>
    <row r="3639">
      <c r="A3639" t="n">
        <v>164</v>
      </c>
      <c r="B3639" t="inlineStr">
        <is>
          <t>Baros Maldives</t>
        </is>
      </c>
      <c r="C3639" t="inlineStr">
        <is>
          <t>https://www.baros.com/sitemap</t>
        </is>
      </c>
      <c r="D3639" t="inlineStr">
        <is>
          <t>dining</t>
        </is>
      </c>
      <c r="E3639" t="inlineStr">
        <is>
          <t>Sitemap | Baros Maldives Luxury Resort</t>
        </is>
      </c>
      <c r="F3639" t="n">
        <v>1728</v>
      </c>
      <c r="G3639" t="inlineStr">
        <is>
          <t>2026-10-04</t>
        </is>
      </c>
      <c r="H3639" t="inlineStr">
        <is>
          <t>official</t>
        </is>
      </c>
      <c r="I3639" t="inlineStr">
        <is>
          <t>output/pages/164_baros-maldives/dining__baros.com__sitemap.md</t>
        </is>
      </c>
    </row>
    <row r="3640">
      <c r="A3640" t="n">
        <v>162</v>
      </c>
      <c r="B3640" t="inlineStr">
        <is>
          <t>The Marina at Crossroads Maldives</t>
        </is>
      </c>
      <c r="C3640" t="inlineStr">
        <is>
          <t>https://crossroadsmaldives.com/event/palm-leaf-weaving-class-2/2026-12-11/</t>
        </is>
      </c>
      <c r="D3640" t="inlineStr">
        <is>
          <t>events</t>
        </is>
      </c>
      <c r="E3640" t="inlineStr">
        <is>
          <t>Palm Leaf Weaving Class - Crossroads Maldives</t>
        </is>
      </c>
      <c r="F3640" t="n">
        <v>661</v>
      </c>
      <c r="G3640" t="inlineStr">
        <is>
          <t>2026-10-04</t>
        </is>
      </c>
      <c r="H3640" t="inlineStr">
        <is>
          <t>official</t>
        </is>
      </c>
      <c r="I3640" t="inlineStr">
        <is>
          <t>output/pages/162_the-marina-at-crossroads-maldives/events__crossroadsmaldives.com__event-palm-leaf-weaving-class-2-2026-12-11.md</t>
        </is>
      </c>
    </row>
    <row r="3641">
      <c r="A3641" t="n">
        <v>163</v>
      </c>
      <c r="B3641" t="inlineStr">
        <is>
          <t>Adaaran Prestige Vadoo</t>
        </is>
      </c>
      <c r="C3641" t="inlineStr">
        <is>
          <t>https://www.adaaran.com/prestigevadoo/offers/</t>
        </is>
      </c>
      <c r="D3641" t="inlineStr">
        <is>
          <t>diving</t>
        </is>
      </c>
      <c r="E3641" t="inlineStr">
        <is>
          <t>Maldives all inclusive holiday | Offers at Adaaran Prestige Vadoo</t>
        </is>
      </c>
      <c r="F3641" t="n">
        <v>1308</v>
      </c>
      <c r="G3641" t="inlineStr">
        <is>
          <t>2026-10-04</t>
        </is>
      </c>
      <c r="H3641" t="inlineStr">
        <is>
          <t>official</t>
        </is>
      </c>
      <c r="I3641" t="inlineStr">
        <is>
          <t>output/pages/163_adaaran-prestige-vadoo/diving__adaaran.com__prestigevadoo-offers.md</t>
        </is>
      </c>
    </row>
    <row r="3642">
      <c r="A3642" t="n">
        <v>167</v>
      </c>
      <c r="B3642" t="inlineStr">
        <is>
          <t>Milaidhoo Island Maldives</t>
        </is>
      </c>
      <c r="C3642" t="inlineStr">
        <is>
          <t>https://www.milaidhoo.com/eagle-rays-at-milaidhoo.html</t>
        </is>
      </c>
      <c r="D3642" t="inlineStr">
        <is>
          <t>diving</t>
        </is>
      </c>
      <c r="E3642" t="inlineStr">
        <is>
          <t>Eagle Rays at Milaidhoo | Milaidhoo Island Resort Maldives</t>
        </is>
      </c>
      <c r="F3642" t="n">
        <v>3277</v>
      </c>
      <c r="G3642" t="inlineStr">
        <is>
          <t>2026-10-04</t>
        </is>
      </c>
      <c r="H3642" t="inlineStr">
        <is>
          <t>official</t>
        </is>
      </c>
      <c r="I3642" t="inlineStr">
        <is>
          <t>output/pages/167_milaidhoo-island-maldives/diving__milaidhoo.com__eagle-rays-at-milaidhoo-html.md</t>
        </is>
      </c>
    </row>
    <row r="3643">
      <c r="A3643" t="n">
        <v>164</v>
      </c>
      <c r="B3643" t="inlineStr">
        <is>
          <t>Baros Maldives</t>
        </is>
      </c>
      <c r="C3643" t="inlineStr">
        <is>
          <t>https://www.baros.com/blog/five-must-take-excursions-in-the-maldives</t>
        </is>
      </c>
      <c r="D3643" t="inlineStr">
        <is>
          <t>dining</t>
        </is>
      </c>
      <c r="E3643" t="inlineStr">
        <is>
          <t>Five Must Take Excursions in the Maldives | Baros Maldives Blog</t>
        </is>
      </c>
      <c r="F3643" t="n">
        <v>4359</v>
      </c>
      <c r="G3643" t="inlineStr">
        <is>
          <t>2026-10-04</t>
        </is>
      </c>
      <c r="H3643" t="inlineStr">
        <is>
          <t>official</t>
        </is>
      </c>
      <c r="I3643" t="inlineStr">
        <is>
          <t>output/pages/164_baros-maldives/dining__baros.com__blog-five-must-take-excursions-in-the-maldives.md</t>
        </is>
      </c>
    </row>
    <row r="3644">
      <c r="A3644" t="n">
        <v>163</v>
      </c>
      <c r="B3644" t="inlineStr">
        <is>
          <t>Adaaran Prestige Vadoo</t>
        </is>
      </c>
      <c r="C3644" t="inlineStr">
        <is>
          <t>https://www.adaaran.com/prestigevadoo/experiences/</t>
        </is>
      </c>
      <c r="D3644" t="inlineStr">
        <is>
          <t>diving</t>
        </is>
      </c>
      <c r="E3644" t="inlineStr">
        <is>
          <t>Resort Activities in Maldives | Adaaran Prestige Vadoo</t>
        </is>
      </c>
      <c r="F3644" t="n">
        <v>2693</v>
      </c>
      <c r="G3644" t="inlineStr">
        <is>
          <t>2026-10-04</t>
        </is>
      </c>
      <c r="H3644" t="inlineStr">
        <is>
          <t>official</t>
        </is>
      </c>
      <c r="I3644" t="inlineStr">
        <is>
          <t>output/pages/163_adaaran-prestige-vadoo/diving__adaaran.com__prestigevadoo-experiences.md</t>
        </is>
      </c>
    </row>
    <row r="3645">
      <c r="A3645" t="n">
        <v>164</v>
      </c>
      <c r="B3645" t="inlineStr">
        <is>
          <t>Baros Maldives</t>
        </is>
      </c>
      <c r="C3645" t="inlineStr">
        <is>
          <t>https://www.baros.com/blog/best-tips-for-travelling-to-maldives-2023</t>
        </is>
      </c>
      <c r="D3645" t="inlineStr">
        <is>
          <t>diving</t>
        </is>
      </c>
      <c r="E3645" t="inlineStr">
        <is>
          <t>Best Tips for Travelling to the Maldives in 2023</t>
        </is>
      </c>
      <c r="F3645" t="n">
        <v>5383</v>
      </c>
      <c r="G3645" t="inlineStr">
        <is>
          <t>2026-10-04</t>
        </is>
      </c>
      <c r="H3645" t="inlineStr">
        <is>
          <t>official</t>
        </is>
      </c>
      <c r="I3645" t="inlineStr">
        <is>
          <t>output/pages/164_baros-maldives/diving__baros.com__blog-best-tips-for-travelling-to-maldives-2023.md</t>
        </is>
      </c>
    </row>
    <row r="3646">
      <c r="A3646" t="n">
        <v>162</v>
      </c>
      <c r="B3646" t="inlineStr">
        <is>
          <t>The Marina at Crossroads Maldives</t>
        </is>
      </c>
      <c r="C3646" t="inlineStr">
        <is>
          <t>https://crossroadsmaldives.com/event/street-market/2027-01-01/</t>
        </is>
      </c>
      <c r="D3646" t="inlineStr">
        <is>
          <t>events</t>
        </is>
      </c>
      <c r="E3646" t="inlineStr">
        <is>
          <t>Street Market - Crossroads Maldives</t>
        </is>
      </c>
      <c r="F3646" t="n">
        <v>1097</v>
      </c>
      <c r="G3646" t="inlineStr">
        <is>
          <t>2026-10-04</t>
        </is>
      </c>
      <c r="H3646" t="inlineStr">
        <is>
          <t>official</t>
        </is>
      </c>
      <c r="I3646" t="inlineStr">
        <is>
          <t>output/pages/162_the-marina-at-crossroads-maldives/events__crossroadsmaldives.com__event-street-market-2027-01-01.md</t>
        </is>
      </c>
    </row>
    <row r="3647">
      <c r="A3647" t="n">
        <v>163</v>
      </c>
      <c r="B3647" t="inlineStr">
        <is>
          <t>Adaaran Prestige Vadoo</t>
        </is>
      </c>
      <c r="C3647" t="inlineStr">
        <is>
          <t>https://www.adaaran.com/prestigevadoo/villas/</t>
        </is>
      </c>
      <c r="D3647" t="inlineStr">
        <is>
          <t>diving</t>
        </is>
      </c>
      <c r="E3647" t="inlineStr">
        <is>
          <t>Adults Only Resort Maldives | Accommodation at Adaaran Prestige Vadoo</t>
        </is>
      </c>
      <c r="F3647" t="n">
        <v>1745</v>
      </c>
      <c r="G3647" t="inlineStr">
        <is>
          <t>2026-10-04</t>
        </is>
      </c>
      <c r="H3647" t="inlineStr">
        <is>
          <t>official</t>
        </is>
      </c>
      <c r="I3647" t="inlineStr">
        <is>
          <t>output/pages/163_adaaran-prestige-vadoo/diving__adaaran.com__prestigevadoo-villas.md</t>
        </is>
      </c>
    </row>
    <row r="3648">
      <c r="A3648" t="n">
        <v>164</v>
      </c>
      <c r="B3648" t="inlineStr">
        <is>
          <t>Baros Maldives</t>
        </is>
      </c>
      <c r="C3648" t="inlineStr">
        <is>
          <t>https://www.baros.com/blog/10-things-to-do-in-maldives</t>
        </is>
      </c>
      <c r="D3648" t="inlineStr">
        <is>
          <t>dining</t>
        </is>
      </c>
      <c r="E3648" t="inlineStr">
        <is>
          <t>Top 10 Things to do in Maldives | Blogs | Baros Maldives</t>
        </is>
      </c>
      <c r="F3648" t="n">
        <v>7846</v>
      </c>
      <c r="G3648" t="inlineStr">
        <is>
          <t>2026-10-04</t>
        </is>
      </c>
      <c r="H3648" t="inlineStr">
        <is>
          <t>official</t>
        </is>
      </c>
      <c r="I3648" t="inlineStr">
        <is>
          <t>output/pages/164_baros-maldives/dining__baros.com__blog-10-things-to-do-in-maldives.md</t>
        </is>
      </c>
    </row>
    <row r="3649">
      <c r="A3649" t="n">
        <v>162</v>
      </c>
      <c r="B3649" t="inlineStr">
        <is>
          <t>The Marina at Crossroads Maldives</t>
        </is>
      </c>
      <c r="C3649" t="inlineStr">
        <is>
          <t>https://crossroadsmaldives.com/event/palm-leaf-weaving-class-2/2027-05-21/</t>
        </is>
      </c>
      <c r="D3649" t="inlineStr">
        <is>
          <t>events</t>
        </is>
      </c>
      <c r="E3649" t="inlineStr">
        <is>
          <t>Palm Leaf Weaving Class - Crossroads Maldives</t>
        </is>
      </c>
      <c r="F3649" t="n">
        <v>663</v>
      </c>
      <c r="G3649" t="inlineStr">
        <is>
          <t>2026-10-04</t>
        </is>
      </c>
      <c r="H3649" t="inlineStr">
        <is>
          <t>official</t>
        </is>
      </c>
      <c r="I3649" t="inlineStr">
        <is>
          <t>output/pages/162_the-marina-at-crossroads-maldives/events__crossroadsmaldives.com__event-palm-leaf-weaving-class-2-2027-05-21.md</t>
        </is>
      </c>
    </row>
    <row r="3650">
      <c r="A3650" t="n">
        <v>167</v>
      </c>
      <c r="B3650" t="inlineStr">
        <is>
          <t>Milaidhoo Island Maldives</t>
        </is>
      </c>
      <c r="C3650" t="inlineStr">
        <is>
          <t>https://www.milaidhoo.com/see-how-our-coral-nursery-is-growing.html</t>
        </is>
      </c>
      <c r="D3650" t="inlineStr">
        <is>
          <t>diving</t>
        </is>
      </c>
      <c r="E3650" t="inlineStr">
        <is>
          <t>Coral Nursery in the Island | Milaidhoo Maldives Resort</t>
        </is>
      </c>
      <c r="F3650" t="n">
        <v>3431</v>
      </c>
      <c r="G3650" t="inlineStr">
        <is>
          <t>2026-10-04</t>
        </is>
      </c>
      <c r="H3650" t="inlineStr">
        <is>
          <t>official</t>
        </is>
      </c>
      <c r="I3650" t="inlineStr">
        <is>
          <t>output/pages/167_milaidhoo-island-maldives/diving__milaidhoo.com__see-how-our-coral-nursery-is-growing-html.md</t>
        </is>
      </c>
    </row>
    <row r="3651">
      <c r="A3651" t="n">
        <v>163</v>
      </c>
      <c r="B3651" t="inlineStr">
        <is>
          <t>Adaaran Prestige Vadoo</t>
        </is>
      </c>
      <c r="C3651" t="inlineStr">
        <is>
          <t>https://www.adaaran.com/prestigevadoo/dining/</t>
        </is>
      </c>
      <c r="D3651" t="inlineStr">
        <is>
          <t>dining</t>
        </is>
      </c>
      <c r="E3651" t="inlineStr">
        <is>
          <t>Luxury Restaurants In Maldives | Dining at Adaaran Prestige Vadoo</t>
        </is>
      </c>
      <c r="F3651" t="n">
        <v>1699</v>
      </c>
      <c r="G3651" t="inlineStr">
        <is>
          <t>2026-10-04</t>
        </is>
      </c>
      <c r="H3651" t="inlineStr">
        <is>
          <t>official</t>
        </is>
      </c>
      <c r="I3651" t="inlineStr">
        <is>
          <t>output/pages/163_adaaran-prestige-vadoo/dining__adaaran.com__prestigevadoo-dining.md</t>
        </is>
      </c>
    </row>
    <row r="3652">
      <c r="A3652" t="n">
        <v>164</v>
      </c>
      <c r="B3652" t="inlineStr">
        <is>
          <t>Baros Maldives</t>
        </is>
      </c>
      <c r="C3652" t="inlineStr">
        <is>
          <t>https://www.baros.com/romance</t>
        </is>
      </c>
      <c r="D3652" t="inlineStr">
        <is>
          <t>wedding</t>
        </is>
      </c>
      <c r="E3652" t="inlineStr">
        <is>
          <t>Maldives Honeymoon Resorts | Baros | Romantic Maldives Resorts</t>
        </is>
      </c>
      <c r="F3652" t="n">
        <v>1953</v>
      </c>
      <c r="G3652" t="inlineStr">
        <is>
          <t>2026-10-04</t>
        </is>
      </c>
      <c r="H3652" t="inlineStr">
        <is>
          <t>official</t>
        </is>
      </c>
      <c r="I3652" t="inlineStr">
        <is>
          <t>output/pages/164_baros-maldives/wedding__baros.com__romance.md</t>
        </is>
      </c>
    </row>
    <row r="3653">
      <c r="A3653" t="n">
        <v>167</v>
      </c>
      <c r="B3653" t="inlineStr">
        <is>
          <t>Milaidhoo Island Maldives</t>
        </is>
      </c>
      <c r="C3653" t="inlineStr">
        <is>
          <t>https://www.milaidhoo.com/just-breathe-mindful-breathing-at-milaidhoo.html</t>
        </is>
      </c>
      <c r="D3653" t="inlineStr">
        <is>
          <t>dining</t>
        </is>
      </c>
      <c r="E3653" t="inlineStr">
        <is>
          <t>Mindful Breathing at Milaidhoo | Blogs | Milaidhoo Island Maldives</t>
        </is>
      </c>
      <c r="F3653" t="n">
        <v>5306</v>
      </c>
      <c r="G3653" t="inlineStr">
        <is>
          <t>2026-10-04</t>
        </is>
      </c>
      <c r="H3653" t="inlineStr">
        <is>
          <t>official</t>
        </is>
      </c>
      <c r="I3653" t="inlineStr">
        <is>
          <t>output/pages/167_milaidhoo-island-maldives/dining__milaidhoo.com__just-breathe-mindful-breathing-at-milaidhoo-html.md</t>
        </is>
      </c>
    </row>
    <row r="3654">
      <c r="A3654" t="n">
        <v>164</v>
      </c>
      <c r="B3654" t="inlineStr">
        <is>
          <t>Baros Maldives</t>
        </is>
      </c>
      <c r="C3654" t="inlineStr">
        <is>
          <t>https://www.baros.com/romance/renewal-of-vows</t>
        </is>
      </c>
      <c r="D3654" t="inlineStr">
        <is>
          <t>wedding</t>
        </is>
      </c>
      <c r="E3654" t="inlineStr">
        <is>
          <t>Renewal of Vows Maldives | Best Honeymoon in Maldives with Baros</t>
        </is>
      </c>
      <c r="F3654" t="n">
        <v>1829</v>
      </c>
      <c r="G3654" t="inlineStr">
        <is>
          <t>2026-10-04</t>
        </is>
      </c>
      <c r="H3654" t="inlineStr">
        <is>
          <t>official</t>
        </is>
      </c>
      <c r="I3654" t="inlineStr">
        <is>
          <t>output/pages/164_baros-maldives/wedding__baros.com__romance-renewal-of-vows.md</t>
        </is>
      </c>
    </row>
    <row r="3655">
      <c r="A3655" t="n">
        <v>162</v>
      </c>
      <c r="B3655" t="inlineStr">
        <is>
          <t>The Marina at Crossroads Maldives</t>
        </is>
      </c>
      <c r="C3655" t="inlineStr">
        <is>
          <t>https://crossroadsmaldives.com/event/henna-art-paining-class/2027-05-06/</t>
        </is>
      </c>
      <c r="D3655" t="inlineStr">
        <is>
          <t>events</t>
        </is>
      </c>
      <c r="E3655" t="inlineStr">
        <is>
          <t>Henna Art Paining Class - Crossroads Maldives</t>
        </is>
      </c>
      <c r="F3655" t="n">
        <v>417</v>
      </c>
      <c r="G3655" t="inlineStr">
        <is>
          <t>2026-10-04</t>
        </is>
      </c>
      <c r="H3655" t="inlineStr">
        <is>
          <t>official</t>
        </is>
      </c>
      <c r="I3655" t="inlineStr">
        <is>
          <t>output/pages/162_the-marina-at-crossroads-maldives/events__crossroadsmaldives.com__event-henna-art-paining-class-2027-05-06.md</t>
        </is>
      </c>
    </row>
    <row r="3656">
      <c r="A3656" t="n">
        <v>163</v>
      </c>
      <c r="B3656" t="inlineStr">
        <is>
          <t>Adaaran Prestige Vadoo</t>
        </is>
      </c>
      <c r="C3656" t="inlineStr">
        <is>
          <t>https://www.adaaran.com/prestigevadoo/offers/bestofmaldives/</t>
        </is>
      </c>
      <c r="D3656" t="inlineStr">
        <is>
          <t>diving</t>
        </is>
      </c>
      <c r="E3656" t="inlineStr">
        <is>
          <t>Most Romantic Maldives Resort | Adaaran Prestige Vadoo Adult Only Resort Maldives</t>
        </is>
      </c>
      <c r="F3656" t="n">
        <v>3205</v>
      </c>
      <c r="G3656" t="inlineStr">
        <is>
          <t>2026-10-04</t>
        </is>
      </c>
      <c r="H3656" t="inlineStr">
        <is>
          <t>official</t>
        </is>
      </c>
      <c r="I3656" t="inlineStr">
        <is>
          <t>output/pages/163_adaaran-prestige-vadoo/diving__adaaran.com__prestigevadoo-offers-bestofmaldives.md</t>
        </is>
      </c>
    </row>
    <row r="3657">
      <c r="A3657" t="n">
        <v>164</v>
      </c>
      <c r="B3657" t="inlineStr">
        <is>
          <t>Baros Maldives</t>
        </is>
      </c>
      <c r="C3657" t="inlineStr">
        <is>
          <t>https://www.baros.com/dining/destination-dining/sandbank-dining</t>
        </is>
      </c>
      <c r="D3657" t="inlineStr">
        <is>
          <t>dining</t>
        </is>
      </c>
      <c r="E3657" t="inlineStr">
        <is>
          <t>Sandbank Maldives | Baros Resort | Sandbank Dining Maldives</t>
        </is>
      </c>
      <c r="F3657" t="n">
        <v>686</v>
      </c>
      <c r="G3657" t="inlineStr">
        <is>
          <t>2026-10-04</t>
        </is>
      </c>
      <c r="H3657" t="inlineStr">
        <is>
          <t>official</t>
        </is>
      </c>
      <c r="I3657" t="inlineStr">
        <is>
          <t>output/pages/164_baros-maldives/dining__baros.com__dining-destination-dining-sandbank-dining.md</t>
        </is>
      </c>
    </row>
    <row r="3658">
      <c r="A3658" t="n">
        <v>167</v>
      </c>
      <c r="B3658" t="inlineStr">
        <is>
          <t>Milaidhoo Island Maldives</t>
        </is>
      </c>
      <c r="C3658" t="inlineStr">
        <is>
          <t>https://www.milaidhoo.com/surgeonfish-mating-behaviour.html</t>
        </is>
      </c>
      <c r="D3658" t="inlineStr">
        <is>
          <t>overview</t>
        </is>
      </c>
      <c r="E3658" t="inlineStr">
        <is>
          <t>Milaidhoo Island | Surgeonfish Mating Behaviour</t>
        </is>
      </c>
      <c r="F3658" t="n">
        <v>3475</v>
      </c>
      <c r="G3658" t="inlineStr">
        <is>
          <t>2026-10-04</t>
        </is>
      </c>
      <c r="H3658" t="inlineStr">
        <is>
          <t>official</t>
        </is>
      </c>
      <c r="I3658" t="inlineStr">
        <is>
          <t>output/pages/167_milaidhoo-island-maldives/overview__milaidhoo.com__surgeonfish-mating-behaviour-html.md</t>
        </is>
      </c>
    </row>
    <row r="3659">
      <c r="A3659" t="n">
        <v>164</v>
      </c>
      <c r="B3659" t="inlineStr">
        <is>
          <t>Baros Maldives</t>
        </is>
      </c>
      <c r="C3659" t="inlineStr">
        <is>
          <t>https://www.baros.com/dining/sails-bar</t>
        </is>
      </c>
      <c r="D3659" t="inlineStr">
        <is>
          <t>dining</t>
        </is>
      </c>
      <c r="E3659" t="inlineStr">
        <is>
          <t>Maldives Resort Bar | Sails Bar at Baros Maldives Luxury Resort</t>
        </is>
      </c>
      <c r="F3659" t="n">
        <v>933</v>
      </c>
      <c r="G3659" t="inlineStr">
        <is>
          <t>2026-10-04</t>
        </is>
      </c>
      <c r="H3659" t="inlineStr">
        <is>
          <t>official</t>
        </is>
      </c>
      <c r="I3659" t="inlineStr">
        <is>
          <t>output/pages/164_baros-maldives/dining__baros.com__dining-sails-bar.md</t>
        </is>
      </c>
    </row>
    <row r="3660">
      <c r="A3660" t="n">
        <v>164</v>
      </c>
      <c r="B3660" t="inlineStr">
        <is>
          <t>Baros Maldives</t>
        </is>
      </c>
      <c r="C3660" t="inlineStr">
        <is>
          <t>https://www.baros.com/blog/boundless-baros-blue-excursions</t>
        </is>
      </c>
      <c r="D3660" t="inlineStr">
        <is>
          <t>dining</t>
        </is>
      </c>
      <c r="E3660" t="inlineStr">
        <is>
          <t>Boundless Baros Blue Excursions | Baros Maldives | Blogs</t>
        </is>
      </c>
      <c r="F3660" t="n">
        <v>4411</v>
      </c>
      <c r="G3660" t="inlineStr">
        <is>
          <t>2026-10-04</t>
        </is>
      </c>
      <c r="H3660" t="inlineStr">
        <is>
          <t>official</t>
        </is>
      </c>
      <c r="I3660" t="inlineStr">
        <is>
          <t>output/pages/164_baros-maldives/dining__baros.com__blog-boundless-baros-blue-excursions.md</t>
        </is>
      </c>
    </row>
    <row r="3661">
      <c r="A3661" t="n">
        <v>162</v>
      </c>
      <c r="B3661" t="inlineStr">
        <is>
          <t>The Marina at Crossroads Maldives</t>
        </is>
      </c>
      <c r="C3661" t="inlineStr">
        <is>
          <t>https://crossroadsmaldives.com/event/palm-leaf-weaving-class-2/2027-10-01/</t>
        </is>
      </c>
      <c r="D3661" t="inlineStr">
        <is>
          <t>events</t>
        </is>
      </c>
      <c r="E3661" t="inlineStr">
        <is>
          <t>Palm Leaf Weaving Class - Crossroads Maldives</t>
        </is>
      </c>
      <c r="F3661" t="n">
        <v>669</v>
      </c>
      <c r="G3661" t="inlineStr">
        <is>
          <t>2026-10-04</t>
        </is>
      </c>
      <c r="H3661" t="inlineStr">
        <is>
          <t>official</t>
        </is>
      </c>
      <c r="I3661" t="inlineStr">
        <is>
          <t>output/pages/162_the-marina-at-crossroads-maldives/events__crossroadsmaldives.com__event-palm-leaf-weaving-class-2-2027-10-01.md</t>
        </is>
      </c>
    </row>
    <row r="3662">
      <c r="A3662" t="n">
        <v>164</v>
      </c>
      <c r="B3662" t="inlineStr">
        <is>
          <t>Baros Maldives</t>
        </is>
      </c>
      <c r="C3662" t="inlineStr">
        <is>
          <t>https://www.baros.com/blog/baros-maldives-the-ultimate-romantic-escape</t>
        </is>
      </c>
      <c r="D3662" t="inlineStr">
        <is>
          <t>dining</t>
        </is>
      </c>
      <c r="E3662" t="inlineStr">
        <is>
          <t>Baros Maldives: The Ultimate Romantic Escape | Baros Maldives</t>
        </is>
      </c>
      <c r="F3662" t="n">
        <v>6276</v>
      </c>
      <c r="G3662" t="inlineStr">
        <is>
          <t>2026-10-04</t>
        </is>
      </c>
      <c r="H3662" t="inlineStr">
        <is>
          <t>official</t>
        </is>
      </c>
      <c r="I3662" t="inlineStr">
        <is>
          <t>output/pages/164_baros-maldives/dining__baros.com__blog-baros-maldives-the-ultimate-romantic-escape.md</t>
        </is>
      </c>
    </row>
    <row r="3663">
      <c r="A3663" t="n">
        <v>164</v>
      </c>
      <c r="B3663" t="inlineStr">
        <is>
          <t>Baros Maldives</t>
        </is>
      </c>
      <c r="C3663" t="inlineStr">
        <is>
          <t>https://www.baros.com/blogs/experience</t>
        </is>
      </c>
      <c r="D3663" t="inlineStr">
        <is>
          <t>dining</t>
        </is>
      </c>
      <c r="E3663" t="inlineStr">
        <is>
          <t>Excursions in Maldives | Blogs | Baros Maldives Resort</t>
        </is>
      </c>
      <c r="F3663" t="n">
        <v>20563</v>
      </c>
      <c r="G3663" t="inlineStr">
        <is>
          <t>2026-10-04</t>
        </is>
      </c>
      <c r="H3663" t="inlineStr">
        <is>
          <t>official</t>
        </is>
      </c>
      <c r="I3663" t="inlineStr">
        <is>
          <t>output/pages/164_baros-maldives/dining__baros.com__blogs-experience.md</t>
        </is>
      </c>
    </row>
    <row r="3664">
      <c r="A3664" t="n">
        <v>164</v>
      </c>
      <c r="B3664" t="inlineStr">
        <is>
          <t>Baros Maldives</t>
        </is>
      </c>
      <c r="C3664" t="inlineStr">
        <is>
          <t>https://www.baros.com/maldives-offers/baros-escapes</t>
        </is>
      </c>
      <c r="D3664" t="inlineStr">
        <is>
          <t>dining</t>
        </is>
      </c>
      <c r="E3664" t="inlineStr">
        <is>
          <t>Maldives Resort Packages | Baros Escape | Bed &amp; Breakfast Offer</t>
        </is>
      </c>
      <c r="F3664" t="n">
        <v>2015</v>
      </c>
      <c r="G3664" t="inlineStr">
        <is>
          <t>2026-10-04</t>
        </is>
      </c>
      <c r="H3664" t="inlineStr">
        <is>
          <t>official</t>
        </is>
      </c>
      <c r="I3664" t="inlineStr">
        <is>
          <t>output/pages/164_baros-maldives/dining__baros.com__maldives-offers-baros-escapes.md</t>
        </is>
      </c>
    </row>
    <row r="3665">
      <c r="A3665" t="n">
        <v>164</v>
      </c>
      <c r="B3665" t="inlineStr">
        <is>
          <t>Baros Maldives</t>
        </is>
      </c>
      <c r="C3665" t="inlineStr">
        <is>
          <t>https://www.baros.com/careers</t>
        </is>
      </c>
      <c r="D3665" t="inlineStr">
        <is>
          <t>dining</t>
        </is>
      </c>
      <c r="E3665" t="inlineStr">
        <is>
          <t>Careers at Baros | Baros Maldives Luxury Resort | Careers</t>
        </is>
      </c>
      <c r="F3665" t="n">
        <v>684</v>
      </c>
      <c r="G3665" t="inlineStr">
        <is>
          <t>2026-10-04</t>
        </is>
      </c>
      <c r="H3665" t="inlineStr">
        <is>
          <t>official</t>
        </is>
      </c>
      <c r="I3665" t="inlineStr">
        <is>
          <t>output/pages/164_baros-maldives/dining__baros.com__careers.md</t>
        </is>
      </c>
    </row>
    <row r="3666">
      <c r="A3666" t="n">
        <v>162</v>
      </c>
      <c r="B3666" t="inlineStr">
        <is>
          <t>The Marina at Crossroads Maldives</t>
        </is>
      </c>
      <c r="C3666" t="inlineStr">
        <is>
          <t>https://crossroadsmaldives.com/event/henna-art-paining-class/2027-07-15/</t>
        </is>
      </c>
      <c r="D3666" t="inlineStr">
        <is>
          <t>events</t>
        </is>
      </c>
      <c r="E3666" t="inlineStr">
        <is>
          <t>Henna Art Paining Class - Crossroads Maldives</t>
        </is>
      </c>
      <c r="F3666" t="n">
        <v>421</v>
      </c>
      <c r="G3666" t="inlineStr">
        <is>
          <t>2026-10-04</t>
        </is>
      </c>
      <c r="H3666" t="inlineStr">
        <is>
          <t>official</t>
        </is>
      </c>
      <c r="I3666" t="inlineStr">
        <is>
          <t>output/pages/162_the-marina-at-crossroads-maldives/events__crossroadsmaldives.com__event-henna-art-paining-class-2027-07-15.md</t>
        </is>
      </c>
    </row>
    <row r="3667">
      <c r="A3667" t="n">
        <v>164</v>
      </c>
      <c r="B3667" t="inlineStr">
        <is>
          <t>Baros Maldives</t>
        </is>
      </c>
      <c r="C3667" t="inlineStr">
        <is>
          <t>https://www.baros.com/blog/sunset-activities-at-baros</t>
        </is>
      </c>
      <c r="D3667" t="inlineStr">
        <is>
          <t>dining</t>
        </is>
      </c>
      <c r="E3667" t="inlineStr">
        <is>
          <t>Sunset Activities | Blogs | Baros Maldives</t>
        </is>
      </c>
      <c r="F3667" t="n">
        <v>3792</v>
      </c>
      <c r="G3667" t="inlineStr">
        <is>
          <t>2026-10-04</t>
        </is>
      </c>
      <c r="H3667" t="inlineStr">
        <is>
          <t>official</t>
        </is>
      </c>
      <c r="I3667" t="inlineStr">
        <is>
          <t>output/pages/164_baros-maldives/dining__baros.com__blog-sunset-activities-at-baros.md</t>
        </is>
      </c>
    </row>
    <row r="3668">
      <c r="A3668" t="n">
        <v>167</v>
      </c>
      <c r="B3668" t="inlineStr">
        <is>
          <t>Milaidhoo Island Maldives</t>
        </is>
      </c>
      <c r="C3668" t="inlineStr">
        <is>
          <t>https://www.milaidhoo.com/ar/a-new-chapter-begins-at-milaidhoo-island-maldives.html</t>
        </is>
      </c>
      <c r="D3668" t="inlineStr">
        <is>
          <t>diving</t>
        </is>
      </c>
      <c r="E3668" t="inlineStr">
        <is>
          <t>Milaidhoo Island Arabic | A New Chapter Begins at Milaidhoo Island Maldives</t>
        </is>
      </c>
      <c r="F3668" t="n">
        <v>4112</v>
      </c>
      <c r="G3668" t="inlineStr">
        <is>
          <t>2026-10-04</t>
        </is>
      </c>
      <c r="H3668" t="inlineStr">
        <is>
          <t>official</t>
        </is>
      </c>
      <c r="I3668" t="inlineStr">
        <is>
          <t>output/pages/167_milaidhoo-island-maldives/diving__milaidhoo.com__ar-a-new-chapter-begins-at-milaidhoo-island-maldives-html.md</t>
        </is>
      </c>
    </row>
    <row r="3669">
      <c r="A3669" t="n">
        <v>167</v>
      </c>
      <c r="B3669" t="inlineStr">
        <is>
          <t>Milaidhoo Island Maldives</t>
        </is>
      </c>
      <c r="C3669" t="inlineStr">
        <is>
          <t>https://www.milaidhoo.com/ja/blog.html</t>
        </is>
      </c>
      <c r="D3669" t="inlineStr">
        <is>
          <t>other</t>
        </is>
      </c>
      <c r="E3669" t="inlineStr">
        <is>
          <t>ブログ | ミレイドホーアイランドモルディブリゾート | バア環礁リゾート</t>
        </is>
      </c>
      <c r="F3669" t="n">
        <v>3602</v>
      </c>
      <c r="G3669" t="inlineStr">
        <is>
          <t>2026-10-04</t>
        </is>
      </c>
      <c r="H3669" t="inlineStr">
        <is>
          <t>official</t>
        </is>
      </c>
      <c r="I3669" t="inlineStr">
        <is>
          <t>output/pages/167_milaidhoo-island-maldives/other__milaidhoo.com__ja-blog-html.md</t>
        </is>
      </c>
    </row>
    <row r="3670">
      <c r="A3670" t="n">
        <v>164</v>
      </c>
      <c r="B3670" t="inlineStr">
        <is>
          <t>Baros Maldives</t>
        </is>
      </c>
      <c r="C3670" t="inlineStr">
        <is>
          <t>https://www.baros.com/blog/the-best-hotel-in-the-world-for-luxury</t>
        </is>
      </c>
      <c r="D3670" t="inlineStr">
        <is>
          <t>dining</t>
        </is>
      </c>
      <c r="E3670" t="inlineStr">
        <is>
          <t>Top Rated Resorts in Maldives | Blog | Baros Luxury Resort</t>
        </is>
      </c>
      <c r="F3670" t="n">
        <v>5396</v>
      </c>
      <c r="G3670" t="inlineStr">
        <is>
          <t>2026-10-04</t>
        </is>
      </c>
      <c r="H3670" t="inlineStr">
        <is>
          <t>official</t>
        </is>
      </c>
      <c r="I3670" t="inlineStr">
        <is>
          <t>output/pages/164_baros-maldives/dining__baros.com__blog-the-best-hotel-in-the-world-for-luxury.md</t>
        </is>
      </c>
    </row>
    <row r="3671">
      <c r="A3671" t="n">
        <v>162</v>
      </c>
      <c r="B3671" t="inlineStr">
        <is>
          <t>The Marina at Crossroads Maldives</t>
        </is>
      </c>
      <c r="C3671" t="inlineStr">
        <is>
          <t>https://crossroadsmaldives.com/event/street-market/2027-02-05/</t>
        </is>
      </c>
      <c r="D3671" t="inlineStr">
        <is>
          <t>events</t>
        </is>
      </c>
      <c r="E3671" t="inlineStr">
        <is>
          <t>Street Market - Crossroads Maldives</t>
        </is>
      </c>
      <c r="F3671" t="n">
        <v>1099</v>
      </c>
      <c r="G3671" t="inlineStr">
        <is>
          <t>2026-10-04</t>
        </is>
      </c>
      <c r="H3671" t="inlineStr">
        <is>
          <t>official</t>
        </is>
      </c>
      <c r="I3671" t="inlineStr">
        <is>
          <t>output/pages/162_the-marina-at-crossroads-maldives/events__crossroadsmaldives.com__event-street-market-2027-02-05.md</t>
        </is>
      </c>
    </row>
    <row r="3672">
      <c r="A3672" t="n">
        <v>167</v>
      </c>
      <c r="B3672" t="inlineStr">
        <is>
          <t>Milaidhoo Island Maldives</t>
        </is>
      </c>
      <c r="C3672" t="inlineStr">
        <is>
          <t>https://www.milaidhoo.com/ar/dolphins-on-the-house-reef.html</t>
        </is>
      </c>
      <c r="D3672" t="inlineStr">
        <is>
          <t>overview</t>
        </is>
      </c>
      <c r="E3672" t="inlineStr">
        <is>
          <t>Milaidhoo Island Arabic | Dolphins on the house reef</t>
        </is>
      </c>
      <c r="F3672" t="n">
        <v>3159</v>
      </c>
      <c r="G3672" t="inlineStr">
        <is>
          <t>2026-10-04</t>
        </is>
      </c>
      <c r="H3672" t="inlineStr">
        <is>
          <t>official</t>
        </is>
      </c>
      <c r="I3672" t="inlineStr">
        <is>
          <t>output/pages/167_milaidhoo-island-maldives/overview__milaidhoo.com__ar-dolphins-on-the-house-reef-html.md</t>
        </is>
      </c>
    </row>
    <row r="3673">
      <c r="A3673" t="n">
        <v>164</v>
      </c>
      <c r="B3673" t="inlineStr">
        <is>
          <t>Baros Maldives</t>
        </is>
      </c>
      <c r="C3673" t="inlineStr">
        <is>
          <t>https://www.baros.com/blog/water-villas-in-the-maldives</t>
        </is>
      </c>
      <c r="D3673" t="inlineStr">
        <is>
          <t>dining</t>
        </is>
      </c>
      <c r="E3673" t="inlineStr">
        <is>
          <t>Deluxe Water Villa Maldives | Blogs | Baros Maldives</t>
        </is>
      </c>
      <c r="F3673" t="n">
        <v>3968</v>
      </c>
      <c r="G3673" t="inlineStr">
        <is>
          <t>2026-10-04</t>
        </is>
      </c>
      <c r="H3673" t="inlineStr">
        <is>
          <t>official</t>
        </is>
      </c>
      <c r="I3673" t="inlineStr">
        <is>
          <t>output/pages/164_baros-maldives/dining__baros.com__blog-water-villas-in-the-maldives.md</t>
        </is>
      </c>
    </row>
    <row r="3674">
      <c r="A3674" t="n">
        <v>167</v>
      </c>
      <c r="B3674" t="inlineStr">
        <is>
          <t>Milaidhoo Island Maldives</t>
        </is>
      </c>
      <c r="C3674" t="inlineStr">
        <is>
          <t>https://www.milaidhoo.com/de/your-bespoke-festive-story-at-milaidhoo-island-maldives.html</t>
        </is>
      </c>
      <c r="D3674" t="inlineStr">
        <is>
          <t>diving</t>
        </is>
      </c>
      <c r="E3674" t="inlineStr">
        <is>
          <t>Festtage auf Milaidhoo I Ihre persönliche Inselstory</t>
        </is>
      </c>
      <c r="F3674" t="n">
        <v>4505</v>
      </c>
      <c r="G3674" t="inlineStr">
        <is>
          <t>2026-10-04</t>
        </is>
      </c>
      <c r="H3674" t="inlineStr">
        <is>
          <t>official</t>
        </is>
      </c>
      <c r="I3674" t="inlineStr">
        <is>
          <t>output/pages/167_milaidhoo-island-maldives/diving__milaidhoo.com__de-your-bespoke-festive-story-at-milaidhoo-island-maldives-h.md</t>
        </is>
      </c>
    </row>
    <row r="3675">
      <c r="A3675" t="n">
        <v>162</v>
      </c>
      <c r="B3675" t="inlineStr">
        <is>
          <t>The Marina at Crossroads Maldives</t>
        </is>
      </c>
      <c r="C3675" t="inlineStr">
        <is>
          <t>https://crossroadsmaldives.com/event/henna-art-paining-class/2027-05-27/</t>
        </is>
      </c>
      <c r="D3675" t="inlineStr">
        <is>
          <t>events</t>
        </is>
      </c>
      <c r="E3675" t="inlineStr">
        <is>
          <t>Henna Art Paining Class - Crossroads Maldives</t>
        </is>
      </c>
      <c r="F3675" t="n">
        <v>419</v>
      </c>
      <c r="G3675" t="inlineStr">
        <is>
          <t>2026-10-04</t>
        </is>
      </c>
      <c r="H3675" t="inlineStr">
        <is>
          <t>official</t>
        </is>
      </c>
      <c r="I3675" t="inlineStr">
        <is>
          <t>output/pages/162_the-marina-at-crossroads-maldives/events__crossroadsmaldives.com__event-henna-art-paining-class-2027-05-27.md</t>
        </is>
      </c>
    </row>
    <row r="3676">
      <c r="A3676" t="n">
        <v>164</v>
      </c>
      <c r="B3676" t="inlineStr">
        <is>
          <t>Baros Maldives</t>
        </is>
      </c>
      <c r="C3676" t="inlineStr">
        <is>
          <t>https://www.baros.com/villas-maldives/baros-pool-villas</t>
        </is>
      </c>
      <c r="D3676" t="inlineStr">
        <is>
          <t>dining</t>
        </is>
      </c>
      <c r="E3676" t="inlineStr">
        <is>
          <t>Resorts in Maldives with Private Pool | Baros Maldives Pool Villas</t>
        </is>
      </c>
      <c r="F3676" t="n">
        <v>2777</v>
      </c>
      <c r="G3676" t="inlineStr">
        <is>
          <t>2026-10-04</t>
        </is>
      </c>
      <c r="H3676" t="inlineStr">
        <is>
          <t>official</t>
        </is>
      </c>
      <c r="I3676" t="inlineStr">
        <is>
          <t>output/pages/164_baros-maldives/dining__baros.com__villas-maldives-baros-pool-villas.md</t>
        </is>
      </c>
    </row>
    <row r="3677">
      <c r="A3677" t="n">
        <v>164</v>
      </c>
      <c r="B3677" t="inlineStr">
        <is>
          <t>Baros Maldives</t>
        </is>
      </c>
      <c r="C3677" t="inlineStr">
        <is>
          <t>https://www.baros.com/blog/10-intriguing-facts-about-the-maldives</t>
        </is>
      </c>
      <c r="D3677" t="inlineStr">
        <is>
          <t>diving</t>
        </is>
      </c>
      <c r="E3677" t="inlineStr">
        <is>
          <t>10 intriguing facts about the Maldives</t>
        </is>
      </c>
      <c r="F3677" t="n">
        <v>7264</v>
      </c>
      <c r="G3677" t="inlineStr">
        <is>
          <t>2026-10-04</t>
        </is>
      </c>
      <c r="H3677" t="inlineStr">
        <is>
          <t>official</t>
        </is>
      </c>
      <c r="I3677" t="inlineStr">
        <is>
          <t>output/pages/164_baros-maldives/diving__baros.com__blog-10-intriguing-facts-about-the-maldives.md</t>
        </is>
      </c>
    </row>
    <row r="3678">
      <c r="A3678" t="n">
        <v>164</v>
      </c>
      <c r="B3678" t="inlineStr">
        <is>
          <t>Baros Maldives</t>
        </is>
      </c>
      <c r="C3678" t="inlineStr">
        <is>
          <t>https://www.baros.com/blog/coral-reefs-in-the-maldives</t>
        </is>
      </c>
      <c r="D3678" t="inlineStr">
        <is>
          <t>dining</t>
        </is>
      </c>
      <c r="E3678" t="inlineStr">
        <is>
          <t>Best Coral Reef Maldives | Baros Maldives | Coral Reefs in the Maldives</t>
        </is>
      </c>
      <c r="F3678" t="n">
        <v>5493</v>
      </c>
      <c r="G3678" t="inlineStr">
        <is>
          <t>2026-10-04</t>
        </is>
      </c>
      <c r="H3678" t="inlineStr">
        <is>
          <t>official</t>
        </is>
      </c>
      <c r="I3678" t="inlineStr">
        <is>
          <t>output/pages/164_baros-maldives/dining__baros.com__blog-coral-reefs-in-the-maldives.md</t>
        </is>
      </c>
    </row>
    <row r="3679">
      <c r="A3679" t="n">
        <v>162</v>
      </c>
      <c r="B3679" t="inlineStr">
        <is>
          <t>The Marina at Crossroads Maldives</t>
        </is>
      </c>
      <c r="C3679" t="inlineStr">
        <is>
          <t>https://crossroadsmaldives.com/event/henna-art-paining-class/2026-11-26/</t>
        </is>
      </c>
      <c r="D3679" t="inlineStr">
        <is>
          <t>events</t>
        </is>
      </c>
      <c r="E3679" t="inlineStr">
        <is>
          <t>Henna Art Paining Class - Crossroads Maldives</t>
        </is>
      </c>
      <c r="F3679" t="n">
        <v>417</v>
      </c>
      <c r="G3679" t="inlineStr">
        <is>
          <t>2026-10-04</t>
        </is>
      </c>
      <c r="H3679" t="inlineStr">
        <is>
          <t>official</t>
        </is>
      </c>
      <c r="I3679" t="inlineStr">
        <is>
          <t>output/pages/162_the-marina-at-crossroads-maldives/events__crossroadsmaldives.com__event-henna-art-paining-class-2026-11-26.md</t>
        </is>
      </c>
    </row>
    <row r="3680">
      <c r="A3680" t="n">
        <v>164</v>
      </c>
      <c r="B3680" t="inlineStr">
        <is>
          <t>Baros Maldives</t>
        </is>
      </c>
      <c r="C3680" t="inlineStr">
        <is>
          <t>https://www.baros.com/villas-maldives/deluxe-villas</t>
        </is>
      </c>
      <c r="D3680" t="inlineStr">
        <is>
          <t>dining</t>
        </is>
      </c>
      <c r="E3680" t="inlineStr">
        <is>
          <t>Villa Maldives | Baros Island | Villa Hotels Maldives</t>
        </is>
      </c>
      <c r="F3680" t="n">
        <v>2942</v>
      </c>
      <c r="G3680" t="inlineStr">
        <is>
          <t>2026-10-04</t>
        </is>
      </c>
      <c r="H3680" t="inlineStr">
        <is>
          <t>official</t>
        </is>
      </c>
      <c r="I3680" t="inlineStr">
        <is>
          <t>output/pages/164_baros-maldives/dining__baros.com__villas-maldives-deluxe-villas.md</t>
        </is>
      </c>
    </row>
    <row r="3681">
      <c r="A3681" t="n">
        <v>167</v>
      </c>
      <c r="B3681" t="inlineStr">
        <is>
          <t>Milaidhoo Island Maldives</t>
        </is>
      </c>
      <c r="C3681" t="inlineStr">
        <is>
          <t>https://www.milaidhoo.com/ar/notes-from-a-chef/in-villa-dining.html</t>
        </is>
      </c>
      <c r="D3681" t="inlineStr">
        <is>
          <t>dining</t>
        </is>
      </c>
      <c r="E3681" t="inlineStr">
        <is>
          <t>نناول الطعام في الفيلا | منتجع ميلايدهو المالديفي</t>
        </is>
      </c>
      <c r="F3681" t="n">
        <v>506</v>
      </c>
      <c r="G3681" t="inlineStr">
        <is>
          <t>2026-10-04</t>
        </is>
      </c>
      <c r="H3681" t="inlineStr">
        <is>
          <t>official</t>
        </is>
      </c>
      <c r="I3681" t="inlineStr">
        <is>
          <t>output/pages/167_milaidhoo-island-maldives/dining__milaidhoo.com__ar-notes-from-a-chef-in-villa-dining-html.md</t>
        </is>
      </c>
    </row>
    <row r="3682">
      <c r="A3682" t="n">
        <v>162</v>
      </c>
      <c r="B3682" t="inlineStr">
        <is>
          <t>The Marina at Crossroads Maldives</t>
        </is>
      </c>
      <c r="C3682" t="inlineStr">
        <is>
          <t>https://crossroadsmaldives.com/event/henna-art-paining-class/2027-06-17/</t>
        </is>
      </c>
      <c r="D3682" t="inlineStr">
        <is>
          <t>events</t>
        </is>
      </c>
      <c r="E3682" t="inlineStr">
        <is>
          <t>Henna Art Paining Class - Crossroads Maldives</t>
        </is>
      </c>
      <c r="F3682" t="n">
        <v>421</v>
      </c>
      <c r="G3682" t="inlineStr">
        <is>
          <t>2026-10-04</t>
        </is>
      </c>
      <c r="H3682" t="inlineStr">
        <is>
          <t>official</t>
        </is>
      </c>
      <c r="I3682" t="inlineStr">
        <is>
          <t>output/pages/162_the-marina-at-crossroads-maldives/events__crossroadsmaldives.com__event-henna-art-paining-class-2027-06-17.md</t>
        </is>
      </c>
    </row>
    <row r="3683">
      <c r="A3683" t="n">
        <v>164</v>
      </c>
      <c r="B3683" t="inlineStr">
        <is>
          <t>Baros Maldives</t>
        </is>
      </c>
      <c r="C3683" t="inlineStr">
        <is>
          <t>https://www.baros.com/blog/where-is-baros-maldives</t>
        </is>
      </c>
      <c r="D3683" t="inlineStr">
        <is>
          <t>dining</t>
        </is>
      </c>
      <c r="E3683" t="inlineStr">
        <is>
          <t>Top Islands in Maldives | Blog | Location | Baros Maldives</t>
        </is>
      </c>
      <c r="F3683" t="n">
        <v>2566</v>
      </c>
      <c r="G3683" t="inlineStr">
        <is>
          <t>2026-10-04</t>
        </is>
      </c>
      <c r="H3683" t="inlineStr">
        <is>
          <t>official</t>
        </is>
      </c>
      <c r="I3683" t="inlineStr">
        <is>
          <t>output/pages/164_baros-maldives/dining__baros.com__blog-where-is-baros-maldives.md</t>
        </is>
      </c>
    </row>
    <row r="3684">
      <c r="A3684" t="n">
        <v>167</v>
      </c>
      <c r="B3684" t="inlineStr">
        <is>
          <t>Milaidhoo Island Maldives</t>
        </is>
      </c>
      <c r="C3684" t="inlineStr">
        <is>
          <t>https://www.milaidhoo.com/de/your-stay.html</t>
        </is>
      </c>
      <c r="D3684" t="inlineStr">
        <is>
          <t>diving</t>
        </is>
      </c>
      <c r="E3684" t="inlineStr">
        <is>
          <t>Malediven Resorts | Milaidhoo Maldives Resort im Baa Atoll</t>
        </is>
      </c>
      <c r="F3684" t="n">
        <v>2082</v>
      </c>
      <c r="G3684" t="inlineStr">
        <is>
          <t>2026-10-04</t>
        </is>
      </c>
      <c r="H3684" t="inlineStr">
        <is>
          <t>official</t>
        </is>
      </c>
      <c r="I3684" t="inlineStr">
        <is>
          <t>output/pages/167_milaidhoo-island-maldives/diving__milaidhoo.com__de-your-stay-html.md</t>
        </is>
      </c>
    </row>
    <row r="3685">
      <c r="A3685" t="n">
        <v>164</v>
      </c>
      <c r="B3685" t="inlineStr">
        <is>
          <t>Baros Maldives</t>
        </is>
      </c>
      <c r="C3685" t="inlineStr">
        <is>
          <t>https://www.baros.com/blog/what-is-better-beach-or-water-villa</t>
        </is>
      </c>
      <c r="D3685" t="inlineStr">
        <is>
          <t>villas</t>
        </is>
      </c>
      <c r="E3685" t="inlineStr">
        <is>
          <t>What is better? Beach or water villa?</t>
        </is>
      </c>
      <c r="F3685" t="n">
        <v>3733</v>
      </c>
      <c r="G3685" t="inlineStr">
        <is>
          <t>2026-10-04</t>
        </is>
      </c>
      <c r="H3685" t="inlineStr">
        <is>
          <t>official</t>
        </is>
      </c>
      <c r="I3685" t="inlineStr">
        <is>
          <t>output/pages/164_baros-maldives/villas__baros.com__blog-what-is-better-beach-or-water-villa.md</t>
        </is>
      </c>
    </row>
    <row r="3686">
      <c r="A3686" t="n">
        <v>164</v>
      </c>
      <c r="B3686" t="inlineStr">
        <is>
          <t>Baros Maldives</t>
        </is>
      </c>
      <c r="C3686" t="inlineStr">
        <is>
          <t>https://www.baros.com/blog/celebrating-ramadan-in-maldives</t>
        </is>
      </c>
      <c r="D3686" t="inlineStr">
        <is>
          <t>wedding</t>
        </is>
      </c>
      <c r="E3686" t="inlineStr">
        <is>
          <t>Ramadan in Maldives | Baros Maldives</t>
        </is>
      </c>
      <c r="F3686" t="n">
        <v>3133</v>
      </c>
      <c r="G3686" t="inlineStr">
        <is>
          <t>2026-10-04</t>
        </is>
      </c>
      <c r="H3686" t="inlineStr">
        <is>
          <t>official</t>
        </is>
      </c>
      <c r="I3686" t="inlineStr">
        <is>
          <t>output/pages/164_baros-maldives/wedding__baros.com__blog-celebrating-ramadan-in-maldives.md</t>
        </is>
      </c>
    </row>
    <row r="3687">
      <c r="A3687" t="n">
        <v>167</v>
      </c>
      <c r="B3687" t="inlineStr">
        <is>
          <t>Milaidhoo Island Maldives</t>
        </is>
      </c>
      <c r="C3687" t="inlineStr">
        <is>
          <t>https://www.milaidhoo.com/contact-us.html</t>
        </is>
      </c>
      <c r="D3687" t="inlineStr">
        <is>
          <t>diving</t>
        </is>
      </c>
      <c r="E3687" t="inlineStr">
        <is>
          <t>Contact Milaidhoo Island Maldives | Telephone, Email</t>
        </is>
      </c>
      <c r="F3687" t="n">
        <v>414</v>
      </c>
      <c r="G3687" t="inlineStr">
        <is>
          <t>2026-10-04</t>
        </is>
      </c>
      <c r="H3687" t="inlineStr">
        <is>
          <t>official</t>
        </is>
      </c>
      <c r="I3687" t="inlineStr">
        <is>
          <t>output/pages/167_milaidhoo-island-maldives/diving__milaidhoo.com__contact-us-html.md</t>
        </is>
      </c>
    </row>
    <row r="3688">
      <c r="A3688" t="n">
        <v>167</v>
      </c>
      <c r="B3688" t="inlineStr">
        <is>
          <t>Milaidhoo Island Maldives</t>
        </is>
      </c>
      <c r="C3688" t="inlineStr">
        <is>
          <t>https://www.milaidhoo.com/ar/nudibranchs-on-the-milaidhoo-house-reef.html</t>
        </is>
      </c>
      <c r="D3688" t="inlineStr">
        <is>
          <t>overview</t>
        </is>
      </c>
      <c r="E3688" t="inlineStr">
        <is>
          <t>Milaidhoo Island Arabic | Nudibranchs at the Milaidhoo House Reef</t>
        </is>
      </c>
      <c r="F3688" t="n">
        <v>3705</v>
      </c>
      <c r="G3688" t="inlineStr">
        <is>
          <t>2026-10-04</t>
        </is>
      </c>
      <c r="H3688" t="inlineStr">
        <is>
          <t>official</t>
        </is>
      </c>
      <c r="I3688" t="inlineStr">
        <is>
          <t>output/pages/167_milaidhoo-island-maldives/overview__milaidhoo.com__ar-nudibranchs-on-the-milaidhoo-house-reef-html.md</t>
        </is>
      </c>
    </row>
    <row r="3689">
      <c r="A3689" t="n">
        <v>164</v>
      </c>
      <c r="B3689" t="inlineStr">
        <is>
          <t>Baros Maldives</t>
        </is>
      </c>
      <c r="C3689" t="inlineStr">
        <is>
          <t>https://www.baros.com/blog/escape-to-bliss-indulging-in-a-relaxing-holiday-resort-in-the-maldives</t>
        </is>
      </c>
      <c r="D3689" t="inlineStr">
        <is>
          <t>diving</t>
        </is>
      </c>
      <c r="E3689" t="inlineStr">
        <is>
          <t>Escape to Bliss, Indulging in a Relaxing Holiday Resort in the Maldives</t>
        </is>
      </c>
      <c r="F3689" t="n">
        <v>5017</v>
      </c>
      <c r="G3689" t="inlineStr">
        <is>
          <t>2026-10-04</t>
        </is>
      </c>
      <c r="H3689" t="inlineStr">
        <is>
          <t>official</t>
        </is>
      </c>
      <c r="I3689" t="inlineStr">
        <is>
          <t>output/pages/164_baros-maldives/diving__baros.com__blog-escape-to-bliss-indulging-in-a-relaxing-holiday-resort-.md</t>
        </is>
      </c>
    </row>
    <row r="3690">
      <c r="A3690" t="n">
        <v>162</v>
      </c>
      <c r="B3690" t="inlineStr">
        <is>
          <t>The Marina at Crossroads Maldives</t>
        </is>
      </c>
      <c r="C3690" t="inlineStr">
        <is>
          <t>https://crossroadsmaldives.com/event/palm-leaf-weaving-class-2/2027-02-26/</t>
        </is>
      </c>
      <c r="D3690" t="inlineStr">
        <is>
          <t>events</t>
        </is>
      </c>
      <c r="E3690" t="inlineStr">
        <is>
          <t>Palm Leaf Weaving Class - Crossroads Maldives</t>
        </is>
      </c>
      <c r="F3690" t="n">
        <v>673</v>
      </c>
      <c r="G3690" t="inlineStr">
        <is>
          <t>2026-10-04</t>
        </is>
      </c>
      <c r="H3690" t="inlineStr">
        <is>
          <t>official</t>
        </is>
      </c>
      <c r="I3690" t="inlineStr">
        <is>
          <t>output/pages/162_the-marina-at-crossroads-maldives/events__crossroadsmaldives.com__event-palm-leaf-weaving-class-2-2027-02-26.md</t>
        </is>
      </c>
    </row>
    <row r="3691">
      <c r="A3691" t="n">
        <v>167</v>
      </c>
      <c r="B3691" t="inlineStr">
        <is>
          <t>Milaidhoo Island Maldives</t>
        </is>
      </c>
      <c r="C3691" t="inlineStr">
        <is>
          <t>https://www.milaidhoo.com/special-offers/a-love-story.html</t>
        </is>
      </c>
      <c r="D3691" t="inlineStr">
        <is>
          <t>diving</t>
        </is>
      </c>
      <c r="E3691" t="inlineStr">
        <is>
          <t>Best Maldives Package For Couple | A Love Story | Milaidhoo Maldives</t>
        </is>
      </c>
      <c r="F3691" t="n">
        <v>2331</v>
      </c>
      <c r="G3691" t="inlineStr">
        <is>
          <t>2026-10-04</t>
        </is>
      </c>
      <c r="H3691" t="inlineStr">
        <is>
          <t>official</t>
        </is>
      </c>
      <c r="I3691" t="inlineStr">
        <is>
          <t>output/pages/167_milaidhoo-island-maldives/diving__milaidhoo.com__special-offers-a-love-story-html.md</t>
        </is>
      </c>
    </row>
    <row r="3692">
      <c r="A3692" t="n">
        <v>165</v>
      </c>
      <c r="B3692" t="inlineStr">
        <is>
          <t>Velassaru Maldives</t>
        </is>
      </c>
      <c r="C3692" t="inlineStr">
        <is>
          <t>https://www.nivavelassaru.com/privacy-policy/</t>
        </is>
      </c>
      <c r="D3692" t="inlineStr">
        <is>
          <t>diving</t>
        </is>
      </c>
      <c r="E3692" t="inlineStr">
        <is>
          <t>Privacy Policy | Niva Dhigali Maldives</t>
        </is>
      </c>
      <c r="F3692" t="n">
        <v>13896</v>
      </c>
      <c r="G3692" t="inlineStr">
        <is>
          <t>2026-10-04</t>
        </is>
      </c>
      <c r="H3692" t="inlineStr">
        <is>
          <t>official</t>
        </is>
      </c>
      <c r="I3692" t="inlineStr">
        <is>
          <t>output/pages/165_velassaru-maldives/diving__nivavelassaru.com__privacy-policy.md</t>
        </is>
      </c>
    </row>
    <row r="3693">
      <c r="A3693" t="n">
        <v>164</v>
      </c>
      <c r="B3693" t="inlineStr">
        <is>
          <t>Baros Maldives</t>
        </is>
      </c>
      <c r="C3693" t="inlineStr">
        <is>
          <t>https://www.baros.com/blog/why-baros-makes-the-best-weekend-escape</t>
        </is>
      </c>
      <c r="D3693" t="inlineStr">
        <is>
          <t>dining</t>
        </is>
      </c>
      <c r="E3693" t="inlineStr">
        <is>
          <t>Top Luxury Resorts in Maldives | Blogs | Baros Luxury Resort</t>
        </is>
      </c>
      <c r="F3693" t="n">
        <v>3254</v>
      </c>
      <c r="G3693" t="inlineStr">
        <is>
          <t>2026-10-04</t>
        </is>
      </c>
      <c r="H3693" t="inlineStr">
        <is>
          <t>official</t>
        </is>
      </c>
      <c r="I3693" t="inlineStr">
        <is>
          <t>output/pages/164_baros-maldives/dining__baros.com__blog-why-baros-makes-the-best-weekend-escape.md</t>
        </is>
      </c>
    </row>
    <row r="3694">
      <c r="A3694" t="n">
        <v>162</v>
      </c>
      <c r="B3694" t="inlineStr">
        <is>
          <t>The Marina at Crossroads Maldives</t>
        </is>
      </c>
      <c r="C3694" t="inlineStr">
        <is>
          <t>https://crossroadsmaldives.com/event/lunar-new-year-dinner-buffet/</t>
        </is>
      </c>
      <c r="D3694" t="inlineStr">
        <is>
          <t>events</t>
        </is>
      </c>
      <c r="E3694" t="inlineStr">
        <is>
          <t>Lunar New Year Dinner Buffet - Crossroads Maldives</t>
        </is>
      </c>
      <c r="F3694" t="n">
        <v>996</v>
      </c>
      <c r="G3694" t="inlineStr">
        <is>
          <t>2026-10-04</t>
        </is>
      </c>
      <c r="H3694" t="inlineStr">
        <is>
          <t>official</t>
        </is>
      </c>
      <c r="I3694" t="inlineStr">
        <is>
          <t>output/pages/162_the-marina-at-crossroads-maldives/events__crossroadsmaldives.com__event-lunar-new-year-dinner-buffet.md</t>
        </is>
      </c>
    </row>
    <row r="3695">
      <c r="A3695" t="n">
        <v>162</v>
      </c>
      <c r="B3695" t="inlineStr">
        <is>
          <t>The Marina at Crossroads Maldives</t>
        </is>
      </c>
      <c r="C3695" t="inlineStr">
        <is>
          <t>https://crossroadsmaldives.com/event/palm-leaf-weaving-class-2/2026-11-27/</t>
        </is>
      </c>
      <c r="D3695" t="inlineStr">
        <is>
          <t>events</t>
        </is>
      </c>
      <c r="E3695" t="inlineStr">
        <is>
          <t>Palm Leaf Weaving Class - Crossroads Maldives</t>
        </is>
      </c>
      <c r="F3695" t="n">
        <v>661</v>
      </c>
      <c r="G3695" t="inlineStr">
        <is>
          <t>2026-10-04</t>
        </is>
      </c>
      <c r="H3695" t="inlineStr">
        <is>
          <t>official</t>
        </is>
      </c>
      <c r="I3695" t="inlineStr">
        <is>
          <t>output/pages/162_the-marina-at-crossroads-maldives/events__crossroadsmaldives.com__event-palm-leaf-weaving-class-2-2026-11-27.md</t>
        </is>
      </c>
    </row>
    <row r="3696">
      <c r="A3696" t="n">
        <v>167</v>
      </c>
      <c r="B3696" t="inlineStr">
        <is>
          <t>Milaidhoo Island Maldives</t>
        </is>
      </c>
      <c r="C3696" t="inlineStr">
        <is>
          <t>https://www.milaidhoo.com/ru/babymoon-at-milaidhoo-island-maldives.html</t>
        </is>
      </c>
      <c r="D3696" t="inlineStr">
        <is>
          <t>diving</t>
        </is>
      </c>
      <c r="E3696" t="inlineStr">
        <is>
          <t>Enjoy a romantic adults-only break with the ultimate Indian Ocean babymoon</t>
        </is>
      </c>
      <c r="F3696" t="n">
        <v>5025</v>
      </c>
      <c r="G3696" t="inlineStr">
        <is>
          <t>2026-10-04</t>
        </is>
      </c>
      <c r="H3696" t="inlineStr">
        <is>
          <t>official</t>
        </is>
      </c>
      <c r="I3696" t="inlineStr">
        <is>
          <t>output/pages/167_milaidhoo-island-maldives/diving__milaidhoo.com__ru-babymoon-at-milaidhoo-island-maldives-html.md</t>
        </is>
      </c>
    </row>
    <row r="3697">
      <c r="A3697" t="n">
        <v>167</v>
      </c>
      <c r="B3697" t="inlineStr">
        <is>
          <t>Milaidhoo Island Maldives</t>
        </is>
      </c>
      <c r="C3697" t="inlineStr">
        <is>
          <t>https://www.milaidhoo.com/notes-from-a-chef/compass-pool-bar.html</t>
        </is>
      </c>
      <c r="D3697" t="inlineStr">
        <is>
          <t>dining</t>
        </is>
      </c>
      <c r="E3697" t="inlineStr">
        <is>
          <t>Maldives Bar And Restaurant | Compass Pool Bar | Milaidhoo Maldives</t>
        </is>
      </c>
      <c r="F3697" t="n">
        <v>814</v>
      </c>
      <c r="G3697" t="inlineStr">
        <is>
          <t>2026-10-04</t>
        </is>
      </c>
      <c r="H3697" t="inlineStr">
        <is>
          <t>official</t>
        </is>
      </c>
      <c r="I3697" t="inlineStr">
        <is>
          <t>output/pages/167_milaidhoo-island-maldives/dining__milaidhoo.com__notes-from-a-chef-compass-pool-bar-html.md</t>
        </is>
      </c>
    </row>
    <row r="3698">
      <c r="A3698" t="n">
        <v>167</v>
      </c>
      <c r="B3698" t="inlineStr">
        <is>
          <t>Milaidhoo Island Maldives</t>
        </is>
      </c>
      <c r="C3698" t="inlineStr">
        <is>
          <t>https://www.milaidhoo.com/ar/about-us.html</t>
        </is>
      </c>
      <c r="D3698" t="inlineStr">
        <is>
          <t>overview</t>
        </is>
      </c>
      <c r="E3698" t="inlineStr">
        <is>
          <t>لمحة عن ميلايدهو | حيد ’با آتول‘ | المنتجعات الفخمة في المالديف</t>
        </is>
      </c>
      <c r="F3698" t="n">
        <v>858</v>
      </c>
      <c r="G3698" t="inlineStr">
        <is>
          <t>2026-10-04</t>
        </is>
      </c>
      <c r="H3698" t="inlineStr">
        <is>
          <t>official</t>
        </is>
      </c>
      <c r="I3698" t="inlineStr">
        <is>
          <t>output/pages/167_milaidhoo-island-maldives/overview__milaidhoo.com__ar-about-us-html.md</t>
        </is>
      </c>
    </row>
    <row r="3699">
      <c r="A3699" t="n">
        <v>162</v>
      </c>
      <c r="B3699" t="inlineStr">
        <is>
          <t>The Marina at Crossroads Maldives</t>
        </is>
      </c>
      <c r="C3699" t="inlineStr">
        <is>
          <t>https://crossroadsmaldives.com/event/street-market/2027-05-07/</t>
        </is>
      </c>
      <c r="D3699" t="inlineStr">
        <is>
          <t>events</t>
        </is>
      </c>
      <c r="E3699" t="inlineStr">
        <is>
          <t>Street Market - Crossroads Maldives</t>
        </is>
      </c>
      <c r="F3699" t="n">
        <v>1089</v>
      </c>
      <c r="G3699" t="inlineStr">
        <is>
          <t>2026-10-04</t>
        </is>
      </c>
      <c r="H3699" t="inlineStr">
        <is>
          <t>official</t>
        </is>
      </c>
      <c r="I3699" t="inlineStr">
        <is>
          <t>output/pages/162_the-marina-at-crossroads-maldives/events__crossroadsmaldives.com__event-street-market-2027-05-07.md</t>
        </is>
      </c>
    </row>
    <row r="3700">
      <c r="A3700" t="n">
        <v>167</v>
      </c>
      <c r="B3700" t="inlineStr">
        <is>
          <t>Milaidhoo Island Maldives</t>
        </is>
      </c>
      <c r="C3700" t="inlineStr">
        <is>
          <t>https://www.milaidhoo.com/blog</t>
        </is>
      </c>
      <c r="D3700" t="inlineStr">
        <is>
          <t>diving</t>
        </is>
      </c>
      <c r="E3700" t="inlineStr">
        <is>
          <t>Blog | Milaidhoo Island Maldives</t>
        </is>
      </c>
      <c r="F3700" t="n">
        <v>9845</v>
      </c>
      <c r="G3700" t="inlineStr">
        <is>
          <t>2026-10-04</t>
        </is>
      </c>
      <c r="H3700" t="inlineStr">
        <is>
          <t>official</t>
        </is>
      </c>
      <c r="I3700" t="inlineStr">
        <is>
          <t>output/pages/167_milaidhoo-island-maldives/diving__milaidhoo.com__blog.md</t>
        </is>
      </c>
    </row>
    <row r="3701">
      <c r="A3701" t="n">
        <v>167</v>
      </c>
      <c r="B3701" t="inlineStr">
        <is>
          <t>Milaidhoo Island Maldives</t>
        </is>
      </c>
      <c r="C3701" t="inlineStr">
        <is>
          <t>https://www.milaidhoo.com/ru/hanifaru-heaven-for-animal-lovers.html</t>
        </is>
      </c>
      <c r="D3701" t="inlineStr">
        <is>
          <t>overview</t>
        </is>
      </c>
      <c r="E3701" t="inlineStr">
        <is>
          <t>Milaidhoo Island Russian | Hanifaru Heaven for Animal Lovers</t>
        </is>
      </c>
      <c r="F3701" t="n">
        <v>3675</v>
      </c>
      <c r="G3701" t="inlineStr">
        <is>
          <t>2026-10-04</t>
        </is>
      </c>
      <c r="H3701" t="inlineStr">
        <is>
          <t>official</t>
        </is>
      </c>
      <c r="I3701" t="inlineStr">
        <is>
          <t>output/pages/167_milaidhoo-island-maldives/overview__milaidhoo.com__ru-hanifaru-heaven-for-animal-lovers-html.md</t>
        </is>
      </c>
    </row>
    <row r="3702">
      <c r="A3702" t="n">
        <v>162</v>
      </c>
      <c r="B3702" t="inlineStr">
        <is>
          <t>The Marina at Crossroads Maldives</t>
        </is>
      </c>
      <c r="C3702" t="inlineStr">
        <is>
          <t>https://crossroadsmaldives.com/event/henna-art-paining-class/2027-08-05/</t>
        </is>
      </c>
      <c r="D3702" t="inlineStr">
        <is>
          <t>events</t>
        </is>
      </c>
      <c r="E3702" t="inlineStr">
        <is>
          <t>Henna Art Paining Class - Crossroads Maldives</t>
        </is>
      </c>
      <c r="F3702" t="n">
        <v>423</v>
      </c>
      <c r="G3702" t="inlineStr">
        <is>
          <t>2026-10-04</t>
        </is>
      </c>
      <c r="H3702" t="inlineStr">
        <is>
          <t>official</t>
        </is>
      </c>
      <c r="I3702" t="inlineStr">
        <is>
          <t>output/pages/162_the-marina-at-crossroads-maldives/events__crossroadsmaldives.com__event-henna-art-paining-class-2027-08-05.md</t>
        </is>
      </c>
    </row>
    <row r="3703">
      <c r="A3703" t="n">
        <v>168</v>
      </c>
      <c r="B3703" t="inlineStr">
        <is>
          <t>You &amp; Me Maldives</t>
        </is>
      </c>
      <c r="C3703" t="inlineStr">
        <is>
          <t>https://www.youandmemaldives.com/</t>
        </is>
      </c>
      <c r="D3703" t="inlineStr">
        <is>
          <t>diving</t>
        </is>
      </c>
      <c r="E3703" t="inlineStr">
        <is>
          <t>You &amp; Me Maldives | Adults Only | Romantic | Premium All-inclusive</t>
        </is>
      </c>
      <c r="F3703" t="n">
        <v>5100</v>
      </c>
      <c r="G3703" t="inlineStr">
        <is>
          <t>2026-10-04</t>
        </is>
      </c>
      <c r="H3703" t="inlineStr">
        <is>
          <t>official</t>
        </is>
      </c>
      <c r="I3703" t="inlineStr">
        <is>
          <t>output/pages/168_you-me-maldives/diving__youandmemaldives.com__home.md</t>
        </is>
      </c>
    </row>
    <row r="3704">
      <c r="A3704" t="n">
        <v>168</v>
      </c>
      <c r="B3704" t="inlineStr">
        <is>
          <t>You &amp; Me Maldives</t>
        </is>
      </c>
      <c r="C3704" t="inlineStr">
        <is>
          <t>https://www.youandmemaldives.com/lagoon-suite-with-pool</t>
        </is>
      </c>
      <c r="D3704" t="inlineStr">
        <is>
          <t>diving</t>
        </is>
      </c>
      <c r="E3704" t="inlineStr">
        <is>
          <t>Lagoon Suite with Pool | You &amp; Me Maldives New</t>
        </is>
      </c>
      <c r="F3704" t="n">
        <v>1415</v>
      </c>
      <c r="G3704" t="inlineStr">
        <is>
          <t>2026-10-04</t>
        </is>
      </c>
      <c r="H3704" t="inlineStr">
        <is>
          <t>official</t>
        </is>
      </c>
      <c r="I3704" t="inlineStr">
        <is>
          <t>output/pages/168_you-me-maldives/diving__youandmemaldives.com__lagoon-suite-with-pool.md</t>
        </is>
      </c>
    </row>
    <row r="3705">
      <c r="A3705" t="n">
        <v>167</v>
      </c>
      <c r="B3705" t="inlineStr">
        <is>
          <t>Milaidhoo Island Maldives</t>
        </is>
      </c>
      <c r="C3705" t="inlineStr">
        <is>
          <t>https://www.milaidhoo.com/ja/stories/milaidhoo-an-authentic-maldivian-island-full-of-stars-and-warm-hearted-details.html</t>
        </is>
      </c>
      <c r="D3705" t="inlineStr">
        <is>
          <t>diving</t>
        </is>
      </c>
      <c r="E3705" t="inlineStr">
        <is>
          <t>Milaidhoo Island Japanese | Milaidhoo – an authentic Maldivian island full of stars and warm hearted details | Milaidhoo</t>
        </is>
      </c>
      <c r="F3705" t="n">
        <v>3290</v>
      </c>
      <c r="G3705" t="inlineStr">
        <is>
          <t>2026-10-04</t>
        </is>
      </c>
      <c r="H3705" t="inlineStr">
        <is>
          <t>official</t>
        </is>
      </c>
      <c r="I3705" t="inlineStr">
        <is>
          <t>output/pages/167_milaidhoo-island-maldives/diving__milaidhoo.com__ja-stories-milaidhoo-an-authentic-maldivian-island-full-of-s.md</t>
        </is>
      </c>
    </row>
    <row r="3706">
      <c r="A3706" t="n">
        <v>167</v>
      </c>
      <c r="B3706" t="inlineStr">
        <is>
          <t>Milaidhoo Island Maldives</t>
        </is>
      </c>
      <c r="C3706" t="inlineStr">
        <is>
          <t>https://www.milaidhoo.com/de/notes-from-a-chef/the-milaidhoo-gourmet-plan.html</t>
        </is>
      </c>
      <c r="D3706" t="inlineStr">
        <is>
          <t>diving</t>
        </is>
      </c>
      <c r="E3706" t="inlineStr">
        <is>
          <t>Malediven Kulinarik | Dine around Meal Plan auf Milaidhoo Maldives</t>
        </is>
      </c>
      <c r="F3706" t="n">
        <v>1159</v>
      </c>
      <c r="G3706" t="inlineStr">
        <is>
          <t>2026-10-04</t>
        </is>
      </c>
      <c r="H3706" t="inlineStr">
        <is>
          <t>official</t>
        </is>
      </c>
      <c r="I3706" t="inlineStr">
        <is>
          <t>output/pages/167_milaidhoo-island-maldives/diving__milaidhoo.com__de-notes-from-a-chef-the-milaidhoo-gourmet-plan-html.md</t>
        </is>
      </c>
    </row>
    <row r="3707">
      <c r="A3707" t="n">
        <v>162</v>
      </c>
      <c r="B3707" t="inlineStr">
        <is>
          <t>The Marina at Crossroads Maldives</t>
        </is>
      </c>
      <c r="C3707" t="inlineStr">
        <is>
          <t>https://crossroadsmaldives.com/event/henna-art-paining-class/2026-11-12/</t>
        </is>
      </c>
      <c r="D3707" t="inlineStr">
        <is>
          <t>events</t>
        </is>
      </c>
      <c r="E3707" t="inlineStr">
        <is>
          <t>Henna Art Paining Class - Crossroads Maldives</t>
        </is>
      </c>
      <c r="F3707" t="n">
        <v>417</v>
      </c>
      <c r="G3707" t="inlineStr">
        <is>
          <t>2026-10-04</t>
        </is>
      </c>
      <c r="H3707" t="inlineStr">
        <is>
          <t>official</t>
        </is>
      </c>
      <c r="I3707" t="inlineStr">
        <is>
          <t>output/pages/162_the-marina-at-crossroads-maldives/events__crossroadsmaldives.com__event-henna-art-paining-class-2026-11-12.md</t>
        </is>
      </c>
    </row>
    <row r="3708">
      <c r="A3708" t="n">
        <v>168</v>
      </c>
      <c r="B3708" t="inlineStr">
        <is>
          <t>You &amp; Me Maldives</t>
        </is>
      </c>
      <c r="C3708" t="inlineStr">
        <is>
          <t>https://www.youandmemaldives.com</t>
        </is>
      </c>
      <c r="D3708" t="inlineStr">
        <is>
          <t>diving</t>
        </is>
      </c>
      <c r="E3708" t="inlineStr">
        <is>
          <t>You &amp; Me Maldives | Adults Only | Romantic | Premium All-inclusive</t>
        </is>
      </c>
      <c r="F3708" t="n">
        <v>5100</v>
      </c>
      <c r="G3708" t="inlineStr">
        <is>
          <t>2026-10-04</t>
        </is>
      </c>
      <c r="H3708" t="inlineStr">
        <is>
          <t>official</t>
        </is>
      </c>
      <c r="I3708" t="inlineStr">
        <is>
          <t>output/pages/168_you-me-maldives/diving__youandmemaldives.com__home.md</t>
        </is>
      </c>
    </row>
    <row r="3709">
      <c r="A3709" t="n">
        <v>167</v>
      </c>
      <c r="B3709" t="inlineStr">
        <is>
          <t>Milaidhoo Island Maldives</t>
        </is>
      </c>
      <c r="C3709" t="inlineStr">
        <is>
          <t>https://www.milaidhoo.com/accommodation.html</t>
        </is>
      </c>
      <c r="D3709" t="inlineStr">
        <is>
          <t>diving</t>
        </is>
      </c>
      <c r="E3709" t="inlineStr">
        <is>
          <t>Resorts in Baa Atoll | Villas and Residencies | Milaidhoo Island Maldives</t>
        </is>
      </c>
      <c r="F3709" t="n">
        <v>1629</v>
      </c>
      <c r="G3709" t="inlineStr">
        <is>
          <t>2026-10-04</t>
        </is>
      </c>
      <c r="H3709" t="inlineStr">
        <is>
          <t>official</t>
        </is>
      </c>
      <c r="I3709" t="inlineStr">
        <is>
          <t>output/pages/167_milaidhoo-island-maldives/diving__milaidhoo.com__accommodation-html.md</t>
        </is>
      </c>
    </row>
    <row r="3710">
      <c r="A3710" t="n">
        <v>169</v>
      </c>
      <c r="B3710" t="inlineStr">
        <is>
          <t>Banyan Tree Maldives Vabbinfaru</t>
        </is>
      </c>
      <c r="C3710" t="inlineStr">
        <is>
          <t>https://www.banyantree.com/maldives/vabbinfaru</t>
        </is>
      </c>
      <c r="D3710" t="inlineStr">
        <is>
          <t>diving</t>
        </is>
      </c>
      <c r="E3710" t="inlineStr">
        <is>
          <t>Maldives Luxury Beachfront Villa Resort | Banyan Tree Vabbinfaru</t>
        </is>
      </c>
      <c r="F3710" t="n">
        <v>9816</v>
      </c>
      <c r="G3710" t="inlineStr">
        <is>
          <t>2026-10-04</t>
        </is>
      </c>
      <c r="H3710" t="inlineStr">
        <is>
          <t>official</t>
        </is>
      </c>
      <c r="I3710" t="inlineStr">
        <is>
          <t>output/pages/169_banyan-tree-maldives-vabbinfaru/diving__banyantree.com__maldives-vabbinfaru.md</t>
        </is>
      </c>
    </row>
    <row r="3711">
      <c r="A3711" t="n">
        <v>167</v>
      </c>
      <c r="B3711" t="inlineStr">
        <is>
          <t>Milaidhoo Island Maldives</t>
        </is>
      </c>
      <c r="C3711" t="inlineStr">
        <is>
          <t>https://www.milaidhoo.com/de/notes-from-a-chef/in-villa-dining.html</t>
        </is>
      </c>
      <c r="D3711" t="inlineStr">
        <is>
          <t>dining</t>
        </is>
      </c>
      <c r="E3711" t="inlineStr">
        <is>
          <t>Zimmerservice Malediven | Milaidhoo Maldives Resort</t>
        </is>
      </c>
      <c r="F3711" t="n">
        <v>741</v>
      </c>
      <c r="G3711" t="inlineStr">
        <is>
          <t>2026-10-04</t>
        </is>
      </c>
      <c r="H3711" t="inlineStr">
        <is>
          <t>official</t>
        </is>
      </c>
      <c r="I3711" t="inlineStr">
        <is>
          <t>output/pages/167_milaidhoo-island-maldives/dining__milaidhoo.com__de-notes-from-a-chef-in-villa-dining-html.md</t>
        </is>
      </c>
    </row>
    <row r="3712">
      <c r="A3712" t="n">
        <v>162</v>
      </c>
      <c r="B3712" t="inlineStr">
        <is>
          <t>The Marina at Crossroads Maldives</t>
        </is>
      </c>
      <c r="C3712" t="inlineStr">
        <is>
          <t>https://crossroadsmaldives.com/event/palm-leaf-weaving-class-2/2027-03-12/</t>
        </is>
      </c>
      <c r="D3712" t="inlineStr">
        <is>
          <t>events</t>
        </is>
      </c>
      <c r="E3712" t="inlineStr">
        <is>
          <t>Palm Leaf Weaving Class - Crossroads Maldives</t>
        </is>
      </c>
      <c r="F3712" t="n">
        <v>667</v>
      </c>
      <c r="G3712" t="inlineStr">
        <is>
          <t>2026-10-04</t>
        </is>
      </c>
      <c r="H3712" t="inlineStr">
        <is>
          <t>official</t>
        </is>
      </c>
      <c r="I3712" t="inlineStr">
        <is>
          <t>output/pages/162_the-marina-at-crossroads-maldives/events__crossroadsmaldives.com__event-palm-leaf-weaving-class-2-2027-03-12.md</t>
        </is>
      </c>
    </row>
    <row r="3713">
      <c r="A3713" t="n">
        <v>167</v>
      </c>
      <c r="B3713" t="inlineStr">
        <is>
          <t>Milaidhoo Island Maldives</t>
        </is>
      </c>
      <c r="C3713" t="inlineStr">
        <is>
          <t>https://www.milaidhoo.com/sup-at-sunset.html</t>
        </is>
      </c>
      <c r="D3713" t="inlineStr">
        <is>
          <t>overview</t>
        </is>
      </c>
      <c r="E3713" t="inlineStr">
        <is>
          <t>Milaidhoo Island | Stand-up Paddle Boarding at Sunset</t>
        </is>
      </c>
      <c r="F3713" t="n">
        <v>3308</v>
      </c>
      <c r="G3713" t="inlineStr">
        <is>
          <t>2026-10-04</t>
        </is>
      </c>
      <c r="H3713" t="inlineStr">
        <is>
          <t>official</t>
        </is>
      </c>
      <c r="I3713" t="inlineStr">
        <is>
          <t>output/pages/167_milaidhoo-island-maldives/overview__milaidhoo.com__sup-at-sunset-html.md</t>
        </is>
      </c>
    </row>
    <row r="3714">
      <c r="A3714" t="n">
        <v>167</v>
      </c>
      <c r="B3714" t="inlineStr">
        <is>
          <t>Milaidhoo Island Maldives</t>
        </is>
      </c>
      <c r="C3714" t="inlineStr">
        <is>
          <t>https://www.milaidhoo.com/ja/babymoon-at-milaidhoo-island-maldives.html</t>
        </is>
      </c>
      <c r="D3714" t="inlineStr">
        <is>
          <t>diving</t>
        </is>
      </c>
      <c r="E3714" t="inlineStr">
        <is>
          <t>Enjoy a romantic adults-only break with the ultimate Indian Ocean babymoon</t>
        </is>
      </c>
      <c r="F3714" t="n">
        <v>4941</v>
      </c>
      <c r="G3714" t="inlineStr">
        <is>
          <t>2026-10-04</t>
        </is>
      </c>
      <c r="H3714" t="inlineStr">
        <is>
          <t>official</t>
        </is>
      </c>
      <c r="I3714" t="inlineStr">
        <is>
          <t>output/pages/167_milaidhoo-island-maldives/diving__milaidhoo.com__ja-babymoon-at-milaidhoo-island-maldives-html.md</t>
        </is>
      </c>
    </row>
    <row r="3715">
      <c r="A3715" t="n">
        <v>169</v>
      </c>
      <c r="B3715" t="inlineStr">
        <is>
          <t>Banyan Tree Maldives Vabbinfaru</t>
        </is>
      </c>
      <c r="C3715" t="inlineStr">
        <is>
          <t>https://www.banyantree.com/maldives/vabbinfaru/dining</t>
        </is>
      </c>
      <c r="D3715" t="inlineStr">
        <is>
          <t>dining</t>
        </is>
      </c>
      <c r="E3715" t="inlineStr">
        <is>
          <t>Dining in Maldives - Beachfront Restaurants &amp; Bars | Banyan Tree Vabbinfaru</t>
        </is>
      </c>
      <c r="F3715" t="n">
        <v>2715</v>
      </c>
      <c r="G3715" t="inlineStr">
        <is>
          <t>2026-10-04</t>
        </is>
      </c>
      <c r="H3715" t="inlineStr">
        <is>
          <t>official</t>
        </is>
      </c>
      <c r="I3715" t="inlineStr">
        <is>
          <t>output/pages/169_banyan-tree-maldives-vabbinfaru/dining__banyantree.com__maldives-vabbinfaru-dining.md</t>
        </is>
      </c>
    </row>
    <row r="3716">
      <c r="A3716" t="n">
        <v>167</v>
      </c>
      <c r="B3716" t="inlineStr">
        <is>
          <t>Milaidhoo Island Maldives</t>
        </is>
      </c>
      <c r="C3716" t="inlineStr">
        <is>
          <t>https://www.milaidhoo.com/de/the-manta-rays-are-back-in-baa.html</t>
        </is>
      </c>
      <c r="D3716" t="inlineStr">
        <is>
          <t>overview</t>
        </is>
      </c>
      <c r="E3716" t="inlineStr">
        <is>
          <t>Milaidhoo Island German | The Manta Rays are back in Baa!</t>
        </is>
      </c>
      <c r="F3716" t="n">
        <v>4306</v>
      </c>
      <c r="G3716" t="inlineStr">
        <is>
          <t>2026-10-04</t>
        </is>
      </c>
      <c r="H3716" t="inlineStr">
        <is>
          <t>official</t>
        </is>
      </c>
      <c r="I3716" t="inlineStr">
        <is>
          <t>output/pages/167_milaidhoo-island-maldives/overview__milaidhoo.com__de-the-manta-rays-are-back-in-baa-html.md</t>
        </is>
      </c>
    </row>
    <row r="3717">
      <c r="A3717" t="n">
        <v>162</v>
      </c>
      <c r="B3717" t="inlineStr">
        <is>
          <t>The Marina at Crossroads Maldives</t>
        </is>
      </c>
      <c r="C3717" t="inlineStr">
        <is>
          <t>https://crossroadsmaldives.com/event/henna-art-paining-class/2027-09-16/</t>
        </is>
      </c>
      <c r="D3717" t="inlineStr">
        <is>
          <t>events</t>
        </is>
      </c>
      <c r="E3717" t="inlineStr">
        <is>
          <t>Henna Art Paining Class - Crossroads Maldives</t>
        </is>
      </c>
      <c r="F3717" t="n">
        <v>431</v>
      </c>
      <c r="G3717" t="inlineStr">
        <is>
          <t>2026-10-04</t>
        </is>
      </c>
      <c r="H3717" t="inlineStr">
        <is>
          <t>official</t>
        </is>
      </c>
      <c r="I3717" t="inlineStr">
        <is>
          <t>output/pages/162_the-marina-at-crossroads-maldives/events__crossroadsmaldives.com__event-henna-art-paining-class-2027-09-16.md</t>
        </is>
      </c>
    </row>
    <row r="3718">
      <c r="A3718" t="n">
        <v>169</v>
      </c>
      <c r="B3718" t="inlineStr">
        <is>
          <t>Banyan Tree Maldives Vabbinfaru</t>
        </is>
      </c>
      <c r="C3718" t="inlineStr">
        <is>
          <t>https://www.banyantree.com/maldives/vabbinfaru/experiences/resort-activities</t>
        </is>
      </c>
      <c r="D3718" t="inlineStr">
        <is>
          <t>diving</t>
        </is>
      </c>
      <c r="E3718" t="inlineStr">
        <is>
          <t>Maldives Water Activities | Banyan Tree Vabbinfaru</t>
        </is>
      </c>
      <c r="F3718" t="n">
        <v>2916</v>
      </c>
      <c r="G3718" t="inlineStr">
        <is>
          <t>2026-10-04</t>
        </is>
      </c>
      <c r="H3718" t="inlineStr">
        <is>
          <t>official</t>
        </is>
      </c>
      <c r="I3718" t="inlineStr">
        <is>
          <t>output/pages/169_banyan-tree-maldives-vabbinfaru/diving__banyantree.com__maldives-vabbinfaru-experiences-resort-activities.md</t>
        </is>
      </c>
    </row>
    <row r="3719">
      <c r="A3719" t="n">
        <v>162</v>
      </c>
      <c r="B3719" t="inlineStr">
        <is>
          <t>The Marina at Crossroads Maldives</t>
        </is>
      </c>
      <c r="C3719" t="inlineStr">
        <is>
          <t>https://crossroadsmaldives.com/event/palm-leaf-weaving-class-2/2026-11-06/</t>
        </is>
      </c>
      <c r="D3719" t="inlineStr">
        <is>
          <t>events</t>
        </is>
      </c>
      <c r="E3719" t="inlineStr">
        <is>
          <t>Palm Leaf Weaving Class - Crossroads Maldives</t>
        </is>
      </c>
      <c r="F3719" t="n">
        <v>659</v>
      </c>
      <c r="G3719" t="inlineStr">
        <is>
          <t>2026-10-04</t>
        </is>
      </c>
      <c r="H3719" t="inlineStr">
        <is>
          <t>official</t>
        </is>
      </c>
      <c r="I3719" t="inlineStr">
        <is>
          <t>output/pages/162_the-marina-at-crossroads-maldives/events__crossroadsmaldives.com__event-palm-leaf-weaving-class-2-2026-11-06.md</t>
        </is>
      </c>
    </row>
    <row r="3720">
      <c r="A3720" t="n">
        <v>167</v>
      </c>
      <c r="B3720" t="inlineStr">
        <is>
          <t>Milaidhoo Island Maldives</t>
        </is>
      </c>
      <c r="C3720" t="inlineStr">
        <is>
          <t>https://www.milaidhoo.com/sleep-under-the-stars-on-your-private-sandbank.html</t>
        </is>
      </c>
      <c r="D3720" t="inlineStr">
        <is>
          <t>overview</t>
        </is>
      </c>
      <c r="E3720" t="inlineStr">
        <is>
          <t>Milaidhoo Island | Sleep Under the Stars on Your Private Sandbank</t>
        </is>
      </c>
      <c r="F3720" t="n">
        <v>4880</v>
      </c>
      <c r="G3720" t="inlineStr">
        <is>
          <t>2026-10-04</t>
        </is>
      </c>
      <c r="H3720" t="inlineStr">
        <is>
          <t>official</t>
        </is>
      </c>
      <c r="I3720" t="inlineStr">
        <is>
          <t>output/pages/167_milaidhoo-island-maldives/overview__milaidhoo.com__sleep-under-the-stars-on-your-private-sandbank-html.md</t>
        </is>
      </c>
    </row>
    <row r="3721">
      <c r="A3721" t="n">
        <v>167</v>
      </c>
      <c r="B3721" t="inlineStr">
        <is>
          <t>Milaidhoo Island Maldives</t>
        </is>
      </c>
      <c r="C3721" t="inlineStr">
        <is>
          <t>https://www.milaidhoo.com/about-us/media-centre/press-releases.html</t>
        </is>
      </c>
      <c r="D3721" t="inlineStr">
        <is>
          <t>diving</t>
        </is>
      </c>
      <c r="E3721" t="inlineStr">
        <is>
          <t>Press Releases | Milaidhoo Island Maldives Resort | Baa Atoll</t>
        </is>
      </c>
      <c r="F3721" t="n">
        <v>1201</v>
      </c>
      <c r="G3721" t="inlineStr">
        <is>
          <t>2026-10-04</t>
        </is>
      </c>
      <c r="H3721" t="inlineStr">
        <is>
          <t>official</t>
        </is>
      </c>
      <c r="I3721" t="inlineStr">
        <is>
          <t>output/pages/167_milaidhoo-island-maldives/diving__milaidhoo.com__about-us-media-centre-press-releases-html.md</t>
        </is>
      </c>
    </row>
    <row r="3722">
      <c r="A3722" t="n">
        <v>169</v>
      </c>
      <c r="B3722" t="inlineStr">
        <is>
          <t>Banyan Tree Maldives Vabbinfaru</t>
        </is>
      </c>
      <c r="C3722" t="inlineStr">
        <is>
          <t>https://www.banyantree.com/maldives/vabbinfaru/offers</t>
        </is>
      </c>
      <c r="D3722" t="inlineStr">
        <is>
          <t>diving</t>
        </is>
      </c>
      <c r="E3722" t="inlineStr">
        <is>
          <t>Maldives Package - Luxury Hotel Offers | Banyan Tree Vabbinfaru</t>
        </is>
      </c>
      <c r="F3722" t="n">
        <v>2172</v>
      </c>
      <c r="G3722" t="inlineStr">
        <is>
          <t>2026-10-04</t>
        </is>
      </c>
      <c r="H3722" t="inlineStr">
        <is>
          <t>official</t>
        </is>
      </c>
      <c r="I3722" t="inlineStr">
        <is>
          <t>output/pages/169_banyan-tree-maldives-vabbinfaru/diving__banyantree.com__maldives-vabbinfaru-offers.md</t>
        </is>
      </c>
    </row>
    <row r="3723">
      <c r="A3723" t="n">
        <v>167</v>
      </c>
      <c r="B3723" t="inlineStr">
        <is>
          <t>Milaidhoo Island Maldives</t>
        </is>
      </c>
      <c r="C3723" t="inlineStr">
        <is>
          <t>https://www.milaidhoo.com/de/accommodation/beach-residences.html</t>
        </is>
      </c>
      <c r="D3723" t="inlineStr">
        <is>
          <t>diving</t>
        </is>
      </c>
      <c r="E3723" t="inlineStr">
        <is>
          <t>Strandresort auf den Malediven | Strandunterkunft auf Milaidhoo</t>
        </is>
      </c>
      <c r="F3723" t="n">
        <v>2521</v>
      </c>
      <c r="G3723" t="inlineStr">
        <is>
          <t>2026-10-04</t>
        </is>
      </c>
      <c r="H3723" t="inlineStr">
        <is>
          <t>official</t>
        </is>
      </c>
      <c r="I3723" t="inlineStr">
        <is>
          <t>output/pages/167_milaidhoo-island-maldives/diving__milaidhoo.com__de-accommodation-beach-residences-html.md</t>
        </is>
      </c>
    </row>
    <row r="3724">
      <c r="A3724" t="n">
        <v>162</v>
      </c>
      <c r="B3724" t="inlineStr">
        <is>
          <t>The Marina at Crossroads Maldives</t>
        </is>
      </c>
      <c r="C3724" t="inlineStr">
        <is>
          <t>https://crossroadsmaldives.com/event/street-market-at-the-marina/</t>
        </is>
      </c>
      <c r="D3724" t="inlineStr">
        <is>
          <t>events</t>
        </is>
      </c>
      <c r="E3724" t="inlineStr">
        <is>
          <t>STREET MARKET AT THE MARINA - Crossroads Maldives</t>
        </is>
      </c>
      <c r="F3724" t="n">
        <v>544</v>
      </c>
      <c r="G3724" t="inlineStr">
        <is>
          <t>2026-10-04</t>
        </is>
      </c>
      <c r="H3724" t="inlineStr">
        <is>
          <t>official</t>
        </is>
      </c>
      <c r="I3724" t="inlineStr">
        <is>
          <t>output/pages/162_the-marina-at-crossroads-maldives/events__crossroadsmaldives.com__event-street-market-at-the-marina.md</t>
        </is>
      </c>
    </row>
    <row r="3725">
      <c r="A3725" t="n">
        <v>168</v>
      </c>
      <c r="B3725" t="inlineStr">
        <is>
          <t>You &amp; Me Maldives</t>
        </is>
      </c>
      <c r="C3725" t="inlineStr">
        <is>
          <t>https://www.youandmemaldives.com/entertainment</t>
        </is>
      </c>
      <c r="D3725" t="inlineStr">
        <is>
          <t>diving</t>
        </is>
      </c>
      <c r="E3725" t="inlineStr">
        <is>
          <t>Entertainment | You &amp; Me Resort Maldives</t>
        </is>
      </c>
      <c r="F3725" t="n">
        <v>233</v>
      </c>
      <c r="G3725" t="inlineStr">
        <is>
          <t>2026-10-04</t>
        </is>
      </c>
      <c r="H3725" t="inlineStr">
        <is>
          <t>official</t>
        </is>
      </c>
      <c r="I3725" t="inlineStr">
        <is>
          <t>output/pages/168_you-me-maldives/diving__youandmemaldives.com__entertainment.md</t>
        </is>
      </c>
    </row>
    <row r="3726">
      <c r="A3726" t="n">
        <v>169</v>
      </c>
      <c r="B3726" t="inlineStr">
        <is>
          <t>Banyan Tree Maldives Vabbinfaru</t>
        </is>
      </c>
      <c r="C3726" t="inlineStr">
        <is>
          <t>https://www.banyantree.com/maldives/vabbinfaru/dining/madi-hiyaa</t>
        </is>
      </c>
      <c r="D3726" t="inlineStr">
        <is>
          <t>dining</t>
        </is>
      </c>
      <c r="E3726" t="inlineStr">
        <is>
          <t>Madi Hiyaa | Japanese Cuisine In The Maldives | Banyan Tree Vabbinfaru</t>
        </is>
      </c>
      <c r="F3726" t="n">
        <v>2121</v>
      </c>
      <c r="G3726" t="inlineStr">
        <is>
          <t>2026-10-04</t>
        </is>
      </c>
      <c r="H3726" t="inlineStr">
        <is>
          <t>official</t>
        </is>
      </c>
      <c r="I3726" t="inlineStr">
        <is>
          <t>output/pages/169_banyan-tree-maldives-vabbinfaru/dining__banyantree.com__maldives-vabbinfaru-dining-madi-hiyaa.md</t>
        </is>
      </c>
    </row>
    <row r="3727">
      <c r="A3727" t="n">
        <v>167</v>
      </c>
      <c r="B3727" t="inlineStr">
        <is>
          <t>Milaidhoo Island Maldives</t>
        </is>
      </c>
      <c r="C3727" t="inlineStr">
        <is>
          <t>https://www.milaidhoo.com/ru/sitemap.html</t>
        </is>
      </c>
      <c r="D3727" t="inlineStr">
        <is>
          <t>diving</t>
        </is>
      </c>
      <c r="E3727" t="inlineStr">
        <is>
          <t>Карта сайта | Курорт Milaidhoo Island Maldives| Атолл Баа</t>
        </is>
      </c>
      <c r="F3727" t="n">
        <v>805</v>
      </c>
      <c r="G3727" t="inlineStr">
        <is>
          <t>2026-10-04</t>
        </is>
      </c>
      <c r="H3727" t="inlineStr">
        <is>
          <t>official</t>
        </is>
      </c>
      <c r="I3727" t="inlineStr">
        <is>
          <t>output/pages/167_milaidhoo-island-maldives/diving__milaidhoo.com__ru-sitemap-html.md</t>
        </is>
      </c>
    </row>
    <row r="3728">
      <c r="A3728" t="n">
        <v>162</v>
      </c>
      <c r="B3728" t="inlineStr">
        <is>
          <t>The Marina at Crossroads Maldives</t>
        </is>
      </c>
      <c r="C3728" t="inlineStr">
        <is>
          <t>https://crossroadsmaldives.com/event/palm-leaf-weaving-class-2/2027-07-23/</t>
        </is>
      </c>
      <c r="D3728" t="inlineStr">
        <is>
          <t>events</t>
        </is>
      </c>
      <c r="E3728" t="inlineStr">
        <is>
          <t>Palm Leaf Weaving Class - Crossroads Maldives</t>
        </is>
      </c>
      <c r="F3728" t="n">
        <v>665</v>
      </c>
      <c r="G3728" t="inlineStr">
        <is>
          <t>2026-10-04</t>
        </is>
      </c>
      <c r="H3728" t="inlineStr">
        <is>
          <t>official</t>
        </is>
      </c>
      <c r="I3728" t="inlineStr">
        <is>
          <t>output/pages/162_the-marina-at-crossroads-maldives/events__crossroadsmaldives.com__event-palm-leaf-weaving-class-2-2027-07-23.md</t>
        </is>
      </c>
    </row>
    <row r="3729">
      <c r="A3729" t="n">
        <v>169</v>
      </c>
      <c r="B3729" t="inlineStr">
        <is>
          <t>Banyan Tree Maldives Vabbinfaru</t>
        </is>
      </c>
      <c r="C3729" t="inlineStr">
        <is>
          <t>https://www.banyantree.com/maldives/vabbinfaru/gallery</t>
        </is>
      </c>
      <c r="D3729" t="inlineStr">
        <is>
          <t>diving</t>
        </is>
      </c>
      <c r="E3729" t="inlineStr">
        <is>
          <t>Photo Gallery | Banyan Tree Vabbinfaru</t>
        </is>
      </c>
      <c r="F3729" t="n">
        <v>997</v>
      </c>
      <c r="G3729" t="inlineStr">
        <is>
          <t>2026-10-04</t>
        </is>
      </c>
      <c r="H3729" t="inlineStr">
        <is>
          <t>official</t>
        </is>
      </c>
      <c r="I3729" t="inlineStr">
        <is>
          <t>output/pages/169_banyan-tree-maldives-vabbinfaru/diving__banyantree.com__maldives-vabbinfaru-gallery.md</t>
        </is>
      </c>
    </row>
    <row r="3730">
      <c r="A3730" t="n">
        <v>169</v>
      </c>
      <c r="B3730" t="inlineStr">
        <is>
          <t>Banyan Tree Maldives Vabbinfaru</t>
        </is>
      </c>
      <c r="C3730" t="inlineStr">
        <is>
          <t>https://www.banyantree.com/maldives/vabbinfaru/spa/banyan-tree-spa-vabbinfaru</t>
        </is>
      </c>
      <c r="D3730" t="inlineStr">
        <is>
          <t>spa</t>
        </is>
      </c>
      <c r="E3730" t="inlineStr">
        <is>
          <t>Maldives Hotel Spa | Banyan Tree Vabbinfaru</t>
        </is>
      </c>
      <c r="F3730" t="n">
        <v>4117</v>
      </c>
      <c r="G3730" t="inlineStr">
        <is>
          <t>2026-10-04</t>
        </is>
      </c>
      <c r="H3730" t="inlineStr">
        <is>
          <t>official</t>
        </is>
      </c>
      <c r="I3730" t="inlineStr">
        <is>
          <t>output/pages/169_banyan-tree-maldives-vabbinfaru/spa__banyantree.com__maldives-vabbinfaru-spa-banyan-tree-spa-vabbinfaru.md</t>
        </is>
      </c>
    </row>
    <row r="3731">
      <c r="A3731" t="n">
        <v>162</v>
      </c>
      <c r="B3731" t="inlineStr">
        <is>
          <t>The Marina at Crossroads Maldives</t>
        </is>
      </c>
      <c r="C3731" t="inlineStr">
        <is>
          <t>https://crossroadsmaldives.com/event/palm-leaf-weaving-class-2/2027-01-08/</t>
        </is>
      </c>
      <c r="D3731" t="inlineStr">
        <is>
          <t>events</t>
        </is>
      </c>
      <c r="E3731" t="inlineStr">
        <is>
          <t>Palm Leaf Weaving Class - Crossroads Maldives</t>
        </is>
      </c>
      <c r="F3731" t="n">
        <v>669</v>
      </c>
      <c r="G3731" t="inlineStr">
        <is>
          <t>2026-10-04</t>
        </is>
      </c>
      <c r="H3731" t="inlineStr">
        <is>
          <t>official</t>
        </is>
      </c>
      <c r="I3731" t="inlineStr">
        <is>
          <t>output/pages/162_the-marina-at-crossroads-maldives/events__crossroadsmaldives.com__event-palm-leaf-weaving-class-2-2027-01-08.md</t>
        </is>
      </c>
    </row>
    <row r="3732">
      <c r="A3732" t="n">
        <v>167</v>
      </c>
      <c r="B3732" t="inlineStr">
        <is>
          <t>Milaidhoo Island Maldives</t>
        </is>
      </c>
      <c r="C3732" t="inlineStr">
        <is>
          <t>https://www.milaidhoo.com/what-would-you-name-a-star.html</t>
        </is>
      </c>
      <c r="D3732" t="inlineStr">
        <is>
          <t>overview</t>
        </is>
      </c>
      <c r="E3732" t="inlineStr">
        <is>
          <t>Milaidhoo Island | What would you name a star?</t>
        </is>
      </c>
      <c r="F3732" t="n">
        <v>3471</v>
      </c>
      <c r="G3732" t="inlineStr">
        <is>
          <t>2026-10-04</t>
        </is>
      </c>
      <c r="H3732" t="inlineStr">
        <is>
          <t>official</t>
        </is>
      </c>
      <c r="I3732" t="inlineStr">
        <is>
          <t>output/pages/167_milaidhoo-island-maldives/overview__milaidhoo.com__what-would-you-name-a-star-html.md</t>
        </is>
      </c>
    </row>
    <row r="3733">
      <c r="A3733" t="n">
        <v>169</v>
      </c>
      <c r="B3733" t="inlineStr">
        <is>
          <t>Banyan Tree Maldives Vabbinfaru</t>
        </is>
      </c>
      <c r="C3733" t="inlineStr">
        <is>
          <t>https://www.banyantree.com/maldives/vabbinfaru/experiences/dine-around</t>
        </is>
      </c>
      <c r="D3733" t="inlineStr">
        <is>
          <t>diving</t>
        </is>
      </c>
      <c r="E3733" t="inlineStr">
        <is>
          <t>All Inclusive Resort Maldives | Banyan Tree Vabbinfaru</t>
        </is>
      </c>
      <c r="F3733" t="n">
        <v>2332</v>
      </c>
      <c r="G3733" t="inlineStr">
        <is>
          <t>2026-10-04</t>
        </is>
      </c>
      <c r="H3733" t="inlineStr">
        <is>
          <t>official</t>
        </is>
      </c>
      <c r="I3733" t="inlineStr">
        <is>
          <t>output/pages/169_banyan-tree-maldives-vabbinfaru/diving__banyantree.com__maldives-vabbinfaru-experiences-dine-around.md</t>
        </is>
      </c>
    </row>
    <row r="3734">
      <c r="A3734" t="n">
        <v>162</v>
      </c>
      <c r="B3734" t="inlineStr">
        <is>
          <t>The Marina at Crossroads Maldives</t>
        </is>
      </c>
      <c r="C3734" t="inlineStr">
        <is>
          <t>https://crossroadsmaldives.com/event/henna-art-paining-class/2027-05-13/</t>
        </is>
      </c>
      <c r="D3734" t="inlineStr">
        <is>
          <t>events</t>
        </is>
      </c>
      <c r="E3734" t="inlineStr">
        <is>
          <t>Henna Art Paining Class - Crossroads Maldives</t>
        </is>
      </c>
      <c r="F3734" t="n">
        <v>419</v>
      </c>
      <c r="G3734" t="inlineStr">
        <is>
          <t>2026-10-04</t>
        </is>
      </c>
      <c r="H3734" t="inlineStr">
        <is>
          <t>official</t>
        </is>
      </c>
      <c r="I3734" t="inlineStr">
        <is>
          <t>output/pages/162_the-marina-at-crossroads-maldives/events__crossroadsmaldives.com__event-henna-art-paining-class-2027-05-13.md</t>
        </is>
      </c>
    </row>
    <row r="3735">
      <c r="A3735" t="n">
        <v>169</v>
      </c>
      <c r="B3735" t="inlineStr">
        <is>
          <t>Banyan Tree Maldives Vabbinfaru</t>
        </is>
      </c>
      <c r="C3735" t="inlineStr">
        <is>
          <t>https://www.banyantree.com/maldives/vabbinfaru/dining/saffron</t>
        </is>
      </c>
      <c r="D3735" t="inlineStr">
        <is>
          <t>dining</t>
        </is>
      </c>
      <c r="E3735" t="inlineStr">
        <is>
          <t>Saffron Authentic Thai Cuisine | Banyan Tree Vabbinfaru</t>
        </is>
      </c>
      <c r="F3735" t="n">
        <v>987</v>
      </c>
      <c r="G3735" t="inlineStr">
        <is>
          <t>2026-10-04</t>
        </is>
      </c>
      <c r="H3735" t="inlineStr">
        <is>
          <t>official</t>
        </is>
      </c>
      <c r="I3735" t="inlineStr">
        <is>
          <t>output/pages/169_banyan-tree-maldives-vabbinfaru/dining__banyantree.com__maldives-vabbinfaru-dining-saffron.md</t>
        </is>
      </c>
    </row>
    <row r="3736">
      <c r="A3736" t="n">
        <v>167</v>
      </c>
      <c r="B3736" t="inlineStr">
        <is>
          <t>Milaidhoo Island Maldives</t>
        </is>
      </c>
      <c r="C3736" t="inlineStr">
        <is>
          <t>https://www.milaidhoo.com/ru/see-how-our-coral-nursery-is-growing.html</t>
        </is>
      </c>
      <c r="D3736" t="inlineStr">
        <is>
          <t>diving</t>
        </is>
      </c>
      <c r="E3736" t="inlineStr">
        <is>
          <t>Milaidhoo Island Russian | The Coral Nursery at Milaidhoo Island Maldives</t>
        </is>
      </c>
      <c r="F3736" t="n">
        <v>3481</v>
      </c>
      <c r="G3736" t="inlineStr">
        <is>
          <t>2026-10-04</t>
        </is>
      </c>
      <c r="H3736" t="inlineStr">
        <is>
          <t>official</t>
        </is>
      </c>
      <c r="I3736" t="inlineStr">
        <is>
          <t>output/pages/167_milaidhoo-island-maldives/diving__milaidhoo.com__ru-see-how-our-coral-nursery-is-growing-html.md</t>
        </is>
      </c>
    </row>
    <row r="3737">
      <c r="A3737" t="n">
        <v>168</v>
      </c>
      <c r="B3737" t="inlineStr">
        <is>
          <t>You &amp; Me Maldives</t>
        </is>
      </c>
      <c r="C3737" t="inlineStr">
        <is>
          <t>https://www.youandmemaldives.com/lagoon-villa</t>
        </is>
      </c>
      <c r="D3737" t="inlineStr">
        <is>
          <t>diving</t>
        </is>
      </c>
      <c r="E3737" t="inlineStr">
        <is>
          <t>Lagoon Villa | You &amp; Me Maldives New</t>
        </is>
      </c>
      <c r="F3737" t="n">
        <v>1338</v>
      </c>
      <c r="G3737" t="inlineStr">
        <is>
          <t>2026-10-04</t>
        </is>
      </c>
      <c r="H3737" t="inlineStr">
        <is>
          <t>official</t>
        </is>
      </c>
      <c r="I3737" t="inlineStr">
        <is>
          <t>output/pages/168_you-me-maldives/diving__youandmemaldives.com__lagoon-villa.md</t>
        </is>
      </c>
    </row>
    <row r="3738">
      <c r="A3738" t="n">
        <v>162</v>
      </c>
      <c r="B3738" t="inlineStr">
        <is>
          <t>The Marina at Crossroads Maldives</t>
        </is>
      </c>
      <c r="C3738" t="inlineStr">
        <is>
          <t>https://crossroadsmaldives.com/event/sunray-opening-crossroads-maldives/</t>
        </is>
      </c>
      <c r="D3738" t="inlineStr">
        <is>
          <t>events</t>
        </is>
      </c>
      <c r="E3738" t="inlineStr">
        <is>
          <t>SunRay opening @ Crossroads Maldives - Crossroads Maldives</t>
        </is>
      </c>
      <c r="F3738" t="n">
        <v>758</v>
      </c>
      <c r="G3738" t="inlineStr">
        <is>
          <t>2026-10-04</t>
        </is>
      </c>
      <c r="H3738" t="inlineStr">
        <is>
          <t>official</t>
        </is>
      </c>
      <c r="I3738" t="inlineStr">
        <is>
          <t>output/pages/162_the-marina-at-crossroads-maldives/events__crossroadsmaldives.com__event-sunray-opening-crossroads-maldives.md</t>
        </is>
      </c>
    </row>
    <row r="3739">
      <c r="A3739" t="n">
        <v>162</v>
      </c>
      <c r="B3739" t="inlineStr">
        <is>
          <t>The Marina at Crossroads Maldives</t>
        </is>
      </c>
      <c r="C3739" t="inlineStr">
        <is>
          <t>https://crossroadsmaldives.com/offers/</t>
        </is>
      </c>
      <c r="D3739" t="inlineStr">
        <is>
          <t>diving</t>
        </is>
      </c>
      <c r="E3739" t="inlineStr">
        <is>
          <t>Maldives Day Tour Packages | Maldives Day Visit Offers | Crossroads</t>
        </is>
      </c>
      <c r="F3739" t="n">
        <v>6233</v>
      </c>
      <c r="G3739" t="inlineStr">
        <is>
          <t>2026-10-04</t>
        </is>
      </c>
      <c r="H3739" t="inlineStr">
        <is>
          <t>official</t>
        </is>
      </c>
      <c r="I3739" t="inlineStr">
        <is>
          <t>output/pages/162_the-marina-at-crossroads-maldives/diving__crossroadsmaldives.com__offers.md</t>
        </is>
      </c>
    </row>
    <row r="3740">
      <c r="A3740" t="n">
        <v>168</v>
      </c>
      <c r="B3740" t="inlineStr">
        <is>
          <t>You &amp; Me Maldives</t>
        </is>
      </c>
      <c r="C3740" t="inlineStr">
        <is>
          <t>https://www.youandmemaldives.com/excursions</t>
        </is>
      </c>
      <c r="D3740" t="inlineStr">
        <is>
          <t>diving</t>
        </is>
      </c>
      <c r="E3740" t="inlineStr">
        <is>
          <t>Excursions | You &amp; Me Resort Maldives</t>
        </is>
      </c>
      <c r="F3740" t="n">
        <v>2713</v>
      </c>
      <c r="G3740" t="inlineStr">
        <is>
          <t>2026-10-04</t>
        </is>
      </c>
      <c r="H3740" t="inlineStr">
        <is>
          <t>official</t>
        </is>
      </c>
      <c r="I3740" t="inlineStr">
        <is>
          <t>output/pages/168_you-me-maldives/diving__youandmemaldives.com__excursions.md</t>
        </is>
      </c>
    </row>
    <row r="3741">
      <c r="A3741" t="n">
        <v>167</v>
      </c>
      <c r="B3741" t="inlineStr">
        <is>
          <t>Milaidhoo Island Maldives</t>
        </is>
      </c>
      <c r="C3741" t="inlineStr">
        <is>
          <t>https://www.milaidhoo.com/ru/what-would-you-name-a-star.html</t>
        </is>
      </c>
      <c r="D3741" t="inlineStr">
        <is>
          <t>overview</t>
        </is>
      </c>
      <c r="E3741" t="inlineStr">
        <is>
          <t>Milaidhoo Island Russian | What would you name a star?</t>
        </is>
      </c>
      <c r="F3741" t="n">
        <v>3521</v>
      </c>
      <c r="G3741" t="inlineStr">
        <is>
          <t>2026-10-04</t>
        </is>
      </c>
      <c r="H3741" t="inlineStr">
        <is>
          <t>official</t>
        </is>
      </c>
      <c r="I3741" t="inlineStr">
        <is>
          <t>output/pages/167_milaidhoo-island-maldives/overview__milaidhoo.com__ru-what-would-you-name-a-star-html.md</t>
        </is>
      </c>
    </row>
    <row r="3742">
      <c r="A3742" t="n">
        <v>169</v>
      </c>
      <c r="B3742" t="inlineStr">
        <is>
          <t>Banyan Tree Maldives Vabbinfaru</t>
        </is>
      </c>
      <c r="C3742" t="inlineStr">
        <is>
          <t>https://www.banyantree.com/maldives/vabbinfaru/sustainability</t>
        </is>
      </c>
      <c r="D3742" t="inlineStr">
        <is>
          <t>diving</t>
        </is>
      </c>
      <c r="E3742" t="inlineStr">
        <is>
          <t>Sustainability | Banyan Tree Vabbinfaru Maldives</t>
        </is>
      </c>
      <c r="F3742" t="n">
        <v>3186</v>
      </c>
      <c r="G3742" t="inlineStr">
        <is>
          <t>2026-10-04</t>
        </is>
      </c>
      <c r="H3742" t="inlineStr">
        <is>
          <t>official</t>
        </is>
      </c>
      <c r="I3742" t="inlineStr">
        <is>
          <t>output/pages/169_banyan-tree-maldives-vabbinfaru/diving__banyantree.com__maldives-vabbinfaru-sustainability.md</t>
        </is>
      </c>
    </row>
    <row r="3743">
      <c r="A3743" t="n">
        <v>167</v>
      </c>
      <c r="B3743" t="inlineStr">
        <is>
          <t>Milaidhoo Island Maldives</t>
        </is>
      </c>
      <c r="C3743" t="inlineStr">
        <is>
          <t>https://www.milaidhoo.com/careers.html</t>
        </is>
      </c>
      <c r="D3743" t="inlineStr">
        <is>
          <t>diving</t>
        </is>
      </c>
      <c r="E3743" t="inlineStr">
        <is>
          <t>Careers | Job Opportunities at Milaidhoo Maldives Resort</t>
        </is>
      </c>
      <c r="F3743" t="n">
        <v>559</v>
      </c>
      <c r="G3743" t="inlineStr">
        <is>
          <t>2026-10-04</t>
        </is>
      </c>
      <c r="H3743" t="inlineStr">
        <is>
          <t>official</t>
        </is>
      </c>
      <c r="I3743" t="inlineStr">
        <is>
          <t>output/pages/167_milaidhoo-island-maldives/diving__milaidhoo.com__careers-html.md</t>
        </is>
      </c>
    </row>
    <row r="3744">
      <c r="A3744" t="n">
        <v>169</v>
      </c>
      <c r="B3744" t="inlineStr">
        <is>
          <t>Banyan Tree Maldives Vabbinfaru</t>
        </is>
      </c>
      <c r="C3744" t="inlineStr">
        <is>
          <t>https://www.banyantree.com/maldives/vabbinfaru/accommodation/wellbeing-sanctuary-pool-villa</t>
        </is>
      </c>
      <c r="D3744" t="inlineStr">
        <is>
          <t>diving</t>
        </is>
      </c>
      <c r="E3744" t="inlineStr">
        <is>
          <t>Wellbeing Sanctuary | Banyan Tree Vabbinfaru</t>
        </is>
      </c>
      <c r="F3744" t="n">
        <v>1469</v>
      </c>
      <c r="G3744" t="inlineStr">
        <is>
          <t>2026-10-04</t>
        </is>
      </c>
      <c r="H3744" t="inlineStr">
        <is>
          <t>official</t>
        </is>
      </c>
      <c r="I3744" t="inlineStr">
        <is>
          <t>output/pages/169_banyan-tree-maldives-vabbinfaru/diving__banyantree.com__maldives-vabbinfaru-accommodation-wellbeing-sanctuary-pool-v.md</t>
        </is>
      </c>
    </row>
    <row r="3745">
      <c r="A3745" t="n">
        <v>167</v>
      </c>
      <c r="B3745" t="inlineStr">
        <is>
          <t>Milaidhoo Island Maldives</t>
        </is>
      </c>
      <c r="C3745" t="inlineStr">
        <is>
          <t>https://www.milaidhoo.com/luxury-reinvented-10-irresistible-reasons-to-visit-milaidhoo-maldives.html</t>
        </is>
      </c>
      <c r="D3745" t="inlineStr">
        <is>
          <t>diving</t>
        </is>
      </c>
      <c r="E3745" t="inlineStr">
        <is>
          <t xml:space="preserve">Milaidhoo Island | Luxury reinvented: 10 irresistible reasons to visit Milaidhoo Maldives | Milaidhoo Maldives Official </t>
        </is>
      </c>
      <c r="F3745" t="n">
        <v>11444</v>
      </c>
      <c r="G3745" t="inlineStr">
        <is>
          <t>2026-10-04</t>
        </is>
      </c>
      <c r="H3745" t="inlineStr">
        <is>
          <t>official</t>
        </is>
      </c>
      <c r="I3745" t="inlineStr">
        <is>
          <t>output/pages/167_milaidhoo-island-maldives/diving__milaidhoo.com__luxury-reinvented-10-irresistible-reasons-to-visit-milaidhoo.md</t>
        </is>
      </c>
    </row>
    <row r="3746">
      <c r="A3746" t="n">
        <v>162</v>
      </c>
      <c r="B3746" t="inlineStr">
        <is>
          <t>The Marina at Crossroads Maldives</t>
        </is>
      </c>
      <c r="C3746" t="inlineStr">
        <is>
          <t>https://crossroadsmaldives.com/event/first-street-market-of-the-year/</t>
        </is>
      </c>
      <c r="D3746" t="inlineStr">
        <is>
          <t>events</t>
        </is>
      </c>
      <c r="E3746" t="inlineStr">
        <is>
          <t>First Street Market of The Year - Crossroads Maldives</t>
        </is>
      </c>
      <c r="F3746" t="n">
        <v>533</v>
      </c>
      <c r="G3746" t="inlineStr">
        <is>
          <t>2026-10-04</t>
        </is>
      </c>
      <c r="H3746" t="inlineStr">
        <is>
          <t>official</t>
        </is>
      </c>
      <c r="I3746" t="inlineStr">
        <is>
          <t>output/pages/162_the-marina-at-crossroads-maldives/events__crossroadsmaldives.com__event-first-street-market-of-the-year.md</t>
        </is>
      </c>
    </row>
    <row r="3747">
      <c r="A3747" t="n">
        <v>167</v>
      </c>
      <c r="B3747" t="inlineStr">
        <is>
          <t>Milaidhoo Island Maldives</t>
        </is>
      </c>
      <c r="C3747" t="inlineStr">
        <is>
          <t>https://www.milaidhoo.com/things-to-do.html</t>
        </is>
      </c>
      <c r="D3747" t="inlineStr">
        <is>
          <t>diving</t>
        </is>
      </c>
      <c r="E3747" t="inlineStr">
        <is>
          <t>Activities in Maldives Island | Milaidhoo Island Maldives</t>
        </is>
      </c>
      <c r="F3747" t="n">
        <v>619</v>
      </c>
      <c r="G3747" t="inlineStr">
        <is>
          <t>2026-10-04</t>
        </is>
      </c>
      <c r="H3747" t="inlineStr">
        <is>
          <t>official</t>
        </is>
      </c>
      <c r="I3747" t="inlineStr">
        <is>
          <t>output/pages/167_milaidhoo-island-maldives/diving__milaidhoo.com__things-to-do-html.md</t>
        </is>
      </c>
    </row>
    <row r="3748">
      <c r="A3748" t="n">
        <v>169</v>
      </c>
      <c r="B3748" t="inlineStr">
        <is>
          <t>Banyan Tree Maldives Vabbinfaru</t>
        </is>
      </c>
      <c r="C3748" t="inlineStr">
        <is>
          <t>https://www.banyantree.com/maldives/vabbinfaru/accommodation/beachfront-sunset-view-pool-villa</t>
        </is>
      </c>
      <c r="D3748" t="inlineStr">
        <is>
          <t>diving</t>
        </is>
      </c>
      <c r="E3748" t="inlineStr">
        <is>
          <t>Beachfront Sunset View Pool Villa | Banyan Tree Vabbinfaru Maldives</t>
        </is>
      </c>
      <c r="F3748" t="n">
        <v>676</v>
      </c>
      <c r="G3748" t="inlineStr">
        <is>
          <t>2026-10-04</t>
        </is>
      </c>
      <c r="H3748" t="inlineStr">
        <is>
          <t>official</t>
        </is>
      </c>
      <c r="I3748" t="inlineStr">
        <is>
          <t>output/pages/169_banyan-tree-maldives-vabbinfaru/diving__banyantree.com__maldives-vabbinfaru-accommodation-beachfront-sunset-view-poo.md</t>
        </is>
      </c>
    </row>
    <row r="3749">
      <c r="A3749" t="n">
        <v>167</v>
      </c>
      <c r="B3749" t="inlineStr">
        <is>
          <t>Milaidhoo Island Maldives</t>
        </is>
      </c>
      <c r="C3749" t="inlineStr">
        <is>
          <t>https://www.milaidhoo.com/blog/me-time-at-milaidhoo.html</t>
        </is>
      </c>
      <c r="D3749" t="inlineStr">
        <is>
          <t>diving</t>
        </is>
      </c>
      <c r="E3749" t="inlineStr">
        <is>
          <t>Activities For Solo Travellers | Milaidhoo Maldives | Blogs</t>
        </is>
      </c>
      <c r="F3749" t="n">
        <v>5575</v>
      </c>
      <c r="G3749" t="inlineStr">
        <is>
          <t>2026-10-04</t>
        </is>
      </c>
      <c r="H3749" t="inlineStr">
        <is>
          <t>official</t>
        </is>
      </c>
      <c r="I3749" t="inlineStr">
        <is>
          <t>output/pages/167_milaidhoo-island-maldives/diving__milaidhoo.com__blog-me-time-at-milaidhoo-html.md</t>
        </is>
      </c>
    </row>
    <row r="3750">
      <c r="A3750" t="n">
        <v>162</v>
      </c>
      <c r="B3750" t="inlineStr">
        <is>
          <t>The Marina at Crossroads Maldives</t>
        </is>
      </c>
      <c r="C3750" t="inlineStr">
        <is>
          <t>https://crossroadsmaldives.com/event/henna-art-paining-class/2027-05-20/</t>
        </is>
      </c>
      <c r="D3750" t="inlineStr">
        <is>
          <t>events</t>
        </is>
      </c>
      <c r="E3750" t="inlineStr">
        <is>
          <t>Henna Art Paining Class - Crossroads Maldives</t>
        </is>
      </c>
      <c r="F3750" t="n">
        <v>419</v>
      </c>
      <c r="G3750" t="inlineStr">
        <is>
          <t>2026-10-04</t>
        </is>
      </c>
      <c r="H3750" t="inlineStr">
        <is>
          <t>official</t>
        </is>
      </c>
      <c r="I3750" t="inlineStr">
        <is>
          <t>output/pages/162_the-marina-at-crossroads-maldives/events__crossroadsmaldives.com__event-henna-art-paining-class-2027-05-20.md</t>
        </is>
      </c>
    </row>
    <row r="3751">
      <c r="A3751" t="n">
        <v>169</v>
      </c>
      <c r="B3751" t="inlineStr">
        <is>
          <t>Banyan Tree Maldives Vabbinfaru</t>
        </is>
      </c>
      <c r="C3751" t="inlineStr">
        <is>
          <t>https://www.banyantree.com/maldives/vabbinfaru/experiences/destination-dining</t>
        </is>
      </c>
      <c r="D3751" t="inlineStr">
        <is>
          <t>dining</t>
        </is>
      </c>
      <c r="E3751" t="inlineStr">
        <is>
          <t>Maldives Private Destination Dining | Banyan Tree Vabbinfaru</t>
        </is>
      </c>
      <c r="F3751" t="n">
        <v>1602</v>
      </c>
      <c r="G3751" t="inlineStr">
        <is>
          <t>2026-10-04</t>
        </is>
      </c>
      <c r="H3751" t="inlineStr">
        <is>
          <t>official</t>
        </is>
      </c>
      <c r="I3751" t="inlineStr">
        <is>
          <t>output/pages/169_banyan-tree-maldives-vabbinfaru/dining__banyantree.com__maldives-vabbinfaru-experiences-destination-dining.md</t>
        </is>
      </c>
    </row>
    <row r="3752">
      <c r="A3752" t="n">
        <v>167</v>
      </c>
      <c r="B3752" t="inlineStr">
        <is>
          <t>Milaidhoo Island Maldives</t>
        </is>
      </c>
      <c r="C3752" t="inlineStr">
        <is>
          <t>https://www.milaidhoo.com/de/about-us/media-centre.html</t>
        </is>
      </c>
      <c r="D3752" t="inlineStr">
        <is>
          <t>diving</t>
        </is>
      </c>
      <c r="E3752" t="inlineStr">
        <is>
          <t>Presse Zentrum | Milaidhoo Island Maldives Resort | Baa Atoll</t>
        </is>
      </c>
      <c r="F3752" t="n">
        <v>407</v>
      </c>
      <c r="G3752" t="inlineStr">
        <is>
          <t>2026-10-04</t>
        </is>
      </c>
      <c r="H3752" t="inlineStr">
        <is>
          <t>official</t>
        </is>
      </c>
      <c r="I3752" t="inlineStr">
        <is>
          <t>output/pages/167_milaidhoo-island-maldives/diving__milaidhoo.com__de-about-us-media-centre-html.md</t>
        </is>
      </c>
    </row>
    <row r="3753">
      <c r="A3753" t="n">
        <v>169</v>
      </c>
      <c r="B3753" t="inlineStr">
        <is>
          <t>Banyan Tree Maldives Vabbinfaru</t>
        </is>
      </c>
      <c r="C3753" t="inlineStr">
        <is>
          <t>https://www.banyantree.com/maldives/vabbinfaru/dining/sangu-garden</t>
        </is>
      </c>
      <c r="D3753" t="inlineStr">
        <is>
          <t>dining</t>
        </is>
      </c>
      <c r="E3753" t="inlineStr">
        <is>
          <t>Sangu Garden | Beachfront BBQ at Banyan Tree Maldives</t>
        </is>
      </c>
      <c r="F3753" t="n">
        <v>1235</v>
      </c>
      <c r="G3753" t="inlineStr">
        <is>
          <t>2026-10-04</t>
        </is>
      </c>
      <c r="H3753" t="inlineStr">
        <is>
          <t>official</t>
        </is>
      </c>
      <c r="I3753" t="inlineStr">
        <is>
          <t>output/pages/169_banyan-tree-maldives-vabbinfaru/dining__banyantree.com__maldives-vabbinfaru-dining-sangu-garden.md</t>
        </is>
      </c>
    </row>
    <row r="3754">
      <c r="A3754" t="n">
        <v>167</v>
      </c>
      <c r="B3754" t="inlineStr">
        <is>
          <t>Milaidhoo Island Maldives</t>
        </is>
      </c>
      <c r="C3754" t="inlineStr">
        <is>
          <t>https://www.milaidhoo.com/ja/your-stay/direct-booking-offer.html</t>
        </is>
      </c>
      <c r="D3754" t="inlineStr">
        <is>
          <t>diving</t>
        </is>
      </c>
      <c r="E3754" t="inlineStr">
        <is>
          <t>Milaidhoo Island Japanese | 直接予約特典 | Milaidhoo Maldives Official Website</t>
        </is>
      </c>
      <c r="F3754" t="n">
        <v>247</v>
      </c>
      <c r="G3754" t="inlineStr">
        <is>
          <t>2026-10-04</t>
        </is>
      </c>
      <c r="H3754" t="inlineStr">
        <is>
          <t>official</t>
        </is>
      </c>
      <c r="I3754" t="inlineStr">
        <is>
          <t>output/pages/167_milaidhoo-island-maldives/diving__milaidhoo.com__ja-your-stay-direct-booking-offer-html.md</t>
        </is>
      </c>
    </row>
    <row r="3755">
      <c r="A3755" t="n">
        <v>162</v>
      </c>
      <c r="B3755" t="inlineStr">
        <is>
          <t>The Marina at Crossroads Maldives</t>
        </is>
      </c>
      <c r="C3755" t="inlineStr">
        <is>
          <t>https://crossroadsmaldives.com/event/henna-art-paining-class/2027-06-10/</t>
        </is>
      </c>
      <c r="D3755" t="inlineStr">
        <is>
          <t>events</t>
        </is>
      </c>
      <c r="E3755" t="inlineStr">
        <is>
          <t>Henna Art Paining Class - Crossroads Maldives</t>
        </is>
      </c>
      <c r="F3755" t="n">
        <v>421</v>
      </c>
      <c r="G3755" t="inlineStr">
        <is>
          <t>2026-10-04</t>
        </is>
      </c>
      <c r="H3755" t="inlineStr">
        <is>
          <t>official</t>
        </is>
      </c>
      <c r="I3755" t="inlineStr">
        <is>
          <t>output/pages/162_the-marina-at-crossroads-maldives/events__crossroadsmaldives.com__event-henna-art-paining-class-2027-06-10.md</t>
        </is>
      </c>
    </row>
    <row r="3756">
      <c r="A3756" t="n">
        <v>167</v>
      </c>
      <c r="B3756" t="inlineStr">
        <is>
          <t>Milaidhoo Island Maldives</t>
        </is>
      </c>
      <c r="C3756" t="inlineStr">
        <is>
          <t>https://www.milaidhoo.com/de/hanifaru-heaven-for-animal-lovers.html</t>
        </is>
      </c>
      <c r="D3756" t="inlineStr">
        <is>
          <t>overview</t>
        </is>
      </c>
      <c r="E3756" t="inlineStr">
        <is>
          <t>Milaidhoo Island German | Hanifaru Heaven for Animal Lovers</t>
        </is>
      </c>
      <c r="F3756" t="n">
        <v>3675</v>
      </c>
      <c r="G3756" t="inlineStr">
        <is>
          <t>2026-10-04</t>
        </is>
      </c>
      <c r="H3756" t="inlineStr">
        <is>
          <t>official</t>
        </is>
      </c>
      <c r="I3756" t="inlineStr">
        <is>
          <t>output/pages/167_milaidhoo-island-maldives/overview__milaidhoo.com__de-hanifaru-heaven-for-animal-lovers-html.md</t>
        </is>
      </c>
    </row>
    <row r="3757">
      <c r="A3757" t="n">
        <v>169</v>
      </c>
      <c r="B3757" t="inlineStr">
        <is>
          <t>Banyan Tree Maldives Vabbinfaru</t>
        </is>
      </c>
      <c r="C3757" t="inlineStr">
        <is>
          <t>https://www.banyantree.com/maldives/vabbinfaru/facilities</t>
        </is>
      </c>
      <c r="D3757" t="inlineStr">
        <is>
          <t>diving</t>
        </is>
      </c>
      <c r="E3757" t="inlineStr">
        <is>
          <t>Maldives Infinity Pool &amp; Resort Facilities | Banyan Tree Vabbinfaru</t>
        </is>
      </c>
      <c r="F3757" t="n">
        <v>2146</v>
      </c>
      <c r="G3757" t="inlineStr">
        <is>
          <t>2026-10-04</t>
        </is>
      </c>
      <c r="H3757" t="inlineStr">
        <is>
          <t>official</t>
        </is>
      </c>
      <c r="I3757" t="inlineStr">
        <is>
          <t>output/pages/169_banyan-tree-maldives-vabbinfaru/diving__banyantree.com__maldives-vabbinfaru-facilities.md</t>
        </is>
      </c>
    </row>
    <row r="3758">
      <c r="A3758" t="n">
        <v>167</v>
      </c>
      <c r="B3758" t="inlineStr">
        <is>
          <t>Milaidhoo Island Maldives</t>
        </is>
      </c>
      <c r="C3758" t="inlineStr">
        <is>
          <t>https://www.milaidhoo.com/special-offers/vitamin-sea.html</t>
        </is>
      </c>
      <c r="D3758" t="inlineStr">
        <is>
          <t>diving</t>
        </is>
      </c>
      <c r="E3758" t="inlineStr">
        <is>
          <t>Maldives Diving Packages | Vitamin Sea | Milaidhoo Island Maldives</t>
        </is>
      </c>
      <c r="F3758" t="n">
        <v>2081</v>
      </c>
      <c r="G3758" t="inlineStr">
        <is>
          <t>2026-10-04</t>
        </is>
      </c>
      <c r="H3758" t="inlineStr">
        <is>
          <t>official</t>
        </is>
      </c>
      <c r="I3758" t="inlineStr">
        <is>
          <t>output/pages/167_milaidhoo-island-maldives/diving__milaidhoo.com__special-offers-vitamin-sea-html.md</t>
        </is>
      </c>
    </row>
    <row r="3759">
      <c r="A3759" t="n">
        <v>162</v>
      </c>
      <c r="B3759" t="inlineStr">
        <is>
          <t>The Marina at Crossroads Maldives</t>
        </is>
      </c>
      <c r="C3759" t="inlineStr">
        <is>
          <t>https://crossroadsmaldives.com/event/henna-art-paining-class/2027-04-15/</t>
        </is>
      </c>
      <c r="D3759" t="inlineStr">
        <is>
          <t>events</t>
        </is>
      </c>
      <c r="E3759" t="inlineStr">
        <is>
          <t>Henna Art Paining Class - Crossroads Maldives</t>
        </is>
      </c>
      <c r="F3759" t="n">
        <v>423</v>
      </c>
      <c r="G3759" t="inlineStr">
        <is>
          <t>2026-10-04</t>
        </is>
      </c>
      <c r="H3759" t="inlineStr">
        <is>
          <t>official</t>
        </is>
      </c>
      <c r="I3759" t="inlineStr">
        <is>
          <t>output/pages/162_the-marina-at-crossroads-maldives/events__crossroadsmaldives.com__event-henna-art-paining-class-2027-04-15.md</t>
        </is>
      </c>
    </row>
    <row r="3760">
      <c r="A3760" t="n">
        <v>169</v>
      </c>
      <c r="B3760" t="inlineStr">
        <is>
          <t>Banyan Tree Maldives Vabbinfaru</t>
        </is>
      </c>
      <c r="C3760" t="inlineStr">
        <is>
          <t>https://www.banyantree.com/maldives/vabbinfaru/location</t>
        </is>
      </c>
      <c r="D3760" t="inlineStr">
        <is>
          <t>diving</t>
        </is>
      </c>
      <c r="E3760" t="inlineStr">
        <is>
          <t>How to Get There | Banyan Tree Vabbinfaru</t>
        </is>
      </c>
      <c r="F3760" t="n">
        <v>1053</v>
      </c>
      <c r="G3760" t="inlineStr">
        <is>
          <t>2026-10-04</t>
        </is>
      </c>
      <c r="H3760" t="inlineStr">
        <is>
          <t>official</t>
        </is>
      </c>
      <c r="I3760" t="inlineStr">
        <is>
          <t>output/pages/169_banyan-tree-maldives-vabbinfaru/diving__banyantree.com__maldives-vabbinfaru-location.md</t>
        </is>
      </c>
    </row>
    <row r="3761">
      <c r="A3761" t="n">
        <v>162</v>
      </c>
      <c r="B3761" t="inlineStr">
        <is>
          <t>The Marina at Crossroads Maldives</t>
        </is>
      </c>
      <c r="C3761" t="inlineStr">
        <is>
          <t>https://crossroadsmaldives.com/event/palm-leaf-weaving-class-2/2027-07-09/</t>
        </is>
      </c>
      <c r="D3761" t="inlineStr">
        <is>
          <t>events</t>
        </is>
      </c>
      <c r="E3761" t="inlineStr">
        <is>
          <t>Palm Leaf Weaving Class - Crossroads Maldives</t>
        </is>
      </c>
      <c r="F3761" t="n">
        <v>663</v>
      </c>
      <c r="G3761" t="inlineStr">
        <is>
          <t>2026-10-04</t>
        </is>
      </c>
      <c r="H3761" t="inlineStr">
        <is>
          <t>official</t>
        </is>
      </c>
      <c r="I3761" t="inlineStr">
        <is>
          <t>output/pages/162_the-marina-at-crossroads-maldives/events__crossroadsmaldives.com__event-palm-leaf-weaving-class-2-2027-07-09.md</t>
        </is>
      </c>
    </row>
    <row r="3762">
      <c r="A3762" t="n">
        <v>169</v>
      </c>
      <c r="B3762" t="inlineStr">
        <is>
          <t>Banyan Tree Maldives Vabbinfaru</t>
        </is>
      </c>
      <c r="C3762" t="inlineStr">
        <is>
          <t>https://www.banyantree.com/maldives/vabbinfaru/experiences/wellbeing-retreats</t>
        </is>
      </c>
      <c r="D3762" t="inlineStr">
        <is>
          <t>dining</t>
        </is>
      </c>
      <c r="E3762" t="inlineStr">
        <is>
          <t>Wellbeing Retreats | Banyan Tree Vabbinfaru</t>
        </is>
      </c>
      <c r="F3762" t="n">
        <v>3583</v>
      </c>
      <c r="G3762" t="inlineStr">
        <is>
          <t>2026-10-04</t>
        </is>
      </c>
      <c r="H3762" t="inlineStr">
        <is>
          <t>official</t>
        </is>
      </c>
      <c r="I3762" t="inlineStr">
        <is>
          <t>output/pages/169_banyan-tree-maldives-vabbinfaru/dining__banyantree.com__maldives-vabbinfaru-experiences-wellbeing-retreats.md</t>
        </is>
      </c>
    </row>
    <row r="3763">
      <c r="A3763" t="n">
        <v>167</v>
      </c>
      <c r="B3763" t="inlineStr">
        <is>
          <t>Milaidhoo Island Maldives</t>
        </is>
      </c>
      <c r="C3763" t="inlineStr">
        <is>
          <t>https://www.milaidhoo.com/ar/your-stay/direct-booking-offer.html</t>
        </is>
      </c>
      <c r="D3763" t="inlineStr">
        <is>
          <t>diving</t>
        </is>
      </c>
      <c r="E3763" t="inlineStr">
        <is>
          <t>Milaidhoo Island Arabic | عرض الحجز المباشر | Milaidhoo Maldives Official Website</t>
        </is>
      </c>
      <c r="F3763" t="n">
        <v>514</v>
      </c>
      <c r="G3763" t="inlineStr">
        <is>
          <t>2026-10-04</t>
        </is>
      </c>
      <c r="H3763" t="inlineStr">
        <is>
          <t>official</t>
        </is>
      </c>
      <c r="I3763" t="inlineStr">
        <is>
          <t>output/pages/167_milaidhoo-island-maldives/diving__milaidhoo.com__ar-your-stay-direct-booking-offer-html.md</t>
        </is>
      </c>
    </row>
    <row r="3764">
      <c r="A3764" t="n">
        <v>162</v>
      </c>
      <c r="B3764" t="inlineStr">
        <is>
          <t>The Marina at Crossroads Maldives</t>
        </is>
      </c>
      <c r="C3764" t="inlineStr">
        <is>
          <t>https://crossroadsmaldives.com/event/new-years-kids-art-celebration-with-art-soul/</t>
        </is>
      </c>
      <c r="D3764" t="inlineStr">
        <is>
          <t>wedding</t>
        </is>
      </c>
      <c r="E3764" t="inlineStr">
        <is>
          <t>New Year’s Kids Art Celebration with Art &amp; Soul - Crossroads Maldives</t>
        </is>
      </c>
      <c r="F3764" t="n">
        <v>504</v>
      </c>
      <c r="G3764" t="inlineStr">
        <is>
          <t>2026-10-04</t>
        </is>
      </c>
      <c r="H3764" t="inlineStr">
        <is>
          <t>official</t>
        </is>
      </c>
      <c r="I3764" t="inlineStr">
        <is>
          <t>output/pages/162_the-marina-at-crossroads-maldives/wedding__crossroadsmaldives.com__event-new-years-kids-art-celebration-with-art-soul.md</t>
        </is>
      </c>
    </row>
    <row r="3765">
      <c r="A3765" t="n">
        <v>167</v>
      </c>
      <c r="B3765" t="inlineStr">
        <is>
          <t>Milaidhoo Island Maldives</t>
        </is>
      </c>
      <c r="C3765" t="inlineStr">
        <is>
          <t>https://www.milaidhoo.com/ja/events/event-1.html</t>
        </is>
      </c>
      <c r="D3765" t="inlineStr">
        <is>
          <t>events</t>
        </is>
      </c>
      <c r="E3765" t="inlineStr">
        <is>
          <t>Milaidhoo Island Japanese | Event 1 | Milaidhoo Maldives Official Website</t>
        </is>
      </c>
      <c r="F3765" t="n">
        <v>1327</v>
      </c>
      <c r="G3765" t="inlineStr">
        <is>
          <t>2026-10-04</t>
        </is>
      </c>
      <c r="H3765" t="inlineStr">
        <is>
          <t>official</t>
        </is>
      </c>
      <c r="I3765" t="inlineStr">
        <is>
          <t>output/pages/167_milaidhoo-island-maldives/events__milaidhoo.com__ja-events-event-1-html.md</t>
        </is>
      </c>
    </row>
    <row r="3766">
      <c r="A3766" t="n">
        <v>169</v>
      </c>
      <c r="B3766" t="inlineStr">
        <is>
          <t>Banyan Tree Maldives Vabbinfaru</t>
        </is>
      </c>
      <c r="C3766" t="inlineStr">
        <is>
          <t>https://www.banyantree.com/maldives/vabbinfaru/accommodation</t>
        </is>
      </c>
      <c r="D3766" t="inlineStr">
        <is>
          <t>diving</t>
        </is>
      </c>
      <c r="E3766" t="inlineStr">
        <is>
          <t>Maldives Beach Villas With Private Pool | Banyan Tree Vabbinfaru</t>
        </is>
      </c>
      <c r="F3766" t="n">
        <v>1892</v>
      </c>
      <c r="G3766" t="inlineStr">
        <is>
          <t>2026-10-04</t>
        </is>
      </c>
      <c r="H3766" t="inlineStr">
        <is>
          <t>official</t>
        </is>
      </c>
      <c r="I3766" t="inlineStr">
        <is>
          <t>output/pages/169_banyan-tree-maldives-vabbinfaru/diving__banyantree.com__maldives-vabbinfaru-accommodation.md</t>
        </is>
      </c>
    </row>
    <row r="3767">
      <c r="A3767" t="n">
        <v>162</v>
      </c>
      <c r="B3767" t="inlineStr">
        <is>
          <t>The Marina at Crossroads Maldives</t>
        </is>
      </c>
      <c r="C3767" t="inlineStr">
        <is>
          <t>https://crossroadsmaldives.com/event/street-market/2026-11-06/</t>
        </is>
      </c>
      <c r="D3767" t="inlineStr">
        <is>
          <t>events</t>
        </is>
      </c>
      <c r="E3767" t="inlineStr">
        <is>
          <t>Street Market - Crossroads Maldives</t>
        </is>
      </c>
      <c r="F3767" t="n">
        <v>1087</v>
      </c>
      <c r="G3767" t="inlineStr">
        <is>
          <t>2026-10-04</t>
        </is>
      </c>
      <c r="H3767" t="inlineStr">
        <is>
          <t>official</t>
        </is>
      </c>
      <c r="I3767" t="inlineStr">
        <is>
          <t>output/pages/162_the-marina-at-crossroads-maldives/events__crossroadsmaldives.com__event-street-market-2026-11-06.md</t>
        </is>
      </c>
    </row>
    <row r="3768">
      <c r="A3768" t="n">
        <v>167</v>
      </c>
      <c r="B3768" t="inlineStr">
        <is>
          <t>Milaidhoo Island Maldives</t>
        </is>
      </c>
      <c r="C3768" t="inlineStr">
        <is>
          <t>https://www.milaidhoo.com/ja/lobsters-in-the-dark.html</t>
        </is>
      </c>
      <c r="D3768" t="inlineStr">
        <is>
          <t>overview</t>
        </is>
      </c>
      <c r="E3768" t="inlineStr">
        <is>
          <t>Milaidhoo Island Japanese | Lobsters in the Dark</t>
        </is>
      </c>
      <c r="F3768" t="n">
        <v>3306</v>
      </c>
      <c r="G3768" t="inlineStr">
        <is>
          <t>2026-10-04</t>
        </is>
      </c>
      <c r="H3768" t="inlineStr">
        <is>
          <t>official</t>
        </is>
      </c>
      <c r="I3768" t="inlineStr">
        <is>
          <t>output/pages/167_milaidhoo-island-maldives/overview__milaidhoo.com__ja-lobsters-in-the-dark-html.md</t>
        </is>
      </c>
    </row>
    <row r="3769">
      <c r="A3769" t="n">
        <v>167</v>
      </c>
      <c r="B3769" t="inlineStr">
        <is>
          <t>Milaidhoo Island Maldives</t>
        </is>
      </c>
      <c r="C3769" t="inlineStr">
        <is>
          <t>https://www.milaidhoo.com/de/surgeonfish-mating-behaviour.html</t>
        </is>
      </c>
      <c r="D3769" t="inlineStr">
        <is>
          <t>overview</t>
        </is>
      </c>
      <c r="E3769" t="inlineStr">
        <is>
          <t>Milaidhoo Island German | Surgeonfish Mating Behaviour</t>
        </is>
      </c>
      <c r="F3769" t="n">
        <v>3525</v>
      </c>
      <c r="G3769" t="inlineStr">
        <is>
          <t>2026-10-04</t>
        </is>
      </c>
      <c r="H3769" t="inlineStr">
        <is>
          <t>official</t>
        </is>
      </c>
      <c r="I3769" t="inlineStr">
        <is>
          <t>output/pages/167_milaidhoo-island-maldives/overview__milaidhoo.com__de-surgeonfish-mating-behaviour-html.md</t>
        </is>
      </c>
    </row>
    <row r="3770">
      <c r="A3770" t="n">
        <v>169</v>
      </c>
      <c r="B3770" t="inlineStr">
        <is>
          <t>Banyan Tree Maldives Vabbinfaru</t>
        </is>
      </c>
      <c r="C3770" t="inlineStr">
        <is>
          <t>https://www.banyantree.com/maldives/vabbinfaru/private-island-buy-out</t>
        </is>
      </c>
      <c r="D3770" t="inlineStr">
        <is>
          <t>diving</t>
        </is>
      </c>
      <c r="E3770" t="inlineStr">
        <is>
          <t>Private Island Buy-Out | Banyan Tree Hotels and Resorts</t>
        </is>
      </c>
      <c r="F3770" t="n">
        <v>3077</v>
      </c>
      <c r="G3770" t="inlineStr">
        <is>
          <t>2026-10-04</t>
        </is>
      </c>
      <c r="H3770" t="inlineStr">
        <is>
          <t>official</t>
        </is>
      </c>
      <c r="I3770" t="inlineStr">
        <is>
          <t>output/pages/169_banyan-tree-maldives-vabbinfaru/diving__banyantree.com__maldives-vabbinfaru-private-island-buy-out.md</t>
        </is>
      </c>
    </row>
    <row r="3771">
      <c r="A3771" t="n">
        <v>162</v>
      </c>
      <c r="B3771" t="inlineStr">
        <is>
          <t>The Marina at Crossroads Maldives</t>
        </is>
      </c>
      <c r="C3771" t="inlineStr">
        <is>
          <t>https://crossroadsmaldives.com/event/palm-leaf-weaving-class-2/2026-10-23/</t>
        </is>
      </c>
      <c r="D3771" t="inlineStr">
        <is>
          <t>events</t>
        </is>
      </c>
      <c r="E3771" t="inlineStr">
        <is>
          <t>Palm Leaf Weaving Class - Crossroads Maldives</t>
        </is>
      </c>
      <c r="F3771" t="n">
        <v>659</v>
      </c>
      <c r="G3771" t="inlineStr">
        <is>
          <t>2026-10-04</t>
        </is>
      </c>
      <c r="H3771" t="inlineStr">
        <is>
          <t>official</t>
        </is>
      </c>
      <c r="I3771" t="inlineStr">
        <is>
          <t>output/pages/162_the-marina-at-crossroads-maldives/events__crossroadsmaldives.com__event-palm-leaf-weaving-class-2-2026-10-23.md</t>
        </is>
      </c>
    </row>
    <row r="3772">
      <c r="A3772" t="n">
        <v>162</v>
      </c>
      <c r="B3772" t="inlineStr">
        <is>
          <t>The Marina at Crossroads Maldives</t>
        </is>
      </c>
      <c r="C3772" t="inlineStr">
        <is>
          <t>https://crossroadsmaldives.com/about/</t>
        </is>
      </c>
      <c r="D3772" t="inlineStr">
        <is>
          <t>diving</t>
        </is>
      </c>
      <c r="E3772" t="inlineStr">
        <is>
          <t>Things to do near Male Airport | About Crossroads Maldives</t>
        </is>
      </c>
      <c r="F3772" t="n">
        <v>4303</v>
      </c>
      <c r="G3772" t="inlineStr">
        <is>
          <t>2026-10-04</t>
        </is>
      </c>
      <c r="H3772" t="inlineStr">
        <is>
          <t>official</t>
        </is>
      </c>
      <c r="I3772" t="inlineStr">
        <is>
          <t>output/pages/162_the-marina-at-crossroads-maldives/diving__crossroadsmaldives.com__about.md</t>
        </is>
      </c>
    </row>
    <row r="3773">
      <c r="A3773" t="n">
        <v>169</v>
      </c>
      <c r="B3773" t="inlineStr">
        <is>
          <t>Banyan Tree Maldives Vabbinfaru</t>
        </is>
      </c>
      <c r="C3773" t="inlineStr">
        <is>
          <t>https://www.banyantree.com/maldives/vabbinfaru/experiences/culture-community</t>
        </is>
      </c>
      <c r="D3773" t="inlineStr">
        <is>
          <t>diving</t>
        </is>
      </c>
      <c r="E3773" t="inlineStr">
        <is>
          <t>Maldivian Culture Activities | Banyan Tree Vabbinfaru</t>
        </is>
      </c>
      <c r="F3773" t="n">
        <v>2528</v>
      </c>
      <c r="G3773" t="inlineStr">
        <is>
          <t>2026-10-04</t>
        </is>
      </c>
      <c r="H3773" t="inlineStr">
        <is>
          <t>official</t>
        </is>
      </c>
      <c r="I3773" t="inlineStr">
        <is>
          <t>output/pages/169_banyan-tree-maldives-vabbinfaru/diving__banyantree.com__maldives-vabbinfaru-experiences-culture-community.md</t>
        </is>
      </c>
    </row>
    <row r="3774">
      <c r="A3774" t="n">
        <v>168</v>
      </c>
      <c r="B3774" t="inlineStr">
        <is>
          <t>You &amp; Me Maldives</t>
        </is>
      </c>
      <c r="C3774" t="inlineStr">
        <is>
          <t>https://www.youandmemaldives.com/youandmesuite-with-poolandslide</t>
        </is>
      </c>
      <c r="D3774" t="inlineStr">
        <is>
          <t>diving</t>
        </is>
      </c>
      <c r="E3774" t="inlineStr">
        <is>
          <t>You &amp; Me Suite with Pool &amp; Slide  | You &amp; Me Maldives New</t>
        </is>
      </c>
      <c r="F3774" t="n">
        <v>1610</v>
      </c>
      <c r="G3774" t="inlineStr">
        <is>
          <t>2026-10-04</t>
        </is>
      </c>
      <c r="H3774" t="inlineStr">
        <is>
          <t>official</t>
        </is>
      </c>
      <c r="I3774" t="inlineStr">
        <is>
          <t>output/pages/168_you-me-maldives/diving__youandmemaldives.com__youandmesuite-with-poolandslide.md</t>
        </is>
      </c>
    </row>
    <row r="3775">
      <c r="A3775" t="n">
        <v>167</v>
      </c>
      <c r="B3775" t="inlineStr">
        <is>
          <t>Milaidhoo Island Maldives</t>
        </is>
      </c>
      <c r="C3775" t="inlineStr">
        <is>
          <t>https://www.milaidhoo.com/ru/reinventing-luxury.html</t>
        </is>
      </c>
      <c r="D3775" t="inlineStr">
        <is>
          <t>overview</t>
        </is>
      </c>
      <c r="E3775" t="inlineStr">
        <is>
          <t>Milaidhoo Island Russian | Reinventing Luxury</t>
        </is>
      </c>
      <c r="F3775" t="n">
        <v>5033</v>
      </c>
      <c r="G3775" t="inlineStr">
        <is>
          <t>2026-10-04</t>
        </is>
      </c>
      <c r="H3775" t="inlineStr">
        <is>
          <t>official</t>
        </is>
      </c>
      <c r="I3775" t="inlineStr">
        <is>
          <t>output/pages/167_milaidhoo-island-maldives/overview__milaidhoo.com__ru-reinventing-luxury-html.md</t>
        </is>
      </c>
    </row>
    <row r="3776">
      <c r="A3776" t="n">
        <v>169</v>
      </c>
      <c r="B3776" t="inlineStr">
        <is>
          <t>Banyan Tree Maldives Vabbinfaru</t>
        </is>
      </c>
      <c r="C3776" t="inlineStr">
        <is>
          <t>https://www.banyantree.com/maldives/vabbinfaru/experiences</t>
        </is>
      </c>
      <c r="D3776" t="inlineStr">
        <is>
          <t>diving</t>
        </is>
      </c>
      <c r="E3776" t="inlineStr">
        <is>
          <t>Experience Maldives - Things To Do in Maldives | Banyan Tree Vabbinfaru</t>
        </is>
      </c>
      <c r="F3776" t="n">
        <v>2097</v>
      </c>
      <c r="G3776" t="inlineStr">
        <is>
          <t>2026-10-04</t>
        </is>
      </c>
      <c r="H3776" t="inlineStr">
        <is>
          <t>official</t>
        </is>
      </c>
      <c r="I3776" t="inlineStr">
        <is>
          <t>output/pages/169_banyan-tree-maldives-vabbinfaru/diving__banyantree.com__maldives-vabbinfaru-experiences.md</t>
        </is>
      </c>
    </row>
    <row r="3777">
      <c r="A3777" t="n">
        <v>162</v>
      </c>
      <c r="B3777" t="inlineStr">
        <is>
          <t>The Marina at Crossroads Maldives</t>
        </is>
      </c>
      <c r="C3777" t="inlineStr">
        <is>
          <t>https://crossroadsmaldives.com/event/melodies-masterpieces/</t>
        </is>
      </c>
      <c r="D3777" t="inlineStr">
        <is>
          <t>events</t>
        </is>
      </c>
      <c r="E3777" t="inlineStr">
        <is>
          <t>Melodies &amp; Masterpieces - Crossroads Maldives</t>
        </is>
      </c>
      <c r="F3777" t="n">
        <v>501</v>
      </c>
      <c r="G3777" t="inlineStr">
        <is>
          <t>2026-10-04</t>
        </is>
      </c>
      <c r="H3777" t="inlineStr">
        <is>
          <t>official</t>
        </is>
      </c>
      <c r="I3777" t="inlineStr">
        <is>
          <t>output/pages/162_the-marina-at-crossroads-maldives/events__crossroadsmaldives.com__event-melodies-masterpieces.md</t>
        </is>
      </c>
    </row>
    <row r="3778">
      <c r="A3778" t="n">
        <v>168</v>
      </c>
      <c r="B3778" t="inlineStr">
        <is>
          <t>You &amp; Me Maldives</t>
        </is>
      </c>
      <c r="C3778" t="inlineStr">
        <is>
          <t>https://www.youandmemaldives.com/frequently-asked-questions</t>
        </is>
      </c>
      <c r="D3778" t="inlineStr">
        <is>
          <t>diving</t>
        </is>
      </c>
      <c r="E3778" t="inlineStr">
        <is>
          <t>Frequently Asked Questions | You &amp; Me Maldives New</t>
        </is>
      </c>
      <c r="F3778" t="n">
        <v>1830</v>
      </c>
      <c r="G3778" t="inlineStr">
        <is>
          <t>2026-10-04</t>
        </is>
      </c>
      <c r="H3778" t="inlineStr">
        <is>
          <t>official</t>
        </is>
      </c>
      <c r="I3778" t="inlineStr">
        <is>
          <t>output/pages/168_you-me-maldives/diving__youandmemaldives.com__frequently-asked-questions.md</t>
        </is>
      </c>
    </row>
    <row r="3779">
      <c r="A3779" t="n">
        <v>168</v>
      </c>
      <c r="B3779" t="inlineStr">
        <is>
          <t>You &amp; Me Maldives</t>
        </is>
      </c>
      <c r="C3779" t="inlineStr">
        <is>
          <t>https://www.youandmemaldives.com/experiences</t>
        </is>
      </c>
      <c r="D3779" t="inlineStr">
        <is>
          <t>diving</t>
        </is>
      </c>
      <c r="E3779" t="inlineStr">
        <is>
          <t>Experiences | You &amp; Me Resort Maldives</t>
        </is>
      </c>
      <c r="F3779" t="n">
        <v>3522</v>
      </c>
      <c r="G3779" t="inlineStr">
        <is>
          <t>2026-10-04</t>
        </is>
      </c>
      <c r="H3779" t="inlineStr">
        <is>
          <t>official</t>
        </is>
      </c>
      <c r="I3779" t="inlineStr">
        <is>
          <t>output/pages/168_you-me-maldives/diving__youandmemaldives.com__experiences.md</t>
        </is>
      </c>
    </row>
    <row r="3780">
      <c r="A3780" t="n">
        <v>169</v>
      </c>
      <c r="B3780" t="inlineStr">
        <is>
          <t>Banyan Tree Maldives Vabbinfaru</t>
        </is>
      </c>
      <c r="C3780" t="inlineStr">
        <is>
          <t>https://www.banyantree.com/maldives/vabbinfaru/accommodation/grand-beachfront-pool-villa</t>
        </is>
      </c>
      <c r="D3780" t="inlineStr">
        <is>
          <t>diving</t>
        </is>
      </c>
      <c r="E3780" t="inlineStr">
        <is>
          <t>Grand Beachfront Pool Villa | Banyan Tree Vabbinfaru Maldives</t>
        </is>
      </c>
      <c r="F3780" t="n">
        <v>904</v>
      </c>
      <c r="G3780" t="inlineStr">
        <is>
          <t>2026-10-04</t>
        </is>
      </c>
      <c r="H3780" t="inlineStr">
        <is>
          <t>official</t>
        </is>
      </c>
      <c r="I3780" t="inlineStr">
        <is>
          <t>output/pages/169_banyan-tree-maldives-vabbinfaru/diving__banyantree.com__maldives-vabbinfaru-accommodation-grand-beachfront-pool-vill.md</t>
        </is>
      </c>
    </row>
    <row r="3781">
      <c r="A3781" t="n">
        <v>162</v>
      </c>
      <c r="B3781" t="inlineStr">
        <is>
          <t>The Marina at Crossroads Maldives</t>
        </is>
      </c>
      <c r="C3781" t="inlineStr">
        <is>
          <t>https://crossroadsmaldives.com/event/palm-leaf-weaving-class-2/2027-07-30/</t>
        </is>
      </c>
      <c r="D3781" t="inlineStr">
        <is>
          <t>events</t>
        </is>
      </c>
      <c r="E3781" t="inlineStr">
        <is>
          <t>Palm Leaf Weaving Class - Crossroads Maldives</t>
        </is>
      </c>
      <c r="F3781" t="n">
        <v>665</v>
      </c>
      <c r="G3781" t="inlineStr">
        <is>
          <t>2026-10-04</t>
        </is>
      </c>
      <c r="H3781" t="inlineStr">
        <is>
          <t>official</t>
        </is>
      </c>
      <c r="I3781" t="inlineStr">
        <is>
          <t>output/pages/162_the-marina-at-crossroads-maldives/events__crossroadsmaldives.com__event-palm-leaf-weaving-class-2-2027-07-30.md</t>
        </is>
      </c>
    </row>
    <row r="3782">
      <c r="A3782" t="n">
        <v>169</v>
      </c>
      <c r="B3782" t="inlineStr">
        <is>
          <t>Banyan Tree Maldives Vabbinfaru</t>
        </is>
      </c>
      <c r="C3782" t="inlineStr">
        <is>
          <t>https://www.banyantree.com/maldives/vabbinfaru/weddings-honeymoons</t>
        </is>
      </c>
      <c r="D3782" t="inlineStr">
        <is>
          <t>wedding</t>
        </is>
      </c>
      <c r="E3782" t="inlineStr">
        <is>
          <t>Beach Weddings &amp; Honeymoons in Maldives | Banyan Tree Vabbinfaru</t>
        </is>
      </c>
      <c r="F3782" t="n">
        <v>1379</v>
      </c>
      <c r="G3782" t="inlineStr">
        <is>
          <t>2026-10-04</t>
        </is>
      </c>
      <c r="H3782" t="inlineStr">
        <is>
          <t>official</t>
        </is>
      </c>
      <c r="I3782" t="inlineStr">
        <is>
          <t>output/pages/169_banyan-tree-maldives-vabbinfaru/wedding__banyantree.com__maldives-vabbinfaru-weddings-honeymoons.md</t>
        </is>
      </c>
    </row>
    <row r="3783">
      <c r="A3783" t="n">
        <v>162</v>
      </c>
      <c r="B3783" t="inlineStr">
        <is>
          <t>The Marina at Crossroads Maldives</t>
        </is>
      </c>
      <c r="C3783" t="inlineStr">
        <is>
          <t>https://crossroadsmaldives.com/event/traditional-maldivian-high-tea-week-the-beach-club/</t>
        </is>
      </c>
      <c r="D3783" t="inlineStr">
        <is>
          <t>events</t>
        </is>
      </c>
      <c r="E3783" t="inlineStr">
        <is>
          <t>Traditional Maldivian High Tea Week - Crossroads Maldives</t>
        </is>
      </c>
      <c r="F3783" t="n">
        <v>1142</v>
      </c>
      <c r="G3783" t="inlineStr">
        <is>
          <t>2026-10-04</t>
        </is>
      </c>
      <c r="H3783" t="inlineStr">
        <is>
          <t>official</t>
        </is>
      </c>
      <c r="I3783" t="inlineStr">
        <is>
          <t>output/pages/162_the-marina-at-crossroads-maldives/events__crossroadsmaldives.com__event-traditional-maldivian-high-tea-week-the-beach-club.md</t>
        </is>
      </c>
    </row>
    <row r="3784">
      <c r="A3784" t="n">
        <v>167</v>
      </c>
      <c r="B3784" t="inlineStr">
        <is>
          <t>Milaidhoo Island Maldives</t>
        </is>
      </c>
      <c r="C3784" t="inlineStr">
        <is>
          <t>https://www.milaidhoo.com/ja/what-would-you-name-a-star.html</t>
        </is>
      </c>
      <c r="D3784" t="inlineStr">
        <is>
          <t>overview</t>
        </is>
      </c>
      <c r="E3784" t="inlineStr">
        <is>
          <t>Milaidhoo Island Japanese | What would you name a star?</t>
        </is>
      </c>
      <c r="F3784" t="n">
        <v>3437</v>
      </c>
      <c r="G3784" t="inlineStr">
        <is>
          <t>2026-10-04</t>
        </is>
      </c>
      <c r="H3784" t="inlineStr">
        <is>
          <t>official</t>
        </is>
      </c>
      <c r="I3784" t="inlineStr">
        <is>
          <t>output/pages/167_milaidhoo-island-maldives/overview__milaidhoo.com__ja-what-would-you-name-a-star-html.md</t>
        </is>
      </c>
    </row>
    <row r="3785">
      <c r="A3785" t="n">
        <v>167</v>
      </c>
      <c r="B3785" t="inlineStr">
        <is>
          <t>Milaidhoo Island Maldives</t>
        </is>
      </c>
      <c r="C3785" t="inlineStr">
        <is>
          <t>https://www.milaidhoo.com/de/hello-there-octopus.html</t>
        </is>
      </c>
      <c r="D3785" t="inlineStr">
        <is>
          <t>overview</t>
        </is>
      </c>
      <c r="E3785" t="inlineStr">
        <is>
          <t>Milaidhoo Island German | Hello there, Octopus!</t>
        </is>
      </c>
      <c r="F3785" t="n">
        <v>3858</v>
      </c>
      <c r="G3785" t="inlineStr">
        <is>
          <t>2026-10-04</t>
        </is>
      </c>
      <c r="H3785" t="inlineStr">
        <is>
          <t>official</t>
        </is>
      </c>
      <c r="I3785" t="inlineStr">
        <is>
          <t>output/pages/167_milaidhoo-island-maldives/overview__milaidhoo.com__de-hello-there-octopus-html.md</t>
        </is>
      </c>
    </row>
    <row r="3786">
      <c r="A3786" t="n">
        <v>169</v>
      </c>
      <c r="B3786" t="inlineStr">
        <is>
          <t>Banyan Tree Maldives Vabbinfaru</t>
        </is>
      </c>
      <c r="C3786" t="inlineStr">
        <is>
          <t>https://www.banyantree.com/maldives/vabbinfaru/blog</t>
        </is>
      </c>
      <c r="D3786" t="inlineStr">
        <is>
          <t>diving</t>
        </is>
      </c>
      <c r="E3786" t="inlineStr">
        <is>
          <t>Blog &amp; Travel Guides | Banyan Tree Vabbinfaru</t>
        </is>
      </c>
      <c r="F3786" t="n">
        <v>2930</v>
      </c>
      <c r="G3786" t="inlineStr">
        <is>
          <t>2026-10-04</t>
        </is>
      </c>
      <c r="H3786" t="inlineStr">
        <is>
          <t>official</t>
        </is>
      </c>
      <c r="I3786" t="inlineStr">
        <is>
          <t>output/pages/169_banyan-tree-maldives-vabbinfaru/diving__banyantree.com__maldives-vabbinfaru-blog.md</t>
        </is>
      </c>
    </row>
    <row r="3787">
      <c r="A3787" t="n">
        <v>162</v>
      </c>
      <c r="B3787" t="inlineStr">
        <is>
          <t>The Marina at Crossroads Maldives</t>
        </is>
      </c>
      <c r="C3787" t="inlineStr">
        <is>
          <t>https://crossroadsmaldives.com/junior-marine-biologist/</t>
        </is>
      </c>
      <c r="D3787" t="inlineStr">
        <is>
          <t>diving</t>
        </is>
      </c>
      <c r="E3787" t="inlineStr">
        <is>
          <t>Marine Biology Maldives | Crossroads Maldives</t>
        </is>
      </c>
      <c r="F3787" t="n">
        <v>303</v>
      </c>
      <c r="G3787" t="inlineStr">
        <is>
          <t>2026-10-04</t>
        </is>
      </c>
      <c r="H3787" t="inlineStr">
        <is>
          <t>official</t>
        </is>
      </c>
      <c r="I3787" t="inlineStr">
        <is>
          <t>output/pages/162_the-marina-at-crossroads-maldives/diving__crossroadsmaldives.com__junior-marine-biologist.md</t>
        </is>
      </c>
    </row>
    <row r="3788">
      <c r="A3788" t="n">
        <v>169</v>
      </c>
      <c r="B3788" t="inlineStr">
        <is>
          <t>Banyan Tree Maldives Vabbinfaru</t>
        </is>
      </c>
      <c r="C3788" t="inlineStr">
        <is>
          <t>https://www.banyantree.com/maldives/vabbinfaru/dining/naiboli-bar</t>
        </is>
      </c>
      <c r="D3788" t="inlineStr">
        <is>
          <t>dining</t>
        </is>
      </c>
      <c r="E3788" t="inlineStr">
        <is>
          <t>Naiboli Bar In Maldives | Banyan Tree Vabbinfaru</t>
        </is>
      </c>
      <c r="F3788" t="n">
        <v>517</v>
      </c>
      <c r="G3788" t="inlineStr">
        <is>
          <t>2026-10-04</t>
        </is>
      </c>
      <c r="H3788" t="inlineStr">
        <is>
          <t>official</t>
        </is>
      </c>
      <c r="I3788" t="inlineStr">
        <is>
          <t>output/pages/169_banyan-tree-maldives-vabbinfaru/dining__banyantree.com__maldives-vabbinfaru-dining-naiboli-bar.md</t>
        </is>
      </c>
    </row>
    <row r="3789">
      <c r="A3789" t="n">
        <v>169</v>
      </c>
      <c r="B3789" t="inlineStr">
        <is>
          <t>Banyan Tree Maldives Vabbinfaru</t>
        </is>
      </c>
      <c r="C3789" t="inlineStr">
        <is>
          <t>https://www.banyantree.com/maldives/vabbinfaru/experiences/into-the-blue</t>
        </is>
      </c>
      <c r="D3789" t="inlineStr">
        <is>
          <t>diving</t>
        </is>
      </c>
      <c r="E3789" t="inlineStr">
        <is>
          <t>Maldives Water Activities | Banyan Tree Vabbinfaru</t>
        </is>
      </c>
      <c r="F3789" t="n">
        <v>2916</v>
      </c>
      <c r="G3789" t="inlineStr">
        <is>
          <t>2026-10-04</t>
        </is>
      </c>
      <c r="H3789" t="inlineStr">
        <is>
          <t>official</t>
        </is>
      </c>
      <c r="I3789" t="inlineStr">
        <is>
          <t>output/pages/169_banyan-tree-maldives-vabbinfaru/diving__banyantree.com__maldives-vabbinfaru-experiences-into-the-blue.md</t>
        </is>
      </c>
    </row>
    <row r="3790">
      <c r="A3790" t="n">
        <v>162</v>
      </c>
      <c r="B3790" t="inlineStr">
        <is>
          <t>The Marina at Crossroads Maldives</t>
        </is>
      </c>
      <c r="C3790" t="inlineStr">
        <is>
          <t>https://crossroadsmaldives.com/event/new-years-eve-countdown-party-at-island-lounge/</t>
        </is>
      </c>
      <c r="D3790" t="inlineStr">
        <is>
          <t>events</t>
        </is>
      </c>
      <c r="E3790" t="inlineStr">
        <is>
          <t>New Year’s Eve Countdown Party at Island Lounge - Crossroads Maldives</t>
        </is>
      </c>
      <c r="F3790" t="n">
        <v>420</v>
      </c>
      <c r="G3790" t="inlineStr">
        <is>
          <t>2026-10-04</t>
        </is>
      </c>
      <c r="H3790" t="inlineStr">
        <is>
          <t>official</t>
        </is>
      </c>
      <c r="I3790" t="inlineStr">
        <is>
          <t>output/pages/162_the-marina-at-crossroads-maldives/events__crossroadsmaldives.com__event-new-years-eve-countdown-party-at-island-lounge.md</t>
        </is>
      </c>
    </row>
    <row r="3791">
      <c r="A3791" t="n">
        <v>167</v>
      </c>
      <c r="B3791" t="inlineStr">
        <is>
          <t>Milaidhoo Island Maldives</t>
        </is>
      </c>
      <c r="C3791" t="inlineStr">
        <is>
          <t>https://www.milaidhoo.com/de/amazing-day-at-hanifaru-bay.html</t>
        </is>
      </c>
      <c r="D3791" t="inlineStr">
        <is>
          <t>overview</t>
        </is>
      </c>
      <c r="E3791" t="inlineStr">
        <is>
          <t>Milaidhoo Island German | Amazing day at Hanifaru Bay</t>
        </is>
      </c>
      <c r="F3791" t="n">
        <v>3513</v>
      </c>
      <c r="G3791" t="inlineStr">
        <is>
          <t>2026-10-04</t>
        </is>
      </c>
      <c r="H3791" t="inlineStr">
        <is>
          <t>official</t>
        </is>
      </c>
      <c r="I3791" t="inlineStr">
        <is>
          <t>output/pages/167_milaidhoo-island-maldives/overview__milaidhoo.com__de-amazing-day-at-hanifaru-bay-html.md</t>
        </is>
      </c>
    </row>
    <row r="3792">
      <c r="A3792" t="n">
        <v>169</v>
      </c>
      <c r="B3792" t="inlineStr">
        <is>
          <t>Banyan Tree Maldives Vabbinfaru</t>
        </is>
      </c>
      <c r="C3792" t="inlineStr">
        <is>
          <t>https://www.banyantree.com/maldives/vabbinfaru/offers/spring-limited-time-offer</t>
        </is>
      </c>
      <c r="D3792" t="inlineStr">
        <is>
          <t>diving</t>
        </is>
      </c>
      <c r="E3792" t="inlineStr">
        <is>
          <t>Summer Escape Offer | Banyan Tree Vabbinfaru</t>
        </is>
      </c>
      <c r="F3792" t="n">
        <v>1211</v>
      </c>
      <c r="G3792" t="inlineStr">
        <is>
          <t>2026-10-04</t>
        </is>
      </c>
      <c r="H3792" t="inlineStr">
        <is>
          <t>official</t>
        </is>
      </c>
      <c r="I3792" t="inlineStr">
        <is>
          <t>output/pages/169_banyan-tree-maldives-vabbinfaru/diving__banyantree.com__maldives-vabbinfaru-offers-spring-limited-time-offer.md</t>
        </is>
      </c>
    </row>
    <row r="3793">
      <c r="A3793" t="n">
        <v>167</v>
      </c>
      <c r="B3793" t="inlineStr">
        <is>
          <t>Milaidhoo Island Maldives</t>
        </is>
      </c>
      <c r="C3793" t="inlineStr">
        <is>
          <t>https://www.milaidhoo.com/de/accommodation/beach-pool-villas.html</t>
        </is>
      </c>
      <c r="D3793" t="inlineStr">
        <is>
          <t>diving</t>
        </is>
      </c>
      <c r="E3793" t="inlineStr">
        <is>
          <t>Malediven Strandvilla mit eigenem Pool | Milaidhoo Maldives</t>
        </is>
      </c>
      <c r="F3793" t="n">
        <v>2411</v>
      </c>
      <c r="G3793" t="inlineStr">
        <is>
          <t>2026-10-04</t>
        </is>
      </c>
      <c r="H3793" t="inlineStr">
        <is>
          <t>official</t>
        </is>
      </c>
      <c r="I3793" t="inlineStr">
        <is>
          <t>output/pages/167_milaidhoo-island-maldives/diving__milaidhoo.com__de-accommodation-beach-pool-villas-html.md</t>
        </is>
      </c>
    </row>
    <row r="3794">
      <c r="A3794" t="n">
        <v>168</v>
      </c>
      <c r="B3794" t="inlineStr">
        <is>
          <t>You &amp; Me Maldives</t>
        </is>
      </c>
      <c r="C3794" t="inlineStr">
        <is>
          <t>https://www.youandmemaldives.com/fitnesscentre</t>
        </is>
      </c>
      <c r="D3794" t="inlineStr">
        <is>
          <t>diving</t>
        </is>
      </c>
      <c r="E3794" t="inlineStr">
        <is>
          <t>Fitness Centre | You &amp; Me Resort Maldives</t>
        </is>
      </c>
      <c r="F3794" t="n">
        <v>353</v>
      </c>
      <c r="G3794" t="inlineStr">
        <is>
          <t>2026-10-04</t>
        </is>
      </c>
      <c r="H3794" t="inlineStr">
        <is>
          <t>official</t>
        </is>
      </c>
      <c r="I3794" t="inlineStr">
        <is>
          <t>output/pages/168_you-me-maldives/diving__youandmemaldives.com__fitnesscentre.md</t>
        </is>
      </c>
    </row>
    <row r="3795">
      <c r="A3795" t="n">
        <v>169</v>
      </c>
      <c r="B3795" t="inlineStr">
        <is>
          <t>Banyan Tree Maldives Vabbinfaru</t>
        </is>
      </c>
      <c r="C3795" t="inlineStr">
        <is>
          <t>https://www.banyantree.com/maldives/vabbinfaru/offers/stay-more-pay-less</t>
        </is>
      </c>
      <c r="D3795" t="inlineStr">
        <is>
          <t>diving</t>
        </is>
      </c>
      <c r="E3795" t="inlineStr">
        <is>
          <t>Stay More, Pay Less | Banyan Tree Vabbinfaru</t>
        </is>
      </c>
      <c r="F3795" t="n">
        <v>1278</v>
      </c>
      <c r="G3795" t="inlineStr">
        <is>
          <t>2026-10-04</t>
        </is>
      </c>
      <c r="H3795" t="inlineStr">
        <is>
          <t>official</t>
        </is>
      </c>
      <c r="I3795" t="inlineStr">
        <is>
          <t>output/pages/169_banyan-tree-maldives-vabbinfaru/diving__banyantree.com__maldives-vabbinfaru-offers-stay-more-pay-less.md</t>
        </is>
      </c>
    </row>
    <row r="3796">
      <c r="A3796" t="n">
        <v>162</v>
      </c>
      <c r="B3796" t="inlineStr">
        <is>
          <t>The Marina at Crossroads Maldives</t>
        </is>
      </c>
      <c r="C3796" t="inlineStr">
        <is>
          <t>https://crossroadsmaldives.com/event/kids-talent-show-2/</t>
        </is>
      </c>
      <c r="D3796" t="inlineStr">
        <is>
          <t>events</t>
        </is>
      </c>
      <c r="E3796" t="inlineStr">
        <is>
          <t>Kids Talent Show - Crossroads Maldives</t>
        </is>
      </c>
      <c r="F3796" t="n">
        <v>537</v>
      </c>
      <c r="G3796" t="inlineStr">
        <is>
          <t>2026-10-04</t>
        </is>
      </c>
      <c r="H3796" t="inlineStr">
        <is>
          <t>official</t>
        </is>
      </c>
      <c r="I3796" t="inlineStr">
        <is>
          <t>output/pages/162_the-marina-at-crossroads-maldives/events__crossroadsmaldives.com__event-kids-talent-show-2.md</t>
        </is>
      </c>
    </row>
    <row r="3797">
      <c r="A3797" t="n">
        <v>168</v>
      </c>
      <c r="B3797" t="inlineStr">
        <is>
          <t>You &amp; Me Maldives</t>
        </is>
      </c>
      <c r="C3797" t="inlineStr">
        <is>
          <t>https://www.youandmemaldives.com/spa</t>
        </is>
      </c>
      <c r="D3797" t="inlineStr">
        <is>
          <t>spa</t>
        </is>
      </c>
      <c r="E3797" t="inlineStr">
        <is>
          <t>Experiences | You &amp; Me Resort Maldives</t>
        </is>
      </c>
      <c r="F3797" t="n">
        <v>942</v>
      </c>
      <c r="G3797" t="inlineStr">
        <is>
          <t>2026-10-04</t>
        </is>
      </c>
      <c r="H3797" t="inlineStr">
        <is>
          <t>official</t>
        </is>
      </c>
      <c r="I3797" t="inlineStr">
        <is>
          <t>output/pages/168_you-me-maldives/spa__youandmemaldives.com__spa.md</t>
        </is>
      </c>
    </row>
    <row r="3798">
      <c r="A3798" t="n">
        <v>168</v>
      </c>
      <c r="B3798" t="inlineStr">
        <is>
          <t>You &amp; Me Maldives</t>
        </is>
      </c>
      <c r="C3798" t="inlineStr">
        <is>
          <t>https://www.youandmemaldives.com/early-birds-savings</t>
        </is>
      </c>
      <c r="D3798" t="inlineStr">
        <is>
          <t>diving</t>
        </is>
      </c>
      <c r="E3798" t="inlineStr">
        <is>
          <t>Early Birds Savings | You &amp; Me Maldives New</t>
        </is>
      </c>
      <c r="F3798" t="n">
        <v>1114</v>
      </c>
      <c r="G3798" t="inlineStr">
        <is>
          <t>2026-10-04</t>
        </is>
      </c>
      <c r="H3798" t="inlineStr">
        <is>
          <t>official</t>
        </is>
      </c>
      <c r="I3798" t="inlineStr">
        <is>
          <t>output/pages/168_you-me-maldives/diving__youandmemaldives.com__early-birds-savings.md</t>
        </is>
      </c>
    </row>
    <row r="3799">
      <c r="A3799" t="n">
        <v>169</v>
      </c>
      <c r="B3799" t="inlineStr">
        <is>
          <t>Banyan Tree Maldives Vabbinfaru</t>
        </is>
      </c>
      <c r="C3799" t="inlineStr">
        <is>
          <t>https://www.banyantree.com/maldives/vabbinfaru/offers/banyan-tree-villa-lifestyle</t>
        </is>
      </c>
      <c r="D3799" t="inlineStr">
        <is>
          <t>diving</t>
        </is>
      </c>
      <c r="E3799" t="inlineStr">
        <is>
          <t>Banyan Tree Villa Lifestyle | Banyan Tree Vabbinfaru</t>
        </is>
      </c>
      <c r="F3799" t="n">
        <v>782</v>
      </c>
      <c r="G3799" t="inlineStr">
        <is>
          <t>2026-10-04</t>
        </is>
      </c>
      <c r="H3799" t="inlineStr">
        <is>
          <t>official</t>
        </is>
      </c>
      <c r="I3799" t="inlineStr">
        <is>
          <t>output/pages/169_banyan-tree-maldives-vabbinfaru/diving__banyantree.com__maldives-vabbinfaru-offers-banyan-tree-villa-lifestyle.md</t>
        </is>
      </c>
    </row>
    <row r="3800">
      <c r="A3800" t="n">
        <v>168</v>
      </c>
      <c r="B3800" t="inlineStr">
        <is>
          <t>You &amp; Me Maldives</t>
        </is>
      </c>
      <c r="C3800" t="inlineStr">
        <is>
          <t>https://www.youandmemaldives.com/honeymoongetaway</t>
        </is>
      </c>
      <c r="D3800" t="inlineStr">
        <is>
          <t>wedding</t>
        </is>
      </c>
      <c r="E3800" t="inlineStr">
        <is>
          <t>Honeymoon Getaway | You &amp; Me Maldives New</t>
        </is>
      </c>
      <c r="F3800" t="n">
        <v>1561</v>
      </c>
      <c r="G3800" t="inlineStr">
        <is>
          <t>2026-10-04</t>
        </is>
      </c>
      <c r="H3800" t="inlineStr">
        <is>
          <t>official</t>
        </is>
      </c>
      <c r="I3800" t="inlineStr">
        <is>
          <t>output/pages/168_you-me-maldives/wedding__youandmemaldives.com__honeymoongetaway.md</t>
        </is>
      </c>
    </row>
    <row r="3801">
      <c r="A3801" t="n">
        <v>167</v>
      </c>
      <c r="B3801" t="inlineStr">
        <is>
          <t>Milaidhoo Island Maldives</t>
        </is>
      </c>
      <c r="C3801" t="inlineStr">
        <is>
          <t>https://www.milaidhoo.com/ja/see-how-our-coral-nursery-is-growing.html</t>
        </is>
      </c>
      <c r="D3801" t="inlineStr">
        <is>
          <t>diving</t>
        </is>
      </c>
      <c r="E3801" t="inlineStr">
        <is>
          <t>Milaidhoo Island Japanese | The Coral Nursery at Milaidhoo Island Maldives</t>
        </is>
      </c>
      <c r="F3801" t="n">
        <v>3397</v>
      </c>
      <c r="G3801" t="inlineStr">
        <is>
          <t>2026-10-04</t>
        </is>
      </c>
      <c r="H3801" t="inlineStr">
        <is>
          <t>official</t>
        </is>
      </c>
      <c r="I3801" t="inlineStr">
        <is>
          <t>output/pages/167_milaidhoo-island-maldives/diving__milaidhoo.com__ja-see-how-our-coral-nursery-is-growing-html.md</t>
        </is>
      </c>
    </row>
    <row r="3802">
      <c r="A3802" t="n">
        <v>169</v>
      </c>
      <c r="B3802" t="inlineStr">
        <is>
          <t>Banyan Tree Maldives Vabbinfaru</t>
        </is>
      </c>
      <c r="C3802" t="inlineStr">
        <is>
          <t>https://www.banyantree.com/maldives/vabbinfaru/offers/festive-celebrations-in-the-maldives</t>
        </is>
      </c>
      <c r="D3802" t="inlineStr">
        <is>
          <t>wedding</t>
        </is>
      </c>
      <c r="E3802" t="inlineStr">
        <is>
          <t>Festive Celebrations in the Maldives | Banyan Tree Vabbinfaru</t>
        </is>
      </c>
      <c r="F3802" t="n">
        <v>4437</v>
      </c>
      <c r="G3802" t="inlineStr">
        <is>
          <t>2026-10-04</t>
        </is>
      </c>
      <c r="H3802" t="inlineStr">
        <is>
          <t>official</t>
        </is>
      </c>
      <c r="I3802" t="inlineStr">
        <is>
          <t>output/pages/169_banyan-tree-maldives-vabbinfaru/wedding__banyantree.com__maldives-vabbinfaru-offers-festive-celebrations-in-the-maldi.md</t>
        </is>
      </c>
    </row>
    <row r="3803">
      <c r="A3803" t="n">
        <v>162</v>
      </c>
      <c r="B3803" t="inlineStr">
        <is>
          <t>The Marina at Crossroads Maldives</t>
        </is>
      </c>
      <c r="C3803" t="inlineStr">
        <is>
          <t>https://crossroadsmaldives.com/event/deviate-band-live-a-night-of-dynamic-tunes-2/</t>
        </is>
      </c>
      <c r="D3803" t="inlineStr">
        <is>
          <t>events</t>
        </is>
      </c>
      <c r="E3803" t="inlineStr">
        <is>
          <t>Deviate Band Live: A Night of Dynamic Tunes - Crossroads Maldives</t>
        </is>
      </c>
      <c r="F3803" t="n">
        <v>409</v>
      </c>
      <c r="G3803" t="inlineStr">
        <is>
          <t>2026-10-04</t>
        </is>
      </c>
      <c r="H3803" t="inlineStr">
        <is>
          <t>official</t>
        </is>
      </c>
      <c r="I3803" t="inlineStr">
        <is>
          <t>output/pages/162_the-marina-at-crossroads-maldives/events__crossroadsmaldives.com__event-deviate-band-live-a-night-of-dynamic-tunes-2.md</t>
        </is>
      </c>
    </row>
    <row r="3804">
      <c r="A3804" t="n">
        <v>168</v>
      </c>
      <c r="B3804" t="inlineStr">
        <is>
          <t>You &amp; Me Maldives</t>
        </is>
      </c>
      <c r="C3804" t="inlineStr">
        <is>
          <t>https://www.youandmemaldives.com/meal-plan-overview</t>
        </is>
      </c>
      <c r="D3804" t="inlineStr">
        <is>
          <t>diving</t>
        </is>
      </c>
      <c r="E3804" t="inlineStr">
        <is>
          <t>Meal Plan Overview | You &amp; Me Maldives New</t>
        </is>
      </c>
      <c r="F3804" t="n">
        <v>998</v>
      </c>
      <c r="G3804" t="inlineStr">
        <is>
          <t>2026-10-04</t>
        </is>
      </c>
      <c r="H3804" t="inlineStr">
        <is>
          <t>official</t>
        </is>
      </c>
      <c r="I3804" t="inlineStr">
        <is>
          <t>output/pages/168_you-me-maldives/diving__youandmemaldives.com__meal-plan-overview.md</t>
        </is>
      </c>
    </row>
    <row r="3805">
      <c r="A3805" t="n">
        <v>167</v>
      </c>
      <c r="B3805" t="inlineStr">
        <is>
          <t>Milaidhoo Island Maldives</t>
        </is>
      </c>
      <c r="C3805" t="inlineStr">
        <is>
          <t>https://www.milaidhoo.com/milaidhoo-sees-stars.html</t>
        </is>
      </c>
      <c r="D3805" t="inlineStr">
        <is>
          <t>diving</t>
        </is>
      </c>
      <c r="E3805" t="inlineStr">
        <is>
          <t>Milaidhoo Sees Stars | Milaidhoo Maldives Island Resort</t>
        </is>
      </c>
      <c r="F3805" t="n">
        <v>4233</v>
      </c>
      <c r="G3805" t="inlineStr">
        <is>
          <t>2026-10-04</t>
        </is>
      </c>
      <c r="H3805" t="inlineStr">
        <is>
          <t>official</t>
        </is>
      </c>
      <c r="I3805" t="inlineStr">
        <is>
          <t>output/pages/167_milaidhoo-island-maldives/diving__milaidhoo.com__milaidhoo-sees-stars-html.md</t>
        </is>
      </c>
    </row>
    <row r="3806">
      <c r="A3806" t="n">
        <v>169</v>
      </c>
      <c r="B3806" t="inlineStr">
        <is>
          <t>Banyan Tree Maldives Vabbinfaru</t>
        </is>
      </c>
      <c r="C3806" t="inlineStr">
        <is>
          <t>https://www.banyantree.com/maldives/vabbinfaru/offers/advance-purchase</t>
        </is>
      </c>
      <c r="D3806" t="inlineStr">
        <is>
          <t>diving</t>
        </is>
      </c>
      <c r="E3806" t="inlineStr">
        <is>
          <t>Advance Purchase Offer | Banyan Tree Vabbinfaru Maldives</t>
        </is>
      </c>
      <c r="F3806" t="n">
        <v>941</v>
      </c>
      <c r="G3806" t="inlineStr">
        <is>
          <t>2026-10-04</t>
        </is>
      </c>
      <c r="H3806" t="inlineStr">
        <is>
          <t>official</t>
        </is>
      </c>
      <c r="I3806" t="inlineStr">
        <is>
          <t>output/pages/169_banyan-tree-maldives-vabbinfaru/diving__banyantree.com__maldives-vabbinfaru-offers-advance-purchase.md</t>
        </is>
      </c>
    </row>
    <row r="3807">
      <c r="A3807" t="n">
        <v>168</v>
      </c>
      <c r="B3807" t="inlineStr">
        <is>
          <t>You &amp; Me Maldives</t>
        </is>
      </c>
      <c r="C3807" t="inlineStr">
        <is>
          <t>https://www.youandmemaldives.com/accommodation</t>
        </is>
      </c>
      <c r="D3807" t="inlineStr">
        <is>
          <t>diving</t>
        </is>
      </c>
      <c r="E3807" t="inlineStr">
        <is>
          <t>Accommodation | You &amp; Me Maldives New</t>
        </is>
      </c>
      <c r="F3807" t="n">
        <v>3319</v>
      </c>
      <c r="G3807" t="inlineStr">
        <is>
          <t>2026-10-04</t>
        </is>
      </c>
      <c r="H3807" t="inlineStr">
        <is>
          <t>official</t>
        </is>
      </c>
      <c r="I3807" t="inlineStr">
        <is>
          <t>output/pages/168_you-me-maldives/diving__youandmemaldives.com__accommodation.md</t>
        </is>
      </c>
    </row>
    <row r="3808">
      <c r="A3808" t="n">
        <v>167</v>
      </c>
      <c r="B3808" t="inlineStr">
        <is>
          <t>Milaidhoo Island Maldives</t>
        </is>
      </c>
      <c r="C3808" t="inlineStr">
        <is>
          <t>https://www.milaidhoo.com/ja/special-offers/barefoot-at-milaidhoo.html</t>
        </is>
      </c>
      <c r="D3808" t="inlineStr">
        <is>
          <t>dining</t>
        </is>
      </c>
      <c r="E3808" t="inlineStr">
        <is>
          <t>Milaidhoo Island Japanese | ミレイドホーで裸足になる | Milaidhoo Maldives Official Website</t>
        </is>
      </c>
      <c r="F3808" t="n">
        <v>660</v>
      </c>
      <c r="G3808" t="inlineStr">
        <is>
          <t>2026-10-04</t>
        </is>
      </c>
      <c r="H3808" t="inlineStr">
        <is>
          <t>official</t>
        </is>
      </c>
      <c r="I3808" t="inlineStr">
        <is>
          <t>output/pages/167_milaidhoo-island-maldives/dining__milaidhoo.com__ja-special-offers-barefoot-at-milaidhoo-html.md</t>
        </is>
      </c>
    </row>
    <row r="3809">
      <c r="A3809" t="n">
        <v>168</v>
      </c>
      <c r="B3809" t="inlineStr">
        <is>
          <t>You &amp; Me Maldives</t>
        </is>
      </c>
      <c r="C3809" t="inlineStr">
        <is>
          <t>https://www.youandmemaldives.com/aqua-suite-with-private-pool</t>
        </is>
      </c>
      <c r="D3809" t="inlineStr">
        <is>
          <t>diving</t>
        </is>
      </c>
      <c r="E3809" t="inlineStr">
        <is>
          <t>Aqua Suite with Private Poo... | You &amp; Me Maldives New</t>
        </is>
      </c>
      <c r="F3809" t="n">
        <v>1427</v>
      </c>
      <c r="G3809" t="inlineStr">
        <is>
          <t>2026-10-04</t>
        </is>
      </c>
      <c r="H3809" t="inlineStr">
        <is>
          <t>official</t>
        </is>
      </c>
      <c r="I3809" t="inlineStr">
        <is>
          <t>output/pages/168_you-me-maldives/diving__youandmemaldives.com__aqua-suite-with-private-pool.md</t>
        </is>
      </c>
    </row>
    <row r="3810">
      <c r="A3810" t="n">
        <v>162</v>
      </c>
      <c r="B3810" t="inlineStr">
        <is>
          <t>The Marina at Crossroads Maldives</t>
        </is>
      </c>
      <c r="C3810" t="inlineStr">
        <is>
          <t>https://crossroadsmaldives.com/event/palm-leaf-weaving-class-2/2027-05-07/</t>
        </is>
      </c>
      <c r="D3810" t="inlineStr">
        <is>
          <t>events</t>
        </is>
      </c>
      <c r="E3810" t="inlineStr">
        <is>
          <t>Palm Leaf Weaving Class - Crossroads Maldives</t>
        </is>
      </c>
      <c r="F3810" t="n">
        <v>661</v>
      </c>
      <c r="G3810" t="inlineStr">
        <is>
          <t>2026-10-04</t>
        </is>
      </c>
      <c r="H3810" t="inlineStr">
        <is>
          <t>official</t>
        </is>
      </c>
      <c r="I3810" t="inlineStr">
        <is>
          <t>output/pages/162_the-marina-at-crossroads-maldives/events__crossroadsmaldives.com__event-palm-leaf-weaving-class-2-2027-05-07.md</t>
        </is>
      </c>
    </row>
    <row r="3811">
      <c r="A3811" t="n">
        <v>169</v>
      </c>
      <c r="B3811" t="inlineStr">
        <is>
          <t>Banyan Tree Maldives Vabbinfaru</t>
        </is>
      </c>
      <c r="C3811" t="inlineStr">
        <is>
          <t>https://www.banyantree.com/maldives/vabbinfaru/offers/sense-of-romance</t>
        </is>
      </c>
      <c r="D3811" t="inlineStr">
        <is>
          <t>wedding</t>
        </is>
      </c>
      <c r="E3811" t="inlineStr">
        <is>
          <t>Banyan Tree Romance | Banyan Tree Vabbinfaru</t>
        </is>
      </c>
      <c r="F3811" t="n">
        <v>1633</v>
      </c>
      <c r="G3811" t="inlineStr">
        <is>
          <t>2026-10-04</t>
        </is>
      </c>
      <c r="H3811" t="inlineStr">
        <is>
          <t>official</t>
        </is>
      </c>
      <c r="I3811" t="inlineStr">
        <is>
          <t>output/pages/169_banyan-tree-maldives-vabbinfaru/wedding__banyantree.com__maldives-vabbinfaru-offers-sense-of-romance.md</t>
        </is>
      </c>
    </row>
    <row r="3812">
      <c r="A3812" t="n">
        <v>168</v>
      </c>
      <c r="B3812" t="inlineStr">
        <is>
          <t>You &amp; Me Maldives</t>
        </is>
      </c>
      <c r="C3812" t="inlineStr">
        <is>
          <t>https://www.youandmemaldives.com/copia-di-dining</t>
        </is>
      </c>
      <c r="D3812" t="inlineStr">
        <is>
          <t>dining</t>
        </is>
      </c>
      <c r="E3812" t="inlineStr">
        <is>
          <t>Dining | You &amp; Me Maldives New</t>
        </is>
      </c>
      <c r="F3812" t="n">
        <v>4113</v>
      </c>
      <c r="G3812" t="inlineStr">
        <is>
          <t>2026-10-04</t>
        </is>
      </c>
      <c r="H3812" t="inlineStr">
        <is>
          <t>official</t>
        </is>
      </c>
      <c r="I3812" t="inlineStr">
        <is>
          <t>output/pages/168_you-me-maldives/dining__youandmemaldives.com__copia-di-dining.md</t>
        </is>
      </c>
    </row>
    <row r="3813">
      <c r="A3813" t="n">
        <v>167</v>
      </c>
      <c r="B3813" t="inlineStr">
        <is>
          <t>Milaidhoo Island Maldives</t>
        </is>
      </c>
      <c r="C3813" t="inlineStr">
        <is>
          <t>https://www.milaidhoo.com/ja/accommodation/beach-pool-villas.html</t>
        </is>
      </c>
      <c r="D3813" t="inlineStr">
        <is>
          <t>villas</t>
        </is>
      </c>
      <c r="E3813" t="inlineStr">
        <is>
          <t>モルディブビーチヴィラ（プライベートプール付き） | ミライドゥモルディブ</t>
        </is>
      </c>
      <c r="F3813" t="n">
        <v>1100</v>
      </c>
      <c r="G3813" t="inlineStr">
        <is>
          <t>2026-10-04</t>
        </is>
      </c>
      <c r="H3813" t="inlineStr">
        <is>
          <t>official</t>
        </is>
      </c>
      <c r="I3813" t="inlineStr">
        <is>
          <t>output/pages/167_milaidhoo-island-maldives/villas__milaidhoo.com__ja-accommodation-beach-pool-villas-html.md</t>
        </is>
      </c>
    </row>
    <row r="3814">
      <c r="A3814" t="n">
        <v>169</v>
      </c>
      <c r="B3814" t="inlineStr">
        <is>
          <t>Banyan Tree Maldives Vabbinfaru</t>
        </is>
      </c>
      <c r="C3814" t="inlineStr">
        <is>
          <t>https://www.banyantree.com/maldives/vabbinfaru/offers/banyan-tree-connections</t>
        </is>
      </c>
      <c r="D3814" t="inlineStr">
        <is>
          <t>diving</t>
        </is>
      </c>
      <c r="E3814" t="inlineStr">
        <is>
          <t>Banyan Tree Connections | Banyan Tree Vabbinfaru</t>
        </is>
      </c>
      <c r="F3814" t="n">
        <v>1046</v>
      </c>
      <c r="G3814" t="inlineStr">
        <is>
          <t>2026-10-04</t>
        </is>
      </c>
      <c r="H3814" t="inlineStr">
        <is>
          <t>official</t>
        </is>
      </c>
      <c r="I3814" t="inlineStr">
        <is>
          <t>output/pages/169_banyan-tree-maldives-vabbinfaru/diving__banyantree.com__maldives-vabbinfaru-offers-banyan-tree-connections.md</t>
        </is>
      </c>
    </row>
    <row r="3815">
      <c r="A3815" t="n">
        <v>162</v>
      </c>
      <c r="B3815" t="inlineStr">
        <is>
          <t>The Marina at Crossroads Maldives</t>
        </is>
      </c>
      <c r="C3815" t="inlineStr">
        <is>
          <t>https://crossroadsmaldives.com/event/palm-leaf-weaving-class-2/2027-07-16/</t>
        </is>
      </c>
      <c r="D3815" t="inlineStr">
        <is>
          <t>events</t>
        </is>
      </c>
      <c r="E3815" t="inlineStr">
        <is>
          <t>Palm Leaf Weaving Class - Crossroads Maldives</t>
        </is>
      </c>
      <c r="F3815" t="n">
        <v>665</v>
      </c>
      <c r="G3815" t="inlineStr">
        <is>
          <t>2026-10-04</t>
        </is>
      </c>
      <c r="H3815" t="inlineStr">
        <is>
          <t>official</t>
        </is>
      </c>
      <c r="I3815" t="inlineStr">
        <is>
          <t>output/pages/162_the-marina-at-crossroads-maldives/events__crossroadsmaldives.com__event-palm-leaf-weaving-class-2-2027-07-16.md</t>
        </is>
      </c>
    </row>
    <row r="3816">
      <c r="A3816" t="n">
        <v>167</v>
      </c>
      <c r="B3816" t="inlineStr">
        <is>
          <t>Milaidhoo Island Maldives</t>
        </is>
      </c>
      <c r="C3816" t="inlineStr">
        <is>
          <t>https://www.milaidhoo.com/ar/a-love-story/weddings.html</t>
        </is>
      </c>
      <c r="D3816" t="inlineStr">
        <is>
          <t>wedding</t>
        </is>
      </c>
      <c r="E3816" t="inlineStr">
        <is>
          <t>حفلات الزفاف في منتجعات المالديف | تجديد عهود المحبّة في ميلايدهو</t>
        </is>
      </c>
      <c r="F3816" t="n">
        <v>1397</v>
      </c>
      <c r="G3816" t="inlineStr">
        <is>
          <t>2026-10-04</t>
        </is>
      </c>
      <c r="H3816" t="inlineStr">
        <is>
          <t>official</t>
        </is>
      </c>
      <c r="I3816" t="inlineStr">
        <is>
          <t>output/pages/167_milaidhoo-island-maldives/wedding__milaidhoo.com__ar-a-love-story-weddings-html.md</t>
        </is>
      </c>
    </row>
    <row r="3817">
      <c r="A3817" t="n">
        <v>169</v>
      </c>
      <c r="B3817" t="inlineStr">
        <is>
          <t>Banyan Tree Maldives Vabbinfaru</t>
        </is>
      </c>
      <c r="C3817" t="inlineStr">
        <is>
          <t>https://www.banyantree.com/maldives/vabbinfaru/accommodation/oceanview-pool-villa</t>
        </is>
      </c>
      <c r="D3817" t="inlineStr">
        <is>
          <t>diving</t>
        </is>
      </c>
      <c r="E3817" t="inlineStr">
        <is>
          <t>Oceanview Pool Villa In Maldives | Banyan Tree Vabbinfaru</t>
        </is>
      </c>
      <c r="F3817" t="n">
        <v>804</v>
      </c>
      <c r="G3817" t="inlineStr">
        <is>
          <t>2026-10-04</t>
        </is>
      </c>
      <c r="H3817" t="inlineStr">
        <is>
          <t>official</t>
        </is>
      </c>
      <c r="I3817" t="inlineStr">
        <is>
          <t>output/pages/169_banyan-tree-maldives-vabbinfaru/diving__banyantree.com__maldives-vabbinfaru-accommodation-oceanview-pool-villa.md</t>
        </is>
      </c>
    </row>
    <row r="3818">
      <c r="A3818" t="n">
        <v>167</v>
      </c>
      <c r="B3818" t="inlineStr">
        <is>
          <t>Milaidhoo Island Maldives</t>
        </is>
      </c>
      <c r="C3818" t="inlineStr">
        <is>
          <t>https://www.milaidhoo.com/accommodation/ocean-residence.html</t>
        </is>
      </c>
      <c r="D3818" t="inlineStr">
        <is>
          <t>diving</t>
        </is>
      </c>
      <c r="E3818" t="inlineStr">
        <is>
          <t>2 Bedroom Villa Maldives | Two-Bedroom Ocean Residence | Milaidhoo</t>
        </is>
      </c>
      <c r="F3818" t="n">
        <v>3364</v>
      </c>
      <c r="G3818" t="inlineStr">
        <is>
          <t>2026-10-04</t>
        </is>
      </c>
      <c r="H3818" t="inlineStr">
        <is>
          <t>official</t>
        </is>
      </c>
      <c r="I3818" t="inlineStr">
        <is>
          <t>output/pages/167_milaidhoo-island-maldives/diving__milaidhoo.com__accommodation-ocean-residence-html.md</t>
        </is>
      </c>
    </row>
    <row r="3819">
      <c r="A3819" t="n">
        <v>162</v>
      </c>
      <c r="B3819" t="inlineStr">
        <is>
          <t>The Marina at Crossroads Maldives</t>
        </is>
      </c>
      <c r="C3819" t="inlineStr">
        <is>
          <t>https://crossroadsmaldives.com/event/street-market-eid-special-2/</t>
        </is>
      </c>
      <c r="D3819" t="inlineStr">
        <is>
          <t>events</t>
        </is>
      </c>
      <c r="E3819" t="inlineStr">
        <is>
          <t>STREET MARKET - EID SPECIAL - Crossroads Maldives</t>
        </is>
      </c>
      <c r="F3819" t="n">
        <v>899</v>
      </c>
      <c r="G3819" t="inlineStr">
        <is>
          <t>2026-10-04</t>
        </is>
      </c>
      <c r="H3819" t="inlineStr">
        <is>
          <t>official</t>
        </is>
      </c>
      <c r="I3819" t="inlineStr">
        <is>
          <t>output/pages/162_the-marina-at-crossroads-maldives/events__crossroadsmaldives.com__event-street-market-eid-special-2.md</t>
        </is>
      </c>
    </row>
    <row r="3820">
      <c r="A3820" t="n">
        <v>162</v>
      </c>
      <c r="B3820" t="inlineStr">
        <is>
          <t>The Marina at Crossroads Maldives</t>
        </is>
      </c>
      <c r="C3820" t="inlineStr">
        <is>
          <t>https://crossroadsmaldives.com/event/henna-art-paining-class/2027-01-28/</t>
        </is>
      </c>
      <c r="D3820" t="inlineStr">
        <is>
          <t>events</t>
        </is>
      </c>
      <c r="E3820" t="inlineStr">
        <is>
          <t>Henna Art Paining Class - Crossroads Maldives</t>
        </is>
      </c>
      <c r="F3820" t="n">
        <v>427</v>
      </c>
      <c r="G3820" t="inlineStr">
        <is>
          <t>2026-10-04</t>
        </is>
      </c>
      <c r="H3820" t="inlineStr">
        <is>
          <t>official</t>
        </is>
      </c>
      <c r="I3820" t="inlineStr">
        <is>
          <t>output/pages/162_the-marina-at-crossroads-maldives/events__crossroadsmaldives.com__event-henna-art-paining-class-2027-01-28.md</t>
        </is>
      </c>
    </row>
    <row r="3821">
      <c r="A3821" t="n">
        <v>167</v>
      </c>
      <c r="B3821" t="inlineStr">
        <is>
          <t>Milaidhoo Island Maldives</t>
        </is>
      </c>
      <c r="C3821" t="inlineStr">
        <is>
          <t>https://www.milaidhoo.com/stories/lucy-watson-holidays-at-milaidhoo.html</t>
        </is>
      </c>
      <c r="D3821" t="inlineStr">
        <is>
          <t>diving</t>
        </is>
      </c>
      <c r="E3821" t="inlineStr">
        <is>
          <t>Maldives Luxury Resort | Milaidhoo Island Maldives Official site</t>
        </is>
      </c>
      <c r="F3821" t="n">
        <v>3519</v>
      </c>
      <c r="G3821" t="inlineStr">
        <is>
          <t>2026-10-04</t>
        </is>
      </c>
      <c r="H3821" t="inlineStr">
        <is>
          <t>official</t>
        </is>
      </c>
      <c r="I3821" t="inlineStr">
        <is>
          <t>output/pages/167_milaidhoo-island-maldives/diving__milaidhoo.com__stories-lucy-watson-holidays-at-milaidhoo-html.md</t>
        </is>
      </c>
    </row>
    <row r="3822">
      <c r="A3822" t="n">
        <v>169</v>
      </c>
      <c r="B3822" t="inlineStr">
        <is>
          <t>Banyan Tree Maldives Vabbinfaru</t>
        </is>
      </c>
      <c r="C3822" t="inlineStr">
        <is>
          <t>https://www.banyantree.com/maldives/vabbinfaru/accommodation/beachfront-pool-villa</t>
        </is>
      </c>
      <c r="D3822" t="inlineStr">
        <is>
          <t>diving</t>
        </is>
      </c>
      <c r="E3822" t="inlineStr">
        <is>
          <t>Beachfront Pool Villa In Maldives - Banyan Tree Vabbinfaru</t>
        </is>
      </c>
      <c r="F3822" t="n">
        <v>794</v>
      </c>
      <c r="G3822" t="inlineStr">
        <is>
          <t>2026-10-04</t>
        </is>
      </c>
      <c r="H3822" t="inlineStr">
        <is>
          <t>official</t>
        </is>
      </c>
      <c r="I3822" t="inlineStr">
        <is>
          <t>output/pages/169_banyan-tree-maldives-vabbinfaru/diving__banyantree.com__maldives-vabbinfaru-accommodation-beachfront-pool-villa.md</t>
        </is>
      </c>
    </row>
    <row r="3823">
      <c r="A3823" t="n">
        <v>162</v>
      </c>
      <c r="B3823" t="inlineStr">
        <is>
          <t>The Marina at Crossroads Maldives</t>
        </is>
      </c>
      <c r="C3823" t="inlineStr">
        <is>
          <t>https://crossroadsmaldives.com/event/palm-leaf-weaving-class-2/2027-03-05/</t>
        </is>
      </c>
      <c r="D3823" t="inlineStr">
        <is>
          <t>events</t>
        </is>
      </c>
      <c r="E3823" t="inlineStr">
        <is>
          <t>Palm Leaf Weaving Class - Crossroads Maldives</t>
        </is>
      </c>
      <c r="F3823" t="n">
        <v>665</v>
      </c>
      <c r="G3823" t="inlineStr">
        <is>
          <t>2026-10-04</t>
        </is>
      </c>
      <c r="H3823" t="inlineStr">
        <is>
          <t>official</t>
        </is>
      </c>
      <c r="I3823" t="inlineStr">
        <is>
          <t>output/pages/162_the-marina-at-crossroads-maldives/events__crossroadsmaldives.com__event-palm-leaf-weaving-class-2-2027-03-05.md</t>
        </is>
      </c>
    </row>
    <row r="3824">
      <c r="A3824" t="n">
        <v>167</v>
      </c>
      <c r="B3824" t="inlineStr">
        <is>
          <t>Milaidhoo Island Maldives</t>
        </is>
      </c>
      <c r="C3824" t="inlineStr">
        <is>
          <t>https://www.milaidhoo.com/blog/Tequila-Classics-and-Paleta</t>
        </is>
      </c>
      <c r="D3824" t="inlineStr">
        <is>
          <t>diving</t>
        </is>
      </c>
      <c r="E3824" t="inlineStr">
        <is>
          <t>Milaidhoo Island | Tequila Classics and Paleta | Milaidhoo Maldives Official Website</t>
        </is>
      </c>
      <c r="F3824" t="n">
        <v>4881</v>
      </c>
      <c r="G3824" t="inlineStr">
        <is>
          <t>2026-10-04</t>
        </is>
      </c>
      <c r="H3824" t="inlineStr">
        <is>
          <t>official</t>
        </is>
      </c>
      <c r="I3824" t="inlineStr">
        <is>
          <t>output/pages/167_milaidhoo-island-maldives/diving__milaidhoo.com__blog-tequila-classics-and-paleta.md</t>
        </is>
      </c>
    </row>
    <row r="3825">
      <c r="A3825" t="n">
        <v>169</v>
      </c>
      <c r="B3825" t="inlineStr">
        <is>
          <t>Banyan Tree Maldives Vabbinfaru</t>
        </is>
      </c>
      <c r="C3825" t="inlineStr">
        <is>
          <t>https://www.banyantree.com/maldives/vabbinfaru/experiences/stay-for-good</t>
        </is>
      </c>
      <c r="D3825" t="inlineStr">
        <is>
          <t>diving</t>
        </is>
      </c>
      <c r="E3825" t="inlineStr">
        <is>
          <t>Stay for Good | Banyan Tree Vabbinfaru</t>
        </is>
      </c>
      <c r="F3825" t="n">
        <v>2980</v>
      </c>
      <c r="G3825" t="inlineStr">
        <is>
          <t>2026-10-04</t>
        </is>
      </c>
      <c r="H3825" t="inlineStr">
        <is>
          <t>official</t>
        </is>
      </c>
      <c r="I3825" t="inlineStr">
        <is>
          <t>output/pages/169_banyan-tree-maldives-vabbinfaru/diving__banyantree.com__maldives-vabbinfaru-experiences-stay-for-good.md</t>
        </is>
      </c>
    </row>
    <row r="3826">
      <c r="A3826" t="n">
        <v>162</v>
      </c>
      <c r="B3826" t="inlineStr">
        <is>
          <t>The Marina at Crossroads Maldives</t>
        </is>
      </c>
      <c r="C3826" t="inlineStr">
        <is>
          <t>https://crossroadsmaldives.com/event/henna-art-paining-class/2027-07-01/</t>
        </is>
      </c>
      <c r="D3826" t="inlineStr">
        <is>
          <t>events</t>
        </is>
      </c>
      <c r="E3826" t="inlineStr">
        <is>
          <t>Henna Art Paining Class - Crossroads Maldives</t>
        </is>
      </c>
      <c r="F3826" t="n">
        <v>419</v>
      </c>
      <c r="G3826" t="inlineStr">
        <is>
          <t>2026-10-04</t>
        </is>
      </c>
      <c r="H3826" t="inlineStr">
        <is>
          <t>official</t>
        </is>
      </c>
      <c r="I3826" t="inlineStr">
        <is>
          <t>output/pages/162_the-marina-at-crossroads-maldives/events__crossroadsmaldives.com__event-henna-art-paining-class-2027-07-01.md</t>
        </is>
      </c>
    </row>
    <row r="3827">
      <c r="A3827" t="n">
        <v>169</v>
      </c>
      <c r="B3827" t="inlineStr">
        <is>
          <t>Banyan Tree Maldives Vabbinfaru</t>
        </is>
      </c>
      <c r="C3827" t="inlineStr">
        <is>
          <t>https://www.banyantree.com/maldives/vabbinfaru/experiences/private-island-buy-out</t>
        </is>
      </c>
      <c r="D3827" t="inlineStr">
        <is>
          <t>diving</t>
        </is>
      </c>
      <c r="E3827" t="inlineStr">
        <is>
          <t>Private Island Buy-Out | Banyan Tree Vabbinfaru</t>
        </is>
      </c>
      <c r="F3827" t="n">
        <v>3235</v>
      </c>
      <c r="G3827" t="inlineStr">
        <is>
          <t>2026-10-04</t>
        </is>
      </c>
      <c r="H3827" t="inlineStr">
        <is>
          <t>official</t>
        </is>
      </c>
      <c r="I3827" t="inlineStr">
        <is>
          <t>output/pages/169_banyan-tree-maldives-vabbinfaru/diving__banyantree.com__maldives-vabbinfaru-experiences-private-island-buy-out.md</t>
        </is>
      </c>
    </row>
    <row r="3828">
      <c r="A3828" t="n">
        <v>167</v>
      </c>
      <c r="B3828" t="inlineStr">
        <is>
          <t>Milaidhoo Island Maldives</t>
        </is>
      </c>
      <c r="C3828" t="inlineStr">
        <is>
          <t>https://www.milaidhoo.com/ru/things-to-do/diving.html</t>
        </is>
      </c>
      <c r="D3828" t="inlineStr">
        <is>
          <t>diving</t>
        </is>
      </c>
      <c r="E3828" t="inlineStr">
        <is>
          <t>Дайвинг курорт | Впечатления на Milaidhoo Maldives</t>
        </is>
      </c>
      <c r="F3828" t="n">
        <v>866</v>
      </c>
      <c r="G3828" t="inlineStr">
        <is>
          <t>2026-10-04</t>
        </is>
      </c>
      <c r="H3828" t="inlineStr">
        <is>
          <t>official</t>
        </is>
      </c>
      <c r="I3828" t="inlineStr">
        <is>
          <t>output/pages/167_milaidhoo-island-maldives/diving__milaidhoo.com__ru-things-to-do-diving-html.md</t>
        </is>
      </c>
    </row>
    <row r="3829">
      <c r="A3829" t="n">
        <v>168</v>
      </c>
      <c r="B3829" t="inlineStr">
        <is>
          <t>You &amp; Me Maldives</t>
        </is>
      </c>
      <c r="C3829" t="inlineStr">
        <is>
          <t>https://www.youandmemaldives.com/events</t>
        </is>
      </c>
      <c r="D3829" t="inlineStr">
        <is>
          <t>events</t>
        </is>
      </c>
      <c r="E3829" t="inlineStr">
        <is>
          <t>Events | You &amp; Me Maldives</t>
        </is>
      </c>
      <c r="F3829" t="n">
        <v>341</v>
      </c>
      <c r="G3829" t="inlineStr">
        <is>
          <t>2026-10-04</t>
        </is>
      </c>
      <c r="H3829" t="inlineStr">
        <is>
          <t>official</t>
        </is>
      </c>
      <c r="I3829" t="inlineStr">
        <is>
          <t>output/pages/168_you-me-maldives/events__youandmemaldives.com__events.md</t>
        </is>
      </c>
    </row>
    <row r="3830">
      <c r="A3830" t="n">
        <v>162</v>
      </c>
      <c r="B3830" t="inlineStr">
        <is>
          <t>The Marina at Crossroads Maldives</t>
        </is>
      </c>
      <c r="C3830" t="inlineStr">
        <is>
          <t>https://crossroadsmaldives.com/event/citizen-science-under-the-stars-by-msro-9/</t>
        </is>
      </c>
      <c r="D3830" t="inlineStr">
        <is>
          <t>events</t>
        </is>
      </c>
      <c r="E3830" t="inlineStr">
        <is>
          <t>Citizen Science – Under the Stars by MSRO - Crossroads Maldives</t>
        </is>
      </c>
      <c r="F3830" t="n">
        <v>533</v>
      </c>
      <c r="G3830" t="inlineStr">
        <is>
          <t>2026-10-04</t>
        </is>
      </c>
      <c r="H3830" t="inlineStr">
        <is>
          <t>official</t>
        </is>
      </c>
      <c r="I3830" t="inlineStr">
        <is>
          <t>output/pages/162_the-marina-at-crossroads-maldives/events__crossroadsmaldives.com__event-citizen-science-under-the-stars-by-msro-9.md</t>
        </is>
      </c>
    </row>
    <row r="3831">
      <c r="A3831" t="n">
        <v>168</v>
      </c>
      <c r="B3831" t="inlineStr">
        <is>
          <t>You &amp; Me Maldives</t>
        </is>
      </c>
      <c r="C3831" t="inlineStr">
        <is>
          <t>https://www.youandmemaldives.com/la-pasta</t>
        </is>
      </c>
      <c r="D3831" t="inlineStr">
        <is>
          <t>diving</t>
        </is>
      </c>
      <c r="E3831" t="inlineStr">
        <is>
          <t>La Pasta | You &amp; Me Maldives New</t>
        </is>
      </c>
      <c r="F3831" t="n">
        <v>591</v>
      </c>
      <c r="G3831" t="inlineStr">
        <is>
          <t>2026-10-04</t>
        </is>
      </c>
      <c r="H3831" t="inlineStr">
        <is>
          <t>official</t>
        </is>
      </c>
      <c r="I3831" t="inlineStr">
        <is>
          <t>output/pages/168_you-me-maldives/diving__youandmemaldives.com__la-pasta.md</t>
        </is>
      </c>
    </row>
    <row r="3832">
      <c r="A3832" t="n">
        <v>169</v>
      </c>
      <c r="B3832" t="inlineStr">
        <is>
          <t>Banyan Tree Maldives Vabbinfaru</t>
        </is>
      </c>
      <c r="C3832" t="inlineStr">
        <is>
          <t>https://www.banyantree.com/maldives/vabbinfaru/experiences/family-vacations</t>
        </is>
      </c>
      <c r="D3832" t="inlineStr">
        <is>
          <t>diving</t>
        </is>
      </c>
      <c r="E3832" t="inlineStr">
        <is>
          <t>Family Vacation in Maldives | Banyan Tree Vabbinfaru</t>
        </is>
      </c>
      <c r="F3832" t="n">
        <v>1421</v>
      </c>
      <c r="G3832" t="inlineStr">
        <is>
          <t>2026-10-04</t>
        </is>
      </c>
      <c r="H3832" t="inlineStr">
        <is>
          <t>official</t>
        </is>
      </c>
      <c r="I3832" t="inlineStr">
        <is>
          <t>output/pages/169_banyan-tree-maldives-vabbinfaru/diving__banyantree.com__maldives-vabbinfaru-experiences-family-vacations.md</t>
        </is>
      </c>
    </row>
    <row r="3833">
      <c r="A3833" t="n">
        <v>168</v>
      </c>
      <c r="B3833" t="inlineStr">
        <is>
          <t>You &amp; Me Maldives</t>
        </is>
      </c>
      <c r="C3833" t="inlineStr">
        <is>
          <t>https://www.youandmemaldives.com/green-carpet</t>
        </is>
      </c>
      <c r="D3833" t="inlineStr">
        <is>
          <t>diving</t>
        </is>
      </c>
      <c r="E3833" t="inlineStr">
        <is>
          <t>Green Carpet | You &amp; Me Maldives New</t>
        </is>
      </c>
      <c r="F3833" t="n">
        <v>574</v>
      </c>
      <c r="G3833" t="inlineStr">
        <is>
          <t>2026-10-04</t>
        </is>
      </c>
      <c r="H3833" t="inlineStr">
        <is>
          <t>official</t>
        </is>
      </c>
      <c r="I3833" t="inlineStr">
        <is>
          <t>output/pages/168_you-me-maldives/diving__youandmemaldives.com__green-carpet.md</t>
        </is>
      </c>
    </row>
    <row r="3834">
      <c r="A3834" t="n">
        <v>167</v>
      </c>
      <c r="B3834" t="inlineStr">
        <is>
          <t>Milaidhoo Island Maldives</t>
        </is>
      </c>
      <c r="C3834" t="inlineStr">
        <is>
          <t>https://www.milaidhoo.com/ar/your-stay/getting-here.html</t>
        </is>
      </c>
      <c r="D3834" t="inlineStr">
        <is>
          <t>villas</t>
        </is>
      </c>
      <c r="E3834" t="inlineStr">
        <is>
          <t>الفنادق في حيد ’با أتول‘ المالديفي | الوصول إلى جزيرة ميلايدهو</t>
        </is>
      </c>
      <c r="F3834" t="n">
        <v>1559</v>
      </c>
      <c r="G3834" t="inlineStr">
        <is>
          <t>2026-10-04</t>
        </is>
      </c>
      <c r="H3834" t="inlineStr">
        <is>
          <t>official</t>
        </is>
      </c>
      <c r="I3834" t="inlineStr">
        <is>
          <t>output/pages/167_milaidhoo-island-maldives/villas__milaidhoo.com__ar-your-stay-getting-here-html.md</t>
        </is>
      </c>
    </row>
    <row r="3835">
      <c r="A3835" t="n">
        <v>167</v>
      </c>
      <c r="B3835" t="inlineStr">
        <is>
          <t>Milaidhoo Island Maldives</t>
        </is>
      </c>
      <c r="C3835" t="inlineStr">
        <is>
          <t>https://www.milaidhoo.com/maldives-bucket-list-5-must-dos-when-travelling-to-maldives.html</t>
        </is>
      </c>
      <c r="D3835" t="inlineStr">
        <is>
          <t>diving</t>
        </is>
      </c>
      <c r="E3835" t="inlineStr">
        <is>
          <t>5 Must Do’s in Maldives | Blog | Milaidhoo Maldives</t>
        </is>
      </c>
      <c r="F3835" t="n">
        <v>7223</v>
      </c>
      <c r="G3835" t="inlineStr">
        <is>
          <t>2026-10-04</t>
        </is>
      </c>
      <c r="H3835" t="inlineStr">
        <is>
          <t>official</t>
        </is>
      </c>
      <c r="I3835" t="inlineStr">
        <is>
          <t>output/pages/167_milaidhoo-island-maldives/diving__milaidhoo.com__maldives-bucket-list-5-must-dos-when-travelling-to-maldives-.md</t>
        </is>
      </c>
    </row>
    <row r="3836">
      <c r="A3836" t="n">
        <v>168</v>
      </c>
      <c r="B3836" t="inlineStr">
        <is>
          <t>You &amp; Me Maldives</t>
        </is>
      </c>
      <c r="C3836" t="inlineStr">
        <is>
          <t>https://www.youandmemaldives.com/h20</t>
        </is>
      </c>
      <c r="D3836" t="inlineStr">
        <is>
          <t>diving</t>
        </is>
      </c>
      <c r="E3836" t="inlineStr">
        <is>
          <t>H2O | You &amp; Me Maldives New</t>
        </is>
      </c>
      <c r="F3836" t="n">
        <v>1668</v>
      </c>
      <c r="G3836" t="inlineStr">
        <is>
          <t>2026-10-04</t>
        </is>
      </c>
      <c r="H3836" t="inlineStr">
        <is>
          <t>official</t>
        </is>
      </c>
      <c r="I3836" t="inlineStr">
        <is>
          <t>output/pages/168_you-me-maldives/diving__youandmemaldives.com__h20.md</t>
        </is>
      </c>
    </row>
    <row r="3837">
      <c r="A3837" t="n">
        <v>162</v>
      </c>
      <c r="B3837" t="inlineStr">
        <is>
          <t>The Marina at Crossroads Maldives</t>
        </is>
      </c>
      <c r="C3837" t="inlineStr">
        <is>
          <t>https://crossroadsmaldives.com/event/werun-corporates/</t>
        </is>
      </c>
      <c r="D3837" t="inlineStr">
        <is>
          <t>events</t>
        </is>
      </c>
      <c r="E3837" t="inlineStr">
        <is>
          <t>WeRUN Corporates - Crossroads Maldives</t>
        </is>
      </c>
      <c r="F3837" t="n">
        <v>1011</v>
      </c>
      <c r="G3837" t="inlineStr">
        <is>
          <t>2026-10-04</t>
        </is>
      </c>
      <c r="H3837" t="inlineStr">
        <is>
          <t>official</t>
        </is>
      </c>
      <c r="I3837" t="inlineStr">
        <is>
          <t>output/pages/162_the-marina-at-crossroads-maldives/events__crossroadsmaldives.com__event-werun-corporates.md</t>
        </is>
      </c>
    </row>
    <row r="3838">
      <c r="A3838" t="n">
        <v>169</v>
      </c>
      <c r="B3838" t="inlineStr">
        <is>
          <t>Banyan Tree Maldives Vabbinfaru</t>
        </is>
      </c>
      <c r="C3838" t="inlineStr">
        <is>
          <t>https://www.banyantree.com/maldives/vabbinfaru/wedding-venues</t>
        </is>
      </c>
      <c r="D3838" t="inlineStr">
        <is>
          <t>wedding</t>
        </is>
      </c>
      <c r="E3838" t="inlineStr">
        <is>
          <t>Wedding Venues | Banyan Tree Vabbinfaru Maldives</t>
        </is>
      </c>
      <c r="F3838" t="n">
        <v>1320</v>
      </c>
      <c r="G3838" t="inlineStr">
        <is>
          <t>2026-10-04</t>
        </is>
      </c>
      <c r="H3838" t="inlineStr">
        <is>
          <t>official</t>
        </is>
      </c>
      <c r="I3838" t="inlineStr">
        <is>
          <t>output/pages/169_banyan-tree-maldives-vabbinfaru/wedding__banyantree.com__maldives-vabbinfaru-wedding-venues.md</t>
        </is>
      </c>
    </row>
    <row r="3839">
      <c r="A3839" t="n">
        <v>167</v>
      </c>
      <c r="B3839" t="inlineStr">
        <is>
          <t>Milaidhoo Island Maldives</t>
        </is>
      </c>
      <c r="C3839" t="inlineStr">
        <is>
          <t>https://www.milaidhoo.com/de/about-us.html</t>
        </is>
      </c>
      <c r="D3839" t="inlineStr">
        <is>
          <t>diving</t>
        </is>
      </c>
      <c r="E3839" t="inlineStr">
        <is>
          <t>über Milaidhoo | Baa Atoll | Luxus Resort auf den Malediven</t>
        </is>
      </c>
      <c r="F3839" t="n">
        <v>1352</v>
      </c>
      <c r="G3839" t="inlineStr">
        <is>
          <t>2026-10-04</t>
        </is>
      </c>
      <c r="H3839" t="inlineStr">
        <is>
          <t>official</t>
        </is>
      </c>
      <c r="I3839" t="inlineStr">
        <is>
          <t>output/pages/167_milaidhoo-island-maldives/diving__milaidhoo.com__de-about-us-html.md</t>
        </is>
      </c>
    </row>
    <row r="3840">
      <c r="A3840" t="n">
        <v>168</v>
      </c>
      <c r="B3840" t="inlineStr">
        <is>
          <t>You &amp; Me Maldives</t>
        </is>
      </c>
      <c r="C3840" t="inlineStr">
        <is>
          <t>https://www.youandmemaldives.com/scubadiving</t>
        </is>
      </c>
      <c r="D3840" t="inlineStr">
        <is>
          <t>diving</t>
        </is>
      </c>
      <c r="E3840" t="inlineStr">
        <is>
          <t>Scuba Diving | You &amp; Me Resort Maldives</t>
        </is>
      </c>
      <c r="F3840" t="n">
        <v>1105</v>
      </c>
      <c r="G3840" t="inlineStr">
        <is>
          <t>2026-10-04</t>
        </is>
      </c>
      <c r="H3840" t="inlineStr">
        <is>
          <t>official</t>
        </is>
      </c>
      <c r="I3840" t="inlineStr">
        <is>
          <t>output/pages/168_you-me-maldives/diving__youandmemaldives.com__scubadiving.md</t>
        </is>
      </c>
    </row>
    <row r="3841">
      <c r="A3841" t="n">
        <v>162</v>
      </c>
      <c r="B3841" t="inlineStr">
        <is>
          <t>The Marina at Crossroads Maldives</t>
        </is>
      </c>
      <c r="C3841" t="inlineStr">
        <is>
          <t>https://crossroadsmaldives.com/stay/</t>
        </is>
      </c>
      <c r="D3841" t="inlineStr">
        <is>
          <t>diving</t>
        </is>
      </c>
      <c r="E3841" t="inlineStr">
        <is>
          <t>Best Resorts in Maldives | Stay near Male Airport | Crossroads</t>
        </is>
      </c>
      <c r="F3841" t="n">
        <v>1131</v>
      </c>
      <c r="G3841" t="inlineStr">
        <is>
          <t>2026-10-04</t>
        </is>
      </c>
      <c r="H3841" t="inlineStr">
        <is>
          <t>official</t>
        </is>
      </c>
      <c r="I3841" t="inlineStr">
        <is>
          <t>output/pages/162_the-marina-at-crossroads-maldives/diving__crossroadsmaldives.com__stay.md</t>
        </is>
      </c>
    </row>
    <row r="3842">
      <c r="A3842" t="n">
        <v>168</v>
      </c>
      <c r="B3842" t="inlineStr">
        <is>
          <t>You &amp; Me Maldives</t>
        </is>
      </c>
      <c r="C3842" t="inlineStr">
        <is>
          <t>https://www.youandmemaldives.com/the-sand</t>
        </is>
      </c>
      <c r="D3842" t="inlineStr">
        <is>
          <t>dining</t>
        </is>
      </c>
      <c r="E3842" t="inlineStr">
        <is>
          <t>The Sand: Main restaurant | You &amp; Me Maldives New</t>
        </is>
      </c>
      <c r="F3842" t="n">
        <v>549</v>
      </c>
      <c r="G3842" t="inlineStr">
        <is>
          <t>2026-10-04</t>
        </is>
      </c>
      <c r="H3842" t="inlineStr">
        <is>
          <t>official</t>
        </is>
      </c>
      <c r="I3842" t="inlineStr">
        <is>
          <t>output/pages/168_you-me-maldives/dining__youandmemaldives.com__the-sand.md</t>
        </is>
      </c>
    </row>
    <row r="3843">
      <c r="A3843" t="n">
        <v>169</v>
      </c>
      <c r="B3843" t="inlineStr">
        <is>
          <t>Banyan Tree Maldives Vabbinfaru</t>
        </is>
      </c>
      <c r="C3843" t="inlineStr">
        <is>
          <t>https://www.banyantree.com/maldives/vabbinfaru/wedding-package</t>
        </is>
      </c>
      <c r="D3843" t="inlineStr">
        <is>
          <t>wedding</t>
        </is>
      </c>
      <c r="E3843" t="inlineStr">
        <is>
          <t>Wedding Packages | Banyan Tree Vabbinfaru</t>
        </is>
      </c>
      <c r="F3843" t="n">
        <v>2235</v>
      </c>
      <c r="G3843" t="inlineStr">
        <is>
          <t>2026-10-04</t>
        </is>
      </c>
      <c r="H3843" t="inlineStr">
        <is>
          <t>official</t>
        </is>
      </c>
      <c r="I3843" t="inlineStr">
        <is>
          <t>output/pages/169_banyan-tree-maldives-vabbinfaru/wedding__banyantree.com__maldives-vabbinfaru-wedding-package.md</t>
        </is>
      </c>
    </row>
    <row r="3844">
      <c r="A3844" t="n">
        <v>168</v>
      </c>
      <c r="B3844" t="inlineStr">
        <is>
          <t>You &amp; Me Maldives</t>
        </is>
      </c>
      <c r="C3844" t="inlineStr">
        <is>
          <t>https://www.youandmemaldives.com/beach-suite-with-private-pool</t>
        </is>
      </c>
      <c r="D3844" t="inlineStr">
        <is>
          <t>diving</t>
        </is>
      </c>
      <c r="E3844" t="inlineStr">
        <is>
          <t>Beach Suite with Private Pool | You &amp; Me Maldives New</t>
        </is>
      </c>
      <c r="F3844" t="n">
        <v>1401</v>
      </c>
      <c r="G3844" t="inlineStr">
        <is>
          <t>2026-10-04</t>
        </is>
      </c>
      <c r="H3844" t="inlineStr">
        <is>
          <t>official</t>
        </is>
      </c>
      <c r="I3844" t="inlineStr">
        <is>
          <t>output/pages/168_you-me-maldives/diving__youandmemaldives.com__beach-suite-with-private-pool.md</t>
        </is>
      </c>
    </row>
    <row r="3845">
      <c r="A3845" t="n">
        <v>169</v>
      </c>
      <c r="B3845" t="inlineStr">
        <is>
          <t>Banyan Tree Maldives Vabbinfaru</t>
        </is>
      </c>
      <c r="C3845" t="inlineStr">
        <is>
          <t>https://www.banyantree.com/maldives/vabbinfaru/honeymoons</t>
        </is>
      </c>
      <c r="D3845" t="inlineStr">
        <is>
          <t>wedding</t>
        </is>
      </c>
      <c r="E3845" t="inlineStr">
        <is>
          <t>Maldives Honeymoon Package &amp; Resort | Banyan Tree Vabbinfaru</t>
        </is>
      </c>
      <c r="F3845" t="n">
        <v>1671</v>
      </c>
      <c r="G3845" t="inlineStr">
        <is>
          <t>2026-10-04</t>
        </is>
      </c>
      <c r="H3845" t="inlineStr">
        <is>
          <t>official</t>
        </is>
      </c>
      <c r="I3845" t="inlineStr">
        <is>
          <t>output/pages/169_banyan-tree-maldives-vabbinfaru/wedding__banyantree.com__maldives-vabbinfaru-honeymoons.md</t>
        </is>
      </c>
    </row>
    <row r="3846">
      <c r="A3846" t="n">
        <v>168</v>
      </c>
      <c r="B3846" t="inlineStr">
        <is>
          <t>You &amp; Me Maldives</t>
        </is>
      </c>
      <c r="C3846" t="inlineStr">
        <is>
          <t>https://www.youandmemaldives.com/sushi-bar</t>
        </is>
      </c>
      <c r="D3846" t="inlineStr">
        <is>
          <t>dining</t>
        </is>
      </c>
      <c r="E3846" t="inlineStr">
        <is>
          <t>Sushi Bar | You &amp; Me Maldives New</t>
        </is>
      </c>
      <c r="F3846" t="n">
        <v>449</v>
      </c>
      <c r="G3846" t="inlineStr">
        <is>
          <t>2026-10-04</t>
        </is>
      </c>
      <c r="H3846" t="inlineStr">
        <is>
          <t>official</t>
        </is>
      </c>
      <c r="I3846" t="inlineStr">
        <is>
          <t>output/pages/168_you-me-maldives/dining__youandmemaldives.com__sushi-bar.md</t>
        </is>
      </c>
    </row>
    <row r="3847">
      <c r="A3847" t="n">
        <v>167</v>
      </c>
      <c r="B3847" t="inlineStr">
        <is>
          <t>Milaidhoo Island Maldives</t>
        </is>
      </c>
      <c r="C3847" t="inlineStr">
        <is>
          <t>https://www.milaidhoo.com/ja/a-new-chapter-begins-at-milaidhoo-island-maldives.html</t>
        </is>
      </c>
      <c r="D3847" t="inlineStr">
        <is>
          <t>diving</t>
        </is>
      </c>
      <c r="E3847" t="inlineStr">
        <is>
          <t>Milaidhoo Island Japanese | A New Chapter Begins at Milaidhoo Island Maldives</t>
        </is>
      </c>
      <c r="F3847" t="n">
        <v>4028</v>
      </c>
      <c r="G3847" t="inlineStr">
        <is>
          <t>2026-10-04</t>
        </is>
      </c>
      <c r="H3847" t="inlineStr">
        <is>
          <t>official</t>
        </is>
      </c>
      <c r="I3847" t="inlineStr">
        <is>
          <t>output/pages/167_milaidhoo-island-maldives/diving__milaidhoo.com__ja-a-new-chapter-begins-at-milaidhoo-island-maldives-html.md</t>
        </is>
      </c>
    </row>
    <row r="3848">
      <c r="A3848" t="n">
        <v>168</v>
      </c>
      <c r="B3848" t="inlineStr">
        <is>
          <t>You &amp; Me Maldives</t>
        </is>
      </c>
      <c r="C3848" t="inlineStr">
        <is>
          <t>https://www.youandmemaldives.com/timeless-love-offer</t>
        </is>
      </c>
      <c r="D3848" t="inlineStr">
        <is>
          <t>diving</t>
        </is>
      </c>
      <c r="E3848" t="inlineStr">
        <is>
          <t>Timeless Love Offer | You &amp; Me Maldives New</t>
        </is>
      </c>
      <c r="F3848" t="n">
        <v>2752</v>
      </c>
      <c r="G3848" t="inlineStr">
        <is>
          <t>2026-10-04</t>
        </is>
      </c>
      <c r="H3848" t="inlineStr">
        <is>
          <t>official</t>
        </is>
      </c>
      <c r="I3848" t="inlineStr">
        <is>
          <t>output/pages/168_you-me-maldives/diving__youandmemaldives.com__timeless-love-offer.md</t>
        </is>
      </c>
    </row>
    <row r="3849">
      <c r="A3849" t="n">
        <v>168</v>
      </c>
      <c r="B3849" t="inlineStr">
        <is>
          <t>You &amp; Me Maldives</t>
        </is>
      </c>
      <c r="C3849" t="inlineStr">
        <is>
          <t>https://www.youandmemaldives.com/cheers-bar</t>
        </is>
      </c>
      <c r="D3849" t="inlineStr">
        <is>
          <t>dining</t>
        </is>
      </c>
      <c r="E3849" t="inlineStr">
        <is>
          <t>Cheers Bar | You &amp; Me Maldives New</t>
        </is>
      </c>
      <c r="F3849" t="n">
        <v>521</v>
      </c>
      <c r="G3849" t="inlineStr">
        <is>
          <t>2026-10-04</t>
        </is>
      </c>
      <c r="H3849" t="inlineStr">
        <is>
          <t>official</t>
        </is>
      </c>
      <c r="I3849" t="inlineStr">
        <is>
          <t>output/pages/168_you-me-maldives/dining__youandmemaldives.com__cheers-bar.md</t>
        </is>
      </c>
    </row>
    <row r="3850">
      <c r="A3850" t="n">
        <v>167</v>
      </c>
      <c r="B3850" t="inlineStr">
        <is>
          <t>Milaidhoo Island Maldives</t>
        </is>
      </c>
      <c r="C3850" t="inlineStr">
        <is>
          <t>https://www.milaidhoo.com/de/a-love-story.html</t>
        </is>
      </c>
      <c r="D3850" t="inlineStr">
        <is>
          <t>diving</t>
        </is>
      </c>
      <c r="E3850" t="inlineStr">
        <is>
          <t>Hochzeit auf den Malediven | Milaidhoo Maldives</t>
        </is>
      </c>
      <c r="F3850" t="n">
        <v>551</v>
      </c>
      <c r="G3850" t="inlineStr">
        <is>
          <t>2026-10-04</t>
        </is>
      </c>
      <c r="H3850" t="inlineStr">
        <is>
          <t>official</t>
        </is>
      </c>
      <c r="I3850" t="inlineStr">
        <is>
          <t>output/pages/167_milaidhoo-island-maldives/diving__milaidhoo.com__de-a-love-story-html.md</t>
        </is>
      </c>
    </row>
    <row r="3851">
      <c r="A3851" t="n">
        <v>168</v>
      </c>
      <c r="B3851" t="inlineStr">
        <is>
          <t>You &amp; Me Maldives</t>
        </is>
      </c>
      <c r="C3851" t="inlineStr">
        <is>
          <t>https://www.youandmemaldives.com/privacy</t>
        </is>
      </c>
      <c r="D3851" t="inlineStr">
        <is>
          <t>other</t>
        </is>
      </c>
      <c r="E3851" t="inlineStr">
        <is>
          <t>Privacy</t>
        </is>
      </c>
      <c r="F3851" t="n">
        <v>5543</v>
      </c>
      <c r="G3851" t="inlineStr">
        <is>
          <t>2026-10-04</t>
        </is>
      </c>
      <c r="H3851" t="inlineStr">
        <is>
          <t>official</t>
        </is>
      </c>
      <c r="I3851" t="inlineStr">
        <is>
          <t>output/pages/168_you-me-maldives/other__youandmemaldives.com__privacy.md</t>
        </is>
      </c>
    </row>
    <row r="3852">
      <c r="A3852" t="n">
        <v>167</v>
      </c>
      <c r="B3852" t="inlineStr">
        <is>
          <t>Milaidhoo Island Maldives</t>
        </is>
      </c>
      <c r="C3852" t="inlineStr">
        <is>
          <t>https://www.milaidhoo.com/events/event-2.html</t>
        </is>
      </c>
      <c r="D3852" t="inlineStr">
        <is>
          <t>events</t>
        </is>
      </c>
      <c r="E3852" t="inlineStr">
        <is>
          <t>Milaidhoo Island | Event 2 | Milaidhoo Maldives Official Website</t>
        </is>
      </c>
      <c r="F3852" t="n">
        <v>1316</v>
      </c>
      <c r="G3852" t="inlineStr">
        <is>
          <t>2026-10-04</t>
        </is>
      </c>
      <c r="H3852" t="inlineStr">
        <is>
          <t>official</t>
        </is>
      </c>
      <c r="I3852" t="inlineStr">
        <is>
          <t>output/pages/167_milaidhoo-island-maldives/events__milaidhoo.com__events-event-2-html.md</t>
        </is>
      </c>
    </row>
    <row r="3853">
      <c r="A3853" t="n">
        <v>168</v>
      </c>
      <c r="B3853" t="inlineStr">
        <is>
          <t>You &amp; Me Maldives</t>
        </is>
      </c>
      <c r="C3853" t="inlineStr">
        <is>
          <t>https://www.youandmemaldives.com/lagoon-suite</t>
        </is>
      </c>
      <c r="D3853" t="inlineStr">
        <is>
          <t>diving</t>
        </is>
      </c>
      <c r="E3853" t="inlineStr">
        <is>
          <t>Lagoon Suite | You &amp; Me Maldives New</t>
        </is>
      </c>
      <c r="F3853" t="n">
        <v>1293</v>
      </c>
      <c r="G3853" t="inlineStr">
        <is>
          <t>2026-10-04</t>
        </is>
      </c>
      <c r="H3853" t="inlineStr">
        <is>
          <t>official</t>
        </is>
      </c>
      <c r="I3853" t="inlineStr">
        <is>
          <t>output/pages/168_you-me-maldives/diving__youandmemaldives.com__lagoon-suite.md</t>
        </is>
      </c>
    </row>
    <row r="3854">
      <c r="A3854" t="n">
        <v>168</v>
      </c>
      <c r="B3854" t="inlineStr">
        <is>
          <t>You &amp; Me Maldives</t>
        </is>
      </c>
      <c r="C3854" t="inlineStr">
        <is>
          <t>https://www.youandmemaldives.com/watersportssss</t>
        </is>
      </c>
      <c r="D3854" t="inlineStr">
        <is>
          <t>diving</t>
        </is>
      </c>
      <c r="E3854" t="inlineStr">
        <is>
          <t>Water Sports | You &amp; Me Resort Maldives</t>
        </is>
      </c>
      <c r="F3854" t="n">
        <v>509</v>
      </c>
      <c r="G3854" t="inlineStr">
        <is>
          <t>2026-10-04</t>
        </is>
      </c>
      <c r="H3854" t="inlineStr">
        <is>
          <t>official</t>
        </is>
      </c>
      <c r="I3854" t="inlineStr">
        <is>
          <t>output/pages/168_you-me-maldives/diving__youandmemaldives.com__watersportssss.md</t>
        </is>
      </c>
    </row>
    <row r="3855">
      <c r="A3855" t="n">
        <v>167</v>
      </c>
      <c r="B3855" t="inlineStr">
        <is>
          <t>Milaidhoo Island Maldives</t>
        </is>
      </c>
      <c r="C3855" t="inlineStr">
        <is>
          <t>https://www.milaidhoo.com/enchanting-easter-escape-at-milaidhoo-maldives</t>
        </is>
      </c>
      <c r="D3855" t="inlineStr">
        <is>
          <t>diving</t>
        </is>
      </c>
      <c r="E3855" t="inlineStr">
        <is>
          <t>An Enchanting Easter Escape at Milaidhoo Maldives | resort</t>
        </is>
      </c>
      <c r="F3855" t="n">
        <v>9860</v>
      </c>
      <c r="G3855" t="inlineStr">
        <is>
          <t>2026-10-04</t>
        </is>
      </c>
      <c r="H3855" t="inlineStr">
        <is>
          <t>official</t>
        </is>
      </c>
      <c r="I3855" t="inlineStr">
        <is>
          <t>output/pages/167_milaidhoo-island-maldives/diving__milaidhoo.com__enchanting-easter-escape-at-milaidhoo-maldives.md</t>
        </is>
      </c>
    </row>
    <row r="3856">
      <c r="A3856" t="n">
        <v>168</v>
      </c>
      <c r="B3856" t="inlineStr">
        <is>
          <t>You &amp; Me Maldives</t>
        </is>
      </c>
      <c r="C3856" t="inlineStr">
        <is>
          <t>https://www.youandmemaldives.com/rising-sun</t>
        </is>
      </c>
      <c r="D3856" t="inlineStr">
        <is>
          <t>dining</t>
        </is>
      </c>
      <c r="E3856" t="inlineStr">
        <is>
          <t>Rising Sun: Japanese fine dining | You &amp; Me Maldives New</t>
        </is>
      </c>
      <c r="F3856" t="n">
        <v>486</v>
      </c>
      <c r="G3856" t="inlineStr">
        <is>
          <t>2026-10-04</t>
        </is>
      </c>
      <c r="H3856" t="inlineStr">
        <is>
          <t>official</t>
        </is>
      </c>
      <c r="I3856" t="inlineStr">
        <is>
          <t>output/pages/168_you-me-maldives/dining__youandmemaldives.com__rising-sun.md</t>
        </is>
      </c>
    </row>
    <row r="3857">
      <c r="A3857" t="n">
        <v>168</v>
      </c>
      <c r="B3857" t="inlineStr">
        <is>
          <t>You &amp; Me Maldives</t>
        </is>
      </c>
      <c r="C3857" t="inlineStr">
        <is>
          <t>https://www.youandmemaldives.com/watersports-diving</t>
        </is>
      </c>
      <c r="D3857" t="inlineStr">
        <is>
          <t>diving</t>
        </is>
      </c>
      <c r="E3857" t="inlineStr">
        <is>
          <t>Experiences | You &amp; Me Resort Maldives</t>
        </is>
      </c>
      <c r="F3857" t="n">
        <v>2600</v>
      </c>
      <c r="G3857" t="inlineStr">
        <is>
          <t>2026-10-04</t>
        </is>
      </c>
      <c r="H3857" t="inlineStr">
        <is>
          <t>official</t>
        </is>
      </c>
      <c r="I3857" t="inlineStr">
        <is>
          <t>output/pages/168_you-me-maldives/diving__youandmemaldives.com__watersports-diving.md</t>
        </is>
      </c>
    </row>
    <row r="3858">
      <c r="A3858" t="n">
        <v>169</v>
      </c>
      <c r="B3858" t="inlineStr">
        <is>
          <t>Banyan Tree Maldives Vabbinfaru</t>
        </is>
      </c>
      <c r="C3858" t="inlineStr">
        <is>
          <t>https://www.banyantree.com/maldives/vabbinfaru/blog/beyond-the-treatment-room</t>
        </is>
      </c>
      <c r="D3858" t="inlineStr">
        <is>
          <t>dining</t>
        </is>
      </c>
      <c r="E3858" t="inlineStr">
        <is>
          <t>Wellness Spa Resort Maldives | Banyan Tree Vabbinfaru</t>
        </is>
      </c>
      <c r="F3858" t="n">
        <v>3027</v>
      </c>
      <c r="G3858" t="inlineStr">
        <is>
          <t>2026-10-04</t>
        </is>
      </c>
      <c r="H3858" t="inlineStr">
        <is>
          <t>official</t>
        </is>
      </c>
      <c r="I3858" t="inlineStr">
        <is>
          <t>output/pages/169_banyan-tree-maldives-vabbinfaru/dining__banyantree.com__maldives-vabbinfaru-blog-beyond-the-treatment-room.md</t>
        </is>
      </c>
    </row>
    <row r="3859">
      <c r="A3859" t="n">
        <v>171</v>
      </c>
      <c r="B3859" t="inlineStr">
        <is>
          <t>Velaa Private Island Maldives</t>
        </is>
      </c>
      <c r="C3859" t="inlineStr">
        <is>
          <t>https://www.velaaprivateisland.com/</t>
        </is>
      </c>
      <c r="D3859" t="inlineStr">
        <is>
          <t>diving</t>
        </is>
      </c>
      <c r="E3859" t="inlineStr">
        <is>
          <t>Velaa Private Island Maldives</t>
        </is>
      </c>
      <c r="F3859" t="n">
        <v>5457</v>
      </c>
      <c r="G3859" t="inlineStr">
        <is>
          <t>2026-10-04</t>
        </is>
      </c>
      <c r="H3859" t="inlineStr">
        <is>
          <t>official</t>
        </is>
      </c>
      <c r="I3859" t="inlineStr">
        <is>
          <t>output/pages/171_velaa-private-island-maldives/diving__velaaprivateisland.com__home.md</t>
        </is>
      </c>
    </row>
    <row r="3860">
      <c r="A3860" t="n">
        <v>168</v>
      </c>
      <c r="B3860" t="inlineStr">
        <is>
          <t>You &amp; Me Maldives</t>
        </is>
      </c>
      <c r="C3860" t="inlineStr">
        <is>
          <t>https://www.youandmemaldives.com/premium-all-inclusive</t>
        </is>
      </c>
      <c r="D3860" t="inlineStr">
        <is>
          <t>diving</t>
        </is>
      </c>
      <c r="E3860" t="inlineStr">
        <is>
          <t>Premium All Inclusive | You &amp; Me Resort Maldives | Adults Only</t>
        </is>
      </c>
      <c r="F3860" t="n">
        <v>2978</v>
      </c>
      <c r="G3860" t="inlineStr">
        <is>
          <t>2026-10-04</t>
        </is>
      </c>
      <c r="H3860" t="inlineStr">
        <is>
          <t>official</t>
        </is>
      </c>
      <c r="I3860" t="inlineStr">
        <is>
          <t>output/pages/168_you-me-maldives/diving__youandmemaldives.com__premium-all-inclusive.md</t>
        </is>
      </c>
    </row>
    <row r="3861">
      <c r="A3861" t="n">
        <v>169</v>
      </c>
      <c r="B3861" t="inlineStr">
        <is>
          <t>Banyan Tree Maldives Vabbinfaru</t>
        </is>
      </c>
      <c r="C3861" t="inlineStr">
        <is>
          <t>https://www.banyantree.com/maldives/vabbinfaru/blog/the-most-romantic-island-in-maldives</t>
        </is>
      </c>
      <c r="D3861" t="inlineStr">
        <is>
          <t>wedding</t>
        </is>
      </c>
      <c r="E3861" t="inlineStr">
        <is>
          <t>Honeymoon Resort Maldives | Banyan Tree Vabbinfaru</t>
        </is>
      </c>
      <c r="F3861" t="n">
        <v>2317</v>
      </c>
      <c r="G3861" t="inlineStr">
        <is>
          <t>2026-10-04</t>
        </is>
      </c>
      <c r="H3861" t="inlineStr">
        <is>
          <t>official</t>
        </is>
      </c>
      <c r="I3861" t="inlineStr">
        <is>
          <t>output/pages/169_banyan-tree-maldives-vabbinfaru/wedding__banyantree.com__maldives-vabbinfaru-blog-the-most-romantic-island-in-maldive.md</t>
        </is>
      </c>
    </row>
    <row r="3862">
      <c r="A3862" t="n">
        <v>168</v>
      </c>
      <c r="B3862" t="inlineStr">
        <is>
          <t>You &amp; Me Maldives</t>
        </is>
      </c>
      <c r="C3862" t="inlineStr">
        <is>
          <t>https://www.youandmemaldives.com/contactus</t>
        </is>
      </c>
      <c r="D3862" t="inlineStr">
        <is>
          <t>diving</t>
        </is>
      </c>
      <c r="E3862" t="inlineStr">
        <is>
          <t>Contact Us | You &amp; Me Resort Maldives</t>
        </is>
      </c>
      <c r="F3862" t="n">
        <v>479</v>
      </c>
      <c r="G3862" t="inlineStr">
        <is>
          <t>2026-10-04</t>
        </is>
      </c>
      <c r="H3862" t="inlineStr">
        <is>
          <t>official</t>
        </is>
      </c>
      <c r="I3862" t="inlineStr">
        <is>
          <t>output/pages/168_you-me-maldives/diving__youandmemaldives.com__contactus.md</t>
        </is>
      </c>
    </row>
    <row r="3863">
      <c r="A3863" t="n">
        <v>171</v>
      </c>
      <c r="B3863" t="inlineStr">
        <is>
          <t>Velaa Private Island Maldives</t>
        </is>
      </c>
      <c r="C3863" t="inlineStr">
        <is>
          <t>https://www.velaaprivateisland.com/de/events-news/the-future-of-diving-arrives-at-velaa</t>
        </is>
      </c>
      <c r="D3863" t="inlineStr">
        <is>
          <t>events</t>
        </is>
      </c>
      <c r="E3863" t="inlineStr">
        <is>
          <t>Die Zukunft des Tauchens kommt nach Velaa - Velaa - Private Island</t>
        </is>
      </c>
      <c r="F3863" t="n">
        <v>3573</v>
      </c>
      <c r="G3863" t="inlineStr">
        <is>
          <t>2026-10-04</t>
        </is>
      </c>
      <c r="H3863" t="inlineStr">
        <is>
          <t>official</t>
        </is>
      </c>
      <c r="I3863" t="inlineStr">
        <is>
          <t>output/pages/171_velaa-private-island-maldives/events__velaaprivateisland.com__de-events-news-the-future-of-diving-arrives-at-velaa.md</t>
        </is>
      </c>
    </row>
    <row r="3864">
      <c r="A3864" t="n">
        <v>168</v>
      </c>
      <c r="B3864" t="inlineStr">
        <is>
          <t>You &amp; Me Maldives</t>
        </is>
      </c>
      <c r="C3864" t="inlineStr">
        <is>
          <t>https://www.youandmemaldives.com/exclusiveaugustoffer</t>
        </is>
      </c>
      <c r="D3864" t="inlineStr">
        <is>
          <t>diving</t>
        </is>
      </c>
      <c r="E3864" t="inlineStr">
        <is>
          <t>Exclusive August Offer | You &amp; Me Maldives New</t>
        </is>
      </c>
      <c r="F3864" t="n">
        <v>1506</v>
      </c>
      <c r="G3864" t="inlineStr">
        <is>
          <t>2026-10-04</t>
        </is>
      </c>
      <c r="H3864" t="inlineStr">
        <is>
          <t>official</t>
        </is>
      </c>
      <c r="I3864" t="inlineStr">
        <is>
          <t>output/pages/168_you-me-maldives/diving__youandmemaldives.com__exclusiveaugustoffer.md</t>
        </is>
      </c>
    </row>
    <row r="3865">
      <c r="A3865" t="n">
        <v>167</v>
      </c>
      <c r="B3865" t="inlineStr">
        <is>
          <t>Milaidhoo Island Maldives</t>
        </is>
      </c>
      <c r="C3865" t="inlineStr">
        <is>
          <t>https://www.milaidhoo.com/ar/fluorescence-in-the-ocean-at-milaidhoo-island-maldives.html</t>
        </is>
      </c>
      <c r="D3865" t="inlineStr">
        <is>
          <t>diving</t>
        </is>
      </c>
      <c r="E3865" t="inlineStr">
        <is>
          <t>توهج البحر ليلاً في منتجع ميلايدهو المالديف</t>
        </is>
      </c>
      <c r="F3865" t="n">
        <v>5109</v>
      </c>
      <c r="G3865" t="inlineStr">
        <is>
          <t>2026-10-04</t>
        </is>
      </c>
      <c r="H3865" t="inlineStr">
        <is>
          <t>official</t>
        </is>
      </c>
      <c r="I3865" t="inlineStr">
        <is>
          <t>output/pages/167_milaidhoo-island-maldives/diving__milaidhoo.com__ar-fluorescence-in-the-ocean-at-milaidhoo-island-maldives-ht.md</t>
        </is>
      </c>
    </row>
    <row r="3866">
      <c r="A3866" t="n">
        <v>168</v>
      </c>
      <c r="B3866" t="inlineStr">
        <is>
          <t>You &amp; Me Maldives</t>
        </is>
      </c>
      <c r="C3866" t="inlineStr">
        <is>
          <t>https://www.youandmemaldives.com/winterescapes</t>
        </is>
      </c>
      <c r="D3866" t="inlineStr">
        <is>
          <t>diving</t>
        </is>
      </c>
      <c r="E3866" t="inlineStr">
        <is>
          <t>Winter Escapes | You &amp; Me Maldives New</t>
        </is>
      </c>
      <c r="F3866" t="n">
        <v>944</v>
      </c>
      <c r="G3866" t="inlineStr">
        <is>
          <t>2026-10-04</t>
        </is>
      </c>
      <c r="H3866" t="inlineStr">
        <is>
          <t>official</t>
        </is>
      </c>
      <c r="I3866" t="inlineStr">
        <is>
          <t>output/pages/168_you-me-maldives/diving__youandmemaldives.com__winterescapes.md</t>
        </is>
      </c>
    </row>
    <row r="3867">
      <c r="A3867" t="n">
        <v>171</v>
      </c>
      <c r="B3867" t="inlineStr">
        <is>
          <t>Velaa Private Island Maldives</t>
        </is>
      </c>
      <c r="C3867" t="inlineStr">
        <is>
          <t>https://www.velaaprivateisland.com/ru/careers</t>
        </is>
      </c>
      <c r="D3867" t="inlineStr">
        <is>
          <t>other</t>
        </is>
      </c>
      <c r="E3867" t="inlineStr">
        <is>
          <t>Velaa - Careers</t>
        </is>
      </c>
      <c r="F3867" t="n">
        <v>5481</v>
      </c>
      <c r="G3867" t="inlineStr">
        <is>
          <t>2026-10-04</t>
        </is>
      </c>
      <c r="H3867" t="inlineStr">
        <is>
          <t>official</t>
        </is>
      </c>
      <c r="I3867" t="inlineStr">
        <is>
          <t>output/pages/171_velaa-private-island-maldives/other__velaaprivateisland.com__ru-careers.md</t>
        </is>
      </c>
    </row>
    <row r="3868">
      <c r="A3868" t="n">
        <v>168</v>
      </c>
      <c r="B3868" t="inlineStr">
        <is>
          <t>You &amp; Me Maldives</t>
        </is>
      </c>
      <c r="C3868" t="inlineStr">
        <is>
          <t>https://www.youandmemaldives.com/offers</t>
        </is>
      </c>
      <c r="D3868" t="inlineStr">
        <is>
          <t>diving</t>
        </is>
      </c>
      <c r="E3868" t="inlineStr">
        <is>
          <t>Offers | You &amp; Me Resort Maldives | Adults Only</t>
        </is>
      </c>
      <c r="F3868" t="n">
        <v>2139</v>
      </c>
      <c r="G3868" t="inlineStr">
        <is>
          <t>2026-10-04</t>
        </is>
      </c>
      <c r="H3868" t="inlineStr">
        <is>
          <t>official</t>
        </is>
      </c>
      <c r="I3868" t="inlineStr">
        <is>
          <t>output/pages/168_you-me-maldives/diving__youandmemaldives.com__offers.md</t>
        </is>
      </c>
    </row>
    <row r="3869">
      <c r="A3869" t="n">
        <v>167</v>
      </c>
      <c r="B3869" t="inlineStr">
        <is>
          <t>Milaidhoo Island Maldives</t>
        </is>
      </c>
      <c r="C3869" t="inlineStr">
        <is>
          <t>https://www.milaidhoo.com/things-to-do/diving.html</t>
        </is>
      </c>
      <c r="D3869" t="inlineStr">
        <is>
          <t>diving</t>
        </is>
      </c>
      <c r="E3869" t="inlineStr">
        <is>
          <t>Scuba Diving in Maldives | Diving | Milaidhoo Island Maldives</t>
        </is>
      </c>
      <c r="F3869" t="n">
        <v>884</v>
      </c>
      <c r="G3869" t="inlineStr">
        <is>
          <t>2026-10-04</t>
        </is>
      </c>
      <c r="H3869" t="inlineStr">
        <is>
          <t>official</t>
        </is>
      </c>
      <c r="I3869" t="inlineStr">
        <is>
          <t>output/pages/167_milaidhoo-island-maldives/diving__milaidhoo.com__things-to-do-diving-html.md</t>
        </is>
      </c>
    </row>
    <row r="3870">
      <c r="A3870" t="n">
        <v>171</v>
      </c>
      <c r="B3870" t="inlineStr">
        <is>
          <t>Velaa Private Island Maldives</t>
        </is>
      </c>
      <c r="C3870" t="inlineStr">
        <is>
          <t>https://www.velaaprivateisland.com/de/events-news/velaa-pirate-island-this-halloween</t>
        </is>
      </c>
      <c r="D3870" t="inlineStr">
        <is>
          <t>events</t>
        </is>
      </c>
      <c r="E3870" t="inlineStr">
        <is>
          <t>Velaa Pirate Island an diesem Halloween - Velaa - Private Island</t>
        </is>
      </c>
      <c r="F3870" t="n">
        <v>3154</v>
      </c>
      <c r="G3870" t="inlineStr">
        <is>
          <t>2026-10-04</t>
        </is>
      </c>
      <c r="H3870" t="inlineStr">
        <is>
          <t>official</t>
        </is>
      </c>
      <c r="I3870" t="inlineStr">
        <is>
          <t>output/pages/171_velaa-private-island-maldives/events__velaaprivateisland.com__de-events-news-velaa-pirate-island-this-halloween.md</t>
        </is>
      </c>
    </row>
    <row r="3871">
      <c r="A3871" t="n">
        <v>171</v>
      </c>
      <c r="B3871" t="inlineStr">
        <is>
          <t>Velaa Private Island Maldives</t>
        </is>
      </c>
      <c r="C3871" t="inlineStr">
        <is>
          <t>https://www.velaaprivateisland.com/ru/events-news/fehikuramaa-inauguration-2025</t>
        </is>
      </c>
      <c r="D3871" t="inlineStr">
        <is>
          <t>events</t>
        </is>
      </c>
      <c r="E3871" t="inlineStr">
        <is>
          <t>Ð¤ÐµÑÐ¸ÐºÑÑÐ°Ð¼Ð°Ð° ÐÐ½Ð³ÑÑÐ°ÑÐ¸Ñ 2025 - ÐÐµÐ»Ð°Ð° - Ð§Ð°ÑÑÐ½ÑÐ¹ Ð¾ÑÑÑÐ¾Ð²</t>
        </is>
      </c>
      <c r="F3871" t="n">
        <v>10845</v>
      </c>
      <c r="G3871" t="inlineStr">
        <is>
          <t>2026-10-04</t>
        </is>
      </c>
      <c r="H3871" t="inlineStr">
        <is>
          <t>official</t>
        </is>
      </c>
      <c r="I3871" t="inlineStr">
        <is>
          <t>output/pages/171_velaa-private-island-maldives/events__velaaprivateisland.com__ru-events-news-fehikuramaa-inauguration-2025.md</t>
        </is>
      </c>
    </row>
    <row r="3872">
      <c r="A3872" t="n">
        <v>171</v>
      </c>
      <c r="B3872" t="inlineStr">
        <is>
          <t>Velaa Private Island Maldives</t>
        </is>
      </c>
      <c r="C3872" t="inlineStr">
        <is>
          <t>https://www.velaaprivateisland.com/events-news/kristina-hoschlova-at-velaa</t>
        </is>
      </c>
      <c r="D3872" t="inlineStr">
        <is>
          <t>events</t>
        </is>
      </c>
      <c r="E3872" t="inlineStr">
        <is>
          <t>Kristina HÃ¶schlovÃ¡ at Velaa - Velaa - Private Island</t>
        </is>
      </c>
      <c r="F3872" t="n">
        <v>3400</v>
      </c>
      <c r="G3872" t="inlineStr">
        <is>
          <t>2026-10-04</t>
        </is>
      </c>
      <c r="H3872" t="inlineStr">
        <is>
          <t>official</t>
        </is>
      </c>
      <c r="I3872" t="inlineStr">
        <is>
          <t>output/pages/171_velaa-private-island-maldives/events__velaaprivateisland.com__events-news-kristina-hoschlova-at-velaa.md</t>
        </is>
      </c>
    </row>
    <row r="3873">
      <c r="A3873" t="n">
        <v>171</v>
      </c>
      <c r="B3873" t="inlineStr">
        <is>
          <t>Velaa Private Island Maldives</t>
        </is>
      </c>
      <c r="C3873" t="inlineStr">
        <is>
          <t>https://www.velaaprivateisland.com/ru/events-news/velaa-welcomes-cirque-macabre-this-halloween</t>
        </is>
      </c>
      <c r="D3873" t="inlineStr">
        <is>
          <t>events</t>
        </is>
      </c>
      <c r="E3873" t="inlineStr">
        <is>
          <t>Velaa Ð¿ÑÐ¸Ð²ÐµÑÑÑÐ²ÑÐµÑ Cirque Macabre Ð² ÑÑÐ¾Ñ Ð¥ÑÐ»Ð»Ð¾ÑÐ¸Ð½ - ÐÐµÐ»Ð°Ð° - Ð§Ð°ÑÑÐ½ÑÐ¹ Ð¾ÑÑÑÐ¾Ð²</t>
        </is>
      </c>
      <c r="F3873" t="n">
        <v>5708</v>
      </c>
      <c r="G3873" t="inlineStr">
        <is>
          <t>2026-10-04</t>
        </is>
      </c>
      <c r="H3873" t="inlineStr">
        <is>
          <t>official</t>
        </is>
      </c>
      <c r="I3873" t="inlineStr">
        <is>
          <t>output/pages/171_velaa-private-island-maldives/events__velaaprivateisland.com__ru-events-news-velaa-welcomes-cirque-macabre-this-halloween.md</t>
        </is>
      </c>
    </row>
    <row r="3874">
      <c r="A3874" t="n">
        <v>171</v>
      </c>
      <c r="B3874" t="inlineStr">
        <is>
          <t>Velaa Private Island Maldives</t>
        </is>
      </c>
      <c r="C3874" t="inlineStr">
        <is>
          <t>https://www.velaaprivateisland.com/ru/events-news/recognised-as-the-2023-worlds-best-hotel-by-boutique-hotel-club</t>
        </is>
      </c>
      <c r="D3874" t="inlineStr">
        <is>
          <t>events</t>
        </is>
      </c>
      <c r="E3874" t="inlineStr">
        <is>
          <t>ÐÑÐ¸Ð·Ð½Ð°Ð½Ð½ÑÐ¹ Â«ÐÑÑÑÐ¸Ð¼ Ð¾ÑÐµÐ»ÐµÐ¼ Ð¼Ð¸ÑÐ° 2023 Ð³Ð¾Ð´Ð°Â» Ð¿Ð¾ Ð²ÐµÑÑÐ¸Ð¸ Boutique Hotel Club - ÐÐµÐ»</t>
        </is>
      </c>
      <c r="F3874" t="n">
        <v>4771</v>
      </c>
      <c r="G3874" t="inlineStr">
        <is>
          <t>2026-10-04</t>
        </is>
      </c>
      <c r="H3874" t="inlineStr">
        <is>
          <t>official</t>
        </is>
      </c>
      <c r="I3874" t="inlineStr">
        <is>
          <t>output/pages/171_velaa-private-island-maldives/events__velaaprivateisland.com__ru-events-news-recognised-as-the-2023-worlds-best-hotel-by-b.md</t>
        </is>
      </c>
    </row>
    <row r="3875">
      <c r="A3875" t="n">
        <v>171</v>
      </c>
      <c r="B3875" t="inlineStr">
        <is>
          <t>Velaa Private Island Maldives</t>
        </is>
      </c>
      <c r="C3875" t="inlineStr">
        <is>
          <t>https://www.velaaprivateisland.com/de/events-news/valentines-day-in-aragu-174</t>
        </is>
      </c>
      <c r="D3875" t="inlineStr">
        <is>
          <t>events</t>
        </is>
      </c>
      <c r="E3875" t="inlineStr">
        <is>
          <t>Valentinstag in Aragu - Velaa - Private Island</t>
        </is>
      </c>
      <c r="F3875" t="n">
        <v>3098</v>
      </c>
      <c r="G3875" t="inlineStr">
        <is>
          <t>2026-10-04</t>
        </is>
      </c>
      <c r="H3875" t="inlineStr">
        <is>
          <t>official</t>
        </is>
      </c>
      <c r="I3875" t="inlineStr">
        <is>
          <t>output/pages/171_velaa-private-island-maldives/events__velaaprivateisland.com__de-events-news-valentines-day-in-aragu-174.md</t>
        </is>
      </c>
    </row>
    <row r="3876">
      <c r="A3876" t="n">
        <v>171</v>
      </c>
      <c r="B3876" t="inlineStr">
        <is>
          <t>Velaa Private Island Maldives</t>
        </is>
      </c>
      <c r="C3876" t="inlineStr">
        <is>
          <t>https://www.velaaprivateisland.com/events-news/ella-eyre-at-velaa</t>
        </is>
      </c>
      <c r="D3876" t="inlineStr">
        <is>
          <t>events</t>
        </is>
      </c>
      <c r="E3876" t="inlineStr">
        <is>
          <t>Ella Eyre at Velaa - Velaa - Private Island</t>
        </is>
      </c>
      <c r="F3876" t="n">
        <v>2978</v>
      </c>
      <c r="G3876" t="inlineStr">
        <is>
          <t>2026-10-04</t>
        </is>
      </c>
      <c r="H3876" t="inlineStr">
        <is>
          <t>official</t>
        </is>
      </c>
      <c r="I3876" t="inlineStr">
        <is>
          <t>output/pages/171_velaa-private-island-maldives/events__velaaprivateisland.com__events-news-ella-eyre-at-velaa.md</t>
        </is>
      </c>
    </row>
    <row r="3877">
      <c r="A3877" t="n">
        <v>171</v>
      </c>
      <c r="B3877" t="inlineStr">
        <is>
          <t>Velaa Private Island Maldives</t>
        </is>
      </c>
      <c r="C3877" t="inlineStr">
        <is>
          <t>https://www.velaaprivateisland.com/ru/events-news/ficofi-wine-dinner-with-didier-depond</t>
        </is>
      </c>
      <c r="D3877" t="inlineStr">
        <is>
          <t>events</t>
        </is>
      </c>
      <c r="E3877" t="inlineStr">
        <is>
          <t xml:space="preserve">Ð¨Ð°Ð¼Ð¿Ð°Ð½ÑÐºÐ¾Ðµ Salon &amp; Delamotte Ð·Ð°Ð½Ð¸Ð¼Ð°ÐµÑ ÑÐµÐ½ÑÑÐ°Ð»ÑÐ½Ð¾Ðµ Ð¼ÐµÑÑÐ¾ Ð½Ð° ÑÐ¶Ð¸Ð½Ðµ Ñ ÐÐ¸Ð´ÑÐµ </t>
        </is>
      </c>
      <c r="F3877" t="n">
        <v>6125</v>
      </c>
      <c r="G3877" t="inlineStr">
        <is>
          <t>2026-10-04</t>
        </is>
      </c>
      <c r="H3877" t="inlineStr">
        <is>
          <t>official</t>
        </is>
      </c>
      <c r="I3877" t="inlineStr">
        <is>
          <t>output/pages/171_velaa-private-island-maldives/events__velaaprivateisland.com__ru-events-news-ficofi-wine-dinner-with-didier-depond.md</t>
        </is>
      </c>
    </row>
    <row r="3878">
      <c r="A3878" t="n">
        <v>168</v>
      </c>
      <c r="B3878" t="inlineStr">
        <is>
          <t>You &amp; Me Maldives</t>
        </is>
      </c>
      <c r="C3878" t="inlineStr">
        <is>
          <t>https://www.youandmemaldives.com/wedding</t>
        </is>
      </c>
      <c r="D3878" t="inlineStr">
        <is>
          <t>wedding</t>
        </is>
      </c>
      <c r="E3878" t="inlineStr">
        <is>
          <t>Wedding | You &amp; Me Resort Maldives</t>
        </is>
      </c>
      <c r="F3878" t="n">
        <v>295</v>
      </c>
      <c r="G3878" t="inlineStr">
        <is>
          <t>2026-10-04</t>
        </is>
      </c>
      <c r="H3878" t="inlineStr">
        <is>
          <t>official</t>
        </is>
      </c>
      <c r="I3878" t="inlineStr">
        <is>
          <t>output/pages/168_you-me-maldives/wedding__youandmemaldives.com__wedding.md</t>
        </is>
      </c>
    </row>
    <row r="3879">
      <c r="A3879" t="n">
        <v>168</v>
      </c>
      <c r="B3879" t="inlineStr">
        <is>
          <t>You &amp; Me Maldives</t>
        </is>
      </c>
      <c r="C3879" t="inlineStr">
        <is>
          <t>https://www.youandmemaldives.com/photostudio</t>
        </is>
      </c>
      <c r="D3879" t="inlineStr">
        <is>
          <t>diving</t>
        </is>
      </c>
      <c r="E3879" t="inlineStr">
        <is>
          <t>Photo Studio | You &amp; Me Resort Maldives</t>
        </is>
      </c>
      <c r="F3879" t="n">
        <v>727</v>
      </c>
      <c r="G3879" t="inlineStr">
        <is>
          <t>2026-10-04</t>
        </is>
      </c>
      <c r="H3879" t="inlineStr">
        <is>
          <t>official</t>
        </is>
      </c>
      <c r="I3879" t="inlineStr">
        <is>
          <t>output/pages/168_you-me-maldives/diving__youandmemaldives.com__photostudio.md</t>
        </is>
      </c>
    </row>
    <row r="3880">
      <c r="A3880" t="n">
        <v>171</v>
      </c>
      <c r="B3880" t="inlineStr">
        <is>
          <t>Velaa Private Island Maldives</t>
        </is>
      </c>
      <c r="C3880" t="inlineStr">
        <is>
          <t>https://www.velaaprivateisland.com/events-news/play-golf-in-paradise-with-pablo-larraz-bal</t>
        </is>
      </c>
      <c r="D3880" t="inlineStr">
        <is>
          <t>events</t>
        </is>
      </c>
      <c r="E3880" t="inlineStr">
        <is>
          <t>Play golf in Paradise with Pablo LarrazÃ¡bal - Velaa - Private Island</t>
        </is>
      </c>
      <c r="F3880" t="n">
        <v>3122</v>
      </c>
      <c r="G3880" t="inlineStr">
        <is>
          <t>2026-10-04</t>
        </is>
      </c>
      <c r="H3880" t="inlineStr">
        <is>
          <t>official</t>
        </is>
      </c>
      <c r="I3880" t="inlineStr">
        <is>
          <t>output/pages/171_velaa-private-island-maldives/events__velaaprivateisland.com__events-news-play-golf-in-paradise-with-pablo-larraz-bal.md</t>
        </is>
      </c>
    </row>
    <row r="3881">
      <c r="A3881" t="n">
        <v>171</v>
      </c>
      <c r="B3881" t="inlineStr">
        <is>
          <t>Velaa Private Island Maldives</t>
        </is>
      </c>
      <c r="C3881" t="inlineStr">
        <is>
          <t>https://www.velaaprivateisland.com/events-news/louisa-johnson-performs-at-velaa</t>
        </is>
      </c>
      <c r="D3881" t="inlineStr">
        <is>
          <t>events</t>
        </is>
      </c>
      <c r="E3881" t="inlineStr">
        <is>
          <t>Louisa Johnson performs at Velaa - Velaa - Private Island</t>
        </is>
      </c>
      <c r="F3881" t="n">
        <v>3111</v>
      </c>
      <c r="G3881" t="inlineStr">
        <is>
          <t>2026-10-04</t>
        </is>
      </c>
      <c r="H3881" t="inlineStr">
        <is>
          <t>official</t>
        </is>
      </c>
      <c r="I3881" t="inlineStr">
        <is>
          <t>output/pages/171_velaa-private-island-maldives/events__velaaprivateisland.com__events-news-louisa-johnson-performs-at-velaa.md</t>
        </is>
      </c>
    </row>
    <row r="3882">
      <c r="A3882" t="n">
        <v>168</v>
      </c>
      <c r="B3882" t="inlineStr">
        <is>
          <t>You &amp; Me Maldives</t>
        </is>
      </c>
      <c r="C3882" t="inlineStr">
        <is>
          <t>https://www.youandmemaldives.com/aqua-suite-with-slide</t>
        </is>
      </c>
      <c r="D3882" t="inlineStr">
        <is>
          <t>diving</t>
        </is>
      </c>
      <c r="E3882" t="inlineStr">
        <is>
          <t>Aqua Suite with Slide | You &amp; Me Maldives New</t>
        </is>
      </c>
      <c r="F3882" t="n">
        <v>1445</v>
      </c>
      <c r="G3882" t="inlineStr">
        <is>
          <t>2026-10-04</t>
        </is>
      </c>
      <c r="H3882" t="inlineStr">
        <is>
          <t>official</t>
        </is>
      </c>
      <c r="I3882" t="inlineStr">
        <is>
          <t>output/pages/168_you-me-maldives/diving__youandmemaldives.com__aqua-suite-with-slide.md</t>
        </is>
      </c>
    </row>
    <row r="3883">
      <c r="A3883" t="n">
        <v>171</v>
      </c>
      <c r="B3883" t="inlineStr">
        <is>
          <t>Velaa Private Island Maldives</t>
        </is>
      </c>
      <c r="C3883" t="inlineStr">
        <is>
          <t>https://www.velaaprivateisland.com/ru/events-news/wine-dinners-with-chateau-de-la-tour</t>
        </is>
      </c>
      <c r="D3883" t="inlineStr">
        <is>
          <t>events</t>
        </is>
      </c>
      <c r="E3883" t="inlineStr">
        <is>
          <t>Wine dinners with Chateau de la Tour - ÐÐµÐ»Ð°Ð° - Ð§Ð°ÑÑÐ½ÑÐ¹ Ð¾ÑÑÑÐ¾Ð²</t>
        </is>
      </c>
      <c r="F3883" t="n">
        <v>5587</v>
      </c>
      <c r="G3883" t="inlineStr">
        <is>
          <t>2026-10-04</t>
        </is>
      </c>
      <c r="H3883" t="inlineStr">
        <is>
          <t>official</t>
        </is>
      </c>
      <c r="I3883" t="inlineStr">
        <is>
          <t>output/pages/171_velaa-private-island-maldives/events__velaaprivateisland.com__ru-events-news-wine-dinners-with-chateau-de-la-tour.md</t>
        </is>
      </c>
    </row>
    <row r="3884">
      <c r="A3884" t="n">
        <v>171</v>
      </c>
      <c r="B3884" t="inlineStr">
        <is>
          <t>Velaa Private Island Maldives</t>
        </is>
      </c>
      <c r="C3884" t="inlineStr">
        <is>
          <t>https://www.velaaprivateisland.com/ru/gallery</t>
        </is>
      </c>
      <c r="D3884" t="inlineStr">
        <is>
          <t>downloads</t>
        </is>
      </c>
      <c r="E3884" t="inlineStr">
        <is>
          <t>Velaa - Gallery</t>
        </is>
      </c>
      <c r="F3884" t="n">
        <v>4650</v>
      </c>
      <c r="G3884" t="inlineStr">
        <is>
          <t>2026-10-04</t>
        </is>
      </c>
      <c r="H3884" t="inlineStr">
        <is>
          <t>official</t>
        </is>
      </c>
      <c r="I3884" t="inlineStr">
        <is>
          <t>output/pages/171_velaa-private-island-maldives/downloads__velaaprivateisland.com__ru-gallery.md</t>
        </is>
      </c>
    </row>
    <row r="3885">
      <c r="A3885" t="n">
        <v>171</v>
      </c>
      <c r="B3885" t="inlineStr">
        <is>
          <t>Velaa Private Island Maldives</t>
        </is>
      </c>
      <c r="C3885" t="inlineStr">
        <is>
          <t>https://www.velaaprivateisland.com/ru/villas/deluxe-beach-pool-villa</t>
        </is>
      </c>
      <c r="D3885" t="inlineStr">
        <is>
          <t>villas</t>
        </is>
      </c>
      <c r="E3885" t="inlineStr">
        <is>
          <t>ÐÐµÐ»ÑÐºÑ-Ð²Ð¸Ð»Ð»Ñ Ñ Ð±Ð°ÑÑÐµÐ¹Ð½Ð¾Ð¼ Ð½Ð° Ð¿Ð»ÑÐ¶Ðµ - Velaa - Ð§Ð°ÑÑÐ½ÑÐ¹ Ð¾ÑÑÑÐ¾Ð²</t>
        </is>
      </c>
      <c r="F3885" t="n">
        <v>6606</v>
      </c>
      <c r="G3885" t="inlineStr">
        <is>
          <t>2026-10-04</t>
        </is>
      </c>
      <c r="H3885" t="inlineStr">
        <is>
          <t>official</t>
        </is>
      </c>
      <c r="I3885" t="inlineStr">
        <is>
          <t>output/pages/171_velaa-private-island-maldives/villas__velaaprivateisland.com__ru-villas-deluxe-beach-pool-villa.md</t>
        </is>
      </c>
    </row>
    <row r="3886">
      <c r="A3886" t="n">
        <v>168</v>
      </c>
      <c r="B3886" t="inlineStr">
        <is>
          <t>You &amp; Me Maldives</t>
        </is>
      </c>
      <c r="C3886" t="inlineStr">
        <is>
          <t>https://www.youandmemaldives.com/you-me</t>
        </is>
      </c>
      <c r="D3886" t="inlineStr">
        <is>
          <t>diving</t>
        </is>
      </c>
      <c r="E3886" t="inlineStr">
        <is>
          <t>You &amp; Me Maldives | Adults Only | Romantic | Premium All-inclusive</t>
        </is>
      </c>
      <c r="F3886" t="n">
        <v>5100</v>
      </c>
      <c r="G3886" t="inlineStr">
        <is>
          <t>2026-10-04</t>
        </is>
      </c>
      <c r="H3886" t="inlineStr">
        <is>
          <t>official</t>
        </is>
      </c>
      <c r="I3886" t="inlineStr">
        <is>
          <t>output/pages/168_you-me-maldives/diving__youandmemaldives.com__you-me.md</t>
        </is>
      </c>
    </row>
    <row r="3887">
      <c r="A3887" t="n">
        <v>171</v>
      </c>
      <c r="B3887" t="inlineStr">
        <is>
          <t>Velaa Private Island Maldives</t>
        </is>
      </c>
      <c r="C3887" t="inlineStr">
        <is>
          <t>https://www.velaaprivateisland.com/events-news/charlys-angels</t>
        </is>
      </c>
      <c r="D3887" t="inlineStr">
        <is>
          <t>events</t>
        </is>
      </c>
      <c r="E3887" t="inlineStr">
        <is>
          <t>Charly's Angels - Velaa - Private Island</t>
        </is>
      </c>
      <c r="F3887" t="n">
        <v>2966</v>
      </c>
      <c r="G3887" t="inlineStr">
        <is>
          <t>2026-10-04</t>
        </is>
      </c>
      <c r="H3887" t="inlineStr">
        <is>
          <t>official</t>
        </is>
      </c>
      <c r="I3887" t="inlineStr">
        <is>
          <t>output/pages/171_velaa-private-island-maldives/events__velaaprivateisland.com__events-news-charlys-angels.md</t>
        </is>
      </c>
    </row>
    <row r="3888">
      <c r="A3888" t="n">
        <v>171</v>
      </c>
      <c r="B3888" t="inlineStr">
        <is>
          <t>Velaa Private Island Maldives</t>
        </is>
      </c>
      <c r="C3888" t="inlineStr">
        <is>
          <t>https://www.velaaprivateisland.com/de/events-news/chinese-new-year-at-velaa-254</t>
        </is>
      </c>
      <c r="D3888" t="inlineStr">
        <is>
          <t>events</t>
        </is>
      </c>
      <c r="E3888" t="inlineStr">
        <is>
          <t>Chinesisches Neujahr in Velaa - Velaa - Private Island</t>
        </is>
      </c>
      <c r="F3888" t="n">
        <v>3182</v>
      </c>
      <c r="G3888" t="inlineStr">
        <is>
          <t>2026-10-04</t>
        </is>
      </c>
      <c r="H3888" t="inlineStr">
        <is>
          <t>official</t>
        </is>
      </c>
      <c r="I3888" t="inlineStr">
        <is>
          <t>output/pages/171_velaa-private-island-maldives/events__velaaprivateisland.com__de-events-news-chinese-new-year-at-velaa-254.md</t>
        </is>
      </c>
    </row>
    <row r="3889">
      <c r="A3889" t="n">
        <v>171</v>
      </c>
      <c r="B3889" t="inlineStr">
        <is>
          <t>Velaa Private Island Maldives</t>
        </is>
      </c>
      <c r="C3889" t="inlineStr">
        <is>
          <t>https://www.velaaprivateisland.com/ru/events-news/matthias-schmidberger-at-velaa-private-island</t>
        </is>
      </c>
      <c r="D3889" t="inlineStr">
        <is>
          <t>events</t>
        </is>
      </c>
      <c r="E3889" t="inlineStr">
        <is>
          <t>Matthias Schmidberger At Velaa Private Island - ÐÐµÐ»Ð°Ð° - Ð§Ð°ÑÑÐ½ÑÐ¹ Ð¾ÑÑÑÐ¾Ð²</t>
        </is>
      </c>
      <c r="F3889" t="n">
        <v>5230</v>
      </c>
      <c r="G3889" t="inlineStr">
        <is>
          <t>2026-10-04</t>
        </is>
      </c>
      <c r="H3889" t="inlineStr">
        <is>
          <t>official</t>
        </is>
      </c>
      <c r="I3889" t="inlineStr">
        <is>
          <t>output/pages/171_velaa-private-island-maldives/events__velaaprivateisland.com__ru-events-news-matthias-schmidberger-at-velaa-private-island.md</t>
        </is>
      </c>
    </row>
    <row r="3890">
      <c r="A3890" t="n">
        <v>171</v>
      </c>
      <c r="B3890" t="inlineStr">
        <is>
          <t>Velaa Private Island Maldives</t>
        </is>
      </c>
      <c r="C3890" t="inlineStr">
        <is>
          <t>https://www.velaaprivateisland.com/ru/events-news/valentines-day-in-aragu-174</t>
        </is>
      </c>
      <c r="D3890" t="inlineStr">
        <is>
          <t>events</t>
        </is>
      </c>
      <c r="E3890" t="inlineStr">
        <is>
          <t>ÐÐµÐ½Ñ Ð¡Ð²ÑÑÐ¾Ð³Ð¾ ÐÐ°Ð»ÐµÐ½ÑÐ¸Ð½Ð° Ð² ÐÑÐ°Ð³Ñ - ÐÐµÐ»Ð°Ð° - Ð§Ð°ÑÑÐ½ÑÐ¹ Ð¾ÑÑÑÐ¾Ð²</t>
        </is>
      </c>
      <c r="F3890" t="n">
        <v>5258</v>
      </c>
      <c r="G3890" t="inlineStr">
        <is>
          <t>2026-10-04</t>
        </is>
      </c>
      <c r="H3890" t="inlineStr">
        <is>
          <t>official</t>
        </is>
      </c>
      <c r="I3890" t="inlineStr">
        <is>
          <t>output/pages/171_velaa-private-island-maldives/events__velaaprivateisland.com__ru-events-news-valentines-day-in-aragu-174.md</t>
        </is>
      </c>
    </row>
    <row r="3891">
      <c r="A3891" t="n">
        <v>171</v>
      </c>
      <c r="B3891" t="inlineStr">
        <is>
          <t>Velaa Private Island Maldives</t>
        </is>
      </c>
      <c r="C3891" t="inlineStr">
        <is>
          <t>https://www.velaaprivateisland.com/ru/events-news/winemaker-dinner-with-didier-depond-and-tiano-nareno-zigh4l</t>
        </is>
      </c>
      <c r="D3891" t="inlineStr">
        <is>
          <t>events</t>
        </is>
      </c>
      <c r="E3891" t="inlineStr">
        <is>
          <t>Winemaker Dinner with Didier Depond and Tiano &amp; Nareno - ÐÐµÐ»Ð°Ð° - Ð§Ð°ÑÑÐ½ÑÐ¹ Ð¾ÑÑÑÐ¾Ð²</t>
        </is>
      </c>
      <c r="F3891" t="n">
        <v>5078</v>
      </c>
      <c r="G3891" t="inlineStr">
        <is>
          <t>2026-10-04</t>
        </is>
      </c>
      <c r="H3891" t="inlineStr">
        <is>
          <t>official</t>
        </is>
      </c>
      <c r="I3891" t="inlineStr">
        <is>
          <t>output/pages/171_velaa-private-island-maldives/events__velaaprivateisland.com__ru-events-news-winemaker-dinner-with-didier-depond-and-tiano.md</t>
        </is>
      </c>
    </row>
    <row r="3892">
      <c r="A3892" t="n">
        <v>172</v>
      </c>
      <c r="B3892" t="inlineStr">
        <is>
          <t>Mirihi Island Resort</t>
        </is>
      </c>
      <c r="C3892" t="inlineStr">
        <is>
          <t>https://www.mirihi.com/</t>
        </is>
      </c>
      <c r="D3892" t="inlineStr">
        <is>
          <t>diving</t>
        </is>
      </c>
      <c r="E3892" t="inlineStr">
        <is>
          <t>Home | V Villas Maldives at Mirihi - MGallery Collection</t>
        </is>
      </c>
      <c r="F3892" t="n">
        <v>441</v>
      </c>
      <c r="G3892" t="inlineStr">
        <is>
          <t>2026-10-04</t>
        </is>
      </c>
      <c r="H3892" t="inlineStr">
        <is>
          <t>official</t>
        </is>
      </c>
      <c r="I3892" t="inlineStr">
        <is>
          <t>output/pages/172_mirihi-island-resort/diving__mirihi.com__home.md</t>
        </is>
      </c>
    </row>
    <row r="3893">
      <c r="A3893" t="n">
        <v>171</v>
      </c>
      <c r="B3893" t="inlineStr">
        <is>
          <t>Velaa Private Island Maldives</t>
        </is>
      </c>
      <c r="C3893" t="inlineStr">
        <is>
          <t>https://www.velaaprivateisland.com/events-news/casper-ruud-returns-to-velaa</t>
        </is>
      </c>
      <c r="D3893" t="inlineStr">
        <is>
          <t>events</t>
        </is>
      </c>
      <c r="E3893" t="inlineStr">
        <is>
          <t>Casper Ruud Returns to Velaa - Velaa - Private Island</t>
        </is>
      </c>
      <c r="F3893" t="n">
        <v>3001</v>
      </c>
      <c r="G3893" t="inlineStr">
        <is>
          <t>2026-10-04</t>
        </is>
      </c>
      <c r="H3893" t="inlineStr">
        <is>
          <t>official</t>
        </is>
      </c>
      <c r="I3893" t="inlineStr">
        <is>
          <t>output/pages/171_velaa-private-island-maldives/events__velaaprivateisland.com__events-news-casper-ruud-returns-to-velaa.md</t>
        </is>
      </c>
    </row>
    <row r="3894">
      <c r="A3894" t="n">
        <v>171</v>
      </c>
      <c r="B3894" t="inlineStr">
        <is>
          <t>Velaa Private Island Maldives</t>
        </is>
      </c>
      <c r="C3894" t="inlineStr">
        <is>
          <t>https://www.velaaprivateisland.com/de/events-news/paco-p-rez-at-velaa-private-island</t>
        </is>
      </c>
      <c r="D3894" t="inlineStr">
        <is>
          <t>events</t>
        </is>
      </c>
      <c r="E3894" t="inlineStr">
        <is>
          <t>Paco PÃ©rez at Velaa Private Island - Velaa - Private Island</t>
        </is>
      </c>
      <c r="F3894" t="n">
        <v>3148</v>
      </c>
      <c r="G3894" t="inlineStr">
        <is>
          <t>2026-10-04</t>
        </is>
      </c>
      <c r="H3894" t="inlineStr">
        <is>
          <t>official</t>
        </is>
      </c>
      <c r="I3894" t="inlineStr">
        <is>
          <t>output/pages/171_velaa-private-island-maldives/events__velaaprivateisland.com__de-events-news-paco-p-rez-at-velaa-private-island.md</t>
        </is>
      </c>
    </row>
    <row r="3895">
      <c r="A3895" t="n">
        <v>171</v>
      </c>
      <c r="B3895" t="inlineStr">
        <is>
          <t>Velaa Private Island Maldives</t>
        </is>
      </c>
      <c r="C3895" t="inlineStr">
        <is>
          <t>https://www.velaaprivateisland.com/de/events-news/chef-adeline-grattard-at-aragu</t>
        </is>
      </c>
      <c r="D3895" t="inlineStr">
        <is>
          <t>events</t>
        </is>
      </c>
      <c r="E3895" t="inlineStr">
        <is>
          <t>Chef Adeline Grattard im Aragu - Velaa - Private Island</t>
        </is>
      </c>
      <c r="F3895" t="n">
        <v>3602</v>
      </c>
      <c r="G3895" t="inlineStr">
        <is>
          <t>2026-10-04</t>
        </is>
      </c>
      <c r="H3895" t="inlineStr">
        <is>
          <t>official</t>
        </is>
      </c>
      <c r="I3895" t="inlineStr">
        <is>
          <t>output/pages/171_velaa-private-island-maldives/events__velaaprivateisland.com__de-events-news-chef-adeline-grattard-at-aragu.md</t>
        </is>
      </c>
    </row>
    <row r="3896">
      <c r="A3896" t="n">
        <v>171</v>
      </c>
      <c r="B3896" t="inlineStr">
        <is>
          <t>Velaa Private Island Maldives</t>
        </is>
      </c>
      <c r="C3896" t="inlineStr">
        <is>
          <t>https://www.velaaprivateisland.com/ru/events-news/pop-night-under-the-stars-235</t>
        </is>
      </c>
      <c r="D3896" t="inlineStr">
        <is>
          <t>events</t>
        </is>
      </c>
      <c r="E3896" t="inlineStr">
        <is>
          <t>ÐÐ¾ÑÐ½Ð°Ñ Ð²ÐµÑÐµÑÐ¸Ð½ÐºÐ° Ð¿Ð¾Ð´ Ð·Ð²ÐµÐ·Ð´Ð°Ð¼Ð¸ - ÐÐµÐ»Ð°Ð° - Ð§Ð°ÑÑÐ½ÑÐ¹ Ð¾ÑÑÑÐ¾Ð²</t>
        </is>
      </c>
      <c r="F3896" t="n">
        <v>5752</v>
      </c>
      <c r="G3896" t="inlineStr">
        <is>
          <t>2026-10-04</t>
        </is>
      </c>
      <c r="H3896" t="inlineStr">
        <is>
          <t>official</t>
        </is>
      </c>
      <c r="I3896" t="inlineStr">
        <is>
          <t>output/pages/171_velaa-private-island-maldives/events__velaaprivateisland.com__ru-events-news-pop-night-under-the-stars-235.md</t>
        </is>
      </c>
    </row>
    <row r="3897">
      <c r="A3897" t="n">
        <v>171</v>
      </c>
      <c r="B3897" t="inlineStr">
        <is>
          <t>Velaa Private Island Maldives</t>
        </is>
      </c>
      <c r="C3897" t="inlineStr">
        <is>
          <t>https://www.velaaprivateisland.com/events-news/milan-houser-art-collection-at-velaa</t>
        </is>
      </c>
      <c r="D3897" t="inlineStr">
        <is>
          <t>events</t>
        </is>
      </c>
      <c r="E3897" t="inlineStr">
        <is>
          <t>Milan Houser Art Collection at Velaa - Velaa - Private Island</t>
        </is>
      </c>
      <c r="F3897" t="n">
        <v>3100</v>
      </c>
      <c r="G3897" t="inlineStr">
        <is>
          <t>2026-10-04</t>
        </is>
      </c>
      <c r="H3897" t="inlineStr">
        <is>
          <t>official</t>
        </is>
      </c>
      <c r="I3897" t="inlineStr">
        <is>
          <t>output/pages/171_velaa-private-island-maldives/events__velaaprivateisland.com__events-news-milan-houser-art-collection-at-velaa.md</t>
        </is>
      </c>
    </row>
    <row r="3898">
      <c r="A3898" t="n">
        <v>171</v>
      </c>
      <c r="B3898" t="inlineStr">
        <is>
          <t>Velaa Private Island Maldives</t>
        </is>
      </c>
      <c r="C3898" t="inlineStr">
        <is>
          <t>https://www.velaaprivateisland.com/ru/events-news</t>
        </is>
      </c>
      <c r="D3898" t="inlineStr">
        <is>
          <t>events</t>
        </is>
      </c>
      <c r="E3898" t="inlineStr">
        <is>
          <t>Velaa - Ð¡Ð¾Ð±ÑÑÐ¸Ñ</t>
        </is>
      </c>
      <c r="F3898" t="n">
        <v>11330</v>
      </c>
      <c r="G3898" t="inlineStr">
        <is>
          <t>2026-10-04</t>
        </is>
      </c>
      <c r="H3898" t="inlineStr">
        <is>
          <t>official</t>
        </is>
      </c>
      <c r="I3898" t="inlineStr">
        <is>
          <t>output/pages/171_velaa-private-island-maldives/events__velaaprivateisland.com__ru-events-news.md</t>
        </is>
      </c>
    </row>
    <row r="3899">
      <c r="A3899" t="n">
        <v>171</v>
      </c>
      <c r="B3899" t="inlineStr">
        <is>
          <t>Velaa Private Island Maldives</t>
        </is>
      </c>
      <c r="C3899" t="inlineStr">
        <is>
          <t>https://www.velaaprivateisland.com/de/celebrations</t>
        </is>
      </c>
      <c r="D3899" t="inlineStr">
        <is>
          <t>wedding</t>
        </is>
      </c>
      <c r="E3899" t="inlineStr">
        <is>
          <t>Velaa - Celebrations</t>
        </is>
      </c>
      <c r="F3899" t="n">
        <v>5199</v>
      </c>
      <c r="G3899" t="inlineStr">
        <is>
          <t>2026-10-04</t>
        </is>
      </c>
      <c r="H3899" t="inlineStr">
        <is>
          <t>official</t>
        </is>
      </c>
      <c r="I3899" t="inlineStr">
        <is>
          <t>output/pages/171_velaa-private-island-maldives/wedding__velaaprivateisland.com__de-celebrations.md</t>
        </is>
      </c>
    </row>
    <row r="3900">
      <c r="A3900" t="n">
        <v>171</v>
      </c>
      <c r="B3900" t="inlineStr">
        <is>
          <t>Velaa Private Island Maldives</t>
        </is>
      </c>
      <c r="C3900" t="inlineStr">
        <is>
          <t>https://www.velaaprivateisland.com/events-news/festive-season-at-velaa</t>
        </is>
      </c>
      <c r="D3900" t="inlineStr">
        <is>
          <t>events</t>
        </is>
      </c>
      <c r="E3900" t="inlineStr">
        <is>
          <t>Festive Season at Velaa - Velaa - Private Island</t>
        </is>
      </c>
      <c r="F3900" t="n">
        <v>2899</v>
      </c>
      <c r="G3900" t="inlineStr">
        <is>
          <t>2026-10-04</t>
        </is>
      </c>
      <c r="H3900" t="inlineStr">
        <is>
          <t>official</t>
        </is>
      </c>
      <c r="I3900" t="inlineStr">
        <is>
          <t>output/pages/171_velaa-private-island-maldives/events__velaaprivateisland.com__events-news-festive-season-at-velaa.md</t>
        </is>
      </c>
    </row>
    <row r="3901">
      <c r="A3901" t="n">
        <v>171</v>
      </c>
      <c r="B3901" t="inlineStr">
        <is>
          <t>Velaa Private Island Maldives</t>
        </is>
      </c>
      <c r="C3901" t="inlineStr">
        <is>
          <t>https://www.velaaprivateisland.com/gallery</t>
        </is>
      </c>
      <c r="D3901" t="inlineStr">
        <is>
          <t>downloads</t>
        </is>
      </c>
      <c r="E3901" t="inlineStr">
        <is>
          <t>Velaa - Gallery</t>
        </is>
      </c>
      <c r="F3901" t="n">
        <v>2519</v>
      </c>
      <c r="G3901" t="inlineStr">
        <is>
          <t>2026-10-04</t>
        </is>
      </c>
      <c r="H3901" t="inlineStr">
        <is>
          <t>official</t>
        </is>
      </c>
      <c r="I3901" t="inlineStr">
        <is>
          <t>output/pages/171_velaa-private-island-maldives/downloads__velaaprivateisland.com__gallery.md</t>
        </is>
      </c>
    </row>
    <row r="3902">
      <c r="A3902" t="n">
        <v>171</v>
      </c>
      <c r="B3902" t="inlineStr">
        <is>
          <t>Velaa Private Island Maldives</t>
        </is>
      </c>
      <c r="C3902" t="inlineStr">
        <is>
          <t>https://www.velaaprivateisland.com/ru/events-news/beverley-knight</t>
        </is>
      </c>
      <c r="D3902" t="inlineStr">
        <is>
          <t>events</t>
        </is>
      </c>
      <c r="E3902" t="inlineStr">
        <is>
          <t>Beverley Knight - ÐÐµÐ»Ð°Ð° - Ð§Ð°ÑÑÐ½ÑÐ¹ Ð¾ÑÑÑÐ¾Ð²</t>
        </is>
      </c>
      <c r="F3902" t="n">
        <v>4861</v>
      </c>
      <c r="G3902" t="inlineStr">
        <is>
          <t>2026-10-04</t>
        </is>
      </c>
      <c r="H3902" t="inlineStr">
        <is>
          <t>official</t>
        </is>
      </c>
      <c r="I3902" t="inlineStr">
        <is>
          <t>output/pages/171_velaa-private-island-maldives/events__velaaprivateisland.com__ru-events-news-beverley-knight.md</t>
        </is>
      </c>
    </row>
    <row r="3903">
      <c r="A3903" t="n">
        <v>171</v>
      </c>
      <c r="B3903" t="inlineStr">
        <is>
          <t>Velaa Private Island Maldives</t>
        </is>
      </c>
      <c r="C3903" t="inlineStr">
        <is>
          <t>https://www.velaaprivateisland.com/ru/kids-club</t>
        </is>
      </c>
      <c r="D3903" t="inlineStr">
        <is>
          <t>kids</t>
        </is>
      </c>
      <c r="E3903" t="inlineStr">
        <is>
          <t>Velaa - Kids Club</t>
        </is>
      </c>
      <c r="F3903" t="n">
        <v>8001</v>
      </c>
      <c r="G3903" t="inlineStr">
        <is>
          <t>2026-10-04</t>
        </is>
      </c>
      <c r="H3903" t="inlineStr">
        <is>
          <t>official</t>
        </is>
      </c>
      <c r="I3903" t="inlineStr">
        <is>
          <t>output/pages/171_velaa-private-island-maldives/kids__velaaprivateisland.com__ru-kids-club.md</t>
        </is>
      </c>
    </row>
    <row r="3904">
      <c r="A3904" t="n">
        <v>171</v>
      </c>
      <c r="B3904" t="inlineStr">
        <is>
          <t>Velaa Private Island Maldives</t>
        </is>
      </c>
      <c r="C3904" t="inlineStr">
        <is>
          <t>https://www.velaaprivateisland.com/de/events-news/winemaker-dinner-with-ch-teaux-montrose-in-aragu</t>
        </is>
      </c>
      <c r="D3904" t="inlineStr">
        <is>
          <t>events</t>
        </is>
      </c>
      <c r="E3904" t="inlineStr">
        <is>
          <t>Winemaker Dinner with ChÃ¢teaux Montrose in Aragu - Velaa - Private Island</t>
        </is>
      </c>
      <c r="F3904" t="n">
        <v>3197</v>
      </c>
      <c r="G3904" t="inlineStr">
        <is>
          <t>2026-10-04</t>
        </is>
      </c>
      <c r="H3904" t="inlineStr">
        <is>
          <t>official</t>
        </is>
      </c>
      <c r="I3904" t="inlineStr">
        <is>
          <t>output/pages/171_velaa-private-island-maldives/events__velaaprivateisland.com__de-events-news-winemaker-dinner-with-ch-teaux-montrose-in-ar.md</t>
        </is>
      </c>
    </row>
    <row r="3905">
      <c r="A3905" t="n">
        <v>171</v>
      </c>
      <c r="B3905" t="inlineStr">
        <is>
          <t>Velaa Private Island Maldives</t>
        </is>
      </c>
      <c r="C3905" t="inlineStr">
        <is>
          <t>https://www.velaaprivateisland.com/ru/events-news/a-whipple-scrumptious-easter</t>
        </is>
      </c>
      <c r="D3905" t="inlineStr">
        <is>
          <t>events</t>
        </is>
      </c>
      <c r="E3905" t="inlineStr">
        <is>
          <t>A Whipple-Scrumptious Easter - ÐÐµÐ»Ð°Ð° - Ð§Ð°ÑÑÐ½ÑÐ¹ Ð¾ÑÑÑÐ¾Ð²</t>
        </is>
      </c>
      <c r="F3905" t="n">
        <v>4963</v>
      </c>
      <c r="G3905" t="inlineStr">
        <is>
          <t>2026-10-04</t>
        </is>
      </c>
      <c r="H3905" t="inlineStr">
        <is>
          <t>official</t>
        </is>
      </c>
      <c r="I3905" t="inlineStr">
        <is>
          <t>output/pages/171_velaa-private-island-maldives/events__velaaprivateisland.com__ru-events-news-a-whipple-scrumptious-easter.md</t>
        </is>
      </c>
    </row>
    <row r="3906">
      <c r="A3906" t="n">
        <v>171</v>
      </c>
      <c r="B3906" t="inlineStr">
        <is>
          <t>Velaa Private Island Maldives</t>
        </is>
      </c>
      <c r="C3906" t="inlineStr">
        <is>
          <t>https://www.velaaprivateisland.com/de/events-news/heaven-on-earth-returns</t>
        </is>
      </c>
      <c r="D3906" t="inlineStr">
        <is>
          <t>events</t>
        </is>
      </c>
      <c r="E3906" t="inlineStr">
        <is>
          <t>Heaven on Earth Returns - Velaa - Private Island</t>
        </is>
      </c>
      <c r="F3906" t="n">
        <v>3153</v>
      </c>
      <c r="G3906" t="inlineStr">
        <is>
          <t>2026-10-04</t>
        </is>
      </c>
      <c r="H3906" t="inlineStr">
        <is>
          <t>official</t>
        </is>
      </c>
      <c r="I3906" t="inlineStr">
        <is>
          <t>output/pages/171_velaa-private-island-maldives/events__velaaprivateisland.com__de-events-news-heaven-on-earth-returns.md</t>
        </is>
      </c>
    </row>
    <row r="3907">
      <c r="A3907" t="n">
        <v>171</v>
      </c>
      <c r="B3907" t="inlineStr">
        <is>
          <t>Velaa Private Island Maldives</t>
        </is>
      </c>
      <c r="C3907" t="inlineStr">
        <is>
          <t>https://www.velaaprivateisland.com/events-news/velaa-receives-best-of-award-of-excellence-2022</t>
        </is>
      </c>
      <c r="D3907" t="inlineStr">
        <is>
          <t>events</t>
        </is>
      </c>
      <c r="E3907" t="inlineStr">
        <is>
          <t>Velaa Receives Best of Award of Excellence 2022 - Velaa - Private Island</t>
        </is>
      </c>
      <c r="F3907" t="n">
        <v>2557</v>
      </c>
      <c r="G3907" t="inlineStr">
        <is>
          <t>2026-10-04</t>
        </is>
      </c>
      <c r="H3907" t="inlineStr">
        <is>
          <t>official</t>
        </is>
      </c>
      <c r="I3907" t="inlineStr">
        <is>
          <t>output/pages/171_velaa-private-island-maldives/events__velaaprivateisland.com__events-news-velaa-receives-best-of-award-of-excellence-2022.md</t>
        </is>
      </c>
    </row>
    <row r="3908">
      <c r="A3908" t="n">
        <v>171</v>
      </c>
      <c r="B3908" t="inlineStr">
        <is>
          <t>Velaa Private Island Maldives</t>
        </is>
      </c>
      <c r="C3908" t="inlineStr">
        <is>
          <t>https://www.velaaprivateisland.com/magazines/issue-14</t>
        </is>
      </c>
      <c r="D3908" t="inlineStr">
        <is>
          <t>diving</t>
        </is>
      </c>
      <c r="E3908" t="inlineStr">
        <is>
          <t>Velaa Private Island Maldives</t>
        </is>
      </c>
      <c r="F3908" t="n">
        <v>2353</v>
      </c>
      <c r="G3908" t="inlineStr">
        <is>
          <t>2026-10-04</t>
        </is>
      </c>
      <c r="H3908" t="inlineStr">
        <is>
          <t>official</t>
        </is>
      </c>
      <c r="I3908" t="inlineStr">
        <is>
          <t>output/pages/171_velaa-private-island-maldives/diving__velaaprivateisland.com__magazines-issue-14.md</t>
        </is>
      </c>
    </row>
    <row r="3909">
      <c r="A3909" t="n">
        <v>171</v>
      </c>
      <c r="B3909" t="inlineStr">
        <is>
          <t>Velaa Private Island Maldives</t>
        </is>
      </c>
      <c r="C3909" t="inlineStr">
        <is>
          <t>https://www.velaaprivateisland.com/wellbeing</t>
        </is>
      </c>
      <c r="D3909" t="inlineStr">
        <is>
          <t>other</t>
        </is>
      </c>
      <c r="E3909" t="inlineStr">
        <is>
          <t>Velaa - Wellbeing</t>
        </is>
      </c>
      <c r="F3909" t="n">
        <v>6312</v>
      </c>
      <c r="G3909" t="inlineStr">
        <is>
          <t>2026-10-04</t>
        </is>
      </c>
      <c r="H3909" t="inlineStr">
        <is>
          <t>official</t>
        </is>
      </c>
      <c r="I3909" t="inlineStr">
        <is>
          <t>output/pages/171_velaa-private-island-maldives/other__velaaprivateisland.com__wellbeing.md</t>
        </is>
      </c>
    </row>
    <row r="3910">
      <c r="A3910" t="n">
        <v>174</v>
      </c>
      <c r="B3910" t="inlineStr">
        <is>
          <t>Vilamendhoo Island Resort</t>
        </is>
      </c>
      <c r="C3910" t="inlineStr">
        <is>
          <t>https://www.vilamendhoo.com/</t>
        </is>
      </c>
      <c r="D3910" t="inlineStr">
        <is>
          <t>diving</t>
        </is>
      </c>
      <c r="E3910" t="inlineStr">
        <is>
          <t>Maldives Resorts | Vilamendhoo Maldives Resort Island | Official Site</t>
        </is>
      </c>
      <c r="F3910" t="n">
        <v>8309</v>
      </c>
      <c r="G3910" t="inlineStr">
        <is>
          <t>2026-10-04</t>
        </is>
      </c>
      <c r="H3910" t="inlineStr">
        <is>
          <t>official</t>
        </is>
      </c>
      <c r="I3910" t="inlineStr">
        <is>
          <t>output/pages/174_vilamendhoo-island-resort/diving__vilamendhoo.com__home.md</t>
        </is>
      </c>
    </row>
    <row r="3911">
      <c r="A3911" t="n">
        <v>171</v>
      </c>
      <c r="B3911" t="inlineStr">
        <is>
          <t>Velaa Private Island Maldives</t>
        </is>
      </c>
      <c r="C3911" t="inlineStr">
        <is>
          <t>https://www.velaaprivateisland.com/events-news/the-world-of-fine-wine-with-beans-boughton</t>
        </is>
      </c>
      <c r="D3911" t="inlineStr">
        <is>
          <t>events</t>
        </is>
      </c>
      <c r="E3911" t="inlineStr">
        <is>
          <t>The World OF Fine Wine With Beans Boughton - Velaa - Private Island</t>
        </is>
      </c>
      <c r="F3911" t="n">
        <v>3389</v>
      </c>
      <c r="G3911" t="inlineStr">
        <is>
          <t>2026-10-04</t>
        </is>
      </c>
      <c r="H3911" t="inlineStr">
        <is>
          <t>official</t>
        </is>
      </c>
      <c r="I3911" t="inlineStr">
        <is>
          <t>output/pages/171_velaa-private-island-maldives/events__velaaprivateisland.com__events-news-the-world-of-fine-wine-with-beans-boughton.md</t>
        </is>
      </c>
    </row>
    <row r="3912">
      <c r="A3912" t="n">
        <v>171</v>
      </c>
      <c r="B3912" t="inlineStr">
        <is>
          <t>Velaa Private Island Maldives</t>
        </is>
      </c>
      <c r="C3912" t="inlineStr">
        <is>
          <t>https://www.velaaprivateisland.com/events-news/dragons-at-velaa-this-halloween</t>
        </is>
      </c>
      <c r="D3912" t="inlineStr">
        <is>
          <t>events</t>
        </is>
      </c>
      <c r="E3912" t="inlineStr">
        <is>
          <t>Dragons at Velaa this Halloween - Velaa - Private Island</t>
        </is>
      </c>
      <c r="F3912" t="n">
        <v>2833</v>
      </c>
      <c r="G3912" t="inlineStr">
        <is>
          <t>2026-10-04</t>
        </is>
      </c>
      <c r="H3912" t="inlineStr">
        <is>
          <t>official</t>
        </is>
      </c>
      <c r="I3912" t="inlineStr">
        <is>
          <t>output/pages/171_velaa-private-island-maldives/events__velaaprivateisland.com__events-news-dragons-at-velaa-this-halloween.md</t>
        </is>
      </c>
    </row>
    <row r="3913">
      <c r="A3913" t="n">
        <v>173</v>
      </c>
      <c r="B3913" t="inlineStr">
        <is>
          <t>Kurumba Maldives</t>
        </is>
      </c>
      <c r="C3913" t="inlineStr">
        <is>
          <t>https://www.nivakurumba.com/meetings-incentives-conferences/</t>
        </is>
      </c>
      <c r="D3913" t="inlineStr">
        <is>
          <t>events</t>
        </is>
      </c>
      <c r="E3913" t="inlineStr">
        <is>
          <t>Meetings, Incentives, Conferences &amp; Events | Niva Kurumba Maldives</t>
        </is>
      </c>
      <c r="F3913" t="n">
        <v>201</v>
      </c>
      <c r="G3913" t="inlineStr">
        <is>
          <t>2026-10-04</t>
        </is>
      </c>
      <c r="H3913" t="inlineStr">
        <is>
          <t>official</t>
        </is>
      </c>
      <c r="I3913" t="inlineStr">
        <is>
          <t>output/pages/173_kurumba-maldives/events__nivakurumba.com__meetings-incentives-conferences.md</t>
        </is>
      </c>
    </row>
    <row r="3914">
      <c r="A3914" t="n">
        <v>171</v>
      </c>
      <c r="B3914" t="inlineStr">
        <is>
          <t>Velaa Private Island Maldives</t>
        </is>
      </c>
      <c r="C3914" t="inlineStr">
        <is>
          <t>https://www.velaaprivateisland.com/events-news/five-star-award-by-forbes-travel-guide-178</t>
        </is>
      </c>
      <c r="D3914" t="inlineStr">
        <is>
          <t>events</t>
        </is>
      </c>
      <c r="E3914" t="inlineStr">
        <is>
          <t>Five Star Award by Forbes Travel Guide - Velaa - Private Island</t>
        </is>
      </c>
      <c r="F3914" t="n">
        <v>2561</v>
      </c>
      <c r="G3914" t="inlineStr">
        <is>
          <t>2026-10-04</t>
        </is>
      </c>
      <c r="H3914" t="inlineStr">
        <is>
          <t>official</t>
        </is>
      </c>
      <c r="I3914" t="inlineStr">
        <is>
          <t>output/pages/171_velaa-private-island-maldives/events__velaaprivateisland.com__events-news-five-star-award-by-forbes-travel-guide-178.md</t>
        </is>
      </c>
    </row>
    <row r="3915">
      <c r="A3915" t="n">
        <v>174</v>
      </c>
      <c r="B3915" t="inlineStr">
        <is>
          <t>Vilamendhoo Island Resort</t>
        </is>
      </c>
      <c r="C3915" t="inlineStr">
        <is>
          <t>https://www.vilamendhoo.com/dining/buffet-restaurants/ahima-buffet-restaurant.html</t>
        </is>
      </c>
      <c r="D3915" t="inlineStr">
        <is>
          <t>dining</t>
        </is>
      </c>
      <c r="E3915" t="inlineStr">
        <is>
          <t>Ahima Buffet Restaurant | Vilamendhoo Island Resort &amp; Spa</t>
        </is>
      </c>
      <c r="F3915" t="n">
        <v>692</v>
      </c>
      <c r="G3915" t="inlineStr">
        <is>
          <t>2026-10-04</t>
        </is>
      </c>
      <c r="H3915" t="inlineStr">
        <is>
          <t>official</t>
        </is>
      </c>
      <c r="I3915" t="inlineStr">
        <is>
          <t>output/pages/174_vilamendhoo-island-resort/dining__vilamendhoo.com__dining-buffet-restaurants-ahima-buffet-restaurant-html.md</t>
        </is>
      </c>
    </row>
    <row r="3916">
      <c r="A3916" t="n">
        <v>171</v>
      </c>
      <c r="B3916" t="inlineStr">
        <is>
          <t>Velaa Private Island Maldives</t>
        </is>
      </c>
      <c r="C3916" t="inlineStr">
        <is>
          <t>https://www.velaaprivateisland.com/magazines/issue-01</t>
        </is>
      </c>
      <c r="D3916" t="inlineStr">
        <is>
          <t>diving</t>
        </is>
      </c>
      <c r="E3916" t="inlineStr">
        <is>
          <t>Velaa Private Island Maldives</t>
        </is>
      </c>
      <c r="F3916" t="n">
        <v>2353</v>
      </c>
      <c r="G3916" t="inlineStr">
        <is>
          <t>2026-10-04</t>
        </is>
      </c>
      <c r="H3916" t="inlineStr">
        <is>
          <t>official</t>
        </is>
      </c>
      <c r="I3916" t="inlineStr">
        <is>
          <t>output/pages/171_velaa-private-island-maldives/diving__velaaprivateisland.com__magazines-issue-01.md</t>
        </is>
      </c>
    </row>
    <row r="3917">
      <c r="A3917" t="n">
        <v>174</v>
      </c>
      <c r="B3917" t="inlineStr">
        <is>
          <t>Vilamendhoo Island Resort</t>
        </is>
      </c>
      <c r="C3917" t="inlineStr">
        <is>
          <t>https://www.vilamendhoo.com/dive-centre/scuba-diving/continuing-education.html</t>
        </is>
      </c>
      <c r="D3917" t="inlineStr">
        <is>
          <t>diving</t>
        </is>
      </c>
      <c r="E3917" t="inlineStr">
        <is>
          <t>Vilamendhoo | Continuing Education</t>
        </is>
      </c>
      <c r="F3917" t="n">
        <v>1109</v>
      </c>
      <c r="G3917" t="inlineStr">
        <is>
          <t>2026-10-04</t>
        </is>
      </c>
      <c r="H3917" t="inlineStr">
        <is>
          <t>official</t>
        </is>
      </c>
      <c r="I3917" t="inlineStr">
        <is>
          <t>output/pages/174_vilamendhoo-island-resort/diving__vilamendhoo.com__dive-centre-scuba-diving-continuing-education-html.md</t>
        </is>
      </c>
    </row>
    <row r="3918">
      <c r="A3918" t="n">
        <v>171</v>
      </c>
      <c r="B3918" t="inlineStr">
        <is>
          <t>Velaa Private Island Maldives</t>
        </is>
      </c>
      <c r="C3918" t="inlineStr">
        <is>
          <t>https://www.velaaprivateisland.com/ru/events-news/taste-of-aragu</t>
        </is>
      </c>
      <c r="D3918" t="inlineStr">
        <is>
          <t>events</t>
        </is>
      </c>
      <c r="E3918" t="inlineStr">
        <is>
          <t>Taste of Aragu - ÐÐµÐ»Ð°Ð° - Ð§Ð°ÑÑÐ½ÑÐ¹ Ð¾ÑÑÑÐ¾Ð²</t>
        </is>
      </c>
      <c r="F3918" t="n">
        <v>4940</v>
      </c>
      <c r="G3918" t="inlineStr">
        <is>
          <t>2026-10-04</t>
        </is>
      </c>
      <c r="H3918" t="inlineStr">
        <is>
          <t>official</t>
        </is>
      </c>
      <c r="I3918" t="inlineStr">
        <is>
          <t>output/pages/171_velaa-private-island-maldives/events__velaaprivateisland.com__ru-events-news-taste-of-aragu.md</t>
        </is>
      </c>
    </row>
    <row r="3919">
      <c r="A3919" t="n">
        <v>174</v>
      </c>
      <c r="B3919" t="inlineStr">
        <is>
          <t>Vilamendhoo Island Resort</t>
        </is>
      </c>
      <c r="C3919" t="inlineStr">
        <is>
          <t>https://www.vilamendhoo.com/blog/2021/page/4</t>
        </is>
      </c>
      <c r="D3919" t="inlineStr">
        <is>
          <t>excursions</t>
        </is>
      </c>
      <c r="E3919" t="inlineStr">
        <is>
          <t>Vilamendhoo Island Blog | This January - Evening Activities</t>
        </is>
      </c>
      <c r="F3919" t="n">
        <v>1717</v>
      </c>
      <c r="G3919" t="inlineStr">
        <is>
          <t>2026-10-04</t>
        </is>
      </c>
      <c r="H3919" t="inlineStr">
        <is>
          <t>official</t>
        </is>
      </c>
      <c r="I3919" t="inlineStr">
        <is>
          <t>output/pages/174_vilamendhoo-island-resort/excursions__vilamendhoo.com__blog-2021-page-4.md</t>
        </is>
      </c>
    </row>
    <row r="3920">
      <c r="A3920" t="n">
        <v>171</v>
      </c>
      <c r="B3920" t="inlineStr">
        <is>
          <t>Velaa Private Island Maldives</t>
        </is>
      </c>
      <c r="C3920" t="inlineStr">
        <is>
          <t>https://www.velaaprivateisland.com/events-news/candlelight-concerts-with-vanity-strings</t>
        </is>
      </c>
      <c r="D3920" t="inlineStr">
        <is>
          <t>events</t>
        </is>
      </c>
      <c r="E3920" t="inlineStr">
        <is>
          <t>Candlelight Concerts with Vanity Strings - Velaa - Private Island</t>
        </is>
      </c>
      <c r="F3920" t="n">
        <v>2891</v>
      </c>
      <c r="G3920" t="inlineStr">
        <is>
          <t>2026-10-04</t>
        </is>
      </c>
      <c r="H3920" t="inlineStr">
        <is>
          <t>official</t>
        </is>
      </c>
      <c r="I3920" t="inlineStr">
        <is>
          <t>output/pages/171_velaa-private-island-maldives/events__velaaprivateisland.com__events-news-candlelight-concerts-with-vanity-strings.md</t>
        </is>
      </c>
    </row>
    <row r="3921">
      <c r="A3921" t="n">
        <v>171</v>
      </c>
      <c r="B3921" t="inlineStr">
        <is>
          <t>Velaa Private Island Maldives</t>
        </is>
      </c>
      <c r="C3921" t="inlineStr">
        <is>
          <t>https://www.velaaprivateisland.com/events-news/julian-eymann-at-velaa</t>
        </is>
      </c>
      <c r="D3921" t="inlineStr">
        <is>
          <t>events</t>
        </is>
      </c>
      <c r="E3921" t="inlineStr">
        <is>
          <t>Julian Eymann at Velaa - Velaa - Private Island</t>
        </is>
      </c>
      <c r="F3921" t="n">
        <v>3005</v>
      </c>
      <c r="G3921" t="inlineStr">
        <is>
          <t>2026-10-04</t>
        </is>
      </c>
      <c r="H3921" t="inlineStr">
        <is>
          <t>official</t>
        </is>
      </c>
      <c r="I3921" t="inlineStr">
        <is>
          <t>output/pages/171_velaa-private-island-maldives/events__velaaprivateisland.com__events-news-julian-eymann-at-velaa.md</t>
        </is>
      </c>
    </row>
    <row r="3922">
      <c r="A3922" t="n">
        <v>174</v>
      </c>
      <c r="B3922" t="inlineStr">
        <is>
          <t>Vilamendhoo Island Resort</t>
        </is>
      </c>
      <c r="C3922" t="inlineStr">
        <is>
          <t>https://www.vilamendhoo.com/things-to-do/excursions/sunset-punch-cruise.html</t>
        </is>
      </c>
      <c r="D3922" t="inlineStr">
        <is>
          <t>spa</t>
        </is>
      </c>
      <c r="E3922" t="inlineStr">
        <is>
          <t>Sunset Punch Cruise | Vilamendhoo Island Resort &amp; Spa</t>
        </is>
      </c>
      <c r="F3922" t="n">
        <v>744</v>
      </c>
      <c r="G3922" t="inlineStr">
        <is>
          <t>2026-10-04</t>
        </is>
      </c>
      <c r="H3922" t="inlineStr">
        <is>
          <t>official</t>
        </is>
      </c>
      <c r="I3922" t="inlineStr">
        <is>
          <t>output/pages/174_vilamendhoo-island-resort/spa__vilamendhoo.com__things-to-do-excursions-sunset-punch-cruise-html.md</t>
        </is>
      </c>
    </row>
    <row r="3923">
      <c r="A3923" t="n">
        <v>171</v>
      </c>
      <c r="B3923" t="inlineStr">
        <is>
          <t>Velaa Private Island Maldives</t>
        </is>
      </c>
      <c r="C3923" t="inlineStr">
        <is>
          <t>https://www.velaaprivateisland.com/de/events-news/all-new-armstrong-a-wing-wingfoil</t>
        </is>
      </c>
      <c r="D3923" t="inlineStr">
        <is>
          <t>events</t>
        </is>
      </c>
      <c r="E3923" t="inlineStr">
        <is>
          <t>VÃ¶llig neues Armstrong A-Wing Wingfoil - Velaa - Private Island</t>
        </is>
      </c>
      <c r="F3923" t="n">
        <v>3249</v>
      </c>
      <c r="G3923" t="inlineStr">
        <is>
          <t>2026-10-04</t>
        </is>
      </c>
      <c r="H3923" t="inlineStr">
        <is>
          <t>official</t>
        </is>
      </c>
      <c r="I3923" t="inlineStr">
        <is>
          <t>output/pages/171_velaa-private-island-maldives/events__velaaprivateisland.com__de-events-news-all-new-armstrong-a-wing-wingfoil.md</t>
        </is>
      </c>
    </row>
    <row r="3924">
      <c r="A3924" t="n">
        <v>174</v>
      </c>
      <c r="B3924" t="inlineStr">
        <is>
          <t>Vilamendhoo Island Resort</t>
        </is>
      </c>
      <c r="C3924" t="inlineStr">
        <is>
          <t>https://www.vilamendhoo.com/rooms/garden-rooms.html</t>
        </is>
      </c>
      <c r="D3924" t="inlineStr">
        <is>
          <t>spa</t>
        </is>
      </c>
      <c r="E3924" t="inlineStr">
        <is>
          <t>Tropical Villas in Vilamendhoo Island Resort &amp; Spa | Maldives Bungalow</t>
        </is>
      </c>
      <c r="F3924" t="n">
        <v>1750</v>
      </c>
      <c r="G3924" t="inlineStr">
        <is>
          <t>2026-10-04</t>
        </is>
      </c>
      <c r="H3924" t="inlineStr">
        <is>
          <t>official</t>
        </is>
      </c>
      <c r="I3924" t="inlineStr">
        <is>
          <t>output/pages/174_vilamendhoo-island-resort/spa__vilamendhoo.com__rooms-garden-rooms-html.md</t>
        </is>
      </c>
    </row>
    <row r="3925">
      <c r="A3925" t="n">
        <v>171</v>
      </c>
      <c r="B3925" t="inlineStr">
        <is>
          <t>Velaa Private Island Maldives</t>
        </is>
      </c>
      <c r="C3925" t="inlineStr">
        <is>
          <t>https://www.velaaprivateisland.com/magazines/issue-16</t>
        </is>
      </c>
      <c r="D3925" t="inlineStr">
        <is>
          <t>diving</t>
        </is>
      </c>
      <c r="E3925" t="inlineStr">
        <is>
          <t>Velaa Private Island Maldives</t>
        </is>
      </c>
      <c r="F3925" t="n">
        <v>2353</v>
      </c>
      <c r="G3925" t="inlineStr">
        <is>
          <t>2026-10-04</t>
        </is>
      </c>
      <c r="H3925" t="inlineStr">
        <is>
          <t>official</t>
        </is>
      </c>
      <c r="I3925" t="inlineStr">
        <is>
          <t>output/pages/171_velaa-private-island-maldives/diving__velaaprivateisland.com__magazines-issue-16.md</t>
        </is>
      </c>
    </row>
    <row r="3926">
      <c r="A3926" t="n">
        <v>174</v>
      </c>
      <c r="B3926" t="inlineStr">
        <is>
          <t>Vilamendhoo Island Resort</t>
        </is>
      </c>
      <c r="C3926" t="inlineStr">
        <is>
          <t>https://www.vilamendhoo.com/things-to-do/excursions.html</t>
        </is>
      </c>
      <c r="D3926" t="inlineStr">
        <is>
          <t>spa</t>
        </is>
      </c>
      <c r="E3926" t="inlineStr">
        <is>
          <t>Maldives Excursions | Vilamendhoo Island Resort &amp; Spa</t>
        </is>
      </c>
      <c r="F3926" t="n">
        <v>2462</v>
      </c>
      <c r="G3926" t="inlineStr">
        <is>
          <t>2026-10-04</t>
        </is>
      </c>
      <c r="H3926" t="inlineStr">
        <is>
          <t>official</t>
        </is>
      </c>
      <c r="I3926" t="inlineStr">
        <is>
          <t>output/pages/174_vilamendhoo-island-resort/spa__vilamendhoo.com__things-to-do-excursions-html.md</t>
        </is>
      </c>
    </row>
    <row r="3927">
      <c r="A3927" t="n">
        <v>171</v>
      </c>
      <c r="B3927" t="inlineStr">
        <is>
          <t>Velaa Private Island Maldives</t>
        </is>
      </c>
      <c r="C3927" t="inlineStr">
        <is>
          <t>https://www.velaaprivateisland.com/ru/events-news/santas-arrival-at-velaa</t>
        </is>
      </c>
      <c r="D3927" t="inlineStr">
        <is>
          <t>events</t>
        </is>
      </c>
      <c r="E3927" t="inlineStr">
        <is>
          <t>Santa's Arrival at Velaa - ÐÐµÐ»Ð°Ð° - Ð§Ð°ÑÑÐ½ÑÐ¹ Ð¾ÑÑÑÐ¾Ð²</t>
        </is>
      </c>
      <c r="F3927" t="n">
        <v>4779</v>
      </c>
      <c r="G3927" t="inlineStr">
        <is>
          <t>2026-10-04</t>
        </is>
      </c>
      <c r="H3927" t="inlineStr">
        <is>
          <t>official</t>
        </is>
      </c>
      <c r="I3927" t="inlineStr">
        <is>
          <t>output/pages/171_velaa-private-island-maldives/events__velaaprivateisland.com__ru-events-news-santas-arrival-at-velaa.md</t>
        </is>
      </c>
    </row>
    <row r="3928">
      <c r="A3928" t="n">
        <v>171</v>
      </c>
      <c r="B3928" t="inlineStr">
        <is>
          <t>Velaa Private Island Maldives</t>
        </is>
      </c>
      <c r="C3928" t="inlineStr">
        <is>
          <t>https://www.velaaprivateisland.com/villas/beach-pool-house</t>
        </is>
      </c>
      <c r="D3928" t="inlineStr">
        <is>
          <t>villas</t>
        </is>
      </c>
      <c r="E3928" t="inlineStr">
        <is>
          <t>Beach Pool House - Velaa - Private Island</t>
        </is>
      </c>
      <c r="F3928" t="n">
        <v>3120</v>
      </c>
      <c r="G3928" t="inlineStr">
        <is>
          <t>2026-10-04</t>
        </is>
      </c>
      <c r="H3928" t="inlineStr">
        <is>
          <t>official</t>
        </is>
      </c>
      <c r="I3928" t="inlineStr">
        <is>
          <t>output/pages/171_velaa-private-island-maldives/villas__velaaprivateisland.com__villas-beach-pool-house.md</t>
        </is>
      </c>
    </row>
    <row r="3929">
      <c r="A3929" t="n">
        <v>171</v>
      </c>
      <c r="B3929" t="inlineStr">
        <is>
          <t>Velaa Private Island Maldives</t>
        </is>
      </c>
      <c r="C3929" t="inlineStr">
        <is>
          <t>https://www.velaaprivateisland.com/ru/villas/sunset-deluxe-water-pool-villa</t>
        </is>
      </c>
      <c r="D3929" t="inlineStr">
        <is>
          <t>villas</t>
        </is>
      </c>
      <c r="E3929" t="inlineStr">
        <is>
          <t>Ð¡ÐºÐ²Ð¾ÑÐµÑÐ½Ð¸ÐºÐ¸ Deluxe Ñ Ð²Ð¾Ð´Ñ - Velaa - Ð§Ð°ÑÑÐ½ÑÐ¹ Ð¾ÑÑÑÐ¾Ð²</t>
        </is>
      </c>
      <c r="F3929" t="n">
        <v>6987</v>
      </c>
      <c r="G3929" t="inlineStr">
        <is>
          <t>2026-10-04</t>
        </is>
      </c>
      <c r="H3929" t="inlineStr">
        <is>
          <t>official</t>
        </is>
      </c>
      <c r="I3929" t="inlineStr">
        <is>
          <t>output/pages/171_velaa-private-island-maldives/villas__velaaprivateisland.com__ru-villas-sunset-deluxe-water-pool-villa.md</t>
        </is>
      </c>
    </row>
    <row r="3930">
      <c r="A3930" t="n">
        <v>171</v>
      </c>
      <c r="B3930" t="inlineStr">
        <is>
          <t>Velaa Private Island Maldives</t>
        </is>
      </c>
      <c r="C3930" t="inlineStr">
        <is>
          <t>https://www.velaaprivateisland.com/de/events-news/delamotte-salon-tiano-nareno-winemakers-dinner-in-aragu-170</t>
        </is>
      </c>
      <c r="D3930" t="inlineStr">
        <is>
          <t>events</t>
        </is>
      </c>
      <c r="E3930" t="inlineStr">
        <is>
          <t>Delamotte Salon &amp; Tiano Nareno Winemaker-Dinner in Aragu - Velaa - Private Island</t>
        </is>
      </c>
      <c r="F3930" t="n">
        <v>2930</v>
      </c>
      <c r="G3930" t="inlineStr">
        <is>
          <t>2026-10-04</t>
        </is>
      </c>
      <c r="H3930" t="inlineStr">
        <is>
          <t>official</t>
        </is>
      </c>
      <c r="I3930" t="inlineStr">
        <is>
          <t>output/pages/171_velaa-private-island-maldives/events__velaaprivateisland.com__de-events-news-delamotte-salon-tiano-nareno-winemakers-dinne.md</t>
        </is>
      </c>
    </row>
    <row r="3931">
      <c r="A3931" t="n">
        <v>171</v>
      </c>
      <c r="B3931" t="inlineStr">
        <is>
          <t>Velaa Private Island Maldives</t>
        </is>
      </c>
      <c r="C3931" t="inlineStr">
        <is>
          <t>https://www.velaaprivateisland.com/ru/events-news/louisa-johnson-performs-at-velaa</t>
        </is>
      </c>
      <c r="D3931" t="inlineStr">
        <is>
          <t>events</t>
        </is>
      </c>
      <c r="E3931" t="inlineStr">
        <is>
          <t>ÐÑÐ¸Ð·Ð° ÐÐ¶Ð¾Ð½ÑÐ¾Ð½ Ð²ÑÑÑÑÐ¿Ð°ÐµÑ Ð² ÐÐµÐ»Ð°Ð° - ÐÐµÐ»Ð°Ð° - Ð§Ð°ÑÑÐ½ÑÐ¹ Ð¾ÑÑÑÐ¾Ð²</t>
        </is>
      </c>
      <c r="F3931" t="n">
        <v>5763</v>
      </c>
      <c r="G3931" t="inlineStr">
        <is>
          <t>2026-10-04</t>
        </is>
      </c>
      <c r="H3931" t="inlineStr">
        <is>
          <t>official</t>
        </is>
      </c>
      <c r="I3931" t="inlineStr">
        <is>
          <t>output/pages/171_velaa-private-island-maldives/events__velaaprivateisland.com__ru-events-news-louisa-johnson-performs-at-velaa.md</t>
        </is>
      </c>
    </row>
    <row r="3932">
      <c r="A3932" t="n">
        <v>171</v>
      </c>
      <c r="B3932" t="inlineStr">
        <is>
          <t>Velaa Private Island Maldives</t>
        </is>
      </c>
      <c r="C3932" t="inlineStr">
        <is>
          <t>https://www.velaaprivateisland.com/de/wellbeing</t>
        </is>
      </c>
      <c r="D3932" t="inlineStr">
        <is>
          <t>other</t>
        </is>
      </c>
      <c r="E3932" t="inlineStr">
        <is>
          <t>Velaa - Wellbeing</t>
        </is>
      </c>
      <c r="F3932" t="n">
        <v>7258</v>
      </c>
      <c r="G3932" t="inlineStr">
        <is>
          <t>2026-10-04</t>
        </is>
      </c>
      <c r="H3932" t="inlineStr">
        <is>
          <t>official</t>
        </is>
      </c>
      <c r="I3932" t="inlineStr">
        <is>
          <t>output/pages/171_velaa-private-island-maldives/other__velaaprivateisland.com__de-wellbeing.md</t>
        </is>
      </c>
    </row>
    <row r="3933">
      <c r="A3933" t="n">
        <v>175</v>
      </c>
      <c r="B3933" t="inlineStr">
        <is>
          <t>Villa Nautica Paradise Island</t>
        </is>
      </c>
      <c r="C3933" t="inlineStr">
        <is>
          <t>https://villaresorts.com/villa-nautica/</t>
        </is>
      </c>
      <c r="D3933" t="inlineStr">
        <is>
          <t>diving</t>
        </is>
      </c>
      <c r="E3933" t="inlineStr">
        <is>
          <t>Villa Nautica Maldives Resort | Official Website</t>
        </is>
      </c>
      <c r="F3933" t="n">
        <v>3358</v>
      </c>
      <c r="G3933" t="inlineStr">
        <is>
          <t>2026-10-04</t>
        </is>
      </c>
      <c r="H3933" t="inlineStr">
        <is>
          <t>official</t>
        </is>
      </c>
      <c r="I3933" t="inlineStr">
        <is>
          <t>output/pages/175_villa-nautica-paradise-island/diving__villaresorts.com__villa-nautica.md</t>
        </is>
      </c>
    </row>
    <row r="3934">
      <c r="A3934" t="n">
        <v>171</v>
      </c>
      <c r="B3934" t="inlineStr">
        <is>
          <t>Velaa Private Island Maldives</t>
        </is>
      </c>
      <c r="C3934" t="inlineStr">
        <is>
          <t>https://www.velaaprivateisland.com/de/events-news/practitioner-thomas-andersen-at-velaa</t>
        </is>
      </c>
      <c r="D3934" t="inlineStr">
        <is>
          <t>events</t>
        </is>
      </c>
      <c r="E3934" t="inlineStr">
        <is>
          <t>Practitioner Thomas Andersen at Velaa - Velaa - Private Island</t>
        </is>
      </c>
      <c r="F3934" t="n">
        <v>3217</v>
      </c>
      <c r="G3934" t="inlineStr">
        <is>
          <t>2026-10-04</t>
        </is>
      </c>
      <c r="H3934" t="inlineStr">
        <is>
          <t>official</t>
        </is>
      </c>
      <c r="I3934" t="inlineStr">
        <is>
          <t>output/pages/171_velaa-private-island-maldives/events__velaaprivateisland.com__de-events-news-practitioner-thomas-andersen-at-velaa.md</t>
        </is>
      </c>
    </row>
    <row r="3935">
      <c r="A3935" t="n">
        <v>171</v>
      </c>
      <c r="B3935" t="inlineStr">
        <is>
          <t>Velaa Private Island Maldives</t>
        </is>
      </c>
      <c r="C3935" t="inlineStr">
        <is>
          <t>https://www.velaaprivateisland.com/de/events-news/a-dance-spectacular-with-dtna</t>
        </is>
      </c>
      <c r="D3935" t="inlineStr">
        <is>
          <t>events</t>
        </is>
      </c>
      <c r="E3935" t="inlineStr">
        <is>
          <t>A Dance Spectacular with DTNA - Velaa - Private Island</t>
        </is>
      </c>
      <c r="F3935" t="n">
        <v>3270</v>
      </c>
      <c r="G3935" t="inlineStr">
        <is>
          <t>2026-10-04</t>
        </is>
      </c>
      <c r="H3935" t="inlineStr">
        <is>
          <t>official</t>
        </is>
      </c>
      <c r="I3935" t="inlineStr">
        <is>
          <t>output/pages/171_velaa-private-island-maldives/events__velaaprivateisland.com__de-events-news-a-dance-spectacular-with-dtna.md</t>
        </is>
      </c>
    </row>
    <row r="3936">
      <c r="A3936" t="n">
        <v>174</v>
      </c>
      <c r="B3936" t="inlineStr">
        <is>
          <t>Vilamendhoo Island Resort</t>
        </is>
      </c>
      <c r="C3936" t="inlineStr">
        <is>
          <t>https://www.vilamendhoo.com/blog/2020/08</t>
        </is>
      </c>
      <c r="D3936" t="inlineStr">
        <is>
          <t>spa</t>
        </is>
      </c>
      <c r="E3936" t="inlineStr">
        <is>
          <t>Vilamendhoo Island Blog | Vilamendhoo Island Resort &amp; Spa Wins 2020 TripAdvisor Travelers’ Choice Award</t>
        </is>
      </c>
      <c r="F3936" t="n">
        <v>995</v>
      </c>
      <c r="G3936" t="inlineStr">
        <is>
          <t>2026-10-04</t>
        </is>
      </c>
      <c r="H3936" t="inlineStr">
        <is>
          <t>official</t>
        </is>
      </c>
      <c r="I3936" t="inlineStr">
        <is>
          <t>output/pages/174_vilamendhoo-island-resort/spa__vilamendhoo.com__blog-2020-08.md</t>
        </is>
      </c>
    </row>
    <row r="3937">
      <c r="A3937" t="n">
        <v>176</v>
      </c>
      <c r="B3937" t="inlineStr">
        <is>
          <t>Villa Park Sun Island</t>
        </is>
      </c>
      <c r="C3937" t="inlineStr">
        <is>
          <t>https://villaresorts.com/villa-park/</t>
        </is>
      </c>
      <c r="D3937" t="inlineStr">
        <is>
          <t>diving</t>
        </is>
      </c>
      <c r="E3937" t="inlineStr">
        <is>
          <t>Villa Park Maldives Resort | Official Website</t>
        </is>
      </c>
      <c r="F3937" t="n">
        <v>6747</v>
      </c>
      <c r="G3937" t="inlineStr">
        <is>
          <t>2026-10-04</t>
        </is>
      </c>
      <c r="H3937" t="inlineStr">
        <is>
          <t>official</t>
        </is>
      </c>
      <c r="I3937" t="inlineStr">
        <is>
          <t>output/pages/176_villa-park-sun-island/diving__villaresorts.com__villa-park.md</t>
        </is>
      </c>
    </row>
    <row r="3938">
      <c r="A3938" t="n">
        <v>171</v>
      </c>
      <c r="B3938" t="inlineStr">
        <is>
          <t>Velaa Private Island Maldives</t>
        </is>
      </c>
      <c r="C3938" t="inlineStr">
        <is>
          <t>https://www.velaaprivateisland.com/events-news/paco-p-rez-at-velaa-private-island</t>
        </is>
      </c>
      <c r="D3938" t="inlineStr">
        <is>
          <t>events</t>
        </is>
      </c>
      <c r="E3938" t="inlineStr">
        <is>
          <t>Paco PÃ©rez at Velaa Private Island - Velaa - Private Island</t>
        </is>
      </c>
      <c r="F3938" t="n">
        <v>2972</v>
      </c>
      <c r="G3938" t="inlineStr">
        <is>
          <t>2026-10-04</t>
        </is>
      </c>
      <c r="H3938" t="inlineStr">
        <is>
          <t>official</t>
        </is>
      </c>
      <c r="I3938" t="inlineStr">
        <is>
          <t>output/pages/171_velaa-private-island-maldives/events__velaaprivateisland.com__events-news-paco-p-rez-at-velaa-private-island.md</t>
        </is>
      </c>
    </row>
    <row r="3939">
      <c r="A3939" t="n">
        <v>175</v>
      </c>
      <c r="B3939" t="inlineStr">
        <is>
          <t>Villa Nautica Paradise Island</t>
        </is>
      </c>
      <c r="C3939" t="inlineStr">
        <is>
          <t>https://villaresorts.com/activity/crows-nest/</t>
        </is>
      </c>
      <c r="D3939" t="inlineStr">
        <is>
          <t>excursions</t>
        </is>
      </c>
      <c r="E3939" t="inlineStr">
        <is>
          <t>Crow's Nest | Villa Resorts</t>
        </is>
      </c>
      <c r="F3939" t="n">
        <v>1231</v>
      </c>
      <c r="G3939" t="inlineStr">
        <is>
          <t>2026-10-04</t>
        </is>
      </c>
      <c r="H3939" t="inlineStr">
        <is>
          <t>official</t>
        </is>
      </c>
      <c r="I3939" t="inlineStr">
        <is>
          <t>output/pages/175_villa-nautica-paradise-island/excursions__villaresorts.com__activity-crows-nest.md</t>
        </is>
      </c>
    </row>
    <row r="3940">
      <c r="A3940" t="n">
        <v>171</v>
      </c>
      <c r="B3940" t="inlineStr">
        <is>
          <t>Velaa Private Island Maldives</t>
        </is>
      </c>
      <c r="C3940" t="inlineStr">
        <is>
          <t>https://www.velaaprivateisland.com/de/events-news/chateau-beausejour-winemakers-dinner-in-aragu</t>
        </is>
      </c>
      <c r="D3940" t="inlineStr">
        <is>
          <t>events</t>
        </is>
      </c>
      <c r="E3940" t="inlineStr">
        <is>
          <t>Winzer-Dinner im ChÃ¢teau BeausÃ©jour in Aragu - Velaa - Private Island</t>
        </is>
      </c>
      <c r="F3940" t="n">
        <v>3248</v>
      </c>
      <c r="G3940" t="inlineStr">
        <is>
          <t>2026-10-04</t>
        </is>
      </c>
      <c r="H3940" t="inlineStr">
        <is>
          <t>official</t>
        </is>
      </c>
      <c r="I3940" t="inlineStr">
        <is>
          <t>output/pages/171_velaa-private-island-maldives/events__velaaprivateisland.com__de-events-news-chateau-beausejour-winemakers-dinner-in-aragu.md</t>
        </is>
      </c>
    </row>
    <row r="3941">
      <c r="A3941" t="n">
        <v>175</v>
      </c>
      <c r="B3941" t="inlineStr">
        <is>
          <t>Villa Nautica Paradise Island</t>
        </is>
      </c>
      <c r="C3941" t="inlineStr">
        <is>
          <t>https://villaresorts.com/villa-park/accommodation/sunset-water-villa/</t>
        </is>
      </c>
      <c r="D3941" t="inlineStr">
        <is>
          <t>diving</t>
        </is>
      </c>
      <c r="E3941" t="inlineStr">
        <is>
          <t>Sunset Water Villa | Villa Park Resort Maldives</t>
        </is>
      </c>
      <c r="F3941" t="n">
        <v>2061</v>
      </c>
      <c r="G3941" t="inlineStr">
        <is>
          <t>2026-10-04</t>
        </is>
      </c>
      <c r="H3941" t="inlineStr">
        <is>
          <t>official</t>
        </is>
      </c>
      <c r="I3941" t="inlineStr">
        <is>
          <t>output/pages/175_villa-nautica-paradise-island/diving__villaresorts.com__villa-park-accommodation-sunset-water-villa.md</t>
        </is>
      </c>
    </row>
    <row r="3942">
      <c r="A3942" t="n">
        <v>171</v>
      </c>
      <c r="B3942" t="inlineStr">
        <is>
          <t>Velaa Private Island Maldives</t>
        </is>
      </c>
      <c r="C3942" t="inlineStr">
        <is>
          <t>https://www.velaaprivateisland.com/events-news/chef-adeline-grattard-at-aragu</t>
        </is>
      </c>
      <c r="D3942" t="inlineStr">
        <is>
          <t>events</t>
        </is>
      </c>
      <c r="E3942" t="inlineStr">
        <is>
          <t>Chef Adeline Grattard At Aragu - Velaa - Private Island</t>
        </is>
      </c>
      <c r="F3942" t="n">
        <v>3241</v>
      </c>
      <c r="G3942" t="inlineStr">
        <is>
          <t>2026-10-04</t>
        </is>
      </c>
      <c r="H3942" t="inlineStr">
        <is>
          <t>official</t>
        </is>
      </c>
      <c r="I3942" t="inlineStr">
        <is>
          <t>output/pages/171_velaa-private-island-maldives/events__velaaprivateisland.com__events-news-chef-adeline-grattard-at-aragu.md</t>
        </is>
      </c>
    </row>
    <row r="3943">
      <c r="A3943" t="n">
        <v>176</v>
      </c>
      <c r="B3943" t="inlineStr">
        <is>
          <t>Villa Park Sun Island</t>
        </is>
      </c>
      <c r="C3943" t="inlineStr">
        <is>
          <t>https://villaresorts.com/activity/crows-nest/</t>
        </is>
      </c>
      <c r="D3943" t="inlineStr">
        <is>
          <t>excursions</t>
        </is>
      </c>
      <c r="E3943" t="inlineStr">
        <is>
          <t>Crow's Nest | Villa Resorts</t>
        </is>
      </c>
      <c r="F3943" t="n">
        <v>1231</v>
      </c>
      <c r="G3943" t="inlineStr">
        <is>
          <t>2026-10-04</t>
        </is>
      </c>
      <c r="H3943" t="inlineStr">
        <is>
          <t>official</t>
        </is>
      </c>
      <c r="I3943" t="inlineStr">
        <is>
          <t>output/pages/176_villa-park-sun-island/excursions__villaresorts.com__activity-crows-nest.md</t>
        </is>
      </c>
    </row>
    <row r="3944">
      <c r="A3944" t="n">
        <v>171</v>
      </c>
      <c r="B3944" t="inlineStr">
        <is>
          <t>Velaa Private Island Maldives</t>
        </is>
      </c>
      <c r="C3944" t="inlineStr">
        <is>
          <t>https://www.velaaprivateisland.com/events-news/jazz-night-seafood-extravaganza</t>
        </is>
      </c>
      <c r="D3944" t="inlineStr">
        <is>
          <t>events</t>
        </is>
      </c>
      <c r="E3944" t="inlineStr">
        <is>
          <t>Jazz Night &amp; Seafood Extravaganza - Velaa - Private Island</t>
        </is>
      </c>
      <c r="F3944" t="n">
        <v>3011</v>
      </c>
      <c r="G3944" t="inlineStr">
        <is>
          <t>2026-10-04</t>
        </is>
      </c>
      <c r="H3944" t="inlineStr">
        <is>
          <t>official</t>
        </is>
      </c>
      <c r="I3944" t="inlineStr">
        <is>
          <t>output/pages/171_velaa-private-island-maldives/events__velaaprivateisland.com__events-news-jazz-night-seafood-extravaganza.md</t>
        </is>
      </c>
    </row>
    <row r="3945">
      <c r="A3945" t="n">
        <v>175</v>
      </c>
      <c r="B3945" t="inlineStr">
        <is>
          <t>Villa Nautica Paradise Island</t>
        </is>
      </c>
      <c r="C3945" t="inlineStr">
        <is>
          <t>https://villaresorts.com/villa-nautica/occasions/celebrations/</t>
        </is>
      </c>
      <c r="D3945" t="inlineStr">
        <is>
          <t>wedding</t>
        </is>
      </c>
      <c r="E3945" t="inlineStr">
        <is>
          <t>Celebrations | Villa Nautica Resort Maldives</t>
        </is>
      </c>
      <c r="F3945" t="n">
        <v>1349</v>
      </c>
      <c r="G3945" t="inlineStr">
        <is>
          <t>2026-10-04</t>
        </is>
      </c>
      <c r="H3945" t="inlineStr">
        <is>
          <t>official</t>
        </is>
      </c>
      <c r="I3945" t="inlineStr">
        <is>
          <t>output/pages/175_villa-nautica-paradise-island/wedding__villaresorts.com__villa-nautica-occasions-celebrations.md</t>
        </is>
      </c>
    </row>
    <row r="3946">
      <c r="A3946" t="n">
        <v>176</v>
      </c>
      <c r="B3946" t="inlineStr">
        <is>
          <t>Villa Park Sun Island</t>
        </is>
      </c>
      <c r="C3946" t="inlineStr">
        <is>
          <t>https://villaresorts.com/villa-park/accommodation/sunset-water-villa/</t>
        </is>
      </c>
      <c r="D3946" t="inlineStr">
        <is>
          <t>diving</t>
        </is>
      </c>
      <c r="E3946" t="inlineStr">
        <is>
          <t>Sunset Water Villa | Villa Park Resort Maldives</t>
        </is>
      </c>
      <c r="F3946" t="n">
        <v>2061</v>
      </c>
      <c r="G3946" t="inlineStr">
        <is>
          <t>2026-10-04</t>
        </is>
      </c>
      <c r="H3946" t="inlineStr">
        <is>
          <t>official</t>
        </is>
      </c>
      <c r="I3946" t="inlineStr">
        <is>
          <t>output/pages/176_villa-park-sun-island/diving__villaresorts.com__villa-park-accommodation-sunset-water-villa.md</t>
        </is>
      </c>
    </row>
    <row r="3947">
      <c r="A3947" t="n">
        <v>171</v>
      </c>
      <c r="B3947" t="inlineStr">
        <is>
          <t>Velaa Private Island Maldives</t>
        </is>
      </c>
      <c r="C3947" t="inlineStr">
        <is>
          <t>https://www.velaaprivateisland.com/ru/events-news/carmen-opera</t>
        </is>
      </c>
      <c r="D3947" t="inlineStr">
        <is>
          <t>events</t>
        </is>
      </c>
      <c r="E3947" t="inlineStr">
        <is>
          <t>Carmen Opera - ÐÐµÐ»Ð°Ð° - Ð§Ð°ÑÑÐ½ÑÐ¹ Ð¾ÑÑÑÐ¾Ð²</t>
        </is>
      </c>
      <c r="F3947" t="n">
        <v>4879</v>
      </c>
      <c r="G3947" t="inlineStr">
        <is>
          <t>2026-10-04</t>
        </is>
      </c>
      <c r="H3947" t="inlineStr">
        <is>
          <t>official</t>
        </is>
      </c>
      <c r="I3947" t="inlineStr">
        <is>
          <t>output/pages/171_velaa-private-island-maldives/events__velaaprivateisland.com__ru-events-news-carmen-opera.md</t>
        </is>
      </c>
    </row>
    <row r="3948">
      <c r="A3948" t="n">
        <v>175</v>
      </c>
      <c r="B3948" t="inlineStr">
        <is>
          <t>Villa Nautica Paradise Island</t>
        </is>
      </c>
      <c r="C3948" t="inlineStr">
        <is>
          <t>https://villaresorts.com/villa-nautica/accommodation/beach-villa/</t>
        </is>
      </c>
      <c r="D3948" t="inlineStr">
        <is>
          <t>diving</t>
        </is>
      </c>
      <c r="E3948" t="inlineStr">
        <is>
          <t>Private Beach Villa | Villa Nautica Resort Maldives</t>
        </is>
      </c>
      <c r="F3948" t="n">
        <v>2233</v>
      </c>
      <c r="G3948" t="inlineStr">
        <is>
          <t>2026-10-04</t>
        </is>
      </c>
      <c r="H3948" t="inlineStr">
        <is>
          <t>official</t>
        </is>
      </c>
      <c r="I3948" t="inlineStr">
        <is>
          <t>output/pages/175_villa-nautica-paradise-island/diving__villaresorts.com__villa-nautica-accommodation-beach-villa.md</t>
        </is>
      </c>
    </row>
    <row r="3949">
      <c r="A3949" t="n">
        <v>174</v>
      </c>
      <c r="B3949" t="inlineStr">
        <is>
          <t>Vilamendhoo Island Resort</t>
        </is>
      </c>
      <c r="C3949" t="inlineStr">
        <is>
          <t>https://www.vilamendhoo.com/offers/early-bird-offer.html</t>
        </is>
      </c>
      <c r="D3949" t="inlineStr">
        <is>
          <t>diving</t>
        </is>
      </c>
      <c r="E3949" t="inlineStr">
        <is>
          <t>Maldives Holiday Deals | Early Bird Offer | Vilamendhoo Maldives Resort Island</t>
        </is>
      </c>
      <c r="F3949" t="n">
        <v>845</v>
      </c>
      <c r="G3949" t="inlineStr">
        <is>
          <t>2026-10-04</t>
        </is>
      </c>
      <c r="H3949" t="inlineStr">
        <is>
          <t>official</t>
        </is>
      </c>
      <c r="I3949" t="inlineStr">
        <is>
          <t>output/pages/174_vilamendhoo-island-resort/diving__vilamendhoo.com__offers-early-bird-offer-html.md</t>
        </is>
      </c>
    </row>
    <row r="3950">
      <c r="A3950" t="n">
        <v>171</v>
      </c>
      <c r="B3950" t="inlineStr">
        <is>
          <t>Velaa Private Island Maldives</t>
        </is>
      </c>
      <c r="C3950" t="inlineStr">
        <is>
          <t>https://www.velaaprivateisland.com/de/magazine</t>
        </is>
      </c>
      <c r="D3950" t="inlineStr">
        <is>
          <t>other</t>
        </is>
      </c>
      <c r="E3950" t="inlineStr">
        <is>
          <t>Velaa - Magazines</t>
        </is>
      </c>
      <c r="F3950" t="n">
        <v>3837</v>
      </c>
      <c r="G3950" t="inlineStr">
        <is>
          <t>2026-10-04</t>
        </is>
      </c>
      <c r="H3950" t="inlineStr">
        <is>
          <t>official</t>
        </is>
      </c>
      <c r="I3950" t="inlineStr">
        <is>
          <t>output/pages/171_velaa-private-island-maldives/other__velaaprivateisland.com__de-magazine.md</t>
        </is>
      </c>
    </row>
    <row r="3951">
      <c r="A3951" t="n">
        <v>176</v>
      </c>
      <c r="B3951" t="inlineStr">
        <is>
          <t>Villa Park Sun Island</t>
        </is>
      </c>
      <c r="C3951" t="inlineStr">
        <is>
          <t>https://villaresorts.com/villa-nautica/occasions/celebrations/</t>
        </is>
      </c>
      <c r="D3951" t="inlineStr">
        <is>
          <t>wedding</t>
        </is>
      </c>
      <c r="E3951" t="inlineStr">
        <is>
          <t>Celebrations | Villa Nautica Resort Maldives</t>
        </is>
      </c>
      <c r="F3951" t="n">
        <v>1349</v>
      </c>
      <c r="G3951" t="inlineStr">
        <is>
          <t>2026-10-04</t>
        </is>
      </c>
      <c r="H3951" t="inlineStr">
        <is>
          <t>official</t>
        </is>
      </c>
      <c r="I3951" t="inlineStr">
        <is>
          <t>output/pages/176_villa-park-sun-island/wedding__villaresorts.com__villa-nautica-occasions-celebrations.md</t>
        </is>
      </c>
    </row>
    <row r="3952">
      <c r="A3952" t="n">
        <v>175</v>
      </c>
      <c r="B3952" t="inlineStr">
        <is>
          <t>Villa Nautica Paradise Island</t>
        </is>
      </c>
      <c r="C3952" t="inlineStr">
        <is>
          <t>https://villaresorts.com/villa-park/occasions/honeymoons/</t>
        </is>
      </c>
      <c r="D3952" t="inlineStr">
        <is>
          <t>wedding</t>
        </is>
      </c>
      <c r="E3952" t="inlineStr">
        <is>
          <t>Honeymoons | Villa Resorts</t>
        </is>
      </c>
      <c r="F3952" t="n">
        <v>2035</v>
      </c>
      <c r="G3952" t="inlineStr">
        <is>
          <t>2026-10-04</t>
        </is>
      </c>
      <c r="H3952" t="inlineStr">
        <is>
          <t>official</t>
        </is>
      </c>
      <c r="I3952" t="inlineStr">
        <is>
          <t>output/pages/175_villa-nautica-paradise-island/wedding__villaresorts.com__villa-park-occasions-honeymoons.md</t>
        </is>
      </c>
    </row>
    <row r="3953">
      <c r="A3953" t="n">
        <v>176</v>
      </c>
      <c r="B3953" t="inlineStr">
        <is>
          <t>Villa Park Sun Island</t>
        </is>
      </c>
      <c r="C3953" t="inlineStr">
        <is>
          <t>https://villaresorts.com/villa-nautica/accommodation/beach-villa/</t>
        </is>
      </c>
      <c r="D3953" t="inlineStr">
        <is>
          <t>diving</t>
        </is>
      </c>
      <c r="E3953" t="inlineStr">
        <is>
          <t>Private Beach Villa | Villa Nautica Resort Maldives</t>
        </is>
      </c>
      <c r="F3953" t="n">
        <v>2233</v>
      </c>
      <c r="G3953" t="inlineStr">
        <is>
          <t>2026-10-04</t>
        </is>
      </c>
      <c r="H3953" t="inlineStr">
        <is>
          <t>official</t>
        </is>
      </c>
      <c r="I3953" t="inlineStr">
        <is>
          <t>output/pages/176_villa-park-sun-island/diving__villaresorts.com__villa-nautica-accommodation-beach-villa.md</t>
        </is>
      </c>
    </row>
    <row r="3954">
      <c r="A3954" t="n">
        <v>171</v>
      </c>
      <c r="B3954" t="inlineStr">
        <is>
          <t>Velaa Private Island Maldives</t>
        </is>
      </c>
      <c r="C3954" t="inlineStr">
        <is>
          <t>https://www.velaaprivateisland.com/ru/events-news/kate-zdobnova-at-velaa-private-island</t>
        </is>
      </c>
      <c r="D3954" t="inlineStr">
        <is>
          <t>events</t>
        </is>
      </c>
      <c r="E3954" t="inlineStr">
        <is>
          <t>Kate Zdobnova at Velaa Private Island - ÐÐµÐ»Ð°Ð° - Ð§Ð°ÑÑÐ½ÑÐ¹ Ð¾ÑÑÑÐ¾Ð²</t>
        </is>
      </c>
      <c r="F3954" t="n">
        <v>5039</v>
      </c>
      <c r="G3954" t="inlineStr">
        <is>
          <t>2026-10-04</t>
        </is>
      </c>
      <c r="H3954" t="inlineStr">
        <is>
          <t>official</t>
        </is>
      </c>
      <c r="I3954" t="inlineStr">
        <is>
          <t>output/pages/171_velaa-private-island-maldives/events__velaaprivateisland.com__ru-events-news-kate-zdobnova-at-velaa-private-island.md</t>
        </is>
      </c>
    </row>
    <row r="3955">
      <c r="A3955" t="n">
        <v>175</v>
      </c>
      <c r="B3955" t="inlineStr">
        <is>
          <t>Villa Nautica Paradise Island</t>
        </is>
      </c>
      <c r="C3955" t="inlineStr">
        <is>
          <t>https://villaresorts.com/villa-haven/location/</t>
        </is>
      </c>
      <c r="D3955" t="inlineStr">
        <is>
          <t>villas</t>
        </is>
      </c>
      <c r="E3955" t="inlineStr">
        <is>
          <t>Location | Villa Resorts</t>
        </is>
      </c>
      <c r="F3955" t="n">
        <v>1190</v>
      </c>
      <c r="G3955" t="inlineStr">
        <is>
          <t>2026-10-04</t>
        </is>
      </c>
      <c r="H3955" t="inlineStr">
        <is>
          <t>official</t>
        </is>
      </c>
      <c r="I3955" t="inlineStr">
        <is>
          <t>output/pages/175_villa-nautica-paradise-island/villas__villaresorts.com__villa-haven-location.md</t>
        </is>
      </c>
    </row>
    <row r="3956">
      <c r="A3956" t="n">
        <v>174</v>
      </c>
      <c r="B3956" t="inlineStr">
        <is>
          <t>Vilamendhoo Island Resort</t>
        </is>
      </c>
      <c r="C3956" t="inlineStr">
        <is>
          <t>https://www.vilamendhoo.com/blog/category/travel-guide/page/2</t>
        </is>
      </c>
      <c r="D3956" t="inlineStr">
        <is>
          <t>spa</t>
        </is>
      </c>
      <c r="E3956" t="inlineStr">
        <is>
          <t>Wellness Experiences To Try On Your Maldives Getaway | Vilamendhoo Island Resort &amp; Spa - South Ari Atoll, Maldives</t>
        </is>
      </c>
      <c r="F3956" t="n">
        <v>2910</v>
      </c>
      <c r="G3956" t="inlineStr">
        <is>
          <t>2026-10-04</t>
        </is>
      </c>
      <c r="H3956" t="inlineStr">
        <is>
          <t>official</t>
        </is>
      </c>
      <c r="I3956" t="inlineStr">
        <is>
          <t>output/pages/174_vilamendhoo-island-resort/spa__vilamendhoo.com__blog-category-travel-guide-page-2.md</t>
        </is>
      </c>
    </row>
    <row r="3957">
      <c r="A3957" t="n">
        <v>176</v>
      </c>
      <c r="B3957" t="inlineStr">
        <is>
          <t>Villa Park Sun Island</t>
        </is>
      </c>
      <c r="C3957" t="inlineStr">
        <is>
          <t>https://villaresorts.com/villa-park/occasions/honeymoons/</t>
        </is>
      </c>
      <c r="D3957" t="inlineStr">
        <is>
          <t>wedding</t>
        </is>
      </c>
      <c r="E3957" t="inlineStr">
        <is>
          <t>Honeymoons | Villa Resorts</t>
        </is>
      </c>
      <c r="F3957" t="n">
        <v>2035</v>
      </c>
      <c r="G3957" t="inlineStr">
        <is>
          <t>2026-10-04</t>
        </is>
      </c>
      <c r="H3957" t="inlineStr">
        <is>
          <t>official</t>
        </is>
      </c>
      <c r="I3957" t="inlineStr">
        <is>
          <t>output/pages/176_villa-park-sun-island/wedding__villaresorts.com__villa-park-occasions-honeymoons.md</t>
        </is>
      </c>
    </row>
    <row r="3958">
      <c r="A3958" t="n">
        <v>171</v>
      </c>
      <c r="B3958" t="inlineStr">
        <is>
          <t>Velaa Private Island Maldives</t>
        </is>
      </c>
      <c r="C3958" t="inlineStr">
        <is>
          <t>https://www.velaaprivateisland.com/ru/events-news/welcome-2021-with-ayom</t>
        </is>
      </c>
      <c r="D3958" t="inlineStr">
        <is>
          <t>events</t>
        </is>
      </c>
      <c r="E3958" t="inlineStr">
        <is>
          <t>Welcome 2021 with AYOM - ÐÐµÐ»Ð°Ð° - Ð§Ð°ÑÑÐ½ÑÐ¹ Ð¾ÑÑÑÐ¾Ð²</t>
        </is>
      </c>
      <c r="F3958" t="n">
        <v>4798</v>
      </c>
      <c r="G3958" t="inlineStr">
        <is>
          <t>2026-10-04</t>
        </is>
      </c>
      <c r="H3958" t="inlineStr">
        <is>
          <t>official</t>
        </is>
      </c>
      <c r="I3958" t="inlineStr">
        <is>
          <t>output/pages/171_velaa-private-island-maldives/events__velaaprivateisland.com__ru-events-news-welcome-2021-with-ayom.md</t>
        </is>
      </c>
    </row>
    <row r="3959">
      <c r="A3959" t="n">
        <v>175</v>
      </c>
      <c r="B3959" t="inlineStr">
        <is>
          <t>Villa Nautica Paradise Island</t>
        </is>
      </c>
      <c r="C3959" t="inlineStr">
        <is>
          <t>https://villaresorts.com/villa-nautica/meetings-and-conferences/</t>
        </is>
      </c>
      <c r="D3959" t="inlineStr">
        <is>
          <t>events</t>
        </is>
      </c>
      <c r="E3959" t="inlineStr">
        <is>
          <t>Meeting Room | Villa Nautica Resort Maldives</t>
        </is>
      </c>
      <c r="F3959" t="n">
        <v>3168</v>
      </c>
      <c r="G3959" t="inlineStr">
        <is>
          <t>2026-10-04</t>
        </is>
      </c>
      <c r="H3959" t="inlineStr">
        <is>
          <t>official</t>
        </is>
      </c>
      <c r="I3959" t="inlineStr">
        <is>
          <t>output/pages/175_villa-nautica-paradise-island/events__villaresorts.com__villa-nautica-meetings-and-conferences.md</t>
        </is>
      </c>
    </row>
    <row r="3960">
      <c r="A3960" t="n">
        <v>171</v>
      </c>
      <c r="B3960" t="inlineStr">
        <is>
          <t>Velaa Private Island Maldives</t>
        </is>
      </c>
      <c r="C3960" t="inlineStr">
        <is>
          <t>https://www.velaaprivateisland.com/ru/events-news/festive-finale-gala-dinner-171</t>
        </is>
      </c>
      <c r="D3960" t="inlineStr">
        <is>
          <t>events</t>
        </is>
      </c>
      <c r="E3960" t="inlineStr">
        <is>
          <t>ÐÑÐ°Ð·Ð´Ð½Ð¸ÑÐ½ÑÐ¹ ÑÐ¸Ð½Ð°Ð»ÑÐ½ÑÐ¹ Ð³Ð°Ð»Ð°-ÑÐ¶Ð¸Ð½ - ÐÐµÐ»Ð°Ð° - Ð§Ð°ÑÑÐ½ÑÐ¹ Ð¾ÑÑÑÐ¾Ð²</t>
        </is>
      </c>
      <c r="F3960" t="n">
        <v>5048</v>
      </c>
      <c r="G3960" t="inlineStr">
        <is>
          <t>2026-10-04</t>
        </is>
      </c>
      <c r="H3960" t="inlineStr">
        <is>
          <t>official</t>
        </is>
      </c>
      <c r="I3960" t="inlineStr">
        <is>
          <t>output/pages/171_velaa-private-island-maldives/events__velaaprivateisland.com__ru-events-news-festive-finale-gala-dinner-171.md</t>
        </is>
      </c>
    </row>
    <row r="3961">
      <c r="A3961" t="n">
        <v>176</v>
      </c>
      <c r="B3961" t="inlineStr">
        <is>
          <t>Villa Park Sun Island</t>
        </is>
      </c>
      <c r="C3961" t="inlineStr">
        <is>
          <t>https://villaresorts.com/villa-haven/location/</t>
        </is>
      </c>
      <c r="D3961" t="inlineStr">
        <is>
          <t>villas</t>
        </is>
      </c>
      <c r="E3961" t="inlineStr">
        <is>
          <t>Location | Villa Resorts</t>
        </is>
      </c>
      <c r="F3961" t="n">
        <v>1190</v>
      </c>
      <c r="G3961" t="inlineStr">
        <is>
          <t>2026-10-04</t>
        </is>
      </c>
      <c r="H3961" t="inlineStr">
        <is>
          <t>official</t>
        </is>
      </c>
      <c r="I3961" t="inlineStr">
        <is>
          <t>output/pages/176_villa-park-sun-island/villas__villaresorts.com__villa-haven-location.md</t>
        </is>
      </c>
    </row>
    <row r="3962">
      <c r="A3962" t="n">
        <v>171</v>
      </c>
      <c r="B3962" t="inlineStr">
        <is>
          <t>Velaa Private Island Maldives</t>
        </is>
      </c>
      <c r="C3962" t="inlineStr">
        <is>
          <t>https://www.velaaprivateisland.com/de/events-news/tatler-best-100-hotels-asia</t>
        </is>
      </c>
      <c r="D3962" t="inlineStr">
        <is>
          <t>events</t>
        </is>
      </c>
      <c r="E3962" t="inlineStr">
        <is>
          <t>Tatler Beste 100 Hotels Asien - Velaa - Private Island</t>
        </is>
      </c>
      <c r="F3962" t="n">
        <v>2982</v>
      </c>
      <c r="G3962" t="inlineStr">
        <is>
          <t>2026-10-04</t>
        </is>
      </c>
      <c r="H3962" t="inlineStr">
        <is>
          <t>official</t>
        </is>
      </c>
      <c r="I3962" t="inlineStr">
        <is>
          <t>output/pages/171_velaa-private-island-maldives/events__velaaprivateisland.com__de-events-news-tatler-best-100-hotels-asia.md</t>
        </is>
      </c>
    </row>
    <row r="3963">
      <c r="A3963" t="n">
        <v>175</v>
      </c>
      <c r="B3963" t="inlineStr">
        <is>
          <t>Villa Nautica Paradise Island</t>
        </is>
      </c>
      <c r="C3963" t="inlineStr">
        <is>
          <t>https://villaresorts.com/royal-island/accommodation/beach-pool-villa/</t>
        </is>
      </c>
      <c r="D3963" t="inlineStr">
        <is>
          <t>villas</t>
        </is>
      </c>
      <c r="E3963" t="inlineStr">
        <is>
          <t>Beach Pool Villa | Villa Resorts</t>
        </is>
      </c>
      <c r="F3963" t="n">
        <v>1427</v>
      </c>
      <c r="G3963" t="inlineStr">
        <is>
          <t>2026-10-04</t>
        </is>
      </c>
      <c r="H3963" t="inlineStr">
        <is>
          <t>official</t>
        </is>
      </c>
      <c r="I3963" t="inlineStr">
        <is>
          <t>output/pages/175_villa-nautica-paradise-island/villas__villaresorts.com__royal-island-accommodation-beach-pool-villa.md</t>
        </is>
      </c>
    </row>
    <row r="3964">
      <c r="A3964" t="n">
        <v>173</v>
      </c>
      <c r="B3964" t="inlineStr">
        <is>
          <t>Kurumba Maldives</t>
        </is>
      </c>
      <c r="C3964" t="inlineStr">
        <is>
          <t>https://www.nivakurumba.com/experiences/</t>
        </is>
      </c>
      <c r="D3964" t="inlineStr">
        <is>
          <t>diving</t>
        </is>
      </c>
      <c r="E3964" t="inlineStr">
        <is>
          <t>Activities In Maldives Island | Experiences | Niva Kurumba Maldives</t>
        </is>
      </c>
      <c r="F3964" t="n">
        <v>246</v>
      </c>
      <c r="G3964" t="inlineStr">
        <is>
          <t>2026-10-04</t>
        </is>
      </c>
      <c r="H3964" t="inlineStr">
        <is>
          <t>official</t>
        </is>
      </c>
      <c r="I3964" t="inlineStr">
        <is>
          <t>output/pages/173_kurumba-maldives/diving__nivakurumba.com__experiences.md</t>
        </is>
      </c>
    </row>
    <row r="3965">
      <c r="A3965" t="n">
        <v>174</v>
      </c>
      <c r="B3965" t="inlineStr">
        <is>
          <t>Vilamendhoo Island Resort</t>
        </is>
      </c>
      <c r="C3965" t="inlineStr">
        <is>
          <t>https://www.vilamendhoo.com/facilities/gift-shop.html</t>
        </is>
      </c>
      <c r="D3965" t="inlineStr">
        <is>
          <t>spa</t>
        </is>
      </c>
      <c r="E3965" t="inlineStr">
        <is>
          <t>Maldives Souvenirs | Gift Shop at Vilamendhoo Island Resort &amp; Spa</t>
        </is>
      </c>
      <c r="F3965" t="n">
        <v>760</v>
      </c>
      <c r="G3965" t="inlineStr">
        <is>
          <t>2026-10-04</t>
        </is>
      </c>
      <c r="H3965" t="inlineStr">
        <is>
          <t>official</t>
        </is>
      </c>
      <c r="I3965" t="inlineStr">
        <is>
          <t>output/pages/174_vilamendhoo-island-resort/spa__vilamendhoo.com__facilities-gift-shop-html.md</t>
        </is>
      </c>
    </row>
    <row r="3966">
      <c r="A3966" t="n">
        <v>171</v>
      </c>
      <c r="B3966" t="inlineStr">
        <is>
          <t>Velaa Private Island Maldives</t>
        </is>
      </c>
      <c r="C3966" t="inlineStr">
        <is>
          <t>https://www.velaaprivateisland.com/events-news/new-hammam-in-nirolhu-private-residence</t>
        </is>
      </c>
      <c r="D3966" t="inlineStr">
        <is>
          <t>events</t>
        </is>
      </c>
      <c r="E3966" t="inlineStr">
        <is>
          <t>New Hammam in Nirolhu Private Residence - Velaa - Private Island</t>
        </is>
      </c>
      <c r="F3966" t="n">
        <v>3190</v>
      </c>
      <c r="G3966" t="inlineStr">
        <is>
          <t>2026-10-04</t>
        </is>
      </c>
      <c r="H3966" t="inlineStr">
        <is>
          <t>official</t>
        </is>
      </c>
      <c r="I3966" t="inlineStr">
        <is>
          <t>output/pages/171_velaa-private-island-maldives/events__velaaprivateisland.com__events-news-new-hammam-in-nirolhu-private-residence.md</t>
        </is>
      </c>
    </row>
    <row r="3967">
      <c r="A3967" t="n">
        <v>176</v>
      </c>
      <c r="B3967" t="inlineStr">
        <is>
          <t>Villa Park Sun Island</t>
        </is>
      </c>
      <c r="C3967" t="inlineStr">
        <is>
          <t>https://villaresorts.com/villa-nautica/meetings-and-conferences/</t>
        </is>
      </c>
      <c r="D3967" t="inlineStr">
        <is>
          <t>events</t>
        </is>
      </c>
      <c r="E3967" t="inlineStr">
        <is>
          <t>Meeting Room | Villa Nautica Resort Maldives</t>
        </is>
      </c>
      <c r="F3967" t="n">
        <v>3168</v>
      </c>
      <c r="G3967" t="inlineStr">
        <is>
          <t>2026-10-04</t>
        </is>
      </c>
      <c r="H3967" t="inlineStr">
        <is>
          <t>official</t>
        </is>
      </c>
      <c r="I3967" t="inlineStr">
        <is>
          <t>output/pages/176_villa-park-sun-island/events__villaresorts.com__villa-nautica-meetings-and-conferences.md</t>
        </is>
      </c>
    </row>
    <row r="3968">
      <c r="A3968" t="n">
        <v>171</v>
      </c>
      <c r="B3968" t="inlineStr">
        <is>
          <t>Velaa Private Island Maldives</t>
        </is>
      </c>
      <c r="C3968" t="inlineStr">
        <is>
          <t>https://www.velaaprivateisland.com/de/events-news/velaa-welcomes-cirque-macabre-this-halloween</t>
        </is>
      </c>
      <c r="D3968" t="inlineStr">
        <is>
          <t>events</t>
        </is>
      </c>
      <c r="E3968" t="inlineStr">
        <is>
          <t>Velaa begrÃ¼Ãt Cirque Macabre zu Halloween - Velaa - Private Island</t>
        </is>
      </c>
      <c r="F3968" t="n">
        <v>3409</v>
      </c>
      <c r="G3968" t="inlineStr">
        <is>
          <t>2026-10-04</t>
        </is>
      </c>
      <c r="H3968" t="inlineStr">
        <is>
          <t>official</t>
        </is>
      </c>
      <c r="I3968" t="inlineStr">
        <is>
          <t>output/pages/171_velaa-private-island-maldives/events__velaaprivateisland.com__de-events-news-velaa-welcomes-cirque-macabre-this-halloween.md</t>
        </is>
      </c>
    </row>
    <row r="3969">
      <c r="A3969" t="n">
        <v>173</v>
      </c>
      <c r="B3969" t="inlineStr">
        <is>
          <t>Kurumba Maldives</t>
        </is>
      </c>
      <c r="C3969" t="inlineStr">
        <is>
          <t>https://www.nivakurumba.com/privacy-policy/</t>
        </is>
      </c>
      <c r="D3969" t="inlineStr">
        <is>
          <t>diving</t>
        </is>
      </c>
      <c r="E3969" t="inlineStr">
        <is>
          <t>Privacy Policy | Niva Kurumba Maldives</t>
        </is>
      </c>
      <c r="F3969" t="n">
        <v>13894</v>
      </c>
      <c r="G3969" t="inlineStr">
        <is>
          <t>2026-10-04</t>
        </is>
      </c>
      <c r="H3969" t="inlineStr">
        <is>
          <t>official</t>
        </is>
      </c>
      <c r="I3969" t="inlineStr">
        <is>
          <t>output/pages/173_kurumba-maldives/diving__nivakurumba.com__privacy-policy.md</t>
        </is>
      </c>
    </row>
    <row r="3970">
      <c r="A3970" t="n">
        <v>176</v>
      </c>
      <c r="B3970" t="inlineStr">
        <is>
          <t>Villa Park Sun Island</t>
        </is>
      </c>
      <c r="C3970" t="inlineStr">
        <is>
          <t>https://villaresorts.com/royal-island/accommodation/beach-pool-villa/</t>
        </is>
      </c>
      <c r="D3970" t="inlineStr">
        <is>
          <t>villas</t>
        </is>
      </c>
      <c r="E3970" t="inlineStr">
        <is>
          <t>Beach Pool Villa | Villa Resorts</t>
        </is>
      </c>
      <c r="F3970" t="n">
        <v>1427</v>
      </c>
      <c r="G3970" t="inlineStr">
        <is>
          <t>2026-10-04</t>
        </is>
      </c>
      <c r="H3970" t="inlineStr">
        <is>
          <t>official</t>
        </is>
      </c>
      <c r="I3970" t="inlineStr">
        <is>
          <t>output/pages/176_villa-park-sun-island/villas__villaresorts.com__royal-island-accommodation-beach-pool-villa.md</t>
        </is>
      </c>
    </row>
    <row r="3971">
      <c r="A3971" t="n">
        <v>171</v>
      </c>
      <c r="B3971" t="inlineStr">
        <is>
          <t>Velaa Private Island Maldives</t>
        </is>
      </c>
      <c r="C3971" t="inlineStr">
        <is>
          <t>https://www.velaaprivateisland.com/ru/events-news/ticket-to-fabulous-velaas-nye-celebration</t>
        </is>
      </c>
      <c r="D3971" t="inlineStr">
        <is>
          <t>wedding</t>
        </is>
      </c>
      <c r="E3971" t="inlineStr">
        <is>
          <t>"ÐÐ¸Ð»ÐµÑ Ð½Ð° Ð¤Ð°Ð±ÑÐ»Ñ" ÐÑÐ°Ð·Ð´Ð½Ð¾Ð²Ð°Ð½Ð¸Ðµ ÐÐ¾Ð²Ð¾Ð³Ð¾ ÐÐ¾Ð´Ð° Ð² ÐÐµÐ»Ð°Ð° - ÐÐµÐ»Ð°Ð° - Ð§Ð°ÑÑÐ½ÑÐ</t>
        </is>
      </c>
      <c r="F3971" t="n">
        <v>5479</v>
      </c>
      <c r="G3971" t="inlineStr">
        <is>
          <t>2026-10-04</t>
        </is>
      </c>
      <c r="H3971" t="inlineStr">
        <is>
          <t>official</t>
        </is>
      </c>
      <c r="I3971" t="inlineStr">
        <is>
          <t>output/pages/171_velaa-private-island-maldives/wedding__velaaprivateisland.com__ru-events-news-ticket-to-fabulous-velaas-nye-celebration.md</t>
        </is>
      </c>
    </row>
    <row r="3972">
      <c r="A3972" t="n">
        <v>175</v>
      </c>
      <c r="B3972" t="inlineStr">
        <is>
          <t>Villa Nautica Paradise Island</t>
        </is>
      </c>
      <c r="C3972" t="inlineStr">
        <is>
          <t>https://villaresorts.com/royal-island/dining/maakanaa/</t>
        </is>
      </c>
      <c r="D3972" t="inlineStr">
        <is>
          <t>dining</t>
        </is>
      </c>
      <c r="E3972" t="inlineStr">
        <is>
          <t>Maakana Restaurant | Royal Island Resort, Maldives</t>
        </is>
      </c>
      <c r="F3972" t="n">
        <v>1057</v>
      </c>
      <c r="G3972" t="inlineStr">
        <is>
          <t>2026-10-04</t>
        </is>
      </c>
      <c r="H3972" t="inlineStr">
        <is>
          <t>official</t>
        </is>
      </c>
      <c r="I3972" t="inlineStr">
        <is>
          <t>output/pages/175_villa-nautica-paradise-island/dining__villaresorts.com__royal-island-dining-maakanaa.md</t>
        </is>
      </c>
    </row>
    <row r="3973">
      <c r="A3973" t="n">
        <v>171</v>
      </c>
      <c r="B3973" t="inlineStr">
        <is>
          <t>Velaa Private Island Maldives</t>
        </is>
      </c>
      <c r="C3973" t="inlineStr">
        <is>
          <t>https://www.velaaprivateisland.com/events-news/world-travel-awards-2021</t>
        </is>
      </c>
      <c r="D3973" t="inlineStr">
        <is>
          <t>events</t>
        </is>
      </c>
      <c r="E3973" t="inlineStr">
        <is>
          <t>World Travel Awards 2021 - Velaa - Private Island</t>
        </is>
      </c>
      <c r="F3973" t="n">
        <v>2865</v>
      </c>
      <c r="G3973" t="inlineStr">
        <is>
          <t>2026-10-04</t>
        </is>
      </c>
      <c r="H3973" t="inlineStr">
        <is>
          <t>official</t>
        </is>
      </c>
      <c r="I3973" t="inlineStr">
        <is>
          <t>output/pages/171_velaa-private-island-maldives/events__velaaprivateisland.com__events-news-world-travel-awards-2021.md</t>
        </is>
      </c>
    </row>
    <row r="3974">
      <c r="A3974" t="n">
        <v>174</v>
      </c>
      <c r="B3974" t="inlineStr">
        <is>
          <t>Vilamendhoo Island Resort</t>
        </is>
      </c>
      <c r="C3974" t="inlineStr">
        <is>
          <t>https://www.vilamendhoo.com/blog/2020/page/3</t>
        </is>
      </c>
      <c r="D3974" t="inlineStr">
        <is>
          <t>spa</t>
        </is>
      </c>
      <c r="E3974" t="inlineStr">
        <is>
          <t>2020 Maldives Dive Guide | Vilamendhoo Island Resort &amp; Spa Blog</t>
        </is>
      </c>
      <c r="F3974" t="n">
        <v>2317</v>
      </c>
      <c r="G3974" t="inlineStr">
        <is>
          <t>2026-10-04</t>
        </is>
      </c>
      <c r="H3974" t="inlineStr">
        <is>
          <t>official</t>
        </is>
      </c>
      <c r="I3974" t="inlineStr">
        <is>
          <t>output/pages/174_vilamendhoo-island-resort/spa__vilamendhoo.com__blog-2020-page-3.md</t>
        </is>
      </c>
    </row>
    <row r="3975">
      <c r="A3975" t="n">
        <v>175</v>
      </c>
      <c r="B3975" t="inlineStr">
        <is>
          <t>Villa Nautica Paradise Island</t>
        </is>
      </c>
      <c r="C3975" t="inlineStr">
        <is>
          <t>https://villaresorts.com/villa-haven/offers/</t>
        </is>
      </c>
      <c r="D3975" t="inlineStr">
        <is>
          <t>diving</t>
        </is>
      </c>
      <c r="E3975" t="inlineStr">
        <is>
          <t>Offers &amp; Packages | Villa Haven Resort Maldives</t>
        </is>
      </c>
      <c r="F3975" t="n">
        <v>1695</v>
      </c>
      <c r="G3975" t="inlineStr">
        <is>
          <t>2026-10-04</t>
        </is>
      </c>
      <c r="H3975" t="inlineStr">
        <is>
          <t>official</t>
        </is>
      </c>
      <c r="I3975" t="inlineStr">
        <is>
          <t>output/pages/175_villa-nautica-paradise-island/diving__villaresorts.com__villa-haven-offers.md</t>
        </is>
      </c>
    </row>
    <row r="3976">
      <c r="A3976" t="n">
        <v>176</v>
      </c>
      <c r="B3976" t="inlineStr">
        <is>
          <t>Villa Park Sun Island</t>
        </is>
      </c>
      <c r="C3976" t="inlineStr">
        <is>
          <t>https://villaresorts.com/royal-island/dining/maakanaa/</t>
        </is>
      </c>
      <c r="D3976" t="inlineStr">
        <is>
          <t>dining</t>
        </is>
      </c>
      <c r="E3976" t="inlineStr">
        <is>
          <t>Maakana Restaurant | Royal Island Resort, Maldives</t>
        </is>
      </c>
      <c r="F3976" t="n">
        <v>1057</v>
      </c>
      <c r="G3976" t="inlineStr">
        <is>
          <t>2026-10-04</t>
        </is>
      </c>
      <c r="H3976" t="inlineStr">
        <is>
          <t>official</t>
        </is>
      </c>
      <c r="I3976" t="inlineStr">
        <is>
          <t>output/pages/176_villa-park-sun-island/dining__villaresorts.com__royal-island-dining-maakanaa.md</t>
        </is>
      </c>
    </row>
    <row r="3977">
      <c r="A3977" t="n">
        <v>174</v>
      </c>
      <c r="B3977" t="inlineStr">
        <is>
          <t>Vilamendhoo Island Resort</t>
        </is>
      </c>
      <c r="C3977" t="inlineStr">
        <is>
          <t>https://www.vilamendhoo.com/sitemap.html</t>
        </is>
      </c>
      <c r="D3977" t="inlineStr">
        <is>
          <t>spa</t>
        </is>
      </c>
      <c r="E3977" t="inlineStr">
        <is>
          <t>Vilamendhoo Island Resort &amp; Spa | Sitemap</t>
        </is>
      </c>
      <c r="F3977" t="n">
        <v>1887</v>
      </c>
      <c r="G3977" t="inlineStr">
        <is>
          <t>2026-10-04</t>
        </is>
      </c>
      <c r="H3977" t="inlineStr">
        <is>
          <t>official</t>
        </is>
      </c>
      <c r="I3977" t="inlineStr">
        <is>
          <t>output/pages/174_vilamendhoo-island-resort/spa__vilamendhoo.com__sitemap-html.md</t>
        </is>
      </c>
    </row>
    <row r="3978">
      <c r="A3978" t="n">
        <v>175</v>
      </c>
      <c r="B3978" t="inlineStr">
        <is>
          <t>Villa Nautica Paradise Island</t>
        </is>
      </c>
      <c r="C3978" t="inlineStr">
        <is>
          <t>https://villaresorts.com/villa-park/</t>
        </is>
      </c>
      <c r="D3978" t="inlineStr">
        <is>
          <t>diving</t>
        </is>
      </c>
      <c r="E3978" t="inlineStr">
        <is>
          <t>Villa Park Maldives Resort | Official Website</t>
        </is>
      </c>
      <c r="F3978" t="n">
        <v>6747</v>
      </c>
      <c r="G3978" t="inlineStr">
        <is>
          <t>2026-10-04</t>
        </is>
      </c>
      <c r="H3978" t="inlineStr">
        <is>
          <t>official</t>
        </is>
      </c>
      <c r="I3978" t="inlineStr">
        <is>
          <t>output/pages/175_villa-nautica-paradise-island/diving__villaresorts.com__villa-park.md</t>
        </is>
      </c>
    </row>
    <row r="3979">
      <c r="A3979" t="n">
        <v>174</v>
      </c>
      <c r="B3979" t="inlineStr">
        <is>
          <t>Vilamendhoo Island Resort</t>
        </is>
      </c>
      <c r="C3979" t="inlineStr">
        <is>
          <t>https://www.vilamendhoo.com/blog/2021/04</t>
        </is>
      </c>
      <c r="D3979" t="inlineStr">
        <is>
          <t>wedding</t>
        </is>
      </c>
      <c r="E3979" t="inlineStr">
        <is>
          <t>It Is the Island for Dive, Romance, and Family Holidays | Vilamendhoo Island Resort &amp; Spa Maldives</t>
        </is>
      </c>
      <c r="F3979" t="n">
        <v>2478</v>
      </c>
      <c r="G3979" t="inlineStr">
        <is>
          <t>2026-10-04</t>
        </is>
      </c>
      <c r="H3979" t="inlineStr">
        <is>
          <t>official</t>
        </is>
      </c>
      <c r="I3979" t="inlineStr">
        <is>
          <t>output/pages/174_vilamendhoo-island-resort/wedding__vilamendhoo.com__blog-2021-04.md</t>
        </is>
      </c>
    </row>
    <row r="3980">
      <c r="A3980" t="n">
        <v>176</v>
      </c>
      <c r="B3980" t="inlineStr">
        <is>
          <t>Villa Park Sun Island</t>
        </is>
      </c>
      <c r="C3980" t="inlineStr">
        <is>
          <t>https://villaresorts.com/villa-haven/offers/</t>
        </is>
      </c>
      <c r="D3980" t="inlineStr">
        <is>
          <t>diving</t>
        </is>
      </c>
      <c r="E3980" t="inlineStr">
        <is>
          <t>Offers &amp; Packages | Villa Haven Resort Maldives</t>
        </is>
      </c>
      <c r="F3980" t="n">
        <v>1695</v>
      </c>
      <c r="G3980" t="inlineStr">
        <is>
          <t>2026-10-04</t>
        </is>
      </c>
      <c r="H3980" t="inlineStr">
        <is>
          <t>official</t>
        </is>
      </c>
      <c r="I3980" t="inlineStr">
        <is>
          <t>output/pages/176_villa-park-sun-island/diving__villaresorts.com__villa-haven-offers.md</t>
        </is>
      </c>
    </row>
    <row r="3981">
      <c r="A3981" t="n">
        <v>174</v>
      </c>
      <c r="B3981" t="inlineStr">
        <is>
          <t>Vilamendhoo Island Resort</t>
        </is>
      </c>
      <c r="C3981" t="inlineStr">
        <is>
          <t>https://www.vilamendhoo.com/blog/2021/02</t>
        </is>
      </c>
      <c r="D3981" t="inlineStr">
        <is>
          <t>wedding</t>
        </is>
      </c>
      <c r="E3981" t="inlineStr">
        <is>
          <t>Destination Weddings in the Maldives | Vilamendhoo Island Resort &amp; Spa</t>
        </is>
      </c>
      <c r="F3981" t="n">
        <v>3905</v>
      </c>
      <c r="G3981" t="inlineStr">
        <is>
          <t>2026-10-04</t>
        </is>
      </c>
      <c r="H3981" t="inlineStr">
        <is>
          <t>official</t>
        </is>
      </c>
      <c r="I3981" t="inlineStr">
        <is>
          <t>output/pages/174_vilamendhoo-island-resort/wedding__vilamendhoo.com__blog-2021-02.md</t>
        </is>
      </c>
    </row>
    <row r="3982">
      <c r="A3982" t="n">
        <v>174</v>
      </c>
      <c r="B3982" t="inlineStr">
        <is>
          <t>Vilamendhoo Island Resort</t>
        </is>
      </c>
      <c r="C3982" t="inlineStr">
        <is>
          <t>https://www.vilamendhoo.com/blog/category/things-to-do</t>
        </is>
      </c>
      <c r="D3982" t="inlineStr">
        <is>
          <t>spa</t>
        </is>
      </c>
      <c r="E3982" t="inlineStr">
        <is>
          <t>Top Family-friendly Excursions in the Maldives | Vilamendhoo Island Resort &amp; Spa</t>
        </is>
      </c>
      <c r="F3982" t="n">
        <v>3415</v>
      </c>
      <c r="G3982" t="inlineStr">
        <is>
          <t>2026-10-04</t>
        </is>
      </c>
      <c r="H3982" t="inlineStr">
        <is>
          <t>official</t>
        </is>
      </c>
      <c r="I3982" t="inlineStr">
        <is>
          <t>output/pages/174_vilamendhoo-island-resort/spa__vilamendhoo.com__blog-category-things-to-do.md</t>
        </is>
      </c>
    </row>
    <row r="3983">
      <c r="A3983" t="n">
        <v>175</v>
      </c>
      <c r="B3983" t="inlineStr">
        <is>
          <t>Villa Nautica Paradise Island</t>
        </is>
      </c>
      <c r="C3983" t="inlineStr">
        <is>
          <t>https://villaresorts.com/villa-nautica/accommodation/compare-villas/</t>
        </is>
      </c>
      <c r="D3983" t="inlineStr">
        <is>
          <t>villas</t>
        </is>
      </c>
      <c r="E3983" t="inlineStr">
        <is>
          <t>Compare villas - Villa Nautica | Villa Resorts</t>
        </is>
      </c>
      <c r="F3983" t="n">
        <v>410</v>
      </c>
      <c r="G3983" t="inlineStr">
        <is>
          <t>2026-10-04</t>
        </is>
      </c>
      <c r="H3983" t="inlineStr">
        <is>
          <t>official</t>
        </is>
      </c>
      <c r="I3983" t="inlineStr">
        <is>
          <t>output/pages/175_villa-nautica-paradise-island/villas__villaresorts.com__villa-nautica-accommodation-compare-villas.md</t>
        </is>
      </c>
    </row>
    <row r="3984">
      <c r="A3984" t="n">
        <v>176</v>
      </c>
      <c r="B3984" t="inlineStr">
        <is>
          <t>Villa Park Sun Island</t>
        </is>
      </c>
      <c r="C3984" t="inlineStr">
        <is>
          <t>https://villaresorts.com/villa-nautica/accommodation/compare-villas/</t>
        </is>
      </c>
      <c r="D3984" t="inlineStr">
        <is>
          <t>villas</t>
        </is>
      </c>
      <c r="E3984" t="inlineStr">
        <is>
          <t>Compare villas - Villa Nautica | Villa Resorts</t>
        </is>
      </c>
      <c r="F3984" t="n">
        <v>410</v>
      </c>
      <c r="G3984" t="inlineStr">
        <is>
          <t>2026-10-04</t>
        </is>
      </c>
      <c r="H3984" t="inlineStr">
        <is>
          <t>official</t>
        </is>
      </c>
      <c r="I3984" t="inlineStr">
        <is>
          <t>output/pages/176_villa-park-sun-island/villas__villaresorts.com__villa-nautica-accommodation-compare-villas.md</t>
        </is>
      </c>
    </row>
    <row r="3985">
      <c r="A3985" t="n">
        <v>175</v>
      </c>
      <c r="B3985" t="inlineStr">
        <is>
          <t>Villa Nautica Paradise Island</t>
        </is>
      </c>
      <c r="C3985" t="inlineStr">
        <is>
          <t>https://villaresorts.com/villa-nautica/accommodation/one-bedroom-ocean-suite-with-pool/</t>
        </is>
      </c>
      <c r="D3985" t="inlineStr">
        <is>
          <t>diving</t>
        </is>
      </c>
      <c r="E3985" t="inlineStr">
        <is>
          <t>Ocean Suite Pool Villa | Villa Nautica Resort Maldives</t>
        </is>
      </c>
      <c r="F3985" t="n">
        <v>2505</v>
      </c>
      <c r="G3985" t="inlineStr">
        <is>
          <t>2026-10-04</t>
        </is>
      </c>
      <c r="H3985" t="inlineStr">
        <is>
          <t>official</t>
        </is>
      </c>
      <c r="I3985" t="inlineStr">
        <is>
          <t>output/pages/175_villa-nautica-paradise-island/diving__villaresorts.com__villa-nautica-accommodation-one-bedroom-ocean-suite-with-poo.md</t>
        </is>
      </c>
    </row>
    <row r="3986">
      <c r="A3986" t="n">
        <v>176</v>
      </c>
      <c r="B3986" t="inlineStr">
        <is>
          <t>Villa Park Sun Island</t>
        </is>
      </c>
      <c r="C3986" t="inlineStr">
        <is>
          <t>https://villaresorts.com/villa-nautica/accommodation/one-bedroom-ocean-suite-with-pool/</t>
        </is>
      </c>
      <c r="D3986" t="inlineStr">
        <is>
          <t>diving</t>
        </is>
      </c>
      <c r="E3986" t="inlineStr">
        <is>
          <t>Ocean Suite Pool Villa | Villa Nautica Resort Maldives</t>
        </is>
      </c>
      <c r="F3986" t="n">
        <v>2505</v>
      </c>
      <c r="G3986" t="inlineStr">
        <is>
          <t>2026-10-04</t>
        </is>
      </c>
      <c r="H3986" t="inlineStr">
        <is>
          <t>official</t>
        </is>
      </c>
      <c r="I3986" t="inlineStr">
        <is>
          <t>output/pages/176_villa-park-sun-island/diving__villaresorts.com__villa-nautica-accommodation-one-bedroom-ocean-suite-with-poo.md</t>
        </is>
      </c>
    </row>
    <row r="3987">
      <c r="A3987" t="n">
        <v>174</v>
      </c>
      <c r="B3987" t="inlineStr">
        <is>
          <t>Vilamendhoo Island Resort</t>
        </is>
      </c>
      <c r="C3987" t="inlineStr">
        <is>
          <t>https://www.vilamendhoo.com/dining/a-la-carte-restaurants/asian-wok-restaurant-bar.html</t>
        </is>
      </c>
      <c r="D3987" t="inlineStr">
        <is>
          <t>dining</t>
        </is>
      </c>
      <c r="E3987" t="inlineStr">
        <is>
          <t>Asian Wok Restaurant | Vilamendhoo Island Resort &amp; Spa | Menu</t>
        </is>
      </c>
      <c r="F3987" t="n">
        <v>1042</v>
      </c>
      <c r="G3987" t="inlineStr">
        <is>
          <t>2026-10-04</t>
        </is>
      </c>
      <c r="H3987" t="inlineStr">
        <is>
          <t>official</t>
        </is>
      </c>
      <c r="I3987" t="inlineStr">
        <is>
          <t>output/pages/174_vilamendhoo-island-resort/dining__vilamendhoo.com__dining-a-la-carte-restaurants-asian-wok-restaurant-bar-html.md</t>
        </is>
      </c>
    </row>
    <row r="3988">
      <c r="A3988" t="n">
        <v>175</v>
      </c>
      <c r="B3988" t="inlineStr">
        <is>
          <t>Villa Nautica Paradise Island</t>
        </is>
      </c>
      <c r="C3988" t="inlineStr">
        <is>
          <t>https://villaresorts.com/villa-nautica/dining/</t>
        </is>
      </c>
      <c r="D3988" t="inlineStr">
        <is>
          <t>dining</t>
        </is>
      </c>
      <c r="E3988" t="inlineStr">
        <is>
          <t>Restaurants &amp; Bars | Villa Nautica Resort Maldives</t>
        </is>
      </c>
      <c r="F3988" t="n">
        <v>3645</v>
      </c>
      <c r="G3988" t="inlineStr">
        <is>
          <t>2026-10-04</t>
        </is>
      </c>
      <c r="H3988" t="inlineStr">
        <is>
          <t>official</t>
        </is>
      </c>
      <c r="I3988" t="inlineStr">
        <is>
          <t>output/pages/175_villa-nautica-paradise-island/dining__villaresorts.com__villa-nautica-dining.md</t>
        </is>
      </c>
    </row>
    <row r="3989">
      <c r="A3989" t="n">
        <v>174</v>
      </c>
      <c r="B3989" t="inlineStr">
        <is>
          <t>Vilamendhoo Island Resort</t>
        </is>
      </c>
      <c r="C3989" t="inlineStr">
        <is>
          <t>https://www.vilamendhoo.com/travel-agents.html</t>
        </is>
      </c>
      <c r="D3989" t="inlineStr">
        <is>
          <t>spa</t>
        </is>
      </c>
      <c r="E3989" t="inlineStr">
        <is>
          <t>Maldives Booking All Inclusive | Vilamendhoo Island Resort &amp; Spa</t>
        </is>
      </c>
      <c r="F3989" t="n">
        <v>1082</v>
      </c>
      <c r="G3989" t="inlineStr">
        <is>
          <t>2026-10-04</t>
        </is>
      </c>
      <c r="H3989" t="inlineStr">
        <is>
          <t>official</t>
        </is>
      </c>
      <c r="I3989" t="inlineStr">
        <is>
          <t>output/pages/174_vilamendhoo-island-resort/spa__vilamendhoo.com__travel-agents-html.md</t>
        </is>
      </c>
    </row>
    <row r="3990">
      <c r="A3990" t="n">
        <v>176</v>
      </c>
      <c r="B3990" t="inlineStr">
        <is>
          <t>Villa Park Sun Island</t>
        </is>
      </c>
      <c r="C3990" t="inlineStr">
        <is>
          <t>https://villaresorts.com/villa-nautica/dining/</t>
        </is>
      </c>
      <c r="D3990" t="inlineStr">
        <is>
          <t>dining</t>
        </is>
      </c>
      <c r="E3990" t="inlineStr">
        <is>
          <t>Restaurants &amp; Bars | Villa Nautica Resort Maldives</t>
        </is>
      </c>
      <c r="F3990" t="n">
        <v>3645</v>
      </c>
      <c r="G3990" t="inlineStr">
        <is>
          <t>2026-10-04</t>
        </is>
      </c>
      <c r="H3990" t="inlineStr">
        <is>
          <t>official</t>
        </is>
      </c>
      <c r="I3990" t="inlineStr">
        <is>
          <t>output/pages/176_villa-park-sun-island/dining__villaresorts.com__villa-nautica-dining.md</t>
        </is>
      </c>
    </row>
    <row r="3991">
      <c r="A3991" t="n">
        <v>174</v>
      </c>
      <c r="B3991" t="inlineStr">
        <is>
          <t>Vilamendhoo Island Resort</t>
        </is>
      </c>
      <c r="C3991" t="inlineStr">
        <is>
          <t>https://www.vilamendhoo.com/blog/2021/08</t>
        </is>
      </c>
      <c r="D3991" t="inlineStr">
        <is>
          <t>spa</t>
        </is>
      </c>
      <c r="E3991" t="inlineStr">
        <is>
          <t>Your Safe Island of Adventure is Waiting for Your Arrival! | Vilamendhoo Island Resort &amp; Spa, South Ari Atoll, Maldives</t>
        </is>
      </c>
      <c r="F3991" t="n">
        <v>2088</v>
      </c>
      <c r="G3991" t="inlineStr">
        <is>
          <t>2026-10-04</t>
        </is>
      </c>
      <c r="H3991" t="inlineStr">
        <is>
          <t>official</t>
        </is>
      </c>
      <c r="I3991" t="inlineStr">
        <is>
          <t>output/pages/174_vilamendhoo-island-resort/spa__vilamendhoo.com__blog-2021-08.md</t>
        </is>
      </c>
    </row>
    <row r="3992">
      <c r="A3992" t="n">
        <v>175</v>
      </c>
      <c r="B3992" t="inlineStr">
        <is>
          <t>Villa Nautica Paradise Island</t>
        </is>
      </c>
      <c r="C3992" t="inlineStr">
        <is>
          <t>https://villaresorts.com/blog/packing-essentials-for-your-trip-to-the-maldives/</t>
        </is>
      </c>
      <c r="D3992" t="inlineStr">
        <is>
          <t>diving</t>
        </is>
      </c>
      <c r="E3992" t="inlineStr">
        <is>
          <t>Packing essentials for your trip to the Maldives | Villa Resorts</t>
        </is>
      </c>
      <c r="F3992" t="n">
        <v>4878</v>
      </c>
      <c r="G3992" t="inlineStr">
        <is>
          <t>2026-10-04</t>
        </is>
      </c>
      <c r="H3992" t="inlineStr">
        <is>
          <t>official</t>
        </is>
      </c>
      <c r="I3992" t="inlineStr">
        <is>
          <t>output/pages/175_villa-nautica-paradise-island/diving__villaresorts.com__blog-packing-essentials-for-your-trip-to-the-maldives.md</t>
        </is>
      </c>
    </row>
    <row r="3993">
      <c r="A3993" t="n">
        <v>176</v>
      </c>
      <c r="B3993" t="inlineStr">
        <is>
          <t>Villa Park Sun Island</t>
        </is>
      </c>
      <c r="C3993" t="inlineStr">
        <is>
          <t>https://villaresorts.com/blog/packing-essentials-for-your-trip-to-the-maldives/</t>
        </is>
      </c>
      <c r="D3993" t="inlineStr">
        <is>
          <t>diving</t>
        </is>
      </c>
      <c r="E3993" t="inlineStr">
        <is>
          <t>Packing essentials for your trip to the Maldives | Villa Resorts</t>
        </is>
      </c>
      <c r="F3993" t="n">
        <v>4878</v>
      </c>
      <c r="G3993" t="inlineStr">
        <is>
          <t>2026-10-04</t>
        </is>
      </c>
      <c r="H3993" t="inlineStr">
        <is>
          <t>official</t>
        </is>
      </c>
      <c r="I3993" t="inlineStr">
        <is>
          <t>output/pages/176_villa-park-sun-island/diving__villaresorts.com__blog-packing-essentials-for-your-trip-to-the-maldives.md</t>
        </is>
      </c>
    </row>
    <row r="3994">
      <c r="A3994" t="n">
        <v>174</v>
      </c>
      <c r="B3994" t="inlineStr">
        <is>
          <t>Vilamendhoo Island Resort</t>
        </is>
      </c>
      <c r="C3994" t="inlineStr">
        <is>
          <t>https://www.vilamendhoo.com/dining/buffet-restaurants/funama-buffet-restaurant.html</t>
        </is>
      </c>
      <c r="D3994" t="inlineStr">
        <is>
          <t>dining</t>
        </is>
      </c>
      <c r="E3994" t="inlineStr">
        <is>
          <t>Funama Buffet Restaurant | Vilamendhoo Island Resort &amp; Spa</t>
        </is>
      </c>
      <c r="F3994" t="n">
        <v>662</v>
      </c>
      <c r="G3994" t="inlineStr">
        <is>
          <t>2026-10-04</t>
        </is>
      </c>
      <c r="H3994" t="inlineStr">
        <is>
          <t>official</t>
        </is>
      </c>
      <c r="I3994" t="inlineStr">
        <is>
          <t>output/pages/174_vilamendhoo-island-resort/dining__vilamendhoo.com__dining-buffet-restaurants-funama-buffet-restaurant-html.md</t>
        </is>
      </c>
    </row>
    <row r="3995">
      <c r="A3995" t="n">
        <v>175</v>
      </c>
      <c r="B3995" t="inlineStr">
        <is>
          <t>Villa Nautica Paradise Island</t>
        </is>
      </c>
      <c r="C3995" t="inlineStr">
        <is>
          <t>https://villaresorts.com/royal-island/dining/raabondhi/</t>
        </is>
      </c>
      <c r="D3995" t="inlineStr">
        <is>
          <t>dining</t>
        </is>
      </c>
      <c r="E3995" t="inlineStr">
        <is>
          <t>Raabondhi Restaurant | Royal Island Resort, Maldives</t>
        </is>
      </c>
      <c r="F3995" t="n">
        <v>1008</v>
      </c>
      <c r="G3995" t="inlineStr">
        <is>
          <t>2026-10-04</t>
        </is>
      </c>
      <c r="H3995" t="inlineStr">
        <is>
          <t>official</t>
        </is>
      </c>
      <c r="I3995" t="inlineStr">
        <is>
          <t>output/pages/175_villa-nautica-paradise-island/dining__villaresorts.com__royal-island-dining-raabondhi.md</t>
        </is>
      </c>
    </row>
    <row r="3996">
      <c r="A3996" t="n">
        <v>174</v>
      </c>
      <c r="B3996" t="inlineStr">
        <is>
          <t>Vilamendhoo Island Resort</t>
        </is>
      </c>
      <c r="C3996" t="inlineStr">
        <is>
          <t>https://www.vilamendhoo.com/spa.html</t>
        </is>
      </c>
      <c r="D3996" t="inlineStr">
        <is>
          <t>spa</t>
        </is>
      </c>
      <c r="E3996" t="inlineStr">
        <is>
          <t>Duniye Spa at Vilamendhoo Island Resort &amp; Spa | Maldives Spa Resorts</t>
        </is>
      </c>
      <c r="F3996" t="n">
        <v>788</v>
      </c>
      <c r="G3996" t="inlineStr">
        <is>
          <t>2026-10-04</t>
        </is>
      </c>
      <c r="H3996" t="inlineStr">
        <is>
          <t>official</t>
        </is>
      </c>
      <c r="I3996" t="inlineStr">
        <is>
          <t>output/pages/174_vilamendhoo-island-resort/spa__vilamendhoo.com__spa-html.md</t>
        </is>
      </c>
    </row>
    <row r="3997">
      <c r="A3997" t="n">
        <v>174</v>
      </c>
      <c r="B3997" t="inlineStr">
        <is>
          <t>Vilamendhoo Island Resort</t>
        </is>
      </c>
      <c r="C3997" t="inlineStr">
        <is>
          <t>https://www.vilamendhoo.com/about-us/careers.html</t>
        </is>
      </c>
      <c r="D3997" t="inlineStr">
        <is>
          <t>spa</t>
        </is>
      </c>
      <c r="E3997" t="inlineStr">
        <is>
          <t>Careers at Vilamendhoo Island Resort &amp; Spa | Hotel Jobs in Maldives</t>
        </is>
      </c>
      <c r="F3997" t="n">
        <v>489</v>
      </c>
      <c r="G3997" t="inlineStr">
        <is>
          <t>2026-10-04</t>
        </is>
      </c>
      <c r="H3997" t="inlineStr">
        <is>
          <t>official</t>
        </is>
      </c>
      <c r="I3997" t="inlineStr">
        <is>
          <t>output/pages/174_vilamendhoo-island-resort/spa__vilamendhoo.com__about-us-careers-html.md</t>
        </is>
      </c>
    </row>
    <row r="3998">
      <c r="A3998" t="n">
        <v>176</v>
      </c>
      <c r="B3998" t="inlineStr">
        <is>
          <t>Villa Park Sun Island</t>
        </is>
      </c>
      <c r="C3998" t="inlineStr">
        <is>
          <t>https://villaresorts.com/royal-island/dining/raabondhi/</t>
        </is>
      </c>
      <c r="D3998" t="inlineStr">
        <is>
          <t>dining</t>
        </is>
      </c>
      <c r="E3998" t="inlineStr">
        <is>
          <t>Raabondhi Restaurant | Royal Island Resort, Maldives</t>
        </is>
      </c>
      <c r="F3998" t="n">
        <v>1008</v>
      </c>
      <c r="G3998" t="inlineStr">
        <is>
          <t>2026-10-04</t>
        </is>
      </c>
      <c r="H3998" t="inlineStr">
        <is>
          <t>official</t>
        </is>
      </c>
      <c r="I3998" t="inlineStr">
        <is>
          <t>output/pages/176_villa-park-sun-island/dining__villaresorts.com__royal-island-dining-raabondhi.md</t>
        </is>
      </c>
    </row>
    <row r="3999">
      <c r="A3999" t="n">
        <v>175</v>
      </c>
      <c r="B3999" t="inlineStr">
        <is>
          <t>Villa Nautica Paradise Island</t>
        </is>
      </c>
      <c r="C3999" t="inlineStr">
        <is>
          <t>https://villaresorts.com/villa-nautica/contact/</t>
        </is>
      </c>
      <c r="D3999" t="inlineStr">
        <is>
          <t>diving</t>
        </is>
      </c>
      <c r="E3999" t="inlineStr">
        <is>
          <t>Contact Us | Villa Nautica Resort Maldives</t>
        </is>
      </c>
      <c r="F3999" t="n">
        <v>587</v>
      </c>
      <c r="G3999" t="inlineStr">
        <is>
          <t>2026-10-04</t>
        </is>
      </c>
      <c r="H3999" t="inlineStr">
        <is>
          <t>official</t>
        </is>
      </c>
      <c r="I3999" t="inlineStr">
        <is>
          <t>output/pages/175_villa-nautica-paradise-island/diving__villaresorts.com__villa-nautica-contact.md</t>
        </is>
      </c>
    </row>
    <row r="4000">
      <c r="A4000" t="n">
        <v>174</v>
      </c>
      <c r="B4000" t="inlineStr">
        <is>
          <t>Vilamendhoo Island Resort</t>
        </is>
      </c>
      <c r="C4000" t="inlineStr">
        <is>
          <t>https://www.vilamendhoo.com/blog/category/family-travel</t>
        </is>
      </c>
      <c r="D4000" t="inlineStr">
        <is>
          <t>spa</t>
        </is>
      </c>
      <c r="E4000" t="inlineStr">
        <is>
          <t>Top Family-friendly Excursions in the Maldives | Vilamendhoo Island Resort &amp; Spa</t>
        </is>
      </c>
      <c r="F4000" t="n">
        <v>3415</v>
      </c>
      <c r="G4000" t="inlineStr">
        <is>
          <t>2026-10-04</t>
        </is>
      </c>
      <c r="H4000" t="inlineStr">
        <is>
          <t>official</t>
        </is>
      </c>
      <c r="I4000" t="inlineStr">
        <is>
          <t>output/pages/174_vilamendhoo-island-resort/spa__vilamendhoo.com__blog-category-family-travel.md</t>
        </is>
      </c>
    </row>
    <row r="4001">
      <c r="A4001" t="n">
        <v>176</v>
      </c>
      <c r="B4001" t="inlineStr">
        <is>
          <t>Villa Park Sun Island</t>
        </is>
      </c>
      <c r="C4001" t="inlineStr">
        <is>
          <t>https://villaresorts.com/villa-nautica/contact/</t>
        </is>
      </c>
      <c r="D4001" t="inlineStr">
        <is>
          <t>diving</t>
        </is>
      </c>
      <c r="E4001" t="inlineStr">
        <is>
          <t>Contact Us | Villa Nautica Resort Maldives</t>
        </is>
      </c>
      <c r="F4001" t="n">
        <v>587</v>
      </c>
      <c r="G4001" t="inlineStr">
        <is>
          <t>2026-10-04</t>
        </is>
      </c>
      <c r="H4001" t="inlineStr">
        <is>
          <t>official</t>
        </is>
      </c>
      <c r="I4001" t="inlineStr">
        <is>
          <t>output/pages/176_villa-park-sun-island/diving__villaresorts.com__villa-nautica-contact.md</t>
        </is>
      </c>
    </row>
    <row r="4002">
      <c r="A4002" t="n">
        <v>174</v>
      </c>
      <c r="B4002" t="inlineStr">
        <is>
          <t>Vilamendhoo Island Resort</t>
        </is>
      </c>
      <c r="C4002" t="inlineStr">
        <is>
          <t>https://www.vilamendhoo.com/things-to-do/excursions/dhangethi-island-excursion.html</t>
        </is>
      </c>
      <c r="D4002" t="inlineStr">
        <is>
          <t>diving</t>
        </is>
      </c>
      <c r="E4002" t="inlineStr">
        <is>
          <t>Island Hopping Maldives | Vilamendhoo Island | Dhangethi Island Excursion</t>
        </is>
      </c>
      <c r="F4002" t="n">
        <v>794</v>
      </c>
      <c r="G4002" t="inlineStr">
        <is>
          <t>2026-10-04</t>
        </is>
      </c>
      <c r="H4002" t="inlineStr">
        <is>
          <t>official</t>
        </is>
      </c>
      <c r="I4002" t="inlineStr">
        <is>
          <t>output/pages/174_vilamendhoo-island-resort/diving__vilamendhoo.com__things-to-do-excursions-dhangethi-island-excursion-html.md</t>
        </is>
      </c>
    </row>
    <row r="4003">
      <c r="A4003" t="n">
        <v>175</v>
      </c>
      <c r="B4003" t="inlineStr">
        <is>
          <t>Villa Nautica Paradise Island</t>
        </is>
      </c>
      <c r="C4003" t="inlineStr">
        <is>
          <t>https://villaresorts.com/royal-island/accommodation/</t>
        </is>
      </c>
      <c r="D4003" t="inlineStr">
        <is>
          <t>diving</t>
        </is>
      </c>
      <c r="E4003" t="inlineStr">
        <is>
          <t>Royal Island Maldives Resort | Beach Villas &amp; Suites</t>
        </is>
      </c>
      <c r="F4003" t="n">
        <v>1545</v>
      </c>
      <c r="G4003" t="inlineStr">
        <is>
          <t>2026-10-04</t>
        </is>
      </c>
      <c r="H4003" t="inlineStr">
        <is>
          <t>official</t>
        </is>
      </c>
      <c r="I4003" t="inlineStr">
        <is>
          <t>output/pages/175_villa-nautica-paradise-island/diving__villaresorts.com__royal-island-accommodation.md</t>
        </is>
      </c>
    </row>
    <row r="4004">
      <c r="A4004" t="n">
        <v>174</v>
      </c>
      <c r="B4004" t="inlineStr">
        <is>
          <t>Vilamendhoo Island Resort</t>
        </is>
      </c>
      <c r="C4004" t="inlineStr">
        <is>
          <t>https://www.vilamendhoo.com/blog/category/special-offers</t>
        </is>
      </c>
      <c r="D4004" t="inlineStr">
        <is>
          <t>offers</t>
        </is>
      </c>
      <c r="E4004" t="inlineStr">
        <is>
          <t>Special Offers for Your Vacation at Vilamendhoo</t>
        </is>
      </c>
      <c r="F4004" t="n">
        <v>2808</v>
      </c>
      <c r="G4004" t="inlineStr">
        <is>
          <t>2026-10-04</t>
        </is>
      </c>
      <c r="H4004" t="inlineStr">
        <is>
          <t>official</t>
        </is>
      </c>
      <c r="I4004" t="inlineStr">
        <is>
          <t>output/pages/174_vilamendhoo-island-resort/offers__vilamendhoo.com__blog-category-special-offers.md</t>
        </is>
      </c>
    </row>
    <row r="4005">
      <c r="A4005" t="n">
        <v>176</v>
      </c>
      <c r="B4005" t="inlineStr">
        <is>
          <t>Villa Park Sun Island</t>
        </is>
      </c>
      <c r="C4005" t="inlineStr">
        <is>
          <t>https://villaresorts.com/royal-island/accommodation/</t>
        </is>
      </c>
      <c r="D4005" t="inlineStr">
        <is>
          <t>diving</t>
        </is>
      </c>
      <c r="E4005" t="inlineStr">
        <is>
          <t>Royal Island Maldives Resort | Beach Villas &amp; Suites</t>
        </is>
      </c>
      <c r="F4005" t="n">
        <v>1545</v>
      </c>
      <c r="G4005" t="inlineStr">
        <is>
          <t>2026-10-04</t>
        </is>
      </c>
      <c r="H4005" t="inlineStr">
        <is>
          <t>official</t>
        </is>
      </c>
      <c r="I4005" t="inlineStr">
        <is>
          <t>output/pages/176_villa-park-sun-island/diving__villaresorts.com__royal-island-accommodation.md</t>
        </is>
      </c>
    </row>
    <row r="4006">
      <c r="A4006" t="n">
        <v>177</v>
      </c>
      <c r="B4006" t="inlineStr">
        <is>
          <t>Royal Island Resort and Spa</t>
        </is>
      </c>
      <c r="C4006" t="inlineStr">
        <is>
          <t>https://villaresorts.com/royal-island/</t>
        </is>
      </c>
      <c r="D4006" t="inlineStr">
        <is>
          <t>diving</t>
        </is>
      </c>
      <c r="E4006" t="inlineStr">
        <is>
          <t>Royal Island Maldives Resort | Official Website</t>
        </is>
      </c>
      <c r="F4006" t="n">
        <v>7429</v>
      </c>
      <c r="G4006" t="inlineStr">
        <is>
          <t>2026-10-04</t>
        </is>
      </c>
      <c r="H4006" t="inlineStr">
        <is>
          <t>official</t>
        </is>
      </c>
      <c r="I4006" t="inlineStr">
        <is>
          <t>output/pages/177_royal-island-resort-and-spa/diving__villaresorts.com__royal-island.md</t>
        </is>
      </c>
    </row>
    <row r="4007">
      <c r="A4007" t="n">
        <v>175</v>
      </c>
      <c r="B4007" t="inlineStr">
        <is>
          <t>Villa Nautica Paradise Island</t>
        </is>
      </c>
      <c r="C4007" t="inlineStr">
        <is>
          <t>https://villaresorts.com/royal-island/starfish-kids-club/</t>
        </is>
      </c>
      <c r="D4007" t="inlineStr">
        <is>
          <t>kids</t>
        </is>
      </c>
      <c r="E4007" t="inlineStr">
        <is>
          <t>Starfish Kids Club | Villa Resorts</t>
        </is>
      </c>
      <c r="F4007" t="n">
        <v>1646</v>
      </c>
      <c r="G4007" t="inlineStr">
        <is>
          <t>2026-10-04</t>
        </is>
      </c>
      <c r="H4007" t="inlineStr">
        <is>
          <t>official</t>
        </is>
      </c>
      <c r="I4007" t="inlineStr">
        <is>
          <t>output/pages/175_villa-nautica-paradise-island/kids__villaresorts.com__royal-island-starfish-kids-club.md</t>
        </is>
      </c>
    </row>
    <row r="4008">
      <c r="A4008" t="n">
        <v>174</v>
      </c>
      <c r="B4008" t="inlineStr">
        <is>
          <t>Vilamendhoo Island Resort</t>
        </is>
      </c>
      <c r="C4008" t="inlineStr">
        <is>
          <t>https://www.vilamendhoo.com/blog/category/wellness</t>
        </is>
      </c>
      <c r="D4008" t="inlineStr">
        <is>
          <t>dining</t>
        </is>
      </c>
      <c r="E4008" t="inlineStr">
        <is>
          <t>Vilamendhoo Island Blog | Maldivian Bliss, Women &amp; Men’s Wellness Retreat - 4 Nights/5 Days at Vilamendhoo Island</t>
        </is>
      </c>
      <c r="F4008" t="n">
        <v>6815</v>
      </c>
      <c r="G4008" t="inlineStr">
        <is>
          <t>2026-10-04</t>
        </is>
      </c>
      <c r="H4008" t="inlineStr">
        <is>
          <t>official</t>
        </is>
      </c>
      <c r="I4008" t="inlineStr">
        <is>
          <t>output/pages/174_vilamendhoo-island-resort/dining__vilamendhoo.com__blog-category-wellness.md</t>
        </is>
      </c>
    </row>
    <row r="4009">
      <c r="A4009" t="n">
        <v>174</v>
      </c>
      <c r="B4009" t="inlineStr">
        <is>
          <t>Vilamendhoo Island Resort</t>
        </is>
      </c>
      <c r="C4009" t="inlineStr">
        <is>
          <t>https://www.vilamendhoo.com/offers.html</t>
        </is>
      </c>
      <c r="D4009" t="inlineStr">
        <is>
          <t>spa</t>
        </is>
      </c>
      <c r="E4009" t="inlineStr">
        <is>
          <t>Maldives Package Deals | Vilamendhoo Island Resort &amp; Spa | Offers</t>
        </is>
      </c>
      <c r="F4009" t="n">
        <v>1614</v>
      </c>
      <c r="G4009" t="inlineStr">
        <is>
          <t>2026-10-04</t>
        </is>
      </c>
      <c r="H4009" t="inlineStr">
        <is>
          <t>official</t>
        </is>
      </c>
      <c r="I4009" t="inlineStr">
        <is>
          <t>output/pages/174_vilamendhoo-island-resort/spa__vilamendhoo.com__offers-html.md</t>
        </is>
      </c>
    </row>
    <row r="4010">
      <c r="A4010" t="n">
        <v>176</v>
      </c>
      <c r="B4010" t="inlineStr">
        <is>
          <t>Villa Park Sun Island</t>
        </is>
      </c>
      <c r="C4010" t="inlineStr">
        <is>
          <t>https://villaresorts.com/royal-island/starfish-kids-club/</t>
        </is>
      </c>
      <c r="D4010" t="inlineStr">
        <is>
          <t>kids</t>
        </is>
      </c>
      <c r="E4010" t="inlineStr">
        <is>
          <t>Starfish Kids Club | Villa Resorts</t>
        </is>
      </c>
      <c r="F4010" t="n">
        <v>1646</v>
      </c>
      <c r="G4010" t="inlineStr">
        <is>
          <t>2026-10-04</t>
        </is>
      </c>
      <c r="H4010" t="inlineStr">
        <is>
          <t>official</t>
        </is>
      </c>
      <c r="I4010" t="inlineStr">
        <is>
          <t>output/pages/176_villa-park-sun-island/kids__villaresorts.com__royal-island-starfish-kids-club.md</t>
        </is>
      </c>
    </row>
    <row r="4011">
      <c r="A4011" t="n">
        <v>177</v>
      </c>
      <c r="B4011" t="inlineStr">
        <is>
          <t>Royal Island Resort and Spa</t>
        </is>
      </c>
      <c r="C4011" t="inlineStr">
        <is>
          <t>https://villaresorts.com/activity/crows-nest/</t>
        </is>
      </c>
      <c r="D4011" t="inlineStr">
        <is>
          <t>excursions</t>
        </is>
      </c>
      <c r="E4011" t="inlineStr">
        <is>
          <t>Crow's Nest | Villa Resorts</t>
        </is>
      </c>
      <c r="F4011" t="n">
        <v>1231</v>
      </c>
      <c r="G4011" t="inlineStr">
        <is>
          <t>2026-10-04</t>
        </is>
      </c>
      <c r="H4011" t="inlineStr">
        <is>
          <t>official</t>
        </is>
      </c>
      <c r="I4011" t="inlineStr">
        <is>
          <t>output/pages/177_royal-island-resort-and-spa/excursions__villaresorts.com__activity-crows-nest.md</t>
        </is>
      </c>
    </row>
    <row r="4012">
      <c r="A4012" t="n">
        <v>174</v>
      </c>
      <c r="B4012" t="inlineStr">
        <is>
          <t>Vilamendhoo Island Resort</t>
        </is>
      </c>
      <c r="C4012" t="inlineStr">
        <is>
          <t>https://www.vilamendhoo.com/blog/2021/09</t>
        </is>
      </c>
      <c r="D4012" t="inlineStr">
        <is>
          <t>wedding</t>
        </is>
      </c>
      <c r="E4012" t="inlineStr">
        <is>
          <t>In Photos: World Tourism Day 2021 Celebration at Vilamendhoo Island Resort &amp; Spa, Maldives</t>
        </is>
      </c>
      <c r="F4012" t="n">
        <v>2174</v>
      </c>
      <c r="G4012" t="inlineStr">
        <is>
          <t>2026-10-04</t>
        </is>
      </c>
      <c r="H4012" t="inlineStr">
        <is>
          <t>official</t>
        </is>
      </c>
      <c r="I4012" t="inlineStr">
        <is>
          <t>output/pages/174_vilamendhoo-island-resort/wedding__vilamendhoo.com__blog-2021-09.md</t>
        </is>
      </c>
    </row>
    <row r="4013">
      <c r="A4013" t="n">
        <v>174</v>
      </c>
      <c r="B4013" t="inlineStr">
        <is>
          <t>Vilamendhoo Island Resort</t>
        </is>
      </c>
      <c r="C4013" t="inlineStr">
        <is>
          <t>https://www.vilamendhoo.com/promos/contact</t>
        </is>
      </c>
      <c r="D4013" t="inlineStr">
        <is>
          <t>other</t>
        </is>
      </c>
      <c r="E4013" t="inlineStr">
        <is>
          <t>Vilamendhoo | Promos</t>
        </is>
      </c>
      <c r="F4013" t="n">
        <v>328</v>
      </c>
      <c r="G4013" t="inlineStr">
        <is>
          <t>2026-10-04</t>
        </is>
      </c>
      <c r="H4013" t="inlineStr">
        <is>
          <t>official</t>
        </is>
      </c>
      <c r="I4013" t="inlineStr">
        <is>
          <t>output/pages/174_vilamendhoo-island-resort/other__vilamendhoo.com__promos-contact.md</t>
        </is>
      </c>
    </row>
    <row r="4014">
      <c r="A4014" t="n">
        <v>177</v>
      </c>
      <c r="B4014" t="inlineStr">
        <is>
          <t>Royal Island Resort and Spa</t>
        </is>
      </c>
      <c r="C4014" t="inlineStr">
        <is>
          <t>https://villaresorts.com/villa-park/accommodation/sunset-water-villa/</t>
        </is>
      </c>
      <c r="D4014" t="inlineStr">
        <is>
          <t>diving</t>
        </is>
      </c>
      <c r="E4014" t="inlineStr">
        <is>
          <t>Sunset Water Villa | Villa Park Resort Maldives</t>
        </is>
      </c>
      <c r="F4014" t="n">
        <v>2061</v>
      </c>
      <c r="G4014" t="inlineStr">
        <is>
          <t>2026-10-04</t>
        </is>
      </c>
      <c r="H4014" t="inlineStr">
        <is>
          <t>official</t>
        </is>
      </c>
      <c r="I4014" t="inlineStr">
        <is>
          <t>output/pages/177_royal-island-resort-and-spa/diving__villaresorts.com__villa-park-accommodation-sunset-water-villa.md</t>
        </is>
      </c>
    </row>
    <row r="4015">
      <c r="A4015" t="n">
        <v>174</v>
      </c>
      <c r="B4015" t="inlineStr">
        <is>
          <t>Vilamendhoo Island Resort</t>
        </is>
      </c>
      <c r="C4015" t="inlineStr">
        <is>
          <t>https://www.vilamendhoo.com/dining/all-inclusive-package.html</t>
        </is>
      </c>
      <c r="D4015" t="inlineStr">
        <is>
          <t>dining</t>
        </is>
      </c>
      <c r="E4015" t="inlineStr">
        <is>
          <t>All Inclusive Dine Around Package | Vilamendhoo Island | All Inclusive Resorts Maldives</t>
        </is>
      </c>
      <c r="F4015" t="n">
        <v>4593</v>
      </c>
      <c r="G4015" t="inlineStr">
        <is>
          <t>2026-10-04</t>
        </is>
      </c>
      <c r="H4015" t="inlineStr">
        <is>
          <t>official</t>
        </is>
      </c>
      <c r="I4015" t="inlineStr">
        <is>
          <t>output/pages/174_vilamendhoo-island-resort/dining__vilamendhoo.com__dining-all-inclusive-package-html.md</t>
        </is>
      </c>
    </row>
    <row r="4016">
      <c r="A4016" t="n">
        <v>175</v>
      </c>
      <c r="B4016" t="inlineStr">
        <is>
          <t>Villa Nautica Paradise Island</t>
        </is>
      </c>
      <c r="C4016" t="inlineStr">
        <is>
          <t>https://villaresorts.com/villa-park/occasions/meetings-and-conferences/</t>
        </is>
      </c>
      <c r="D4016" t="inlineStr">
        <is>
          <t>events</t>
        </is>
      </c>
      <c r="E4016" t="inlineStr">
        <is>
          <t>Meetings and Conferences | Villa Park Resort Maldives</t>
        </is>
      </c>
      <c r="F4016" t="n">
        <v>2968</v>
      </c>
      <c r="G4016" t="inlineStr">
        <is>
          <t>2026-10-04</t>
        </is>
      </c>
      <c r="H4016" t="inlineStr">
        <is>
          <t>official</t>
        </is>
      </c>
      <c r="I4016" t="inlineStr">
        <is>
          <t>output/pages/175_villa-nautica-paradise-island/events__villaresorts.com__villa-park-occasions-meetings-and-conferences.md</t>
        </is>
      </c>
    </row>
    <row r="4017">
      <c r="A4017" t="n">
        <v>176</v>
      </c>
      <c r="B4017" t="inlineStr">
        <is>
          <t>Villa Park Sun Island</t>
        </is>
      </c>
      <c r="C4017" t="inlineStr">
        <is>
          <t>https://villaresorts.com/villa-park/occasions/meetings-and-conferences/</t>
        </is>
      </c>
      <c r="D4017" t="inlineStr">
        <is>
          <t>events</t>
        </is>
      </c>
      <c r="E4017" t="inlineStr">
        <is>
          <t>Meetings and Conferences | Villa Park Resort Maldives</t>
        </is>
      </c>
      <c r="F4017" t="n">
        <v>2968</v>
      </c>
      <c r="G4017" t="inlineStr">
        <is>
          <t>2026-10-04</t>
        </is>
      </c>
      <c r="H4017" t="inlineStr">
        <is>
          <t>official</t>
        </is>
      </c>
      <c r="I4017" t="inlineStr">
        <is>
          <t>output/pages/176_villa-park-sun-island/events__villaresorts.com__villa-park-occasions-meetings-and-conferences.md</t>
        </is>
      </c>
    </row>
    <row r="4018">
      <c r="A4018" t="n">
        <v>177</v>
      </c>
      <c r="B4018" t="inlineStr">
        <is>
          <t>Royal Island Resort and Spa</t>
        </is>
      </c>
      <c r="C4018" t="inlineStr">
        <is>
          <t>https://villaresorts.com/villa-nautica/occasions/celebrations/</t>
        </is>
      </c>
      <c r="D4018" t="inlineStr">
        <is>
          <t>wedding</t>
        </is>
      </c>
      <c r="E4018" t="inlineStr">
        <is>
          <t>Celebrations | Villa Nautica Resort Maldives</t>
        </is>
      </c>
      <c r="F4018" t="n">
        <v>1349</v>
      </c>
      <c r="G4018" t="inlineStr">
        <is>
          <t>2026-10-04</t>
        </is>
      </c>
      <c r="H4018" t="inlineStr">
        <is>
          <t>official</t>
        </is>
      </c>
      <c r="I4018" t="inlineStr">
        <is>
          <t>output/pages/177_royal-island-resort-and-spa/wedding__villaresorts.com__villa-nautica-occasions-celebrations.md</t>
        </is>
      </c>
    </row>
    <row r="4019">
      <c r="A4019" t="n">
        <v>177</v>
      </c>
      <c r="B4019" t="inlineStr">
        <is>
          <t>Royal Island Resort and Spa</t>
        </is>
      </c>
      <c r="C4019" t="inlineStr">
        <is>
          <t>https://villaresorts.com/villa-nautica/accommodation/beach-villa/</t>
        </is>
      </c>
      <c r="D4019" t="inlineStr">
        <is>
          <t>diving</t>
        </is>
      </c>
      <c r="E4019" t="inlineStr">
        <is>
          <t>Private Beach Villa | Villa Nautica Resort Maldives</t>
        </is>
      </c>
      <c r="F4019" t="n">
        <v>2233</v>
      </c>
      <c r="G4019" t="inlineStr">
        <is>
          <t>2026-10-04</t>
        </is>
      </c>
      <c r="H4019" t="inlineStr">
        <is>
          <t>official</t>
        </is>
      </c>
      <c r="I4019" t="inlineStr">
        <is>
          <t>output/pages/177_royal-island-resort-and-spa/diving__villaresorts.com__villa-nautica-accommodation-beach-villa.md</t>
        </is>
      </c>
    </row>
    <row r="4020">
      <c r="A4020" t="n">
        <v>174</v>
      </c>
      <c r="B4020" t="inlineStr">
        <is>
          <t>Vilamendhoo Island Resort</t>
        </is>
      </c>
      <c r="C4020" t="inlineStr">
        <is>
          <t>https://www.vilamendhoo.com/blog/2019/page/2</t>
        </is>
      </c>
      <c r="D4020" t="inlineStr">
        <is>
          <t>spa</t>
        </is>
      </c>
      <c r="E4020" t="inlineStr">
        <is>
          <t>A Perfect Vacation in Vilamendhoo Island Resort &amp; Spa</t>
        </is>
      </c>
      <c r="F4020" t="n">
        <v>3321</v>
      </c>
      <c r="G4020" t="inlineStr">
        <is>
          <t>2026-10-04</t>
        </is>
      </c>
      <c r="H4020" t="inlineStr">
        <is>
          <t>official</t>
        </is>
      </c>
      <c r="I4020" t="inlineStr">
        <is>
          <t>output/pages/174_vilamendhoo-island-resort/spa__vilamendhoo.com__blog-2019-page-2.md</t>
        </is>
      </c>
    </row>
    <row r="4021">
      <c r="A4021" t="n">
        <v>174</v>
      </c>
      <c r="B4021" t="inlineStr">
        <is>
          <t>Vilamendhoo Island Resort</t>
        </is>
      </c>
      <c r="C4021" t="inlineStr">
        <is>
          <t>https://www.vilamendhoo.com/rooms/tropical-villas.html</t>
        </is>
      </c>
      <c r="D4021" t="inlineStr">
        <is>
          <t>spa</t>
        </is>
      </c>
      <c r="E4021" t="inlineStr">
        <is>
          <t>Tropical Villas in Vilamendhoo Island Resort &amp; Spa | Maldives Bungalow</t>
        </is>
      </c>
      <c r="F4021" t="n">
        <v>1750</v>
      </c>
      <c r="G4021" t="inlineStr">
        <is>
          <t>2026-10-04</t>
        </is>
      </c>
      <c r="H4021" t="inlineStr">
        <is>
          <t>official</t>
        </is>
      </c>
      <c r="I4021" t="inlineStr">
        <is>
          <t>output/pages/174_vilamendhoo-island-resort/spa__vilamendhoo.com__rooms-tropical-villas-html.md</t>
        </is>
      </c>
    </row>
    <row r="4022">
      <c r="A4022" t="n">
        <v>177</v>
      </c>
      <c r="B4022" t="inlineStr">
        <is>
          <t>Royal Island Resort and Spa</t>
        </is>
      </c>
      <c r="C4022" t="inlineStr">
        <is>
          <t>https://villaresorts.com/villa-park/occasions/honeymoons/</t>
        </is>
      </c>
      <c r="D4022" t="inlineStr">
        <is>
          <t>wedding</t>
        </is>
      </c>
      <c r="E4022" t="inlineStr">
        <is>
          <t>Honeymoons | Villa Resorts</t>
        </is>
      </c>
      <c r="F4022" t="n">
        <v>2035</v>
      </c>
      <c r="G4022" t="inlineStr">
        <is>
          <t>2026-10-04</t>
        </is>
      </c>
      <c r="H4022" t="inlineStr">
        <is>
          <t>official</t>
        </is>
      </c>
      <c r="I4022" t="inlineStr">
        <is>
          <t>output/pages/177_royal-island-resort-and-spa/wedding__villaresorts.com__villa-park-occasions-honeymoons.md</t>
        </is>
      </c>
    </row>
    <row r="4023">
      <c r="A4023" t="n">
        <v>174</v>
      </c>
      <c r="B4023" t="inlineStr">
        <is>
          <t>Vilamendhoo Island Resort</t>
        </is>
      </c>
      <c r="C4023" t="inlineStr">
        <is>
          <t>https://www.vilamendhoo.com/blog/2022/06</t>
        </is>
      </c>
      <c r="D4023" t="inlineStr">
        <is>
          <t>overview</t>
        </is>
      </c>
      <c r="E4023" t="inlineStr">
        <is>
          <t>Vilamendhoo Island Blog | Halfway Into The Year And 3 Awards Already!</t>
        </is>
      </c>
      <c r="F4023" t="n">
        <v>2836</v>
      </c>
      <c r="G4023" t="inlineStr">
        <is>
          <t>2026-10-04</t>
        </is>
      </c>
      <c r="H4023" t="inlineStr">
        <is>
          <t>official</t>
        </is>
      </c>
      <c r="I4023" t="inlineStr">
        <is>
          <t>output/pages/174_vilamendhoo-island-resort/overview__vilamendhoo.com__blog-2022-06.md</t>
        </is>
      </c>
    </row>
    <row r="4024">
      <c r="A4024" t="n">
        <v>175</v>
      </c>
      <c r="B4024" t="inlineStr">
        <is>
          <t>Villa Nautica Paradise Island</t>
        </is>
      </c>
      <c r="C4024" t="inlineStr">
        <is>
          <t>https://villaresorts.com/activity/hanifaru-bay/</t>
        </is>
      </c>
      <c r="D4024" t="inlineStr">
        <is>
          <t>excursions</t>
        </is>
      </c>
      <c r="E4024" t="inlineStr">
        <is>
          <t>Hanifaru Bay | Villa Resorts</t>
        </is>
      </c>
      <c r="F4024" t="n">
        <v>1768</v>
      </c>
      <c r="G4024" t="inlineStr">
        <is>
          <t>2026-10-04</t>
        </is>
      </c>
      <c r="H4024" t="inlineStr">
        <is>
          <t>official</t>
        </is>
      </c>
      <c r="I4024" t="inlineStr">
        <is>
          <t>output/pages/175_villa-nautica-paradise-island/excursions__villaresorts.com__activity-hanifaru-bay.md</t>
        </is>
      </c>
    </row>
    <row r="4025">
      <c r="A4025" t="n">
        <v>176</v>
      </c>
      <c r="B4025" t="inlineStr">
        <is>
          <t>Villa Park Sun Island</t>
        </is>
      </c>
      <c r="C4025" t="inlineStr">
        <is>
          <t>https://villaresorts.com/activity/hanifaru-bay/</t>
        </is>
      </c>
      <c r="D4025" t="inlineStr">
        <is>
          <t>excursions</t>
        </is>
      </c>
      <c r="E4025" t="inlineStr">
        <is>
          <t>Hanifaru Bay | Villa Resorts</t>
        </is>
      </c>
      <c r="F4025" t="n">
        <v>1768</v>
      </c>
      <c r="G4025" t="inlineStr">
        <is>
          <t>2026-10-04</t>
        </is>
      </c>
      <c r="H4025" t="inlineStr">
        <is>
          <t>official</t>
        </is>
      </c>
      <c r="I4025" t="inlineStr">
        <is>
          <t>output/pages/176_villa-park-sun-island/excursions__villaresorts.com__activity-hanifaru-bay.md</t>
        </is>
      </c>
    </row>
    <row r="4026">
      <c r="A4026" t="n">
        <v>177</v>
      </c>
      <c r="B4026" t="inlineStr">
        <is>
          <t>Royal Island Resort and Spa</t>
        </is>
      </c>
      <c r="C4026" t="inlineStr">
        <is>
          <t>https://villaresorts.com/villa-haven/location/</t>
        </is>
      </c>
      <c r="D4026" t="inlineStr">
        <is>
          <t>villas</t>
        </is>
      </c>
      <c r="E4026" t="inlineStr">
        <is>
          <t>Location | Villa Resorts</t>
        </is>
      </c>
      <c r="F4026" t="n">
        <v>1190</v>
      </c>
      <c r="G4026" t="inlineStr">
        <is>
          <t>2026-10-04</t>
        </is>
      </c>
      <c r="H4026" t="inlineStr">
        <is>
          <t>official</t>
        </is>
      </c>
      <c r="I4026" t="inlineStr">
        <is>
          <t>output/pages/177_royal-island-resort-and-spa/villas__villaresorts.com__villa-haven-location.md</t>
        </is>
      </c>
    </row>
    <row r="4027">
      <c r="A4027" t="n">
        <v>175</v>
      </c>
      <c r="B4027" t="inlineStr">
        <is>
          <t>Villa Nautica Paradise Island</t>
        </is>
      </c>
      <c r="C4027" t="inlineStr">
        <is>
          <t>https://villaresorts.com/villa-nautica/press-pot/</t>
        </is>
      </c>
      <c r="D4027" t="inlineStr">
        <is>
          <t>villas</t>
        </is>
      </c>
      <c r="E4027" t="inlineStr">
        <is>
          <t>Press &amp; Pot | Villa Resorts</t>
        </is>
      </c>
      <c r="F4027" t="n">
        <v>835</v>
      </c>
      <c r="G4027" t="inlineStr">
        <is>
          <t>2026-10-04</t>
        </is>
      </c>
      <c r="H4027" t="inlineStr">
        <is>
          <t>official</t>
        </is>
      </c>
      <c r="I4027" t="inlineStr">
        <is>
          <t>output/pages/175_villa-nautica-paradise-island/villas__villaresorts.com__villa-nautica-press-pot.md</t>
        </is>
      </c>
    </row>
    <row r="4028">
      <c r="A4028" t="n">
        <v>176</v>
      </c>
      <c r="B4028" t="inlineStr">
        <is>
          <t>Villa Park Sun Island</t>
        </is>
      </c>
      <c r="C4028" t="inlineStr">
        <is>
          <t>https://villaresorts.com/villa-nautica/press-pot/</t>
        </is>
      </c>
      <c r="D4028" t="inlineStr">
        <is>
          <t>villas</t>
        </is>
      </c>
      <c r="E4028" t="inlineStr">
        <is>
          <t>Press &amp; Pot | Villa Resorts</t>
        </is>
      </c>
      <c r="F4028" t="n">
        <v>835</v>
      </c>
      <c r="G4028" t="inlineStr">
        <is>
          <t>2026-10-04</t>
        </is>
      </c>
      <c r="H4028" t="inlineStr">
        <is>
          <t>official</t>
        </is>
      </c>
      <c r="I4028" t="inlineStr">
        <is>
          <t>output/pages/176_villa-park-sun-island/villas__villaresorts.com__villa-nautica-press-pot.md</t>
        </is>
      </c>
    </row>
    <row r="4029">
      <c r="A4029" t="n">
        <v>174</v>
      </c>
      <c r="B4029" t="inlineStr">
        <is>
          <t>Vilamendhoo Island Resort</t>
        </is>
      </c>
      <c r="C4029" t="inlineStr">
        <is>
          <t>https://www.vilamendhoo.com/things-to-do/water-sports/catamaran.html</t>
        </is>
      </c>
      <c r="D4029" t="inlineStr">
        <is>
          <t>diving</t>
        </is>
      </c>
      <c r="E4029" t="inlineStr">
        <is>
          <t>Catamaran Sailing Maldives | Caramaran at Vilamendhoo Island Resort</t>
        </is>
      </c>
      <c r="F4029" t="n">
        <v>606</v>
      </c>
      <c r="G4029" t="inlineStr">
        <is>
          <t>2026-10-04</t>
        </is>
      </c>
      <c r="H4029" t="inlineStr">
        <is>
          <t>official</t>
        </is>
      </c>
      <c r="I4029" t="inlineStr">
        <is>
          <t>output/pages/174_vilamendhoo-island-resort/diving__vilamendhoo.com__things-to-do-water-sports-catamaran-html.md</t>
        </is>
      </c>
    </row>
    <row r="4030">
      <c r="A4030" t="n">
        <v>177</v>
      </c>
      <c r="B4030" t="inlineStr">
        <is>
          <t>Royal Island Resort and Spa</t>
        </is>
      </c>
      <c r="C4030" t="inlineStr">
        <is>
          <t>https://villaresorts.com/villa-nautica/meetings-and-conferences/</t>
        </is>
      </c>
      <c r="D4030" t="inlineStr">
        <is>
          <t>events</t>
        </is>
      </c>
      <c r="E4030" t="inlineStr">
        <is>
          <t>Meeting Room | Villa Nautica Resort Maldives</t>
        </is>
      </c>
      <c r="F4030" t="n">
        <v>3168</v>
      </c>
      <c r="G4030" t="inlineStr">
        <is>
          <t>2026-10-04</t>
        </is>
      </c>
      <c r="H4030" t="inlineStr">
        <is>
          <t>official</t>
        </is>
      </c>
      <c r="I4030" t="inlineStr">
        <is>
          <t>output/pages/177_royal-island-resort-and-spa/events__villaresorts.com__villa-nautica-meetings-and-conferences.md</t>
        </is>
      </c>
    </row>
    <row r="4031">
      <c r="A4031" t="n">
        <v>174</v>
      </c>
      <c r="B4031" t="inlineStr">
        <is>
          <t>Vilamendhoo Island Resort</t>
        </is>
      </c>
      <c r="C4031" t="inlineStr">
        <is>
          <t>https://www.vilamendhoo.com/blog/2020/page/2</t>
        </is>
      </c>
      <c r="D4031" t="inlineStr">
        <is>
          <t>spa</t>
        </is>
      </c>
      <c r="E4031" t="inlineStr">
        <is>
          <t>Vilamendhoo Island Blog | Vilamendhoo Island Resort &amp; Spa Wins 2020 TripAdvisor Travelers’ Choice Award</t>
        </is>
      </c>
      <c r="F4031" t="n">
        <v>995</v>
      </c>
      <c r="G4031" t="inlineStr">
        <is>
          <t>2026-10-04</t>
        </is>
      </c>
      <c r="H4031" t="inlineStr">
        <is>
          <t>official</t>
        </is>
      </c>
      <c r="I4031" t="inlineStr">
        <is>
          <t>output/pages/174_vilamendhoo-island-resort/spa__vilamendhoo.com__blog-2020-page-2.md</t>
        </is>
      </c>
    </row>
    <row r="4032">
      <c r="A4032" t="n">
        <v>175</v>
      </c>
      <c r="B4032" t="inlineStr">
        <is>
          <t>Villa Nautica Paradise Island</t>
        </is>
      </c>
      <c r="C4032" t="inlineStr">
        <is>
          <t>https://villaresorts.com/villa-park/family-activities/</t>
        </is>
      </c>
      <c r="D4032" t="inlineStr">
        <is>
          <t>excursions</t>
        </is>
      </c>
      <c r="E4032" t="inlineStr">
        <is>
          <t>Family Activities at Villa Park | Villa Resorts</t>
        </is>
      </c>
      <c r="F4032" t="n">
        <v>3174</v>
      </c>
      <c r="G4032" t="inlineStr">
        <is>
          <t>2026-10-04</t>
        </is>
      </c>
      <c r="H4032" t="inlineStr">
        <is>
          <t>official</t>
        </is>
      </c>
      <c r="I4032" t="inlineStr">
        <is>
          <t>output/pages/175_villa-nautica-paradise-island/excursions__villaresorts.com__villa-park-family-activities.md</t>
        </is>
      </c>
    </row>
    <row r="4033">
      <c r="A4033" t="n">
        <v>176</v>
      </c>
      <c r="B4033" t="inlineStr">
        <is>
          <t>Villa Park Sun Island</t>
        </is>
      </c>
      <c r="C4033" t="inlineStr">
        <is>
          <t>https://villaresorts.com/villa-park/family-activities/</t>
        </is>
      </c>
      <c r="D4033" t="inlineStr">
        <is>
          <t>excursions</t>
        </is>
      </c>
      <c r="E4033" t="inlineStr">
        <is>
          <t>Family Activities at Villa Park | Villa Resorts</t>
        </is>
      </c>
      <c r="F4033" t="n">
        <v>3174</v>
      </c>
      <c r="G4033" t="inlineStr">
        <is>
          <t>2026-10-04</t>
        </is>
      </c>
      <c r="H4033" t="inlineStr">
        <is>
          <t>official</t>
        </is>
      </c>
      <c r="I4033" t="inlineStr">
        <is>
          <t>output/pages/176_villa-park-sun-island/excursions__villaresorts.com__villa-park-family-activities.md</t>
        </is>
      </c>
    </row>
    <row r="4034">
      <c r="A4034" t="n">
        <v>177</v>
      </c>
      <c r="B4034" t="inlineStr">
        <is>
          <t>Royal Island Resort and Spa</t>
        </is>
      </c>
      <c r="C4034" t="inlineStr">
        <is>
          <t>https://villaresorts.com/royal-island/accommodation/beach-pool-villa/</t>
        </is>
      </c>
      <c r="D4034" t="inlineStr">
        <is>
          <t>villas</t>
        </is>
      </c>
      <c r="E4034" t="inlineStr">
        <is>
          <t>Beach Pool Villa | Villa Resorts</t>
        </is>
      </c>
      <c r="F4034" t="n">
        <v>1427</v>
      </c>
      <c r="G4034" t="inlineStr">
        <is>
          <t>2026-10-04</t>
        </is>
      </c>
      <c r="H4034" t="inlineStr">
        <is>
          <t>official</t>
        </is>
      </c>
      <c r="I4034" t="inlineStr">
        <is>
          <t>output/pages/177_royal-island-resort-and-spa/villas__villaresorts.com__royal-island-accommodation-beach-pool-villa.md</t>
        </is>
      </c>
    </row>
    <row r="4035">
      <c r="A4035" t="n">
        <v>174</v>
      </c>
      <c r="B4035" t="inlineStr">
        <is>
          <t>Vilamendhoo Island Resort</t>
        </is>
      </c>
      <c r="C4035" t="inlineStr">
        <is>
          <t>https://www.vilamendhoo.com/blog/category/message-from-general-manager/page/2</t>
        </is>
      </c>
      <c r="D4035" t="inlineStr">
        <is>
          <t>events</t>
        </is>
      </c>
      <c r="E4035" t="inlineStr">
        <is>
          <t>Vilamendhoo Island Blog | We Have An Exciting Lineup of Events for April</t>
        </is>
      </c>
      <c r="F4035" t="n">
        <v>2441</v>
      </c>
      <c r="G4035" t="inlineStr">
        <is>
          <t>2026-10-04</t>
        </is>
      </c>
      <c r="H4035" t="inlineStr">
        <is>
          <t>official</t>
        </is>
      </c>
      <c r="I4035" t="inlineStr">
        <is>
          <t>output/pages/174_vilamendhoo-island-resort/events__vilamendhoo.com__blog-category-message-from-general-manager-page-2.md</t>
        </is>
      </c>
    </row>
    <row r="4036">
      <c r="A4036" t="n">
        <v>174</v>
      </c>
      <c r="B4036" t="inlineStr">
        <is>
          <t>Vilamendhoo Island Resort</t>
        </is>
      </c>
      <c r="C4036" t="inlineStr">
        <is>
          <t>https://www.vilamendhoo.com/things-to-do/water-sports/kayaking.html</t>
        </is>
      </c>
      <c r="D4036" t="inlineStr">
        <is>
          <t>spa</t>
        </is>
      </c>
      <c r="E4036" t="inlineStr">
        <is>
          <t>Kayaking in Maldives | Vilamendhoo Island Resort &amp; Spa | Kayaking</t>
        </is>
      </c>
      <c r="F4036" t="n">
        <v>574</v>
      </c>
      <c r="G4036" t="inlineStr">
        <is>
          <t>2026-10-04</t>
        </is>
      </c>
      <c r="H4036" t="inlineStr">
        <is>
          <t>official</t>
        </is>
      </c>
      <c r="I4036" t="inlineStr">
        <is>
          <t>output/pages/174_vilamendhoo-island-resort/spa__vilamendhoo.com__things-to-do-water-sports-kayaking-html.md</t>
        </is>
      </c>
    </row>
    <row r="4037">
      <c r="A4037" t="n">
        <v>175</v>
      </c>
      <c r="B4037" t="inlineStr">
        <is>
          <t>Villa Nautica Paradise Island</t>
        </is>
      </c>
      <c r="C4037" t="inlineStr">
        <is>
          <t>https://villaresorts.com/villa-nautica/experiences/excursions/</t>
        </is>
      </c>
      <c r="D4037" t="inlineStr">
        <is>
          <t>diving</t>
        </is>
      </c>
      <c r="E4037" t="inlineStr">
        <is>
          <t>Excursions | Villa Nautica Resort Maldives</t>
        </is>
      </c>
      <c r="F4037" t="n">
        <v>3726</v>
      </c>
      <c r="G4037" t="inlineStr">
        <is>
          <t>2026-10-04</t>
        </is>
      </c>
      <c r="H4037" t="inlineStr">
        <is>
          <t>official</t>
        </is>
      </c>
      <c r="I4037" t="inlineStr">
        <is>
          <t>output/pages/175_villa-nautica-paradise-island/diving__villaresorts.com__villa-nautica-experiences-excursions.md</t>
        </is>
      </c>
    </row>
    <row r="4038">
      <c r="A4038" t="n">
        <v>176</v>
      </c>
      <c r="B4038" t="inlineStr">
        <is>
          <t>Villa Park Sun Island</t>
        </is>
      </c>
      <c r="C4038" t="inlineStr">
        <is>
          <t>https://villaresorts.com/villa-nautica/experiences/excursions/</t>
        </is>
      </c>
      <c r="D4038" t="inlineStr">
        <is>
          <t>diving</t>
        </is>
      </c>
      <c r="E4038" t="inlineStr">
        <is>
          <t>Excursions | Villa Nautica Resort Maldives</t>
        </is>
      </c>
      <c r="F4038" t="n">
        <v>3726</v>
      </c>
      <c r="G4038" t="inlineStr">
        <is>
          <t>2026-10-04</t>
        </is>
      </c>
      <c r="H4038" t="inlineStr">
        <is>
          <t>official</t>
        </is>
      </c>
      <c r="I4038" t="inlineStr">
        <is>
          <t>output/pages/176_villa-park-sun-island/diving__villaresorts.com__villa-nautica-experiences-excursions.md</t>
        </is>
      </c>
    </row>
    <row r="4039">
      <c r="A4039" t="n">
        <v>174</v>
      </c>
      <c r="B4039" t="inlineStr">
        <is>
          <t>Vilamendhoo Island Resort</t>
        </is>
      </c>
      <c r="C4039" t="inlineStr">
        <is>
          <t>https://www.vilamendhoo.com/blog/2020/06</t>
        </is>
      </c>
      <c r="D4039" t="inlineStr">
        <is>
          <t>wedding</t>
        </is>
      </c>
      <c r="E4039" t="inlineStr">
        <is>
          <t>Vilamendhoo Island Blog | How to celebrate Global Wellness Day</t>
        </is>
      </c>
      <c r="F4039" t="n">
        <v>1205</v>
      </c>
      <c r="G4039" t="inlineStr">
        <is>
          <t>2026-10-04</t>
        </is>
      </c>
      <c r="H4039" t="inlineStr">
        <is>
          <t>official</t>
        </is>
      </c>
      <c r="I4039" t="inlineStr">
        <is>
          <t>output/pages/174_vilamendhoo-island-resort/wedding__vilamendhoo.com__blog-2020-06.md</t>
        </is>
      </c>
    </row>
    <row r="4040">
      <c r="A4040" t="n">
        <v>174</v>
      </c>
      <c r="B4040" t="inlineStr">
        <is>
          <t>Vilamendhoo Island Resort</t>
        </is>
      </c>
      <c r="C4040" t="inlineStr">
        <is>
          <t>https://www.vilamendhoo.com/blog/category/message-from-general-manager</t>
        </is>
      </c>
      <c r="D4040" t="inlineStr">
        <is>
          <t>diving</t>
        </is>
      </c>
      <c r="E4040" t="inlineStr">
        <is>
          <t>Vilamendhoo Island Blog | Dive Into the Fun at Vilamendhoo</t>
        </is>
      </c>
      <c r="F4040" t="n">
        <v>1691</v>
      </c>
      <c r="G4040" t="inlineStr">
        <is>
          <t>2026-10-04</t>
        </is>
      </c>
      <c r="H4040" t="inlineStr">
        <is>
          <t>official</t>
        </is>
      </c>
      <c r="I4040" t="inlineStr">
        <is>
          <t>output/pages/174_vilamendhoo-island-resort/diving__vilamendhoo.com__blog-category-message-from-general-manager.md</t>
        </is>
      </c>
    </row>
    <row r="4041">
      <c r="A4041" t="n">
        <v>175</v>
      </c>
      <c r="B4041" t="inlineStr">
        <is>
          <t>Villa Nautica Paradise Island</t>
        </is>
      </c>
      <c r="C4041" t="inlineStr">
        <is>
          <t>https://villaresorts.com/two-bedroom-family-beach-villa/</t>
        </is>
      </c>
      <c r="D4041" t="inlineStr">
        <is>
          <t>kids</t>
        </is>
      </c>
      <c r="E4041" t="inlineStr">
        <is>
          <t>Two-bedroom Family Beach Villa | Villa Resorts</t>
        </is>
      </c>
      <c r="F4041" t="n">
        <v>2113</v>
      </c>
      <c r="G4041" t="inlineStr">
        <is>
          <t>2026-10-04</t>
        </is>
      </c>
      <c r="H4041" t="inlineStr">
        <is>
          <t>official</t>
        </is>
      </c>
      <c r="I4041" t="inlineStr">
        <is>
          <t>output/pages/175_villa-nautica-paradise-island/kids__villaresorts.com__two-bedroom-family-beach-villa.md</t>
        </is>
      </c>
    </row>
    <row r="4042">
      <c r="A4042" t="n">
        <v>174</v>
      </c>
      <c r="B4042" t="inlineStr">
        <is>
          <t>Vilamendhoo Island Resort</t>
        </is>
      </c>
      <c r="C4042" t="inlineStr">
        <is>
          <t>https://www.vilamendhoo.com/blog/category/sustainability</t>
        </is>
      </c>
      <c r="D4042" t="inlineStr">
        <is>
          <t>wedding</t>
        </is>
      </c>
      <c r="E4042" t="inlineStr">
        <is>
          <t>Vilamendhoo Island Resort &amp; Spa Celebrates World Environment Day &amp; World Oceans Day 2021 in the Maldives</t>
        </is>
      </c>
      <c r="F4042" t="n">
        <v>3516</v>
      </c>
      <c r="G4042" t="inlineStr">
        <is>
          <t>2026-10-04</t>
        </is>
      </c>
      <c r="H4042" t="inlineStr">
        <is>
          <t>official</t>
        </is>
      </c>
      <c r="I4042" t="inlineStr">
        <is>
          <t>output/pages/174_vilamendhoo-island-resort/wedding__vilamendhoo.com__blog-category-sustainability.md</t>
        </is>
      </c>
    </row>
    <row r="4043">
      <c r="A4043" t="n">
        <v>177</v>
      </c>
      <c r="B4043" t="inlineStr">
        <is>
          <t>Royal Island Resort and Spa</t>
        </is>
      </c>
      <c r="C4043" t="inlineStr">
        <is>
          <t>https://villaresorts.com/royal-island/dining/maakanaa/</t>
        </is>
      </c>
      <c r="D4043" t="inlineStr">
        <is>
          <t>dining</t>
        </is>
      </c>
      <c r="E4043" t="inlineStr">
        <is>
          <t>Maakana Restaurant | Royal Island Resort, Maldives</t>
        </is>
      </c>
      <c r="F4043" t="n">
        <v>1057</v>
      </c>
      <c r="G4043" t="inlineStr">
        <is>
          <t>2026-10-04</t>
        </is>
      </c>
      <c r="H4043" t="inlineStr">
        <is>
          <t>official</t>
        </is>
      </c>
      <c r="I4043" t="inlineStr">
        <is>
          <t>output/pages/177_royal-island-resort-and-spa/dining__villaresorts.com__royal-island-dining-maakanaa.md</t>
        </is>
      </c>
    </row>
    <row r="4044">
      <c r="A4044" t="n">
        <v>176</v>
      </c>
      <c r="B4044" t="inlineStr">
        <is>
          <t>Villa Park Sun Island</t>
        </is>
      </c>
      <c r="C4044" t="inlineStr">
        <is>
          <t>https://villaresorts.com/two-bedroom-family-beach-villa/</t>
        </is>
      </c>
      <c r="D4044" t="inlineStr">
        <is>
          <t>kids</t>
        </is>
      </c>
      <c r="E4044" t="inlineStr">
        <is>
          <t>Two-bedroom Family Beach Villa | Villa Resorts</t>
        </is>
      </c>
      <c r="F4044" t="n">
        <v>2113</v>
      </c>
      <c r="G4044" t="inlineStr">
        <is>
          <t>2026-10-04</t>
        </is>
      </c>
      <c r="H4044" t="inlineStr">
        <is>
          <t>official</t>
        </is>
      </c>
      <c r="I4044" t="inlineStr">
        <is>
          <t>output/pages/176_villa-park-sun-island/kids__villaresorts.com__two-bedroom-family-beach-villa.md</t>
        </is>
      </c>
    </row>
    <row r="4045">
      <c r="A4045" t="n">
        <v>175</v>
      </c>
      <c r="B4045" t="inlineStr">
        <is>
          <t>Villa Nautica Paradise Island</t>
        </is>
      </c>
      <c r="C4045" t="inlineStr">
        <is>
          <t>https://villaresorts.com/royal-island/accommodation/sunset-beach-villa/</t>
        </is>
      </c>
      <c r="D4045" t="inlineStr">
        <is>
          <t>diving</t>
        </is>
      </c>
      <c r="E4045" t="inlineStr">
        <is>
          <t>Sunset Beach Villa | Royal Island Resort, Maldives</t>
        </is>
      </c>
      <c r="F4045" t="n">
        <v>1425</v>
      </c>
      <c r="G4045" t="inlineStr">
        <is>
          <t>2026-10-04</t>
        </is>
      </c>
      <c r="H4045" t="inlineStr">
        <is>
          <t>official</t>
        </is>
      </c>
      <c r="I4045" t="inlineStr">
        <is>
          <t>output/pages/175_villa-nautica-paradise-island/diving__villaresorts.com__royal-island-accommodation-sunset-beach-villa.md</t>
        </is>
      </c>
    </row>
    <row r="4046">
      <c r="A4046" t="n">
        <v>177</v>
      </c>
      <c r="B4046" t="inlineStr">
        <is>
          <t>Royal Island Resort and Spa</t>
        </is>
      </c>
      <c r="C4046" t="inlineStr">
        <is>
          <t>https://villaresorts.com/villa-haven/offers/</t>
        </is>
      </c>
      <c r="D4046" t="inlineStr">
        <is>
          <t>diving</t>
        </is>
      </c>
      <c r="E4046" t="inlineStr">
        <is>
          <t>Offers &amp; Packages | Villa Haven Resort Maldives</t>
        </is>
      </c>
      <c r="F4046" t="n">
        <v>1695</v>
      </c>
      <c r="G4046" t="inlineStr">
        <is>
          <t>2026-10-04</t>
        </is>
      </c>
      <c r="H4046" t="inlineStr">
        <is>
          <t>official</t>
        </is>
      </c>
      <c r="I4046" t="inlineStr">
        <is>
          <t>output/pages/177_royal-island-resort-and-spa/diving__villaresorts.com__villa-haven-offers.md</t>
        </is>
      </c>
    </row>
    <row r="4047">
      <c r="A4047" t="n">
        <v>176</v>
      </c>
      <c r="B4047" t="inlineStr">
        <is>
          <t>Villa Park Sun Island</t>
        </is>
      </c>
      <c r="C4047" t="inlineStr">
        <is>
          <t>https://villaresorts.com/royal-island/accommodation/sunset-beach-villa/</t>
        </is>
      </c>
      <c r="D4047" t="inlineStr">
        <is>
          <t>diving</t>
        </is>
      </c>
      <c r="E4047" t="inlineStr">
        <is>
          <t>Sunset Beach Villa | Royal Island Resort, Maldives</t>
        </is>
      </c>
      <c r="F4047" t="n">
        <v>1425</v>
      </c>
      <c r="G4047" t="inlineStr">
        <is>
          <t>2026-10-04</t>
        </is>
      </c>
      <c r="H4047" t="inlineStr">
        <is>
          <t>official</t>
        </is>
      </c>
      <c r="I4047" t="inlineStr">
        <is>
          <t>output/pages/176_villa-park-sun-island/diving__villaresorts.com__royal-island-accommodation-sunset-beach-villa.md</t>
        </is>
      </c>
    </row>
    <row r="4048">
      <c r="A4048" t="n">
        <v>174</v>
      </c>
      <c r="B4048" t="inlineStr">
        <is>
          <t>Vilamendhoo Island Resort</t>
        </is>
      </c>
      <c r="C4048" t="inlineStr">
        <is>
          <t>https://www.vilamendhoo.com/blog/category/snorkelling-diving</t>
        </is>
      </c>
      <c r="D4048" t="inlineStr">
        <is>
          <t>spa</t>
        </is>
      </c>
      <c r="E4048" t="inlineStr">
        <is>
          <t>Top Family-friendly Excursions in the Maldives | Vilamendhoo Island Resort &amp; Spa</t>
        </is>
      </c>
      <c r="F4048" t="n">
        <v>3415</v>
      </c>
      <c r="G4048" t="inlineStr">
        <is>
          <t>2026-10-04</t>
        </is>
      </c>
      <c r="H4048" t="inlineStr">
        <is>
          <t>official</t>
        </is>
      </c>
      <c r="I4048" t="inlineStr">
        <is>
          <t>output/pages/174_vilamendhoo-island-resort/spa__vilamendhoo.com__blog-category-snorkelling-diving.md</t>
        </is>
      </c>
    </row>
    <row r="4049">
      <c r="A4049" t="n">
        <v>175</v>
      </c>
      <c r="B4049" t="inlineStr">
        <is>
          <t>Villa Nautica Paradise Island</t>
        </is>
      </c>
      <c r="C4049" t="inlineStr">
        <is>
          <t>https://villaresorts.com/blog/the-best-time-to-visit-the-maldives-a-year-round-paradise/</t>
        </is>
      </c>
      <c r="D4049" t="inlineStr">
        <is>
          <t>diving</t>
        </is>
      </c>
      <c r="E4049" t="inlineStr">
        <is>
          <t>The best time to visit the Maldives: A year-round paradise | Villa Resorts</t>
        </is>
      </c>
      <c r="F4049" t="n">
        <v>6356</v>
      </c>
      <c r="G4049" t="inlineStr">
        <is>
          <t>2026-10-04</t>
        </is>
      </c>
      <c r="H4049" t="inlineStr">
        <is>
          <t>official</t>
        </is>
      </c>
      <c r="I4049" t="inlineStr">
        <is>
          <t>output/pages/175_villa-nautica-paradise-island/diving__villaresorts.com__blog-the-best-time-to-visit-the-maldives-a-year-round-paradi.md</t>
        </is>
      </c>
    </row>
    <row r="4050">
      <c r="A4050" t="n">
        <v>177</v>
      </c>
      <c r="B4050" t="inlineStr">
        <is>
          <t>Royal Island Resort and Spa</t>
        </is>
      </c>
      <c r="C4050" t="inlineStr">
        <is>
          <t>https://villaresorts.com/villa-park/</t>
        </is>
      </c>
      <c r="D4050" t="inlineStr">
        <is>
          <t>diving</t>
        </is>
      </c>
      <c r="E4050" t="inlineStr">
        <is>
          <t>Villa Park Maldives Resort | Official Website</t>
        </is>
      </c>
      <c r="F4050" t="n">
        <v>6747</v>
      </c>
      <c r="G4050" t="inlineStr">
        <is>
          <t>2026-10-04</t>
        </is>
      </c>
      <c r="H4050" t="inlineStr">
        <is>
          <t>official</t>
        </is>
      </c>
      <c r="I4050" t="inlineStr">
        <is>
          <t>output/pages/177_royal-island-resort-and-spa/diving__villaresorts.com__villa-park.md</t>
        </is>
      </c>
    </row>
    <row r="4051">
      <c r="A4051" t="n">
        <v>176</v>
      </c>
      <c r="B4051" t="inlineStr">
        <is>
          <t>Villa Park Sun Island</t>
        </is>
      </c>
      <c r="C4051" t="inlineStr">
        <is>
          <t>https://villaresorts.com/blog/the-best-time-to-visit-the-maldives-a-year-round-paradise/</t>
        </is>
      </c>
      <c r="D4051" t="inlineStr">
        <is>
          <t>diving</t>
        </is>
      </c>
      <c r="E4051" t="inlineStr">
        <is>
          <t>The best time to visit the Maldives: A year-round paradise | Villa Resorts</t>
        </is>
      </c>
      <c r="F4051" t="n">
        <v>6356</v>
      </c>
      <c r="G4051" t="inlineStr">
        <is>
          <t>2026-10-04</t>
        </is>
      </c>
      <c r="H4051" t="inlineStr">
        <is>
          <t>official</t>
        </is>
      </c>
      <c r="I4051" t="inlineStr">
        <is>
          <t>output/pages/176_villa-park-sun-island/diving__villaresorts.com__blog-the-best-time-to-visit-the-maldives-a-year-round-paradi.md</t>
        </is>
      </c>
    </row>
    <row r="4052">
      <c r="A4052" t="n">
        <v>174</v>
      </c>
      <c r="B4052" t="inlineStr">
        <is>
          <t>Vilamendhoo Island Resort</t>
        </is>
      </c>
      <c r="C4052" t="inlineStr">
        <is>
          <t>https://www.vilamendhoo.com/blog/category/uncategorized</t>
        </is>
      </c>
      <c r="D4052" t="inlineStr">
        <is>
          <t>overview</t>
        </is>
      </c>
      <c r="E4052" t="inlineStr">
        <is>
          <t>Vilamendhoo Island Blog | Welcome to the Eternal Summer at Vilamendhoo</t>
        </is>
      </c>
      <c r="F4052" t="n">
        <v>2004</v>
      </c>
      <c r="G4052" t="inlineStr">
        <is>
          <t>2026-10-04</t>
        </is>
      </c>
      <c r="H4052" t="inlineStr">
        <is>
          <t>official</t>
        </is>
      </c>
      <c r="I4052" t="inlineStr">
        <is>
          <t>output/pages/174_vilamendhoo-island-resort/overview__vilamendhoo.com__blog-category-uncategorized.md</t>
        </is>
      </c>
    </row>
    <row r="4053">
      <c r="A4053" t="n">
        <v>174</v>
      </c>
      <c r="B4053" t="inlineStr">
        <is>
          <t>Vilamendhoo Island Resort</t>
        </is>
      </c>
      <c r="C4053" t="inlineStr">
        <is>
          <t>https://www.vilamendhoo.com/dive-centre/water-sports/jet-ski.html</t>
        </is>
      </c>
      <c r="D4053" t="inlineStr">
        <is>
          <t>spa</t>
        </is>
      </c>
      <c r="E4053" t="inlineStr">
        <is>
          <t>Jet Ski Maldives | Jet Skiing at Vilamendhoo Island Resort &amp; Spa</t>
        </is>
      </c>
      <c r="F4053" t="n">
        <v>516</v>
      </c>
      <c r="G4053" t="inlineStr">
        <is>
          <t>2026-10-04</t>
        </is>
      </c>
      <c r="H4053" t="inlineStr">
        <is>
          <t>official</t>
        </is>
      </c>
      <c r="I4053" t="inlineStr">
        <is>
          <t>output/pages/174_vilamendhoo-island-resort/spa__vilamendhoo.com__dive-centre-water-sports-jet-ski-html.md</t>
        </is>
      </c>
    </row>
    <row r="4054">
      <c r="A4054" t="n">
        <v>179</v>
      </c>
      <c r="B4054" t="inlineStr">
        <is>
          <t>Siyam World Maldives</t>
        </is>
      </c>
      <c r="C4054" t="inlineStr">
        <is>
          <t>https://www.sunsiyam.com/siyam-world/</t>
        </is>
      </c>
      <c r="D4054" t="inlineStr">
        <is>
          <t>diving</t>
        </is>
      </c>
      <c r="E4054" t="inlineStr">
        <is>
          <t>Siyam World | 5-star Luxury All Inclusive Resort in Maldives</t>
        </is>
      </c>
      <c r="F4054" t="n">
        <v>12041</v>
      </c>
      <c r="G4054" t="inlineStr">
        <is>
          <t>2026-10-04</t>
        </is>
      </c>
      <c r="H4054" t="inlineStr">
        <is>
          <t>official</t>
        </is>
      </c>
      <c r="I4054" t="inlineStr">
        <is>
          <t>output/pages/179_siyam-world-maldives/diving__sunsiyam.com__siyam-world.md</t>
        </is>
      </c>
    </row>
    <row r="4055">
      <c r="A4055" t="n">
        <v>175</v>
      </c>
      <c r="B4055" t="inlineStr">
        <is>
          <t>Villa Nautica Paradise Island</t>
        </is>
      </c>
      <c r="C4055" t="inlineStr">
        <is>
          <t>https://villaresorts.com/villa-park/accommodation/sun-villa/</t>
        </is>
      </c>
      <c r="D4055" t="inlineStr">
        <is>
          <t>diving</t>
        </is>
      </c>
      <c r="E4055" t="inlineStr">
        <is>
          <t>Sun Villa | Villa Park Resort Maldives</t>
        </is>
      </c>
      <c r="F4055" t="n">
        <v>4722</v>
      </c>
      <c r="G4055" t="inlineStr">
        <is>
          <t>2026-10-04</t>
        </is>
      </c>
      <c r="H4055" t="inlineStr">
        <is>
          <t>official</t>
        </is>
      </c>
      <c r="I4055" t="inlineStr">
        <is>
          <t>output/pages/175_villa-nautica-paradise-island/diving__villaresorts.com__villa-park-accommodation-sun-villa.md</t>
        </is>
      </c>
    </row>
    <row r="4056">
      <c r="A4056" t="n">
        <v>176</v>
      </c>
      <c r="B4056" t="inlineStr">
        <is>
          <t>Villa Park Sun Island</t>
        </is>
      </c>
      <c r="C4056" t="inlineStr">
        <is>
          <t>https://villaresorts.com/villa-park/accommodation/sun-villa/</t>
        </is>
      </c>
      <c r="D4056" t="inlineStr">
        <is>
          <t>diving</t>
        </is>
      </c>
      <c r="E4056" t="inlineStr">
        <is>
          <t>Sun Villa | Villa Park Resort Maldives</t>
        </is>
      </c>
      <c r="F4056" t="n">
        <v>4722</v>
      </c>
      <c r="G4056" t="inlineStr">
        <is>
          <t>2026-10-04</t>
        </is>
      </c>
      <c r="H4056" t="inlineStr">
        <is>
          <t>official</t>
        </is>
      </c>
      <c r="I4056" t="inlineStr">
        <is>
          <t>output/pages/176_villa-park-sun-island/diving__villaresorts.com__villa-park-accommodation-sun-villa.md</t>
        </is>
      </c>
    </row>
    <row r="4057">
      <c r="A4057" t="n">
        <v>175</v>
      </c>
      <c r="B4057" t="inlineStr">
        <is>
          <t>Villa Nautica Paradise Island</t>
        </is>
      </c>
      <c r="C4057" t="inlineStr">
        <is>
          <t>https://villaresorts.com/villa-nautica/dining/captains-bar/</t>
        </is>
      </c>
      <c r="D4057" t="inlineStr">
        <is>
          <t>dining</t>
        </is>
      </c>
      <c r="E4057" t="inlineStr">
        <is>
          <t>Captains Bar | Villa Nautica Resort Maldives</t>
        </is>
      </c>
      <c r="F4057" t="n">
        <v>996</v>
      </c>
      <c r="G4057" t="inlineStr">
        <is>
          <t>2026-10-04</t>
        </is>
      </c>
      <c r="H4057" t="inlineStr">
        <is>
          <t>official</t>
        </is>
      </c>
      <c r="I4057" t="inlineStr">
        <is>
          <t>output/pages/175_villa-nautica-paradise-island/dining__villaresorts.com__villa-nautica-dining-captains-bar.md</t>
        </is>
      </c>
    </row>
    <row r="4058">
      <c r="A4058" t="n">
        <v>177</v>
      </c>
      <c r="B4058" t="inlineStr">
        <is>
          <t>Royal Island Resort and Spa</t>
        </is>
      </c>
      <c r="C4058" t="inlineStr">
        <is>
          <t>https://villaresorts.com/villa-nautica/accommodation/compare-villas/</t>
        </is>
      </c>
      <c r="D4058" t="inlineStr">
        <is>
          <t>villas</t>
        </is>
      </c>
      <c r="E4058" t="inlineStr">
        <is>
          <t>Compare villas - Villa Nautica | Villa Resorts</t>
        </is>
      </c>
      <c r="F4058" t="n">
        <v>410</v>
      </c>
      <c r="G4058" t="inlineStr">
        <is>
          <t>2026-10-04</t>
        </is>
      </c>
      <c r="H4058" t="inlineStr">
        <is>
          <t>official</t>
        </is>
      </c>
      <c r="I4058" t="inlineStr">
        <is>
          <t>output/pages/177_royal-island-resort-and-spa/villas__villaresorts.com__villa-nautica-accommodation-compare-villas.md</t>
        </is>
      </c>
    </row>
    <row r="4059">
      <c r="A4059" t="n">
        <v>176</v>
      </c>
      <c r="B4059" t="inlineStr">
        <is>
          <t>Villa Park Sun Island</t>
        </is>
      </c>
      <c r="C4059" t="inlineStr">
        <is>
          <t>https://villaresorts.com/villa-nautica/dining/captains-bar/</t>
        </is>
      </c>
      <c r="D4059" t="inlineStr">
        <is>
          <t>dining</t>
        </is>
      </c>
      <c r="E4059" t="inlineStr">
        <is>
          <t>Captains Bar | Villa Nautica Resort Maldives</t>
        </is>
      </c>
      <c r="F4059" t="n">
        <v>996</v>
      </c>
      <c r="G4059" t="inlineStr">
        <is>
          <t>2026-10-04</t>
        </is>
      </c>
      <c r="H4059" t="inlineStr">
        <is>
          <t>official</t>
        </is>
      </c>
      <c r="I4059" t="inlineStr">
        <is>
          <t>output/pages/176_villa-park-sun-island/dining__villaresorts.com__villa-nautica-dining-captains-bar.md</t>
        </is>
      </c>
    </row>
    <row r="4060">
      <c r="A4060" t="n">
        <v>175</v>
      </c>
      <c r="B4060" t="inlineStr">
        <is>
          <t>Villa Nautica Paradise Island</t>
        </is>
      </c>
      <c r="C4060" t="inlineStr">
        <is>
          <t>https://villaresorts.com/royal-island/experiences/land-sports/</t>
        </is>
      </c>
      <c r="D4060" t="inlineStr">
        <is>
          <t>diving</t>
        </is>
      </c>
      <c r="E4060" t="inlineStr">
        <is>
          <t>Land Sports | Royal Island Resort, Maldives</t>
        </is>
      </c>
      <c r="F4060" t="n">
        <v>1062</v>
      </c>
      <c r="G4060" t="inlineStr">
        <is>
          <t>2026-10-04</t>
        </is>
      </c>
      <c r="H4060" t="inlineStr">
        <is>
          <t>official</t>
        </is>
      </c>
      <c r="I4060" t="inlineStr">
        <is>
          <t>output/pages/175_villa-nautica-paradise-island/diving__villaresorts.com__royal-island-experiences-land-sports.md</t>
        </is>
      </c>
    </row>
    <row r="4061">
      <c r="A4061" t="n">
        <v>179</v>
      </c>
      <c r="B4061" t="inlineStr">
        <is>
          <t>Siyam World Maldives</t>
        </is>
      </c>
      <c r="C4061" t="inlineStr">
        <is>
          <t>https://www.sunsiyam.com/siyam-world/experiences/ultimate-football-camps/</t>
        </is>
      </c>
      <c r="D4061" t="inlineStr">
        <is>
          <t>diving</t>
        </is>
      </c>
      <c r="E4061" t="inlineStr">
        <is>
          <t>Football Camps at Siyam World Maldives | Train in Paradise</t>
        </is>
      </c>
      <c r="F4061" t="n">
        <v>235</v>
      </c>
      <c r="G4061" t="inlineStr">
        <is>
          <t>2026-10-04</t>
        </is>
      </c>
      <c r="H4061" t="inlineStr">
        <is>
          <t>official</t>
        </is>
      </c>
      <c r="I4061" t="inlineStr">
        <is>
          <t>output/pages/179_siyam-world-maldives/diving__sunsiyam.com__siyam-world-experiences-ultimate-football-camps.md</t>
        </is>
      </c>
    </row>
    <row r="4062">
      <c r="A4062" t="n">
        <v>177</v>
      </c>
      <c r="B4062" t="inlineStr">
        <is>
          <t>Royal Island Resort and Spa</t>
        </is>
      </c>
      <c r="C4062" t="inlineStr">
        <is>
          <t>https://villaresorts.com/villa-nautica/accommodation/one-bedroom-ocean-suite-with-pool/</t>
        </is>
      </c>
      <c r="D4062" t="inlineStr">
        <is>
          <t>diving</t>
        </is>
      </c>
      <c r="E4062" t="inlineStr">
        <is>
          <t>Ocean Suite Pool Villa | Villa Nautica Resort Maldives</t>
        </is>
      </c>
      <c r="F4062" t="n">
        <v>2505</v>
      </c>
      <c r="G4062" t="inlineStr">
        <is>
          <t>2026-10-04</t>
        </is>
      </c>
      <c r="H4062" t="inlineStr">
        <is>
          <t>official</t>
        </is>
      </c>
      <c r="I4062" t="inlineStr">
        <is>
          <t>output/pages/177_royal-island-resort-and-spa/diving__villaresorts.com__villa-nautica-accommodation-one-bedroom-ocean-suite-with-poo.md</t>
        </is>
      </c>
    </row>
    <row r="4063">
      <c r="A4063" t="n">
        <v>174</v>
      </c>
      <c r="B4063" t="inlineStr">
        <is>
          <t>Vilamendhoo Island Resort</t>
        </is>
      </c>
      <c r="C4063" t="inlineStr">
        <is>
          <t>https://www.vilamendhoo.com/dining/a-la-carte-restaurants/hot-rock-restaurant.html</t>
        </is>
      </c>
      <c r="D4063" t="inlineStr">
        <is>
          <t>dining</t>
        </is>
      </c>
      <c r="E4063" t="inlineStr">
        <is>
          <t>Faru Restaurant | Vilamendhoo Island Resort &amp; Spa | Menu</t>
        </is>
      </c>
      <c r="F4063" t="n">
        <v>403</v>
      </c>
      <c r="G4063" t="inlineStr">
        <is>
          <t>2026-10-04</t>
        </is>
      </c>
      <c r="H4063" t="inlineStr">
        <is>
          <t>official</t>
        </is>
      </c>
      <c r="I4063" t="inlineStr">
        <is>
          <t>output/pages/174_vilamendhoo-island-resort/dining__vilamendhoo.com__dining-a-la-carte-restaurants-hot-rock-restaurant-html.md</t>
        </is>
      </c>
    </row>
    <row r="4064">
      <c r="A4064" t="n">
        <v>179</v>
      </c>
      <c r="B4064" t="inlineStr">
        <is>
          <t>Siyam World Maldives</t>
        </is>
      </c>
      <c r="C4064" t="inlineStr">
        <is>
          <t>https://www.sunsiyam.com/siyam-world/gallery/</t>
        </is>
      </c>
      <c r="D4064" t="inlineStr">
        <is>
          <t>diving</t>
        </is>
      </c>
      <c r="E4064" t="inlineStr">
        <is>
          <t>Our Gallery | Siyam World Luxury Resort, Maldives</t>
        </is>
      </c>
      <c r="F4064" t="n">
        <v>604</v>
      </c>
      <c r="G4064" t="inlineStr">
        <is>
          <t>2026-10-04</t>
        </is>
      </c>
      <c r="H4064" t="inlineStr">
        <is>
          <t>official</t>
        </is>
      </c>
      <c r="I4064" t="inlineStr">
        <is>
          <t>output/pages/179_siyam-world-maldives/diving__sunsiyam.com__siyam-world-gallery.md</t>
        </is>
      </c>
    </row>
    <row r="4065">
      <c r="A4065" t="n">
        <v>174</v>
      </c>
      <c r="B4065" t="inlineStr">
        <is>
          <t>Vilamendhoo Island Resort</t>
        </is>
      </c>
      <c r="C4065" t="inlineStr">
        <is>
          <t>https://www.vilamendhoo.com/blog/2020/05</t>
        </is>
      </c>
      <c r="D4065" t="inlineStr">
        <is>
          <t>events</t>
        </is>
      </c>
      <c r="E4065" t="inlineStr">
        <is>
          <t>Vilamendhoo Island Blog | Vilamendhoo is re-certified for the seventh year in HACCP</t>
        </is>
      </c>
      <c r="F4065" t="n">
        <v>1031</v>
      </c>
      <c r="G4065" t="inlineStr">
        <is>
          <t>2026-10-04</t>
        </is>
      </c>
      <c r="H4065" t="inlineStr">
        <is>
          <t>official</t>
        </is>
      </c>
      <c r="I4065" t="inlineStr">
        <is>
          <t>output/pages/174_vilamendhoo-island-resort/events__vilamendhoo.com__blog-2020-05.md</t>
        </is>
      </c>
    </row>
    <row r="4066">
      <c r="A4066" t="n">
        <v>176</v>
      </c>
      <c r="B4066" t="inlineStr">
        <is>
          <t>Villa Park Sun Island</t>
        </is>
      </c>
      <c r="C4066" t="inlineStr">
        <is>
          <t>https://villaresorts.com/royal-island/experiences/land-sports/</t>
        </is>
      </c>
      <c r="D4066" t="inlineStr">
        <is>
          <t>diving</t>
        </is>
      </c>
      <c r="E4066" t="inlineStr">
        <is>
          <t>Land Sports | Royal Island Resort, Maldives</t>
        </is>
      </c>
      <c r="F4066" t="n">
        <v>1062</v>
      </c>
      <c r="G4066" t="inlineStr">
        <is>
          <t>2026-10-04</t>
        </is>
      </c>
      <c r="H4066" t="inlineStr">
        <is>
          <t>official</t>
        </is>
      </c>
      <c r="I4066" t="inlineStr">
        <is>
          <t>output/pages/176_villa-park-sun-island/diving__villaresorts.com__royal-island-experiences-land-sports.md</t>
        </is>
      </c>
    </row>
    <row r="4067">
      <c r="A4067" t="n">
        <v>179</v>
      </c>
      <c r="B4067" t="inlineStr">
        <is>
          <t>Siyam World Maldives</t>
        </is>
      </c>
      <c r="C4067" t="inlineStr">
        <is>
          <t>https://www.sunsiyam.com/siyam-world/leisure-activities/diving/</t>
        </is>
      </c>
      <c r="D4067" t="inlineStr">
        <is>
          <t>diving</t>
        </is>
      </c>
      <c r="E4067" t="inlineStr">
        <is>
          <t>Diving in the Maldives | Siyam World Luxury All Inclusive Resort</t>
        </is>
      </c>
      <c r="F4067" t="n">
        <v>607</v>
      </c>
      <c r="G4067" t="inlineStr">
        <is>
          <t>2026-10-04</t>
        </is>
      </c>
      <c r="H4067" t="inlineStr">
        <is>
          <t>official</t>
        </is>
      </c>
      <c r="I4067" t="inlineStr">
        <is>
          <t>output/pages/179_siyam-world-maldives/diving__sunsiyam.com__siyam-world-leisure-activities-diving.md</t>
        </is>
      </c>
    </row>
    <row r="4068">
      <c r="A4068" t="n">
        <v>174</v>
      </c>
      <c r="B4068" t="inlineStr">
        <is>
          <t>Vilamendhoo Island Resort</t>
        </is>
      </c>
      <c r="C4068" t="inlineStr">
        <is>
          <t>https://www.vilamendhoo.com/romance/symbolic-renewal-of-vows.html</t>
        </is>
      </c>
      <c r="D4068" t="inlineStr">
        <is>
          <t>wedding</t>
        </is>
      </c>
      <c r="E4068" t="inlineStr">
        <is>
          <t>Symbolic Renewal of Vows | Vilamendhoo Island | Maldives Wedding</t>
        </is>
      </c>
      <c r="F4068" t="n">
        <v>674</v>
      </c>
      <c r="G4068" t="inlineStr">
        <is>
          <t>2026-10-04</t>
        </is>
      </c>
      <c r="H4068" t="inlineStr">
        <is>
          <t>official</t>
        </is>
      </c>
      <c r="I4068" t="inlineStr">
        <is>
          <t>output/pages/174_vilamendhoo-island-resort/wedding__vilamendhoo.com__romance-symbolic-renewal-of-vows-html.md</t>
        </is>
      </c>
    </row>
    <row r="4069">
      <c r="A4069" t="n">
        <v>175</v>
      </c>
      <c r="B4069" t="inlineStr">
        <is>
          <t>Villa Nautica Paradise Island</t>
        </is>
      </c>
      <c r="C4069" t="inlineStr">
        <is>
          <t>https://villaresorts.com/blog/a-food-lovers-guide-to-dining-across-villa-resorts/</t>
        </is>
      </c>
      <c r="D4069" t="inlineStr">
        <is>
          <t>dining</t>
        </is>
      </c>
      <c r="E4069" t="inlineStr">
        <is>
          <t>A Foodie’s Guide to Dining in the Maldives | Villa Resorts</t>
        </is>
      </c>
      <c r="F4069" t="n">
        <v>3567</v>
      </c>
      <c r="G4069" t="inlineStr">
        <is>
          <t>2026-10-04</t>
        </is>
      </c>
      <c r="H4069" t="inlineStr">
        <is>
          <t>official</t>
        </is>
      </c>
      <c r="I4069" t="inlineStr">
        <is>
          <t>output/pages/175_villa-nautica-paradise-island/dining__villaresorts.com__blog-a-food-lovers-guide-to-dining-across-villa-resorts.md</t>
        </is>
      </c>
    </row>
    <row r="4070">
      <c r="A4070" t="n">
        <v>177</v>
      </c>
      <c r="B4070" t="inlineStr">
        <is>
          <t>Royal Island Resort and Spa</t>
        </is>
      </c>
      <c r="C4070" t="inlineStr">
        <is>
          <t>https://villaresorts.com/villa-nautica/dining/</t>
        </is>
      </c>
      <c r="D4070" t="inlineStr">
        <is>
          <t>dining</t>
        </is>
      </c>
      <c r="E4070" t="inlineStr">
        <is>
          <t>Restaurants &amp; Bars | Villa Nautica Resort Maldives</t>
        </is>
      </c>
      <c r="F4070" t="n">
        <v>3645</v>
      </c>
      <c r="G4070" t="inlineStr">
        <is>
          <t>2026-10-04</t>
        </is>
      </c>
      <c r="H4070" t="inlineStr">
        <is>
          <t>official</t>
        </is>
      </c>
      <c r="I4070" t="inlineStr">
        <is>
          <t>output/pages/177_royal-island-resort-and-spa/dining__villaresorts.com__villa-nautica-dining.md</t>
        </is>
      </c>
    </row>
    <row r="4071">
      <c r="A4071" t="n">
        <v>176</v>
      </c>
      <c r="B4071" t="inlineStr">
        <is>
          <t>Villa Park Sun Island</t>
        </is>
      </c>
      <c r="C4071" t="inlineStr">
        <is>
          <t>https://villaresorts.com/blog/a-food-lovers-guide-to-dining-across-villa-resorts/</t>
        </is>
      </c>
      <c r="D4071" t="inlineStr">
        <is>
          <t>dining</t>
        </is>
      </c>
      <c r="E4071" t="inlineStr">
        <is>
          <t>A Foodie’s Guide to Dining in the Maldives | Villa Resorts</t>
        </is>
      </c>
      <c r="F4071" t="n">
        <v>3567</v>
      </c>
      <c r="G4071" t="inlineStr">
        <is>
          <t>2026-10-04</t>
        </is>
      </c>
      <c r="H4071" t="inlineStr">
        <is>
          <t>official</t>
        </is>
      </c>
      <c r="I4071" t="inlineStr">
        <is>
          <t>output/pages/176_villa-park-sun-island/dining__villaresorts.com__blog-a-food-lovers-guide-to-dining-across-villa-resorts.md</t>
        </is>
      </c>
    </row>
    <row r="4072">
      <c r="A4072" t="n">
        <v>174</v>
      </c>
      <c r="B4072" t="inlineStr">
        <is>
          <t>Vilamendhoo Island Resort</t>
        </is>
      </c>
      <c r="C4072" t="inlineStr">
        <is>
          <t>https://www.vilamendhoo.com/blog/category/meet-the-team</t>
        </is>
      </c>
      <c r="D4072" t="inlineStr">
        <is>
          <t>other</t>
        </is>
      </c>
      <c r="E4072" t="inlineStr">
        <is>
          <t>Meet The Vilamendhoo Team: Farheen, Assistant Guest Service Manager</t>
        </is>
      </c>
      <c r="F4072" t="n">
        <v>1273</v>
      </c>
      <c r="G4072" t="inlineStr">
        <is>
          <t>2026-10-04</t>
        </is>
      </c>
      <c r="H4072" t="inlineStr">
        <is>
          <t>official</t>
        </is>
      </c>
      <c r="I4072" t="inlineStr">
        <is>
          <t>output/pages/174_vilamendhoo-island-resort/other__vilamendhoo.com__blog-category-meet-the-team.md</t>
        </is>
      </c>
    </row>
    <row r="4073">
      <c r="A4073" t="n">
        <v>175</v>
      </c>
      <c r="B4073" t="inlineStr">
        <is>
          <t>Villa Nautica Paradise Island</t>
        </is>
      </c>
      <c r="C4073" t="inlineStr">
        <is>
          <t>https://villaresorts.com/villa-haven/experiences-at-villa-haven/destination-dining/</t>
        </is>
      </c>
      <c r="D4073" t="inlineStr">
        <is>
          <t>dining</t>
        </is>
      </c>
      <c r="E4073" t="inlineStr">
        <is>
          <t>Private Dining Experiences | Villa Haven Resort Maldives</t>
        </is>
      </c>
      <c r="F4073" t="n">
        <v>2098</v>
      </c>
      <c r="G4073" t="inlineStr">
        <is>
          <t>2026-10-04</t>
        </is>
      </c>
      <c r="H4073" t="inlineStr">
        <is>
          <t>official</t>
        </is>
      </c>
      <c r="I4073" t="inlineStr">
        <is>
          <t>output/pages/175_villa-nautica-paradise-island/dining__villaresorts.com__villa-haven-experiences-at-villa-haven-destination-dining.md</t>
        </is>
      </c>
    </row>
    <row r="4074">
      <c r="A4074" t="n">
        <v>177</v>
      </c>
      <c r="B4074" t="inlineStr">
        <is>
          <t>Royal Island Resort and Spa</t>
        </is>
      </c>
      <c r="C4074" t="inlineStr">
        <is>
          <t>https://villaresorts.com/blog/packing-essentials-for-your-trip-to-the-maldives/</t>
        </is>
      </c>
      <c r="D4074" t="inlineStr">
        <is>
          <t>diving</t>
        </is>
      </c>
      <c r="E4074" t="inlineStr">
        <is>
          <t>Packing essentials for your trip to the Maldives | Villa Resorts</t>
        </is>
      </c>
      <c r="F4074" t="n">
        <v>4878</v>
      </c>
      <c r="G4074" t="inlineStr">
        <is>
          <t>2026-10-04</t>
        </is>
      </c>
      <c r="H4074" t="inlineStr">
        <is>
          <t>official</t>
        </is>
      </c>
      <c r="I4074" t="inlineStr">
        <is>
          <t>output/pages/177_royal-island-resort-and-spa/diving__villaresorts.com__blog-packing-essentials-for-your-trip-to-the-maldives.md</t>
        </is>
      </c>
    </row>
    <row r="4075">
      <c r="A4075" t="n">
        <v>174</v>
      </c>
      <c r="B4075" t="inlineStr">
        <is>
          <t>Vilamendhoo Island Resort</t>
        </is>
      </c>
      <c r="C4075" t="inlineStr">
        <is>
          <t>https://www.vilamendhoo.com/blog/2021/11</t>
        </is>
      </c>
      <c r="D4075" t="inlineStr">
        <is>
          <t>overview</t>
        </is>
      </c>
      <c r="E4075" t="inlineStr">
        <is>
          <t>Vilamendhoo Island Blog | Come and Soak in the Sun Before the Year Ends!</t>
        </is>
      </c>
      <c r="F4075" t="n">
        <v>2393</v>
      </c>
      <c r="G4075" t="inlineStr">
        <is>
          <t>2026-10-04</t>
        </is>
      </c>
      <c r="H4075" t="inlineStr">
        <is>
          <t>official</t>
        </is>
      </c>
      <c r="I4075" t="inlineStr">
        <is>
          <t>output/pages/174_vilamendhoo-island-resort/overview__vilamendhoo.com__blog-2021-11.md</t>
        </is>
      </c>
    </row>
    <row r="4076">
      <c r="A4076" t="n">
        <v>176</v>
      </c>
      <c r="B4076" t="inlineStr">
        <is>
          <t>Villa Park Sun Island</t>
        </is>
      </c>
      <c r="C4076" t="inlineStr">
        <is>
          <t>https://villaresorts.com/villa-haven/experiences-at-villa-haven/destination-dining/</t>
        </is>
      </c>
      <c r="D4076" t="inlineStr">
        <is>
          <t>dining</t>
        </is>
      </c>
      <c r="E4076" t="inlineStr">
        <is>
          <t>Private Dining Experiences | Villa Haven Resort Maldives</t>
        </is>
      </c>
      <c r="F4076" t="n">
        <v>2098</v>
      </c>
      <c r="G4076" t="inlineStr">
        <is>
          <t>2026-10-04</t>
        </is>
      </c>
      <c r="H4076" t="inlineStr">
        <is>
          <t>official</t>
        </is>
      </c>
      <c r="I4076" t="inlineStr">
        <is>
          <t>output/pages/176_villa-park-sun-island/dining__villaresorts.com__villa-haven-experiences-at-villa-haven-destination-dining.md</t>
        </is>
      </c>
    </row>
    <row r="4077">
      <c r="A4077" t="n">
        <v>174</v>
      </c>
      <c r="B4077" t="inlineStr">
        <is>
          <t>Vilamendhoo Island Resort</t>
        </is>
      </c>
      <c r="C4077" t="inlineStr">
        <is>
          <t>https://www.vilamendhoo.com/blog/2021</t>
        </is>
      </c>
      <c r="D4077" t="inlineStr">
        <is>
          <t>wedding</t>
        </is>
      </c>
      <c r="E4077" t="inlineStr">
        <is>
          <t>Vilamendhoo Island Blog | It’s Already December and the Month to Celebrate</t>
        </is>
      </c>
      <c r="F4077" t="n">
        <v>1952</v>
      </c>
      <c r="G4077" t="inlineStr">
        <is>
          <t>2026-10-04</t>
        </is>
      </c>
      <c r="H4077" t="inlineStr">
        <is>
          <t>official</t>
        </is>
      </c>
      <c r="I4077" t="inlineStr">
        <is>
          <t>output/pages/174_vilamendhoo-island-resort/wedding__vilamendhoo.com__blog-2021.md</t>
        </is>
      </c>
    </row>
    <row r="4078">
      <c r="A4078" t="n">
        <v>175</v>
      </c>
      <c r="B4078" t="inlineStr">
        <is>
          <t>Villa Nautica Paradise Island</t>
        </is>
      </c>
      <c r="C4078" t="inlineStr">
        <is>
          <t>https://villaresorts.com/content/dream-location/</t>
        </is>
      </c>
      <c r="D4078" t="inlineStr">
        <is>
          <t>villas</t>
        </is>
      </c>
      <c r="E4078" t="inlineStr">
        <is>
          <t>Dream location | Villa Resorts</t>
        </is>
      </c>
      <c r="F4078" t="n">
        <v>313</v>
      </c>
      <c r="G4078" t="inlineStr">
        <is>
          <t>2026-10-04</t>
        </is>
      </c>
      <c r="H4078" t="inlineStr">
        <is>
          <t>official</t>
        </is>
      </c>
      <c r="I4078" t="inlineStr">
        <is>
          <t>output/pages/175_villa-nautica-paradise-island/villas__villaresorts.com__content-dream-location.md</t>
        </is>
      </c>
    </row>
    <row r="4079">
      <c r="A4079" t="n">
        <v>177</v>
      </c>
      <c r="B4079" t="inlineStr">
        <is>
          <t>Royal Island Resort and Spa</t>
        </is>
      </c>
      <c r="C4079" t="inlineStr">
        <is>
          <t>https://villaresorts.com/royal-island/dining/raabondhi/</t>
        </is>
      </c>
      <c r="D4079" t="inlineStr">
        <is>
          <t>dining</t>
        </is>
      </c>
      <c r="E4079" t="inlineStr">
        <is>
          <t>Raabondhi Restaurant | Royal Island Resort, Maldives</t>
        </is>
      </c>
      <c r="F4079" t="n">
        <v>1008</v>
      </c>
      <c r="G4079" t="inlineStr">
        <is>
          <t>2026-10-04</t>
        </is>
      </c>
      <c r="H4079" t="inlineStr">
        <is>
          <t>official</t>
        </is>
      </c>
      <c r="I4079" t="inlineStr">
        <is>
          <t>output/pages/177_royal-island-resort-and-spa/dining__villaresorts.com__royal-island-dining-raabondhi.md</t>
        </is>
      </c>
    </row>
    <row r="4080">
      <c r="A4080" t="n">
        <v>176</v>
      </c>
      <c r="B4080" t="inlineStr">
        <is>
          <t>Villa Park Sun Island</t>
        </is>
      </c>
      <c r="C4080" t="inlineStr">
        <is>
          <t>https://villaresorts.com/content/dream-location/</t>
        </is>
      </c>
      <c r="D4080" t="inlineStr">
        <is>
          <t>villas</t>
        </is>
      </c>
      <c r="E4080" t="inlineStr">
        <is>
          <t>Dream location | Villa Resorts</t>
        </is>
      </c>
      <c r="F4080" t="n">
        <v>313</v>
      </c>
      <c r="G4080" t="inlineStr">
        <is>
          <t>2026-10-04</t>
        </is>
      </c>
      <c r="H4080" t="inlineStr">
        <is>
          <t>official</t>
        </is>
      </c>
      <c r="I4080" t="inlineStr">
        <is>
          <t>output/pages/176_villa-park-sun-island/villas__villaresorts.com__content-dream-location.md</t>
        </is>
      </c>
    </row>
    <row r="4081">
      <c r="A4081" t="n">
        <v>175</v>
      </c>
      <c r="B4081" t="inlineStr">
        <is>
          <t>Villa Nautica Paradise Island</t>
        </is>
      </c>
      <c r="C4081" t="inlineStr">
        <is>
          <t>https://villaresorts.com/villa-park/accommodation/two-bedroom-beach-pool-villa/</t>
        </is>
      </c>
      <c r="D4081" t="inlineStr">
        <is>
          <t>diving</t>
        </is>
      </c>
      <c r="E4081" t="inlineStr">
        <is>
          <t>Two Bedroom Beach Pool Villa | Villa Park Resort Maldives</t>
        </is>
      </c>
      <c r="F4081" t="n">
        <v>2499</v>
      </c>
      <c r="G4081" t="inlineStr">
        <is>
          <t>2026-10-04</t>
        </is>
      </c>
      <c r="H4081" t="inlineStr">
        <is>
          <t>official</t>
        </is>
      </c>
      <c r="I4081" t="inlineStr">
        <is>
          <t>output/pages/175_villa-nautica-paradise-island/diving__villaresorts.com__villa-park-accommodation-two-bedroom-beach-pool-villa.md</t>
        </is>
      </c>
    </row>
    <row r="4082">
      <c r="A4082" t="n">
        <v>177</v>
      </c>
      <c r="B4082" t="inlineStr">
        <is>
          <t>Royal Island Resort and Spa</t>
        </is>
      </c>
      <c r="C4082" t="inlineStr">
        <is>
          <t>https://villaresorts.com/villa-nautica/contact/</t>
        </is>
      </c>
      <c r="D4082" t="inlineStr">
        <is>
          <t>diving</t>
        </is>
      </c>
      <c r="E4082" t="inlineStr">
        <is>
          <t>Contact Us | Villa Nautica Resort Maldives</t>
        </is>
      </c>
      <c r="F4082" t="n">
        <v>587</v>
      </c>
      <c r="G4082" t="inlineStr">
        <is>
          <t>2026-10-04</t>
        </is>
      </c>
      <c r="H4082" t="inlineStr">
        <is>
          <t>official</t>
        </is>
      </c>
      <c r="I4082" t="inlineStr">
        <is>
          <t>output/pages/177_royal-island-resort-and-spa/diving__villaresorts.com__villa-nautica-contact.md</t>
        </is>
      </c>
    </row>
    <row r="4083">
      <c r="A4083" t="n">
        <v>176</v>
      </c>
      <c r="B4083" t="inlineStr">
        <is>
          <t>Villa Park Sun Island</t>
        </is>
      </c>
      <c r="C4083" t="inlineStr">
        <is>
          <t>https://villaresorts.com/villa-park/accommodation/two-bedroom-beach-pool-villa/</t>
        </is>
      </c>
      <c r="D4083" t="inlineStr">
        <is>
          <t>diving</t>
        </is>
      </c>
      <c r="E4083" t="inlineStr">
        <is>
          <t>Two Bedroom Beach Pool Villa | Villa Park Resort Maldives</t>
        </is>
      </c>
      <c r="F4083" t="n">
        <v>2499</v>
      </c>
      <c r="G4083" t="inlineStr">
        <is>
          <t>2026-10-04</t>
        </is>
      </c>
      <c r="H4083" t="inlineStr">
        <is>
          <t>official</t>
        </is>
      </c>
      <c r="I4083" t="inlineStr">
        <is>
          <t>output/pages/176_villa-park-sun-island/diving__villaresorts.com__villa-park-accommodation-two-bedroom-beach-pool-villa.md</t>
        </is>
      </c>
    </row>
    <row r="4084">
      <c r="A4084" t="n">
        <v>177</v>
      </c>
      <c r="B4084" t="inlineStr">
        <is>
          <t>Royal Island Resort and Spa</t>
        </is>
      </c>
      <c r="C4084" t="inlineStr">
        <is>
          <t>https://villaresorts.com/royal-island/accommodation/</t>
        </is>
      </c>
      <c r="D4084" t="inlineStr">
        <is>
          <t>diving</t>
        </is>
      </c>
      <c r="E4084" t="inlineStr">
        <is>
          <t>Royal Island Maldives Resort | Beach Villas &amp; Suites</t>
        </is>
      </c>
      <c r="F4084" t="n">
        <v>1545</v>
      </c>
      <c r="G4084" t="inlineStr">
        <is>
          <t>2026-10-04</t>
        </is>
      </c>
      <c r="H4084" t="inlineStr">
        <is>
          <t>official</t>
        </is>
      </c>
      <c r="I4084" t="inlineStr">
        <is>
          <t>output/pages/177_royal-island-resort-and-spa/diving__villaresorts.com__royal-island-accommodation.md</t>
        </is>
      </c>
    </row>
    <row r="4085">
      <c r="A4085" t="n">
        <v>179</v>
      </c>
      <c r="B4085" t="inlineStr">
        <is>
          <t>Siyam World Maldives</t>
        </is>
      </c>
      <c r="C4085" t="inlineStr">
        <is>
          <t>https://www.sunsiyam.com/siyam-world/accommodation/</t>
        </is>
      </c>
      <c r="D4085" t="inlineStr">
        <is>
          <t>diving</t>
        </is>
      </c>
      <c r="E4085" t="inlineStr">
        <is>
          <t>Beach &amp; Water Villas in the Maldives | Siyam World</t>
        </is>
      </c>
      <c r="F4085" t="n">
        <v>2035</v>
      </c>
      <c r="G4085" t="inlineStr">
        <is>
          <t>2026-10-04</t>
        </is>
      </c>
      <c r="H4085" t="inlineStr">
        <is>
          <t>official</t>
        </is>
      </c>
      <c r="I4085" t="inlineStr">
        <is>
          <t>output/pages/179_siyam-world-maldives/diving__sunsiyam.com__siyam-world-accommodation.md</t>
        </is>
      </c>
    </row>
    <row r="4086">
      <c r="A4086" t="n">
        <v>175</v>
      </c>
      <c r="B4086" t="inlineStr">
        <is>
          <t>Villa Nautica Paradise Island</t>
        </is>
      </c>
      <c r="C4086" t="inlineStr">
        <is>
          <t>https://villaresorts.com/villa-haven/dining/husk/</t>
        </is>
      </c>
      <c r="D4086" t="inlineStr">
        <is>
          <t>dining</t>
        </is>
      </c>
      <c r="E4086" t="inlineStr">
        <is>
          <t>Husk | Villa Resorts</t>
        </is>
      </c>
      <c r="F4086" t="n">
        <v>1013</v>
      </c>
      <c r="G4086" t="inlineStr">
        <is>
          <t>2026-10-04</t>
        </is>
      </c>
      <c r="H4086" t="inlineStr">
        <is>
          <t>official</t>
        </is>
      </c>
      <c r="I4086" t="inlineStr">
        <is>
          <t>output/pages/175_villa-nautica-paradise-island/dining__villaresorts.com__villa-haven-dining-husk.md</t>
        </is>
      </c>
    </row>
    <row r="4087">
      <c r="A4087" t="n">
        <v>177</v>
      </c>
      <c r="B4087" t="inlineStr">
        <is>
          <t>Royal Island Resort and Spa</t>
        </is>
      </c>
      <c r="C4087" t="inlineStr">
        <is>
          <t>https://villaresorts.com/royal-island/starfish-kids-club/</t>
        </is>
      </c>
      <c r="D4087" t="inlineStr">
        <is>
          <t>kids</t>
        </is>
      </c>
      <c r="E4087" t="inlineStr">
        <is>
          <t>Starfish Kids Club | Villa Resorts</t>
        </is>
      </c>
      <c r="F4087" t="n">
        <v>1646</v>
      </c>
      <c r="G4087" t="inlineStr">
        <is>
          <t>2026-10-04</t>
        </is>
      </c>
      <c r="H4087" t="inlineStr">
        <is>
          <t>official</t>
        </is>
      </c>
      <c r="I4087" t="inlineStr">
        <is>
          <t>output/pages/177_royal-island-resort-and-spa/kids__villaresorts.com__royal-island-starfish-kids-club.md</t>
        </is>
      </c>
    </row>
    <row r="4088">
      <c r="A4088" t="n">
        <v>176</v>
      </c>
      <c r="B4088" t="inlineStr">
        <is>
          <t>Villa Park Sun Island</t>
        </is>
      </c>
      <c r="C4088" t="inlineStr">
        <is>
          <t>https://villaresorts.com/villa-haven/dining/husk/</t>
        </is>
      </c>
      <c r="D4088" t="inlineStr">
        <is>
          <t>dining</t>
        </is>
      </c>
      <c r="E4088" t="inlineStr">
        <is>
          <t>Husk | Villa Resorts</t>
        </is>
      </c>
      <c r="F4088" t="n">
        <v>1013</v>
      </c>
      <c r="G4088" t="inlineStr">
        <is>
          <t>2026-10-04</t>
        </is>
      </c>
      <c r="H4088" t="inlineStr">
        <is>
          <t>official</t>
        </is>
      </c>
      <c r="I4088" t="inlineStr">
        <is>
          <t>output/pages/176_villa-park-sun-island/dining__villaresorts.com__villa-haven-dining-husk.md</t>
        </is>
      </c>
    </row>
    <row r="4089">
      <c r="A4089" t="n">
        <v>175</v>
      </c>
      <c r="B4089" t="inlineStr">
        <is>
          <t>Villa Nautica Paradise Island</t>
        </is>
      </c>
      <c r="C4089" t="inlineStr">
        <is>
          <t>https://villaresorts.com/villa-nautica/experiences/</t>
        </is>
      </c>
      <c r="D4089" t="inlineStr">
        <is>
          <t>diving</t>
        </is>
      </c>
      <c r="E4089" t="inlineStr">
        <is>
          <t>Experiences | Villa Nautica Resort Maldives</t>
        </is>
      </c>
      <c r="F4089" t="n">
        <v>1803</v>
      </c>
      <c r="G4089" t="inlineStr">
        <is>
          <t>2026-10-04</t>
        </is>
      </c>
      <c r="H4089" t="inlineStr">
        <is>
          <t>official</t>
        </is>
      </c>
      <c r="I4089" t="inlineStr">
        <is>
          <t>output/pages/175_villa-nautica-paradise-island/diving__villaresorts.com__villa-nautica-experiences.md</t>
        </is>
      </c>
    </row>
    <row r="4090">
      <c r="A4090" t="n">
        <v>179</v>
      </c>
      <c r="B4090" t="inlineStr">
        <is>
          <t>Siyam World Maldives</t>
        </is>
      </c>
      <c r="C4090" t="inlineStr">
        <is>
          <t>https://www.sunsiyam.com/siyam-world/experiences/thrilling-jet-car/</t>
        </is>
      </c>
      <c r="D4090" t="inlineStr">
        <is>
          <t>excursions</t>
        </is>
      </c>
      <c r="E4090" t="inlineStr">
        <is>
          <t>Jet Car Experience | Siyam World</t>
        </is>
      </c>
      <c r="F4090" t="n">
        <v>992</v>
      </c>
      <c r="G4090" t="inlineStr">
        <is>
          <t>2026-10-04</t>
        </is>
      </c>
      <c r="H4090" t="inlineStr">
        <is>
          <t>official</t>
        </is>
      </c>
      <c r="I4090" t="inlineStr">
        <is>
          <t>output/pages/179_siyam-world-maldives/excursions__sunsiyam.com__siyam-world-experiences-thrilling-jet-car.md</t>
        </is>
      </c>
    </row>
    <row r="4091">
      <c r="A4091" t="n">
        <v>179</v>
      </c>
      <c r="B4091" t="inlineStr">
        <is>
          <t>Siyam World Maldives</t>
        </is>
      </c>
      <c r="C4091" t="inlineStr">
        <is>
          <t>https://www.sunsiyam.com/siyam-world/restaurants-bars/</t>
        </is>
      </c>
      <c r="D4091" t="inlineStr">
        <is>
          <t>dining</t>
        </is>
      </c>
      <c r="E4091" t="inlineStr">
        <is>
          <t>Maldives Restaurants &amp; Bars | Siyam World All Inclusive Resort</t>
        </is>
      </c>
      <c r="F4091" t="n">
        <v>2237</v>
      </c>
      <c r="G4091" t="inlineStr">
        <is>
          <t>2026-10-04</t>
        </is>
      </c>
      <c r="H4091" t="inlineStr">
        <is>
          <t>official</t>
        </is>
      </c>
      <c r="I4091" t="inlineStr">
        <is>
          <t>output/pages/179_siyam-world-maldives/dining__sunsiyam.com__siyam-world-restaurants-bars.md</t>
        </is>
      </c>
    </row>
    <row r="4092">
      <c r="A4092" t="n">
        <v>176</v>
      </c>
      <c r="B4092" t="inlineStr">
        <is>
          <t>Villa Park Sun Island</t>
        </is>
      </c>
      <c r="C4092" t="inlineStr">
        <is>
          <t>https://villaresorts.com/villa-nautica/experiences/</t>
        </is>
      </c>
      <c r="D4092" t="inlineStr">
        <is>
          <t>diving</t>
        </is>
      </c>
      <c r="E4092" t="inlineStr">
        <is>
          <t>Experiences | Villa Nautica Resort Maldives</t>
        </is>
      </c>
      <c r="F4092" t="n">
        <v>1803</v>
      </c>
      <c r="G4092" t="inlineStr">
        <is>
          <t>2026-10-04</t>
        </is>
      </c>
      <c r="H4092" t="inlineStr">
        <is>
          <t>official</t>
        </is>
      </c>
      <c r="I4092" t="inlineStr">
        <is>
          <t>output/pages/176_villa-park-sun-island/diving__villaresorts.com__villa-nautica-experiences.md</t>
        </is>
      </c>
    </row>
    <row r="4093">
      <c r="A4093" t="n">
        <v>175</v>
      </c>
      <c r="B4093" t="inlineStr">
        <is>
          <t>Villa Nautica Paradise Island</t>
        </is>
      </c>
      <c r="C4093" t="inlineStr">
        <is>
          <t>https://villaresorts.com/newsletter-sign-up/newsletter-thank-you/</t>
        </is>
      </c>
      <c r="D4093" t="inlineStr">
        <is>
          <t>villas</t>
        </is>
      </c>
      <c r="E4093" t="inlineStr">
        <is>
          <t>Newsletter - thank you | Villa Resorts</t>
        </is>
      </c>
      <c r="F4093" t="n">
        <v>200</v>
      </c>
      <c r="G4093" t="inlineStr">
        <is>
          <t>2026-10-04</t>
        </is>
      </c>
      <c r="H4093" t="inlineStr">
        <is>
          <t>official</t>
        </is>
      </c>
      <c r="I4093" t="inlineStr">
        <is>
          <t>output/pages/175_villa-nautica-paradise-island/villas__villaresorts.com__newsletter-sign-up-newsletter-thank-you.md</t>
        </is>
      </c>
    </row>
    <row r="4094">
      <c r="A4094" t="n">
        <v>177</v>
      </c>
      <c r="B4094" t="inlineStr">
        <is>
          <t>Royal Island Resort and Spa</t>
        </is>
      </c>
      <c r="C4094" t="inlineStr">
        <is>
          <t>https://villaresorts.com/villa-park/occasions/meetings-and-conferences/</t>
        </is>
      </c>
      <c r="D4094" t="inlineStr">
        <is>
          <t>events</t>
        </is>
      </c>
      <c r="E4094" t="inlineStr">
        <is>
          <t>Meetings and Conferences | Villa Park Resort Maldives</t>
        </is>
      </c>
      <c r="F4094" t="n">
        <v>2968</v>
      </c>
      <c r="G4094" t="inlineStr">
        <is>
          <t>2026-10-04</t>
        </is>
      </c>
      <c r="H4094" t="inlineStr">
        <is>
          <t>official</t>
        </is>
      </c>
      <c r="I4094" t="inlineStr">
        <is>
          <t>output/pages/177_royal-island-resort-and-spa/events__villaresorts.com__villa-park-occasions-meetings-and-conferences.md</t>
        </is>
      </c>
    </row>
    <row r="4095">
      <c r="A4095" t="n">
        <v>179</v>
      </c>
      <c r="B4095" t="inlineStr">
        <is>
          <t>Siyam World Maldives</t>
        </is>
      </c>
      <c r="C4095" t="inlineStr">
        <is>
          <t>https://www.sunsiyam.com/siyam-world/spa-wellness/</t>
        </is>
      </c>
      <c r="D4095" t="inlineStr">
        <is>
          <t>dining</t>
        </is>
      </c>
      <c r="E4095" t="inlineStr">
        <is>
          <t>Veyo Spa | Wellness Retreat Maldives | Siyam World Resort</t>
        </is>
      </c>
      <c r="F4095" t="n">
        <v>4792</v>
      </c>
      <c r="G4095" t="inlineStr">
        <is>
          <t>2026-10-04</t>
        </is>
      </c>
      <c r="H4095" t="inlineStr">
        <is>
          <t>official</t>
        </is>
      </c>
      <c r="I4095" t="inlineStr">
        <is>
          <t>output/pages/179_siyam-world-maldives/dining__sunsiyam.com__siyam-world-spa-wellness.md</t>
        </is>
      </c>
    </row>
    <row r="4096">
      <c r="A4096" t="n">
        <v>179</v>
      </c>
      <c r="B4096" t="inlineStr">
        <is>
          <t>Siyam World Maldives</t>
        </is>
      </c>
      <c r="C4096" t="inlineStr">
        <is>
          <t>https://www.sunsiyam.com/siyam-world/offers/fall-into-paradise-offer/</t>
        </is>
      </c>
      <c r="D4096" t="inlineStr">
        <is>
          <t>offers</t>
        </is>
      </c>
      <c r="E4096" t="inlineStr">
        <is>
          <t>Fall into Paradise | Autumn Offer | Siyam World</t>
        </is>
      </c>
      <c r="F4096" t="n">
        <v>2067</v>
      </c>
      <c r="G4096" t="inlineStr">
        <is>
          <t>2026-10-04</t>
        </is>
      </c>
      <c r="H4096" t="inlineStr">
        <is>
          <t>official</t>
        </is>
      </c>
      <c r="I4096" t="inlineStr">
        <is>
          <t>output/pages/179_siyam-world-maldives/offers__sunsiyam.com__siyam-world-offers-fall-into-paradise-offer.md</t>
        </is>
      </c>
    </row>
    <row r="4097">
      <c r="A4097" t="n">
        <v>176</v>
      </c>
      <c r="B4097" t="inlineStr">
        <is>
          <t>Villa Park Sun Island</t>
        </is>
      </c>
      <c r="C4097" t="inlineStr">
        <is>
          <t>https://villaresorts.com/newsletter-sign-up/newsletter-thank-you/</t>
        </is>
      </c>
      <c r="D4097" t="inlineStr">
        <is>
          <t>villas</t>
        </is>
      </c>
      <c r="E4097" t="inlineStr">
        <is>
          <t>Newsletter - thank you | Villa Resorts</t>
        </is>
      </c>
      <c r="F4097" t="n">
        <v>200</v>
      </c>
      <c r="G4097" t="inlineStr">
        <is>
          <t>2026-10-04</t>
        </is>
      </c>
      <c r="H4097" t="inlineStr">
        <is>
          <t>official</t>
        </is>
      </c>
      <c r="I4097" t="inlineStr">
        <is>
          <t>output/pages/176_villa-park-sun-island/villas__villaresorts.com__newsletter-sign-up-newsletter-thank-you.md</t>
        </is>
      </c>
    </row>
    <row r="4098">
      <c r="A4098" t="n">
        <v>175</v>
      </c>
      <c r="B4098" t="inlineStr">
        <is>
          <t>Villa Nautica Paradise Island</t>
        </is>
      </c>
      <c r="C4098" t="inlineStr">
        <is>
          <t>https://villaresorts.com/activity/moonlight-cruise/</t>
        </is>
      </c>
      <c r="D4098" t="inlineStr">
        <is>
          <t>excursions</t>
        </is>
      </c>
      <c r="E4098" t="inlineStr">
        <is>
          <t>Moonlight cruise | Villa Resorts</t>
        </is>
      </c>
      <c r="F4098" t="n">
        <v>1103</v>
      </c>
      <c r="G4098" t="inlineStr">
        <is>
          <t>2026-10-04</t>
        </is>
      </c>
      <c r="H4098" t="inlineStr">
        <is>
          <t>official</t>
        </is>
      </c>
      <c r="I4098" t="inlineStr">
        <is>
          <t>output/pages/175_villa-nautica-paradise-island/excursions__villaresorts.com__activity-moonlight-cruise.md</t>
        </is>
      </c>
    </row>
    <row r="4099">
      <c r="A4099" t="n">
        <v>179</v>
      </c>
      <c r="B4099" t="inlineStr">
        <is>
          <t>Siyam World Maldives</t>
        </is>
      </c>
      <c r="C4099" t="inlineStr">
        <is>
          <t>https://www.sunsiyam.com/siyam-world/leisure-activities/</t>
        </is>
      </c>
      <c r="D4099" t="inlineStr">
        <is>
          <t>diving</t>
        </is>
      </c>
      <c r="E4099" t="inlineStr">
        <is>
          <t>Maldives Adventures | Activities &amp; Watersports | Siyam World</t>
        </is>
      </c>
      <c r="F4099" t="n">
        <v>1377</v>
      </c>
      <c r="G4099" t="inlineStr">
        <is>
          <t>2026-10-04</t>
        </is>
      </c>
      <c r="H4099" t="inlineStr">
        <is>
          <t>official</t>
        </is>
      </c>
      <c r="I4099" t="inlineStr">
        <is>
          <t>output/pages/179_siyam-world-maldives/diving__sunsiyam.com__siyam-world-leisure-activities.md</t>
        </is>
      </c>
    </row>
    <row r="4100">
      <c r="A4100" t="n">
        <v>176</v>
      </c>
      <c r="B4100" t="inlineStr">
        <is>
          <t>Villa Park Sun Island</t>
        </is>
      </c>
      <c r="C4100" t="inlineStr">
        <is>
          <t>https://villaresorts.com/activity/moonlight-cruise/</t>
        </is>
      </c>
      <c r="D4100" t="inlineStr">
        <is>
          <t>excursions</t>
        </is>
      </c>
      <c r="E4100" t="inlineStr">
        <is>
          <t>Moonlight cruise | Villa Resorts</t>
        </is>
      </c>
      <c r="F4100" t="n">
        <v>1103</v>
      </c>
      <c r="G4100" t="inlineStr">
        <is>
          <t>2026-10-04</t>
        </is>
      </c>
      <c r="H4100" t="inlineStr">
        <is>
          <t>official</t>
        </is>
      </c>
      <c r="I4100" t="inlineStr">
        <is>
          <t>output/pages/176_villa-park-sun-island/excursions__villaresorts.com__activity-moonlight-cruise.md</t>
        </is>
      </c>
    </row>
    <row r="4101">
      <c r="A4101" t="n">
        <v>175</v>
      </c>
      <c r="B4101" t="inlineStr">
        <is>
          <t>Villa Nautica Paradise Island</t>
        </is>
      </c>
      <c r="C4101" t="inlineStr">
        <is>
          <t>https://villaresorts.com/villa-nautica/diwali/</t>
        </is>
      </c>
      <c r="D4101" t="inlineStr">
        <is>
          <t>wedding</t>
        </is>
      </c>
      <c r="E4101" t="inlineStr">
        <is>
          <t>Diwali Celebrations at Villa Nautica Resort Maldives</t>
        </is>
      </c>
      <c r="F4101" t="n">
        <v>4156</v>
      </c>
      <c r="G4101" t="inlineStr">
        <is>
          <t>2026-10-04</t>
        </is>
      </c>
      <c r="H4101" t="inlineStr">
        <is>
          <t>official</t>
        </is>
      </c>
      <c r="I4101" t="inlineStr">
        <is>
          <t>output/pages/175_villa-nautica-paradise-island/wedding__villaresorts.com__villa-nautica-diwali.md</t>
        </is>
      </c>
    </row>
    <row r="4102">
      <c r="A4102" t="n">
        <v>176</v>
      </c>
      <c r="B4102" t="inlineStr">
        <is>
          <t>Villa Park Sun Island</t>
        </is>
      </c>
      <c r="C4102" t="inlineStr">
        <is>
          <t>https://villaresorts.com/villa-nautica/diwali/</t>
        </is>
      </c>
      <c r="D4102" t="inlineStr">
        <is>
          <t>wedding</t>
        </is>
      </c>
      <c r="E4102" t="inlineStr">
        <is>
          <t>Diwali Celebrations at Villa Nautica Resort Maldives</t>
        </is>
      </c>
      <c r="F4102" t="n">
        <v>4156</v>
      </c>
      <c r="G4102" t="inlineStr">
        <is>
          <t>2026-10-04</t>
        </is>
      </c>
      <c r="H4102" t="inlineStr">
        <is>
          <t>official</t>
        </is>
      </c>
      <c r="I4102" t="inlineStr">
        <is>
          <t>output/pages/176_villa-park-sun-island/wedding__villaresorts.com__villa-nautica-diwali.md</t>
        </is>
      </c>
    </row>
    <row r="4103">
      <c r="A4103" t="n">
        <v>179</v>
      </c>
      <c r="B4103" t="inlineStr">
        <is>
          <t>Siyam World Maldives</t>
        </is>
      </c>
      <c r="C4103" t="inlineStr">
        <is>
          <t>https://www.sunsiyam.com/siyam-world/experiences/football-escapes/</t>
        </is>
      </c>
      <c r="D4103" t="inlineStr">
        <is>
          <t>diving</t>
        </is>
      </c>
      <c r="E4103" t="inlineStr">
        <is>
          <t>Football Escapes | Siyam World Maldives</t>
        </is>
      </c>
      <c r="F4103" t="n">
        <v>221</v>
      </c>
      <c r="G4103" t="inlineStr">
        <is>
          <t>2026-10-04</t>
        </is>
      </c>
      <c r="H4103" t="inlineStr">
        <is>
          <t>official</t>
        </is>
      </c>
      <c r="I4103" t="inlineStr">
        <is>
          <t>output/pages/179_siyam-world-maldives/diving__sunsiyam.com__siyam-world-experiences-football-escapes.md</t>
        </is>
      </c>
    </row>
    <row r="4104">
      <c r="A4104" t="n">
        <v>179</v>
      </c>
      <c r="B4104" t="inlineStr">
        <is>
          <t>Siyam World Maldives</t>
        </is>
      </c>
      <c r="C4104" t="inlineStr">
        <is>
          <t>https://www.sunsiyam.com/siyam-world/experiences/water-world/</t>
        </is>
      </c>
      <c r="D4104" t="inlineStr">
        <is>
          <t>diving</t>
        </is>
      </c>
      <c r="E4104" t="inlineStr">
        <is>
          <t>Maldives Water Park | Siyam World</t>
        </is>
      </c>
      <c r="F4104" t="n">
        <v>1678</v>
      </c>
      <c r="G4104" t="inlineStr">
        <is>
          <t>2026-10-04</t>
        </is>
      </c>
      <c r="H4104" t="inlineStr">
        <is>
          <t>official</t>
        </is>
      </c>
      <c r="I4104" t="inlineStr">
        <is>
          <t>output/pages/179_siyam-world-maldives/diving__sunsiyam.com__siyam-world-experiences-water-world.md</t>
        </is>
      </c>
    </row>
    <row r="4105">
      <c r="A4105" t="n">
        <v>177</v>
      </c>
      <c r="B4105" t="inlineStr">
        <is>
          <t>Royal Island Resort and Spa</t>
        </is>
      </c>
      <c r="C4105" t="inlineStr">
        <is>
          <t>https://villaresorts.com/activity/hanifaru-bay/</t>
        </is>
      </c>
      <c r="D4105" t="inlineStr">
        <is>
          <t>excursions</t>
        </is>
      </c>
      <c r="E4105" t="inlineStr">
        <is>
          <t>Hanifaru Bay | Villa Resorts</t>
        </is>
      </c>
      <c r="F4105" t="n">
        <v>1768</v>
      </c>
      <c r="G4105" t="inlineStr">
        <is>
          <t>2026-10-04</t>
        </is>
      </c>
      <c r="H4105" t="inlineStr">
        <is>
          <t>official</t>
        </is>
      </c>
      <c r="I4105" t="inlineStr">
        <is>
          <t>output/pages/177_royal-island-resort-and-spa/excursions__villaresorts.com__activity-hanifaru-bay.md</t>
        </is>
      </c>
    </row>
    <row r="4106">
      <c r="A4106" t="n">
        <v>179</v>
      </c>
      <c r="B4106" t="inlineStr">
        <is>
          <t>Siyam World Maldives</t>
        </is>
      </c>
      <c r="C4106" t="inlineStr">
        <is>
          <t>https://www.sunsiyam.com/siyam-world/experiences/rent-a-moke/</t>
        </is>
      </c>
      <c r="D4106" t="inlineStr">
        <is>
          <t>diving</t>
        </is>
      </c>
      <c r="E4106" t="inlineStr">
        <is>
          <t>Car Rental Maldives: Moke Adventure | Sun Siyam Resorts</t>
        </is>
      </c>
      <c r="F4106" t="n">
        <v>200</v>
      </c>
      <c r="G4106" t="inlineStr">
        <is>
          <t>2026-10-04</t>
        </is>
      </c>
      <c r="H4106" t="inlineStr">
        <is>
          <t>official</t>
        </is>
      </c>
      <c r="I4106" t="inlineStr">
        <is>
          <t>output/pages/179_siyam-world-maldives/diving__sunsiyam.com__siyam-world-experiences-rent-a-moke.md</t>
        </is>
      </c>
    </row>
    <row r="4107">
      <c r="A4107" t="n">
        <v>175</v>
      </c>
      <c r="B4107" t="inlineStr">
        <is>
          <t>Villa Nautica Paradise Island</t>
        </is>
      </c>
      <c r="C4107" t="inlineStr">
        <is>
          <t>https://villaresorts.com/villa-nautica/accommodation/water-villa-with-whirlpool/</t>
        </is>
      </c>
      <c r="D4107" t="inlineStr">
        <is>
          <t>diving</t>
        </is>
      </c>
      <c r="E4107" t="inlineStr">
        <is>
          <t>Water Villa &amp; Whirpool | Villa Nautica Resort Maldives</t>
        </is>
      </c>
      <c r="F4107" t="n">
        <v>2269</v>
      </c>
      <c r="G4107" t="inlineStr">
        <is>
          <t>2026-10-04</t>
        </is>
      </c>
      <c r="H4107" t="inlineStr">
        <is>
          <t>official</t>
        </is>
      </c>
      <c r="I4107" t="inlineStr">
        <is>
          <t>output/pages/175_villa-nautica-paradise-island/diving__villaresorts.com__villa-nautica-accommodation-water-villa-with-whirlpool.md</t>
        </is>
      </c>
    </row>
    <row r="4108">
      <c r="A4108" t="n">
        <v>177</v>
      </c>
      <c r="B4108" t="inlineStr">
        <is>
          <t>Royal Island Resort and Spa</t>
        </is>
      </c>
      <c r="C4108" t="inlineStr">
        <is>
          <t>https://villaresorts.com/villa-nautica/press-pot/</t>
        </is>
      </c>
      <c r="D4108" t="inlineStr">
        <is>
          <t>villas</t>
        </is>
      </c>
      <c r="E4108" t="inlineStr">
        <is>
          <t>Press &amp; Pot | Villa Resorts</t>
        </is>
      </c>
      <c r="F4108" t="n">
        <v>835</v>
      </c>
      <c r="G4108" t="inlineStr">
        <is>
          <t>2026-10-04</t>
        </is>
      </c>
      <c r="H4108" t="inlineStr">
        <is>
          <t>official</t>
        </is>
      </c>
      <c r="I4108" t="inlineStr">
        <is>
          <t>output/pages/177_royal-island-resort-and-spa/villas__villaresorts.com__villa-nautica-press-pot.md</t>
        </is>
      </c>
    </row>
    <row r="4109">
      <c r="A4109" t="n">
        <v>176</v>
      </c>
      <c r="B4109" t="inlineStr">
        <is>
          <t>Villa Park Sun Island</t>
        </is>
      </c>
      <c r="C4109" t="inlineStr">
        <is>
          <t>https://villaresorts.com/villa-nautica/accommodation/water-villa-with-whirlpool/</t>
        </is>
      </c>
      <c r="D4109" t="inlineStr">
        <is>
          <t>diving</t>
        </is>
      </c>
      <c r="E4109" t="inlineStr">
        <is>
          <t>Water Villa &amp; Whirpool | Villa Nautica Resort Maldives</t>
        </is>
      </c>
      <c r="F4109" t="n">
        <v>2269</v>
      </c>
      <c r="G4109" t="inlineStr">
        <is>
          <t>2026-10-04</t>
        </is>
      </c>
      <c r="H4109" t="inlineStr">
        <is>
          <t>official</t>
        </is>
      </c>
      <c r="I4109" t="inlineStr">
        <is>
          <t>output/pages/176_villa-park-sun-island/diving__villaresorts.com__villa-nautica-accommodation-water-villa-with-whirlpool.md</t>
        </is>
      </c>
    </row>
    <row r="4110">
      <c r="A4110" t="n">
        <v>175</v>
      </c>
      <c r="B4110" t="inlineStr">
        <is>
          <t>Villa Nautica Paradise Island</t>
        </is>
      </c>
      <c r="C4110" t="inlineStr">
        <is>
          <t>https://villaresorts.com/awards-recognitions/</t>
        </is>
      </c>
      <c r="D4110" t="inlineStr">
        <is>
          <t>diving</t>
        </is>
      </c>
      <c r="E4110" t="inlineStr">
        <is>
          <t>Awards &amp; Recognitions | Villa Resorts Maldives</t>
        </is>
      </c>
      <c r="F4110" t="n">
        <v>2941</v>
      </c>
      <c r="G4110" t="inlineStr">
        <is>
          <t>2026-10-04</t>
        </is>
      </c>
      <c r="H4110" t="inlineStr">
        <is>
          <t>official</t>
        </is>
      </c>
      <c r="I4110" t="inlineStr">
        <is>
          <t>output/pages/175_villa-nautica-paradise-island/diving__villaresorts.com__awards-recognitions.md</t>
        </is>
      </c>
    </row>
    <row r="4111">
      <c r="A4111" t="n">
        <v>177</v>
      </c>
      <c r="B4111" t="inlineStr">
        <is>
          <t>Royal Island Resort and Spa</t>
        </is>
      </c>
      <c r="C4111" t="inlineStr">
        <is>
          <t>https://villaresorts.com/villa-park/family-activities/</t>
        </is>
      </c>
      <c r="D4111" t="inlineStr">
        <is>
          <t>excursions</t>
        </is>
      </c>
      <c r="E4111" t="inlineStr">
        <is>
          <t>Family Activities at Villa Park | Villa Resorts</t>
        </is>
      </c>
      <c r="F4111" t="n">
        <v>3174</v>
      </c>
      <c r="G4111" t="inlineStr">
        <is>
          <t>2026-10-04</t>
        </is>
      </c>
      <c r="H4111" t="inlineStr">
        <is>
          <t>official</t>
        </is>
      </c>
      <c r="I4111" t="inlineStr">
        <is>
          <t>output/pages/177_royal-island-resort-and-spa/excursions__villaresorts.com__villa-park-family-activities.md</t>
        </is>
      </c>
    </row>
    <row r="4112">
      <c r="A4112" t="n">
        <v>179</v>
      </c>
      <c r="B4112" t="inlineStr">
        <is>
          <t>Siyam World Maldives</t>
        </is>
      </c>
      <c r="C4112" t="inlineStr">
        <is>
          <t>https://www.sunsiyam.com/siyam-world/leisure-activities/recreation/</t>
        </is>
      </c>
      <c r="D4112" t="inlineStr">
        <is>
          <t>dining</t>
        </is>
      </c>
      <c r="E4112" t="inlineStr">
        <is>
          <t>Things to Do in the Maldives | Siyam World Luxury Resort</t>
        </is>
      </c>
      <c r="F4112" t="n">
        <v>533</v>
      </c>
      <c r="G4112" t="inlineStr">
        <is>
          <t>2026-10-04</t>
        </is>
      </c>
      <c r="H4112" t="inlineStr">
        <is>
          <t>official</t>
        </is>
      </c>
      <c r="I4112" t="inlineStr">
        <is>
          <t>output/pages/179_siyam-world-maldives/dining__sunsiyam.com__siyam-world-leisure-activities-recreation.md</t>
        </is>
      </c>
    </row>
    <row r="4113">
      <c r="A4113" t="n">
        <v>176</v>
      </c>
      <c r="B4113" t="inlineStr">
        <is>
          <t>Villa Park Sun Island</t>
        </is>
      </c>
      <c r="C4113" t="inlineStr">
        <is>
          <t>https://villaresorts.com/awards-recognitions/</t>
        </is>
      </c>
      <c r="D4113" t="inlineStr">
        <is>
          <t>diving</t>
        </is>
      </c>
      <c r="E4113" t="inlineStr">
        <is>
          <t>Awards &amp; Recognitions | Villa Resorts Maldives</t>
        </is>
      </c>
      <c r="F4113" t="n">
        <v>2941</v>
      </c>
      <c r="G4113" t="inlineStr">
        <is>
          <t>2026-10-04</t>
        </is>
      </c>
      <c r="H4113" t="inlineStr">
        <is>
          <t>official</t>
        </is>
      </c>
      <c r="I4113" t="inlineStr">
        <is>
          <t>output/pages/176_villa-park-sun-island/diving__villaresorts.com__awards-recognitions.md</t>
        </is>
      </c>
    </row>
    <row r="4114">
      <c r="A4114" t="n">
        <v>175</v>
      </c>
      <c r="B4114" t="inlineStr">
        <is>
          <t>Villa Nautica Paradise Island</t>
        </is>
      </c>
      <c r="C4114" t="inlineStr">
        <is>
          <t>https://villaresorts.com/villa-park/about-us/location/</t>
        </is>
      </c>
      <c r="D4114" t="inlineStr">
        <is>
          <t>diving</t>
        </is>
      </c>
      <c r="E4114" t="inlineStr">
        <is>
          <t>Location | Villa Park Resort Maldives</t>
        </is>
      </c>
      <c r="F4114" t="n">
        <v>2060</v>
      </c>
      <c r="G4114" t="inlineStr">
        <is>
          <t>2026-10-04</t>
        </is>
      </c>
      <c r="H4114" t="inlineStr">
        <is>
          <t>official</t>
        </is>
      </c>
      <c r="I4114" t="inlineStr">
        <is>
          <t>output/pages/175_villa-nautica-paradise-island/diving__villaresorts.com__villa-park-about-us-location.md</t>
        </is>
      </c>
    </row>
    <row r="4115">
      <c r="A4115" t="n">
        <v>177</v>
      </c>
      <c r="B4115" t="inlineStr">
        <is>
          <t>Royal Island Resort and Spa</t>
        </is>
      </c>
      <c r="C4115" t="inlineStr">
        <is>
          <t>https://villaresorts.com/villa-nautica/experiences/excursions/</t>
        </is>
      </c>
      <c r="D4115" t="inlineStr">
        <is>
          <t>diving</t>
        </is>
      </c>
      <c r="E4115" t="inlineStr">
        <is>
          <t>Excursions | Villa Nautica Resort Maldives</t>
        </is>
      </c>
      <c r="F4115" t="n">
        <v>3726</v>
      </c>
      <c r="G4115" t="inlineStr">
        <is>
          <t>2026-10-04</t>
        </is>
      </c>
      <c r="H4115" t="inlineStr">
        <is>
          <t>official</t>
        </is>
      </c>
      <c r="I4115" t="inlineStr">
        <is>
          <t>output/pages/177_royal-island-resort-and-spa/diving__villaresorts.com__villa-nautica-experiences-excursions.md</t>
        </is>
      </c>
    </row>
    <row r="4116">
      <c r="A4116" t="n">
        <v>176</v>
      </c>
      <c r="B4116" t="inlineStr">
        <is>
          <t>Villa Park Sun Island</t>
        </is>
      </c>
      <c r="C4116" t="inlineStr">
        <is>
          <t>https://villaresorts.com/villa-park/about-us/location/</t>
        </is>
      </c>
      <c r="D4116" t="inlineStr">
        <is>
          <t>diving</t>
        </is>
      </c>
      <c r="E4116" t="inlineStr">
        <is>
          <t>Location | Villa Park Resort Maldives</t>
        </is>
      </c>
      <c r="F4116" t="n">
        <v>2060</v>
      </c>
      <c r="G4116" t="inlineStr">
        <is>
          <t>2026-10-04</t>
        </is>
      </c>
      <c r="H4116" t="inlineStr">
        <is>
          <t>official</t>
        </is>
      </c>
      <c r="I4116" t="inlineStr">
        <is>
          <t>output/pages/176_villa-park-sun-island/diving__villaresorts.com__villa-park-about-us-location.md</t>
        </is>
      </c>
    </row>
    <row r="4117">
      <c r="A4117" t="n">
        <v>177</v>
      </c>
      <c r="B4117" t="inlineStr">
        <is>
          <t>Royal Island Resort and Spa</t>
        </is>
      </c>
      <c r="C4117" t="inlineStr">
        <is>
          <t>https://villaresorts.com/two-bedroom-family-beach-villa/</t>
        </is>
      </c>
      <c r="D4117" t="inlineStr">
        <is>
          <t>kids</t>
        </is>
      </c>
      <c r="E4117" t="inlineStr">
        <is>
          <t>Two-bedroom Family Beach Villa | Villa Resorts</t>
        </is>
      </c>
      <c r="F4117" t="n">
        <v>2113</v>
      </c>
      <c r="G4117" t="inlineStr">
        <is>
          <t>2026-10-04</t>
        </is>
      </c>
      <c r="H4117" t="inlineStr">
        <is>
          <t>official</t>
        </is>
      </c>
      <c r="I4117" t="inlineStr">
        <is>
          <t>output/pages/177_royal-island-resort-and-spa/kids__villaresorts.com__two-bedroom-family-beach-villa.md</t>
        </is>
      </c>
    </row>
    <row r="4118">
      <c r="A4118" t="n">
        <v>179</v>
      </c>
      <c r="B4118" t="inlineStr">
        <is>
          <t>Siyam World Maldives</t>
        </is>
      </c>
      <c r="C4118" t="inlineStr">
        <is>
          <t>https://www.sunsiyam.com/siyam-world/experiences/</t>
        </is>
      </c>
      <c r="D4118" t="inlineStr">
        <is>
          <t>diving</t>
        </is>
      </c>
      <c r="E4118" t="inlineStr">
        <is>
          <t>Maldives Experiences &amp; Attractions at Siyam World</t>
        </is>
      </c>
      <c r="F4118" t="n">
        <v>5446</v>
      </c>
      <c r="G4118" t="inlineStr">
        <is>
          <t>2026-10-04</t>
        </is>
      </c>
      <c r="H4118" t="inlineStr">
        <is>
          <t>official</t>
        </is>
      </c>
      <c r="I4118" t="inlineStr">
        <is>
          <t>output/pages/179_siyam-world-maldives/diving__sunsiyam.com__siyam-world-experiences.md</t>
        </is>
      </c>
    </row>
    <row r="4119">
      <c r="A4119" t="n">
        <v>175</v>
      </c>
      <c r="B4119" t="inlineStr">
        <is>
          <t>Villa Nautica Paradise Island</t>
        </is>
      </c>
      <c r="C4119" t="inlineStr">
        <is>
          <t>https://villaresorts.com/villa-haven/experiences-at-villa-haven/excursions/</t>
        </is>
      </c>
      <c r="D4119" t="inlineStr">
        <is>
          <t>diving</t>
        </is>
      </c>
      <c r="E4119" t="inlineStr">
        <is>
          <t>Excursions | Villa Haven Resort Maldives</t>
        </is>
      </c>
      <c r="F4119" t="n">
        <v>1686</v>
      </c>
      <c r="G4119" t="inlineStr">
        <is>
          <t>2026-10-04</t>
        </is>
      </c>
      <c r="H4119" t="inlineStr">
        <is>
          <t>official</t>
        </is>
      </c>
      <c r="I4119" t="inlineStr">
        <is>
          <t>output/pages/175_villa-nautica-paradise-island/diving__villaresorts.com__villa-haven-experiences-at-villa-haven-excursions.md</t>
        </is>
      </c>
    </row>
    <row r="4120">
      <c r="A4120" t="n">
        <v>177</v>
      </c>
      <c r="B4120" t="inlineStr">
        <is>
          <t>Royal Island Resort and Spa</t>
        </is>
      </c>
      <c r="C4120" t="inlineStr">
        <is>
          <t>https://villaresorts.com/royal-island/accommodation/sunset-beach-villa/</t>
        </is>
      </c>
      <c r="D4120" t="inlineStr">
        <is>
          <t>diving</t>
        </is>
      </c>
      <c r="E4120" t="inlineStr">
        <is>
          <t>Sunset Beach Villa | Royal Island Resort, Maldives</t>
        </is>
      </c>
      <c r="F4120" t="n">
        <v>1425</v>
      </c>
      <c r="G4120" t="inlineStr">
        <is>
          <t>2026-10-04</t>
        </is>
      </c>
      <c r="H4120" t="inlineStr">
        <is>
          <t>official</t>
        </is>
      </c>
      <c r="I4120" t="inlineStr">
        <is>
          <t>output/pages/177_royal-island-resort-and-spa/diving__villaresorts.com__royal-island-accommodation-sunset-beach-villa.md</t>
        </is>
      </c>
    </row>
    <row r="4121">
      <c r="A4121" t="n">
        <v>179</v>
      </c>
      <c r="B4121" t="inlineStr">
        <is>
          <t>Siyam World Maldives</t>
        </is>
      </c>
      <c r="C4121" t="inlineStr">
        <is>
          <t>https://www.sunsiyam.com/siyam-world/experiences/gaadiya/</t>
        </is>
      </c>
      <c r="D4121" t="inlineStr">
        <is>
          <t>excursions</t>
        </is>
      </c>
      <c r="E4121" t="inlineStr">
        <is>
          <t>Gaadiya | Siyam World Resort &amp; Water-park</t>
        </is>
      </c>
      <c r="F4121" t="n">
        <v>212</v>
      </c>
      <c r="G4121" t="inlineStr">
        <is>
          <t>2026-10-04</t>
        </is>
      </c>
      <c r="H4121" t="inlineStr">
        <is>
          <t>official</t>
        </is>
      </c>
      <c r="I4121" t="inlineStr">
        <is>
          <t>output/pages/179_siyam-world-maldives/excursions__sunsiyam.com__siyam-world-experiences-gaadiya.md</t>
        </is>
      </c>
    </row>
    <row r="4122">
      <c r="A4122" t="n">
        <v>176</v>
      </c>
      <c r="B4122" t="inlineStr">
        <is>
          <t>Villa Park Sun Island</t>
        </is>
      </c>
      <c r="C4122" t="inlineStr">
        <is>
          <t>https://villaresorts.com/villa-haven/experiences-at-villa-haven/excursions/</t>
        </is>
      </c>
      <c r="D4122" t="inlineStr">
        <is>
          <t>diving</t>
        </is>
      </c>
      <c r="E4122" t="inlineStr">
        <is>
          <t>Excursions | Villa Haven Resort Maldives</t>
        </is>
      </c>
      <c r="F4122" t="n">
        <v>1686</v>
      </c>
      <c r="G4122" t="inlineStr">
        <is>
          <t>2026-10-04</t>
        </is>
      </c>
      <c r="H4122" t="inlineStr">
        <is>
          <t>official</t>
        </is>
      </c>
      <c r="I4122" t="inlineStr">
        <is>
          <t>output/pages/176_villa-park-sun-island/diving__villaresorts.com__villa-haven-experiences-at-villa-haven-excursions.md</t>
        </is>
      </c>
    </row>
    <row r="4123">
      <c r="A4123" t="n">
        <v>177</v>
      </c>
      <c r="B4123" t="inlineStr">
        <is>
          <t>Royal Island Resort and Spa</t>
        </is>
      </c>
      <c r="C4123" t="inlineStr">
        <is>
          <t>https://villaresorts.com/blog/the-best-time-to-visit-the-maldives-a-year-round-paradise/</t>
        </is>
      </c>
      <c r="D4123" t="inlineStr">
        <is>
          <t>diving</t>
        </is>
      </c>
      <c r="E4123" t="inlineStr">
        <is>
          <t>The best time to visit the Maldives: A year-round paradise | Villa Resorts</t>
        </is>
      </c>
      <c r="F4123" t="n">
        <v>6356</v>
      </c>
      <c r="G4123" t="inlineStr">
        <is>
          <t>2026-10-04</t>
        </is>
      </c>
      <c r="H4123" t="inlineStr">
        <is>
          <t>official</t>
        </is>
      </c>
      <c r="I4123" t="inlineStr">
        <is>
          <t>output/pages/177_royal-island-resort-and-spa/diving__villaresorts.com__blog-the-best-time-to-visit-the-maldives-a-year-round-paradi.md</t>
        </is>
      </c>
    </row>
    <row r="4124">
      <c r="A4124" t="n">
        <v>175</v>
      </c>
      <c r="B4124" t="inlineStr">
        <is>
          <t>Villa Nautica Paradise Island</t>
        </is>
      </c>
      <c r="C4124" t="inlineStr">
        <is>
          <t>https://villaresorts.com/contact/</t>
        </is>
      </c>
      <c r="D4124" t="inlineStr">
        <is>
          <t>diving</t>
        </is>
      </c>
      <c r="E4124" t="inlineStr">
        <is>
          <t>Contact Us | Villa Resorts, Maldives</t>
        </is>
      </c>
      <c r="F4124" t="n">
        <v>1198</v>
      </c>
      <c r="G4124" t="inlineStr">
        <is>
          <t>2026-10-04</t>
        </is>
      </c>
      <c r="H4124" t="inlineStr">
        <is>
          <t>official</t>
        </is>
      </c>
      <c r="I4124" t="inlineStr">
        <is>
          <t>output/pages/175_villa-nautica-paradise-island/diving__villaresorts.com__contact.md</t>
        </is>
      </c>
    </row>
    <row r="4125">
      <c r="A4125" t="n">
        <v>177</v>
      </c>
      <c r="B4125" t="inlineStr">
        <is>
          <t>Royal Island Resort and Spa</t>
        </is>
      </c>
      <c r="C4125" t="inlineStr">
        <is>
          <t>https://villaresorts.com/villa-park/accommodation/sun-villa/</t>
        </is>
      </c>
      <c r="D4125" t="inlineStr">
        <is>
          <t>diving</t>
        </is>
      </c>
      <c r="E4125" t="inlineStr">
        <is>
          <t>Sun Villa | Villa Park Resort Maldives</t>
        </is>
      </c>
      <c r="F4125" t="n">
        <v>4722</v>
      </c>
      <c r="G4125" t="inlineStr">
        <is>
          <t>2026-10-04</t>
        </is>
      </c>
      <c r="H4125" t="inlineStr">
        <is>
          <t>official</t>
        </is>
      </c>
      <c r="I4125" t="inlineStr">
        <is>
          <t>output/pages/177_royal-island-resort-and-spa/diving__villaresorts.com__villa-park-accommodation-sun-villa.md</t>
        </is>
      </c>
    </row>
    <row r="4126">
      <c r="A4126" t="n">
        <v>176</v>
      </c>
      <c r="B4126" t="inlineStr">
        <is>
          <t>Villa Park Sun Island</t>
        </is>
      </c>
      <c r="C4126" t="inlineStr">
        <is>
          <t>https://villaresorts.com/contact/</t>
        </is>
      </c>
      <c r="D4126" t="inlineStr">
        <is>
          <t>diving</t>
        </is>
      </c>
      <c r="E4126" t="inlineStr">
        <is>
          <t>Contact Us | Villa Resorts, Maldives</t>
        </is>
      </c>
      <c r="F4126" t="n">
        <v>1198</v>
      </c>
      <c r="G4126" t="inlineStr">
        <is>
          <t>2026-10-04</t>
        </is>
      </c>
      <c r="H4126" t="inlineStr">
        <is>
          <t>official</t>
        </is>
      </c>
      <c r="I4126" t="inlineStr">
        <is>
          <t>output/pages/176_villa-park-sun-island/diving__villaresorts.com__contact.md</t>
        </is>
      </c>
    </row>
    <row r="4127">
      <c r="A4127" t="n">
        <v>179</v>
      </c>
      <c r="B4127" t="inlineStr">
        <is>
          <t>Siyam World Maldives</t>
        </is>
      </c>
      <c r="C4127" t="inlineStr">
        <is>
          <t>https://www.sunsiyam.com/siyam-world/experiences/asana-yoga/</t>
        </is>
      </c>
      <c r="D4127" t="inlineStr">
        <is>
          <t>spa</t>
        </is>
      </c>
      <c r="E4127" t="inlineStr">
        <is>
          <t>Yoga in Maldives | Siyam World All Inclusive Resort</t>
        </is>
      </c>
      <c r="F4127" t="n">
        <v>215</v>
      </c>
      <c r="G4127" t="inlineStr">
        <is>
          <t>2026-10-04</t>
        </is>
      </c>
      <c r="H4127" t="inlineStr">
        <is>
          <t>official</t>
        </is>
      </c>
      <c r="I4127" t="inlineStr">
        <is>
          <t>output/pages/179_siyam-world-maldives/spa__sunsiyam.com__siyam-world-experiences-asana-yoga.md</t>
        </is>
      </c>
    </row>
    <row r="4128">
      <c r="A4128" t="n">
        <v>175</v>
      </c>
      <c r="B4128" t="inlineStr">
        <is>
          <t>Villa Nautica Paradise Island</t>
        </is>
      </c>
      <c r="C4128" t="inlineStr">
        <is>
          <t>https://villaresorts.com/villa-nautica/dining/bageecha/</t>
        </is>
      </c>
      <c r="D4128" t="inlineStr">
        <is>
          <t>dining</t>
        </is>
      </c>
      <c r="E4128" t="inlineStr">
        <is>
          <t>Bageecha Main Restaurant | Villa Nautica Resort Maldives</t>
        </is>
      </c>
      <c r="F4128" t="n">
        <v>1104</v>
      </c>
      <c r="G4128" t="inlineStr">
        <is>
          <t>2026-10-04</t>
        </is>
      </c>
      <c r="H4128" t="inlineStr">
        <is>
          <t>official</t>
        </is>
      </c>
      <c r="I4128" t="inlineStr">
        <is>
          <t>output/pages/175_villa-nautica-paradise-island/dining__villaresorts.com__villa-nautica-dining-bageecha.md</t>
        </is>
      </c>
    </row>
    <row r="4129">
      <c r="A4129" t="n">
        <v>177</v>
      </c>
      <c r="B4129" t="inlineStr">
        <is>
          <t>Royal Island Resort and Spa</t>
        </is>
      </c>
      <c r="C4129" t="inlineStr">
        <is>
          <t>https://villaresorts.com/villa-nautica/dining/captains-bar/</t>
        </is>
      </c>
      <c r="D4129" t="inlineStr">
        <is>
          <t>dining</t>
        </is>
      </c>
      <c r="E4129" t="inlineStr">
        <is>
          <t>Captains Bar | Villa Nautica Resort Maldives</t>
        </is>
      </c>
      <c r="F4129" t="n">
        <v>996</v>
      </c>
      <c r="G4129" t="inlineStr">
        <is>
          <t>2026-10-04</t>
        </is>
      </c>
      <c r="H4129" t="inlineStr">
        <is>
          <t>official</t>
        </is>
      </c>
      <c r="I4129" t="inlineStr">
        <is>
          <t>output/pages/177_royal-island-resort-and-spa/dining__villaresorts.com__villa-nautica-dining-captains-bar.md</t>
        </is>
      </c>
    </row>
    <row r="4130">
      <c r="A4130" t="n">
        <v>176</v>
      </c>
      <c r="B4130" t="inlineStr">
        <is>
          <t>Villa Park Sun Island</t>
        </is>
      </c>
      <c r="C4130" t="inlineStr">
        <is>
          <t>https://villaresorts.com/villa-nautica/dining/bageecha/</t>
        </is>
      </c>
      <c r="D4130" t="inlineStr">
        <is>
          <t>dining</t>
        </is>
      </c>
      <c r="E4130" t="inlineStr">
        <is>
          <t>Bageecha Main Restaurant | Villa Nautica Resort Maldives</t>
        </is>
      </c>
      <c r="F4130" t="n">
        <v>1104</v>
      </c>
      <c r="G4130" t="inlineStr">
        <is>
          <t>2026-10-04</t>
        </is>
      </c>
      <c r="H4130" t="inlineStr">
        <is>
          <t>official</t>
        </is>
      </c>
      <c r="I4130" t="inlineStr">
        <is>
          <t>output/pages/176_villa-park-sun-island/dining__villaresorts.com__villa-nautica-dining-bageecha.md</t>
        </is>
      </c>
    </row>
    <row r="4131">
      <c r="A4131" t="n">
        <v>179</v>
      </c>
      <c r="B4131" t="inlineStr">
        <is>
          <t>Siyam World Maldives</t>
        </is>
      </c>
      <c r="C4131" t="inlineStr">
        <is>
          <t>https://www.sunsiyam.com/siyam-world/experiences/padel-tennis/</t>
        </is>
      </c>
      <c r="D4131" t="inlineStr">
        <is>
          <t>diving</t>
        </is>
      </c>
      <c r="E4131" t="inlineStr">
        <is>
          <t>Padel Tennis in Maldives | Siyam World</t>
        </is>
      </c>
      <c r="F4131" t="n">
        <v>215</v>
      </c>
      <c r="G4131" t="inlineStr">
        <is>
          <t>2026-10-04</t>
        </is>
      </c>
      <c r="H4131" t="inlineStr">
        <is>
          <t>official</t>
        </is>
      </c>
      <c r="I4131" t="inlineStr">
        <is>
          <t>output/pages/179_siyam-world-maldives/diving__sunsiyam.com__siyam-world-experiences-padel-tennis.md</t>
        </is>
      </c>
    </row>
    <row r="4132">
      <c r="A4132" t="n">
        <v>175</v>
      </c>
      <c r="B4132" t="inlineStr">
        <is>
          <t>Villa Nautica Paradise Island</t>
        </is>
      </c>
      <c r="C4132" t="inlineStr">
        <is>
          <t>https://villaresorts.com/blog/maldivian-magic-experiencing-the-off-season/</t>
        </is>
      </c>
      <c r="D4132" t="inlineStr">
        <is>
          <t>villas</t>
        </is>
      </c>
      <c r="E4132" t="inlineStr">
        <is>
          <t>Maldivian Magic: Experiencing the Off-Season | Villa Resorts</t>
        </is>
      </c>
      <c r="F4132" t="n">
        <v>3354</v>
      </c>
      <c r="G4132" t="inlineStr">
        <is>
          <t>2026-10-04</t>
        </is>
      </c>
      <c r="H4132" t="inlineStr">
        <is>
          <t>official</t>
        </is>
      </c>
      <c r="I4132" t="inlineStr">
        <is>
          <t>output/pages/175_villa-nautica-paradise-island/villas__villaresorts.com__blog-maldivian-magic-experiencing-the-off-season.md</t>
        </is>
      </c>
    </row>
    <row r="4133">
      <c r="A4133" t="n">
        <v>177</v>
      </c>
      <c r="B4133" t="inlineStr">
        <is>
          <t>Royal Island Resort and Spa</t>
        </is>
      </c>
      <c r="C4133" t="inlineStr">
        <is>
          <t>https://villaresorts.com/royal-island/experiences/land-sports/</t>
        </is>
      </c>
      <c r="D4133" t="inlineStr">
        <is>
          <t>diving</t>
        </is>
      </c>
      <c r="E4133" t="inlineStr">
        <is>
          <t>Land Sports | Royal Island Resort, Maldives</t>
        </is>
      </c>
      <c r="F4133" t="n">
        <v>1062</v>
      </c>
      <c r="G4133" t="inlineStr">
        <is>
          <t>2026-10-04</t>
        </is>
      </c>
      <c r="H4133" t="inlineStr">
        <is>
          <t>official</t>
        </is>
      </c>
      <c r="I4133" t="inlineStr">
        <is>
          <t>output/pages/177_royal-island-resort-and-spa/diving__villaresorts.com__royal-island-experiences-land-sports.md</t>
        </is>
      </c>
    </row>
    <row r="4134">
      <c r="A4134" t="n">
        <v>176</v>
      </c>
      <c r="B4134" t="inlineStr">
        <is>
          <t>Villa Park Sun Island</t>
        </is>
      </c>
      <c r="C4134" t="inlineStr">
        <is>
          <t>https://villaresorts.com/blog/maldivian-magic-experiencing-the-off-season/</t>
        </is>
      </c>
      <c r="D4134" t="inlineStr">
        <is>
          <t>villas</t>
        </is>
      </c>
      <c r="E4134" t="inlineStr">
        <is>
          <t>Maldivian Magic: Experiencing the Off-Season | Villa Resorts</t>
        </is>
      </c>
      <c r="F4134" t="n">
        <v>3354</v>
      </c>
      <c r="G4134" t="inlineStr">
        <is>
          <t>2026-10-04</t>
        </is>
      </c>
      <c r="H4134" t="inlineStr">
        <is>
          <t>official</t>
        </is>
      </c>
      <c r="I4134" t="inlineStr">
        <is>
          <t>output/pages/176_villa-park-sun-island/villas__villaresorts.com__blog-maldivian-magic-experiencing-the-off-season.md</t>
        </is>
      </c>
    </row>
    <row r="4135">
      <c r="A4135" t="n">
        <v>175</v>
      </c>
      <c r="B4135" t="inlineStr">
        <is>
          <t>Villa Nautica Paradise Island</t>
        </is>
      </c>
      <c r="C4135" t="inlineStr">
        <is>
          <t>https://villaresorts.com/villa-nautica/about-us/</t>
        </is>
      </c>
      <c r="D4135" t="inlineStr">
        <is>
          <t>villas</t>
        </is>
      </c>
      <c r="E4135" t="inlineStr">
        <is>
          <t>About Villa Nautica | Villa Resorts</t>
        </is>
      </c>
      <c r="F4135" t="n">
        <v>1250</v>
      </c>
      <c r="G4135" t="inlineStr">
        <is>
          <t>2026-10-04</t>
        </is>
      </c>
      <c r="H4135" t="inlineStr">
        <is>
          <t>official</t>
        </is>
      </c>
      <c r="I4135" t="inlineStr">
        <is>
          <t>output/pages/175_villa-nautica-paradise-island/villas__villaresorts.com__villa-nautica-about-us.md</t>
        </is>
      </c>
    </row>
    <row r="4136">
      <c r="A4136" t="n">
        <v>177</v>
      </c>
      <c r="B4136" t="inlineStr">
        <is>
          <t>Royal Island Resort and Spa</t>
        </is>
      </c>
      <c r="C4136" t="inlineStr">
        <is>
          <t>https://villaresorts.com/blog/a-food-lovers-guide-to-dining-across-villa-resorts/</t>
        </is>
      </c>
      <c r="D4136" t="inlineStr">
        <is>
          <t>dining</t>
        </is>
      </c>
      <c r="E4136" t="inlineStr">
        <is>
          <t>A Foodie’s Guide to Dining in the Maldives | Villa Resorts</t>
        </is>
      </c>
      <c r="F4136" t="n">
        <v>3567</v>
      </c>
      <c r="G4136" t="inlineStr">
        <is>
          <t>2026-10-04</t>
        </is>
      </c>
      <c r="H4136" t="inlineStr">
        <is>
          <t>official</t>
        </is>
      </c>
      <c r="I4136" t="inlineStr">
        <is>
          <t>output/pages/177_royal-island-resort-and-spa/dining__villaresorts.com__blog-a-food-lovers-guide-to-dining-across-villa-resorts.md</t>
        </is>
      </c>
    </row>
    <row r="4137">
      <c r="A4137" t="n">
        <v>179</v>
      </c>
      <c r="B4137" t="inlineStr">
        <is>
          <t>Siyam World Maldives</t>
        </is>
      </c>
      <c r="C4137" t="inlineStr">
        <is>
          <t>https://www.sunsiyam.com/siyam-world/offers/honeymoon-offer/</t>
        </is>
      </c>
      <c r="D4137" t="inlineStr">
        <is>
          <t>wedding</t>
        </is>
      </c>
      <c r="E4137" t="inlineStr">
        <is>
          <t>Honeymoon Offer | Siyam World Resort, Maldives</t>
        </is>
      </c>
      <c r="F4137" t="n">
        <v>1716</v>
      </c>
      <c r="G4137" t="inlineStr">
        <is>
          <t>2026-10-04</t>
        </is>
      </c>
      <c r="H4137" t="inlineStr">
        <is>
          <t>official</t>
        </is>
      </c>
      <c r="I4137" t="inlineStr">
        <is>
          <t>output/pages/179_siyam-world-maldives/wedding__sunsiyam.com__siyam-world-offers-honeymoon-offer.md</t>
        </is>
      </c>
    </row>
    <row r="4138">
      <c r="A4138" t="n">
        <v>176</v>
      </c>
      <c r="B4138" t="inlineStr">
        <is>
          <t>Villa Park Sun Island</t>
        </is>
      </c>
      <c r="C4138" t="inlineStr">
        <is>
          <t>https://villaresorts.com/villa-nautica/about-us/</t>
        </is>
      </c>
      <c r="D4138" t="inlineStr">
        <is>
          <t>villas</t>
        </is>
      </c>
      <c r="E4138" t="inlineStr">
        <is>
          <t>About Villa Nautica | Villa Resorts</t>
        </is>
      </c>
      <c r="F4138" t="n">
        <v>1250</v>
      </c>
      <c r="G4138" t="inlineStr">
        <is>
          <t>2026-10-04</t>
        </is>
      </c>
      <c r="H4138" t="inlineStr">
        <is>
          <t>official</t>
        </is>
      </c>
      <c r="I4138" t="inlineStr">
        <is>
          <t>output/pages/176_villa-park-sun-island/villas__villaresorts.com__villa-nautica-about-us.md</t>
        </is>
      </c>
    </row>
    <row r="4139">
      <c r="A4139" t="n">
        <v>175</v>
      </c>
      <c r="B4139" t="inlineStr">
        <is>
          <t>Villa Nautica Paradise Island</t>
        </is>
      </c>
      <c r="C4139" t="inlineStr">
        <is>
          <t>https://villaresorts.com/blog/why-sustainability-is-vital-for-the-maldives-future/</t>
        </is>
      </c>
      <c r="D4139" t="inlineStr">
        <is>
          <t>diving</t>
        </is>
      </c>
      <c r="E4139" t="inlineStr">
        <is>
          <t>Why sustainability is vital for the Maldives' future | Villa Resorts</t>
        </is>
      </c>
      <c r="F4139" t="n">
        <v>7855</v>
      </c>
      <c r="G4139" t="inlineStr">
        <is>
          <t>2026-10-04</t>
        </is>
      </c>
      <c r="H4139" t="inlineStr">
        <is>
          <t>official</t>
        </is>
      </c>
      <c r="I4139" t="inlineStr">
        <is>
          <t>output/pages/175_villa-nautica-paradise-island/diving__villaresorts.com__blog-why-sustainability-is-vital-for-the-maldives-future.md</t>
        </is>
      </c>
    </row>
    <row r="4140">
      <c r="A4140" t="n">
        <v>179</v>
      </c>
      <c r="B4140" t="inlineStr">
        <is>
          <t>Siyam World Maldives</t>
        </is>
      </c>
      <c r="C4140" t="inlineStr">
        <is>
          <t>https://www.sunsiyam.com/siyam-world/experiences/mokes/</t>
        </is>
      </c>
      <c r="D4140" t="inlineStr">
        <is>
          <t>diving</t>
        </is>
      </c>
      <c r="E4140" t="inlineStr">
        <is>
          <t>Car Rental Maldives: Moke Adventure | Sun Siyam Resorts</t>
        </is>
      </c>
      <c r="F4140" t="n">
        <v>200</v>
      </c>
      <c r="G4140" t="inlineStr">
        <is>
          <t>2026-10-04</t>
        </is>
      </c>
      <c r="H4140" t="inlineStr">
        <is>
          <t>official</t>
        </is>
      </c>
      <c r="I4140" t="inlineStr">
        <is>
          <t>output/pages/179_siyam-world-maldives/diving__sunsiyam.com__siyam-world-experiences-mokes.md</t>
        </is>
      </c>
    </row>
    <row r="4141">
      <c r="A4141" t="n">
        <v>177</v>
      </c>
      <c r="B4141" t="inlineStr">
        <is>
          <t>Royal Island Resort and Spa</t>
        </is>
      </c>
      <c r="C4141" t="inlineStr">
        <is>
          <t>https://villaresorts.com/villa-haven/experiences-at-villa-haven/destination-dining/</t>
        </is>
      </c>
      <c r="D4141" t="inlineStr">
        <is>
          <t>dining</t>
        </is>
      </c>
      <c r="E4141" t="inlineStr">
        <is>
          <t>Private Dining Experiences | Villa Haven Resort Maldives</t>
        </is>
      </c>
      <c r="F4141" t="n">
        <v>2098</v>
      </c>
      <c r="G4141" t="inlineStr">
        <is>
          <t>2026-10-04</t>
        </is>
      </c>
      <c r="H4141" t="inlineStr">
        <is>
          <t>official</t>
        </is>
      </c>
      <c r="I4141" t="inlineStr">
        <is>
          <t>output/pages/177_royal-island-resort-and-spa/dining__villaresorts.com__villa-haven-experiences-at-villa-haven-destination-dining.md</t>
        </is>
      </c>
    </row>
    <row r="4142">
      <c r="A4142" t="n">
        <v>176</v>
      </c>
      <c r="B4142" t="inlineStr">
        <is>
          <t>Villa Park Sun Island</t>
        </is>
      </c>
      <c r="C4142" t="inlineStr">
        <is>
          <t>https://villaresorts.com/blog/why-sustainability-is-vital-for-the-maldives-future/</t>
        </is>
      </c>
      <c r="D4142" t="inlineStr">
        <is>
          <t>diving</t>
        </is>
      </c>
      <c r="E4142" t="inlineStr">
        <is>
          <t>Why sustainability is vital for the Maldives' future | Villa Resorts</t>
        </is>
      </c>
      <c r="F4142" t="n">
        <v>7855</v>
      </c>
      <c r="G4142" t="inlineStr">
        <is>
          <t>2026-10-04</t>
        </is>
      </c>
      <c r="H4142" t="inlineStr">
        <is>
          <t>official</t>
        </is>
      </c>
      <c r="I4142" t="inlineStr">
        <is>
          <t>output/pages/176_villa-park-sun-island/diving__villaresorts.com__blog-why-sustainability-is-vital-for-the-maldives-future.md</t>
        </is>
      </c>
    </row>
    <row r="4143">
      <c r="A4143" t="n">
        <v>175</v>
      </c>
      <c r="B4143" t="inlineStr">
        <is>
          <t>Villa Nautica Paradise Island</t>
        </is>
      </c>
      <c r="C4143" t="inlineStr">
        <is>
          <t>https://villaresorts.com/royal-island/occasions/</t>
        </is>
      </c>
      <c r="D4143" t="inlineStr">
        <is>
          <t>diving</t>
        </is>
      </c>
      <c r="E4143" t="inlineStr">
        <is>
          <t>Occasions | Royal Island Resort, Maldives</t>
        </is>
      </c>
      <c r="F4143" t="n">
        <v>720</v>
      </c>
      <c r="G4143" t="inlineStr">
        <is>
          <t>2026-10-04</t>
        </is>
      </c>
      <c r="H4143" t="inlineStr">
        <is>
          <t>official</t>
        </is>
      </c>
      <c r="I4143" t="inlineStr">
        <is>
          <t>output/pages/175_villa-nautica-paradise-island/diving__villaresorts.com__royal-island-occasions.md</t>
        </is>
      </c>
    </row>
    <row r="4144">
      <c r="A4144" t="n">
        <v>177</v>
      </c>
      <c r="B4144" t="inlineStr">
        <is>
          <t>Royal Island Resort and Spa</t>
        </is>
      </c>
      <c r="C4144" t="inlineStr">
        <is>
          <t>https://villaresorts.com/content/dream-location/</t>
        </is>
      </c>
      <c r="D4144" t="inlineStr">
        <is>
          <t>villas</t>
        </is>
      </c>
      <c r="E4144" t="inlineStr">
        <is>
          <t>Dream location | Villa Resorts</t>
        </is>
      </c>
      <c r="F4144" t="n">
        <v>313</v>
      </c>
      <c r="G4144" t="inlineStr">
        <is>
          <t>2026-10-04</t>
        </is>
      </c>
      <c r="H4144" t="inlineStr">
        <is>
          <t>official</t>
        </is>
      </c>
      <c r="I4144" t="inlineStr">
        <is>
          <t>output/pages/177_royal-island-resort-and-spa/villas__villaresorts.com__content-dream-location.md</t>
        </is>
      </c>
    </row>
    <row r="4145">
      <c r="A4145" t="n">
        <v>176</v>
      </c>
      <c r="B4145" t="inlineStr">
        <is>
          <t>Villa Park Sun Island</t>
        </is>
      </c>
      <c r="C4145" t="inlineStr">
        <is>
          <t>https://villaresorts.com/royal-island/occasions/</t>
        </is>
      </c>
      <c r="D4145" t="inlineStr">
        <is>
          <t>diving</t>
        </is>
      </c>
      <c r="E4145" t="inlineStr">
        <is>
          <t>Occasions | Royal Island Resort, Maldives</t>
        </is>
      </c>
      <c r="F4145" t="n">
        <v>720</v>
      </c>
      <c r="G4145" t="inlineStr">
        <is>
          <t>2026-10-04</t>
        </is>
      </c>
      <c r="H4145" t="inlineStr">
        <is>
          <t>official</t>
        </is>
      </c>
      <c r="I4145" t="inlineStr">
        <is>
          <t>output/pages/176_villa-park-sun-island/diving__villaresorts.com__royal-island-occasions.md</t>
        </is>
      </c>
    </row>
    <row r="4146">
      <c r="A4146" t="n">
        <v>177</v>
      </c>
      <c r="B4146" t="inlineStr">
        <is>
          <t>Royal Island Resort and Spa</t>
        </is>
      </c>
      <c r="C4146" t="inlineStr">
        <is>
          <t>https://villaresorts.com/villa-park/accommodation/two-bedroom-beach-pool-villa/</t>
        </is>
      </c>
      <c r="D4146" t="inlineStr">
        <is>
          <t>diving</t>
        </is>
      </c>
      <c r="E4146" t="inlineStr">
        <is>
          <t>Two Bedroom Beach Pool Villa | Villa Park Resort Maldives</t>
        </is>
      </c>
      <c r="F4146" t="n">
        <v>2499</v>
      </c>
      <c r="G4146" t="inlineStr">
        <is>
          <t>2026-10-04</t>
        </is>
      </c>
      <c r="H4146" t="inlineStr">
        <is>
          <t>official</t>
        </is>
      </c>
      <c r="I4146" t="inlineStr">
        <is>
          <t>output/pages/177_royal-island-resort-and-spa/diving__villaresorts.com__villa-park-accommodation-two-bedroom-beach-pool-villa.md</t>
        </is>
      </c>
    </row>
    <row r="4147">
      <c r="A4147" t="n">
        <v>175</v>
      </c>
      <c r="B4147" t="inlineStr">
        <is>
          <t>Villa Nautica Paradise Island</t>
        </is>
      </c>
      <c r="C4147" t="inlineStr">
        <is>
          <t>https://villaresorts.com/villa-resorts/offers-and-packages/local-and-expat-offer/</t>
        </is>
      </c>
      <c r="D4147" t="inlineStr">
        <is>
          <t>villas</t>
        </is>
      </c>
      <c r="E4147" t="inlineStr">
        <is>
          <t>Local and Expat Offer | Villa Resorts</t>
        </is>
      </c>
      <c r="F4147" t="n">
        <v>2408</v>
      </c>
      <c r="G4147" t="inlineStr">
        <is>
          <t>2026-10-04</t>
        </is>
      </c>
      <c r="H4147" t="inlineStr">
        <is>
          <t>official</t>
        </is>
      </c>
      <c r="I4147" t="inlineStr">
        <is>
          <t>output/pages/175_villa-nautica-paradise-island/villas__villaresorts.com__villa-resorts-offers-and-packages-local-and-expat-offer.md</t>
        </is>
      </c>
    </row>
    <row r="4148">
      <c r="A4148" t="n">
        <v>176</v>
      </c>
      <c r="B4148" t="inlineStr">
        <is>
          <t>Villa Park Sun Island</t>
        </is>
      </c>
      <c r="C4148" t="inlineStr">
        <is>
          <t>https://villaresorts.com/villa-nautica/</t>
        </is>
      </c>
      <c r="D4148" t="inlineStr">
        <is>
          <t>diving</t>
        </is>
      </c>
      <c r="E4148" t="inlineStr">
        <is>
          <t>Villa Nautica Maldives Resort | Official Website</t>
        </is>
      </c>
      <c r="F4148" t="n">
        <v>3358</v>
      </c>
      <c r="G4148" t="inlineStr">
        <is>
          <t>2026-10-04</t>
        </is>
      </c>
      <c r="H4148" t="inlineStr">
        <is>
          <t>official</t>
        </is>
      </c>
      <c r="I4148" t="inlineStr">
        <is>
          <t>output/pages/176_villa-park-sun-island/diving__villaresorts.com__villa-nautica.md</t>
        </is>
      </c>
    </row>
    <row r="4149">
      <c r="A4149" t="n">
        <v>175</v>
      </c>
      <c r="B4149" t="inlineStr">
        <is>
          <t>Villa Nautica Paradise Island</t>
        </is>
      </c>
      <c r="C4149" t="inlineStr">
        <is>
          <t>https://villaresorts.com/blog/the-maldives-made-for-honeymoons/</t>
        </is>
      </c>
      <c r="D4149" t="inlineStr">
        <is>
          <t>wedding</t>
        </is>
      </c>
      <c r="E4149" t="inlineStr">
        <is>
          <t>The Maldives, made for honeymoons | Villa Resorts</t>
        </is>
      </c>
      <c r="F4149" t="n">
        <v>3884</v>
      </c>
      <c r="G4149" t="inlineStr">
        <is>
          <t>2026-10-04</t>
        </is>
      </c>
      <c r="H4149" t="inlineStr">
        <is>
          <t>official</t>
        </is>
      </c>
      <c r="I4149" t="inlineStr">
        <is>
          <t>output/pages/175_villa-nautica-paradise-island/wedding__villaresorts.com__blog-the-maldives-made-for-honeymoons.md</t>
        </is>
      </c>
    </row>
    <row r="4150">
      <c r="A4150" t="n">
        <v>177</v>
      </c>
      <c r="B4150" t="inlineStr">
        <is>
          <t>Royal Island Resort and Spa</t>
        </is>
      </c>
      <c r="C4150" t="inlineStr">
        <is>
          <t>https://villaresorts.com/villa-haven/dining/husk/</t>
        </is>
      </c>
      <c r="D4150" t="inlineStr">
        <is>
          <t>dining</t>
        </is>
      </c>
      <c r="E4150" t="inlineStr">
        <is>
          <t>Husk | Villa Resorts</t>
        </is>
      </c>
      <c r="F4150" t="n">
        <v>1013</v>
      </c>
      <c r="G4150" t="inlineStr">
        <is>
          <t>2026-10-04</t>
        </is>
      </c>
      <c r="H4150" t="inlineStr">
        <is>
          <t>official</t>
        </is>
      </c>
      <c r="I4150" t="inlineStr">
        <is>
          <t>output/pages/177_royal-island-resort-and-spa/dining__villaresorts.com__villa-haven-dining-husk.md</t>
        </is>
      </c>
    </row>
    <row r="4151">
      <c r="A4151" t="n">
        <v>176</v>
      </c>
      <c r="B4151" t="inlineStr">
        <is>
          <t>Villa Park Sun Island</t>
        </is>
      </c>
      <c r="C4151" t="inlineStr">
        <is>
          <t>https://villaresorts.com/villa-resorts/offers-and-packages/local-and-expat-offer/</t>
        </is>
      </c>
      <c r="D4151" t="inlineStr">
        <is>
          <t>villas</t>
        </is>
      </c>
      <c r="E4151" t="inlineStr">
        <is>
          <t>Local and Expat Offer | Villa Resorts</t>
        </is>
      </c>
      <c r="F4151" t="n">
        <v>2408</v>
      </c>
      <c r="G4151" t="inlineStr">
        <is>
          <t>2026-10-04</t>
        </is>
      </c>
      <c r="H4151" t="inlineStr">
        <is>
          <t>official</t>
        </is>
      </c>
      <c r="I4151" t="inlineStr">
        <is>
          <t>output/pages/176_villa-park-sun-island/villas__villaresorts.com__villa-resorts-offers-and-packages-local-and-expat-offer.md</t>
        </is>
      </c>
    </row>
    <row r="4152">
      <c r="A4152" t="n">
        <v>175</v>
      </c>
      <c r="B4152" t="inlineStr">
        <is>
          <t>Villa Nautica Paradise Island</t>
        </is>
      </c>
      <c r="C4152" t="inlineStr">
        <is>
          <t>https://villaresorts.com/activity/captains-class/</t>
        </is>
      </c>
      <c r="D4152" t="inlineStr">
        <is>
          <t>excursions</t>
        </is>
      </c>
      <c r="E4152" t="inlineStr">
        <is>
          <t>Captain's Class | Villa Resorts</t>
        </is>
      </c>
      <c r="F4152" t="n">
        <v>1100</v>
      </c>
      <c r="G4152" t="inlineStr">
        <is>
          <t>2026-10-04</t>
        </is>
      </c>
      <c r="H4152" t="inlineStr">
        <is>
          <t>official</t>
        </is>
      </c>
      <c r="I4152" t="inlineStr">
        <is>
          <t>output/pages/175_villa-nautica-paradise-island/excursions__villaresorts.com__activity-captains-class.md</t>
        </is>
      </c>
    </row>
    <row r="4153">
      <c r="A4153" t="n">
        <v>177</v>
      </c>
      <c r="B4153" t="inlineStr">
        <is>
          <t>Royal Island Resort and Spa</t>
        </is>
      </c>
      <c r="C4153" t="inlineStr">
        <is>
          <t>https://villaresorts.com/villa-nautica/experiences/</t>
        </is>
      </c>
      <c r="D4153" t="inlineStr">
        <is>
          <t>diving</t>
        </is>
      </c>
      <c r="E4153" t="inlineStr">
        <is>
          <t>Experiences | Villa Nautica Resort Maldives</t>
        </is>
      </c>
      <c r="F4153" t="n">
        <v>1803</v>
      </c>
      <c r="G4153" t="inlineStr">
        <is>
          <t>2026-10-04</t>
        </is>
      </c>
      <c r="H4153" t="inlineStr">
        <is>
          <t>official</t>
        </is>
      </c>
      <c r="I4153" t="inlineStr">
        <is>
          <t>output/pages/177_royal-island-resort-and-spa/diving__villaresorts.com__villa-nautica-experiences.md</t>
        </is>
      </c>
    </row>
    <row r="4154">
      <c r="A4154" t="n">
        <v>176</v>
      </c>
      <c r="B4154" t="inlineStr">
        <is>
          <t>Villa Park Sun Island</t>
        </is>
      </c>
      <c r="C4154" t="inlineStr">
        <is>
          <t>https://villaresorts.com/blog/the-maldives-made-for-honeymoons/</t>
        </is>
      </c>
      <c r="D4154" t="inlineStr">
        <is>
          <t>wedding</t>
        </is>
      </c>
      <c r="E4154" t="inlineStr">
        <is>
          <t>The Maldives, made for honeymoons | Villa Resorts</t>
        </is>
      </c>
      <c r="F4154" t="n">
        <v>3884</v>
      </c>
      <c r="G4154" t="inlineStr">
        <is>
          <t>2026-10-04</t>
        </is>
      </c>
      <c r="H4154" t="inlineStr">
        <is>
          <t>official</t>
        </is>
      </c>
      <c r="I4154" t="inlineStr">
        <is>
          <t>output/pages/176_villa-park-sun-island/wedding__villaresorts.com__blog-the-maldives-made-for-honeymoons.md</t>
        </is>
      </c>
    </row>
    <row r="4155">
      <c r="A4155" t="n">
        <v>175</v>
      </c>
      <c r="B4155" t="inlineStr">
        <is>
          <t>Villa Nautica Paradise Island</t>
        </is>
      </c>
      <c r="C4155" t="inlineStr">
        <is>
          <t>https://villaresorts.com/blog/sustainable-luxury-eco-friendly-stays-in-the-maldives/</t>
        </is>
      </c>
      <c r="D4155" t="inlineStr">
        <is>
          <t>diving</t>
        </is>
      </c>
      <c r="E4155" t="inlineStr">
        <is>
          <t>Blog | Sustainable Luxury In The Maldives | Villa Resorts</t>
        </is>
      </c>
      <c r="F4155" t="n">
        <v>3969</v>
      </c>
      <c r="G4155" t="inlineStr">
        <is>
          <t>2026-10-04</t>
        </is>
      </c>
      <c r="H4155" t="inlineStr">
        <is>
          <t>official</t>
        </is>
      </c>
      <c r="I4155" t="inlineStr">
        <is>
          <t>output/pages/175_villa-nautica-paradise-island/diving__villaresorts.com__blog-sustainable-luxury-eco-friendly-stays-in-the-maldives.md</t>
        </is>
      </c>
    </row>
    <row r="4156">
      <c r="A4156" t="n">
        <v>177</v>
      </c>
      <c r="B4156" t="inlineStr">
        <is>
          <t>Royal Island Resort and Spa</t>
        </is>
      </c>
      <c r="C4156" t="inlineStr">
        <is>
          <t>https://villaresorts.com/newsletter-sign-up/newsletter-thank-you/</t>
        </is>
      </c>
      <c r="D4156" t="inlineStr">
        <is>
          <t>villas</t>
        </is>
      </c>
      <c r="E4156" t="inlineStr">
        <is>
          <t>Newsletter - thank you | Villa Resorts</t>
        </is>
      </c>
      <c r="F4156" t="n">
        <v>200</v>
      </c>
      <c r="G4156" t="inlineStr">
        <is>
          <t>2026-10-04</t>
        </is>
      </c>
      <c r="H4156" t="inlineStr">
        <is>
          <t>official</t>
        </is>
      </c>
      <c r="I4156" t="inlineStr">
        <is>
          <t>output/pages/177_royal-island-resort-and-spa/villas__villaresorts.com__newsletter-sign-up-newsletter-thank-you.md</t>
        </is>
      </c>
    </row>
    <row r="4157">
      <c r="A4157" t="n">
        <v>176</v>
      </c>
      <c r="B4157" t="inlineStr">
        <is>
          <t>Villa Park Sun Island</t>
        </is>
      </c>
      <c r="C4157" t="inlineStr">
        <is>
          <t>https://villaresorts.com/activity/captains-class/</t>
        </is>
      </c>
      <c r="D4157" t="inlineStr">
        <is>
          <t>excursions</t>
        </is>
      </c>
      <c r="E4157" t="inlineStr">
        <is>
          <t>Captain's Class | Villa Resorts</t>
        </is>
      </c>
      <c r="F4157" t="n">
        <v>1100</v>
      </c>
      <c r="G4157" t="inlineStr">
        <is>
          <t>2026-10-04</t>
        </is>
      </c>
      <c r="H4157" t="inlineStr">
        <is>
          <t>official</t>
        </is>
      </c>
      <c r="I4157" t="inlineStr">
        <is>
          <t>output/pages/176_villa-park-sun-island/excursions__villaresorts.com__activity-captains-class.md</t>
        </is>
      </c>
    </row>
    <row r="4158">
      <c r="A4158" t="n">
        <v>175</v>
      </c>
      <c r="B4158" t="inlineStr">
        <is>
          <t>Villa Nautica Paradise Island</t>
        </is>
      </c>
      <c r="C4158" t="inlineStr">
        <is>
          <t>https://villaresorts.com/villa-haven/about/faqs/</t>
        </is>
      </c>
      <c r="D4158" t="inlineStr">
        <is>
          <t>diving</t>
        </is>
      </c>
      <c r="E4158" t="inlineStr">
        <is>
          <t>FAQs | Villa Haven Resort Maldives</t>
        </is>
      </c>
      <c r="F4158" t="n">
        <v>4957</v>
      </c>
      <c r="G4158" t="inlineStr">
        <is>
          <t>2026-10-04</t>
        </is>
      </c>
      <c r="H4158" t="inlineStr">
        <is>
          <t>official</t>
        </is>
      </c>
      <c r="I4158" t="inlineStr">
        <is>
          <t>output/pages/175_villa-nautica-paradise-island/diving__villaresorts.com__villa-haven-about-faqs.md</t>
        </is>
      </c>
    </row>
    <row r="4159">
      <c r="A4159" t="n">
        <v>177</v>
      </c>
      <c r="B4159" t="inlineStr">
        <is>
          <t>Royal Island Resort and Spa</t>
        </is>
      </c>
      <c r="C4159" t="inlineStr">
        <is>
          <t>https://villaresorts.com/activity/moonlight-cruise/</t>
        </is>
      </c>
      <c r="D4159" t="inlineStr">
        <is>
          <t>excursions</t>
        </is>
      </c>
      <c r="E4159" t="inlineStr">
        <is>
          <t>Moonlight cruise | Villa Resorts</t>
        </is>
      </c>
      <c r="F4159" t="n">
        <v>1103</v>
      </c>
      <c r="G4159" t="inlineStr">
        <is>
          <t>2026-10-04</t>
        </is>
      </c>
      <c r="H4159" t="inlineStr">
        <is>
          <t>official</t>
        </is>
      </c>
      <c r="I4159" t="inlineStr">
        <is>
          <t>output/pages/177_royal-island-resort-and-spa/excursions__villaresorts.com__activity-moonlight-cruise.md</t>
        </is>
      </c>
    </row>
    <row r="4160">
      <c r="A4160" t="n">
        <v>176</v>
      </c>
      <c r="B4160" t="inlineStr">
        <is>
          <t>Villa Park Sun Island</t>
        </is>
      </c>
      <c r="C4160" t="inlineStr">
        <is>
          <t>https://villaresorts.com/blog/sustainable-luxury-eco-friendly-stays-in-the-maldives/</t>
        </is>
      </c>
      <c r="D4160" t="inlineStr">
        <is>
          <t>diving</t>
        </is>
      </c>
      <c r="E4160" t="inlineStr">
        <is>
          <t>Blog | Sustainable Luxury In The Maldives | Villa Resorts</t>
        </is>
      </c>
      <c r="F4160" t="n">
        <v>3969</v>
      </c>
      <c r="G4160" t="inlineStr">
        <is>
          <t>2026-10-04</t>
        </is>
      </c>
      <c r="H4160" t="inlineStr">
        <is>
          <t>official</t>
        </is>
      </c>
      <c r="I4160" t="inlineStr">
        <is>
          <t>output/pages/176_villa-park-sun-island/diving__villaresorts.com__blog-sustainable-luxury-eco-friendly-stays-in-the-maldives.md</t>
        </is>
      </c>
    </row>
    <row r="4161">
      <c r="A4161" t="n">
        <v>175</v>
      </c>
      <c r="B4161" t="inlineStr">
        <is>
          <t>Villa Nautica Paradise Island</t>
        </is>
      </c>
      <c r="C4161" t="inlineStr">
        <is>
          <t>https://villaresorts.com/villa-park/accommodation/compare-villas/</t>
        </is>
      </c>
      <c r="D4161" t="inlineStr">
        <is>
          <t>diving</t>
        </is>
      </c>
      <c r="E4161" t="inlineStr">
        <is>
          <t>Compare Villas | Villa Park Resort Maldives</t>
        </is>
      </c>
      <c r="F4161" t="n">
        <v>432</v>
      </c>
      <c r="G4161" t="inlineStr">
        <is>
          <t>2026-10-04</t>
        </is>
      </c>
      <c r="H4161" t="inlineStr">
        <is>
          <t>official</t>
        </is>
      </c>
      <c r="I4161" t="inlineStr">
        <is>
          <t>output/pages/175_villa-nautica-paradise-island/diving__villaresorts.com__villa-park-accommodation-compare-villas.md</t>
        </is>
      </c>
    </row>
    <row r="4162">
      <c r="A4162" t="n">
        <v>177</v>
      </c>
      <c r="B4162" t="inlineStr">
        <is>
          <t>Royal Island Resort and Spa</t>
        </is>
      </c>
      <c r="C4162" t="inlineStr">
        <is>
          <t>https://villaresorts.com/villa-nautica/diwali/</t>
        </is>
      </c>
      <c r="D4162" t="inlineStr">
        <is>
          <t>wedding</t>
        </is>
      </c>
      <c r="E4162" t="inlineStr">
        <is>
          <t>Diwali Celebrations at Villa Nautica Resort Maldives</t>
        </is>
      </c>
      <c r="F4162" t="n">
        <v>4156</v>
      </c>
      <c r="G4162" t="inlineStr">
        <is>
          <t>2026-10-04</t>
        </is>
      </c>
      <c r="H4162" t="inlineStr">
        <is>
          <t>official</t>
        </is>
      </c>
      <c r="I4162" t="inlineStr">
        <is>
          <t>output/pages/177_royal-island-resort-and-spa/wedding__villaresorts.com__villa-nautica-diwali.md</t>
        </is>
      </c>
    </row>
    <row r="4163">
      <c r="A4163" t="n">
        <v>176</v>
      </c>
      <c r="B4163" t="inlineStr">
        <is>
          <t>Villa Park Sun Island</t>
        </is>
      </c>
      <c r="C4163" t="inlineStr">
        <is>
          <t>https://villaresorts.com/villa-haven/about/faqs/</t>
        </is>
      </c>
      <c r="D4163" t="inlineStr">
        <is>
          <t>diving</t>
        </is>
      </c>
      <c r="E4163" t="inlineStr">
        <is>
          <t>FAQs | Villa Haven Resort Maldives</t>
        </is>
      </c>
      <c r="F4163" t="n">
        <v>4957</v>
      </c>
      <c r="G4163" t="inlineStr">
        <is>
          <t>2026-10-04</t>
        </is>
      </c>
      <c r="H4163" t="inlineStr">
        <is>
          <t>official</t>
        </is>
      </c>
      <c r="I4163" t="inlineStr">
        <is>
          <t>output/pages/176_villa-park-sun-island/diving__villaresorts.com__villa-haven-about-faqs.md</t>
        </is>
      </c>
    </row>
    <row r="4164">
      <c r="A4164" t="n">
        <v>175</v>
      </c>
      <c r="B4164" t="inlineStr">
        <is>
          <t>Villa Nautica Paradise Island</t>
        </is>
      </c>
      <c r="C4164" t="inlineStr">
        <is>
          <t>https://villaresorts.com/offers/</t>
        </is>
      </c>
      <c r="D4164" t="inlineStr">
        <is>
          <t>diving</t>
        </is>
      </c>
      <c r="E4164" t="inlineStr">
        <is>
          <t>Packages &amp; Offers | Villa Resorts, Maldives</t>
        </is>
      </c>
      <c r="F4164" t="n">
        <v>2720</v>
      </c>
      <c r="G4164" t="inlineStr">
        <is>
          <t>2026-10-04</t>
        </is>
      </c>
      <c r="H4164" t="inlineStr">
        <is>
          <t>official</t>
        </is>
      </c>
      <c r="I4164" t="inlineStr">
        <is>
          <t>output/pages/175_villa-nautica-paradise-island/diving__villaresorts.com__offers.md</t>
        </is>
      </c>
    </row>
    <row r="4165">
      <c r="A4165" t="n">
        <v>176</v>
      </c>
      <c r="B4165" t="inlineStr">
        <is>
          <t>Villa Park Sun Island</t>
        </is>
      </c>
      <c r="C4165" t="inlineStr">
        <is>
          <t>https://villaresorts.com/villa-park/accommodation/compare-villas/</t>
        </is>
      </c>
      <c r="D4165" t="inlineStr">
        <is>
          <t>diving</t>
        </is>
      </c>
      <c r="E4165" t="inlineStr">
        <is>
          <t>Compare Villas | Villa Park Resort Maldives</t>
        </is>
      </c>
      <c r="F4165" t="n">
        <v>432</v>
      </c>
      <c r="G4165" t="inlineStr">
        <is>
          <t>2026-10-04</t>
        </is>
      </c>
      <c r="H4165" t="inlineStr">
        <is>
          <t>official</t>
        </is>
      </c>
      <c r="I4165" t="inlineStr">
        <is>
          <t>output/pages/176_villa-park-sun-island/diving__villaresorts.com__villa-park-accommodation-compare-villas.md</t>
        </is>
      </c>
    </row>
    <row r="4166">
      <c r="A4166" t="n">
        <v>175</v>
      </c>
      <c r="B4166" t="inlineStr">
        <is>
          <t>Villa Nautica Paradise Island</t>
        </is>
      </c>
      <c r="C4166" t="inlineStr">
        <is>
          <t>https://villaresorts.com/villa-haven/dining/nook/</t>
        </is>
      </c>
      <c r="D4166" t="inlineStr">
        <is>
          <t>dining</t>
        </is>
      </c>
      <c r="E4166" t="inlineStr">
        <is>
          <t>Nook | Villa Resorts</t>
        </is>
      </c>
      <c r="F4166" t="n">
        <v>984</v>
      </c>
      <c r="G4166" t="inlineStr">
        <is>
          <t>2026-10-04</t>
        </is>
      </c>
      <c r="H4166" t="inlineStr">
        <is>
          <t>official</t>
        </is>
      </c>
      <c r="I4166" t="inlineStr">
        <is>
          <t>output/pages/175_villa-nautica-paradise-island/dining__villaresorts.com__villa-haven-dining-nook.md</t>
        </is>
      </c>
    </row>
    <row r="4167">
      <c r="A4167" t="n">
        <v>177</v>
      </c>
      <c r="B4167" t="inlineStr">
        <is>
          <t>Royal Island Resort and Spa</t>
        </is>
      </c>
      <c r="C4167" t="inlineStr">
        <is>
          <t>https://villaresorts.com/villa-nautica/accommodation/water-villa-with-whirlpool/</t>
        </is>
      </c>
      <c r="D4167" t="inlineStr">
        <is>
          <t>diving</t>
        </is>
      </c>
      <c r="E4167" t="inlineStr">
        <is>
          <t>Water Villa &amp; Whirpool | Villa Nautica Resort Maldives</t>
        </is>
      </c>
      <c r="F4167" t="n">
        <v>2269</v>
      </c>
      <c r="G4167" t="inlineStr">
        <is>
          <t>2026-10-04</t>
        </is>
      </c>
      <c r="H4167" t="inlineStr">
        <is>
          <t>official</t>
        </is>
      </c>
      <c r="I4167" t="inlineStr">
        <is>
          <t>output/pages/177_royal-island-resort-and-spa/diving__villaresorts.com__villa-nautica-accommodation-water-villa-with-whirlpool.md</t>
        </is>
      </c>
    </row>
    <row r="4168">
      <c r="A4168" t="n">
        <v>176</v>
      </c>
      <c r="B4168" t="inlineStr">
        <is>
          <t>Villa Park Sun Island</t>
        </is>
      </c>
      <c r="C4168" t="inlineStr">
        <is>
          <t>https://villaresorts.com/offers/</t>
        </is>
      </c>
      <c r="D4168" t="inlineStr">
        <is>
          <t>diving</t>
        </is>
      </c>
      <c r="E4168" t="inlineStr">
        <is>
          <t>Packages &amp; Offers | Villa Resorts, Maldives</t>
        </is>
      </c>
      <c r="F4168" t="n">
        <v>2720</v>
      </c>
      <c r="G4168" t="inlineStr">
        <is>
          <t>2026-10-04</t>
        </is>
      </c>
      <c r="H4168" t="inlineStr">
        <is>
          <t>official</t>
        </is>
      </c>
      <c r="I4168" t="inlineStr">
        <is>
          <t>output/pages/176_villa-park-sun-island/diving__villaresorts.com__offers.md</t>
        </is>
      </c>
    </row>
    <row r="4169">
      <c r="A4169" t="n">
        <v>175</v>
      </c>
      <c r="B4169" t="inlineStr">
        <is>
          <t>Villa Nautica Paradise Island</t>
        </is>
      </c>
      <c r="C4169" t="inlineStr">
        <is>
          <t>https://villaresorts.com/content/villa-village-paradise/</t>
        </is>
      </c>
      <c r="D4169" t="inlineStr">
        <is>
          <t>villas</t>
        </is>
      </c>
      <c r="E4169" t="inlineStr">
        <is>
          <t>Paradise | Villa Resorts</t>
        </is>
      </c>
      <c r="F4169" t="n">
        <v>226</v>
      </c>
      <c r="G4169" t="inlineStr">
        <is>
          <t>2026-10-04</t>
        </is>
      </c>
      <c r="H4169" t="inlineStr">
        <is>
          <t>official</t>
        </is>
      </c>
      <c r="I4169" t="inlineStr">
        <is>
          <t>output/pages/175_villa-nautica-paradise-island/villas__villaresorts.com__content-villa-village-paradise.md</t>
        </is>
      </c>
    </row>
    <row r="4170">
      <c r="A4170" t="n">
        <v>176</v>
      </c>
      <c r="B4170" t="inlineStr">
        <is>
          <t>Villa Park Sun Island</t>
        </is>
      </c>
      <c r="C4170" t="inlineStr">
        <is>
          <t>https://villaresorts.com/villa-haven/dining/nook/</t>
        </is>
      </c>
      <c r="D4170" t="inlineStr">
        <is>
          <t>dining</t>
        </is>
      </c>
      <c r="E4170" t="inlineStr">
        <is>
          <t>Nook | Villa Resorts</t>
        </is>
      </c>
      <c r="F4170" t="n">
        <v>984</v>
      </c>
      <c r="G4170" t="inlineStr">
        <is>
          <t>2026-10-04</t>
        </is>
      </c>
      <c r="H4170" t="inlineStr">
        <is>
          <t>official</t>
        </is>
      </c>
      <c r="I4170" t="inlineStr">
        <is>
          <t>output/pages/176_villa-park-sun-island/dining__villaresorts.com__villa-haven-dining-nook.md</t>
        </is>
      </c>
    </row>
    <row r="4171">
      <c r="A4171" t="n">
        <v>177</v>
      </c>
      <c r="B4171" t="inlineStr">
        <is>
          <t>Royal Island Resort and Spa</t>
        </is>
      </c>
      <c r="C4171" t="inlineStr">
        <is>
          <t>https://villaresorts.com/awards-recognitions/</t>
        </is>
      </c>
      <c r="D4171" t="inlineStr">
        <is>
          <t>diving</t>
        </is>
      </c>
      <c r="E4171" t="inlineStr">
        <is>
          <t>Awards &amp; Recognitions | Villa Resorts Maldives</t>
        </is>
      </c>
      <c r="F4171" t="n">
        <v>2941</v>
      </c>
      <c r="G4171" t="inlineStr">
        <is>
          <t>2026-10-04</t>
        </is>
      </c>
      <c r="H4171" t="inlineStr">
        <is>
          <t>official</t>
        </is>
      </c>
      <c r="I4171" t="inlineStr">
        <is>
          <t>output/pages/177_royal-island-resort-and-spa/diving__villaresorts.com__awards-recognitions.md</t>
        </is>
      </c>
    </row>
    <row r="4172">
      <c r="A4172" t="n">
        <v>175</v>
      </c>
      <c r="B4172" t="inlineStr">
        <is>
          <t>Villa Nautica Paradise Island</t>
        </is>
      </c>
      <c r="C4172" t="inlineStr">
        <is>
          <t>https://villaresorts.com/blog/wellness-reimagined-spa-and-holistic-experiences/</t>
        </is>
      </c>
      <c r="D4172" t="inlineStr">
        <is>
          <t>spa</t>
        </is>
      </c>
      <c r="E4172" t="inlineStr">
        <is>
          <t>Spa and holistic experiences blog | Villa Resorts, Maldives</t>
        </is>
      </c>
      <c r="F4172" t="n">
        <v>3412</v>
      </c>
      <c r="G4172" t="inlineStr">
        <is>
          <t>2026-10-04</t>
        </is>
      </c>
      <c r="H4172" t="inlineStr">
        <is>
          <t>official</t>
        </is>
      </c>
      <c r="I4172" t="inlineStr">
        <is>
          <t>output/pages/175_villa-nautica-paradise-island/spa__villaresorts.com__blog-wellness-reimagined-spa-and-holistic-experiences.md</t>
        </is>
      </c>
    </row>
    <row r="4173">
      <c r="A4173" t="n">
        <v>176</v>
      </c>
      <c r="B4173" t="inlineStr">
        <is>
          <t>Villa Park Sun Island</t>
        </is>
      </c>
      <c r="C4173" t="inlineStr">
        <is>
          <t>https://villaresorts.com/content/villa-village-paradise/</t>
        </is>
      </c>
      <c r="D4173" t="inlineStr">
        <is>
          <t>villas</t>
        </is>
      </c>
      <c r="E4173" t="inlineStr">
        <is>
          <t>Paradise | Villa Resorts</t>
        </is>
      </c>
      <c r="F4173" t="n">
        <v>226</v>
      </c>
      <c r="G4173" t="inlineStr">
        <is>
          <t>2026-10-04</t>
        </is>
      </c>
      <c r="H4173" t="inlineStr">
        <is>
          <t>official</t>
        </is>
      </c>
      <c r="I4173" t="inlineStr">
        <is>
          <t>output/pages/176_villa-park-sun-island/villas__villaresorts.com__content-villa-village-paradise.md</t>
        </is>
      </c>
    </row>
    <row r="4174">
      <c r="A4174" t="n">
        <v>177</v>
      </c>
      <c r="B4174" t="inlineStr">
        <is>
          <t>Royal Island Resort and Spa</t>
        </is>
      </c>
      <c r="C4174" t="inlineStr">
        <is>
          <t>https://villaresorts.com/villa-park/about-us/location/</t>
        </is>
      </c>
      <c r="D4174" t="inlineStr">
        <is>
          <t>diving</t>
        </is>
      </c>
      <c r="E4174" t="inlineStr">
        <is>
          <t>Location | Villa Park Resort Maldives</t>
        </is>
      </c>
      <c r="F4174" t="n">
        <v>2060</v>
      </c>
      <c r="G4174" t="inlineStr">
        <is>
          <t>2026-10-04</t>
        </is>
      </c>
      <c r="H4174" t="inlineStr">
        <is>
          <t>official</t>
        </is>
      </c>
      <c r="I4174" t="inlineStr">
        <is>
          <t>output/pages/177_royal-island-resort-and-spa/diving__villaresorts.com__villa-park-about-us-location.md</t>
        </is>
      </c>
    </row>
    <row r="4175">
      <c r="A4175" t="n">
        <v>176</v>
      </c>
      <c r="B4175" t="inlineStr">
        <is>
          <t>Villa Park Sun Island</t>
        </is>
      </c>
      <c r="C4175" t="inlineStr">
        <is>
          <t>https://villaresorts.com/blog/wellness-reimagined-spa-and-holistic-experiences/</t>
        </is>
      </c>
      <c r="D4175" t="inlineStr">
        <is>
          <t>spa</t>
        </is>
      </c>
      <c r="E4175" t="inlineStr">
        <is>
          <t>Spa and holistic experiences blog | Villa Resorts, Maldives</t>
        </is>
      </c>
      <c r="F4175" t="n">
        <v>3412</v>
      </c>
      <c r="G4175" t="inlineStr">
        <is>
          <t>2026-10-04</t>
        </is>
      </c>
      <c r="H4175" t="inlineStr">
        <is>
          <t>official</t>
        </is>
      </c>
      <c r="I4175" t="inlineStr">
        <is>
          <t>output/pages/176_villa-park-sun-island/spa__villaresorts.com__blog-wellness-reimagined-spa-and-holistic-experiences.md</t>
        </is>
      </c>
    </row>
    <row r="4176">
      <c r="A4176" t="n">
        <v>177</v>
      </c>
      <c r="B4176" t="inlineStr">
        <is>
          <t>Royal Island Resort and Spa</t>
        </is>
      </c>
      <c r="C4176" t="inlineStr">
        <is>
          <t>https://villaresorts.com/villa-haven/experiences-at-villa-haven/excursions/</t>
        </is>
      </c>
      <c r="D4176" t="inlineStr">
        <is>
          <t>diving</t>
        </is>
      </c>
      <c r="E4176" t="inlineStr">
        <is>
          <t>Excursions | Villa Haven Resort Maldives</t>
        </is>
      </c>
      <c r="F4176" t="n">
        <v>1686</v>
      </c>
      <c r="G4176" t="inlineStr">
        <is>
          <t>2026-10-04</t>
        </is>
      </c>
      <c r="H4176" t="inlineStr">
        <is>
          <t>official</t>
        </is>
      </c>
      <c r="I4176" t="inlineStr">
        <is>
          <t>output/pages/177_royal-island-resort-and-spa/diving__villaresorts.com__villa-haven-experiences-at-villa-haven-excursions.md</t>
        </is>
      </c>
    </row>
    <row r="4177">
      <c r="A4177" t="n">
        <v>177</v>
      </c>
      <c r="B4177" t="inlineStr">
        <is>
          <t>Royal Island Resort and Spa</t>
        </is>
      </c>
      <c r="C4177" t="inlineStr">
        <is>
          <t>https://villaresorts.com/contact/</t>
        </is>
      </c>
      <c r="D4177" t="inlineStr">
        <is>
          <t>diving</t>
        </is>
      </c>
      <c r="E4177" t="inlineStr">
        <is>
          <t>Contact Us | Villa Resorts, Maldives</t>
        </is>
      </c>
      <c r="F4177" t="n">
        <v>1198</v>
      </c>
      <c r="G4177" t="inlineStr">
        <is>
          <t>2026-10-04</t>
        </is>
      </c>
      <c r="H4177" t="inlineStr">
        <is>
          <t>official</t>
        </is>
      </c>
      <c r="I4177" t="inlineStr">
        <is>
          <t>output/pages/177_royal-island-resort-and-spa/diving__villaresorts.com__contact.md</t>
        </is>
      </c>
    </row>
    <row r="4178">
      <c r="A4178" t="n">
        <v>177</v>
      </c>
      <c r="B4178" t="inlineStr">
        <is>
          <t>Royal Island Resort and Spa</t>
        </is>
      </c>
      <c r="C4178" t="inlineStr">
        <is>
          <t>https://villaresorts.com/villa-nautica/dining/bageecha/</t>
        </is>
      </c>
      <c r="D4178" t="inlineStr">
        <is>
          <t>dining</t>
        </is>
      </c>
      <c r="E4178" t="inlineStr">
        <is>
          <t>Bageecha Main Restaurant | Villa Nautica Resort Maldives</t>
        </is>
      </c>
      <c r="F4178" t="n">
        <v>1104</v>
      </c>
      <c r="G4178" t="inlineStr">
        <is>
          <t>2026-10-04</t>
        </is>
      </c>
      <c r="H4178" t="inlineStr">
        <is>
          <t>official</t>
        </is>
      </c>
      <c r="I4178" t="inlineStr">
        <is>
          <t>output/pages/177_royal-island-resort-and-spa/dining__villaresorts.com__villa-nautica-dining-bageecha.md</t>
        </is>
      </c>
    </row>
    <row r="4179">
      <c r="A4179" t="n">
        <v>177</v>
      </c>
      <c r="B4179" t="inlineStr">
        <is>
          <t>Royal Island Resort and Spa</t>
        </is>
      </c>
      <c r="C4179" t="inlineStr">
        <is>
          <t>https://villaresorts.com/blog/maldivian-magic-experiencing-the-off-season/</t>
        </is>
      </c>
      <c r="D4179" t="inlineStr">
        <is>
          <t>villas</t>
        </is>
      </c>
      <c r="E4179" t="inlineStr">
        <is>
          <t>Maldivian Magic: Experiencing the Off-Season | Villa Resorts</t>
        </is>
      </c>
      <c r="F4179" t="n">
        <v>3354</v>
      </c>
      <c r="G4179" t="inlineStr">
        <is>
          <t>2026-10-04</t>
        </is>
      </c>
      <c r="H4179" t="inlineStr">
        <is>
          <t>official</t>
        </is>
      </c>
      <c r="I4179" t="inlineStr">
        <is>
          <t>output/pages/177_royal-island-resort-and-spa/villas__villaresorts.com__blog-maldivian-magic-experiencing-the-off-season.md</t>
        </is>
      </c>
    </row>
    <row r="4180">
      <c r="A4180" t="n">
        <v>177</v>
      </c>
      <c r="B4180" t="inlineStr">
        <is>
          <t>Royal Island Resort and Spa</t>
        </is>
      </c>
      <c r="C4180" t="inlineStr">
        <is>
          <t>https://villaresorts.com/villa-nautica/about-us/</t>
        </is>
      </c>
      <c r="D4180" t="inlineStr">
        <is>
          <t>villas</t>
        </is>
      </c>
      <c r="E4180" t="inlineStr">
        <is>
          <t>About Villa Nautica | Villa Resorts</t>
        </is>
      </c>
      <c r="F4180" t="n">
        <v>1250</v>
      </c>
      <c r="G4180" t="inlineStr">
        <is>
          <t>2026-10-04</t>
        </is>
      </c>
      <c r="H4180" t="inlineStr">
        <is>
          <t>official</t>
        </is>
      </c>
      <c r="I4180" t="inlineStr">
        <is>
          <t>output/pages/177_royal-island-resort-and-spa/villas__villaresorts.com__villa-nautica-about-us.md</t>
        </is>
      </c>
    </row>
    <row r="4181">
      <c r="A4181" t="n">
        <v>177</v>
      </c>
      <c r="B4181" t="inlineStr">
        <is>
          <t>Royal Island Resort and Spa</t>
        </is>
      </c>
      <c r="C4181" t="inlineStr">
        <is>
          <t>https://villaresorts.com/blog/why-sustainability-is-vital-for-the-maldives-future/</t>
        </is>
      </c>
      <c r="D4181" t="inlineStr">
        <is>
          <t>diving</t>
        </is>
      </c>
      <c r="E4181" t="inlineStr">
        <is>
          <t>Why sustainability is vital for the Maldives' future | Villa Resorts</t>
        </is>
      </c>
      <c r="F4181" t="n">
        <v>7855</v>
      </c>
      <c r="G4181" t="inlineStr">
        <is>
          <t>2026-10-04</t>
        </is>
      </c>
      <c r="H4181" t="inlineStr">
        <is>
          <t>official</t>
        </is>
      </c>
      <c r="I4181" t="inlineStr">
        <is>
          <t>output/pages/177_royal-island-resort-and-spa/diving__villaresorts.com__blog-why-sustainability-is-vital-for-the-maldives-future.md</t>
        </is>
      </c>
    </row>
    <row r="4182">
      <c r="A4182" t="n">
        <v>177</v>
      </c>
      <c r="B4182" t="inlineStr">
        <is>
          <t>Royal Island Resort and Spa</t>
        </is>
      </c>
      <c r="C4182" t="inlineStr">
        <is>
          <t>https://villaresorts.com/royal-island/occasions/</t>
        </is>
      </c>
      <c r="D4182" t="inlineStr">
        <is>
          <t>diving</t>
        </is>
      </c>
      <c r="E4182" t="inlineStr">
        <is>
          <t>Occasions | Royal Island Resort, Maldives</t>
        </is>
      </c>
      <c r="F4182" t="n">
        <v>720</v>
      </c>
      <c r="G4182" t="inlineStr">
        <is>
          <t>2026-10-04</t>
        </is>
      </c>
      <c r="H4182" t="inlineStr">
        <is>
          <t>official</t>
        </is>
      </c>
      <c r="I4182" t="inlineStr">
        <is>
          <t>output/pages/177_royal-island-resort-and-spa/diving__villaresorts.com__royal-island-occasions.md</t>
        </is>
      </c>
    </row>
    <row r="4183">
      <c r="A4183" t="n">
        <v>177</v>
      </c>
      <c r="B4183" t="inlineStr">
        <is>
          <t>Royal Island Resort and Spa</t>
        </is>
      </c>
      <c r="C4183" t="inlineStr">
        <is>
          <t>https://villaresorts.com/villa-nautica/</t>
        </is>
      </c>
      <c r="D4183" t="inlineStr">
        <is>
          <t>diving</t>
        </is>
      </c>
      <c r="E4183" t="inlineStr">
        <is>
          <t>Villa Nautica Maldives Resort | Official Website</t>
        </is>
      </c>
      <c r="F4183" t="n">
        <v>3358</v>
      </c>
      <c r="G4183" t="inlineStr">
        <is>
          <t>2026-10-04</t>
        </is>
      </c>
      <c r="H4183" t="inlineStr">
        <is>
          <t>official</t>
        </is>
      </c>
      <c r="I4183" t="inlineStr">
        <is>
          <t>output/pages/177_royal-island-resort-and-spa/diving__villaresorts.com__villa-nautica.md</t>
        </is>
      </c>
    </row>
    <row r="4184">
      <c r="A4184" t="n">
        <v>177</v>
      </c>
      <c r="B4184" t="inlineStr">
        <is>
          <t>Royal Island Resort and Spa</t>
        </is>
      </c>
      <c r="C4184" t="inlineStr">
        <is>
          <t>https://villaresorts.com/villa-resorts/offers-and-packages/local-and-expat-offer/</t>
        </is>
      </c>
      <c r="D4184" t="inlineStr">
        <is>
          <t>villas</t>
        </is>
      </c>
      <c r="E4184" t="inlineStr">
        <is>
          <t>Local and Expat Offer | Villa Resorts</t>
        </is>
      </c>
      <c r="F4184" t="n">
        <v>2408</v>
      </c>
      <c r="G4184" t="inlineStr">
        <is>
          <t>2026-10-04</t>
        </is>
      </c>
      <c r="H4184" t="inlineStr">
        <is>
          <t>official</t>
        </is>
      </c>
      <c r="I4184" t="inlineStr">
        <is>
          <t>output/pages/177_royal-island-resort-and-spa/villas__villaresorts.com__villa-resorts-offers-and-packages-local-and-expat-offer.md</t>
        </is>
      </c>
    </row>
    <row r="4185">
      <c r="A4185" t="n">
        <v>177</v>
      </c>
      <c r="B4185" t="inlineStr">
        <is>
          <t>Royal Island Resort and Spa</t>
        </is>
      </c>
      <c r="C4185" t="inlineStr">
        <is>
          <t>https://villaresorts.com/blog/the-maldives-made-for-honeymoons/</t>
        </is>
      </c>
      <c r="D4185" t="inlineStr">
        <is>
          <t>wedding</t>
        </is>
      </c>
      <c r="E4185" t="inlineStr">
        <is>
          <t>The Maldives, made for honeymoons | Villa Resorts</t>
        </is>
      </c>
      <c r="F4185" t="n">
        <v>3884</v>
      </c>
      <c r="G4185" t="inlineStr">
        <is>
          <t>2026-10-04</t>
        </is>
      </c>
      <c r="H4185" t="inlineStr">
        <is>
          <t>official</t>
        </is>
      </c>
      <c r="I4185" t="inlineStr">
        <is>
          <t>output/pages/177_royal-island-resort-and-spa/wedding__villaresorts.com__blog-the-maldives-made-for-honeymoons.md</t>
        </is>
      </c>
    </row>
    <row r="4186">
      <c r="A4186" t="n">
        <v>177</v>
      </c>
      <c r="B4186" t="inlineStr">
        <is>
          <t>Royal Island Resort and Spa</t>
        </is>
      </c>
      <c r="C4186" t="inlineStr">
        <is>
          <t>https://villaresorts.com/activity/captains-class/</t>
        </is>
      </c>
      <c r="D4186" t="inlineStr">
        <is>
          <t>excursions</t>
        </is>
      </c>
      <c r="E4186" t="inlineStr">
        <is>
          <t>Captain's Class | Villa Resorts</t>
        </is>
      </c>
      <c r="F4186" t="n">
        <v>1100</v>
      </c>
      <c r="G4186" t="inlineStr">
        <is>
          <t>2026-10-04</t>
        </is>
      </c>
      <c r="H4186" t="inlineStr">
        <is>
          <t>official</t>
        </is>
      </c>
      <c r="I4186" t="inlineStr">
        <is>
          <t>output/pages/177_royal-island-resort-and-spa/excursions__villaresorts.com__activity-captains-class.md</t>
        </is>
      </c>
    </row>
    <row r="4187">
      <c r="A4187" t="n">
        <v>177</v>
      </c>
      <c r="B4187" t="inlineStr">
        <is>
          <t>Royal Island Resort and Spa</t>
        </is>
      </c>
      <c r="C4187" t="inlineStr">
        <is>
          <t>https://villaresorts.com/blog/sustainable-luxury-eco-friendly-stays-in-the-maldives/</t>
        </is>
      </c>
      <c r="D4187" t="inlineStr">
        <is>
          <t>diving</t>
        </is>
      </c>
      <c r="E4187" t="inlineStr">
        <is>
          <t>Blog | Sustainable Luxury In The Maldives | Villa Resorts</t>
        </is>
      </c>
      <c r="F4187" t="n">
        <v>3969</v>
      </c>
      <c r="G4187" t="inlineStr">
        <is>
          <t>2026-10-04</t>
        </is>
      </c>
      <c r="H4187" t="inlineStr">
        <is>
          <t>official</t>
        </is>
      </c>
      <c r="I4187" t="inlineStr">
        <is>
          <t>output/pages/177_royal-island-resort-and-spa/diving__villaresorts.com__blog-sustainable-luxury-eco-friendly-stays-in-the-maldives.md</t>
        </is>
      </c>
    </row>
    <row r="4188">
      <c r="A4188" t="n">
        <v>177</v>
      </c>
      <c r="B4188" t="inlineStr">
        <is>
          <t>Royal Island Resort and Spa</t>
        </is>
      </c>
      <c r="C4188" t="inlineStr">
        <is>
          <t>https://villaresorts.com/villa-haven/about/faqs/</t>
        </is>
      </c>
      <c r="D4188" t="inlineStr">
        <is>
          <t>diving</t>
        </is>
      </c>
      <c r="E4188" t="inlineStr">
        <is>
          <t>FAQs | Villa Haven Resort Maldives</t>
        </is>
      </c>
      <c r="F4188" t="n">
        <v>4957</v>
      </c>
      <c r="G4188" t="inlineStr">
        <is>
          <t>2026-10-04</t>
        </is>
      </c>
      <c r="H4188" t="inlineStr">
        <is>
          <t>official</t>
        </is>
      </c>
      <c r="I4188" t="inlineStr">
        <is>
          <t>output/pages/177_royal-island-resort-and-spa/diving__villaresorts.com__villa-haven-about-faqs.md</t>
        </is>
      </c>
    </row>
    <row r="4189">
      <c r="A4189" t="n">
        <v>177</v>
      </c>
      <c r="B4189" t="inlineStr">
        <is>
          <t>Royal Island Resort and Spa</t>
        </is>
      </c>
      <c r="C4189" t="inlineStr">
        <is>
          <t>https://villaresorts.com/villa-park/accommodation/compare-villas/</t>
        </is>
      </c>
      <c r="D4189" t="inlineStr">
        <is>
          <t>diving</t>
        </is>
      </c>
      <c r="E4189" t="inlineStr">
        <is>
          <t>Compare Villas | Villa Park Resort Maldives</t>
        </is>
      </c>
      <c r="F4189" t="n">
        <v>432</v>
      </c>
      <c r="G4189" t="inlineStr">
        <is>
          <t>2026-10-04</t>
        </is>
      </c>
      <c r="H4189" t="inlineStr">
        <is>
          <t>official</t>
        </is>
      </c>
      <c r="I4189" t="inlineStr">
        <is>
          <t>output/pages/177_royal-island-resort-and-spa/diving__villaresorts.com__villa-park-accommodation-compare-villas.md</t>
        </is>
      </c>
    </row>
    <row r="4190">
      <c r="A4190" t="n">
        <v>177</v>
      </c>
      <c r="B4190" t="inlineStr">
        <is>
          <t>Royal Island Resort and Spa</t>
        </is>
      </c>
      <c r="C4190" t="inlineStr">
        <is>
          <t>https://villaresorts.com/offers/</t>
        </is>
      </c>
      <c r="D4190" t="inlineStr">
        <is>
          <t>diving</t>
        </is>
      </c>
      <c r="E4190" t="inlineStr">
        <is>
          <t>Packages &amp; Offers | Villa Resorts, Maldives</t>
        </is>
      </c>
      <c r="F4190" t="n">
        <v>2720</v>
      </c>
      <c r="G4190" t="inlineStr">
        <is>
          <t>2026-10-04</t>
        </is>
      </c>
      <c r="H4190" t="inlineStr">
        <is>
          <t>official</t>
        </is>
      </c>
      <c r="I4190" t="inlineStr">
        <is>
          <t>output/pages/177_royal-island-resort-and-spa/diving__villaresorts.com__offers.md</t>
        </is>
      </c>
    </row>
    <row r="4191">
      <c r="A4191" t="n">
        <v>177</v>
      </c>
      <c r="B4191" t="inlineStr">
        <is>
          <t>Royal Island Resort and Spa</t>
        </is>
      </c>
      <c r="C4191" t="inlineStr">
        <is>
          <t>https://villaresorts.com/villa-haven/dining/nook/</t>
        </is>
      </c>
      <c r="D4191" t="inlineStr">
        <is>
          <t>dining</t>
        </is>
      </c>
      <c r="E4191" t="inlineStr">
        <is>
          <t>Nook | Villa Resorts</t>
        </is>
      </c>
      <c r="F4191" t="n">
        <v>984</v>
      </c>
      <c r="G4191" t="inlineStr">
        <is>
          <t>2026-10-04</t>
        </is>
      </c>
      <c r="H4191" t="inlineStr">
        <is>
          <t>official</t>
        </is>
      </c>
      <c r="I4191" t="inlineStr">
        <is>
          <t>output/pages/177_royal-island-resort-and-spa/dining__villaresorts.com__villa-haven-dining-nook.md</t>
        </is>
      </c>
    </row>
    <row r="4192">
      <c r="A4192" t="n">
        <v>177</v>
      </c>
      <c r="B4192" t="inlineStr">
        <is>
          <t>Royal Island Resort and Spa</t>
        </is>
      </c>
      <c r="C4192" t="inlineStr">
        <is>
          <t>https://villaresorts.com/content/villa-village-paradise/</t>
        </is>
      </c>
      <c r="D4192" t="inlineStr">
        <is>
          <t>villas</t>
        </is>
      </c>
      <c r="E4192" t="inlineStr">
        <is>
          <t>Paradise | Villa Resorts</t>
        </is>
      </c>
      <c r="F4192" t="n">
        <v>226</v>
      </c>
      <c r="G4192" t="inlineStr">
        <is>
          <t>2026-10-04</t>
        </is>
      </c>
      <c r="H4192" t="inlineStr">
        <is>
          <t>official</t>
        </is>
      </c>
      <c r="I4192" t="inlineStr">
        <is>
          <t>output/pages/177_royal-island-resort-and-spa/villas__villaresorts.com__content-villa-village-paradise.md</t>
        </is>
      </c>
    </row>
    <row r="4193">
      <c r="A4193" t="n">
        <v>182</v>
      </c>
      <c r="B4193" t="inlineStr">
        <is>
          <t>Kuredhivaru Resort and Spa</t>
        </is>
      </c>
      <c r="C4193" t="inlineStr">
        <is>
          <t>https://www.kuredhivaru.com/</t>
        </is>
      </c>
      <c r="D4193" t="inlineStr">
        <is>
          <t>other</t>
        </is>
      </c>
      <c r="E4193" t="inlineStr">
        <is>
          <t>Namecheap Parking Page</t>
        </is>
      </c>
      <c r="F4193" t="n">
        <v>366</v>
      </c>
      <c r="G4193" t="inlineStr">
        <is>
          <t>2026-10-04</t>
        </is>
      </c>
      <c r="H4193" t="inlineStr">
        <is>
          <t>official</t>
        </is>
      </c>
      <c r="I4193" t="inlineStr">
        <is>
          <t>output/pages/182_kuredhivaru-resort-and-spa/other__kuredhivaru.com__home.md</t>
        </is>
      </c>
    </row>
    <row r="4194">
      <c r="A4194" t="n">
        <v>175</v>
      </c>
      <c r="B4194" t="inlineStr">
        <is>
          <t>Villa Nautica Paradise Island</t>
        </is>
      </c>
      <c r="C4194" t="inlineStr">
        <is>
          <t>https://villaresorts.com/</t>
        </is>
      </c>
      <c r="D4194" t="inlineStr">
        <is>
          <t>diving</t>
        </is>
      </c>
      <c r="E4194" t="inlineStr">
        <is>
          <t>Villa Resorts | Luxury Maldives Holidays</t>
        </is>
      </c>
      <c r="F4194" t="n">
        <v>6289</v>
      </c>
      <c r="G4194" t="inlineStr">
        <is>
          <t>2026-10-05</t>
        </is>
      </c>
      <c r="H4194" t="inlineStr">
        <is>
          <t>official</t>
        </is>
      </c>
      <c r="I4194" t="inlineStr">
        <is>
          <t>output/pages/175_villa-nautica-paradise-island/diving__villaresorts.com__home.md</t>
        </is>
      </c>
    </row>
    <row r="4195">
      <c r="A4195" t="n">
        <v>176</v>
      </c>
      <c r="B4195" t="inlineStr">
        <is>
          <t>Villa Park Sun Island</t>
        </is>
      </c>
      <c r="C4195" t="inlineStr">
        <is>
          <t>https://villaresorts.com/</t>
        </is>
      </c>
      <c r="D4195" t="inlineStr">
        <is>
          <t>diving</t>
        </is>
      </c>
      <c r="E4195" t="inlineStr">
        <is>
          <t>Villa Resorts | Luxury Maldives Holidays</t>
        </is>
      </c>
      <c r="F4195" t="n">
        <v>6289</v>
      </c>
      <c r="G4195" t="inlineStr">
        <is>
          <t>2026-10-05</t>
        </is>
      </c>
      <c r="H4195" t="inlineStr">
        <is>
          <t>official</t>
        </is>
      </c>
      <c r="I4195" t="inlineStr">
        <is>
          <t>output/pages/176_villa-park-sun-island/diving__villaresorts.com__home.md</t>
        </is>
      </c>
    </row>
    <row r="4196">
      <c r="A4196" t="n">
        <v>175</v>
      </c>
      <c r="B4196" t="inlineStr">
        <is>
          <t>Villa Nautica Paradise Island</t>
        </is>
      </c>
      <c r="C4196" t="inlineStr">
        <is>
          <t>https://villaresorts.com/locations/villa-haven-preview/</t>
        </is>
      </c>
      <c r="D4196" t="inlineStr">
        <is>
          <t>diving</t>
        </is>
      </c>
      <c r="E4196" t="inlineStr">
        <is>
          <t>Our Location | Villa Haven Resort Maldives</t>
        </is>
      </c>
      <c r="F4196" t="n">
        <v>208</v>
      </c>
      <c r="G4196" t="inlineStr">
        <is>
          <t>2026-10-05</t>
        </is>
      </c>
      <c r="H4196" t="inlineStr">
        <is>
          <t>official</t>
        </is>
      </c>
      <c r="I4196" t="inlineStr">
        <is>
          <t>output/pages/175_villa-nautica-paradise-island/diving__villaresorts.com__locations-villa-haven-preview.md</t>
        </is>
      </c>
    </row>
    <row r="4197">
      <c r="A4197" t="n">
        <v>176</v>
      </c>
      <c r="B4197" t="inlineStr">
        <is>
          <t>Villa Park Sun Island</t>
        </is>
      </c>
      <c r="C4197" t="inlineStr">
        <is>
          <t>https://villaresorts.com/locations/villa-haven-preview/</t>
        </is>
      </c>
      <c r="D4197" t="inlineStr">
        <is>
          <t>diving</t>
        </is>
      </c>
      <c r="E4197" t="inlineStr">
        <is>
          <t>Our Location | Villa Haven Resort Maldives</t>
        </is>
      </c>
      <c r="F4197" t="n">
        <v>208</v>
      </c>
      <c r="G4197" t="inlineStr">
        <is>
          <t>2026-10-05</t>
        </is>
      </c>
      <c r="H4197" t="inlineStr">
        <is>
          <t>official</t>
        </is>
      </c>
      <c r="I4197" t="inlineStr">
        <is>
          <t>output/pages/176_villa-park-sun-island/diving__villaresorts.com__locations-villa-haven-preview.md</t>
        </is>
      </c>
    </row>
    <row r="4198">
      <c r="A4198" t="n">
        <v>175</v>
      </c>
      <c r="B4198" t="inlineStr">
        <is>
          <t>Villa Nautica Paradise Island</t>
        </is>
      </c>
      <c r="C4198" t="inlineStr">
        <is>
          <t>https://villaresorts.com/villa-park/experiences/results/</t>
        </is>
      </c>
      <c r="D4198" t="inlineStr">
        <is>
          <t>excursions</t>
        </is>
      </c>
      <c r="E4198" t="inlineStr">
        <is>
          <t>Results | Villa Resorts</t>
        </is>
      </c>
      <c r="F4198" t="n">
        <v>3724</v>
      </c>
      <c r="G4198" t="inlineStr">
        <is>
          <t>2026-10-05</t>
        </is>
      </c>
      <c r="H4198" t="inlineStr">
        <is>
          <t>official</t>
        </is>
      </c>
      <c r="I4198" t="inlineStr">
        <is>
          <t>output/pages/175_villa-nautica-paradise-island/excursions__villaresorts.com__villa-park-experiences-results.md</t>
        </is>
      </c>
    </row>
    <row r="4199">
      <c r="A4199" t="n">
        <v>176</v>
      </c>
      <c r="B4199" t="inlineStr">
        <is>
          <t>Villa Park Sun Island</t>
        </is>
      </c>
      <c r="C4199" t="inlineStr">
        <is>
          <t>https://villaresorts.com/villa-park/experiences/results/</t>
        </is>
      </c>
      <c r="D4199" t="inlineStr">
        <is>
          <t>excursions</t>
        </is>
      </c>
      <c r="E4199" t="inlineStr">
        <is>
          <t>Results | Villa Resorts</t>
        </is>
      </c>
      <c r="F4199" t="n">
        <v>3724</v>
      </c>
      <c r="G4199" t="inlineStr">
        <is>
          <t>2026-10-05</t>
        </is>
      </c>
      <c r="H4199" t="inlineStr">
        <is>
          <t>official</t>
        </is>
      </c>
      <c r="I4199" t="inlineStr">
        <is>
          <t>output/pages/176_villa-park-sun-island/excursions__villaresorts.com__villa-park-experiences-results.md</t>
        </is>
      </c>
    </row>
    <row r="4200">
      <c r="A4200" t="n">
        <v>175</v>
      </c>
      <c r="B4200" t="inlineStr">
        <is>
          <t>Villa Nautica Paradise Island</t>
        </is>
      </c>
      <c r="C4200" t="inlineStr">
        <is>
          <t>https://villaresorts.com/activity/whale-shark-trip/</t>
        </is>
      </c>
      <c r="D4200" t="inlineStr">
        <is>
          <t>excursions</t>
        </is>
      </c>
      <c r="E4200" t="inlineStr">
        <is>
          <t>Whale shark excursion | Villa Resorts</t>
        </is>
      </c>
      <c r="F4200" t="n">
        <v>983</v>
      </c>
      <c r="G4200" t="inlineStr">
        <is>
          <t>2026-10-05</t>
        </is>
      </c>
      <c r="H4200" t="inlineStr">
        <is>
          <t>official</t>
        </is>
      </c>
      <c r="I4200" t="inlineStr">
        <is>
          <t>output/pages/175_villa-nautica-paradise-island/excursions__villaresorts.com__activity-whale-shark-trip.md</t>
        </is>
      </c>
    </row>
    <row r="4201">
      <c r="A4201" t="n">
        <v>176</v>
      </c>
      <c r="B4201" t="inlineStr">
        <is>
          <t>Villa Park Sun Island</t>
        </is>
      </c>
      <c r="C4201" t="inlineStr">
        <is>
          <t>https://villaresorts.com/activity/whale-shark-trip/</t>
        </is>
      </c>
      <c r="D4201" t="inlineStr">
        <is>
          <t>excursions</t>
        </is>
      </c>
      <c r="E4201" t="inlineStr">
        <is>
          <t>Whale shark excursion | Villa Resorts</t>
        </is>
      </c>
      <c r="F4201" t="n">
        <v>983</v>
      </c>
      <c r="G4201" t="inlineStr">
        <is>
          <t>2026-10-05</t>
        </is>
      </c>
      <c r="H4201" t="inlineStr">
        <is>
          <t>official</t>
        </is>
      </c>
      <c r="I4201" t="inlineStr">
        <is>
          <t>output/pages/176_villa-park-sun-island/excursions__villaresorts.com__activity-whale-shark-trip.md</t>
        </is>
      </c>
    </row>
    <row r="4202">
      <c r="A4202" t="n">
        <v>175</v>
      </c>
      <c r="B4202" t="inlineStr">
        <is>
          <t>Villa Nautica Paradise Island</t>
        </is>
      </c>
      <c r="C4202" t="inlineStr">
        <is>
          <t>https://villaresorts.com/villa-haven/occasions-at-villa-haven/honeymoons/</t>
        </is>
      </c>
      <c r="D4202" t="inlineStr">
        <is>
          <t>wedding</t>
        </is>
      </c>
      <c r="E4202" t="inlineStr">
        <is>
          <t>Honeymoons at Villa Haven | Villa Resorts</t>
        </is>
      </c>
      <c r="F4202" t="n">
        <v>1240</v>
      </c>
      <c r="G4202" t="inlineStr">
        <is>
          <t>2026-10-05</t>
        </is>
      </c>
      <c r="H4202" t="inlineStr">
        <is>
          <t>official</t>
        </is>
      </c>
      <c r="I4202" t="inlineStr">
        <is>
          <t>output/pages/175_villa-nautica-paradise-island/wedding__villaresorts.com__villa-haven-occasions-at-villa-haven-honeymoons.md</t>
        </is>
      </c>
    </row>
    <row r="4203">
      <c r="A4203" t="n">
        <v>176</v>
      </c>
      <c r="B4203" t="inlineStr">
        <is>
          <t>Villa Park Sun Island</t>
        </is>
      </c>
      <c r="C4203" t="inlineStr">
        <is>
          <t>https://villaresorts.com/villa-haven/occasions-at-villa-haven/honeymoons/</t>
        </is>
      </c>
      <c r="D4203" t="inlineStr">
        <is>
          <t>wedding</t>
        </is>
      </c>
      <c r="E4203" t="inlineStr">
        <is>
          <t>Honeymoons at Villa Haven | Villa Resorts</t>
        </is>
      </c>
      <c r="F4203" t="n">
        <v>1240</v>
      </c>
      <c r="G4203" t="inlineStr">
        <is>
          <t>2026-10-05</t>
        </is>
      </c>
      <c r="H4203" t="inlineStr">
        <is>
          <t>official</t>
        </is>
      </c>
      <c r="I4203" t="inlineStr">
        <is>
          <t>output/pages/176_villa-park-sun-island/wedding__villaresorts.com__villa-haven-occasions-at-villa-haven-honeymoons.md</t>
        </is>
      </c>
    </row>
    <row r="4204">
      <c r="A4204" t="n">
        <v>175</v>
      </c>
      <c r="B4204" t="inlineStr">
        <is>
          <t>Villa Nautica Paradise Island</t>
        </is>
      </c>
      <c r="C4204" t="inlineStr">
        <is>
          <t>https://villaresorts.com/villa-nautica/dining/dhaavani-coffee-shop/</t>
        </is>
      </c>
      <c r="D4204" t="inlineStr">
        <is>
          <t>dining</t>
        </is>
      </c>
      <c r="E4204" t="inlineStr">
        <is>
          <t>Dhaavani Coffee Shop | Villa Nautica Resort Maldives</t>
        </is>
      </c>
      <c r="F4204" t="n">
        <v>828</v>
      </c>
      <c r="G4204" t="inlineStr">
        <is>
          <t>2026-10-05</t>
        </is>
      </c>
      <c r="H4204" t="inlineStr">
        <is>
          <t>official</t>
        </is>
      </c>
      <c r="I4204" t="inlineStr">
        <is>
          <t>output/pages/175_villa-nautica-paradise-island/dining__villaresorts.com__villa-nautica-dining-dhaavani-coffee-shop.md</t>
        </is>
      </c>
    </row>
    <row r="4205">
      <c r="A4205" t="n">
        <v>176</v>
      </c>
      <c r="B4205" t="inlineStr">
        <is>
          <t>Villa Park Sun Island</t>
        </is>
      </c>
      <c r="C4205" t="inlineStr">
        <is>
          <t>https://villaresorts.com/villa-nautica/dining/dhaavani-coffee-shop/</t>
        </is>
      </c>
      <c r="D4205" t="inlineStr">
        <is>
          <t>dining</t>
        </is>
      </c>
      <c r="E4205" t="inlineStr">
        <is>
          <t>Dhaavani Coffee Shop | Villa Nautica Resort Maldives</t>
        </is>
      </c>
      <c r="F4205" t="n">
        <v>828</v>
      </c>
      <c r="G4205" t="inlineStr">
        <is>
          <t>2026-10-05</t>
        </is>
      </c>
      <c r="H4205" t="inlineStr">
        <is>
          <t>official</t>
        </is>
      </c>
      <c r="I4205" t="inlineStr">
        <is>
          <t>output/pages/176_villa-park-sun-island/dining__villaresorts.com__villa-nautica-dining-dhaavani-coffee-shop.md</t>
        </is>
      </c>
    </row>
    <row r="4206">
      <c r="A4206" t="n">
        <v>175</v>
      </c>
      <c r="B4206" t="inlineStr">
        <is>
          <t>Villa Nautica Paradise Island</t>
        </is>
      </c>
      <c r="C4206" t="inlineStr">
        <is>
          <t>https://villaresorts.com/activity/royal-island-hello-sunshine/</t>
        </is>
      </c>
      <c r="D4206" t="inlineStr">
        <is>
          <t>excursions</t>
        </is>
      </c>
      <c r="E4206" t="inlineStr">
        <is>
          <t>Hello sunshine | Villa Resorts</t>
        </is>
      </c>
      <c r="F4206" t="n">
        <v>699</v>
      </c>
      <c r="G4206" t="inlineStr">
        <is>
          <t>2026-10-05</t>
        </is>
      </c>
      <c r="H4206" t="inlineStr">
        <is>
          <t>official</t>
        </is>
      </c>
      <c r="I4206" t="inlineStr">
        <is>
          <t>output/pages/175_villa-nautica-paradise-island/excursions__villaresorts.com__activity-royal-island-hello-sunshine.md</t>
        </is>
      </c>
    </row>
    <row r="4207">
      <c r="A4207" t="n">
        <v>176</v>
      </c>
      <c r="B4207" t="inlineStr">
        <is>
          <t>Villa Park Sun Island</t>
        </is>
      </c>
      <c r="C4207" t="inlineStr">
        <is>
          <t>https://villaresorts.com/activity/royal-island-hello-sunshine/</t>
        </is>
      </c>
      <c r="D4207" t="inlineStr">
        <is>
          <t>excursions</t>
        </is>
      </c>
      <c r="E4207" t="inlineStr">
        <is>
          <t>Hello sunshine | Villa Resorts</t>
        </is>
      </c>
      <c r="F4207" t="n">
        <v>699</v>
      </c>
      <c r="G4207" t="inlineStr">
        <is>
          <t>2026-10-05</t>
        </is>
      </c>
      <c r="H4207" t="inlineStr">
        <is>
          <t>official</t>
        </is>
      </c>
      <c r="I4207" t="inlineStr">
        <is>
          <t>output/pages/176_villa-park-sun-island/excursions__villaresorts.com__activity-royal-island-hello-sunshine.md</t>
        </is>
      </c>
    </row>
    <row r="4208">
      <c r="A4208" t="n">
        <v>175</v>
      </c>
      <c r="B4208" t="inlineStr">
        <is>
          <t>Villa Nautica Paradise Island</t>
        </is>
      </c>
      <c r="C4208" t="inlineStr">
        <is>
          <t>https://villaresorts.com/covid-19/</t>
        </is>
      </c>
      <c r="D4208" t="inlineStr">
        <is>
          <t>diving</t>
        </is>
      </c>
      <c r="E4208" t="inlineStr">
        <is>
          <t>Covid-19 Policy | Villa Resorts, Maldives</t>
        </is>
      </c>
      <c r="F4208" t="n">
        <v>5985</v>
      </c>
      <c r="G4208" t="inlineStr">
        <is>
          <t>2026-10-05</t>
        </is>
      </c>
      <c r="H4208" t="inlineStr">
        <is>
          <t>official</t>
        </is>
      </c>
      <c r="I4208" t="inlineStr">
        <is>
          <t>output/pages/175_villa-nautica-paradise-island/diving__villaresorts.com__covid-19.md</t>
        </is>
      </c>
    </row>
    <row r="4209">
      <c r="A4209" t="n">
        <v>176</v>
      </c>
      <c r="B4209" t="inlineStr">
        <is>
          <t>Villa Park Sun Island</t>
        </is>
      </c>
      <c r="C4209" t="inlineStr">
        <is>
          <t>https://villaresorts.com/covid-19/</t>
        </is>
      </c>
      <c r="D4209" t="inlineStr">
        <is>
          <t>diving</t>
        </is>
      </c>
      <c r="E4209" t="inlineStr">
        <is>
          <t>Covid-19 Policy | Villa Resorts, Maldives</t>
        </is>
      </c>
      <c r="F4209" t="n">
        <v>5985</v>
      </c>
      <c r="G4209" t="inlineStr">
        <is>
          <t>2026-10-05</t>
        </is>
      </c>
      <c r="H4209" t="inlineStr">
        <is>
          <t>official</t>
        </is>
      </c>
      <c r="I4209" t="inlineStr">
        <is>
          <t>output/pages/176_villa-park-sun-island/diving__villaresorts.com__covid-19.md</t>
        </is>
      </c>
    </row>
    <row r="4210">
      <c r="A4210" t="n">
        <v>175</v>
      </c>
      <c r="B4210" t="inlineStr">
        <is>
          <t>Villa Nautica Paradise Island</t>
        </is>
      </c>
      <c r="C4210" t="inlineStr">
        <is>
          <t>https://villaresorts.com/sustainability/</t>
        </is>
      </c>
      <c r="D4210" t="inlineStr">
        <is>
          <t>diving</t>
        </is>
      </c>
      <c r="E4210" t="inlineStr">
        <is>
          <t>Sustainability | Villa Resorts, Maldives</t>
        </is>
      </c>
      <c r="F4210" t="n">
        <v>8840</v>
      </c>
      <c r="G4210" t="inlineStr">
        <is>
          <t>2026-10-05</t>
        </is>
      </c>
      <c r="H4210" t="inlineStr">
        <is>
          <t>official</t>
        </is>
      </c>
      <c r="I4210" t="inlineStr">
        <is>
          <t>output/pages/175_villa-nautica-paradise-island/diving__villaresorts.com__sustainability.md</t>
        </is>
      </c>
    </row>
    <row r="4211">
      <c r="A4211" t="n">
        <v>176</v>
      </c>
      <c r="B4211" t="inlineStr">
        <is>
          <t>Villa Park Sun Island</t>
        </is>
      </c>
      <c r="C4211" t="inlineStr">
        <is>
          <t>https://villaresorts.com/sustainability/</t>
        </is>
      </c>
      <c r="D4211" t="inlineStr">
        <is>
          <t>diving</t>
        </is>
      </c>
      <c r="E4211" t="inlineStr">
        <is>
          <t>Sustainability | Villa Resorts, Maldives</t>
        </is>
      </c>
      <c r="F4211" t="n">
        <v>8840</v>
      </c>
      <c r="G4211" t="inlineStr">
        <is>
          <t>2026-10-05</t>
        </is>
      </c>
      <c r="H4211" t="inlineStr">
        <is>
          <t>official</t>
        </is>
      </c>
      <c r="I4211" t="inlineStr">
        <is>
          <t>output/pages/176_villa-park-sun-island/diving__villaresorts.com__sustainability.md</t>
        </is>
      </c>
    </row>
    <row r="4212">
      <c r="A4212" t="n">
        <v>175</v>
      </c>
      <c r="B4212" t="inlineStr">
        <is>
          <t>Villa Nautica Paradise Island</t>
        </is>
      </c>
      <c r="C4212" t="inlineStr">
        <is>
          <t>https://villaresorts.com/blog/sustainable-luxury-eco-friendly-stays-in-the-maldives/</t>
        </is>
      </c>
      <c r="D4212" t="inlineStr">
        <is>
          <t>diving</t>
        </is>
      </c>
      <c r="E4212" t="inlineStr">
        <is>
          <t>Blog | Sustainable Luxury In The Maldives | Villa Resorts</t>
        </is>
      </c>
      <c r="F4212" t="n">
        <v>3969</v>
      </c>
      <c r="G4212" t="inlineStr">
        <is>
          <t>2026-10-05</t>
        </is>
      </c>
      <c r="H4212" t="inlineStr">
        <is>
          <t>official</t>
        </is>
      </c>
      <c r="I4212" t="inlineStr">
        <is>
          <t>output/pages/175_villa-nautica-paradise-island/diving__villaresorts.com__blog-sustainable-luxury-eco-friendly-stays-in-the-maldives.md</t>
        </is>
      </c>
    </row>
    <row r="4213">
      <c r="A4213" t="n">
        <v>176</v>
      </c>
      <c r="B4213" t="inlineStr">
        <is>
          <t>Villa Park Sun Island</t>
        </is>
      </c>
      <c r="C4213" t="inlineStr">
        <is>
          <t>https://villaresorts.com/blog/sustainable-luxury-eco-friendly-stays-in-the-maldives/</t>
        </is>
      </c>
      <c r="D4213" t="inlineStr">
        <is>
          <t>diving</t>
        </is>
      </c>
      <c r="E4213" t="inlineStr">
        <is>
          <t>Blog | Sustainable Luxury In The Maldives | Villa Resorts</t>
        </is>
      </c>
      <c r="F4213" t="n">
        <v>3969</v>
      </c>
      <c r="G4213" t="inlineStr">
        <is>
          <t>2026-10-05</t>
        </is>
      </c>
      <c r="H4213" t="inlineStr">
        <is>
          <t>official</t>
        </is>
      </c>
      <c r="I4213" t="inlineStr">
        <is>
          <t>output/pages/176_villa-park-sun-island/diving__villaresorts.com__blog-sustainable-luxury-eco-friendly-stays-in-the-maldives.md</t>
        </is>
      </c>
    </row>
    <row r="4214">
      <c r="A4214" t="n">
        <v>175</v>
      </c>
      <c r="B4214" t="inlineStr">
        <is>
          <t>Villa Nautica Paradise Island</t>
        </is>
      </c>
      <c r="C4214" t="inlineStr">
        <is>
          <t>https://villaresorts.com/villa-haven/offers/</t>
        </is>
      </c>
      <c r="D4214" t="inlineStr">
        <is>
          <t>diving</t>
        </is>
      </c>
      <c r="E4214" t="inlineStr">
        <is>
          <t>Offers &amp; Packages | Villa Haven Resort Maldives</t>
        </is>
      </c>
      <c r="F4214" t="n">
        <v>1695</v>
      </c>
      <c r="G4214" t="inlineStr">
        <is>
          <t>2026-10-05</t>
        </is>
      </c>
      <c r="H4214" t="inlineStr">
        <is>
          <t>official</t>
        </is>
      </c>
      <c r="I4214" t="inlineStr">
        <is>
          <t>output/pages/175_villa-nautica-paradise-island/diving__villaresorts.com__villa-haven-offers.md</t>
        </is>
      </c>
    </row>
    <row r="4215">
      <c r="A4215" t="n">
        <v>176</v>
      </c>
      <c r="B4215" t="inlineStr">
        <is>
          <t>Villa Park Sun Island</t>
        </is>
      </c>
      <c r="C4215" t="inlineStr">
        <is>
          <t>https://villaresorts.com/villa-haven/offers/</t>
        </is>
      </c>
      <c r="D4215" t="inlineStr">
        <is>
          <t>diving</t>
        </is>
      </c>
      <c r="E4215" t="inlineStr">
        <is>
          <t>Offers &amp; Packages | Villa Haven Resort Maldives</t>
        </is>
      </c>
      <c r="F4215" t="n">
        <v>1695</v>
      </c>
      <c r="G4215" t="inlineStr">
        <is>
          <t>2026-10-05</t>
        </is>
      </c>
      <c r="H4215" t="inlineStr">
        <is>
          <t>official</t>
        </is>
      </c>
      <c r="I4215" t="inlineStr">
        <is>
          <t>output/pages/176_villa-park-sun-island/diving__villaresorts.com__villa-haven-offers.md</t>
        </is>
      </c>
    </row>
    <row r="4216">
      <c r="A4216" t="n">
        <v>175</v>
      </c>
      <c r="B4216" t="inlineStr">
        <is>
          <t>Villa Nautica Paradise Island</t>
        </is>
      </c>
      <c r="C4216" t="inlineStr">
        <is>
          <t>https://villaresorts.com/villa-park/occasions/celebrations/</t>
        </is>
      </c>
      <c r="D4216" t="inlineStr">
        <is>
          <t>wedding</t>
        </is>
      </c>
      <c r="E4216" t="inlineStr">
        <is>
          <t>Celebrations | Villa Park Resort Maldives</t>
        </is>
      </c>
      <c r="F4216" t="n">
        <v>1360</v>
      </c>
      <c r="G4216" t="inlineStr">
        <is>
          <t>2026-10-05</t>
        </is>
      </c>
      <c r="H4216" t="inlineStr">
        <is>
          <t>official</t>
        </is>
      </c>
      <c r="I4216" t="inlineStr">
        <is>
          <t>output/pages/175_villa-nautica-paradise-island/wedding__villaresorts.com__villa-park-occasions-celebrations.md</t>
        </is>
      </c>
    </row>
    <row r="4217">
      <c r="A4217" t="n">
        <v>176</v>
      </c>
      <c r="B4217" t="inlineStr">
        <is>
          <t>Villa Park Sun Island</t>
        </is>
      </c>
      <c r="C4217" t="inlineStr">
        <is>
          <t>https://villaresorts.com/villa-park/occasions/celebrations/</t>
        </is>
      </c>
      <c r="D4217" t="inlineStr">
        <is>
          <t>wedding</t>
        </is>
      </c>
      <c r="E4217" t="inlineStr">
        <is>
          <t>Celebrations | Villa Park Resort Maldives</t>
        </is>
      </c>
      <c r="F4217" t="n">
        <v>1360</v>
      </c>
      <c r="G4217" t="inlineStr">
        <is>
          <t>2026-10-05</t>
        </is>
      </c>
      <c r="H4217" t="inlineStr">
        <is>
          <t>official</t>
        </is>
      </c>
      <c r="I4217" t="inlineStr">
        <is>
          <t>output/pages/176_villa-park-sun-island/wedding__villaresorts.com__villa-park-occasions-celebrations.md</t>
        </is>
      </c>
    </row>
    <row r="4218">
      <c r="A4218" t="n">
        <v>175</v>
      </c>
      <c r="B4218" t="inlineStr">
        <is>
          <t>Villa Nautica Paradise Island</t>
        </is>
      </c>
      <c r="C4218" t="inlineStr">
        <is>
          <t>https://villaresorts.com/villa-park/accommodation/compare-villas/</t>
        </is>
      </c>
      <c r="D4218" t="inlineStr">
        <is>
          <t>diving</t>
        </is>
      </c>
      <c r="E4218" t="inlineStr">
        <is>
          <t>Compare Villas | Villa Park Resort Maldives</t>
        </is>
      </c>
      <c r="F4218" t="n">
        <v>432</v>
      </c>
      <c r="G4218" t="inlineStr">
        <is>
          <t>2026-10-05</t>
        </is>
      </c>
      <c r="H4218" t="inlineStr">
        <is>
          <t>official</t>
        </is>
      </c>
      <c r="I4218" t="inlineStr">
        <is>
          <t>output/pages/175_villa-nautica-paradise-island/diving__villaresorts.com__villa-park-accommodation-compare-villas.md</t>
        </is>
      </c>
    </row>
    <row r="4219">
      <c r="A4219" t="n">
        <v>176</v>
      </c>
      <c r="B4219" t="inlineStr">
        <is>
          <t>Villa Park Sun Island</t>
        </is>
      </c>
      <c r="C4219" t="inlineStr">
        <is>
          <t>https://villaresorts.com/villa-park/accommodation/compare-villas/</t>
        </is>
      </c>
      <c r="D4219" t="inlineStr">
        <is>
          <t>diving</t>
        </is>
      </c>
      <c r="E4219" t="inlineStr">
        <is>
          <t>Compare Villas | Villa Park Resort Maldives</t>
        </is>
      </c>
      <c r="F4219" t="n">
        <v>432</v>
      </c>
      <c r="G4219" t="inlineStr">
        <is>
          <t>2026-10-05</t>
        </is>
      </c>
      <c r="H4219" t="inlineStr">
        <is>
          <t>official</t>
        </is>
      </c>
      <c r="I4219" t="inlineStr">
        <is>
          <t>output/pages/176_villa-park-sun-island/diving__villaresorts.com__villa-park-accommodation-compare-villas.md</t>
        </is>
      </c>
    </row>
    <row r="4220">
      <c r="A4220" t="n">
        <v>175</v>
      </c>
      <c r="B4220" t="inlineStr">
        <is>
          <t>Villa Nautica Paradise Island</t>
        </is>
      </c>
      <c r="C4220" t="inlineStr">
        <is>
          <t>https://villaresorts.com/blog/how-to-plan-a-perfect-honeymoon-in-the-maldives/</t>
        </is>
      </c>
      <c r="D4220" t="inlineStr">
        <is>
          <t>wedding</t>
        </is>
      </c>
      <c r="E4220" t="inlineStr">
        <is>
          <t>How to plan a perfect honeymoon in the Maldives | Villa Resorts</t>
        </is>
      </c>
      <c r="F4220" t="n">
        <v>7894</v>
      </c>
      <c r="G4220" t="inlineStr">
        <is>
          <t>2026-10-05</t>
        </is>
      </c>
      <c r="H4220" t="inlineStr">
        <is>
          <t>official</t>
        </is>
      </c>
      <c r="I4220" t="inlineStr">
        <is>
          <t>output/pages/175_villa-nautica-paradise-island/wedding__villaresorts.com__blog-how-to-plan-a-perfect-honeymoon-in-the-maldives.md</t>
        </is>
      </c>
    </row>
    <row r="4221">
      <c r="A4221" t="n">
        <v>176</v>
      </c>
      <c r="B4221" t="inlineStr">
        <is>
          <t>Villa Park Sun Island</t>
        </is>
      </c>
      <c r="C4221" t="inlineStr">
        <is>
          <t>https://villaresorts.com/blog/how-to-plan-a-perfect-honeymoon-in-the-maldives/</t>
        </is>
      </c>
      <c r="D4221" t="inlineStr">
        <is>
          <t>wedding</t>
        </is>
      </c>
      <c r="E4221" t="inlineStr">
        <is>
          <t>How to plan a perfect honeymoon in the Maldives | Villa Resorts</t>
        </is>
      </c>
      <c r="F4221" t="n">
        <v>7894</v>
      </c>
      <c r="G4221" t="inlineStr">
        <is>
          <t>2026-10-05</t>
        </is>
      </c>
      <c r="H4221" t="inlineStr">
        <is>
          <t>official</t>
        </is>
      </c>
      <c r="I4221" t="inlineStr">
        <is>
          <t>output/pages/176_villa-park-sun-island/wedding__villaresorts.com__blog-how-to-plan-a-perfect-honeymoon-in-the-maldives.md</t>
        </is>
      </c>
    </row>
    <row r="4222">
      <c r="A4222" t="n">
        <v>175</v>
      </c>
      <c r="B4222" t="inlineStr">
        <is>
          <t>Villa Nautica Paradise Island</t>
        </is>
      </c>
      <c r="C4222" t="inlineStr">
        <is>
          <t>https://villaresorts.com/royal-island/dining/maakanaa/</t>
        </is>
      </c>
      <c r="D4222" t="inlineStr">
        <is>
          <t>dining</t>
        </is>
      </c>
      <c r="E4222" t="inlineStr">
        <is>
          <t>Maakana Restaurant | Royal Island Resort, Maldives</t>
        </is>
      </c>
      <c r="F4222" t="n">
        <v>1057</v>
      </c>
      <c r="G4222" t="inlineStr">
        <is>
          <t>2026-10-05</t>
        </is>
      </c>
      <c r="H4222" t="inlineStr">
        <is>
          <t>official</t>
        </is>
      </c>
      <c r="I4222" t="inlineStr">
        <is>
          <t>output/pages/175_villa-nautica-paradise-island/dining__villaresorts.com__royal-island-dining-maakanaa.md</t>
        </is>
      </c>
    </row>
    <row r="4223">
      <c r="A4223" t="n">
        <v>176</v>
      </c>
      <c r="B4223" t="inlineStr">
        <is>
          <t>Villa Park Sun Island</t>
        </is>
      </c>
      <c r="C4223" t="inlineStr">
        <is>
          <t>https://villaresorts.com/royal-island/dining/maakanaa/</t>
        </is>
      </c>
      <c r="D4223" t="inlineStr">
        <is>
          <t>dining</t>
        </is>
      </c>
      <c r="E4223" t="inlineStr">
        <is>
          <t>Maakana Restaurant | Royal Island Resort, Maldives</t>
        </is>
      </c>
      <c r="F4223" t="n">
        <v>1057</v>
      </c>
      <c r="G4223" t="inlineStr">
        <is>
          <t>2026-10-05</t>
        </is>
      </c>
      <c r="H4223" t="inlineStr">
        <is>
          <t>official</t>
        </is>
      </c>
      <c r="I4223" t="inlineStr">
        <is>
          <t>output/pages/176_villa-park-sun-island/dining__villaresorts.com__royal-island-dining-maakanaa.md</t>
        </is>
      </c>
    </row>
    <row r="4224">
      <c r="A4224" t="n">
        <v>175</v>
      </c>
      <c r="B4224" t="inlineStr">
        <is>
          <t>Villa Nautica Paradise Island</t>
        </is>
      </c>
      <c r="C4224" t="inlineStr">
        <is>
          <t>https://villaresorts.com/villa-resorts/offers-and-packages/exclusive-online-offers/</t>
        </is>
      </c>
      <c r="D4224" t="inlineStr">
        <is>
          <t>villas</t>
        </is>
      </c>
      <c r="E4224" t="inlineStr">
        <is>
          <t>Exclusive Online Offers | Villa Resorts</t>
        </is>
      </c>
      <c r="F4224" t="n">
        <v>2402</v>
      </c>
      <c r="G4224" t="inlineStr">
        <is>
          <t>2026-10-05</t>
        </is>
      </c>
      <c r="H4224" t="inlineStr">
        <is>
          <t>official</t>
        </is>
      </c>
      <c r="I4224" t="inlineStr">
        <is>
          <t>output/pages/175_villa-nautica-paradise-island/villas__villaresorts.com__villa-resorts-offers-and-packages-exclusive-online-offers.md</t>
        </is>
      </c>
    </row>
    <row r="4225">
      <c r="A4225" t="n">
        <v>176</v>
      </c>
      <c r="B4225" t="inlineStr">
        <is>
          <t>Villa Park Sun Island</t>
        </is>
      </c>
      <c r="C4225" t="inlineStr">
        <is>
          <t>https://villaresorts.com/villa-resorts/offers-and-packages/exclusive-online-offers/</t>
        </is>
      </c>
      <c r="D4225" t="inlineStr">
        <is>
          <t>villas</t>
        </is>
      </c>
      <c r="E4225" t="inlineStr">
        <is>
          <t>Exclusive Online Offers | Villa Resorts</t>
        </is>
      </c>
      <c r="F4225" t="n">
        <v>2402</v>
      </c>
      <c r="G4225" t="inlineStr">
        <is>
          <t>2026-10-05</t>
        </is>
      </c>
      <c r="H4225" t="inlineStr">
        <is>
          <t>official</t>
        </is>
      </c>
      <c r="I4225" t="inlineStr">
        <is>
          <t>output/pages/176_villa-park-sun-island/villas__villaresorts.com__villa-resorts-offers-and-packages-exclusive-online-offers.md</t>
        </is>
      </c>
    </row>
    <row r="4226">
      <c r="A4226" t="n">
        <v>175</v>
      </c>
      <c r="B4226" t="inlineStr">
        <is>
          <t>Villa Nautica Paradise Island</t>
        </is>
      </c>
      <c r="C4226" t="inlineStr">
        <is>
          <t>https://villaresorts.com/villa-haven/dining/nook/</t>
        </is>
      </c>
      <c r="D4226" t="inlineStr">
        <is>
          <t>dining</t>
        </is>
      </c>
      <c r="E4226" t="inlineStr">
        <is>
          <t>Nook | Villa Resorts</t>
        </is>
      </c>
      <c r="F4226" t="n">
        <v>984</v>
      </c>
      <c r="G4226" t="inlineStr">
        <is>
          <t>2026-10-05</t>
        </is>
      </c>
      <c r="H4226" t="inlineStr">
        <is>
          <t>official</t>
        </is>
      </c>
      <c r="I4226" t="inlineStr">
        <is>
          <t>output/pages/175_villa-nautica-paradise-island/dining__villaresorts.com__villa-haven-dining-nook.md</t>
        </is>
      </c>
    </row>
    <row r="4227">
      <c r="A4227" t="n">
        <v>176</v>
      </c>
      <c r="B4227" t="inlineStr">
        <is>
          <t>Villa Park Sun Island</t>
        </is>
      </c>
      <c r="C4227" t="inlineStr">
        <is>
          <t>https://villaresorts.com/villa-haven/dining/nook/</t>
        </is>
      </c>
      <c r="D4227" t="inlineStr">
        <is>
          <t>dining</t>
        </is>
      </c>
      <c r="E4227" t="inlineStr">
        <is>
          <t>Nook | Villa Resorts</t>
        </is>
      </c>
      <c r="F4227" t="n">
        <v>984</v>
      </c>
      <c r="G4227" t="inlineStr">
        <is>
          <t>2026-10-05</t>
        </is>
      </c>
      <c r="H4227" t="inlineStr">
        <is>
          <t>official</t>
        </is>
      </c>
      <c r="I4227" t="inlineStr">
        <is>
          <t>output/pages/176_villa-park-sun-island/dining__villaresorts.com__villa-haven-dining-nook.md</t>
        </is>
      </c>
    </row>
    <row r="4228">
      <c r="A4228" t="n">
        <v>175</v>
      </c>
      <c r="B4228" t="inlineStr">
        <is>
          <t>Villa Nautica Paradise Island</t>
        </is>
      </c>
      <c r="C4228" t="inlineStr">
        <is>
          <t>https://villaresorts.com/blog/culinary-bliss-a-gastronomic-journey-through-the-flavours-of-villa-resorts/</t>
        </is>
      </c>
      <c r="D4228" t="inlineStr">
        <is>
          <t>dining</t>
        </is>
      </c>
      <c r="E4228" t="inlineStr">
        <is>
          <t>Culinary bliss: A gastronomic journey through the flavours of Villa Resorts | Villa Resorts</t>
        </is>
      </c>
      <c r="F4228" t="n">
        <v>6034</v>
      </c>
      <c r="G4228" t="inlineStr">
        <is>
          <t>2026-10-05</t>
        </is>
      </c>
      <c r="H4228" t="inlineStr">
        <is>
          <t>official</t>
        </is>
      </c>
      <c r="I4228" t="inlineStr">
        <is>
          <t>output/pages/175_villa-nautica-paradise-island/dining__villaresorts.com__blog-culinary-bliss-a-gastronomic-journey-through-the-flavou.md</t>
        </is>
      </c>
    </row>
    <row r="4229">
      <c r="A4229" t="n">
        <v>176</v>
      </c>
      <c r="B4229" t="inlineStr">
        <is>
          <t>Villa Park Sun Island</t>
        </is>
      </c>
      <c r="C4229" t="inlineStr">
        <is>
          <t>https://villaresorts.com/blog/culinary-bliss-a-gastronomic-journey-through-the-flavours-of-villa-resorts/</t>
        </is>
      </c>
      <c r="D4229" t="inlineStr">
        <is>
          <t>dining</t>
        </is>
      </c>
      <c r="E4229" t="inlineStr">
        <is>
          <t>Culinary bliss: A gastronomic journey through the flavours of Villa Resorts | Villa Resorts</t>
        </is>
      </c>
      <c r="F4229" t="n">
        <v>6034</v>
      </c>
      <c r="G4229" t="inlineStr">
        <is>
          <t>2026-10-05</t>
        </is>
      </c>
      <c r="H4229" t="inlineStr">
        <is>
          <t>official</t>
        </is>
      </c>
      <c r="I4229" t="inlineStr">
        <is>
          <t>output/pages/176_villa-park-sun-island/dining__villaresorts.com__blog-culinary-bliss-a-gastronomic-journey-through-the-flavou.md</t>
        </is>
      </c>
    </row>
    <row r="4230">
      <c r="A4230" t="n">
        <v>175</v>
      </c>
      <c r="B4230" t="inlineStr">
        <is>
          <t>Villa Nautica Paradise Island</t>
        </is>
      </c>
      <c r="C4230" t="inlineStr">
        <is>
          <t>https://villaresorts.com/meal-plans/</t>
        </is>
      </c>
      <c r="D4230" t="inlineStr">
        <is>
          <t>villas</t>
        </is>
      </c>
      <c r="E4230" t="inlineStr">
        <is>
          <t>Meal Plans | Villa Resorts</t>
        </is>
      </c>
      <c r="F4230" t="n">
        <v>20010</v>
      </c>
      <c r="G4230" t="inlineStr">
        <is>
          <t>2026-10-05</t>
        </is>
      </c>
      <c r="H4230" t="inlineStr">
        <is>
          <t>official</t>
        </is>
      </c>
      <c r="I4230" t="inlineStr">
        <is>
          <t>output/pages/175_villa-nautica-paradise-island/villas__villaresorts.com__meal-plans.md</t>
        </is>
      </c>
    </row>
    <row r="4231">
      <c r="A4231" t="n">
        <v>176</v>
      </c>
      <c r="B4231" t="inlineStr">
        <is>
          <t>Villa Park Sun Island</t>
        </is>
      </c>
      <c r="C4231" t="inlineStr">
        <is>
          <t>https://villaresorts.com/meal-plans/</t>
        </is>
      </c>
      <c r="D4231" t="inlineStr">
        <is>
          <t>villas</t>
        </is>
      </c>
      <c r="E4231" t="inlineStr">
        <is>
          <t>Meal Plans | Villa Resorts</t>
        </is>
      </c>
      <c r="F4231" t="n">
        <v>20010</v>
      </c>
      <c r="G4231" t="inlineStr">
        <is>
          <t>2026-10-05</t>
        </is>
      </c>
      <c r="H4231" t="inlineStr">
        <is>
          <t>official</t>
        </is>
      </c>
      <c r="I4231" t="inlineStr">
        <is>
          <t>output/pages/176_villa-park-sun-island/villas__villaresorts.com__meal-plans.md</t>
        </is>
      </c>
    </row>
    <row r="4232">
      <c r="A4232" t="n">
        <v>175</v>
      </c>
      <c r="B4232" t="inlineStr">
        <is>
          <t>Villa Nautica Paradise Island</t>
        </is>
      </c>
      <c r="C4232" t="inlineStr">
        <is>
          <t>https://villaresorts.com/villa-haven/occasions-at-villa-haven/celebrations/</t>
        </is>
      </c>
      <c r="D4232" t="inlineStr">
        <is>
          <t>wedding</t>
        </is>
      </c>
      <c r="E4232" t="inlineStr">
        <is>
          <t>Celebrations | Villa Resorts</t>
        </is>
      </c>
      <c r="F4232" t="n">
        <v>1162</v>
      </c>
      <c r="G4232" t="inlineStr">
        <is>
          <t>2026-10-05</t>
        </is>
      </c>
      <c r="H4232" t="inlineStr">
        <is>
          <t>official</t>
        </is>
      </c>
      <c r="I4232" t="inlineStr">
        <is>
          <t>output/pages/175_villa-nautica-paradise-island/wedding__villaresorts.com__villa-haven-occasions-at-villa-haven-celebrations.md</t>
        </is>
      </c>
    </row>
    <row r="4233">
      <c r="A4233" t="n">
        <v>176</v>
      </c>
      <c r="B4233" t="inlineStr">
        <is>
          <t>Villa Park Sun Island</t>
        </is>
      </c>
      <c r="C4233" t="inlineStr">
        <is>
          <t>https://villaresorts.com/villa-haven/occasions-at-villa-haven/celebrations/</t>
        </is>
      </c>
      <c r="D4233" t="inlineStr">
        <is>
          <t>wedding</t>
        </is>
      </c>
      <c r="E4233" t="inlineStr">
        <is>
          <t>Celebrations | Villa Resorts</t>
        </is>
      </c>
      <c r="F4233" t="n">
        <v>1162</v>
      </c>
      <c r="G4233" t="inlineStr">
        <is>
          <t>2026-10-05</t>
        </is>
      </c>
      <c r="H4233" t="inlineStr">
        <is>
          <t>official</t>
        </is>
      </c>
      <c r="I4233" t="inlineStr">
        <is>
          <t>output/pages/176_villa-park-sun-island/wedding__villaresorts.com__villa-haven-occasions-at-villa-haven-celebrations.md</t>
        </is>
      </c>
    </row>
    <row r="4234">
      <c r="A4234" t="n">
        <v>175</v>
      </c>
      <c r="B4234" t="inlineStr">
        <is>
          <t>Villa Nautica Paradise Island</t>
        </is>
      </c>
      <c r="C4234" t="inlineStr">
        <is>
          <t>https://villaresorts.com/activity/pot-tub/</t>
        </is>
      </c>
      <c r="D4234" t="inlineStr">
        <is>
          <t>excursions</t>
        </is>
      </c>
      <c r="E4234" t="inlineStr">
        <is>
          <t>Pot Tub | Villa Resorts</t>
        </is>
      </c>
      <c r="F4234" t="n">
        <v>906</v>
      </c>
      <c r="G4234" t="inlineStr">
        <is>
          <t>2026-10-05</t>
        </is>
      </c>
      <c r="H4234" t="inlineStr">
        <is>
          <t>official</t>
        </is>
      </c>
      <c r="I4234" t="inlineStr">
        <is>
          <t>output/pages/175_villa-nautica-paradise-island/excursions__villaresorts.com__activity-pot-tub.md</t>
        </is>
      </c>
    </row>
    <row r="4235">
      <c r="A4235" t="n">
        <v>176</v>
      </c>
      <c r="B4235" t="inlineStr">
        <is>
          <t>Villa Park Sun Island</t>
        </is>
      </c>
      <c r="C4235" t="inlineStr">
        <is>
          <t>https://villaresorts.com/activity/pot-tub/</t>
        </is>
      </c>
      <c r="D4235" t="inlineStr">
        <is>
          <t>excursions</t>
        </is>
      </c>
      <c r="E4235" t="inlineStr">
        <is>
          <t>Pot Tub | Villa Resorts</t>
        </is>
      </c>
      <c r="F4235" t="n">
        <v>906</v>
      </c>
      <c r="G4235" t="inlineStr">
        <is>
          <t>2026-10-05</t>
        </is>
      </c>
      <c r="H4235" t="inlineStr">
        <is>
          <t>official</t>
        </is>
      </c>
      <c r="I4235" t="inlineStr">
        <is>
          <t>output/pages/176_villa-park-sun-island/excursions__villaresorts.com__activity-pot-tub.md</t>
        </is>
      </c>
    </row>
    <row r="4236">
      <c r="A4236" t="n">
        <v>175</v>
      </c>
      <c r="B4236" t="inlineStr">
        <is>
          <t>Villa Nautica Paradise Island</t>
        </is>
      </c>
      <c r="C4236" t="inlineStr">
        <is>
          <t>https://villaresorts.com/villa-park/about-us/location/</t>
        </is>
      </c>
      <c r="D4236" t="inlineStr">
        <is>
          <t>diving</t>
        </is>
      </c>
      <c r="E4236" t="inlineStr">
        <is>
          <t>Location | Villa Park Resort Maldives</t>
        </is>
      </c>
      <c r="F4236" t="n">
        <v>2060</v>
      </c>
      <c r="G4236" t="inlineStr">
        <is>
          <t>2026-10-05</t>
        </is>
      </c>
      <c r="H4236" t="inlineStr">
        <is>
          <t>official</t>
        </is>
      </c>
      <c r="I4236" t="inlineStr">
        <is>
          <t>output/pages/175_villa-nautica-paradise-island/diving__villaresorts.com__villa-park-about-us-location.md</t>
        </is>
      </c>
    </row>
    <row r="4237">
      <c r="A4237" t="n">
        <v>176</v>
      </c>
      <c r="B4237" t="inlineStr">
        <is>
          <t>Villa Park Sun Island</t>
        </is>
      </c>
      <c r="C4237" t="inlineStr">
        <is>
          <t>https://villaresorts.com/villa-park/about-us/location/</t>
        </is>
      </c>
      <c r="D4237" t="inlineStr">
        <is>
          <t>diving</t>
        </is>
      </c>
      <c r="E4237" t="inlineStr">
        <is>
          <t>Location | Villa Park Resort Maldives</t>
        </is>
      </c>
      <c r="F4237" t="n">
        <v>2060</v>
      </c>
      <c r="G4237" t="inlineStr">
        <is>
          <t>2026-10-05</t>
        </is>
      </c>
      <c r="H4237" t="inlineStr">
        <is>
          <t>official</t>
        </is>
      </c>
      <c r="I4237" t="inlineStr">
        <is>
          <t>output/pages/176_villa-park-sun-island/diving__villaresorts.com__villa-park-about-us-location.md</t>
        </is>
      </c>
    </row>
    <row r="4238">
      <c r="A4238" t="n">
        <v>175</v>
      </c>
      <c r="B4238" t="inlineStr">
        <is>
          <t>Villa Nautica Paradise Island</t>
        </is>
      </c>
      <c r="C4238" t="inlineStr">
        <is>
          <t>https://villaresorts.com/villa-resorts/offers-and-packages/advance-purchase-offer/</t>
        </is>
      </c>
      <c r="D4238" t="inlineStr">
        <is>
          <t>villas</t>
        </is>
      </c>
      <c r="E4238" t="inlineStr">
        <is>
          <t>Advance Purchase Offer | Villa Resorts</t>
        </is>
      </c>
      <c r="F4238" t="n">
        <v>1864</v>
      </c>
      <c r="G4238" t="inlineStr">
        <is>
          <t>2026-10-05</t>
        </is>
      </c>
      <c r="H4238" t="inlineStr">
        <is>
          <t>official</t>
        </is>
      </c>
      <c r="I4238" t="inlineStr">
        <is>
          <t>output/pages/175_villa-nautica-paradise-island/villas__villaresorts.com__villa-resorts-offers-and-packages-advance-purchase-offer.md</t>
        </is>
      </c>
    </row>
    <row r="4239">
      <c r="A4239" t="n">
        <v>176</v>
      </c>
      <c r="B4239" t="inlineStr">
        <is>
          <t>Villa Park Sun Island</t>
        </is>
      </c>
      <c r="C4239" t="inlineStr">
        <is>
          <t>https://villaresorts.com/villa-resorts/offers-and-packages/advance-purchase-offer/</t>
        </is>
      </c>
      <c r="D4239" t="inlineStr">
        <is>
          <t>villas</t>
        </is>
      </c>
      <c r="E4239" t="inlineStr">
        <is>
          <t>Advance Purchase Offer | Villa Resorts</t>
        </is>
      </c>
      <c r="F4239" t="n">
        <v>1864</v>
      </c>
      <c r="G4239" t="inlineStr">
        <is>
          <t>2026-10-05</t>
        </is>
      </c>
      <c r="H4239" t="inlineStr">
        <is>
          <t>official</t>
        </is>
      </c>
      <c r="I4239" t="inlineStr">
        <is>
          <t>output/pages/176_villa-park-sun-island/villas__villaresorts.com__villa-resorts-offers-and-packages-advance-purchase-offer.md</t>
        </is>
      </c>
    </row>
    <row r="4240">
      <c r="A4240" t="n">
        <v>175</v>
      </c>
      <c r="B4240" t="inlineStr">
        <is>
          <t>Villa Nautica Paradise Island</t>
        </is>
      </c>
      <c r="C4240" t="inlineStr">
        <is>
          <t>https://villaresorts.com/villa-park/dining/teppanyaki-restaurant/</t>
        </is>
      </c>
      <c r="D4240" t="inlineStr">
        <is>
          <t>dining</t>
        </is>
      </c>
      <c r="E4240" t="inlineStr">
        <is>
          <t>Teppanyaki Restaurant | Villa Park Resort Maldives</t>
        </is>
      </c>
      <c r="F4240" t="n">
        <v>1127</v>
      </c>
      <c r="G4240" t="inlineStr">
        <is>
          <t>2026-10-05</t>
        </is>
      </c>
      <c r="H4240" t="inlineStr">
        <is>
          <t>official</t>
        </is>
      </c>
      <c r="I4240" t="inlineStr">
        <is>
          <t>output/pages/175_villa-nautica-paradise-island/dining__villaresorts.com__villa-park-dining-teppanyaki-restaurant.md</t>
        </is>
      </c>
    </row>
    <row r="4241">
      <c r="A4241" t="n">
        <v>176</v>
      </c>
      <c r="B4241" t="inlineStr">
        <is>
          <t>Villa Park Sun Island</t>
        </is>
      </c>
      <c r="C4241" t="inlineStr">
        <is>
          <t>https://villaresorts.com/villa-park/dining/teppanyaki-restaurant/</t>
        </is>
      </c>
      <c r="D4241" t="inlineStr">
        <is>
          <t>dining</t>
        </is>
      </c>
      <c r="E4241" t="inlineStr">
        <is>
          <t>Teppanyaki Restaurant | Villa Park Resort Maldives</t>
        </is>
      </c>
      <c r="F4241" t="n">
        <v>1127</v>
      </c>
      <c r="G4241" t="inlineStr">
        <is>
          <t>2026-10-05</t>
        </is>
      </c>
      <c r="H4241" t="inlineStr">
        <is>
          <t>official</t>
        </is>
      </c>
      <c r="I4241" t="inlineStr">
        <is>
          <t>output/pages/176_villa-park-sun-island/dining__villaresorts.com__villa-park-dining-teppanyaki-restaurant.md</t>
        </is>
      </c>
    </row>
    <row r="4242">
      <c r="A4242" t="n">
        <v>175</v>
      </c>
      <c r="B4242" t="inlineStr">
        <is>
          <t>Villa Nautica Paradise Island</t>
        </is>
      </c>
      <c r="C4242" t="inlineStr">
        <is>
          <t>https://villaresorts.com/royal-island/spa-wellness/</t>
        </is>
      </c>
      <c r="D4242" t="inlineStr">
        <is>
          <t>spa</t>
        </is>
      </c>
      <c r="E4242" t="inlineStr">
        <is>
          <t>Spa &amp; Wellness | Royal Island Resort, Maldives</t>
        </is>
      </c>
      <c r="F4242" t="n">
        <v>3282</v>
      </c>
      <c r="G4242" t="inlineStr">
        <is>
          <t>2026-10-05</t>
        </is>
      </c>
      <c r="H4242" t="inlineStr">
        <is>
          <t>official</t>
        </is>
      </c>
      <c r="I4242" t="inlineStr">
        <is>
          <t>output/pages/175_villa-nautica-paradise-island/spa__villaresorts.com__royal-island-spa-wellness.md</t>
        </is>
      </c>
    </row>
    <row r="4243">
      <c r="A4243" t="n">
        <v>176</v>
      </c>
      <c r="B4243" t="inlineStr">
        <is>
          <t>Villa Park Sun Island</t>
        </is>
      </c>
      <c r="C4243" t="inlineStr">
        <is>
          <t>https://villaresorts.com/royal-island/spa-wellness/</t>
        </is>
      </c>
      <c r="D4243" t="inlineStr">
        <is>
          <t>spa</t>
        </is>
      </c>
      <c r="E4243" t="inlineStr">
        <is>
          <t>Spa &amp; Wellness | Royal Island Resort, Maldives</t>
        </is>
      </c>
      <c r="F4243" t="n">
        <v>3282</v>
      </c>
      <c r="G4243" t="inlineStr">
        <is>
          <t>2026-10-05</t>
        </is>
      </c>
      <c r="H4243" t="inlineStr">
        <is>
          <t>official</t>
        </is>
      </c>
      <c r="I4243" t="inlineStr">
        <is>
          <t>output/pages/176_villa-park-sun-island/spa__villaresorts.com__royal-island-spa-wellness.md</t>
        </is>
      </c>
    </row>
    <row r="4244">
      <c r="A4244" t="n">
        <v>175</v>
      </c>
      <c r="B4244" t="inlineStr">
        <is>
          <t>Villa Nautica Paradise Island</t>
        </is>
      </c>
      <c r="C4244" t="inlineStr">
        <is>
          <t>https://villaresorts.com/villa-park/accommodation/sunset-beach-villa/</t>
        </is>
      </c>
      <c r="D4244" t="inlineStr">
        <is>
          <t>diving</t>
        </is>
      </c>
      <c r="E4244" t="inlineStr">
        <is>
          <t>Sunset Beach Villa | Villa Park Resort Maldives</t>
        </is>
      </c>
      <c r="F4244" t="n">
        <v>3218</v>
      </c>
      <c r="G4244" t="inlineStr">
        <is>
          <t>2026-10-05</t>
        </is>
      </c>
      <c r="H4244" t="inlineStr">
        <is>
          <t>official</t>
        </is>
      </c>
      <c r="I4244" t="inlineStr">
        <is>
          <t>output/pages/175_villa-nautica-paradise-island/diving__villaresorts.com__villa-park-accommodation-sunset-beach-villa.md</t>
        </is>
      </c>
    </row>
    <row r="4245">
      <c r="A4245" t="n">
        <v>176</v>
      </c>
      <c r="B4245" t="inlineStr">
        <is>
          <t>Villa Park Sun Island</t>
        </is>
      </c>
      <c r="C4245" t="inlineStr">
        <is>
          <t>https://villaresorts.com/villa-park/accommodation/sunset-beach-villa/</t>
        </is>
      </c>
      <c r="D4245" t="inlineStr">
        <is>
          <t>diving</t>
        </is>
      </c>
      <c r="E4245" t="inlineStr">
        <is>
          <t>Sunset Beach Villa | Villa Park Resort Maldives</t>
        </is>
      </c>
      <c r="F4245" t="n">
        <v>3218</v>
      </c>
      <c r="G4245" t="inlineStr">
        <is>
          <t>2026-10-05</t>
        </is>
      </c>
      <c r="H4245" t="inlineStr">
        <is>
          <t>official</t>
        </is>
      </c>
      <c r="I4245" t="inlineStr">
        <is>
          <t>output/pages/176_villa-park-sun-island/diving__villaresorts.com__villa-park-accommodation-sunset-beach-villa.md</t>
        </is>
      </c>
    </row>
    <row r="4246">
      <c r="A4246" t="n">
        <v>175</v>
      </c>
      <c r="B4246" t="inlineStr">
        <is>
          <t>Villa Nautica Paradise Island</t>
        </is>
      </c>
      <c r="C4246" t="inlineStr">
        <is>
          <t>https://villaresorts.com/royal-island/dining/pool-bar/</t>
        </is>
      </c>
      <c r="D4246" t="inlineStr">
        <is>
          <t>dining</t>
        </is>
      </c>
      <c r="E4246" t="inlineStr">
        <is>
          <t>The Pool Bar | Royal Island Resort, Maldives</t>
        </is>
      </c>
      <c r="F4246" t="n">
        <v>888</v>
      </c>
      <c r="G4246" t="inlineStr">
        <is>
          <t>2026-10-05</t>
        </is>
      </c>
      <c r="H4246" t="inlineStr">
        <is>
          <t>official</t>
        </is>
      </c>
      <c r="I4246" t="inlineStr">
        <is>
          <t>output/pages/175_villa-nautica-paradise-island/dining__villaresorts.com__royal-island-dining-pool-bar.md</t>
        </is>
      </c>
    </row>
    <row r="4247">
      <c r="A4247" t="n">
        <v>176</v>
      </c>
      <c r="B4247" t="inlineStr">
        <is>
          <t>Villa Park Sun Island</t>
        </is>
      </c>
      <c r="C4247" t="inlineStr">
        <is>
          <t>https://villaresorts.com/royal-island/dining/pool-bar/</t>
        </is>
      </c>
      <c r="D4247" t="inlineStr">
        <is>
          <t>dining</t>
        </is>
      </c>
      <c r="E4247" t="inlineStr">
        <is>
          <t>The Pool Bar | Royal Island Resort, Maldives</t>
        </is>
      </c>
      <c r="F4247" t="n">
        <v>888</v>
      </c>
      <c r="G4247" t="inlineStr">
        <is>
          <t>2026-10-05</t>
        </is>
      </c>
      <c r="H4247" t="inlineStr">
        <is>
          <t>official</t>
        </is>
      </c>
      <c r="I4247" t="inlineStr">
        <is>
          <t>output/pages/176_villa-park-sun-island/dining__villaresorts.com__royal-island-dining-pool-bar.md</t>
        </is>
      </c>
    </row>
    <row r="4248">
      <c r="A4248" t="n">
        <v>175</v>
      </c>
      <c r="B4248" t="inlineStr">
        <is>
          <t>Villa Nautica Paradise Island</t>
        </is>
      </c>
      <c r="C4248" t="inlineStr">
        <is>
          <t>https://villaresorts.com/country-code-form/</t>
        </is>
      </c>
      <c r="D4248" t="inlineStr">
        <is>
          <t>villas</t>
        </is>
      </c>
      <c r="E4248" t="inlineStr">
        <is>
          <t>Country code form | Villa Resorts</t>
        </is>
      </c>
      <c r="F4248" t="n">
        <v>424</v>
      </c>
      <c r="G4248" t="inlineStr">
        <is>
          <t>2026-10-05</t>
        </is>
      </c>
      <c r="H4248" t="inlineStr">
        <is>
          <t>official</t>
        </is>
      </c>
      <c r="I4248" t="inlineStr">
        <is>
          <t>output/pages/175_villa-nautica-paradise-island/villas__villaresorts.com__country-code-form.md</t>
        </is>
      </c>
    </row>
    <row r="4249">
      <c r="A4249" t="n">
        <v>176</v>
      </c>
      <c r="B4249" t="inlineStr">
        <is>
          <t>Villa Park Sun Island</t>
        </is>
      </c>
      <c r="C4249" t="inlineStr">
        <is>
          <t>https://villaresorts.com/country-code-form/</t>
        </is>
      </c>
      <c r="D4249" t="inlineStr">
        <is>
          <t>villas</t>
        </is>
      </c>
      <c r="E4249" t="inlineStr">
        <is>
          <t>Country code form | Villa Resorts</t>
        </is>
      </c>
      <c r="F4249" t="n">
        <v>424</v>
      </c>
      <c r="G4249" t="inlineStr">
        <is>
          <t>2026-10-05</t>
        </is>
      </c>
      <c r="H4249" t="inlineStr">
        <is>
          <t>official</t>
        </is>
      </c>
      <c r="I4249" t="inlineStr">
        <is>
          <t>output/pages/176_villa-park-sun-island/villas__villaresorts.com__country-code-form.md</t>
        </is>
      </c>
    </row>
    <row r="4250">
      <c r="A4250" t="n">
        <v>175</v>
      </c>
      <c r="B4250" t="inlineStr">
        <is>
          <t>Villa Nautica Paradise Island</t>
        </is>
      </c>
      <c r="C4250" t="inlineStr">
        <is>
          <t>https://villaresorts.com/villa-park/contact/</t>
        </is>
      </c>
      <c r="D4250" t="inlineStr">
        <is>
          <t>diving</t>
        </is>
      </c>
      <c r="E4250" t="inlineStr">
        <is>
          <t>Contact | Villa Park Resort Maldives</t>
        </is>
      </c>
      <c r="F4250" t="n">
        <v>535</v>
      </c>
      <c r="G4250" t="inlineStr">
        <is>
          <t>2026-10-05</t>
        </is>
      </c>
      <c r="H4250" t="inlineStr">
        <is>
          <t>official</t>
        </is>
      </c>
      <c r="I4250" t="inlineStr">
        <is>
          <t>output/pages/175_villa-nautica-paradise-island/diving__villaresorts.com__villa-park-contact.md</t>
        </is>
      </c>
    </row>
    <row r="4251">
      <c r="A4251" t="n">
        <v>176</v>
      </c>
      <c r="B4251" t="inlineStr">
        <is>
          <t>Villa Park Sun Island</t>
        </is>
      </c>
      <c r="C4251" t="inlineStr">
        <is>
          <t>https://villaresorts.com/villa-park/contact/</t>
        </is>
      </c>
      <c r="D4251" t="inlineStr">
        <is>
          <t>diving</t>
        </is>
      </c>
      <c r="E4251" t="inlineStr">
        <is>
          <t>Contact | Villa Park Resort Maldives</t>
        </is>
      </c>
      <c r="F4251" t="n">
        <v>535</v>
      </c>
      <c r="G4251" t="inlineStr">
        <is>
          <t>2026-10-05</t>
        </is>
      </c>
      <c r="H4251" t="inlineStr">
        <is>
          <t>official</t>
        </is>
      </c>
      <c r="I4251" t="inlineStr">
        <is>
          <t>output/pages/176_villa-park-sun-island/diving__villaresorts.com__villa-park-contact.md</t>
        </is>
      </c>
    </row>
    <row r="4252">
      <c r="A4252" t="n">
        <v>175</v>
      </c>
      <c r="B4252" t="inlineStr">
        <is>
          <t>Villa Nautica Paradise Island</t>
        </is>
      </c>
      <c r="C4252" t="inlineStr">
        <is>
          <t>https://villaresorts.com/villa-resorts/offers-and-packages/winter-escape-offer/</t>
        </is>
      </c>
      <c r="D4252" t="inlineStr">
        <is>
          <t>villas</t>
        </is>
      </c>
      <c r="E4252" t="inlineStr">
        <is>
          <t>Winter Escape Offer | Villa Resorts</t>
        </is>
      </c>
      <c r="F4252" t="n">
        <v>2851</v>
      </c>
      <c r="G4252" t="inlineStr">
        <is>
          <t>2026-10-05</t>
        </is>
      </c>
      <c r="H4252" t="inlineStr">
        <is>
          <t>official</t>
        </is>
      </c>
      <c r="I4252" t="inlineStr">
        <is>
          <t>output/pages/175_villa-nautica-paradise-island/villas__villaresorts.com__villa-resorts-offers-and-packages-winter-escape-offer.md</t>
        </is>
      </c>
    </row>
    <row r="4253">
      <c r="A4253" t="n">
        <v>176</v>
      </c>
      <c r="B4253" t="inlineStr">
        <is>
          <t>Villa Park Sun Island</t>
        </is>
      </c>
      <c r="C4253" t="inlineStr">
        <is>
          <t>https://villaresorts.com/villa-resorts/offers-and-packages/winter-escape-offer/</t>
        </is>
      </c>
      <c r="D4253" t="inlineStr">
        <is>
          <t>villas</t>
        </is>
      </c>
      <c r="E4253" t="inlineStr">
        <is>
          <t>Winter Escape Offer | Villa Resorts</t>
        </is>
      </c>
      <c r="F4253" t="n">
        <v>2851</v>
      </c>
      <c r="G4253" t="inlineStr">
        <is>
          <t>2026-10-05</t>
        </is>
      </c>
      <c r="H4253" t="inlineStr">
        <is>
          <t>official</t>
        </is>
      </c>
      <c r="I4253" t="inlineStr">
        <is>
          <t>output/pages/176_villa-park-sun-island/villas__villaresorts.com__villa-resorts-offers-and-packages-winter-escape-offer.md</t>
        </is>
      </c>
    </row>
    <row r="4254">
      <c r="A4254" t="n">
        <v>175</v>
      </c>
      <c r="B4254" t="inlineStr">
        <is>
          <t>Villa Nautica Paradise Island</t>
        </is>
      </c>
      <c r="C4254" t="inlineStr">
        <is>
          <t>https://villaresorts.com/activity/royal-island-night-fishing/</t>
        </is>
      </c>
      <c r="D4254" t="inlineStr">
        <is>
          <t>excursions</t>
        </is>
      </c>
      <c r="E4254" t="inlineStr">
        <is>
          <t>Night fishing | Villa Resorts</t>
        </is>
      </c>
      <c r="F4254" t="n">
        <v>786</v>
      </c>
      <c r="G4254" t="inlineStr">
        <is>
          <t>2026-10-05</t>
        </is>
      </c>
      <c r="H4254" t="inlineStr">
        <is>
          <t>official</t>
        </is>
      </c>
      <c r="I4254" t="inlineStr">
        <is>
          <t>output/pages/175_villa-nautica-paradise-island/excursions__villaresorts.com__activity-royal-island-night-fishing.md</t>
        </is>
      </c>
    </row>
    <row r="4255">
      <c r="A4255" t="n">
        <v>176</v>
      </c>
      <c r="B4255" t="inlineStr">
        <is>
          <t>Villa Park Sun Island</t>
        </is>
      </c>
      <c r="C4255" t="inlineStr">
        <is>
          <t>https://villaresorts.com/activity/royal-island-night-fishing/</t>
        </is>
      </c>
      <c r="D4255" t="inlineStr">
        <is>
          <t>excursions</t>
        </is>
      </c>
      <c r="E4255" t="inlineStr">
        <is>
          <t>Night fishing | Villa Resorts</t>
        </is>
      </c>
      <c r="F4255" t="n">
        <v>786</v>
      </c>
      <c r="G4255" t="inlineStr">
        <is>
          <t>2026-10-05</t>
        </is>
      </c>
      <c r="H4255" t="inlineStr">
        <is>
          <t>official</t>
        </is>
      </c>
      <c r="I4255" t="inlineStr">
        <is>
          <t>output/pages/176_villa-park-sun-island/excursions__villaresorts.com__activity-royal-island-night-fishing.md</t>
        </is>
      </c>
    </row>
    <row r="4256">
      <c r="A4256" t="n">
        <v>175</v>
      </c>
      <c r="B4256" t="inlineStr">
        <is>
          <t>Villa Nautica Paradise Island</t>
        </is>
      </c>
      <c r="C4256" t="inlineStr">
        <is>
          <t>https://villaresorts.com/content/dream-location/</t>
        </is>
      </c>
      <c r="D4256" t="inlineStr">
        <is>
          <t>villas</t>
        </is>
      </c>
      <c r="E4256" t="inlineStr">
        <is>
          <t>Dream location | Villa Resorts</t>
        </is>
      </c>
      <c r="F4256" t="n">
        <v>313</v>
      </c>
      <c r="G4256" t="inlineStr">
        <is>
          <t>2026-10-05</t>
        </is>
      </c>
      <c r="H4256" t="inlineStr">
        <is>
          <t>official</t>
        </is>
      </c>
      <c r="I4256" t="inlineStr">
        <is>
          <t>output/pages/175_villa-nautica-paradise-island/villas__villaresorts.com__content-dream-location.md</t>
        </is>
      </c>
    </row>
    <row r="4257">
      <c r="A4257" t="n">
        <v>176</v>
      </c>
      <c r="B4257" t="inlineStr">
        <is>
          <t>Villa Park Sun Island</t>
        </is>
      </c>
      <c r="C4257" t="inlineStr">
        <is>
          <t>https://villaresorts.com/content/dream-location/</t>
        </is>
      </c>
      <c r="D4257" t="inlineStr">
        <is>
          <t>villas</t>
        </is>
      </c>
      <c r="E4257" t="inlineStr">
        <is>
          <t>Dream location | Villa Resorts</t>
        </is>
      </c>
      <c r="F4257" t="n">
        <v>313</v>
      </c>
      <c r="G4257" t="inlineStr">
        <is>
          <t>2026-10-05</t>
        </is>
      </c>
      <c r="H4257" t="inlineStr">
        <is>
          <t>official</t>
        </is>
      </c>
      <c r="I4257" t="inlineStr">
        <is>
          <t>output/pages/176_villa-park-sun-island/villas__villaresorts.com__content-dream-location.md</t>
        </is>
      </c>
    </row>
    <row r="4258">
      <c r="A4258" t="n">
        <v>175</v>
      </c>
      <c r="B4258" t="inlineStr">
        <is>
          <t>Villa Nautica Paradise Island</t>
        </is>
      </c>
      <c r="C4258" t="inlineStr">
        <is>
          <t>https://villaresorts.com/villa-haven/experiences-at-villa-haven/diving/</t>
        </is>
      </c>
      <c r="D4258" t="inlineStr">
        <is>
          <t>diving</t>
        </is>
      </c>
      <c r="E4258" t="inlineStr">
        <is>
          <t>Diving Excursions | Villa Haven Resort Maldives</t>
        </is>
      </c>
      <c r="F4258" t="n">
        <v>4686</v>
      </c>
      <c r="G4258" t="inlineStr">
        <is>
          <t>2026-10-05</t>
        </is>
      </c>
      <c r="H4258" t="inlineStr">
        <is>
          <t>official</t>
        </is>
      </c>
      <c r="I4258" t="inlineStr">
        <is>
          <t>output/pages/175_villa-nautica-paradise-island/diving__villaresorts.com__villa-haven-experiences-at-villa-haven-diving.md</t>
        </is>
      </c>
    </row>
    <row r="4259">
      <c r="A4259" t="n">
        <v>176</v>
      </c>
      <c r="B4259" t="inlineStr">
        <is>
          <t>Villa Park Sun Island</t>
        </is>
      </c>
      <c r="C4259" t="inlineStr">
        <is>
          <t>https://villaresorts.com/villa-haven/experiences-at-villa-haven/diving/</t>
        </is>
      </c>
      <c r="D4259" t="inlineStr">
        <is>
          <t>diving</t>
        </is>
      </c>
      <c r="E4259" t="inlineStr">
        <is>
          <t>Diving Excursions | Villa Haven Resort Maldives</t>
        </is>
      </c>
      <c r="F4259" t="n">
        <v>4686</v>
      </c>
      <c r="G4259" t="inlineStr">
        <is>
          <t>2026-10-05</t>
        </is>
      </c>
      <c r="H4259" t="inlineStr">
        <is>
          <t>official</t>
        </is>
      </c>
      <c r="I4259" t="inlineStr">
        <is>
          <t>output/pages/176_villa-park-sun-island/diving__villaresorts.com__villa-haven-experiences-at-villa-haven-diving.md</t>
        </is>
      </c>
    </row>
    <row r="4260">
      <c r="A4260" t="n">
        <v>175</v>
      </c>
      <c r="B4260" t="inlineStr">
        <is>
          <t>Villa Nautica Paradise Island</t>
        </is>
      </c>
      <c r="C4260" t="inlineStr">
        <is>
          <t>https://villaresorts.com/royal-island/occasions/weddings/</t>
        </is>
      </c>
      <c r="D4260" t="inlineStr">
        <is>
          <t>wedding</t>
        </is>
      </c>
      <c r="E4260" t="inlineStr">
        <is>
          <t>Beach Weddings | Royal Island Resort, Maldives</t>
        </is>
      </c>
      <c r="F4260" t="n">
        <v>1581</v>
      </c>
      <c r="G4260" t="inlineStr">
        <is>
          <t>2026-10-05</t>
        </is>
      </c>
      <c r="H4260" t="inlineStr">
        <is>
          <t>official</t>
        </is>
      </c>
      <c r="I4260" t="inlineStr">
        <is>
          <t>output/pages/175_villa-nautica-paradise-island/wedding__villaresorts.com__royal-island-occasions-weddings.md</t>
        </is>
      </c>
    </row>
    <row r="4261">
      <c r="A4261" t="n">
        <v>176</v>
      </c>
      <c r="B4261" t="inlineStr">
        <is>
          <t>Villa Park Sun Island</t>
        </is>
      </c>
      <c r="C4261" t="inlineStr">
        <is>
          <t>https://villaresorts.com/royal-island/occasions/weddings/</t>
        </is>
      </c>
      <c r="D4261" t="inlineStr">
        <is>
          <t>wedding</t>
        </is>
      </c>
      <c r="E4261" t="inlineStr">
        <is>
          <t>Beach Weddings | Royal Island Resort, Maldives</t>
        </is>
      </c>
      <c r="F4261" t="n">
        <v>1581</v>
      </c>
      <c r="G4261" t="inlineStr">
        <is>
          <t>2026-10-05</t>
        </is>
      </c>
      <c r="H4261" t="inlineStr">
        <is>
          <t>official</t>
        </is>
      </c>
      <c r="I4261" t="inlineStr">
        <is>
          <t>output/pages/176_villa-park-sun-island/wedding__villaresorts.com__royal-island-occasions-weddings.md</t>
        </is>
      </c>
    </row>
    <row r="4262">
      <c r="A4262" t="n">
        <v>175</v>
      </c>
      <c r="B4262" t="inlineStr">
        <is>
          <t>Villa Nautica Paradise Island</t>
        </is>
      </c>
      <c r="C4262" t="inlineStr">
        <is>
          <t>https://villaresorts.com/blog/a-guide-to-choosing-the-right-villa-resort/</t>
        </is>
      </c>
      <c r="D4262" t="inlineStr">
        <is>
          <t>villas</t>
        </is>
      </c>
      <c r="E4262" t="inlineStr">
        <is>
          <t>A guide to choosing the right Villa Resort | Villa Resorts</t>
        </is>
      </c>
      <c r="F4262" t="n">
        <v>3149</v>
      </c>
      <c r="G4262" t="inlineStr">
        <is>
          <t>2026-10-05</t>
        </is>
      </c>
      <c r="H4262" t="inlineStr">
        <is>
          <t>official</t>
        </is>
      </c>
      <c r="I4262" t="inlineStr">
        <is>
          <t>output/pages/175_villa-nautica-paradise-island/villas__villaresorts.com__blog-a-guide-to-choosing-the-right-villa-resort.md</t>
        </is>
      </c>
    </row>
    <row r="4263">
      <c r="A4263" t="n">
        <v>176</v>
      </c>
      <c r="B4263" t="inlineStr">
        <is>
          <t>Villa Park Sun Island</t>
        </is>
      </c>
      <c r="C4263" t="inlineStr">
        <is>
          <t>https://villaresorts.com/blog/a-guide-to-choosing-the-right-villa-resort/</t>
        </is>
      </c>
      <c r="D4263" t="inlineStr">
        <is>
          <t>villas</t>
        </is>
      </c>
      <c r="E4263" t="inlineStr">
        <is>
          <t>A guide to choosing the right Villa Resort | Villa Resorts</t>
        </is>
      </c>
      <c r="F4263" t="n">
        <v>3149</v>
      </c>
      <c r="G4263" t="inlineStr">
        <is>
          <t>2026-10-05</t>
        </is>
      </c>
      <c r="H4263" t="inlineStr">
        <is>
          <t>official</t>
        </is>
      </c>
      <c r="I4263" t="inlineStr">
        <is>
          <t>output/pages/176_villa-park-sun-island/villas__villaresorts.com__blog-a-guide-to-choosing-the-right-villa-resort.md</t>
        </is>
      </c>
    </row>
    <row r="4264">
      <c r="A4264" t="n">
        <v>175</v>
      </c>
      <c r="B4264" t="inlineStr">
        <is>
          <t>Villa Nautica Paradise Island</t>
        </is>
      </c>
      <c r="C4264" t="inlineStr">
        <is>
          <t>https://villaresorts.com/awards-recognitions/</t>
        </is>
      </c>
      <c r="D4264" t="inlineStr">
        <is>
          <t>diving</t>
        </is>
      </c>
      <c r="E4264" t="inlineStr">
        <is>
          <t>Awards &amp; Recognitions | Villa Resorts Maldives</t>
        </is>
      </c>
      <c r="F4264" t="n">
        <v>2941</v>
      </c>
      <c r="G4264" t="inlineStr">
        <is>
          <t>2026-10-05</t>
        </is>
      </c>
      <c r="H4264" t="inlineStr">
        <is>
          <t>official</t>
        </is>
      </c>
      <c r="I4264" t="inlineStr">
        <is>
          <t>output/pages/175_villa-nautica-paradise-island/diving__villaresorts.com__awards-recognitions.md</t>
        </is>
      </c>
    </row>
    <row r="4265">
      <c r="A4265" t="n">
        <v>176</v>
      </c>
      <c r="B4265" t="inlineStr">
        <is>
          <t>Villa Park Sun Island</t>
        </is>
      </c>
      <c r="C4265" t="inlineStr">
        <is>
          <t>https://villaresorts.com/awards-recognitions/</t>
        </is>
      </c>
      <c r="D4265" t="inlineStr">
        <is>
          <t>diving</t>
        </is>
      </c>
      <c r="E4265" t="inlineStr">
        <is>
          <t>Awards &amp; Recognitions | Villa Resorts Maldives</t>
        </is>
      </c>
      <c r="F4265" t="n">
        <v>2941</v>
      </c>
      <c r="G4265" t="inlineStr">
        <is>
          <t>2026-10-05</t>
        </is>
      </c>
      <c r="H4265" t="inlineStr">
        <is>
          <t>official</t>
        </is>
      </c>
      <c r="I4265" t="inlineStr">
        <is>
          <t>output/pages/176_villa-park-sun-island/diving__villaresorts.com__awards-recognitions.md</t>
        </is>
      </c>
    </row>
    <row r="4266">
      <c r="A4266" t="n">
        <v>175</v>
      </c>
      <c r="B4266" t="inlineStr">
        <is>
          <t>Villa Nautica Paradise Island</t>
        </is>
      </c>
      <c r="C4266" t="inlineStr">
        <is>
          <t>https://villaresorts.com/villa-nautica/easter-celebrations/</t>
        </is>
      </c>
      <c r="D4266" t="inlineStr">
        <is>
          <t>wedding</t>
        </is>
      </c>
      <c r="E4266" t="inlineStr">
        <is>
          <t>Easter Celebrations | Villa Resorts, Maldives</t>
        </is>
      </c>
      <c r="F4266" t="n">
        <v>950</v>
      </c>
      <c r="G4266" t="inlineStr">
        <is>
          <t>2026-10-05</t>
        </is>
      </c>
      <c r="H4266" t="inlineStr">
        <is>
          <t>official</t>
        </is>
      </c>
      <c r="I4266" t="inlineStr">
        <is>
          <t>output/pages/175_villa-nautica-paradise-island/wedding__villaresorts.com__villa-nautica-easter-celebrations.md</t>
        </is>
      </c>
    </row>
    <row r="4267">
      <c r="A4267" t="n">
        <v>176</v>
      </c>
      <c r="B4267" t="inlineStr">
        <is>
          <t>Villa Park Sun Island</t>
        </is>
      </c>
      <c r="C4267" t="inlineStr">
        <is>
          <t>https://villaresorts.com/villa-nautica/easter-celebrations/</t>
        </is>
      </c>
      <c r="D4267" t="inlineStr">
        <is>
          <t>wedding</t>
        </is>
      </c>
      <c r="E4267" t="inlineStr">
        <is>
          <t>Easter Celebrations | Villa Resorts, Maldives</t>
        </is>
      </c>
      <c r="F4267" t="n">
        <v>950</v>
      </c>
      <c r="G4267" t="inlineStr">
        <is>
          <t>2026-10-05</t>
        </is>
      </c>
      <c r="H4267" t="inlineStr">
        <is>
          <t>official</t>
        </is>
      </c>
      <c r="I4267" t="inlineStr">
        <is>
          <t>output/pages/176_villa-park-sun-island/wedding__villaresorts.com__villa-nautica-easter-celebrations.md</t>
        </is>
      </c>
    </row>
    <row r="4268">
      <c r="A4268" t="n">
        <v>175</v>
      </c>
      <c r="B4268" t="inlineStr">
        <is>
          <t>Villa Nautica Paradise Island</t>
        </is>
      </c>
      <c r="C4268" t="inlineStr">
        <is>
          <t>https://villaresorts.com/villa-park/about-us/resort-facilities/</t>
        </is>
      </c>
      <c r="D4268" t="inlineStr">
        <is>
          <t>diving</t>
        </is>
      </c>
      <c r="E4268" t="inlineStr">
        <is>
          <t>Resort Facilities | Villa Park Resort Maldives</t>
        </is>
      </c>
      <c r="F4268" t="n">
        <v>1187</v>
      </c>
      <c r="G4268" t="inlineStr">
        <is>
          <t>2026-10-05</t>
        </is>
      </c>
      <c r="H4268" t="inlineStr">
        <is>
          <t>official</t>
        </is>
      </c>
      <c r="I4268" t="inlineStr">
        <is>
          <t>output/pages/175_villa-nautica-paradise-island/diving__villaresorts.com__villa-park-about-us-resort-facilities.md</t>
        </is>
      </c>
    </row>
    <row r="4269">
      <c r="A4269" t="n">
        <v>176</v>
      </c>
      <c r="B4269" t="inlineStr">
        <is>
          <t>Villa Park Sun Island</t>
        </is>
      </c>
      <c r="C4269" t="inlineStr">
        <is>
          <t>https://villaresorts.com/villa-park/about-us/resort-facilities/</t>
        </is>
      </c>
      <c r="D4269" t="inlineStr">
        <is>
          <t>diving</t>
        </is>
      </c>
      <c r="E4269" t="inlineStr">
        <is>
          <t>Resort Facilities | Villa Park Resort Maldives</t>
        </is>
      </c>
      <c r="F4269" t="n">
        <v>1187</v>
      </c>
      <c r="G4269" t="inlineStr">
        <is>
          <t>2026-10-05</t>
        </is>
      </c>
      <c r="H4269" t="inlineStr">
        <is>
          <t>official</t>
        </is>
      </c>
      <c r="I4269" t="inlineStr">
        <is>
          <t>output/pages/176_villa-park-sun-island/diving__villaresorts.com__villa-park-about-us-resort-facilities.md</t>
        </is>
      </c>
    </row>
    <row r="4270">
      <c r="A4270" t="n">
        <v>175</v>
      </c>
      <c r="B4270" t="inlineStr">
        <is>
          <t>Villa Nautica Paradise Island</t>
        </is>
      </c>
      <c r="C4270" t="inlineStr">
        <is>
          <t>https://villaresorts.com/villa-nautica/accommodation/two-bedroom-beach-pool-villa-with-two-pools/</t>
        </is>
      </c>
      <c r="D4270" t="inlineStr">
        <is>
          <t>villas</t>
        </is>
      </c>
      <c r="E4270" t="inlineStr">
        <is>
          <t>Two-bedroom Beach Villa with Two Pools | Villa Resorts</t>
        </is>
      </c>
      <c r="F4270" t="n">
        <v>2348</v>
      </c>
      <c r="G4270" t="inlineStr">
        <is>
          <t>2026-10-05</t>
        </is>
      </c>
      <c r="H4270" t="inlineStr">
        <is>
          <t>official</t>
        </is>
      </c>
      <c r="I4270" t="inlineStr">
        <is>
          <t>output/pages/175_villa-nautica-paradise-island/villas__villaresorts.com__villa-nautica-accommodation-two-bedroom-beach-pool-villa-wit.md</t>
        </is>
      </c>
    </row>
    <row r="4271">
      <c r="A4271" t="n">
        <v>176</v>
      </c>
      <c r="B4271" t="inlineStr">
        <is>
          <t>Villa Park Sun Island</t>
        </is>
      </c>
      <c r="C4271" t="inlineStr">
        <is>
          <t>https://villaresorts.com/villa-nautica/accommodation/two-bedroom-beach-pool-villa-with-two-pools/</t>
        </is>
      </c>
      <c r="D4271" t="inlineStr">
        <is>
          <t>villas</t>
        </is>
      </c>
      <c r="E4271" t="inlineStr">
        <is>
          <t>Two-bedroom Beach Villa with Two Pools | Villa Resorts</t>
        </is>
      </c>
      <c r="F4271" t="n">
        <v>2348</v>
      </c>
      <c r="G4271" t="inlineStr">
        <is>
          <t>2026-10-05</t>
        </is>
      </c>
      <c r="H4271" t="inlineStr">
        <is>
          <t>official</t>
        </is>
      </c>
      <c r="I4271" t="inlineStr">
        <is>
          <t>output/pages/176_villa-park-sun-island/villas__villaresorts.com__villa-nautica-accommodation-two-bedroom-beach-pool-villa-wit.md</t>
        </is>
      </c>
    </row>
    <row r="4272">
      <c r="A4272" t="n">
        <v>175</v>
      </c>
      <c r="B4272" t="inlineStr">
        <is>
          <t>Villa Nautica Paradise Island</t>
        </is>
      </c>
      <c r="C4272" t="inlineStr">
        <is>
          <t>https://villaresorts.com/villa-park/occasions/meetings-and-conferences/</t>
        </is>
      </c>
      <c r="D4272" t="inlineStr">
        <is>
          <t>events</t>
        </is>
      </c>
      <c r="E4272" t="inlineStr">
        <is>
          <t>Meetings and Conferences | Villa Park Resort Maldives</t>
        </is>
      </c>
      <c r="F4272" t="n">
        <v>2968</v>
      </c>
      <c r="G4272" t="inlineStr">
        <is>
          <t>2026-10-05</t>
        </is>
      </c>
      <c r="H4272" t="inlineStr">
        <is>
          <t>official</t>
        </is>
      </c>
      <c r="I4272" t="inlineStr">
        <is>
          <t>output/pages/175_villa-nautica-paradise-island/events__villaresorts.com__villa-park-occasions-meetings-and-conferences.md</t>
        </is>
      </c>
    </row>
    <row r="4273">
      <c r="A4273" t="n">
        <v>176</v>
      </c>
      <c r="B4273" t="inlineStr">
        <is>
          <t>Villa Park Sun Island</t>
        </is>
      </c>
      <c r="C4273" t="inlineStr">
        <is>
          <t>https://villaresorts.com/villa-park/occasions/meetings-and-conferences/</t>
        </is>
      </c>
      <c r="D4273" t="inlineStr">
        <is>
          <t>events</t>
        </is>
      </c>
      <c r="E4273" t="inlineStr">
        <is>
          <t>Meetings and Conferences | Villa Park Resort Maldives</t>
        </is>
      </c>
      <c r="F4273" t="n">
        <v>2968</v>
      </c>
      <c r="G4273" t="inlineStr">
        <is>
          <t>2026-10-05</t>
        </is>
      </c>
      <c r="H4273" t="inlineStr">
        <is>
          <t>official</t>
        </is>
      </c>
      <c r="I4273" t="inlineStr">
        <is>
          <t>output/pages/176_villa-park-sun-island/events__villaresorts.com__villa-park-occasions-meetings-and-conferences.md</t>
        </is>
      </c>
    </row>
    <row r="4274">
      <c r="A4274" t="n">
        <v>175</v>
      </c>
      <c r="B4274" t="inlineStr">
        <is>
          <t>Villa Nautica Paradise Island</t>
        </is>
      </c>
      <c r="C4274" t="inlineStr">
        <is>
          <t>https://villaresorts.com/villa-park/accommodation/island-villa/</t>
        </is>
      </c>
      <c r="D4274" t="inlineStr">
        <is>
          <t>diving</t>
        </is>
      </c>
      <c r="E4274" t="inlineStr">
        <is>
          <t>Island Villa | Villa Park Resort Maldives</t>
        </is>
      </c>
      <c r="F4274" t="n">
        <v>3055</v>
      </c>
      <c r="G4274" t="inlineStr">
        <is>
          <t>2026-10-05</t>
        </is>
      </c>
      <c r="H4274" t="inlineStr">
        <is>
          <t>official</t>
        </is>
      </c>
      <c r="I4274" t="inlineStr">
        <is>
          <t>output/pages/175_villa-nautica-paradise-island/diving__villaresorts.com__villa-park-accommodation-island-villa.md</t>
        </is>
      </c>
    </row>
    <row r="4275">
      <c r="A4275" t="n">
        <v>176</v>
      </c>
      <c r="B4275" t="inlineStr">
        <is>
          <t>Villa Park Sun Island</t>
        </is>
      </c>
      <c r="C4275" t="inlineStr">
        <is>
          <t>https://villaresorts.com/villa-park/accommodation/island-villa/</t>
        </is>
      </c>
      <c r="D4275" t="inlineStr">
        <is>
          <t>diving</t>
        </is>
      </c>
      <c r="E4275" t="inlineStr">
        <is>
          <t>Island Villa | Villa Park Resort Maldives</t>
        </is>
      </c>
      <c r="F4275" t="n">
        <v>3055</v>
      </c>
      <c r="G4275" t="inlineStr">
        <is>
          <t>2026-10-05</t>
        </is>
      </c>
      <c r="H4275" t="inlineStr">
        <is>
          <t>official</t>
        </is>
      </c>
      <c r="I4275" t="inlineStr">
        <is>
          <t>output/pages/176_villa-park-sun-island/diving__villaresorts.com__villa-park-accommodation-island-villa.md</t>
        </is>
      </c>
    </row>
    <row r="4276">
      <c r="A4276" t="n">
        <v>175</v>
      </c>
      <c r="B4276" t="inlineStr">
        <is>
          <t>Villa Nautica Paradise Island</t>
        </is>
      </c>
      <c r="C4276" t="inlineStr">
        <is>
          <t>https://villaresorts.com/villa-nautica/dining/captains-bar/</t>
        </is>
      </c>
      <c r="D4276" t="inlineStr">
        <is>
          <t>dining</t>
        </is>
      </c>
      <c r="E4276" t="inlineStr">
        <is>
          <t>Captains Bar | Villa Nautica Resort Maldives</t>
        </is>
      </c>
      <c r="F4276" t="n">
        <v>996</v>
      </c>
      <c r="G4276" t="inlineStr">
        <is>
          <t>2026-10-05</t>
        </is>
      </c>
      <c r="H4276" t="inlineStr">
        <is>
          <t>official</t>
        </is>
      </c>
      <c r="I4276" t="inlineStr">
        <is>
          <t>output/pages/175_villa-nautica-paradise-island/dining__villaresorts.com__villa-nautica-dining-captains-bar.md</t>
        </is>
      </c>
    </row>
    <row r="4277">
      <c r="A4277" t="n">
        <v>176</v>
      </c>
      <c r="B4277" t="inlineStr">
        <is>
          <t>Villa Park Sun Island</t>
        </is>
      </c>
      <c r="C4277" t="inlineStr">
        <is>
          <t>https://villaresorts.com/villa-nautica/dining/captains-bar/</t>
        </is>
      </c>
      <c r="D4277" t="inlineStr">
        <is>
          <t>dining</t>
        </is>
      </c>
      <c r="E4277" t="inlineStr">
        <is>
          <t>Captains Bar | Villa Nautica Resort Maldives</t>
        </is>
      </c>
      <c r="F4277" t="n">
        <v>996</v>
      </c>
      <c r="G4277" t="inlineStr">
        <is>
          <t>2026-10-05</t>
        </is>
      </c>
      <c r="H4277" t="inlineStr">
        <is>
          <t>official</t>
        </is>
      </c>
      <c r="I4277" t="inlineStr">
        <is>
          <t>output/pages/176_villa-park-sun-island/dining__villaresorts.com__villa-nautica-dining-captains-bar.md</t>
        </is>
      </c>
    </row>
    <row r="4278">
      <c r="A4278" t="n">
        <v>175</v>
      </c>
      <c r="B4278" t="inlineStr">
        <is>
          <t>Villa Nautica Paradise Island</t>
        </is>
      </c>
      <c r="C4278" t="inlineStr">
        <is>
          <t>https://villaresorts.com/blog/the-perfect-romantic-getaway-a-blissful-trip-for-couples-in-the-maldives/</t>
        </is>
      </c>
      <c r="D4278" t="inlineStr">
        <is>
          <t>diving</t>
        </is>
      </c>
      <c r="E4278" t="inlineStr">
        <is>
          <t>The perfect romantic getaway: A blissful trip for couples in the Maldives | Villa Resorts</t>
        </is>
      </c>
      <c r="F4278" t="n">
        <v>7410</v>
      </c>
      <c r="G4278" t="inlineStr">
        <is>
          <t>2026-10-05</t>
        </is>
      </c>
      <c r="H4278" t="inlineStr">
        <is>
          <t>official</t>
        </is>
      </c>
      <c r="I4278" t="inlineStr">
        <is>
          <t>output/pages/175_villa-nautica-paradise-island/diving__villaresorts.com__blog-the-perfect-romantic-getaway-a-blissful-trip-for-couple.md</t>
        </is>
      </c>
    </row>
    <row r="4279">
      <c r="A4279" t="n">
        <v>176</v>
      </c>
      <c r="B4279" t="inlineStr">
        <is>
          <t>Villa Park Sun Island</t>
        </is>
      </c>
      <c r="C4279" t="inlineStr">
        <is>
          <t>https://villaresorts.com/blog/the-perfect-romantic-getaway-a-blissful-trip-for-couples-in-the-maldives/</t>
        </is>
      </c>
      <c r="D4279" t="inlineStr">
        <is>
          <t>diving</t>
        </is>
      </c>
      <c r="E4279" t="inlineStr">
        <is>
          <t>The perfect romantic getaway: A blissful trip for couples in the Maldives | Villa Resorts</t>
        </is>
      </c>
      <c r="F4279" t="n">
        <v>7410</v>
      </c>
      <c r="G4279" t="inlineStr">
        <is>
          <t>2026-10-05</t>
        </is>
      </c>
      <c r="H4279" t="inlineStr">
        <is>
          <t>official</t>
        </is>
      </c>
      <c r="I4279" t="inlineStr">
        <is>
          <t>output/pages/176_villa-park-sun-island/diving__villaresorts.com__blog-the-perfect-romantic-getaway-a-blissful-trip-for-couple.md</t>
        </is>
      </c>
    </row>
    <row r="4280">
      <c r="A4280" t="n">
        <v>175</v>
      </c>
      <c r="B4280" t="inlineStr">
        <is>
          <t>Villa Nautica Paradise Island</t>
        </is>
      </c>
      <c r="C4280" t="inlineStr">
        <is>
          <t>https://villaresorts.com/villa-nautica-all-rooms/</t>
        </is>
      </c>
      <c r="D4280" t="inlineStr">
        <is>
          <t>villas</t>
        </is>
      </c>
      <c r="E4280" t="inlineStr">
        <is>
          <t>Villa Nautica - All Rooms | Villa Resorts</t>
        </is>
      </c>
      <c r="F4280" t="n">
        <v>1613</v>
      </c>
      <c r="G4280" t="inlineStr">
        <is>
          <t>2026-10-05</t>
        </is>
      </c>
      <c r="H4280" t="inlineStr">
        <is>
          <t>official</t>
        </is>
      </c>
      <c r="I4280" t="inlineStr">
        <is>
          <t>output/pages/175_villa-nautica-paradise-island/villas__villaresorts.com__villa-nautica-all-rooms.md</t>
        </is>
      </c>
    </row>
    <row r="4281">
      <c r="A4281" t="n">
        <v>176</v>
      </c>
      <c r="B4281" t="inlineStr">
        <is>
          <t>Villa Park Sun Island</t>
        </is>
      </c>
      <c r="C4281" t="inlineStr">
        <is>
          <t>https://villaresorts.com/villa-nautica-all-rooms/</t>
        </is>
      </c>
      <c r="D4281" t="inlineStr">
        <is>
          <t>villas</t>
        </is>
      </c>
      <c r="E4281" t="inlineStr">
        <is>
          <t>Villa Nautica - All Rooms | Villa Resorts</t>
        </is>
      </c>
      <c r="F4281" t="n">
        <v>1613</v>
      </c>
      <c r="G4281" t="inlineStr">
        <is>
          <t>2026-10-05</t>
        </is>
      </c>
      <c r="H4281" t="inlineStr">
        <is>
          <t>official</t>
        </is>
      </c>
      <c r="I4281" t="inlineStr">
        <is>
          <t>output/pages/176_villa-park-sun-island/villas__villaresorts.com__villa-nautica-all-rooms.md</t>
        </is>
      </c>
    </row>
    <row r="4282">
      <c r="A4282" t="n">
        <v>175</v>
      </c>
      <c r="B4282" t="inlineStr">
        <is>
          <t>Villa Nautica Paradise Island</t>
        </is>
      </c>
      <c r="C4282" t="inlineStr">
        <is>
          <t>https://villaresorts.com/villa-nautica/accommodation/</t>
        </is>
      </c>
      <c r="D4282" t="inlineStr">
        <is>
          <t>diving</t>
        </is>
      </c>
      <c r="E4282" t="inlineStr">
        <is>
          <t>Bungalows &amp; Villas | Villa Nautica Resort Maldives</t>
        </is>
      </c>
      <c r="F4282" t="n">
        <v>2873</v>
      </c>
      <c r="G4282" t="inlineStr">
        <is>
          <t>2026-10-05</t>
        </is>
      </c>
      <c r="H4282" t="inlineStr">
        <is>
          <t>official</t>
        </is>
      </c>
      <c r="I4282" t="inlineStr">
        <is>
          <t>output/pages/175_villa-nautica-paradise-island/diving__villaresorts.com__villa-nautica-accommodation.md</t>
        </is>
      </c>
    </row>
    <row r="4283">
      <c r="A4283" t="n">
        <v>176</v>
      </c>
      <c r="B4283" t="inlineStr">
        <is>
          <t>Villa Park Sun Island</t>
        </is>
      </c>
      <c r="C4283" t="inlineStr">
        <is>
          <t>https://villaresorts.com/villa-nautica/accommodation/</t>
        </is>
      </c>
      <c r="D4283" t="inlineStr">
        <is>
          <t>diving</t>
        </is>
      </c>
      <c r="E4283" t="inlineStr">
        <is>
          <t>Bungalows &amp; Villas | Villa Nautica Resort Maldives</t>
        </is>
      </c>
      <c r="F4283" t="n">
        <v>2873</v>
      </c>
      <c r="G4283" t="inlineStr">
        <is>
          <t>2026-10-05</t>
        </is>
      </c>
      <c r="H4283" t="inlineStr">
        <is>
          <t>official</t>
        </is>
      </c>
      <c r="I4283" t="inlineStr">
        <is>
          <t>output/pages/176_villa-park-sun-island/diving__villaresorts.com__villa-nautica-accommodation.md</t>
        </is>
      </c>
    </row>
    <row r="4284">
      <c r="A4284" t="n">
        <v>175</v>
      </c>
      <c r="B4284" t="inlineStr">
        <is>
          <t>Villa Nautica Paradise Island</t>
        </is>
      </c>
      <c r="C4284" t="inlineStr">
        <is>
          <t>https://villaresorts.com/villa-nautica/ramadan-iftar/</t>
        </is>
      </c>
      <c r="D4284" t="inlineStr">
        <is>
          <t>diving</t>
        </is>
      </c>
      <c r="E4284" t="inlineStr">
        <is>
          <t>Ramadan Iftar | Villa Nautica Resort Maldives</t>
        </is>
      </c>
      <c r="F4284" t="n">
        <v>1161</v>
      </c>
      <c r="G4284" t="inlineStr">
        <is>
          <t>2026-10-05</t>
        </is>
      </c>
      <c r="H4284" t="inlineStr">
        <is>
          <t>official</t>
        </is>
      </c>
      <c r="I4284" t="inlineStr">
        <is>
          <t>output/pages/175_villa-nautica-paradise-island/diving__villaresorts.com__villa-nautica-ramadan-iftar.md</t>
        </is>
      </c>
    </row>
    <row r="4285">
      <c r="A4285" t="n">
        <v>176</v>
      </c>
      <c r="B4285" t="inlineStr">
        <is>
          <t>Villa Park Sun Island</t>
        </is>
      </c>
      <c r="C4285" t="inlineStr">
        <is>
          <t>https://villaresorts.com/villa-nautica/ramadan-iftar/</t>
        </is>
      </c>
      <c r="D4285" t="inlineStr">
        <is>
          <t>diving</t>
        </is>
      </c>
      <c r="E4285" t="inlineStr">
        <is>
          <t>Ramadan Iftar | Villa Nautica Resort Maldives</t>
        </is>
      </c>
      <c r="F4285" t="n">
        <v>1161</v>
      </c>
      <c r="G4285" t="inlineStr">
        <is>
          <t>2026-10-05</t>
        </is>
      </c>
      <c r="H4285" t="inlineStr">
        <is>
          <t>official</t>
        </is>
      </c>
      <c r="I4285" t="inlineStr">
        <is>
          <t>output/pages/176_villa-park-sun-island/diving__villaresorts.com__villa-nautica-ramadan-iftar.md</t>
        </is>
      </c>
    </row>
    <row r="4286">
      <c r="A4286" t="n">
        <v>175</v>
      </c>
      <c r="B4286" t="inlineStr">
        <is>
          <t>Villa Nautica Paradise Island</t>
        </is>
      </c>
      <c r="C4286" t="inlineStr">
        <is>
          <t>https://villaresorts.com/villa-park/dining/maaniya/</t>
        </is>
      </c>
      <c r="D4286" t="inlineStr">
        <is>
          <t>dining</t>
        </is>
      </c>
      <c r="E4286" t="inlineStr">
        <is>
          <t>Maaniya | Villa Park Resort Maldives</t>
        </is>
      </c>
      <c r="F4286" t="n">
        <v>1048</v>
      </c>
      <c r="G4286" t="inlineStr">
        <is>
          <t>2026-10-05</t>
        </is>
      </c>
      <c r="H4286" t="inlineStr">
        <is>
          <t>official</t>
        </is>
      </c>
      <c r="I4286" t="inlineStr">
        <is>
          <t>output/pages/175_villa-nautica-paradise-island/dining__villaresorts.com__villa-park-dining-maaniya.md</t>
        </is>
      </c>
    </row>
    <row r="4287">
      <c r="A4287" t="n">
        <v>176</v>
      </c>
      <c r="B4287" t="inlineStr">
        <is>
          <t>Villa Park Sun Island</t>
        </is>
      </c>
      <c r="C4287" t="inlineStr">
        <is>
          <t>https://villaresorts.com/villa-park/dining/maaniya/</t>
        </is>
      </c>
      <c r="D4287" t="inlineStr">
        <is>
          <t>dining</t>
        </is>
      </c>
      <c r="E4287" t="inlineStr">
        <is>
          <t>Maaniya | Villa Park Resort Maldives</t>
        </is>
      </c>
      <c r="F4287" t="n">
        <v>1048</v>
      </c>
      <c r="G4287" t="inlineStr">
        <is>
          <t>2026-10-05</t>
        </is>
      </c>
      <c r="H4287" t="inlineStr">
        <is>
          <t>official</t>
        </is>
      </c>
      <c r="I4287" t="inlineStr">
        <is>
          <t>output/pages/176_villa-park-sun-island/dining__villaresorts.com__villa-park-dining-maaniya.md</t>
        </is>
      </c>
    </row>
    <row r="4288">
      <c r="A4288" t="n">
        <v>175</v>
      </c>
      <c r="B4288" t="inlineStr">
        <is>
          <t>Villa Nautica Paradise Island</t>
        </is>
      </c>
      <c r="C4288" t="inlineStr">
        <is>
          <t>https://villaresorts.com/villa-nautica/experiences/water-sports/</t>
        </is>
      </c>
      <c r="D4288" t="inlineStr">
        <is>
          <t>diving</t>
        </is>
      </c>
      <c r="E4288" t="inlineStr">
        <is>
          <t>Water Sports | Villa Nautica Resort Maldives</t>
        </is>
      </c>
      <c r="F4288" t="n">
        <v>5806</v>
      </c>
      <c r="G4288" t="inlineStr">
        <is>
          <t>2026-10-05</t>
        </is>
      </c>
      <c r="H4288" t="inlineStr">
        <is>
          <t>official</t>
        </is>
      </c>
      <c r="I4288" t="inlineStr">
        <is>
          <t>output/pages/175_villa-nautica-paradise-island/diving__villaresorts.com__villa-nautica-experiences-water-sports.md</t>
        </is>
      </c>
    </row>
    <row r="4289">
      <c r="A4289" t="n">
        <v>176</v>
      </c>
      <c r="B4289" t="inlineStr">
        <is>
          <t>Villa Park Sun Island</t>
        </is>
      </c>
      <c r="C4289" t="inlineStr">
        <is>
          <t>https://villaresorts.com/villa-nautica/experiences/water-sports/</t>
        </is>
      </c>
      <c r="D4289" t="inlineStr">
        <is>
          <t>diving</t>
        </is>
      </c>
      <c r="E4289" t="inlineStr">
        <is>
          <t>Water Sports | Villa Nautica Resort Maldives</t>
        </is>
      </c>
      <c r="F4289" t="n">
        <v>5806</v>
      </c>
      <c r="G4289" t="inlineStr">
        <is>
          <t>2026-10-05</t>
        </is>
      </c>
      <c r="H4289" t="inlineStr">
        <is>
          <t>official</t>
        </is>
      </c>
      <c r="I4289" t="inlineStr">
        <is>
          <t>output/pages/176_villa-park-sun-island/diving__villaresorts.com__villa-nautica-experiences-water-sports.md</t>
        </is>
      </c>
    </row>
    <row r="4290">
      <c r="A4290" t="n">
        <v>175</v>
      </c>
      <c r="B4290" t="inlineStr">
        <is>
          <t>Villa Nautica Paradise Island</t>
        </is>
      </c>
      <c r="C4290" t="inlineStr">
        <is>
          <t>https://villaresorts.com/villa-haven/villas-and-residences/two-bedroom-residence-with-two-beach-pools/</t>
        </is>
      </c>
      <c r="D4290" t="inlineStr">
        <is>
          <t>diving</t>
        </is>
      </c>
      <c r="E4290" t="inlineStr">
        <is>
          <t>Two Bedroom Residence with Two Beach Pools | Villa Haven Resort Maldives</t>
        </is>
      </c>
      <c r="F4290" t="n">
        <v>2215</v>
      </c>
      <c r="G4290" t="inlineStr">
        <is>
          <t>2026-10-05</t>
        </is>
      </c>
      <c r="H4290" t="inlineStr">
        <is>
          <t>official</t>
        </is>
      </c>
      <c r="I4290" t="inlineStr">
        <is>
          <t>output/pages/175_villa-nautica-paradise-island/diving__villaresorts.com__villa-haven-villas-and-residences-two-bedroom-residence-with.md</t>
        </is>
      </c>
    </row>
    <row r="4291">
      <c r="A4291" t="n">
        <v>176</v>
      </c>
      <c r="B4291" t="inlineStr">
        <is>
          <t>Villa Park Sun Island</t>
        </is>
      </c>
      <c r="C4291" t="inlineStr">
        <is>
          <t>https://villaresorts.com/villa-haven/villas-and-residences/two-bedroom-residence-with-two-beach-pools/</t>
        </is>
      </c>
      <c r="D4291" t="inlineStr">
        <is>
          <t>diving</t>
        </is>
      </c>
      <c r="E4291" t="inlineStr">
        <is>
          <t>Two Bedroom Residence with Two Beach Pools | Villa Haven Resort Maldives</t>
        </is>
      </c>
      <c r="F4291" t="n">
        <v>2215</v>
      </c>
      <c r="G4291" t="inlineStr">
        <is>
          <t>2026-10-05</t>
        </is>
      </c>
      <c r="H4291" t="inlineStr">
        <is>
          <t>official</t>
        </is>
      </c>
      <c r="I4291" t="inlineStr">
        <is>
          <t>output/pages/176_villa-park-sun-island/diving__villaresorts.com__villa-haven-villas-and-residences-two-bedroom-residence-with.md</t>
        </is>
      </c>
    </row>
    <row r="4292">
      <c r="A4292" t="n">
        <v>175</v>
      </c>
      <c r="B4292" t="inlineStr">
        <is>
          <t>Villa Nautica Paradise Island</t>
        </is>
      </c>
      <c r="C4292" t="inlineStr">
        <is>
          <t>https://villaresorts.com/villa-park/accommodation/beach-pool-villa/</t>
        </is>
      </c>
      <c r="D4292" t="inlineStr">
        <is>
          <t>diving</t>
        </is>
      </c>
      <c r="E4292" t="inlineStr">
        <is>
          <t>Beach Pool Villa | Villa Park Resort Maldives</t>
        </is>
      </c>
      <c r="F4292" t="n">
        <v>2459</v>
      </c>
      <c r="G4292" t="inlineStr">
        <is>
          <t>2026-10-05</t>
        </is>
      </c>
      <c r="H4292" t="inlineStr">
        <is>
          <t>official</t>
        </is>
      </c>
      <c r="I4292" t="inlineStr">
        <is>
          <t>output/pages/175_villa-nautica-paradise-island/diving__villaresorts.com__villa-park-accommodation-beach-pool-villa.md</t>
        </is>
      </c>
    </row>
    <row r="4293">
      <c r="A4293" t="n">
        <v>176</v>
      </c>
      <c r="B4293" t="inlineStr">
        <is>
          <t>Villa Park Sun Island</t>
        </is>
      </c>
      <c r="C4293" t="inlineStr">
        <is>
          <t>https://villaresorts.com/villa-park/accommodation/beach-pool-villa/</t>
        </is>
      </c>
      <c r="D4293" t="inlineStr">
        <is>
          <t>diving</t>
        </is>
      </c>
      <c r="E4293" t="inlineStr">
        <is>
          <t>Beach Pool Villa | Villa Park Resort Maldives</t>
        </is>
      </c>
      <c r="F4293" t="n">
        <v>2459</v>
      </c>
      <c r="G4293" t="inlineStr">
        <is>
          <t>2026-10-05</t>
        </is>
      </c>
      <c r="H4293" t="inlineStr">
        <is>
          <t>official</t>
        </is>
      </c>
      <c r="I4293" t="inlineStr">
        <is>
          <t>output/pages/176_villa-park-sun-island/diving__villaresorts.com__villa-park-accommodation-beach-pool-villa.md</t>
        </is>
      </c>
    </row>
    <row r="4294">
      <c r="A4294" t="n">
        <v>175</v>
      </c>
      <c r="B4294" t="inlineStr">
        <is>
          <t>Villa Nautica Paradise Island</t>
        </is>
      </c>
      <c r="C4294" t="inlineStr">
        <is>
          <t>https://villaresorts.com/blog/beginner-friendly-watersports-in-the-maldives/</t>
        </is>
      </c>
      <c r="D4294" t="inlineStr">
        <is>
          <t>diving</t>
        </is>
      </c>
      <c r="E4294" t="inlineStr">
        <is>
          <t>Beginner-friendly watersports in the Maldives | Villa Resorts</t>
        </is>
      </c>
      <c r="F4294" t="n">
        <v>9875</v>
      </c>
      <c r="G4294" t="inlineStr">
        <is>
          <t>2026-10-05</t>
        </is>
      </c>
      <c r="H4294" t="inlineStr">
        <is>
          <t>official</t>
        </is>
      </c>
      <c r="I4294" t="inlineStr">
        <is>
          <t>output/pages/175_villa-nautica-paradise-island/diving__villaresorts.com__blog-beginner-friendly-watersports-in-the-maldives.md</t>
        </is>
      </c>
    </row>
    <row r="4295">
      <c r="A4295" t="n">
        <v>176</v>
      </c>
      <c r="B4295" t="inlineStr">
        <is>
          <t>Villa Park Sun Island</t>
        </is>
      </c>
      <c r="C4295" t="inlineStr">
        <is>
          <t>https://villaresorts.com/blog/beginner-friendly-watersports-in-the-maldives/</t>
        </is>
      </c>
      <c r="D4295" t="inlineStr">
        <is>
          <t>diving</t>
        </is>
      </c>
      <c r="E4295" t="inlineStr">
        <is>
          <t>Beginner-friendly watersports in the Maldives | Villa Resorts</t>
        </is>
      </c>
      <c r="F4295" t="n">
        <v>9875</v>
      </c>
      <c r="G4295" t="inlineStr">
        <is>
          <t>2026-10-05</t>
        </is>
      </c>
      <c r="H4295" t="inlineStr">
        <is>
          <t>official</t>
        </is>
      </c>
      <c r="I4295" t="inlineStr">
        <is>
          <t>output/pages/176_villa-park-sun-island/diving__villaresorts.com__blog-beginner-friendly-watersports-in-the-maldives.md</t>
        </is>
      </c>
    </row>
    <row r="4296">
      <c r="A4296" t="n">
        <v>175</v>
      </c>
      <c r="B4296" t="inlineStr">
        <is>
          <t>Villa Nautica Paradise Island</t>
        </is>
      </c>
      <c r="C4296" t="inlineStr">
        <is>
          <t>https://villaresorts.com/villa-haven/dining/</t>
        </is>
      </c>
      <c r="D4296" t="inlineStr">
        <is>
          <t>dining</t>
        </is>
      </c>
      <c r="E4296" t="inlineStr">
        <is>
          <t>Restaurants | Villa Haven Resort Maldives</t>
        </is>
      </c>
      <c r="F4296" t="n">
        <v>2604</v>
      </c>
      <c r="G4296" t="inlineStr">
        <is>
          <t>2026-10-05</t>
        </is>
      </c>
      <c r="H4296" t="inlineStr">
        <is>
          <t>official</t>
        </is>
      </c>
      <c r="I4296" t="inlineStr">
        <is>
          <t>output/pages/175_villa-nautica-paradise-island/dining__villaresorts.com__villa-haven-dining.md</t>
        </is>
      </c>
    </row>
    <row r="4297">
      <c r="A4297" t="n">
        <v>176</v>
      </c>
      <c r="B4297" t="inlineStr">
        <is>
          <t>Villa Park Sun Island</t>
        </is>
      </c>
      <c r="C4297" t="inlineStr">
        <is>
          <t>https://villaresorts.com/villa-haven/dining/</t>
        </is>
      </c>
      <c r="D4297" t="inlineStr">
        <is>
          <t>dining</t>
        </is>
      </c>
      <c r="E4297" t="inlineStr">
        <is>
          <t>Restaurants | Villa Haven Resort Maldives</t>
        </is>
      </c>
      <c r="F4297" t="n">
        <v>2604</v>
      </c>
      <c r="G4297" t="inlineStr">
        <is>
          <t>2026-10-05</t>
        </is>
      </c>
      <c r="H4297" t="inlineStr">
        <is>
          <t>official</t>
        </is>
      </c>
      <c r="I4297" t="inlineStr">
        <is>
          <t>output/pages/176_villa-park-sun-island/dining__villaresorts.com__villa-haven-dining.md</t>
        </is>
      </c>
    </row>
    <row r="4298">
      <c r="A4298" t="n">
        <v>175</v>
      </c>
      <c r="B4298" t="inlineStr">
        <is>
          <t>Villa Nautica Paradise Island</t>
        </is>
      </c>
      <c r="C4298" t="inlineStr">
        <is>
          <t>https://villaresorts.com/villa-nautica/dining/hook/</t>
        </is>
      </c>
      <c r="D4298" t="inlineStr">
        <is>
          <t>dining</t>
        </is>
      </c>
      <c r="E4298" t="inlineStr">
        <is>
          <t>Hook | Villa Nautica Resort Maldives</t>
        </is>
      </c>
      <c r="F4298" t="n">
        <v>1043</v>
      </c>
      <c r="G4298" t="inlineStr">
        <is>
          <t>2026-10-05</t>
        </is>
      </c>
      <c r="H4298" t="inlineStr">
        <is>
          <t>official</t>
        </is>
      </c>
      <c r="I4298" t="inlineStr">
        <is>
          <t>output/pages/175_villa-nautica-paradise-island/dining__villaresorts.com__villa-nautica-dining-hook.md</t>
        </is>
      </c>
    </row>
    <row r="4299">
      <c r="A4299" t="n">
        <v>176</v>
      </c>
      <c r="B4299" t="inlineStr">
        <is>
          <t>Villa Park Sun Island</t>
        </is>
      </c>
      <c r="C4299" t="inlineStr">
        <is>
          <t>https://villaresorts.com/villa-nautica/dining/hook/</t>
        </is>
      </c>
      <c r="D4299" t="inlineStr">
        <is>
          <t>dining</t>
        </is>
      </c>
      <c r="E4299" t="inlineStr">
        <is>
          <t>Hook | Villa Nautica Resort Maldives</t>
        </is>
      </c>
      <c r="F4299" t="n">
        <v>1043</v>
      </c>
      <c r="G4299" t="inlineStr">
        <is>
          <t>2026-10-05</t>
        </is>
      </c>
      <c r="H4299" t="inlineStr">
        <is>
          <t>official</t>
        </is>
      </c>
      <c r="I4299" t="inlineStr">
        <is>
          <t>output/pages/176_villa-park-sun-island/dining__villaresorts.com__villa-nautica-dining-hook.md</t>
        </is>
      </c>
    </row>
    <row r="4300">
      <c r="A4300" t="n">
        <v>175</v>
      </c>
      <c r="B4300" t="inlineStr">
        <is>
          <t>Villa Nautica Paradise Island</t>
        </is>
      </c>
      <c r="C4300" t="inlineStr">
        <is>
          <t>https://villaresorts.com/villa-park/accommodation/</t>
        </is>
      </c>
      <c r="D4300" t="inlineStr">
        <is>
          <t>diving</t>
        </is>
      </c>
      <c r="E4300" t="inlineStr">
        <is>
          <t>Accommodation | Villa Park Resort Maldives</t>
        </is>
      </c>
      <c r="F4300" t="n">
        <v>3895</v>
      </c>
      <c r="G4300" t="inlineStr">
        <is>
          <t>2026-10-05</t>
        </is>
      </c>
      <c r="H4300" t="inlineStr">
        <is>
          <t>official</t>
        </is>
      </c>
      <c r="I4300" t="inlineStr">
        <is>
          <t>output/pages/175_villa-nautica-paradise-island/diving__villaresorts.com__villa-park-accommodation.md</t>
        </is>
      </c>
    </row>
    <row r="4301">
      <c r="A4301" t="n">
        <v>176</v>
      </c>
      <c r="B4301" t="inlineStr">
        <is>
          <t>Villa Park Sun Island</t>
        </is>
      </c>
      <c r="C4301" t="inlineStr">
        <is>
          <t>https://villaresorts.com/villa-park/accommodation/</t>
        </is>
      </c>
      <c r="D4301" t="inlineStr">
        <is>
          <t>diving</t>
        </is>
      </c>
      <c r="E4301" t="inlineStr">
        <is>
          <t>Accommodation | Villa Park Resort Maldives</t>
        </is>
      </c>
      <c r="F4301" t="n">
        <v>3895</v>
      </c>
      <c r="G4301" t="inlineStr">
        <is>
          <t>2026-10-05</t>
        </is>
      </c>
      <c r="H4301" t="inlineStr">
        <is>
          <t>official</t>
        </is>
      </c>
      <c r="I4301" t="inlineStr">
        <is>
          <t>output/pages/176_villa-park-sun-island/diving__villaresorts.com__villa-park-accommodation.md</t>
        </is>
      </c>
    </row>
    <row r="4302">
      <c r="A4302" t="n">
        <v>175</v>
      </c>
      <c r="B4302" t="inlineStr">
        <is>
          <t>Villa Nautica Paradise Island</t>
        </is>
      </c>
      <c r="C4302" t="inlineStr">
        <is>
          <t>https://villaresorts.com/villa-nautica/dining/the-lagoon/</t>
        </is>
      </c>
      <c r="D4302" t="inlineStr">
        <is>
          <t>dining</t>
        </is>
      </c>
      <c r="E4302" t="inlineStr">
        <is>
          <t>Dining the Lagoon | Villa Nautica Resort Maldives</t>
        </is>
      </c>
      <c r="F4302" t="n">
        <v>1156</v>
      </c>
      <c r="G4302" t="inlineStr">
        <is>
          <t>2026-10-05</t>
        </is>
      </c>
      <c r="H4302" t="inlineStr">
        <is>
          <t>official</t>
        </is>
      </c>
      <c r="I4302" t="inlineStr">
        <is>
          <t>output/pages/175_villa-nautica-paradise-island/dining__villaresorts.com__villa-nautica-dining-the-lagoon.md</t>
        </is>
      </c>
    </row>
    <row r="4303">
      <c r="A4303" t="n">
        <v>176</v>
      </c>
      <c r="B4303" t="inlineStr">
        <is>
          <t>Villa Park Sun Island</t>
        </is>
      </c>
      <c r="C4303" t="inlineStr">
        <is>
          <t>https://villaresorts.com/villa-nautica/dining/the-lagoon/</t>
        </is>
      </c>
      <c r="D4303" t="inlineStr">
        <is>
          <t>dining</t>
        </is>
      </c>
      <c r="E4303" t="inlineStr">
        <is>
          <t>Dining the Lagoon | Villa Nautica Resort Maldives</t>
        </is>
      </c>
      <c r="F4303" t="n">
        <v>1156</v>
      </c>
      <c r="G4303" t="inlineStr">
        <is>
          <t>2026-10-05</t>
        </is>
      </c>
      <c r="H4303" t="inlineStr">
        <is>
          <t>official</t>
        </is>
      </c>
      <c r="I4303" t="inlineStr">
        <is>
          <t>output/pages/176_villa-park-sun-island/dining__villaresorts.com__villa-nautica-dining-the-lagoon.md</t>
        </is>
      </c>
    </row>
    <row r="4304">
      <c r="A4304" t="n">
        <v>175</v>
      </c>
      <c r="B4304" t="inlineStr">
        <is>
          <t>Villa Nautica Paradise Island</t>
        </is>
      </c>
      <c r="C4304" t="inlineStr">
        <is>
          <t>https://villaresorts.com/activity/club-nautica/</t>
        </is>
      </c>
      <c r="D4304" t="inlineStr">
        <is>
          <t>excursions</t>
        </is>
      </c>
      <c r="E4304" t="inlineStr">
        <is>
          <t>Club Nautica | Villa Resorts</t>
        </is>
      </c>
      <c r="F4304" t="n">
        <v>1356</v>
      </c>
      <c r="G4304" t="inlineStr">
        <is>
          <t>2026-10-05</t>
        </is>
      </c>
      <c r="H4304" t="inlineStr">
        <is>
          <t>official</t>
        </is>
      </c>
      <c r="I4304" t="inlineStr">
        <is>
          <t>output/pages/175_villa-nautica-paradise-island/excursions__villaresorts.com__activity-club-nautica.md</t>
        </is>
      </c>
    </row>
    <row r="4305">
      <c r="A4305" t="n">
        <v>176</v>
      </c>
      <c r="B4305" t="inlineStr">
        <is>
          <t>Villa Park Sun Island</t>
        </is>
      </c>
      <c r="C4305" t="inlineStr">
        <is>
          <t>https://villaresorts.com/activity/club-nautica/</t>
        </is>
      </c>
      <c r="D4305" t="inlineStr">
        <is>
          <t>excursions</t>
        </is>
      </c>
      <c r="E4305" t="inlineStr">
        <is>
          <t>Club Nautica | Villa Resorts</t>
        </is>
      </c>
      <c r="F4305" t="n">
        <v>1356</v>
      </c>
      <c r="G4305" t="inlineStr">
        <is>
          <t>2026-10-05</t>
        </is>
      </c>
      <c r="H4305" t="inlineStr">
        <is>
          <t>official</t>
        </is>
      </c>
      <c r="I4305" t="inlineStr">
        <is>
          <t>output/pages/176_villa-park-sun-island/excursions__villaresorts.com__activity-club-nautica.md</t>
        </is>
      </c>
    </row>
    <row r="4306">
      <c r="A4306" t="n">
        <v>175</v>
      </c>
      <c r="B4306" t="inlineStr">
        <is>
          <t>Villa Nautica Paradise Island</t>
        </is>
      </c>
      <c r="C4306" t="inlineStr">
        <is>
          <t>https://villaresorts.com/blog/a-food-lovers-guide-to-dining-across-villa-resorts/</t>
        </is>
      </c>
      <c r="D4306" t="inlineStr">
        <is>
          <t>dining</t>
        </is>
      </c>
      <c r="E4306" t="inlineStr">
        <is>
          <t>A Foodie’s Guide to Dining in the Maldives | Villa Resorts</t>
        </is>
      </c>
      <c r="F4306" t="n">
        <v>3567</v>
      </c>
      <c r="G4306" t="inlineStr">
        <is>
          <t>2026-10-05</t>
        </is>
      </c>
      <c r="H4306" t="inlineStr">
        <is>
          <t>official</t>
        </is>
      </c>
      <c r="I4306" t="inlineStr">
        <is>
          <t>output/pages/175_villa-nautica-paradise-island/dining__villaresorts.com__blog-a-food-lovers-guide-to-dining-across-villa-resorts.md</t>
        </is>
      </c>
    </row>
    <row r="4307">
      <c r="A4307" t="n">
        <v>176</v>
      </c>
      <c r="B4307" t="inlineStr">
        <is>
          <t>Villa Park Sun Island</t>
        </is>
      </c>
      <c r="C4307" t="inlineStr">
        <is>
          <t>https://villaresorts.com/blog/a-food-lovers-guide-to-dining-across-villa-resorts/</t>
        </is>
      </c>
      <c r="D4307" t="inlineStr">
        <is>
          <t>dining</t>
        </is>
      </c>
      <c r="E4307" t="inlineStr">
        <is>
          <t>A Foodie’s Guide to Dining in the Maldives | Villa Resorts</t>
        </is>
      </c>
      <c r="F4307" t="n">
        <v>3567</v>
      </c>
      <c r="G4307" t="inlineStr">
        <is>
          <t>2026-10-05</t>
        </is>
      </c>
      <c r="H4307" t="inlineStr">
        <is>
          <t>official</t>
        </is>
      </c>
      <c r="I4307" t="inlineStr">
        <is>
          <t>output/pages/176_villa-park-sun-island/dining__villaresorts.com__blog-a-food-lovers-guide-to-dining-across-villa-resorts.md</t>
        </is>
      </c>
    </row>
    <row r="4308">
      <c r="A4308" t="n">
        <v>175</v>
      </c>
      <c r="B4308" t="inlineStr">
        <is>
          <t>Villa Nautica Paradise Island</t>
        </is>
      </c>
      <c r="C4308" t="inlineStr">
        <is>
          <t>https://villaresorts.com/blog/the-must-try-maldivian-dishes-to-enjoy-across-the-archipelago/</t>
        </is>
      </c>
      <c r="D4308" t="inlineStr">
        <is>
          <t>villas</t>
        </is>
      </c>
      <c r="E4308" t="inlineStr">
        <is>
          <t>The must-try Maldivian dishes to enjoy across the archipelago | Villa Resorts</t>
        </is>
      </c>
      <c r="F4308" t="n">
        <v>4239</v>
      </c>
      <c r="G4308" t="inlineStr">
        <is>
          <t>2026-10-05</t>
        </is>
      </c>
      <c r="H4308" t="inlineStr">
        <is>
          <t>official</t>
        </is>
      </c>
      <c r="I4308" t="inlineStr">
        <is>
          <t>output/pages/175_villa-nautica-paradise-island/villas__villaresorts.com__blog-the-must-try-maldivian-dishes-to-enjoy-across-the-archi.md</t>
        </is>
      </c>
    </row>
    <row r="4309">
      <c r="A4309" t="n">
        <v>176</v>
      </c>
      <c r="B4309" t="inlineStr">
        <is>
          <t>Villa Park Sun Island</t>
        </is>
      </c>
      <c r="C4309" t="inlineStr">
        <is>
          <t>https://villaresorts.com/blog/the-must-try-maldivian-dishes-to-enjoy-across-the-archipelago/</t>
        </is>
      </c>
      <c r="D4309" t="inlineStr">
        <is>
          <t>villas</t>
        </is>
      </c>
      <c r="E4309" t="inlineStr">
        <is>
          <t>The must-try Maldivian dishes to enjoy across the archipelago | Villa Resorts</t>
        </is>
      </c>
      <c r="F4309" t="n">
        <v>4239</v>
      </c>
      <c r="G4309" t="inlineStr">
        <is>
          <t>2026-10-05</t>
        </is>
      </c>
      <c r="H4309" t="inlineStr">
        <is>
          <t>official</t>
        </is>
      </c>
      <c r="I4309" t="inlineStr">
        <is>
          <t>output/pages/176_villa-park-sun-island/villas__villaresorts.com__blog-the-must-try-maldivian-dishes-to-enjoy-across-the-archi.md</t>
        </is>
      </c>
    </row>
    <row r="4310">
      <c r="A4310" t="n">
        <v>175</v>
      </c>
      <c r="B4310" t="inlineStr">
        <is>
          <t>Villa Nautica Paradise Island</t>
        </is>
      </c>
      <c r="C4310" t="inlineStr">
        <is>
          <t>https://villaresorts.com/villa-park/easter-celebrations/</t>
        </is>
      </c>
      <c r="D4310" t="inlineStr">
        <is>
          <t>wedding</t>
        </is>
      </c>
      <c r="E4310" t="inlineStr">
        <is>
          <t>Easter Celebrations | Villa Resorts</t>
        </is>
      </c>
      <c r="F4310" t="n">
        <v>1003</v>
      </c>
      <c r="G4310" t="inlineStr">
        <is>
          <t>2026-10-05</t>
        </is>
      </c>
      <c r="H4310" t="inlineStr">
        <is>
          <t>official</t>
        </is>
      </c>
      <c r="I4310" t="inlineStr">
        <is>
          <t>output/pages/175_villa-nautica-paradise-island/wedding__villaresorts.com__villa-park-easter-celebrations.md</t>
        </is>
      </c>
    </row>
    <row r="4311">
      <c r="A4311" t="n">
        <v>176</v>
      </c>
      <c r="B4311" t="inlineStr">
        <is>
          <t>Villa Park Sun Island</t>
        </is>
      </c>
      <c r="C4311" t="inlineStr">
        <is>
          <t>https://villaresorts.com/villa-park/easter-celebrations/</t>
        </is>
      </c>
      <c r="D4311" t="inlineStr">
        <is>
          <t>wedding</t>
        </is>
      </c>
      <c r="E4311" t="inlineStr">
        <is>
          <t>Easter Celebrations | Villa Resorts</t>
        </is>
      </c>
      <c r="F4311" t="n">
        <v>1003</v>
      </c>
      <c r="G4311" t="inlineStr">
        <is>
          <t>2026-10-05</t>
        </is>
      </c>
      <c r="H4311" t="inlineStr">
        <is>
          <t>official</t>
        </is>
      </c>
      <c r="I4311" t="inlineStr">
        <is>
          <t>output/pages/176_villa-park-sun-island/wedding__villaresorts.com__villa-park-easter-celebrations.md</t>
        </is>
      </c>
    </row>
    <row r="4312">
      <c r="A4312" t="n">
        <v>175</v>
      </c>
      <c r="B4312" t="inlineStr">
        <is>
          <t>Villa Nautica Paradise Island</t>
        </is>
      </c>
      <c r="C4312" t="inlineStr">
        <is>
          <t>https://villaresorts.com/villa-nautica/</t>
        </is>
      </c>
      <c r="D4312" t="inlineStr">
        <is>
          <t>diving</t>
        </is>
      </c>
      <c r="E4312" t="inlineStr">
        <is>
          <t>Villa Nautica Maldives Resort | Official Website</t>
        </is>
      </c>
      <c r="F4312" t="n">
        <v>3358</v>
      </c>
      <c r="G4312" t="inlineStr">
        <is>
          <t>2026-10-05</t>
        </is>
      </c>
      <c r="H4312" t="inlineStr">
        <is>
          <t>official</t>
        </is>
      </c>
      <c r="I4312" t="inlineStr">
        <is>
          <t>output/pages/175_villa-nautica-paradise-island/diving__villaresorts.com__villa-nautica.md</t>
        </is>
      </c>
    </row>
    <row r="4313">
      <c r="A4313" t="n">
        <v>176</v>
      </c>
      <c r="B4313" t="inlineStr">
        <is>
          <t>Villa Park Sun Island</t>
        </is>
      </c>
      <c r="C4313" t="inlineStr">
        <is>
          <t>https://villaresorts.com/villa-nautica/</t>
        </is>
      </c>
      <c r="D4313" t="inlineStr">
        <is>
          <t>diving</t>
        </is>
      </c>
      <c r="E4313" t="inlineStr">
        <is>
          <t>Villa Nautica Maldives Resort | Official Website</t>
        </is>
      </c>
      <c r="F4313" t="n">
        <v>3358</v>
      </c>
      <c r="G4313" t="inlineStr">
        <is>
          <t>2026-10-05</t>
        </is>
      </c>
      <c r="H4313" t="inlineStr">
        <is>
          <t>official</t>
        </is>
      </c>
      <c r="I4313" t="inlineStr">
        <is>
          <t>output/pages/176_villa-park-sun-island/diving__villaresorts.com__villa-nautica.md</t>
        </is>
      </c>
    </row>
    <row r="4314">
      <c r="A4314" t="n">
        <v>175</v>
      </c>
      <c r="B4314" t="inlineStr">
        <is>
          <t>Villa Nautica Paradise Island</t>
        </is>
      </c>
      <c r="C4314" t="inlineStr">
        <is>
          <t>https://villaresorts.com/villa-haven/location/</t>
        </is>
      </c>
      <c r="D4314" t="inlineStr">
        <is>
          <t>villas</t>
        </is>
      </c>
      <c r="E4314" t="inlineStr">
        <is>
          <t>Location | Villa Resorts</t>
        </is>
      </c>
      <c r="F4314" t="n">
        <v>1190</v>
      </c>
      <c r="G4314" t="inlineStr">
        <is>
          <t>2026-10-05</t>
        </is>
      </c>
      <c r="H4314" t="inlineStr">
        <is>
          <t>official</t>
        </is>
      </c>
      <c r="I4314" t="inlineStr">
        <is>
          <t>output/pages/175_villa-nautica-paradise-island/villas__villaresorts.com__villa-haven-location.md</t>
        </is>
      </c>
    </row>
    <row r="4315">
      <c r="A4315" t="n">
        <v>176</v>
      </c>
      <c r="B4315" t="inlineStr">
        <is>
          <t>Villa Park Sun Island</t>
        </is>
      </c>
      <c r="C4315" t="inlineStr">
        <is>
          <t>https://villaresorts.com/villa-haven/location/</t>
        </is>
      </c>
      <c r="D4315" t="inlineStr">
        <is>
          <t>villas</t>
        </is>
      </c>
      <c r="E4315" t="inlineStr">
        <is>
          <t>Location | Villa Resorts</t>
        </is>
      </c>
      <c r="F4315" t="n">
        <v>1190</v>
      </c>
      <c r="G4315" t="inlineStr">
        <is>
          <t>2026-10-05</t>
        </is>
      </c>
      <c r="H4315" t="inlineStr">
        <is>
          <t>official</t>
        </is>
      </c>
      <c r="I4315" t="inlineStr">
        <is>
          <t>output/pages/176_villa-park-sun-island/villas__villaresorts.com__villa-haven-location.md</t>
        </is>
      </c>
    </row>
    <row r="4316">
      <c r="A4316" t="n">
        <v>175</v>
      </c>
      <c r="B4316" t="inlineStr">
        <is>
          <t>Villa Nautica Paradise Island</t>
        </is>
      </c>
      <c r="C4316" t="inlineStr">
        <is>
          <t>https://villaresorts.com/villa-haven/dining/husk/</t>
        </is>
      </c>
      <c r="D4316" t="inlineStr">
        <is>
          <t>dining</t>
        </is>
      </c>
      <c r="E4316" t="inlineStr">
        <is>
          <t>Husk | Villa Resorts</t>
        </is>
      </c>
      <c r="F4316" t="n">
        <v>1013</v>
      </c>
      <c r="G4316" t="inlineStr">
        <is>
          <t>2026-10-05</t>
        </is>
      </c>
      <c r="H4316" t="inlineStr">
        <is>
          <t>official</t>
        </is>
      </c>
      <c r="I4316" t="inlineStr">
        <is>
          <t>output/pages/175_villa-nautica-paradise-island/dining__villaresorts.com__villa-haven-dining-husk.md</t>
        </is>
      </c>
    </row>
    <row r="4317">
      <c r="A4317" t="n">
        <v>176</v>
      </c>
      <c r="B4317" t="inlineStr">
        <is>
          <t>Villa Park Sun Island</t>
        </is>
      </c>
      <c r="C4317" t="inlineStr">
        <is>
          <t>https://villaresorts.com/villa-haven/dining/husk/</t>
        </is>
      </c>
      <c r="D4317" t="inlineStr">
        <is>
          <t>dining</t>
        </is>
      </c>
      <c r="E4317" t="inlineStr">
        <is>
          <t>Husk | Villa Resorts</t>
        </is>
      </c>
      <c r="F4317" t="n">
        <v>1013</v>
      </c>
      <c r="G4317" t="inlineStr">
        <is>
          <t>2026-10-05</t>
        </is>
      </c>
      <c r="H4317" t="inlineStr">
        <is>
          <t>official</t>
        </is>
      </c>
      <c r="I4317" t="inlineStr">
        <is>
          <t>output/pages/176_villa-park-sun-island/dining__villaresorts.com__villa-haven-dining-husk.md</t>
        </is>
      </c>
    </row>
    <row r="4318">
      <c r="A4318" t="n">
        <v>175</v>
      </c>
      <c r="B4318" t="inlineStr">
        <is>
          <t>Villa Nautica Paradise Island</t>
        </is>
      </c>
      <c r="C4318" t="inlineStr">
        <is>
          <t>https://villaresorts.com/villa-park/occasions/</t>
        </is>
      </c>
      <c r="D4318" t="inlineStr">
        <is>
          <t>diving</t>
        </is>
      </c>
      <c r="E4318" t="inlineStr">
        <is>
          <t>Special Occasions | Villa Park Resort Maldives</t>
        </is>
      </c>
      <c r="F4318" t="n">
        <v>1142</v>
      </c>
      <c r="G4318" t="inlineStr">
        <is>
          <t>2026-10-05</t>
        </is>
      </c>
      <c r="H4318" t="inlineStr">
        <is>
          <t>official</t>
        </is>
      </c>
      <c r="I4318" t="inlineStr">
        <is>
          <t>output/pages/175_villa-nautica-paradise-island/diving__villaresorts.com__villa-park-occasions.md</t>
        </is>
      </c>
    </row>
    <row r="4319">
      <c r="A4319" t="n">
        <v>176</v>
      </c>
      <c r="B4319" t="inlineStr">
        <is>
          <t>Villa Park Sun Island</t>
        </is>
      </c>
      <c r="C4319" t="inlineStr">
        <is>
          <t>https://villaresorts.com/villa-park/occasions/</t>
        </is>
      </c>
      <c r="D4319" t="inlineStr">
        <is>
          <t>diving</t>
        </is>
      </c>
      <c r="E4319" t="inlineStr">
        <is>
          <t>Special Occasions | Villa Park Resort Maldives</t>
        </is>
      </c>
      <c r="F4319" t="n">
        <v>1142</v>
      </c>
      <c r="G4319" t="inlineStr">
        <is>
          <t>2026-10-05</t>
        </is>
      </c>
      <c r="H4319" t="inlineStr">
        <is>
          <t>official</t>
        </is>
      </c>
      <c r="I4319" t="inlineStr">
        <is>
          <t>output/pages/176_villa-park-sun-island/diving__villaresorts.com__villa-park-occasions.md</t>
        </is>
      </c>
    </row>
    <row r="4320">
      <c r="A4320" t="n">
        <v>175</v>
      </c>
      <c r="B4320" t="inlineStr">
        <is>
          <t>Villa Nautica Paradise Island</t>
        </is>
      </c>
      <c r="C4320" t="inlineStr">
        <is>
          <t>https://villaresorts.com/villa-park/experiences/diving/</t>
        </is>
      </c>
      <c r="D4320" t="inlineStr">
        <is>
          <t>diving</t>
        </is>
      </c>
      <c r="E4320" t="inlineStr">
        <is>
          <t>Diving | Villa Park Resort Maldives</t>
        </is>
      </c>
      <c r="F4320" t="n">
        <v>4620</v>
      </c>
      <c r="G4320" t="inlineStr">
        <is>
          <t>2026-10-05</t>
        </is>
      </c>
      <c r="H4320" t="inlineStr">
        <is>
          <t>official</t>
        </is>
      </c>
      <c r="I4320" t="inlineStr">
        <is>
          <t>output/pages/175_villa-nautica-paradise-island/diving__villaresorts.com__villa-park-experiences-diving.md</t>
        </is>
      </c>
    </row>
    <row r="4321">
      <c r="A4321" t="n">
        <v>176</v>
      </c>
      <c r="B4321" t="inlineStr">
        <is>
          <t>Villa Park Sun Island</t>
        </is>
      </c>
      <c r="C4321" t="inlineStr">
        <is>
          <t>https://villaresorts.com/villa-park/experiences/diving/</t>
        </is>
      </c>
      <c r="D4321" t="inlineStr">
        <is>
          <t>diving</t>
        </is>
      </c>
      <c r="E4321" t="inlineStr">
        <is>
          <t>Diving | Villa Park Resort Maldives</t>
        </is>
      </c>
      <c r="F4321" t="n">
        <v>4620</v>
      </c>
      <c r="G4321" t="inlineStr">
        <is>
          <t>2026-10-05</t>
        </is>
      </c>
      <c r="H4321" t="inlineStr">
        <is>
          <t>official</t>
        </is>
      </c>
      <c r="I4321" t="inlineStr">
        <is>
          <t>output/pages/176_villa-park-sun-island/diving__villaresorts.com__villa-park-experiences-diving.md</t>
        </is>
      </c>
    </row>
    <row r="4322">
      <c r="A4322" t="n">
        <v>175</v>
      </c>
      <c r="B4322" t="inlineStr">
        <is>
          <t>Villa Nautica Paradise Island</t>
        </is>
      </c>
      <c r="C4322" t="inlineStr">
        <is>
          <t>https://villaresorts.com/activity/coconut-craft-hut/</t>
        </is>
      </c>
      <c r="D4322" t="inlineStr">
        <is>
          <t>excursions</t>
        </is>
      </c>
      <c r="E4322" t="inlineStr">
        <is>
          <t>Coconut Craft Hut | Villa Resorts</t>
        </is>
      </c>
      <c r="F4322" t="n">
        <v>1042</v>
      </c>
      <c r="G4322" t="inlineStr">
        <is>
          <t>2026-10-05</t>
        </is>
      </c>
      <c r="H4322" t="inlineStr">
        <is>
          <t>official</t>
        </is>
      </c>
      <c r="I4322" t="inlineStr">
        <is>
          <t>output/pages/175_villa-nautica-paradise-island/excursions__villaresorts.com__activity-coconut-craft-hut.md</t>
        </is>
      </c>
    </row>
    <row r="4323">
      <c r="A4323" t="n">
        <v>176</v>
      </c>
      <c r="B4323" t="inlineStr">
        <is>
          <t>Villa Park Sun Island</t>
        </is>
      </c>
      <c r="C4323" t="inlineStr">
        <is>
          <t>https://villaresorts.com/activity/coconut-craft-hut/</t>
        </is>
      </c>
      <c r="D4323" t="inlineStr">
        <is>
          <t>excursions</t>
        </is>
      </c>
      <c r="E4323" t="inlineStr">
        <is>
          <t>Coconut Craft Hut | Villa Resorts</t>
        </is>
      </c>
      <c r="F4323" t="n">
        <v>1042</v>
      </c>
      <c r="G4323" t="inlineStr">
        <is>
          <t>2026-10-05</t>
        </is>
      </c>
      <c r="H4323" t="inlineStr">
        <is>
          <t>official</t>
        </is>
      </c>
      <c r="I4323" t="inlineStr">
        <is>
          <t>output/pages/176_villa-park-sun-island/excursions__villaresorts.com__activity-coconut-craft-hut.md</t>
        </is>
      </c>
    </row>
    <row r="4324">
      <c r="A4324" t="n">
        <v>175</v>
      </c>
      <c r="B4324" t="inlineStr">
        <is>
          <t>Villa Nautica Paradise Island</t>
        </is>
      </c>
      <c r="C4324" t="inlineStr">
        <is>
          <t>https://villaresorts.com/villa-haven/contact/</t>
        </is>
      </c>
      <c r="D4324" t="inlineStr">
        <is>
          <t>diving</t>
        </is>
      </c>
      <c r="E4324" t="inlineStr">
        <is>
          <t>Contact Us | Villa Haven Resort Maldives</t>
        </is>
      </c>
      <c r="F4324" t="n">
        <v>467</v>
      </c>
      <c r="G4324" t="inlineStr">
        <is>
          <t>2026-10-05</t>
        </is>
      </c>
      <c r="H4324" t="inlineStr">
        <is>
          <t>official</t>
        </is>
      </c>
      <c r="I4324" t="inlineStr">
        <is>
          <t>output/pages/175_villa-nautica-paradise-island/diving__villaresorts.com__villa-haven-contact.md</t>
        </is>
      </c>
    </row>
    <row r="4325">
      <c r="A4325" t="n">
        <v>176</v>
      </c>
      <c r="B4325" t="inlineStr">
        <is>
          <t>Villa Park Sun Island</t>
        </is>
      </c>
      <c r="C4325" t="inlineStr">
        <is>
          <t>https://villaresorts.com/villa-haven/contact/</t>
        </is>
      </c>
      <c r="D4325" t="inlineStr">
        <is>
          <t>diving</t>
        </is>
      </c>
      <c r="E4325" t="inlineStr">
        <is>
          <t>Contact Us | Villa Haven Resort Maldives</t>
        </is>
      </c>
      <c r="F4325" t="n">
        <v>467</v>
      </c>
      <c r="G4325" t="inlineStr">
        <is>
          <t>2026-10-05</t>
        </is>
      </c>
      <c r="H4325" t="inlineStr">
        <is>
          <t>official</t>
        </is>
      </c>
      <c r="I4325" t="inlineStr">
        <is>
          <t>output/pages/176_villa-park-sun-island/diving__villaresorts.com__villa-haven-contact.md</t>
        </is>
      </c>
    </row>
    <row r="4326">
      <c r="A4326" t="n">
        <v>175</v>
      </c>
      <c r="B4326" t="inlineStr">
        <is>
          <t>Villa Nautica Paradise Island</t>
        </is>
      </c>
      <c r="C4326" t="inlineStr">
        <is>
          <t>https://villaresorts.com/blog/blue-mind-theory-the-healing-power-of-water-at-villa-resorts/</t>
        </is>
      </c>
      <c r="D4326" t="inlineStr">
        <is>
          <t>villas</t>
        </is>
      </c>
      <c r="E4326" t="inlineStr">
        <is>
          <t>Blue Mind Theory: The Healing Power of Water | Villa Resorts</t>
        </is>
      </c>
      <c r="F4326" t="n">
        <v>3214</v>
      </c>
      <c r="G4326" t="inlineStr">
        <is>
          <t>2026-10-05</t>
        </is>
      </c>
      <c r="H4326" t="inlineStr">
        <is>
          <t>official</t>
        </is>
      </c>
      <c r="I4326" t="inlineStr">
        <is>
          <t>output/pages/175_villa-nautica-paradise-island/villas__villaresorts.com__blog-blue-mind-theory-the-healing-power-of-water-at-villa-re.md</t>
        </is>
      </c>
    </row>
    <row r="4327">
      <c r="A4327" t="n">
        <v>176</v>
      </c>
      <c r="B4327" t="inlineStr">
        <is>
          <t>Villa Park Sun Island</t>
        </is>
      </c>
      <c r="C4327" t="inlineStr">
        <is>
          <t>https://villaresorts.com/blog/blue-mind-theory-the-healing-power-of-water-at-villa-resorts/</t>
        </is>
      </c>
      <c r="D4327" t="inlineStr">
        <is>
          <t>villas</t>
        </is>
      </c>
      <c r="E4327" t="inlineStr">
        <is>
          <t>Blue Mind Theory: The Healing Power of Water | Villa Resorts</t>
        </is>
      </c>
      <c r="F4327" t="n">
        <v>3214</v>
      </c>
      <c r="G4327" t="inlineStr">
        <is>
          <t>2026-10-05</t>
        </is>
      </c>
      <c r="H4327" t="inlineStr">
        <is>
          <t>official</t>
        </is>
      </c>
      <c r="I4327" t="inlineStr">
        <is>
          <t>output/pages/176_villa-park-sun-island/villas__villaresorts.com__blog-blue-mind-theory-the-healing-power-of-water-at-villa-re.md</t>
        </is>
      </c>
    </row>
    <row r="4328">
      <c r="A4328" t="n">
        <v>175</v>
      </c>
      <c r="B4328" t="inlineStr">
        <is>
          <t>Villa Nautica Paradise Island</t>
        </is>
      </c>
      <c r="C4328" t="inlineStr">
        <is>
          <t>https://villaresorts.com/villa-resorts/offers-and-packages/free-spirited-families-offer/</t>
        </is>
      </c>
      <c r="D4328" t="inlineStr">
        <is>
          <t>villas</t>
        </is>
      </c>
      <c r="E4328" t="inlineStr">
        <is>
          <t>Free-spirited Families Offer | Villa Resorts</t>
        </is>
      </c>
      <c r="F4328" t="n">
        <v>2064</v>
      </c>
      <c r="G4328" t="inlineStr">
        <is>
          <t>2026-10-05</t>
        </is>
      </c>
      <c r="H4328" t="inlineStr">
        <is>
          <t>official</t>
        </is>
      </c>
      <c r="I4328" t="inlineStr">
        <is>
          <t>output/pages/175_villa-nautica-paradise-island/villas__villaresorts.com__villa-resorts-offers-and-packages-free-spirited-families-off.md</t>
        </is>
      </c>
    </row>
    <row r="4329">
      <c r="A4329" t="n">
        <v>176</v>
      </c>
      <c r="B4329" t="inlineStr">
        <is>
          <t>Villa Park Sun Island</t>
        </is>
      </c>
      <c r="C4329" t="inlineStr">
        <is>
          <t>https://villaresorts.com/villa-resorts/offers-and-packages/free-spirited-families-offer/</t>
        </is>
      </c>
      <c r="D4329" t="inlineStr">
        <is>
          <t>villas</t>
        </is>
      </c>
      <c r="E4329" t="inlineStr">
        <is>
          <t>Free-spirited Families Offer | Villa Resorts</t>
        </is>
      </c>
      <c r="F4329" t="n">
        <v>2064</v>
      </c>
      <c r="G4329" t="inlineStr">
        <is>
          <t>2026-10-05</t>
        </is>
      </c>
      <c r="H4329" t="inlineStr">
        <is>
          <t>official</t>
        </is>
      </c>
      <c r="I4329" t="inlineStr">
        <is>
          <t>output/pages/176_villa-park-sun-island/villas__villaresorts.com__villa-resorts-offers-and-packages-free-spirited-families-off.md</t>
        </is>
      </c>
    </row>
    <row r="4330">
      <c r="A4330" t="n">
        <v>175</v>
      </c>
      <c r="B4330" t="inlineStr">
        <is>
          <t>Villa Nautica Paradise Island</t>
        </is>
      </c>
      <c r="C4330" t="inlineStr">
        <is>
          <t>https://villaresorts.com/blog/the-maldives-made-for-honeymoons/</t>
        </is>
      </c>
      <c r="D4330" t="inlineStr">
        <is>
          <t>wedding</t>
        </is>
      </c>
      <c r="E4330" t="inlineStr">
        <is>
          <t>The Maldives, made for honeymoons | Villa Resorts</t>
        </is>
      </c>
      <c r="F4330" t="n">
        <v>3884</v>
      </c>
      <c r="G4330" t="inlineStr">
        <is>
          <t>2026-10-05</t>
        </is>
      </c>
      <c r="H4330" t="inlineStr">
        <is>
          <t>official</t>
        </is>
      </c>
      <c r="I4330" t="inlineStr">
        <is>
          <t>output/pages/175_villa-nautica-paradise-island/wedding__villaresorts.com__blog-the-maldives-made-for-honeymoons.md</t>
        </is>
      </c>
    </row>
    <row r="4331">
      <c r="A4331" t="n">
        <v>176</v>
      </c>
      <c r="B4331" t="inlineStr">
        <is>
          <t>Villa Park Sun Island</t>
        </is>
      </c>
      <c r="C4331" t="inlineStr">
        <is>
          <t>https://villaresorts.com/blog/the-maldives-made-for-honeymoons/</t>
        </is>
      </c>
      <c r="D4331" t="inlineStr">
        <is>
          <t>wedding</t>
        </is>
      </c>
      <c r="E4331" t="inlineStr">
        <is>
          <t>The Maldives, made for honeymoons | Villa Resorts</t>
        </is>
      </c>
      <c r="F4331" t="n">
        <v>3884</v>
      </c>
      <c r="G4331" t="inlineStr">
        <is>
          <t>2026-10-05</t>
        </is>
      </c>
      <c r="H4331" t="inlineStr">
        <is>
          <t>official</t>
        </is>
      </c>
      <c r="I4331" t="inlineStr">
        <is>
          <t>output/pages/176_villa-park-sun-island/wedding__villaresorts.com__blog-the-maldives-made-for-honeymoons.md</t>
        </is>
      </c>
    </row>
    <row r="4332">
      <c r="A4332" t="n">
        <v>175</v>
      </c>
      <c r="B4332" t="inlineStr">
        <is>
          <t>Villa Nautica Paradise Island</t>
        </is>
      </c>
      <c r="C4332" t="inlineStr">
        <is>
          <t>https://villaresorts.com/activity/seaplane-transfer/</t>
        </is>
      </c>
      <c r="D4332" t="inlineStr">
        <is>
          <t>excursions</t>
        </is>
      </c>
      <c r="E4332" t="inlineStr">
        <is>
          <t>Seaplane Transfer at Villa Park | Villa Resorts</t>
        </is>
      </c>
      <c r="F4332" t="n">
        <v>1100</v>
      </c>
      <c r="G4332" t="inlineStr">
        <is>
          <t>2026-10-05</t>
        </is>
      </c>
      <c r="H4332" t="inlineStr">
        <is>
          <t>official</t>
        </is>
      </c>
      <c r="I4332" t="inlineStr">
        <is>
          <t>output/pages/175_villa-nautica-paradise-island/excursions__villaresorts.com__activity-seaplane-transfer.md</t>
        </is>
      </c>
    </row>
    <row r="4333">
      <c r="A4333" t="n">
        <v>176</v>
      </c>
      <c r="B4333" t="inlineStr">
        <is>
          <t>Villa Park Sun Island</t>
        </is>
      </c>
      <c r="C4333" t="inlineStr">
        <is>
          <t>https://villaresorts.com/activity/seaplane-transfer/</t>
        </is>
      </c>
      <c r="D4333" t="inlineStr">
        <is>
          <t>excursions</t>
        </is>
      </c>
      <c r="E4333" t="inlineStr">
        <is>
          <t>Seaplane Transfer at Villa Park | Villa Resorts</t>
        </is>
      </c>
      <c r="F4333" t="n">
        <v>1100</v>
      </c>
      <c r="G4333" t="inlineStr">
        <is>
          <t>2026-10-05</t>
        </is>
      </c>
      <c r="H4333" t="inlineStr">
        <is>
          <t>official</t>
        </is>
      </c>
      <c r="I4333" t="inlineStr">
        <is>
          <t>output/pages/176_villa-park-sun-island/excursions__villaresorts.com__activity-seaplane-transfer.md</t>
        </is>
      </c>
    </row>
    <row r="4334">
      <c r="A4334" t="n">
        <v>175</v>
      </c>
      <c r="B4334" t="inlineStr">
        <is>
          <t>Villa Nautica Paradise Island</t>
        </is>
      </c>
      <c r="C4334" t="inlineStr">
        <is>
          <t>https://villaresorts.com/villa-haven/experiences-at-villa-haven/destination-dining/</t>
        </is>
      </c>
      <c r="D4334" t="inlineStr">
        <is>
          <t>dining</t>
        </is>
      </c>
      <c r="E4334" t="inlineStr">
        <is>
          <t>Private Dining Experiences | Villa Haven Resort Maldives</t>
        </is>
      </c>
      <c r="F4334" t="n">
        <v>2098</v>
      </c>
      <c r="G4334" t="inlineStr">
        <is>
          <t>2026-10-05</t>
        </is>
      </c>
      <c r="H4334" t="inlineStr">
        <is>
          <t>official</t>
        </is>
      </c>
      <c r="I4334" t="inlineStr">
        <is>
          <t>output/pages/175_villa-nautica-paradise-island/dining__villaresorts.com__villa-haven-experiences-at-villa-haven-destination-dining.md</t>
        </is>
      </c>
    </row>
    <row r="4335">
      <c r="A4335" t="n">
        <v>176</v>
      </c>
      <c r="B4335" t="inlineStr">
        <is>
          <t>Villa Park Sun Island</t>
        </is>
      </c>
      <c r="C4335" t="inlineStr">
        <is>
          <t>https://villaresorts.com/villa-haven/experiences-at-villa-haven/destination-dining/</t>
        </is>
      </c>
      <c r="D4335" t="inlineStr">
        <is>
          <t>dining</t>
        </is>
      </c>
      <c r="E4335" t="inlineStr">
        <is>
          <t>Private Dining Experiences | Villa Haven Resort Maldives</t>
        </is>
      </c>
      <c r="F4335" t="n">
        <v>2098</v>
      </c>
      <c r="G4335" t="inlineStr">
        <is>
          <t>2026-10-05</t>
        </is>
      </c>
      <c r="H4335" t="inlineStr">
        <is>
          <t>official</t>
        </is>
      </c>
      <c r="I4335" t="inlineStr">
        <is>
          <t>output/pages/176_villa-park-sun-island/dining__villaresorts.com__villa-haven-experiences-at-villa-haven-destination-dining.md</t>
        </is>
      </c>
    </row>
    <row r="4336">
      <c r="A4336" t="n">
        <v>175</v>
      </c>
      <c r="B4336" t="inlineStr">
        <is>
          <t>Villa Nautica Paradise Island</t>
        </is>
      </c>
      <c r="C4336" t="inlineStr">
        <is>
          <t>https://villaresorts.com/villa-haven/villas-and-residences/one-bedroom-residence-with-beach-pool-and-garden-pool/</t>
        </is>
      </c>
      <c r="D4336" t="inlineStr">
        <is>
          <t>diving</t>
        </is>
      </c>
      <c r="E4336" t="inlineStr">
        <is>
          <t>One Bedroom Residence with Beach Pool and Garden Pool | Villa Haven Resort Maldives</t>
        </is>
      </c>
      <c r="F4336" t="n">
        <v>1923</v>
      </c>
      <c r="G4336" t="inlineStr">
        <is>
          <t>2026-10-05</t>
        </is>
      </c>
      <c r="H4336" t="inlineStr">
        <is>
          <t>official</t>
        </is>
      </c>
      <c r="I4336" t="inlineStr">
        <is>
          <t>output/pages/175_villa-nautica-paradise-island/diving__villaresorts.com__villa-haven-villas-and-residences-one-bedroom-residence-with.md</t>
        </is>
      </c>
    </row>
    <row r="4337">
      <c r="A4337" t="n">
        <v>176</v>
      </c>
      <c r="B4337" t="inlineStr">
        <is>
          <t>Villa Park Sun Island</t>
        </is>
      </c>
      <c r="C4337" t="inlineStr">
        <is>
          <t>https://villaresorts.com/villa-haven/villas-and-residences/one-bedroom-residence-with-beach-pool-and-garden-pool/</t>
        </is>
      </c>
      <c r="D4337" t="inlineStr">
        <is>
          <t>diving</t>
        </is>
      </c>
      <c r="E4337" t="inlineStr">
        <is>
          <t>One Bedroom Residence with Beach Pool and Garden Pool | Villa Haven Resort Maldives</t>
        </is>
      </c>
      <c r="F4337" t="n">
        <v>1923</v>
      </c>
      <c r="G4337" t="inlineStr">
        <is>
          <t>2026-10-05</t>
        </is>
      </c>
      <c r="H4337" t="inlineStr">
        <is>
          <t>official</t>
        </is>
      </c>
      <c r="I4337" t="inlineStr">
        <is>
          <t>output/pages/176_villa-park-sun-island/diving__villaresorts.com__villa-haven-villas-and-residences-one-bedroom-residence-with.md</t>
        </is>
      </c>
    </row>
    <row r="4338">
      <c r="A4338" t="n">
        <v>175</v>
      </c>
      <c r="B4338" t="inlineStr">
        <is>
          <t>Villa Nautica Paradise Island</t>
        </is>
      </c>
      <c r="C4338" t="inlineStr">
        <is>
          <t>https://villaresorts.com/villa-nautica/occasions/weddings/</t>
        </is>
      </c>
      <c r="D4338" t="inlineStr">
        <is>
          <t>wedding</t>
        </is>
      </c>
      <c r="E4338" t="inlineStr">
        <is>
          <t>Weddings | Villa Nautica Resort Maldives</t>
        </is>
      </c>
      <c r="F4338" t="n">
        <v>1909</v>
      </c>
      <c r="G4338" t="inlineStr">
        <is>
          <t>2026-10-05</t>
        </is>
      </c>
      <c r="H4338" t="inlineStr">
        <is>
          <t>official</t>
        </is>
      </c>
      <c r="I4338" t="inlineStr">
        <is>
          <t>output/pages/175_villa-nautica-paradise-island/wedding__villaresorts.com__villa-nautica-occasions-weddings.md</t>
        </is>
      </c>
    </row>
    <row r="4339">
      <c r="A4339" t="n">
        <v>176</v>
      </c>
      <c r="B4339" t="inlineStr">
        <is>
          <t>Villa Park Sun Island</t>
        </is>
      </c>
      <c r="C4339" t="inlineStr">
        <is>
          <t>https://villaresorts.com/villa-nautica/occasions/weddings/</t>
        </is>
      </c>
      <c r="D4339" t="inlineStr">
        <is>
          <t>wedding</t>
        </is>
      </c>
      <c r="E4339" t="inlineStr">
        <is>
          <t>Weddings | Villa Nautica Resort Maldives</t>
        </is>
      </c>
      <c r="F4339" t="n">
        <v>1909</v>
      </c>
      <c r="G4339" t="inlineStr">
        <is>
          <t>2026-10-05</t>
        </is>
      </c>
      <c r="H4339" t="inlineStr">
        <is>
          <t>official</t>
        </is>
      </c>
      <c r="I4339" t="inlineStr">
        <is>
          <t>output/pages/176_villa-park-sun-island/wedding__villaresorts.com__villa-nautica-occasions-weddings.md</t>
        </is>
      </c>
    </row>
    <row r="4340">
      <c r="A4340" t="n">
        <v>175</v>
      </c>
      <c r="B4340" t="inlineStr">
        <is>
          <t>Villa Nautica Paradise Island</t>
        </is>
      </c>
      <c r="C4340" t="inlineStr">
        <is>
          <t>https://villaresorts.com/villa-haven/experiences-at-villa-haven/spa-and-wellness-at-villa-haven/</t>
        </is>
      </c>
      <c r="D4340" t="inlineStr">
        <is>
          <t>spa</t>
        </is>
      </c>
      <c r="E4340" t="inlineStr">
        <is>
          <t>Spa &amp; Wellness | Villa Haven Resort Maldives</t>
        </is>
      </c>
      <c r="F4340" t="n">
        <v>3341</v>
      </c>
      <c r="G4340" t="inlineStr">
        <is>
          <t>2026-10-05</t>
        </is>
      </c>
      <c r="H4340" t="inlineStr">
        <is>
          <t>official</t>
        </is>
      </c>
      <c r="I4340" t="inlineStr">
        <is>
          <t>output/pages/175_villa-nautica-paradise-island/spa__villaresorts.com__villa-haven-experiences-at-villa-haven-spa-and-wellness-at-v.md</t>
        </is>
      </c>
    </row>
    <row r="4341">
      <c r="A4341" t="n">
        <v>176</v>
      </c>
      <c r="B4341" t="inlineStr">
        <is>
          <t>Villa Park Sun Island</t>
        </is>
      </c>
      <c r="C4341" t="inlineStr">
        <is>
          <t>https://villaresorts.com/villa-haven/experiences-at-villa-haven/spa-and-wellness-at-villa-haven/</t>
        </is>
      </c>
      <c r="D4341" t="inlineStr">
        <is>
          <t>spa</t>
        </is>
      </c>
      <c r="E4341" t="inlineStr">
        <is>
          <t>Spa &amp; Wellness | Villa Haven Resort Maldives</t>
        </is>
      </c>
      <c r="F4341" t="n">
        <v>3341</v>
      </c>
      <c r="G4341" t="inlineStr">
        <is>
          <t>2026-10-05</t>
        </is>
      </c>
      <c r="H4341" t="inlineStr">
        <is>
          <t>official</t>
        </is>
      </c>
      <c r="I4341" t="inlineStr">
        <is>
          <t>output/pages/176_villa-park-sun-island/spa__villaresorts.com__villa-haven-experiences-at-villa-haven-spa-and-wellness-at-v.md</t>
        </is>
      </c>
    </row>
    <row r="4342">
      <c r="A4342" t="n">
        <v>175</v>
      </c>
      <c r="B4342" t="inlineStr">
        <is>
          <t>Villa Nautica Paradise Island</t>
        </is>
      </c>
      <c r="C4342" t="inlineStr">
        <is>
          <t>https://villaresorts.com/royal-island/experiences/diving/</t>
        </is>
      </c>
      <c r="D4342" t="inlineStr">
        <is>
          <t>diving</t>
        </is>
      </c>
      <c r="E4342" t="inlineStr">
        <is>
          <t>Diving | Royal Island Resort, Maldives</t>
        </is>
      </c>
      <c r="F4342" t="n">
        <v>4097</v>
      </c>
      <c r="G4342" t="inlineStr">
        <is>
          <t>2026-10-05</t>
        </is>
      </c>
      <c r="H4342" t="inlineStr">
        <is>
          <t>official</t>
        </is>
      </c>
      <c r="I4342" t="inlineStr">
        <is>
          <t>output/pages/175_villa-nautica-paradise-island/diving__villaresorts.com__royal-island-experiences-diving.md</t>
        </is>
      </c>
    </row>
    <row r="4343">
      <c r="A4343" t="n">
        <v>176</v>
      </c>
      <c r="B4343" t="inlineStr">
        <is>
          <t>Villa Park Sun Island</t>
        </is>
      </c>
      <c r="C4343" t="inlineStr">
        <is>
          <t>https://villaresorts.com/royal-island/experiences/diving/</t>
        </is>
      </c>
      <c r="D4343" t="inlineStr">
        <is>
          <t>diving</t>
        </is>
      </c>
      <c r="E4343" t="inlineStr">
        <is>
          <t>Diving | Royal Island Resort, Maldives</t>
        </is>
      </c>
      <c r="F4343" t="n">
        <v>4097</v>
      </c>
      <c r="G4343" t="inlineStr">
        <is>
          <t>2026-10-05</t>
        </is>
      </c>
      <c r="H4343" t="inlineStr">
        <is>
          <t>official</t>
        </is>
      </c>
      <c r="I4343" t="inlineStr">
        <is>
          <t>output/pages/176_villa-park-sun-island/diving__villaresorts.com__royal-island-experiences-diving.md</t>
        </is>
      </c>
    </row>
    <row r="4344">
      <c r="A4344" t="n">
        <v>175</v>
      </c>
      <c r="B4344" t="inlineStr">
        <is>
          <t>Villa Nautica Paradise Island</t>
        </is>
      </c>
      <c r="C4344" t="inlineStr">
        <is>
          <t>https://villaresorts.com/royal-island/accommodation/</t>
        </is>
      </c>
      <c r="D4344" t="inlineStr">
        <is>
          <t>diving</t>
        </is>
      </c>
      <c r="E4344" t="inlineStr">
        <is>
          <t>Royal Island Maldives Resort | Beach Villas &amp; Suites</t>
        </is>
      </c>
      <c r="F4344" t="n">
        <v>1545</v>
      </c>
      <c r="G4344" t="inlineStr">
        <is>
          <t>2026-10-05</t>
        </is>
      </c>
      <c r="H4344" t="inlineStr">
        <is>
          <t>official</t>
        </is>
      </c>
      <c r="I4344" t="inlineStr">
        <is>
          <t>output/pages/175_villa-nautica-paradise-island/diving__villaresorts.com__royal-island-accommodation.md</t>
        </is>
      </c>
    </row>
    <row r="4345">
      <c r="A4345" t="n">
        <v>176</v>
      </c>
      <c r="B4345" t="inlineStr">
        <is>
          <t>Villa Park Sun Island</t>
        </is>
      </c>
      <c r="C4345" t="inlineStr">
        <is>
          <t>https://villaresorts.com/royal-island/accommodation/</t>
        </is>
      </c>
      <c r="D4345" t="inlineStr">
        <is>
          <t>diving</t>
        </is>
      </c>
      <c r="E4345" t="inlineStr">
        <is>
          <t>Royal Island Maldives Resort | Beach Villas &amp; Suites</t>
        </is>
      </c>
      <c r="F4345" t="n">
        <v>1545</v>
      </c>
      <c r="G4345" t="inlineStr">
        <is>
          <t>2026-10-05</t>
        </is>
      </c>
      <c r="H4345" t="inlineStr">
        <is>
          <t>official</t>
        </is>
      </c>
      <c r="I4345" t="inlineStr">
        <is>
          <t>output/pages/176_villa-park-sun-island/diving__villaresorts.com__royal-island-accommodation.md</t>
        </is>
      </c>
    </row>
    <row r="4346">
      <c r="A4346" t="n">
        <v>175</v>
      </c>
      <c r="B4346" t="inlineStr">
        <is>
          <t>Villa Nautica Paradise Island</t>
        </is>
      </c>
      <c r="C4346" t="inlineStr">
        <is>
          <t>https://villaresorts.com/blog/unmissable-family-adventures-at-villa-resorts-in-the-maldives/</t>
        </is>
      </c>
      <c r="D4346" t="inlineStr">
        <is>
          <t>diving</t>
        </is>
      </c>
      <c r="E4346" t="inlineStr">
        <is>
          <t>Unmissable family adventures at Villa Resorts in the Maldives | Villa Resorts</t>
        </is>
      </c>
      <c r="F4346" t="n">
        <v>5471</v>
      </c>
      <c r="G4346" t="inlineStr">
        <is>
          <t>2026-10-05</t>
        </is>
      </c>
      <c r="H4346" t="inlineStr">
        <is>
          <t>official</t>
        </is>
      </c>
      <c r="I4346" t="inlineStr">
        <is>
          <t>output/pages/175_villa-nautica-paradise-island/diving__villaresorts.com__blog-unmissable-family-adventures-at-villa-resorts-in-the-ma.md</t>
        </is>
      </c>
    </row>
    <row r="4347">
      <c r="A4347" t="n">
        <v>176</v>
      </c>
      <c r="B4347" t="inlineStr">
        <is>
          <t>Villa Park Sun Island</t>
        </is>
      </c>
      <c r="C4347" t="inlineStr">
        <is>
          <t>https://villaresorts.com/blog/unmissable-family-adventures-at-villa-resorts-in-the-maldives/</t>
        </is>
      </c>
      <c r="D4347" t="inlineStr">
        <is>
          <t>diving</t>
        </is>
      </c>
      <c r="E4347" t="inlineStr">
        <is>
          <t>Unmissable family adventures at Villa Resorts in the Maldives | Villa Resorts</t>
        </is>
      </c>
      <c r="F4347" t="n">
        <v>5471</v>
      </c>
      <c r="G4347" t="inlineStr">
        <is>
          <t>2026-10-05</t>
        </is>
      </c>
      <c r="H4347" t="inlineStr">
        <is>
          <t>official</t>
        </is>
      </c>
      <c r="I4347" t="inlineStr">
        <is>
          <t>output/pages/176_villa-park-sun-island/diving__villaresorts.com__blog-unmissable-family-adventures-at-villa-resorts-in-the-ma.md</t>
        </is>
      </c>
    </row>
    <row r="4348">
      <c r="A4348" t="n">
        <v>175</v>
      </c>
      <c r="B4348" t="inlineStr">
        <is>
          <t>Villa Nautica Paradise Island</t>
        </is>
      </c>
      <c r="C4348" t="inlineStr">
        <is>
          <t>https://villaresorts.com/villa-park/romantic-getaways/</t>
        </is>
      </c>
      <c r="D4348" t="inlineStr">
        <is>
          <t>villas</t>
        </is>
      </c>
      <c r="E4348" t="inlineStr">
        <is>
          <t>Romantic Getaways at Villa Park | Villa Resorts</t>
        </is>
      </c>
      <c r="F4348" t="n">
        <v>3649</v>
      </c>
      <c r="G4348" t="inlineStr">
        <is>
          <t>2026-10-05</t>
        </is>
      </c>
      <c r="H4348" t="inlineStr">
        <is>
          <t>official</t>
        </is>
      </c>
      <c r="I4348" t="inlineStr">
        <is>
          <t>output/pages/175_villa-nautica-paradise-island/villas__villaresorts.com__villa-park-romantic-getaways.md</t>
        </is>
      </c>
    </row>
    <row r="4349">
      <c r="A4349" t="n">
        <v>176</v>
      </c>
      <c r="B4349" t="inlineStr">
        <is>
          <t>Villa Park Sun Island</t>
        </is>
      </c>
      <c r="C4349" t="inlineStr">
        <is>
          <t>https://villaresorts.com/villa-park/romantic-getaways/</t>
        </is>
      </c>
      <c r="D4349" t="inlineStr">
        <is>
          <t>villas</t>
        </is>
      </c>
      <c r="E4349" t="inlineStr">
        <is>
          <t>Romantic Getaways at Villa Park | Villa Resorts</t>
        </is>
      </c>
      <c r="F4349" t="n">
        <v>3649</v>
      </c>
      <c r="G4349" t="inlineStr">
        <is>
          <t>2026-10-05</t>
        </is>
      </c>
      <c r="H4349" t="inlineStr">
        <is>
          <t>official</t>
        </is>
      </c>
      <c r="I4349" t="inlineStr">
        <is>
          <t>output/pages/176_villa-park-sun-island/villas__villaresorts.com__villa-park-romantic-getaways.md</t>
        </is>
      </c>
    </row>
    <row r="4350">
      <c r="A4350" t="n">
        <v>175</v>
      </c>
      <c r="B4350" t="inlineStr">
        <is>
          <t>Villa Nautica Paradise Island</t>
        </is>
      </c>
      <c r="C4350" t="inlineStr">
        <is>
          <t>https://villaresorts.com/blog/preserving-paradise-the-environmental-initiatives-of-our-maldives-resort/</t>
        </is>
      </c>
      <c r="D4350" t="inlineStr">
        <is>
          <t>diving</t>
        </is>
      </c>
      <c r="E4350" t="inlineStr">
        <is>
          <t>Preserving paradise: The environmental initiatives of our Maldives resort | Villa Resorts</t>
        </is>
      </c>
      <c r="F4350" t="n">
        <v>4785</v>
      </c>
      <c r="G4350" t="inlineStr">
        <is>
          <t>2026-10-05</t>
        </is>
      </c>
      <c r="H4350" t="inlineStr">
        <is>
          <t>official</t>
        </is>
      </c>
      <c r="I4350" t="inlineStr">
        <is>
          <t>output/pages/175_villa-nautica-paradise-island/diving__villaresorts.com__blog-preserving-paradise-the-environmental-initiatives-of-ou.md</t>
        </is>
      </c>
    </row>
    <row r="4351">
      <c r="A4351" t="n">
        <v>176</v>
      </c>
      <c r="B4351" t="inlineStr">
        <is>
          <t>Villa Park Sun Island</t>
        </is>
      </c>
      <c r="C4351" t="inlineStr">
        <is>
          <t>https://villaresorts.com/blog/preserving-paradise-the-environmental-initiatives-of-our-maldives-resort/</t>
        </is>
      </c>
      <c r="D4351" t="inlineStr">
        <is>
          <t>diving</t>
        </is>
      </c>
      <c r="E4351" t="inlineStr">
        <is>
          <t>Preserving paradise: The environmental initiatives of our Maldives resort | Villa Resorts</t>
        </is>
      </c>
      <c r="F4351" t="n">
        <v>4785</v>
      </c>
      <c r="G4351" t="inlineStr">
        <is>
          <t>2026-10-05</t>
        </is>
      </c>
      <c r="H4351" t="inlineStr">
        <is>
          <t>official</t>
        </is>
      </c>
      <c r="I4351" t="inlineStr">
        <is>
          <t>output/pages/176_villa-park-sun-island/diving__villaresorts.com__blog-preserving-paradise-the-environmental-initiatives-of-ou.md</t>
        </is>
      </c>
    </row>
    <row r="4352">
      <c r="A4352" t="n">
        <v>175</v>
      </c>
      <c r="B4352" t="inlineStr">
        <is>
          <t>Villa Nautica Paradise Island</t>
        </is>
      </c>
      <c r="C4352" t="inlineStr">
        <is>
          <t>https://villaresorts.com/villa-park/experiences/park-players-kids-club/</t>
        </is>
      </c>
      <c r="D4352" t="inlineStr">
        <is>
          <t>diving</t>
        </is>
      </c>
      <c r="E4352" t="inlineStr">
        <is>
          <t>Park Players Kids Club | Villa Park Resort Maldives</t>
        </is>
      </c>
      <c r="F4352" t="n">
        <v>2038</v>
      </c>
      <c r="G4352" t="inlineStr">
        <is>
          <t>2026-10-05</t>
        </is>
      </c>
      <c r="H4352" t="inlineStr">
        <is>
          <t>official</t>
        </is>
      </c>
      <c r="I4352" t="inlineStr">
        <is>
          <t>output/pages/175_villa-nautica-paradise-island/diving__villaresorts.com__villa-park-experiences-park-players-kids-club.md</t>
        </is>
      </c>
    </row>
    <row r="4353">
      <c r="A4353" t="n">
        <v>176</v>
      </c>
      <c r="B4353" t="inlineStr">
        <is>
          <t>Villa Park Sun Island</t>
        </is>
      </c>
      <c r="C4353" t="inlineStr">
        <is>
          <t>https://villaresorts.com/villa-park/experiences/park-players-kids-club/</t>
        </is>
      </c>
      <c r="D4353" t="inlineStr">
        <is>
          <t>diving</t>
        </is>
      </c>
      <c r="E4353" t="inlineStr">
        <is>
          <t>Park Players Kids Club | Villa Park Resort Maldives</t>
        </is>
      </c>
      <c r="F4353" t="n">
        <v>2038</v>
      </c>
      <c r="G4353" t="inlineStr">
        <is>
          <t>2026-10-05</t>
        </is>
      </c>
      <c r="H4353" t="inlineStr">
        <is>
          <t>official</t>
        </is>
      </c>
      <c r="I4353" t="inlineStr">
        <is>
          <t>output/pages/176_villa-park-sun-island/diving__villaresorts.com__villa-park-experiences-park-players-kids-club.md</t>
        </is>
      </c>
    </row>
    <row r="4354">
      <c r="A4354" t="n">
        <v>175</v>
      </c>
      <c r="B4354" t="inlineStr">
        <is>
          <t>Villa Nautica Paradise Island</t>
        </is>
      </c>
      <c r="C4354" t="inlineStr">
        <is>
          <t>https://villaresorts.com/newsletter/</t>
        </is>
      </c>
      <c r="D4354" t="inlineStr">
        <is>
          <t>villas</t>
        </is>
      </c>
      <c r="E4354" t="inlineStr">
        <is>
          <t>Newsletter | Villa Resorts</t>
        </is>
      </c>
      <c r="F4354" t="n">
        <v>2800</v>
      </c>
      <c r="G4354" t="inlineStr">
        <is>
          <t>2026-10-05</t>
        </is>
      </c>
      <c r="H4354" t="inlineStr">
        <is>
          <t>official</t>
        </is>
      </c>
      <c r="I4354" t="inlineStr">
        <is>
          <t>output/pages/175_villa-nautica-paradise-island/villas__villaresorts.com__newsletter.md</t>
        </is>
      </c>
    </row>
    <row r="4355">
      <c r="A4355" t="n">
        <v>176</v>
      </c>
      <c r="B4355" t="inlineStr">
        <is>
          <t>Villa Park Sun Island</t>
        </is>
      </c>
      <c r="C4355" t="inlineStr">
        <is>
          <t>https://villaresorts.com/newsletter/</t>
        </is>
      </c>
      <c r="D4355" t="inlineStr">
        <is>
          <t>villas</t>
        </is>
      </c>
      <c r="E4355" t="inlineStr">
        <is>
          <t>Newsletter | Villa Resorts</t>
        </is>
      </c>
      <c r="F4355" t="n">
        <v>2800</v>
      </c>
      <c r="G4355" t="inlineStr">
        <is>
          <t>2026-10-05</t>
        </is>
      </c>
      <c r="H4355" t="inlineStr">
        <is>
          <t>official</t>
        </is>
      </c>
      <c r="I4355" t="inlineStr">
        <is>
          <t>output/pages/176_villa-park-sun-island/villas__villaresorts.com__newsletter.md</t>
        </is>
      </c>
    </row>
    <row r="4356">
      <c r="A4356" t="n">
        <v>175</v>
      </c>
      <c r="B4356" t="inlineStr">
        <is>
          <t>Villa Nautica Paradise Island</t>
        </is>
      </c>
      <c r="C4356" t="inlineStr">
        <is>
          <t>https://villaresorts.com/infinity-plan/</t>
        </is>
      </c>
      <c r="D4356" t="inlineStr">
        <is>
          <t>diving</t>
        </is>
      </c>
      <c r="E4356" t="inlineStr">
        <is>
          <t>Infinity Plan | Villa Resort, Maldives</t>
        </is>
      </c>
      <c r="F4356" t="n">
        <v>5218</v>
      </c>
      <c r="G4356" t="inlineStr">
        <is>
          <t>2026-10-05</t>
        </is>
      </c>
      <c r="H4356" t="inlineStr">
        <is>
          <t>official</t>
        </is>
      </c>
      <c r="I4356" t="inlineStr">
        <is>
          <t>output/pages/175_villa-nautica-paradise-island/diving__villaresorts.com__infinity-plan.md</t>
        </is>
      </c>
    </row>
    <row r="4357">
      <c r="A4357" t="n">
        <v>176</v>
      </c>
      <c r="B4357" t="inlineStr">
        <is>
          <t>Villa Park Sun Island</t>
        </is>
      </c>
      <c r="C4357" t="inlineStr">
        <is>
          <t>https://villaresorts.com/infinity-plan/</t>
        </is>
      </c>
      <c r="D4357" t="inlineStr">
        <is>
          <t>diving</t>
        </is>
      </c>
      <c r="E4357" t="inlineStr">
        <is>
          <t>Infinity Plan | Villa Resort, Maldives</t>
        </is>
      </c>
      <c r="F4357" t="n">
        <v>5218</v>
      </c>
      <c r="G4357" t="inlineStr">
        <is>
          <t>2026-10-05</t>
        </is>
      </c>
      <c r="H4357" t="inlineStr">
        <is>
          <t>official</t>
        </is>
      </c>
      <c r="I4357" t="inlineStr">
        <is>
          <t>output/pages/176_villa-park-sun-island/diving__villaresorts.com__infinity-plan.md</t>
        </is>
      </c>
    </row>
    <row r="4358">
      <c r="A4358" t="n">
        <v>175</v>
      </c>
      <c r="B4358" t="inlineStr">
        <is>
          <t>Villa Nautica Paradise Island</t>
        </is>
      </c>
      <c r="C4358" t="inlineStr">
        <is>
          <t>https://villaresorts.com/activity/local-island-experience/</t>
        </is>
      </c>
      <c r="D4358" t="inlineStr">
        <is>
          <t>excursions</t>
        </is>
      </c>
      <c r="E4358" t="inlineStr">
        <is>
          <t>Local island experience | Villa Resorts</t>
        </is>
      </c>
      <c r="F4358" t="n">
        <v>1069</v>
      </c>
      <c r="G4358" t="inlineStr">
        <is>
          <t>2026-10-05</t>
        </is>
      </c>
      <c r="H4358" t="inlineStr">
        <is>
          <t>official</t>
        </is>
      </c>
      <c r="I4358" t="inlineStr">
        <is>
          <t>output/pages/175_villa-nautica-paradise-island/excursions__villaresorts.com__activity-local-island-experience.md</t>
        </is>
      </c>
    </row>
    <row r="4359">
      <c r="A4359" t="n">
        <v>176</v>
      </c>
      <c r="B4359" t="inlineStr">
        <is>
          <t>Villa Park Sun Island</t>
        </is>
      </c>
      <c r="C4359" t="inlineStr">
        <is>
          <t>https://villaresorts.com/activity/local-island-experience/</t>
        </is>
      </c>
      <c r="D4359" t="inlineStr">
        <is>
          <t>excursions</t>
        </is>
      </c>
      <c r="E4359" t="inlineStr">
        <is>
          <t>Local island experience | Villa Resorts</t>
        </is>
      </c>
      <c r="F4359" t="n">
        <v>1069</v>
      </c>
      <c r="G4359" t="inlineStr">
        <is>
          <t>2026-10-05</t>
        </is>
      </c>
      <c r="H4359" t="inlineStr">
        <is>
          <t>official</t>
        </is>
      </c>
      <c r="I4359" t="inlineStr">
        <is>
          <t>output/pages/176_villa-park-sun-island/excursions__villaresorts.com__activity-local-island-experience.md</t>
        </is>
      </c>
    </row>
    <row r="4360">
      <c r="A4360" t="n">
        <v>175</v>
      </c>
      <c r="B4360" t="inlineStr">
        <is>
          <t>Villa Nautica Paradise Island</t>
        </is>
      </c>
      <c r="C4360" t="inlineStr">
        <is>
          <t>https://villaresorts.com/villa-haven/villas-and-residences/two-bedroom-residence-with-two-beach-pools-and-garden-pool/</t>
        </is>
      </c>
      <c r="D4360" t="inlineStr">
        <is>
          <t>diving</t>
        </is>
      </c>
      <c r="E4360" t="inlineStr">
        <is>
          <t>Two Bedroom Residence with Two Beach Pools and Garden Pool | Villa Haven Resort Maldives</t>
        </is>
      </c>
      <c r="F4360" t="n">
        <v>2210</v>
      </c>
      <c r="G4360" t="inlineStr">
        <is>
          <t>2026-10-05</t>
        </is>
      </c>
      <c r="H4360" t="inlineStr">
        <is>
          <t>official</t>
        </is>
      </c>
      <c r="I4360" t="inlineStr">
        <is>
          <t>output/pages/175_villa-nautica-paradise-island/diving__villaresorts.com__villa-haven-villas-and-residences-two-bedroom-residence-with.md</t>
        </is>
      </c>
    </row>
    <row r="4361">
      <c r="A4361" t="n">
        <v>176</v>
      </c>
      <c r="B4361" t="inlineStr">
        <is>
          <t>Villa Park Sun Island</t>
        </is>
      </c>
      <c r="C4361" t="inlineStr">
        <is>
          <t>https://villaresorts.com/villa-haven/villas-and-residences/two-bedroom-residence-with-two-beach-pools-and-garden-pool/</t>
        </is>
      </c>
      <c r="D4361" t="inlineStr">
        <is>
          <t>diving</t>
        </is>
      </c>
      <c r="E4361" t="inlineStr">
        <is>
          <t>Two Bedroom Residence with Two Beach Pools and Garden Pool | Villa Haven Resort Maldives</t>
        </is>
      </c>
      <c r="F4361" t="n">
        <v>2210</v>
      </c>
      <c r="G4361" t="inlineStr">
        <is>
          <t>2026-10-05</t>
        </is>
      </c>
      <c r="H4361" t="inlineStr">
        <is>
          <t>official</t>
        </is>
      </c>
      <c r="I4361" t="inlineStr">
        <is>
          <t>output/pages/176_villa-park-sun-island/diving__villaresorts.com__villa-haven-villas-and-residences-two-bedroom-residence-with.md</t>
        </is>
      </c>
    </row>
    <row r="4362">
      <c r="A4362" t="n">
        <v>175</v>
      </c>
      <c r="B4362" t="inlineStr">
        <is>
          <t>Villa Nautica Paradise Island</t>
        </is>
      </c>
      <c r="C4362" t="inlineStr">
        <is>
          <t>https://villaresorts.com/villa-nautica/occasions/honeymoons/</t>
        </is>
      </c>
      <c r="D4362" t="inlineStr">
        <is>
          <t>wedding</t>
        </is>
      </c>
      <c r="E4362" t="inlineStr">
        <is>
          <t>Romantic Honeymoons | Villa Nautica Resort Maldives</t>
        </is>
      </c>
      <c r="F4362" t="n">
        <v>2686</v>
      </c>
      <c r="G4362" t="inlineStr">
        <is>
          <t>2026-10-05</t>
        </is>
      </c>
      <c r="H4362" t="inlineStr">
        <is>
          <t>official</t>
        </is>
      </c>
      <c r="I4362" t="inlineStr">
        <is>
          <t>output/pages/175_villa-nautica-paradise-island/wedding__villaresorts.com__villa-nautica-occasions-honeymoons.md</t>
        </is>
      </c>
    </row>
    <row r="4363">
      <c r="A4363" t="n">
        <v>176</v>
      </c>
      <c r="B4363" t="inlineStr">
        <is>
          <t>Villa Park Sun Island</t>
        </is>
      </c>
      <c r="C4363" t="inlineStr">
        <is>
          <t>https://villaresorts.com/villa-nautica/occasions/honeymoons/</t>
        </is>
      </c>
      <c r="D4363" t="inlineStr">
        <is>
          <t>wedding</t>
        </is>
      </c>
      <c r="E4363" t="inlineStr">
        <is>
          <t>Romantic Honeymoons | Villa Nautica Resort Maldives</t>
        </is>
      </c>
      <c r="F4363" t="n">
        <v>2686</v>
      </c>
      <c r="G4363" t="inlineStr">
        <is>
          <t>2026-10-05</t>
        </is>
      </c>
      <c r="H4363" t="inlineStr">
        <is>
          <t>official</t>
        </is>
      </c>
      <c r="I4363" t="inlineStr">
        <is>
          <t>output/pages/176_villa-park-sun-island/wedding__villaresorts.com__villa-nautica-occasions-honeymoons.md</t>
        </is>
      </c>
    </row>
    <row r="4364">
      <c r="A4364" t="n">
        <v>175</v>
      </c>
      <c r="B4364" t="inlineStr">
        <is>
          <t>Villa Nautica Paradise Island</t>
        </is>
      </c>
      <c r="C4364" t="inlineStr">
        <is>
          <t>https://villaresorts.com/villa-park/spa-wellness/</t>
        </is>
      </c>
      <c r="D4364" t="inlineStr">
        <is>
          <t>spa</t>
        </is>
      </c>
      <c r="E4364" t="inlineStr">
        <is>
          <t>Spa Wellness | Villa Park Resort Maldives</t>
        </is>
      </c>
      <c r="F4364" t="n">
        <v>3320</v>
      </c>
      <c r="G4364" t="inlineStr">
        <is>
          <t>2026-10-05</t>
        </is>
      </c>
      <c r="H4364" t="inlineStr">
        <is>
          <t>official</t>
        </is>
      </c>
      <c r="I4364" t="inlineStr">
        <is>
          <t>output/pages/175_villa-nautica-paradise-island/spa__villaresorts.com__villa-park-spa-wellness.md</t>
        </is>
      </c>
    </row>
    <row r="4365">
      <c r="A4365" t="n">
        <v>176</v>
      </c>
      <c r="B4365" t="inlineStr">
        <is>
          <t>Villa Park Sun Island</t>
        </is>
      </c>
      <c r="C4365" t="inlineStr">
        <is>
          <t>https://villaresorts.com/villa-park/spa-wellness/</t>
        </is>
      </c>
      <c r="D4365" t="inlineStr">
        <is>
          <t>spa</t>
        </is>
      </c>
      <c r="E4365" t="inlineStr">
        <is>
          <t>Spa Wellness | Villa Park Resort Maldives</t>
        </is>
      </c>
      <c r="F4365" t="n">
        <v>3320</v>
      </c>
      <c r="G4365" t="inlineStr">
        <is>
          <t>2026-10-05</t>
        </is>
      </c>
      <c r="H4365" t="inlineStr">
        <is>
          <t>official</t>
        </is>
      </c>
      <c r="I4365" t="inlineStr">
        <is>
          <t>output/pages/176_villa-park-sun-island/spa__villaresorts.com__villa-park-spa-wellness.md</t>
        </is>
      </c>
    </row>
    <row r="4366">
      <c r="A4366" t="n">
        <v>175</v>
      </c>
      <c r="B4366" t="inlineStr">
        <is>
          <t>Villa Nautica Paradise Island</t>
        </is>
      </c>
      <c r="C4366" t="inlineStr">
        <is>
          <t>https://villaresorts.com/royal-island/family-activities/</t>
        </is>
      </c>
      <c r="D4366" t="inlineStr">
        <is>
          <t>excursions</t>
        </is>
      </c>
      <c r="E4366" t="inlineStr">
        <is>
          <t>Family Activities at Royal Island | Villa Resorts</t>
        </is>
      </c>
      <c r="F4366" t="n">
        <v>3154</v>
      </c>
      <c r="G4366" t="inlineStr">
        <is>
          <t>2026-10-05</t>
        </is>
      </c>
      <c r="H4366" t="inlineStr">
        <is>
          <t>official</t>
        </is>
      </c>
      <c r="I4366" t="inlineStr">
        <is>
          <t>output/pages/175_villa-nautica-paradise-island/excursions__villaresorts.com__royal-island-family-activities.md</t>
        </is>
      </c>
    </row>
    <row r="4367">
      <c r="A4367" t="n">
        <v>176</v>
      </c>
      <c r="B4367" t="inlineStr">
        <is>
          <t>Villa Park Sun Island</t>
        </is>
      </c>
      <c r="C4367" t="inlineStr">
        <is>
          <t>https://villaresorts.com/royal-island/family-activities/</t>
        </is>
      </c>
      <c r="D4367" t="inlineStr">
        <is>
          <t>excursions</t>
        </is>
      </c>
      <c r="E4367" t="inlineStr">
        <is>
          <t>Family Activities at Royal Island | Villa Resorts</t>
        </is>
      </c>
      <c r="F4367" t="n">
        <v>3154</v>
      </c>
      <c r="G4367" t="inlineStr">
        <is>
          <t>2026-10-05</t>
        </is>
      </c>
      <c r="H4367" t="inlineStr">
        <is>
          <t>official</t>
        </is>
      </c>
      <c r="I4367" t="inlineStr">
        <is>
          <t>output/pages/176_villa-park-sun-island/excursions__villaresorts.com__royal-island-family-activities.md</t>
        </is>
      </c>
    </row>
    <row r="4368">
      <c r="A4368" t="n">
        <v>175</v>
      </c>
      <c r="B4368" t="inlineStr">
        <is>
          <t>Villa Nautica Paradise Island</t>
        </is>
      </c>
      <c r="C4368" t="inlineStr">
        <is>
          <t>https://villaresorts.com/villa-haven/experiences-at-villa-haven/</t>
        </is>
      </c>
      <c r="D4368" t="inlineStr">
        <is>
          <t>diving</t>
        </is>
      </c>
      <c r="E4368" t="inlineStr">
        <is>
          <t>Experiences | Villa Haven Resort Maldives</t>
        </is>
      </c>
      <c r="F4368" t="n">
        <v>2107</v>
      </c>
      <c r="G4368" t="inlineStr">
        <is>
          <t>2026-10-05</t>
        </is>
      </c>
      <c r="H4368" t="inlineStr">
        <is>
          <t>official</t>
        </is>
      </c>
      <c r="I4368" t="inlineStr">
        <is>
          <t>output/pages/175_villa-nautica-paradise-island/diving__villaresorts.com__villa-haven-experiences-at-villa-haven.md</t>
        </is>
      </c>
    </row>
    <row r="4369">
      <c r="A4369" t="n">
        <v>176</v>
      </c>
      <c r="B4369" t="inlineStr">
        <is>
          <t>Villa Park Sun Island</t>
        </is>
      </c>
      <c r="C4369" t="inlineStr">
        <is>
          <t>https://villaresorts.com/villa-haven/experiences-at-villa-haven/</t>
        </is>
      </c>
      <c r="D4369" t="inlineStr">
        <is>
          <t>diving</t>
        </is>
      </c>
      <c r="E4369" t="inlineStr">
        <is>
          <t>Experiences | Villa Haven Resort Maldives</t>
        </is>
      </c>
      <c r="F4369" t="n">
        <v>2107</v>
      </c>
      <c r="G4369" t="inlineStr">
        <is>
          <t>2026-10-05</t>
        </is>
      </c>
      <c r="H4369" t="inlineStr">
        <is>
          <t>official</t>
        </is>
      </c>
      <c r="I4369" t="inlineStr">
        <is>
          <t>output/pages/176_villa-park-sun-island/diving__villaresorts.com__villa-haven-experiences-at-villa-haven.md</t>
        </is>
      </c>
    </row>
    <row r="4370">
      <c r="A4370" t="n">
        <v>175</v>
      </c>
      <c r="B4370" t="inlineStr">
        <is>
          <t>Villa Nautica Paradise Island</t>
        </is>
      </c>
      <c r="C4370" t="inlineStr">
        <is>
          <t>https://villaresorts.com/blog/villa-resorts-exploring-the-depths-unforgettable-marine-excursions-in-the-maldives/</t>
        </is>
      </c>
      <c r="D4370" t="inlineStr">
        <is>
          <t>diving</t>
        </is>
      </c>
      <c r="E4370" t="inlineStr">
        <is>
          <t>Villa Resorts | Exploring the depths: unforgettable marine excursions in the Maldives | Villa Resorts</t>
        </is>
      </c>
      <c r="F4370" t="n">
        <v>8199</v>
      </c>
      <c r="G4370" t="inlineStr">
        <is>
          <t>2026-10-05</t>
        </is>
      </c>
      <c r="H4370" t="inlineStr">
        <is>
          <t>official</t>
        </is>
      </c>
      <c r="I4370" t="inlineStr">
        <is>
          <t>output/pages/175_villa-nautica-paradise-island/diving__villaresorts.com__blog-villa-resorts-exploring-the-depths-unforgettable-marine.md</t>
        </is>
      </c>
    </row>
    <row r="4371">
      <c r="A4371" t="n">
        <v>176</v>
      </c>
      <c r="B4371" t="inlineStr">
        <is>
          <t>Villa Park Sun Island</t>
        </is>
      </c>
      <c r="C4371" t="inlineStr">
        <is>
          <t>https://villaresorts.com/blog/villa-resorts-exploring-the-depths-unforgettable-marine-excursions-in-the-maldives/</t>
        </is>
      </c>
      <c r="D4371" t="inlineStr">
        <is>
          <t>diving</t>
        </is>
      </c>
      <c r="E4371" t="inlineStr">
        <is>
          <t>Villa Resorts | Exploring the depths: unforgettable marine excursions in the Maldives | Villa Resorts</t>
        </is>
      </c>
      <c r="F4371" t="n">
        <v>8199</v>
      </c>
      <c r="G4371" t="inlineStr">
        <is>
          <t>2026-10-05</t>
        </is>
      </c>
      <c r="H4371" t="inlineStr">
        <is>
          <t>official</t>
        </is>
      </c>
      <c r="I4371" t="inlineStr">
        <is>
          <t>output/pages/176_villa-park-sun-island/diving__villaresorts.com__blog-villa-resorts-exploring-the-depths-unforgettable-marine.md</t>
        </is>
      </c>
    </row>
    <row r="4372">
      <c r="A4372" t="n">
        <v>175</v>
      </c>
      <c r="B4372" t="inlineStr">
        <is>
          <t>Villa Nautica Paradise Island</t>
        </is>
      </c>
      <c r="C4372" t="inlineStr">
        <is>
          <t>https://villaresorts.com/villa-park/accommodation/lagoon-beach-villa/</t>
        </is>
      </c>
      <c r="D4372" t="inlineStr">
        <is>
          <t>diving</t>
        </is>
      </c>
      <c r="E4372" t="inlineStr">
        <is>
          <t>Lagoon Beach Villa | Villa Park Resort Maldives</t>
        </is>
      </c>
      <c r="F4372" t="n">
        <v>2047</v>
      </c>
      <c r="G4372" t="inlineStr">
        <is>
          <t>2026-10-05</t>
        </is>
      </c>
      <c r="H4372" t="inlineStr">
        <is>
          <t>official</t>
        </is>
      </c>
      <c r="I4372" t="inlineStr">
        <is>
          <t>output/pages/175_villa-nautica-paradise-island/diving__villaresorts.com__villa-park-accommodation-lagoon-beach-villa.md</t>
        </is>
      </c>
    </row>
    <row r="4373">
      <c r="A4373" t="n">
        <v>176</v>
      </c>
      <c r="B4373" t="inlineStr">
        <is>
          <t>Villa Park Sun Island</t>
        </is>
      </c>
      <c r="C4373" t="inlineStr">
        <is>
          <t>https://villaresorts.com/villa-park/accommodation/lagoon-beach-villa/</t>
        </is>
      </c>
      <c r="D4373" t="inlineStr">
        <is>
          <t>diving</t>
        </is>
      </c>
      <c r="E4373" t="inlineStr">
        <is>
          <t>Lagoon Beach Villa | Villa Park Resort Maldives</t>
        </is>
      </c>
      <c r="F4373" t="n">
        <v>2047</v>
      </c>
      <c r="G4373" t="inlineStr">
        <is>
          <t>2026-10-05</t>
        </is>
      </c>
      <c r="H4373" t="inlineStr">
        <is>
          <t>official</t>
        </is>
      </c>
      <c r="I4373" t="inlineStr">
        <is>
          <t>output/pages/176_villa-park-sun-island/diving__villaresorts.com__villa-park-accommodation-lagoon-beach-villa.md</t>
        </is>
      </c>
    </row>
    <row r="4374">
      <c r="A4374" t="n">
        <v>175</v>
      </c>
      <c r="B4374" t="inlineStr">
        <is>
          <t>Villa Nautica Paradise Island</t>
        </is>
      </c>
      <c r="C4374" t="inlineStr">
        <is>
          <t>https://villaresorts.com/royal-island/experiences/</t>
        </is>
      </c>
      <c r="D4374" t="inlineStr">
        <is>
          <t>diving</t>
        </is>
      </c>
      <c r="E4374" t="inlineStr">
        <is>
          <t>Experiences | Royal Island Resort, Maldives</t>
        </is>
      </c>
      <c r="F4374" t="n">
        <v>1575</v>
      </c>
      <c r="G4374" t="inlineStr">
        <is>
          <t>2026-10-05</t>
        </is>
      </c>
      <c r="H4374" t="inlineStr">
        <is>
          <t>official</t>
        </is>
      </c>
      <c r="I4374" t="inlineStr">
        <is>
          <t>output/pages/175_villa-nautica-paradise-island/diving__villaresorts.com__royal-island-experiences.md</t>
        </is>
      </c>
    </row>
    <row r="4375">
      <c r="A4375" t="n">
        <v>176</v>
      </c>
      <c r="B4375" t="inlineStr">
        <is>
          <t>Villa Park Sun Island</t>
        </is>
      </c>
      <c r="C4375" t="inlineStr">
        <is>
          <t>https://villaresorts.com/royal-island/experiences/</t>
        </is>
      </c>
      <c r="D4375" t="inlineStr">
        <is>
          <t>diving</t>
        </is>
      </c>
      <c r="E4375" t="inlineStr">
        <is>
          <t>Experiences | Royal Island Resort, Maldives</t>
        </is>
      </c>
      <c r="F4375" t="n">
        <v>1575</v>
      </c>
      <c r="G4375" t="inlineStr">
        <is>
          <t>2026-10-05</t>
        </is>
      </c>
      <c r="H4375" t="inlineStr">
        <is>
          <t>official</t>
        </is>
      </c>
      <c r="I4375" t="inlineStr">
        <is>
          <t>output/pages/176_villa-park-sun-island/diving__villaresorts.com__royal-island-experiences.md</t>
        </is>
      </c>
    </row>
    <row r="4376">
      <c r="A4376" t="n">
        <v>175</v>
      </c>
      <c r="B4376" t="inlineStr">
        <is>
          <t>Villa Nautica Paradise Island</t>
        </is>
      </c>
      <c r="C4376" t="inlineStr">
        <is>
          <t>https://villaresorts.com/royal-island/accommodation/compare-villas/</t>
        </is>
      </c>
      <c r="D4376" t="inlineStr">
        <is>
          <t>villas</t>
        </is>
      </c>
      <c r="E4376" t="inlineStr">
        <is>
          <t>Compare Villas | Villa Resorts</t>
        </is>
      </c>
      <c r="F4376" t="n">
        <v>220</v>
      </c>
      <c r="G4376" t="inlineStr">
        <is>
          <t>2026-10-05</t>
        </is>
      </c>
      <c r="H4376" t="inlineStr">
        <is>
          <t>official</t>
        </is>
      </c>
      <c r="I4376" t="inlineStr">
        <is>
          <t>output/pages/175_villa-nautica-paradise-island/villas__villaresorts.com__royal-island-accommodation-compare-villas.md</t>
        </is>
      </c>
    </row>
    <row r="4377">
      <c r="A4377" t="n">
        <v>176</v>
      </c>
      <c r="B4377" t="inlineStr">
        <is>
          <t>Villa Park Sun Island</t>
        </is>
      </c>
      <c r="C4377" t="inlineStr">
        <is>
          <t>https://villaresorts.com/royal-island/accommodation/compare-villas/</t>
        </is>
      </c>
      <c r="D4377" t="inlineStr">
        <is>
          <t>villas</t>
        </is>
      </c>
      <c r="E4377" t="inlineStr">
        <is>
          <t>Compare Villas | Villa Resorts</t>
        </is>
      </c>
      <c r="F4377" t="n">
        <v>220</v>
      </c>
      <c r="G4377" t="inlineStr">
        <is>
          <t>2026-10-05</t>
        </is>
      </c>
      <c r="H4377" t="inlineStr">
        <is>
          <t>official</t>
        </is>
      </c>
      <c r="I4377" t="inlineStr">
        <is>
          <t>output/pages/176_villa-park-sun-island/villas__villaresorts.com__royal-island-accommodation-compare-villas.md</t>
        </is>
      </c>
    </row>
    <row r="4378">
      <c r="A4378" t="n">
        <v>175</v>
      </c>
      <c r="B4378" t="inlineStr">
        <is>
          <t>Villa Nautica Paradise Island</t>
        </is>
      </c>
      <c r="C4378" t="inlineStr">
        <is>
          <t>https://villaresorts.com/villa-nautica/offers/</t>
        </is>
      </c>
      <c r="D4378" t="inlineStr">
        <is>
          <t>diving</t>
        </is>
      </c>
      <c r="E4378" t="inlineStr">
        <is>
          <t>Offers | Villa Nautica Resort Maldives</t>
        </is>
      </c>
      <c r="F4378" t="n">
        <v>1793</v>
      </c>
      <c r="G4378" t="inlineStr">
        <is>
          <t>2026-10-05</t>
        </is>
      </c>
      <c r="H4378" t="inlineStr">
        <is>
          <t>official</t>
        </is>
      </c>
      <c r="I4378" t="inlineStr">
        <is>
          <t>output/pages/175_villa-nautica-paradise-island/diving__villaresorts.com__villa-nautica-offers.md</t>
        </is>
      </c>
    </row>
    <row r="4379">
      <c r="A4379" t="n">
        <v>176</v>
      </c>
      <c r="B4379" t="inlineStr">
        <is>
          <t>Villa Park Sun Island</t>
        </is>
      </c>
      <c r="C4379" t="inlineStr">
        <is>
          <t>https://villaresorts.com/villa-nautica/offers/</t>
        </is>
      </c>
      <c r="D4379" t="inlineStr">
        <is>
          <t>diving</t>
        </is>
      </c>
      <c r="E4379" t="inlineStr">
        <is>
          <t>Offers | Villa Nautica Resort Maldives</t>
        </is>
      </c>
      <c r="F4379" t="n">
        <v>1793</v>
      </c>
      <c r="G4379" t="inlineStr">
        <is>
          <t>2026-10-05</t>
        </is>
      </c>
      <c r="H4379" t="inlineStr">
        <is>
          <t>official</t>
        </is>
      </c>
      <c r="I4379" t="inlineStr">
        <is>
          <t>output/pages/176_villa-park-sun-island/diving__villaresorts.com__villa-nautica-offers.md</t>
        </is>
      </c>
    </row>
    <row r="4380">
      <c r="A4380" t="n">
        <v>175</v>
      </c>
      <c r="B4380" t="inlineStr">
        <is>
          <t>Villa Nautica Paradise Island</t>
        </is>
      </c>
      <c r="C4380" t="inlineStr">
        <is>
          <t>https://villaresorts.com/blog/top-five-reasons-to-visit-our-award-winning-spas/</t>
        </is>
      </c>
      <c r="D4380" t="inlineStr">
        <is>
          <t>spa</t>
        </is>
      </c>
      <c r="E4380" t="inlineStr">
        <is>
          <t>Top five reasons to visit our award-winning spas | Villa Resorts</t>
        </is>
      </c>
      <c r="F4380" t="n">
        <v>2622</v>
      </c>
      <c r="G4380" t="inlineStr">
        <is>
          <t>2026-10-05</t>
        </is>
      </c>
      <c r="H4380" t="inlineStr">
        <is>
          <t>official</t>
        </is>
      </c>
      <c r="I4380" t="inlineStr">
        <is>
          <t>output/pages/175_villa-nautica-paradise-island/spa__villaresorts.com__blog-top-five-reasons-to-visit-our-award-winning-spas.md</t>
        </is>
      </c>
    </row>
    <row r="4381">
      <c r="A4381" t="n">
        <v>176</v>
      </c>
      <c r="B4381" t="inlineStr">
        <is>
          <t>Villa Park Sun Island</t>
        </is>
      </c>
      <c r="C4381" t="inlineStr">
        <is>
          <t>https://villaresorts.com/blog/top-five-reasons-to-visit-our-award-winning-spas/</t>
        </is>
      </c>
      <c r="D4381" t="inlineStr">
        <is>
          <t>spa</t>
        </is>
      </c>
      <c r="E4381" t="inlineStr">
        <is>
          <t>Top five reasons to visit our award-winning spas | Villa Resorts</t>
        </is>
      </c>
      <c r="F4381" t="n">
        <v>2622</v>
      </c>
      <c r="G4381" t="inlineStr">
        <is>
          <t>2026-10-05</t>
        </is>
      </c>
      <c r="H4381" t="inlineStr">
        <is>
          <t>official</t>
        </is>
      </c>
      <c r="I4381" t="inlineStr">
        <is>
          <t>output/pages/176_villa-park-sun-island/spa__villaresorts.com__blog-top-five-reasons-to-visit-our-award-winning-spas.md</t>
        </is>
      </c>
    </row>
    <row r="4382">
      <c r="A4382" t="n">
        <v>175</v>
      </c>
      <c r="B4382" t="inlineStr">
        <is>
          <t>Villa Nautica Paradise Island</t>
        </is>
      </c>
      <c r="C4382" t="inlineStr">
        <is>
          <t>https://villaresorts.com/villa-haven/villas-and-residences/haven-reserve/</t>
        </is>
      </c>
      <c r="D4382" t="inlineStr">
        <is>
          <t>diving</t>
        </is>
      </c>
      <c r="E4382" t="inlineStr">
        <is>
          <t>Haven Reserve | Villa Haven Resort Maldives</t>
        </is>
      </c>
      <c r="F4382" t="n">
        <v>2214</v>
      </c>
      <c r="G4382" t="inlineStr">
        <is>
          <t>2026-10-05</t>
        </is>
      </c>
      <c r="H4382" t="inlineStr">
        <is>
          <t>official</t>
        </is>
      </c>
      <c r="I4382" t="inlineStr">
        <is>
          <t>output/pages/175_villa-nautica-paradise-island/diving__villaresorts.com__villa-haven-villas-and-residences-haven-reserve.md</t>
        </is>
      </c>
    </row>
    <row r="4383">
      <c r="A4383" t="n">
        <v>176</v>
      </c>
      <c r="B4383" t="inlineStr">
        <is>
          <t>Villa Park Sun Island</t>
        </is>
      </c>
      <c r="C4383" t="inlineStr">
        <is>
          <t>https://villaresorts.com/villa-haven/villas-and-residences/haven-reserve/</t>
        </is>
      </c>
      <c r="D4383" t="inlineStr">
        <is>
          <t>diving</t>
        </is>
      </c>
      <c r="E4383" t="inlineStr">
        <is>
          <t>Haven Reserve | Villa Haven Resort Maldives</t>
        </is>
      </c>
      <c r="F4383" t="n">
        <v>2214</v>
      </c>
      <c r="G4383" t="inlineStr">
        <is>
          <t>2026-10-05</t>
        </is>
      </c>
      <c r="H4383" t="inlineStr">
        <is>
          <t>official</t>
        </is>
      </c>
      <c r="I4383" t="inlineStr">
        <is>
          <t>output/pages/176_villa-park-sun-island/diving__villaresorts.com__villa-haven-villas-and-residences-haven-reserve.md</t>
        </is>
      </c>
    </row>
    <row r="4384">
      <c r="A4384" t="n">
        <v>175</v>
      </c>
      <c r="B4384" t="inlineStr">
        <is>
          <t>Villa Nautica Paradise Island</t>
        </is>
      </c>
      <c r="C4384" t="inlineStr">
        <is>
          <t>https://villaresorts.com/villa-nautica/experiences/excursions/</t>
        </is>
      </c>
      <c r="D4384" t="inlineStr">
        <is>
          <t>diving</t>
        </is>
      </c>
      <c r="E4384" t="inlineStr">
        <is>
          <t>Excursions | Villa Nautica Resort Maldives</t>
        </is>
      </c>
      <c r="F4384" t="n">
        <v>3726</v>
      </c>
      <c r="G4384" t="inlineStr">
        <is>
          <t>2026-10-05</t>
        </is>
      </c>
      <c r="H4384" t="inlineStr">
        <is>
          <t>official</t>
        </is>
      </c>
      <c r="I4384" t="inlineStr">
        <is>
          <t>output/pages/175_villa-nautica-paradise-island/diving__villaresorts.com__villa-nautica-experiences-excursions.md</t>
        </is>
      </c>
    </row>
    <row r="4385">
      <c r="A4385" t="n">
        <v>176</v>
      </c>
      <c r="B4385" t="inlineStr">
        <is>
          <t>Villa Park Sun Island</t>
        </is>
      </c>
      <c r="C4385" t="inlineStr">
        <is>
          <t>https://villaresorts.com/villa-nautica/experiences/excursions/</t>
        </is>
      </c>
      <c r="D4385" t="inlineStr">
        <is>
          <t>diving</t>
        </is>
      </c>
      <c r="E4385" t="inlineStr">
        <is>
          <t>Excursions | Villa Nautica Resort Maldives</t>
        </is>
      </c>
      <c r="F4385" t="n">
        <v>3726</v>
      </c>
      <c r="G4385" t="inlineStr">
        <is>
          <t>2026-10-05</t>
        </is>
      </c>
      <c r="H4385" t="inlineStr">
        <is>
          <t>official</t>
        </is>
      </c>
      <c r="I4385" t="inlineStr">
        <is>
          <t>output/pages/176_villa-park-sun-island/diving__villaresorts.com__villa-nautica-experiences-excursions.md</t>
        </is>
      </c>
    </row>
    <row r="4386">
      <c r="A4386" t="n">
        <v>175</v>
      </c>
      <c r="B4386" t="inlineStr">
        <is>
          <t>Villa Nautica Paradise Island</t>
        </is>
      </c>
      <c r="C4386" t="inlineStr">
        <is>
          <t>https://villaresorts.com/royal-island/contact/</t>
        </is>
      </c>
      <c r="D4386" t="inlineStr">
        <is>
          <t>diving</t>
        </is>
      </c>
      <c r="E4386" t="inlineStr">
        <is>
          <t>Contact Us | Royal Island Resort, Maldives</t>
        </is>
      </c>
      <c r="F4386" t="n">
        <v>584</v>
      </c>
      <c r="G4386" t="inlineStr">
        <is>
          <t>2026-10-05</t>
        </is>
      </c>
      <c r="H4386" t="inlineStr">
        <is>
          <t>official</t>
        </is>
      </c>
      <c r="I4386" t="inlineStr">
        <is>
          <t>output/pages/175_villa-nautica-paradise-island/diving__villaresorts.com__royal-island-contact.md</t>
        </is>
      </c>
    </row>
    <row r="4387">
      <c r="A4387" t="n">
        <v>176</v>
      </c>
      <c r="B4387" t="inlineStr">
        <is>
          <t>Villa Park Sun Island</t>
        </is>
      </c>
      <c r="C4387" t="inlineStr">
        <is>
          <t>https://villaresorts.com/royal-island/contact/</t>
        </is>
      </c>
      <c r="D4387" t="inlineStr">
        <is>
          <t>diving</t>
        </is>
      </c>
      <c r="E4387" t="inlineStr">
        <is>
          <t>Contact Us | Royal Island Resort, Maldives</t>
        </is>
      </c>
      <c r="F4387" t="n">
        <v>584</v>
      </c>
      <c r="G4387" t="inlineStr">
        <is>
          <t>2026-10-05</t>
        </is>
      </c>
      <c r="H4387" t="inlineStr">
        <is>
          <t>official</t>
        </is>
      </c>
      <c r="I4387" t="inlineStr">
        <is>
          <t>output/pages/176_villa-park-sun-island/diving__villaresorts.com__royal-island-contact.md</t>
        </is>
      </c>
    </row>
    <row r="4388">
      <c r="A4388" t="n">
        <v>175</v>
      </c>
      <c r="B4388" t="inlineStr">
        <is>
          <t>Villa Nautica Paradise Island</t>
        </is>
      </c>
      <c r="C4388" t="inlineStr">
        <is>
          <t>https://villaresorts.com/villa-nautica/romantic-getaways/</t>
        </is>
      </c>
      <c r="D4388" t="inlineStr">
        <is>
          <t>villas</t>
        </is>
      </c>
      <c r="E4388" t="inlineStr">
        <is>
          <t>Romantic Getaways at Villa Nautica | Villa Resorts</t>
        </is>
      </c>
      <c r="F4388" t="n">
        <v>3589</v>
      </c>
      <c r="G4388" t="inlineStr">
        <is>
          <t>2026-10-05</t>
        </is>
      </c>
      <c r="H4388" t="inlineStr">
        <is>
          <t>official</t>
        </is>
      </c>
      <c r="I4388" t="inlineStr">
        <is>
          <t>output/pages/175_villa-nautica-paradise-island/villas__villaresorts.com__villa-nautica-romantic-getaways.md</t>
        </is>
      </c>
    </row>
    <row r="4389">
      <c r="A4389" t="n">
        <v>176</v>
      </c>
      <c r="B4389" t="inlineStr">
        <is>
          <t>Villa Park Sun Island</t>
        </is>
      </c>
      <c r="C4389" t="inlineStr">
        <is>
          <t>https://villaresorts.com/villa-nautica/romantic-getaways/</t>
        </is>
      </c>
      <c r="D4389" t="inlineStr">
        <is>
          <t>villas</t>
        </is>
      </c>
      <c r="E4389" t="inlineStr">
        <is>
          <t>Romantic Getaways at Villa Nautica | Villa Resorts</t>
        </is>
      </c>
      <c r="F4389" t="n">
        <v>3589</v>
      </c>
      <c r="G4389" t="inlineStr">
        <is>
          <t>2026-10-05</t>
        </is>
      </c>
      <c r="H4389" t="inlineStr">
        <is>
          <t>official</t>
        </is>
      </c>
      <c r="I4389" t="inlineStr">
        <is>
          <t>output/pages/176_villa-park-sun-island/villas__villaresorts.com__villa-nautica-romantic-getaways.md</t>
        </is>
      </c>
    </row>
    <row r="4390">
      <c r="A4390" t="n">
        <v>175</v>
      </c>
      <c r="B4390" t="inlineStr">
        <is>
          <t>Villa Nautica Paradise Island</t>
        </is>
      </c>
      <c r="C4390" t="inlineStr">
        <is>
          <t>https://villaresorts.com/villa-nautica/experiences/diving/</t>
        </is>
      </c>
      <c r="D4390" t="inlineStr">
        <is>
          <t>diving</t>
        </is>
      </c>
      <c r="E4390" t="inlineStr">
        <is>
          <t>Diving | Villa Nautica Resort Maldives</t>
        </is>
      </c>
      <c r="F4390" t="n">
        <v>3548</v>
      </c>
      <c r="G4390" t="inlineStr">
        <is>
          <t>2026-10-05</t>
        </is>
      </c>
      <c r="H4390" t="inlineStr">
        <is>
          <t>official</t>
        </is>
      </c>
      <c r="I4390" t="inlineStr">
        <is>
          <t>output/pages/175_villa-nautica-paradise-island/diving__villaresorts.com__villa-nautica-experiences-diving.md</t>
        </is>
      </c>
    </row>
    <row r="4391">
      <c r="A4391" t="n">
        <v>176</v>
      </c>
      <c r="B4391" t="inlineStr">
        <is>
          <t>Villa Park Sun Island</t>
        </is>
      </c>
      <c r="C4391" t="inlineStr">
        <is>
          <t>https://villaresorts.com/villa-nautica/experiences/diving/</t>
        </is>
      </c>
      <c r="D4391" t="inlineStr">
        <is>
          <t>diving</t>
        </is>
      </c>
      <c r="E4391" t="inlineStr">
        <is>
          <t>Diving | Villa Nautica Resort Maldives</t>
        </is>
      </c>
      <c r="F4391" t="n">
        <v>3548</v>
      </c>
      <c r="G4391" t="inlineStr">
        <is>
          <t>2026-10-05</t>
        </is>
      </c>
      <c r="H4391" t="inlineStr">
        <is>
          <t>official</t>
        </is>
      </c>
      <c r="I4391" t="inlineStr">
        <is>
          <t>output/pages/176_villa-park-sun-island/diving__villaresorts.com__villa-nautica-experiences-diving.md</t>
        </is>
      </c>
    </row>
    <row r="4392">
      <c r="A4392" t="n">
        <v>175</v>
      </c>
      <c r="B4392" t="inlineStr">
        <is>
          <t>Villa Nautica Paradise Island</t>
        </is>
      </c>
      <c r="C4392" t="inlineStr">
        <is>
          <t>https://villaresorts.com/activity/stargazing/</t>
        </is>
      </c>
      <c r="D4392" t="inlineStr">
        <is>
          <t>excursions</t>
        </is>
      </c>
      <c r="E4392" t="inlineStr">
        <is>
          <t>Stargazing | Villa Resorts</t>
        </is>
      </c>
      <c r="F4392" t="n">
        <v>1104</v>
      </c>
      <c r="G4392" t="inlineStr">
        <is>
          <t>2026-10-05</t>
        </is>
      </c>
      <c r="H4392" t="inlineStr">
        <is>
          <t>official</t>
        </is>
      </c>
      <c r="I4392" t="inlineStr">
        <is>
          <t>output/pages/175_villa-nautica-paradise-island/excursions__villaresorts.com__activity-stargazing.md</t>
        </is>
      </c>
    </row>
    <row r="4393">
      <c r="A4393" t="n">
        <v>176</v>
      </c>
      <c r="B4393" t="inlineStr">
        <is>
          <t>Villa Park Sun Island</t>
        </is>
      </c>
      <c r="C4393" t="inlineStr">
        <is>
          <t>https://villaresorts.com/activity/stargazing/</t>
        </is>
      </c>
      <c r="D4393" t="inlineStr">
        <is>
          <t>excursions</t>
        </is>
      </c>
      <c r="E4393" t="inlineStr">
        <is>
          <t>Stargazing | Villa Resorts</t>
        </is>
      </c>
      <c r="F4393" t="n">
        <v>1104</v>
      </c>
      <c r="G4393" t="inlineStr">
        <is>
          <t>2026-10-05</t>
        </is>
      </c>
      <c r="H4393" t="inlineStr">
        <is>
          <t>official</t>
        </is>
      </c>
      <c r="I4393" t="inlineStr">
        <is>
          <t>output/pages/176_villa-park-sun-island/excursions__villaresorts.com__activity-stargazing.md</t>
        </is>
      </c>
    </row>
    <row r="4394">
      <c r="A4394" t="n">
        <v>175</v>
      </c>
      <c r="B4394" t="inlineStr">
        <is>
          <t>Villa Nautica Paradise Island</t>
        </is>
      </c>
      <c r="C4394" t="inlineStr">
        <is>
          <t>https://villaresorts.com/blog/your-guide-to-maldivian-marine-life-what-lies-beneath-the-waves/</t>
        </is>
      </c>
      <c r="D4394" t="inlineStr">
        <is>
          <t>dining</t>
        </is>
      </c>
      <c r="E4394" t="inlineStr">
        <is>
          <t>Your guide to Maldivian marine life: what lies beneath the waves | Villa Resorts</t>
        </is>
      </c>
      <c r="F4394" t="n">
        <v>4813</v>
      </c>
      <c r="G4394" t="inlineStr">
        <is>
          <t>2026-10-05</t>
        </is>
      </c>
      <c r="H4394" t="inlineStr">
        <is>
          <t>official</t>
        </is>
      </c>
      <c r="I4394" t="inlineStr">
        <is>
          <t>output/pages/175_villa-nautica-paradise-island/dining__villaresorts.com__blog-your-guide-to-maldivian-marine-life-what-lies-beneath-t.md</t>
        </is>
      </c>
    </row>
    <row r="4395">
      <c r="A4395" t="n">
        <v>176</v>
      </c>
      <c r="B4395" t="inlineStr">
        <is>
          <t>Villa Park Sun Island</t>
        </is>
      </c>
      <c r="C4395" t="inlineStr">
        <is>
          <t>https://villaresorts.com/blog/your-guide-to-maldivian-marine-life-what-lies-beneath-the-waves/</t>
        </is>
      </c>
      <c r="D4395" t="inlineStr">
        <is>
          <t>dining</t>
        </is>
      </c>
      <c r="E4395" t="inlineStr">
        <is>
          <t>Your guide to Maldivian marine life: what lies beneath the waves | Villa Resorts</t>
        </is>
      </c>
      <c r="F4395" t="n">
        <v>4813</v>
      </c>
      <c r="G4395" t="inlineStr">
        <is>
          <t>2026-10-05</t>
        </is>
      </c>
      <c r="H4395" t="inlineStr">
        <is>
          <t>official</t>
        </is>
      </c>
      <c r="I4395" t="inlineStr">
        <is>
          <t>output/pages/176_villa-park-sun-island/dining__villaresorts.com__blog-your-guide-to-maldivian-marine-life-what-lies-beneath-t.md</t>
        </is>
      </c>
    </row>
    <row r="4396">
      <c r="A4396" t="n">
        <v>175</v>
      </c>
      <c r="B4396" t="inlineStr">
        <is>
          <t>Villa Nautica Paradise Island</t>
        </is>
      </c>
      <c r="C4396" t="inlineStr">
        <is>
          <t>https://villaresorts.com/blog/a-journey-into-traditional-maldivian-fishing/</t>
        </is>
      </c>
      <c r="D4396" t="inlineStr">
        <is>
          <t>villas</t>
        </is>
      </c>
      <c r="E4396" t="inlineStr">
        <is>
          <t>A journey into traditional Maldivian fishing | Villa Resorts</t>
        </is>
      </c>
      <c r="F4396" t="n">
        <v>2966</v>
      </c>
      <c r="G4396" t="inlineStr">
        <is>
          <t>2026-10-05</t>
        </is>
      </c>
      <c r="H4396" t="inlineStr">
        <is>
          <t>official</t>
        </is>
      </c>
      <c r="I4396" t="inlineStr">
        <is>
          <t>output/pages/175_villa-nautica-paradise-island/villas__villaresorts.com__blog-a-journey-into-traditional-maldivian-fishing.md</t>
        </is>
      </c>
    </row>
    <row r="4397">
      <c r="A4397" t="n">
        <v>176</v>
      </c>
      <c r="B4397" t="inlineStr">
        <is>
          <t>Villa Park Sun Island</t>
        </is>
      </c>
      <c r="C4397" t="inlineStr">
        <is>
          <t>https://villaresorts.com/blog/a-journey-into-traditional-maldivian-fishing/</t>
        </is>
      </c>
      <c r="D4397" t="inlineStr">
        <is>
          <t>villas</t>
        </is>
      </c>
      <c r="E4397" t="inlineStr">
        <is>
          <t>A journey into traditional Maldivian fishing | Villa Resorts</t>
        </is>
      </c>
      <c r="F4397" t="n">
        <v>2966</v>
      </c>
      <c r="G4397" t="inlineStr">
        <is>
          <t>2026-10-05</t>
        </is>
      </c>
      <c r="H4397" t="inlineStr">
        <is>
          <t>official</t>
        </is>
      </c>
      <c r="I4397" t="inlineStr">
        <is>
          <t>output/pages/176_villa-park-sun-island/villas__villaresorts.com__blog-a-journey-into-traditional-maldivian-fishing.md</t>
        </is>
      </c>
    </row>
    <row r="4398">
      <c r="A4398" t="n">
        <v>175</v>
      </c>
      <c r="B4398" t="inlineStr">
        <is>
          <t>Villa Nautica Paradise Island</t>
        </is>
      </c>
      <c r="C4398" t="inlineStr">
        <is>
          <t>https://villaresorts.com/villa-park/accommodation/beach-villa/</t>
        </is>
      </c>
      <c r="D4398" t="inlineStr">
        <is>
          <t>villas</t>
        </is>
      </c>
      <c r="E4398" t="inlineStr">
        <is>
          <t>Beach Villa | Villa Resorts</t>
        </is>
      </c>
      <c r="F4398" t="n">
        <v>3086</v>
      </c>
      <c r="G4398" t="inlineStr">
        <is>
          <t>2026-10-05</t>
        </is>
      </c>
      <c r="H4398" t="inlineStr">
        <is>
          <t>official</t>
        </is>
      </c>
      <c r="I4398" t="inlineStr">
        <is>
          <t>output/pages/175_villa-nautica-paradise-island/villas__villaresorts.com__villa-park-accommodation-beach-villa.md</t>
        </is>
      </c>
    </row>
    <row r="4399">
      <c r="A4399" t="n">
        <v>176</v>
      </c>
      <c r="B4399" t="inlineStr">
        <is>
          <t>Villa Park Sun Island</t>
        </is>
      </c>
      <c r="C4399" t="inlineStr">
        <is>
          <t>https://villaresorts.com/villa-park/accommodation/beach-villa/</t>
        </is>
      </c>
      <c r="D4399" t="inlineStr">
        <is>
          <t>villas</t>
        </is>
      </c>
      <c r="E4399" t="inlineStr">
        <is>
          <t>Beach Villa | Villa Resorts</t>
        </is>
      </c>
      <c r="F4399" t="n">
        <v>3086</v>
      </c>
      <c r="G4399" t="inlineStr">
        <is>
          <t>2026-10-05</t>
        </is>
      </c>
      <c r="H4399" t="inlineStr">
        <is>
          <t>official</t>
        </is>
      </c>
      <c r="I4399" t="inlineStr">
        <is>
          <t>output/pages/176_villa-park-sun-island/villas__villaresorts.com__villa-park-accommodation-beach-villa.md</t>
        </is>
      </c>
    </row>
    <row r="4400">
      <c r="A4400" t="n">
        <v>175</v>
      </c>
      <c r="B4400" t="inlineStr">
        <is>
          <t>Villa Nautica Paradise Island</t>
        </is>
      </c>
      <c r="C4400" t="inlineStr">
        <is>
          <t>https://villaresorts.com/villa-haven/about/resort-facilities/</t>
        </is>
      </c>
      <c r="D4400" t="inlineStr">
        <is>
          <t>diving</t>
        </is>
      </c>
      <c r="E4400" t="inlineStr">
        <is>
          <t>Resort Facilities | Villa Haven Resort Maldives</t>
        </is>
      </c>
      <c r="F4400" t="n">
        <v>1685</v>
      </c>
      <c r="G4400" t="inlineStr">
        <is>
          <t>2026-10-05</t>
        </is>
      </c>
      <c r="H4400" t="inlineStr">
        <is>
          <t>official</t>
        </is>
      </c>
      <c r="I4400" t="inlineStr">
        <is>
          <t>output/pages/175_villa-nautica-paradise-island/diving__villaresorts.com__villa-haven-about-resort-facilities.md</t>
        </is>
      </c>
    </row>
    <row r="4401">
      <c r="A4401" t="n">
        <v>176</v>
      </c>
      <c r="B4401" t="inlineStr">
        <is>
          <t>Villa Park Sun Island</t>
        </is>
      </c>
      <c r="C4401" t="inlineStr">
        <is>
          <t>https://villaresorts.com/villa-haven/about/resort-facilities/</t>
        </is>
      </c>
      <c r="D4401" t="inlineStr">
        <is>
          <t>diving</t>
        </is>
      </c>
      <c r="E4401" t="inlineStr">
        <is>
          <t>Resort Facilities | Villa Haven Resort Maldives</t>
        </is>
      </c>
      <c r="F4401" t="n">
        <v>1685</v>
      </c>
      <c r="G4401" t="inlineStr">
        <is>
          <t>2026-10-05</t>
        </is>
      </c>
      <c r="H4401" t="inlineStr">
        <is>
          <t>official</t>
        </is>
      </c>
      <c r="I4401" t="inlineStr">
        <is>
          <t>output/pages/176_villa-park-sun-island/diving__villaresorts.com__villa-haven-about-resort-facilities.md</t>
        </is>
      </c>
    </row>
    <row r="4402">
      <c r="A4402" t="n">
        <v>175</v>
      </c>
      <c r="B4402" t="inlineStr">
        <is>
          <t>Villa Nautica Paradise Island</t>
        </is>
      </c>
      <c r="C4402" t="inlineStr">
        <is>
          <t>https://villaresorts.com/villa-park/occasions/honeymoons/</t>
        </is>
      </c>
      <c r="D4402" t="inlineStr">
        <is>
          <t>wedding</t>
        </is>
      </c>
      <c r="E4402" t="inlineStr">
        <is>
          <t>Honeymoons | Villa Resorts</t>
        </is>
      </c>
      <c r="F4402" t="n">
        <v>2035</v>
      </c>
      <c r="G4402" t="inlineStr">
        <is>
          <t>2026-10-05</t>
        </is>
      </c>
      <c r="H4402" t="inlineStr">
        <is>
          <t>official</t>
        </is>
      </c>
      <c r="I4402" t="inlineStr">
        <is>
          <t>output/pages/175_villa-nautica-paradise-island/wedding__villaresorts.com__villa-park-occasions-honeymoons.md</t>
        </is>
      </c>
    </row>
    <row r="4403">
      <c r="A4403" t="n">
        <v>176</v>
      </c>
      <c r="B4403" t="inlineStr">
        <is>
          <t>Villa Park Sun Island</t>
        </is>
      </c>
      <c r="C4403" t="inlineStr">
        <is>
          <t>https://villaresorts.com/villa-park/occasions/honeymoons/</t>
        </is>
      </c>
      <c r="D4403" t="inlineStr">
        <is>
          <t>wedding</t>
        </is>
      </c>
      <c r="E4403" t="inlineStr">
        <is>
          <t>Honeymoons | Villa Resorts</t>
        </is>
      </c>
      <c r="F4403" t="n">
        <v>2035</v>
      </c>
      <c r="G4403" t="inlineStr">
        <is>
          <t>2026-10-05</t>
        </is>
      </c>
      <c r="H4403" t="inlineStr">
        <is>
          <t>official</t>
        </is>
      </c>
      <c r="I4403" t="inlineStr">
        <is>
          <t>output/pages/176_villa-park-sun-island/wedding__villaresorts.com__villa-park-occasions-honeymoons.md</t>
        </is>
      </c>
    </row>
    <row r="4404">
      <c r="A4404" t="n">
        <v>28</v>
      </c>
      <c r="B4404" t="inlineStr">
        <is>
          <t>Kudadoo Maldives Private island</t>
        </is>
      </c>
      <c r="C4404" t="inlineStr">
        <is>
          <t>https://www.crownandchamparesorts.com/</t>
        </is>
      </c>
      <c r="D4404" t="inlineStr">
        <is>
          <t>diving</t>
        </is>
      </c>
      <c r="E4404" t="inlineStr">
        <is>
          <t>Crown &amp; Champa Resorts | Hotels &amp; Resorts Collection In The Maldives | Official Site</t>
        </is>
      </c>
      <c r="F4404" t="n">
        <v>6969</v>
      </c>
      <c r="G4404" t="inlineStr">
        <is>
          <t>2026-10-05</t>
        </is>
      </c>
      <c r="H4404" t="inlineStr">
        <is>
          <t>official</t>
        </is>
      </c>
      <c r="I4404" t="inlineStr">
        <is>
          <t>output/pages/028_kudadoo-maldives-private-island/diving__crownandchamparesorts.com__home.md</t>
        </is>
      </c>
    </row>
    <row r="4405">
      <c r="A4405" t="n">
        <v>30</v>
      </c>
      <c r="B4405" t="inlineStr">
        <is>
          <t>Hurawalhi Island Resort</t>
        </is>
      </c>
      <c r="C4405" t="inlineStr">
        <is>
          <t>https://www.crownandchamparesorts.com/</t>
        </is>
      </c>
      <c r="D4405" t="inlineStr">
        <is>
          <t>diving</t>
        </is>
      </c>
      <c r="E4405" t="inlineStr">
        <is>
          <t>Crown &amp; Champa Resorts | Hotels &amp; Resorts Collection In The Maldives | Official Site</t>
        </is>
      </c>
      <c r="F4405" t="n">
        <v>6969</v>
      </c>
      <c r="G4405" t="inlineStr">
        <is>
          <t>2026-10-05</t>
        </is>
      </c>
      <c r="H4405" t="inlineStr">
        <is>
          <t>official</t>
        </is>
      </c>
      <c r="I4405" t="inlineStr">
        <is>
          <t>output/pages/030_hurawalhi-island-resort/diving__crownandchamparesorts.com__home.md</t>
        </is>
      </c>
    </row>
    <row r="4406">
      <c r="A4406" t="n">
        <v>28</v>
      </c>
      <c r="B4406" t="inlineStr">
        <is>
          <t>Kudadoo Maldives Private island</t>
        </is>
      </c>
      <c r="C4406" t="inlineStr">
        <is>
          <t>https://www.crownandchamparesorts.com/crown-champa-resorts-maldives-calendar-2026.html</t>
        </is>
      </c>
      <c r="D4406" t="inlineStr">
        <is>
          <t>diving</t>
        </is>
      </c>
      <c r="E4406" t="inlineStr">
        <is>
          <t>Crown &amp; Champa Resorts | Maldives Calendar 2026</t>
        </is>
      </c>
      <c r="F4406" t="n">
        <v>1730</v>
      </c>
      <c r="G4406" t="inlineStr">
        <is>
          <t>2026-10-05</t>
        </is>
      </c>
      <c r="H4406" t="inlineStr">
        <is>
          <t>official</t>
        </is>
      </c>
      <c r="I4406" t="inlineStr">
        <is>
          <t>output/pages/028_kudadoo-maldives-private-island/diving__crownandchamparesorts.com__crown-champa-resorts-maldives-calendar-2026-html.md</t>
        </is>
      </c>
    </row>
    <row r="4407">
      <c r="A4407" t="n">
        <v>30</v>
      </c>
      <c r="B4407" t="inlineStr">
        <is>
          <t>Hurawalhi Island Resort</t>
        </is>
      </c>
      <c r="C4407" t="inlineStr">
        <is>
          <t>https://www.crownandchamparesorts.com/crown-champa-resorts-maldives-calendar-2026.html</t>
        </is>
      </c>
      <c r="D4407" t="inlineStr">
        <is>
          <t>diving</t>
        </is>
      </c>
      <c r="E4407" t="inlineStr">
        <is>
          <t>Crown &amp; Champa Resorts | Maldives Calendar 2026</t>
        </is>
      </c>
      <c r="F4407" t="n">
        <v>1730</v>
      </c>
      <c r="G4407" t="inlineStr">
        <is>
          <t>2026-10-05</t>
        </is>
      </c>
      <c r="H4407" t="inlineStr">
        <is>
          <t>official</t>
        </is>
      </c>
      <c r="I4407" t="inlineStr">
        <is>
          <t>output/pages/030_hurawalhi-island-resort/diving__crownandchamparesorts.com__crown-champa-resorts-maldives-calendar-2026-html.md</t>
        </is>
      </c>
    </row>
    <row r="4408">
      <c r="A4408" t="n">
        <v>28</v>
      </c>
      <c r="B4408" t="inlineStr">
        <is>
          <t>Kudadoo Maldives Private island</t>
        </is>
      </c>
      <c r="C4408" t="inlineStr">
        <is>
          <t>https://www.crownandchamparesorts.com/travel-guidance.html</t>
        </is>
      </c>
      <c r="D4408" t="inlineStr">
        <is>
          <t>overview</t>
        </is>
      </c>
      <c r="E4408" t="inlineStr">
        <is>
          <t>Crown &amp; Champa Resorts | TRAVEL GUIDANCE</t>
        </is>
      </c>
      <c r="F4408" t="n">
        <v>4505</v>
      </c>
      <c r="G4408" t="inlineStr">
        <is>
          <t>2026-10-05</t>
        </is>
      </c>
      <c r="H4408" t="inlineStr">
        <is>
          <t>official</t>
        </is>
      </c>
      <c r="I4408" t="inlineStr">
        <is>
          <t>output/pages/028_kudadoo-maldives-private-island/overview__crownandchamparesorts.com__travel-guidance-html.md</t>
        </is>
      </c>
    </row>
    <row r="4409">
      <c r="A4409" t="n">
        <v>30</v>
      </c>
      <c r="B4409" t="inlineStr">
        <is>
          <t>Hurawalhi Island Resort</t>
        </is>
      </c>
      <c r="C4409" t="inlineStr">
        <is>
          <t>https://www.crownandchamparesorts.com/travel-guidance.html</t>
        </is>
      </c>
      <c r="D4409" t="inlineStr">
        <is>
          <t>overview</t>
        </is>
      </c>
      <c r="E4409" t="inlineStr">
        <is>
          <t>Crown &amp; Champa Resorts | TRAVEL GUIDANCE</t>
        </is>
      </c>
      <c r="F4409" t="n">
        <v>4505</v>
      </c>
      <c r="G4409" t="inlineStr">
        <is>
          <t>2026-10-05</t>
        </is>
      </c>
      <c r="H4409" t="inlineStr">
        <is>
          <t>official</t>
        </is>
      </c>
      <c r="I4409" t="inlineStr">
        <is>
          <t>output/pages/030_hurawalhi-island-resort/overview__crownandchamparesorts.com__travel-guidance-html.md</t>
        </is>
      </c>
    </row>
    <row r="4410">
      <c r="A4410" t="n">
        <v>28</v>
      </c>
      <c r="B4410" t="inlineStr">
        <is>
          <t>Kudadoo Maldives Private island</t>
        </is>
      </c>
      <c r="C4410" t="inlineStr">
        <is>
          <t>https://www.crownandchamparesorts.com/offers.html</t>
        </is>
      </c>
      <c r="D4410" t="inlineStr">
        <is>
          <t>diving</t>
        </is>
      </c>
      <c r="E4410" t="inlineStr">
        <is>
          <t>Crown &amp; Champa Resorts | Maldives Holiday Offers</t>
        </is>
      </c>
      <c r="F4410" t="n">
        <v>10821</v>
      </c>
      <c r="G4410" t="inlineStr">
        <is>
          <t>2026-10-05</t>
        </is>
      </c>
      <c r="H4410" t="inlineStr">
        <is>
          <t>official</t>
        </is>
      </c>
      <c r="I4410" t="inlineStr">
        <is>
          <t>output/pages/028_kudadoo-maldives-private-island/diving__crownandchamparesorts.com__offers-html.md</t>
        </is>
      </c>
    </row>
    <row r="4411">
      <c r="A4411" t="n">
        <v>30</v>
      </c>
      <c r="B4411" t="inlineStr">
        <is>
          <t>Hurawalhi Island Resort</t>
        </is>
      </c>
      <c r="C4411" t="inlineStr">
        <is>
          <t>https://www.crownandchamparesorts.com/offers.html</t>
        </is>
      </c>
      <c r="D4411" t="inlineStr">
        <is>
          <t>diving</t>
        </is>
      </c>
      <c r="E4411" t="inlineStr">
        <is>
          <t>Crown &amp; Champa Resorts | Maldives Holiday Offers</t>
        </is>
      </c>
      <c r="F4411" t="n">
        <v>10821</v>
      </c>
      <c r="G4411" t="inlineStr">
        <is>
          <t>2026-10-05</t>
        </is>
      </c>
      <c r="H4411" t="inlineStr">
        <is>
          <t>official</t>
        </is>
      </c>
      <c r="I4411" t="inlineStr">
        <is>
          <t>output/pages/030_hurawalhi-island-resort/diving__crownandchamparesorts.com__offers-html.md</t>
        </is>
      </c>
    </row>
    <row r="4412">
      <c r="A4412" t="n">
        <v>28</v>
      </c>
      <c r="B4412" t="inlineStr">
        <is>
          <t>Kudadoo Maldives Private island</t>
        </is>
      </c>
      <c r="C4412" t="inlineStr">
        <is>
          <t>https://www.crownandchamparesorts.com/contact-us.html</t>
        </is>
      </c>
      <c r="D4412" t="inlineStr">
        <is>
          <t>overview</t>
        </is>
      </c>
      <c r="E4412" t="inlineStr">
        <is>
          <t>Contact Us | Crown &amp; Champa Resorts</t>
        </is>
      </c>
      <c r="F4412" t="n">
        <v>1327</v>
      </c>
      <c r="G4412" t="inlineStr">
        <is>
          <t>2026-10-05</t>
        </is>
      </c>
      <c r="H4412" t="inlineStr">
        <is>
          <t>official</t>
        </is>
      </c>
      <c r="I4412" t="inlineStr">
        <is>
          <t>output/pages/028_kudadoo-maldives-private-island/overview__crownandchamparesorts.com__contact-us-html.md</t>
        </is>
      </c>
    </row>
    <row r="4413">
      <c r="A4413" t="n">
        <v>30</v>
      </c>
      <c r="B4413" t="inlineStr">
        <is>
          <t>Hurawalhi Island Resort</t>
        </is>
      </c>
      <c r="C4413" t="inlineStr">
        <is>
          <t>https://www.crownandchamparesorts.com/contact-us.html</t>
        </is>
      </c>
      <c r="D4413" t="inlineStr">
        <is>
          <t>overview</t>
        </is>
      </c>
      <c r="E4413" t="inlineStr">
        <is>
          <t>Contact Us | Crown &amp; Champa Resorts</t>
        </is>
      </c>
      <c r="F4413" t="n">
        <v>1327</v>
      </c>
      <c r="G4413" t="inlineStr">
        <is>
          <t>2026-10-05</t>
        </is>
      </c>
      <c r="H4413" t="inlineStr">
        <is>
          <t>official</t>
        </is>
      </c>
      <c r="I4413" t="inlineStr">
        <is>
          <t>output/pages/030_hurawalhi-island-resort/overview__crownandchamparesorts.com__contact-us-html.md</t>
        </is>
      </c>
    </row>
    <row r="4414">
      <c r="A4414" t="n">
        <v>28</v>
      </c>
      <c r="B4414" t="inlineStr">
        <is>
          <t>Kudadoo Maldives Private island</t>
        </is>
      </c>
      <c r="C4414" t="inlineStr">
        <is>
          <t>https://www.crownandchamparesorts.com/resorts-mobile-apps.html</t>
        </is>
      </c>
      <c r="D4414" t="inlineStr">
        <is>
          <t>overview</t>
        </is>
      </c>
      <c r="E4414" t="inlineStr">
        <is>
          <t>Crown &amp; Champa Resorts | Mobile Apps</t>
        </is>
      </c>
      <c r="F4414" t="n">
        <v>3068</v>
      </c>
      <c r="G4414" t="inlineStr">
        <is>
          <t>2026-10-05</t>
        </is>
      </c>
      <c r="H4414" t="inlineStr">
        <is>
          <t>official</t>
        </is>
      </c>
      <c r="I4414" t="inlineStr">
        <is>
          <t>output/pages/028_kudadoo-maldives-private-island/overview__crownandchamparesorts.com__resorts-mobile-apps-html.md</t>
        </is>
      </c>
    </row>
    <row r="4415">
      <c r="A4415" t="n">
        <v>30</v>
      </c>
      <c r="B4415" t="inlineStr">
        <is>
          <t>Hurawalhi Island Resort</t>
        </is>
      </c>
      <c r="C4415" t="inlineStr">
        <is>
          <t>https://www.crownandchamparesorts.com/resorts-mobile-apps.html</t>
        </is>
      </c>
      <c r="D4415" t="inlineStr">
        <is>
          <t>overview</t>
        </is>
      </c>
      <c r="E4415" t="inlineStr">
        <is>
          <t>Crown &amp; Champa Resorts | Mobile Apps</t>
        </is>
      </c>
      <c r="F4415" t="n">
        <v>3068</v>
      </c>
      <c r="G4415" t="inlineStr">
        <is>
          <t>2026-10-05</t>
        </is>
      </c>
      <c r="H4415" t="inlineStr">
        <is>
          <t>official</t>
        </is>
      </c>
      <c r="I4415" t="inlineStr">
        <is>
          <t>output/pages/030_hurawalhi-island-resort/overview__crownandchamparesorts.com__resorts-mobile-apps-html.md</t>
        </is>
      </c>
    </row>
    <row r="4416">
      <c r="A4416" t="n">
        <v>28</v>
      </c>
      <c r="B4416" t="inlineStr">
        <is>
          <t>Kudadoo Maldives Private island</t>
        </is>
      </c>
      <c r="C4416" t="inlineStr">
        <is>
          <t>https://www.crownandchamparesorts.com/our-resorts.html</t>
        </is>
      </c>
      <c r="D4416" t="inlineStr">
        <is>
          <t>diving</t>
        </is>
      </c>
      <c r="E4416" t="inlineStr">
        <is>
          <t>Our Resorts | Hotels &amp; Resorts In The Maldives</t>
        </is>
      </c>
      <c r="F4416" t="n">
        <v>3601</v>
      </c>
      <c r="G4416" t="inlineStr">
        <is>
          <t>2026-10-05</t>
        </is>
      </c>
      <c r="H4416" t="inlineStr">
        <is>
          <t>official</t>
        </is>
      </c>
      <c r="I4416" t="inlineStr">
        <is>
          <t>output/pages/028_kudadoo-maldives-private-island/diving__crownandchamparesorts.com__our-resorts-html.md</t>
        </is>
      </c>
    </row>
    <row r="4417">
      <c r="A4417" t="n">
        <v>30</v>
      </c>
      <c r="B4417" t="inlineStr">
        <is>
          <t>Hurawalhi Island Resort</t>
        </is>
      </c>
      <c r="C4417" t="inlineStr">
        <is>
          <t>https://www.crownandchamparesorts.com/our-resorts.html</t>
        </is>
      </c>
      <c r="D4417" t="inlineStr">
        <is>
          <t>diving</t>
        </is>
      </c>
      <c r="E4417" t="inlineStr">
        <is>
          <t>Our Resorts | Hotels &amp; Resorts In The Maldives</t>
        </is>
      </c>
      <c r="F4417" t="n">
        <v>3601</v>
      </c>
      <c r="G4417" t="inlineStr">
        <is>
          <t>2026-10-05</t>
        </is>
      </c>
      <c r="H4417" t="inlineStr">
        <is>
          <t>official</t>
        </is>
      </c>
      <c r="I4417" t="inlineStr">
        <is>
          <t>output/pages/030_hurawalhi-island-resort/diving__crownandchamparesorts.com__our-resorts-html.md</t>
        </is>
      </c>
    </row>
    <row r="4418">
      <c r="A4418" t="n">
        <v>28</v>
      </c>
      <c r="B4418" t="inlineStr">
        <is>
          <t>Kudadoo Maldives Private island</t>
        </is>
      </c>
      <c r="C4418" t="inlineStr">
        <is>
          <t>https://www.crownandchamparesorts.com/terms-conditions.html</t>
        </is>
      </c>
      <c r="D4418" t="inlineStr">
        <is>
          <t>overview</t>
        </is>
      </c>
      <c r="E4418" t="inlineStr">
        <is>
          <t>Crown &amp; Champa Resorts | Terms &amp; Conditions</t>
        </is>
      </c>
      <c r="F4418" t="n">
        <v>37386</v>
      </c>
      <c r="G4418" t="inlineStr">
        <is>
          <t>2026-10-05</t>
        </is>
      </c>
      <c r="H4418" t="inlineStr">
        <is>
          <t>official</t>
        </is>
      </c>
      <c r="I4418" t="inlineStr">
        <is>
          <t>output/pages/028_kudadoo-maldives-private-island/overview__crownandchamparesorts.com__terms-conditions-html.md</t>
        </is>
      </c>
    </row>
    <row r="4419">
      <c r="A4419" t="n">
        <v>30</v>
      </c>
      <c r="B4419" t="inlineStr">
        <is>
          <t>Hurawalhi Island Resort</t>
        </is>
      </c>
      <c r="C4419" t="inlineStr">
        <is>
          <t>https://www.crownandchamparesorts.com/terms-conditions.html</t>
        </is>
      </c>
      <c r="D4419" t="inlineStr">
        <is>
          <t>overview</t>
        </is>
      </c>
      <c r="E4419" t="inlineStr">
        <is>
          <t>Crown &amp; Champa Resorts | Terms &amp; Conditions</t>
        </is>
      </c>
      <c r="F4419" t="n">
        <v>37386</v>
      </c>
      <c r="G4419" t="inlineStr">
        <is>
          <t>2026-10-05</t>
        </is>
      </c>
      <c r="H4419" t="inlineStr">
        <is>
          <t>official</t>
        </is>
      </c>
      <c r="I4419" t="inlineStr">
        <is>
          <t>output/pages/030_hurawalhi-island-resort/overview__crownandchamparesorts.com__terms-conditions-html.md</t>
        </is>
      </c>
    </row>
    <row r="4420">
      <c r="A4420" t="n">
        <v>28</v>
      </c>
      <c r="B4420" t="inlineStr">
        <is>
          <t>Kudadoo Maldives Private island</t>
        </is>
      </c>
      <c r="C4420" t="inlineStr">
        <is>
          <t>https://www.crownandchamparesorts.com/our-resorts/jawakara-islands-maldives.html</t>
        </is>
      </c>
      <c r="D4420" t="inlineStr">
        <is>
          <t>diving</t>
        </is>
      </c>
      <c r="E4420" t="inlineStr">
        <is>
          <t>Crown &amp; Champa Resorts | Jawakara Islands Maldives</t>
        </is>
      </c>
      <c r="F4420" t="n">
        <v>2860</v>
      </c>
      <c r="G4420" t="inlineStr">
        <is>
          <t>2026-10-05</t>
        </is>
      </c>
      <c r="H4420" t="inlineStr">
        <is>
          <t>official</t>
        </is>
      </c>
      <c r="I4420" t="inlineStr">
        <is>
          <t>output/pages/028_kudadoo-maldives-private-island/diving__crownandchamparesorts.com__our-resorts-jawakara-islands-maldives-html.md</t>
        </is>
      </c>
    </row>
    <row r="4421">
      <c r="A4421" t="n">
        <v>30</v>
      </c>
      <c r="B4421" t="inlineStr">
        <is>
          <t>Hurawalhi Island Resort</t>
        </is>
      </c>
      <c r="C4421" t="inlineStr">
        <is>
          <t>https://www.crownandchamparesorts.com/our-resorts/jawakara-islands-maldives.html</t>
        </is>
      </c>
      <c r="D4421" t="inlineStr">
        <is>
          <t>diving</t>
        </is>
      </c>
      <c r="E4421" t="inlineStr">
        <is>
          <t>Crown &amp; Champa Resorts | Jawakara Islands Maldives</t>
        </is>
      </c>
      <c r="F4421" t="n">
        <v>2860</v>
      </c>
      <c r="G4421" t="inlineStr">
        <is>
          <t>2026-10-05</t>
        </is>
      </c>
      <c r="H4421" t="inlineStr">
        <is>
          <t>official</t>
        </is>
      </c>
      <c r="I4421" t="inlineStr">
        <is>
          <t>output/pages/030_hurawalhi-island-resort/diving__crownandchamparesorts.com__our-resorts-jawakara-islands-maldives-html.md</t>
        </is>
      </c>
    </row>
    <row r="4422">
      <c r="A4422" t="n">
        <v>28</v>
      </c>
      <c r="B4422" t="inlineStr">
        <is>
          <t>Kudadoo Maldives Private island</t>
        </is>
      </c>
      <c r="C4422" t="inlineStr">
        <is>
          <t>https://www.crownandchamparesorts.com/media-galleries.html</t>
        </is>
      </c>
      <c r="D4422" t="inlineStr">
        <is>
          <t>downloads</t>
        </is>
      </c>
      <c r="E4422" t="inlineStr">
        <is>
          <t>Media Galleries | Crown &amp; Champa Resorts</t>
        </is>
      </c>
      <c r="F4422" t="n">
        <v>2027</v>
      </c>
      <c r="G4422" t="inlineStr">
        <is>
          <t>2026-10-05</t>
        </is>
      </c>
      <c r="H4422" t="inlineStr">
        <is>
          <t>official</t>
        </is>
      </c>
      <c r="I4422" t="inlineStr">
        <is>
          <t>output/pages/028_kudadoo-maldives-private-island/downloads__crownandchamparesorts.com__media-galleries-html.md</t>
        </is>
      </c>
    </row>
    <row r="4423">
      <c r="A4423" t="n">
        <v>30</v>
      </c>
      <c r="B4423" t="inlineStr">
        <is>
          <t>Hurawalhi Island Resort</t>
        </is>
      </c>
      <c r="C4423" t="inlineStr">
        <is>
          <t>https://www.crownandchamparesorts.com/media-galleries.html</t>
        </is>
      </c>
      <c r="D4423" t="inlineStr">
        <is>
          <t>downloads</t>
        </is>
      </c>
      <c r="E4423" t="inlineStr">
        <is>
          <t>Media Galleries | Crown &amp; Champa Resorts</t>
        </is>
      </c>
      <c r="F4423" t="n">
        <v>2027</v>
      </c>
      <c r="G4423" t="inlineStr">
        <is>
          <t>2026-10-05</t>
        </is>
      </c>
      <c r="H4423" t="inlineStr">
        <is>
          <t>official</t>
        </is>
      </c>
      <c r="I4423" t="inlineStr">
        <is>
          <t>output/pages/030_hurawalhi-island-resort/downloads__crownandchamparesorts.com__media-galleries-html.md</t>
        </is>
      </c>
    </row>
    <row r="4424">
      <c r="A4424" t="n">
        <v>28</v>
      </c>
      <c r="B4424" t="inlineStr">
        <is>
          <t>Kudadoo Maldives Private island</t>
        </is>
      </c>
      <c r="C4424" t="inlineStr">
        <is>
          <t>https://www.crownandchamparesorts.com/our-resorts/vilamendhoo.html</t>
        </is>
      </c>
      <c r="D4424" t="inlineStr">
        <is>
          <t>diving</t>
        </is>
      </c>
      <c r="E4424" t="inlineStr">
        <is>
          <t>Vilamendhoo Maldives Resort Island | Top Dive and Snorkeling Island Asia | Crown &amp; Champa Resorts</t>
        </is>
      </c>
      <c r="F4424" t="n">
        <v>2957</v>
      </c>
      <c r="G4424" t="inlineStr">
        <is>
          <t>2026-10-05</t>
        </is>
      </c>
      <c r="H4424" t="inlineStr">
        <is>
          <t>official</t>
        </is>
      </c>
      <c r="I4424" t="inlineStr">
        <is>
          <t>output/pages/028_kudadoo-maldives-private-island/diving__crownandchamparesorts.com__our-resorts-vilamendhoo-html.md</t>
        </is>
      </c>
    </row>
    <row r="4425">
      <c r="A4425" t="n">
        <v>30</v>
      </c>
      <c r="B4425" t="inlineStr">
        <is>
          <t>Hurawalhi Island Resort</t>
        </is>
      </c>
      <c r="C4425" t="inlineStr">
        <is>
          <t>https://www.crownandchamparesorts.com/our-resorts/vilamendhoo.html</t>
        </is>
      </c>
      <c r="D4425" t="inlineStr">
        <is>
          <t>diving</t>
        </is>
      </c>
      <c r="E4425" t="inlineStr">
        <is>
          <t>Vilamendhoo Maldives Resort Island | Top Dive and Snorkeling Island Asia | Crown &amp; Champa Resorts</t>
        </is>
      </c>
      <c r="F4425" t="n">
        <v>2957</v>
      </c>
      <c r="G4425" t="inlineStr">
        <is>
          <t>2026-10-05</t>
        </is>
      </c>
      <c r="H4425" t="inlineStr">
        <is>
          <t>official</t>
        </is>
      </c>
      <c r="I4425" t="inlineStr">
        <is>
          <t>output/pages/030_hurawalhi-island-resort/diving__crownandchamparesorts.com__our-resorts-vilamendhoo-html.md</t>
        </is>
      </c>
    </row>
    <row r="4426">
      <c r="A4426" t="n">
        <v>28</v>
      </c>
      <c r="B4426" t="inlineStr">
        <is>
          <t>Kudadoo Maldives Private island</t>
        </is>
      </c>
      <c r="C4426" t="inlineStr">
        <is>
          <t>https://www.crownandchamparesorts.com/sitemap.html</t>
        </is>
      </c>
      <c r="D4426" t="inlineStr">
        <is>
          <t>diving</t>
        </is>
      </c>
      <c r="E4426" t="inlineStr">
        <is>
          <t>Sitemap | Learn More About The Maldives Resorts</t>
        </is>
      </c>
      <c r="F4426" t="n">
        <v>2066</v>
      </c>
      <c r="G4426" t="inlineStr">
        <is>
          <t>2026-10-05</t>
        </is>
      </c>
      <c r="H4426" t="inlineStr">
        <is>
          <t>official</t>
        </is>
      </c>
      <c r="I4426" t="inlineStr">
        <is>
          <t>output/pages/028_kudadoo-maldives-private-island/diving__crownandchamparesorts.com__sitemap-html.md</t>
        </is>
      </c>
    </row>
    <row r="4427">
      <c r="A4427" t="n">
        <v>30</v>
      </c>
      <c r="B4427" t="inlineStr">
        <is>
          <t>Hurawalhi Island Resort</t>
        </is>
      </c>
      <c r="C4427" t="inlineStr">
        <is>
          <t>https://www.crownandchamparesorts.com/sitemap.html</t>
        </is>
      </c>
      <c r="D4427" t="inlineStr">
        <is>
          <t>diving</t>
        </is>
      </c>
      <c r="E4427" t="inlineStr">
        <is>
          <t>Sitemap | Learn More About The Maldives Resorts</t>
        </is>
      </c>
      <c r="F4427" t="n">
        <v>2066</v>
      </c>
      <c r="G4427" t="inlineStr">
        <is>
          <t>2026-10-05</t>
        </is>
      </c>
      <c r="H4427" t="inlineStr">
        <is>
          <t>official</t>
        </is>
      </c>
      <c r="I4427" t="inlineStr">
        <is>
          <t>output/pages/030_hurawalhi-island-resort/diving__crownandchamparesorts.com__sitemap-html.md</t>
        </is>
      </c>
    </row>
    <row r="4428">
      <c r="A4428" t="n">
        <v>28</v>
      </c>
      <c r="B4428" t="inlineStr">
        <is>
          <t>Kudadoo Maldives Private island</t>
        </is>
      </c>
      <c r="C4428" t="inlineStr">
        <is>
          <t>https://www.crownandchamparesorts.com/why-choose-ccr.html</t>
        </is>
      </c>
      <c r="D4428" t="inlineStr">
        <is>
          <t>overview</t>
        </is>
      </c>
      <c r="E4428" t="inlineStr">
        <is>
          <t>Crown &amp; Champa Resorts | Why Choose CCR</t>
        </is>
      </c>
      <c r="F4428" t="n">
        <v>3281</v>
      </c>
      <c r="G4428" t="inlineStr">
        <is>
          <t>2026-10-05</t>
        </is>
      </c>
      <c r="H4428" t="inlineStr">
        <is>
          <t>official</t>
        </is>
      </c>
      <c r="I4428" t="inlineStr">
        <is>
          <t>output/pages/028_kudadoo-maldives-private-island/overview__crownandchamparesorts.com__why-choose-ccr-html.md</t>
        </is>
      </c>
    </row>
    <row r="4429">
      <c r="A4429" t="n">
        <v>30</v>
      </c>
      <c r="B4429" t="inlineStr">
        <is>
          <t>Hurawalhi Island Resort</t>
        </is>
      </c>
      <c r="C4429" t="inlineStr">
        <is>
          <t>https://www.crownandchamparesorts.com/why-choose-ccr.html</t>
        </is>
      </c>
      <c r="D4429" t="inlineStr">
        <is>
          <t>overview</t>
        </is>
      </c>
      <c r="E4429" t="inlineStr">
        <is>
          <t>Crown &amp; Champa Resorts | Why Choose CCR</t>
        </is>
      </c>
      <c r="F4429" t="n">
        <v>3281</v>
      </c>
      <c r="G4429" t="inlineStr">
        <is>
          <t>2026-10-05</t>
        </is>
      </c>
      <c r="H4429" t="inlineStr">
        <is>
          <t>official</t>
        </is>
      </c>
      <c r="I4429" t="inlineStr">
        <is>
          <t>output/pages/030_hurawalhi-island-resort/overview__crownandchamparesorts.com__why-choose-ccr-html.md</t>
        </is>
      </c>
    </row>
    <row r="4430">
      <c r="A4430" t="n">
        <v>28</v>
      </c>
      <c r="B4430" t="inlineStr">
        <is>
          <t>Kudadoo Maldives Private island</t>
        </is>
      </c>
      <c r="C4430" t="inlineStr">
        <is>
          <t>https://www.crownandchamparesorts.com/travel-agents.html</t>
        </is>
      </c>
      <c r="D4430" t="inlineStr">
        <is>
          <t>diving</t>
        </is>
      </c>
      <c r="E4430" t="inlineStr">
        <is>
          <t>Maldives Resort Partnership For Travel Trade</t>
        </is>
      </c>
      <c r="F4430" t="n">
        <v>3885</v>
      </c>
      <c r="G4430" t="inlineStr">
        <is>
          <t>2026-10-05</t>
        </is>
      </c>
      <c r="H4430" t="inlineStr">
        <is>
          <t>official</t>
        </is>
      </c>
      <c r="I4430" t="inlineStr">
        <is>
          <t>output/pages/028_kudadoo-maldives-private-island/diving__crownandchamparesorts.com__travel-agents-html.md</t>
        </is>
      </c>
    </row>
    <row r="4431">
      <c r="A4431" t="n">
        <v>30</v>
      </c>
      <c r="B4431" t="inlineStr">
        <is>
          <t>Hurawalhi Island Resort</t>
        </is>
      </c>
      <c r="C4431" t="inlineStr">
        <is>
          <t>https://www.crownandchamparesorts.com/travel-agents.html</t>
        </is>
      </c>
      <c r="D4431" t="inlineStr">
        <is>
          <t>diving</t>
        </is>
      </c>
      <c r="E4431" t="inlineStr">
        <is>
          <t>Maldives Resort Partnership For Travel Trade</t>
        </is>
      </c>
      <c r="F4431" t="n">
        <v>3885</v>
      </c>
      <c r="G4431" t="inlineStr">
        <is>
          <t>2026-10-05</t>
        </is>
      </c>
      <c r="H4431" t="inlineStr">
        <is>
          <t>official</t>
        </is>
      </c>
      <c r="I4431" t="inlineStr">
        <is>
          <t>output/pages/030_hurawalhi-island-resort/diving__crownandchamparesorts.com__travel-agents-html.md</t>
        </is>
      </c>
    </row>
    <row r="4432">
      <c r="A4432" t="n">
        <v>28</v>
      </c>
      <c r="B4432" t="inlineStr">
        <is>
          <t>Kudadoo Maldives Private island</t>
        </is>
      </c>
      <c r="C4432" t="inlineStr">
        <is>
          <t>https://www.crownandchamparesorts.com/our-resorts/kudadoo.html</t>
        </is>
      </c>
      <c r="D4432" t="inlineStr">
        <is>
          <t>diving</t>
        </is>
      </c>
      <c r="E4432" t="inlineStr">
        <is>
          <t>Kudadoo Maldives Private Island | Anything, Anytime, Anywhere</t>
        </is>
      </c>
      <c r="F4432" t="n">
        <v>3056</v>
      </c>
      <c r="G4432" t="inlineStr">
        <is>
          <t>2026-10-05</t>
        </is>
      </c>
      <c r="H4432" t="inlineStr">
        <is>
          <t>official</t>
        </is>
      </c>
      <c r="I4432" t="inlineStr">
        <is>
          <t>output/pages/028_kudadoo-maldives-private-island/diving__crownandchamparesorts.com__our-resorts-kudadoo-html.md</t>
        </is>
      </c>
    </row>
    <row r="4433">
      <c r="A4433" t="n">
        <v>30</v>
      </c>
      <c r="B4433" t="inlineStr">
        <is>
          <t>Hurawalhi Island Resort</t>
        </is>
      </c>
      <c r="C4433" t="inlineStr">
        <is>
          <t>https://www.crownandchamparesorts.com/our-resorts/kudadoo.html</t>
        </is>
      </c>
      <c r="D4433" t="inlineStr">
        <is>
          <t>diving</t>
        </is>
      </c>
      <c r="E4433" t="inlineStr">
        <is>
          <t>Kudadoo Maldives Private Island | Anything, Anytime, Anywhere</t>
        </is>
      </c>
      <c r="F4433" t="n">
        <v>3056</v>
      </c>
      <c r="G4433" t="inlineStr">
        <is>
          <t>2026-10-05</t>
        </is>
      </c>
      <c r="H4433" t="inlineStr">
        <is>
          <t>official</t>
        </is>
      </c>
      <c r="I4433" t="inlineStr">
        <is>
          <t>output/pages/030_hurawalhi-island-resort/diving__crownandchamparesorts.com__our-resorts-kudadoo-html.md</t>
        </is>
      </c>
    </row>
    <row r="4434">
      <c r="A4434" t="n">
        <v>28</v>
      </c>
      <c r="B4434" t="inlineStr">
        <is>
          <t>Kudadoo Maldives Private island</t>
        </is>
      </c>
      <c r="C4434" t="inlineStr">
        <is>
          <t>https://www.crownandchamparesorts.com/our-resorts/veligandu.html</t>
        </is>
      </c>
      <c r="D4434" t="inlineStr">
        <is>
          <t>diving</t>
        </is>
      </c>
      <c r="E4434" t="inlineStr">
        <is>
          <t>Veligandu Maldives Resort Island | Top Romantic Resorts in Asia | Crown &amp; Champa Resorts</t>
        </is>
      </c>
      <c r="F4434" t="n">
        <v>3267</v>
      </c>
      <c r="G4434" t="inlineStr">
        <is>
          <t>2026-10-05</t>
        </is>
      </c>
      <c r="H4434" t="inlineStr">
        <is>
          <t>official</t>
        </is>
      </c>
      <c r="I4434" t="inlineStr">
        <is>
          <t>output/pages/028_kudadoo-maldives-private-island/diving__crownandchamparesorts.com__our-resorts-veligandu-html.md</t>
        </is>
      </c>
    </row>
    <row r="4435">
      <c r="A4435" t="n">
        <v>30</v>
      </c>
      <c r="B4435" t="inlineStr">
        <is>
          <t>Hurawalhi Island Resort</t>
        </is>
      </c>
      <c r="C4435" t="inlineStr">
        <is>
          <t>https://www.crownandchamparesorts.com/our-resorts/veligandu.html</t>
        </is>
      </c>
      <c r="D4435" t="inlineStr">
        <is>
          <t>diving</t>
        </is>
      </c>
      <c r="E4435" t="inlineStr">
        <is>
          <t>Veligandu Maldives Resort Island | Top Romantic Resorts in Asia | Crown &amp; Champa Resorts</t>
        </is>
      </c>
      <c r="F4435" t="n">
        <v>3267</v>
      </c>
      <c r="G4435" t="inlineStr">
        <is>
          <t>2026-10-05</t>
        </is>
      </c>
      <c r="H4435" t="inlineStr">
        <is>
          <t>official</t>
        </is>
      </c>
      <c r="I4435" t="inlineStr">
        <is>
          <t>output/pages/030_hurawalhi-island-resort/diving__crownandchamparesorts.com__our-resorts-veligandu-html.md</t>
        </is>
      </c>
    </row>
    <row r="4436">
      <c r="A4436" t="n">
        <v>28</v>
      </c>
      <c r="B4436" t="inlineStr">
        <is>
          <t>Kudadoo Maldives Private island</t>
        </is>
      </c>
      <c r="C4436" t="inlineStr">
        <is>
          <t>https://www.crownandchamparesorts.com/sustainable-tourism-by-ccr.html</t>
        </is>
      </c>
      <c r="D4436" t="inlineStr">
        <is>
          <t>sustainability</t>
        </is>
      </c>
      <c r="E4436" t="inlineStr">
        <is>
          <t>Sustainability &amp; Environmental Stewardship</t>
        </is>
      </c>
      <c r="F4436" t="n">
        <v>4124</v>
      </c>
      <c r="G4436" t="inlineStr">
        <is>
          <t>2026-10-05</t>
        </is>
      </c>
      <c r="H4436" t="inlineStr">
        <is>
          <t>official</t>
        </is>
      </c>
      <c r="I4436" t="inlineStr">
        <is>
          <t>output/pages/028_kudadoo-maldives-private-island/sustainability__crownandchamparesorts.com__sustainable-tourism-by-ccr-html.md</t>
        </is>
      </c>
    </row>
    <row r="4437">
      <c r="A4437" t="n">
        <v>30</v>
      </c>
      <c r="B4437" t="inlineStr">
        <is>
          <t>Hurawalhi Island Resort</t>
        </is>
      </c>
      <c r="C4437" t="inlineStr">
        <is>
          <t>https://www.crownandchamparesorts.com/sustainable-tourism-by-ccr.html</t>
        </is>
      </c>
      <c r="D4437" t="inlineStr">
        <is>
          <t>sustainability</t>
        </is>
      </c>
      <c r="E4437" t="inlineStr">
        <is>
          <t>Sustainability &amp; Environmental Stewardship</t>
        </is>
      </c>
      <c r="F4437" t="n">
        <v>4124</v>
      </c>
      <c r="G4437" t="inlineStr">
        <is>
          <t>2026-10-05</t>
        </is>
      </c>
      <c r="H4437" t="inlineStr">
        <is>
          <t>official</t>
        </is>
      </c>
      <c r="I4437" t="inlineStr">
        <is>
          <t>output/pages/030_hurawalhi-island-resort/sustainability__crownandchamparesorts.com__sustainable-tourism-by-ccr-html.md</t>
        </is>
      </c>
    </row>
    <row r="4438">
      <c r="A4438" t="n">
        <v>28</v>
      </c>
      <c r="B4438" t="inlineStr">
        <is>
          <t>Kudadoo Maldives Private island</t>
        </is>
      </c>
      <c r="C4438" t="inlineStr">
        <is>
          <t>https://www.crownandchamparesorts.com/the-maldives.html</t>
        </is>
      </c>
      <c r="D4438" t="inlineStr">
        <is>
          <t>diving</t>
        </is>
      </c>
      <c r="E4438" t="inlineStr">
        <is>
          <t>Maldives Island Life | Crown &amp; Champa Resorts</t>
        </is>
      </c>
      <c r="F4438" t="n">
        <v>5414</v>
      </c>
      <c r="G4438" t="inlineStr">
        <is>
          <t>2026-10-05</t>
        </is>
      </c>
      <c r="H4438" t="inlineStr">
        <is>
          <t>official</t>
        </is>
      </c>
      <c r="I4438" t="inlineStr">
        <is>
          <t>output/pages/028_kudadoo-maldives-private-island/diving__crownandchamparesorts.com__the-maldives-html.md</t>
        </is>
      </c>
    </row>
    <row r="4439">
      <c r="A4439" t="n">
        <v>30</v>
      </c>
      <c r="B4439" t="inlineStr">
        <is>
          <t>Hurawalhi Island Resort</t>
        </is>
      </c>
      <c r="C4439" t="inlineStr">
        <is>
          <t>https://www.crownandchamparesorts.com/the-maldives.html</t>
        </is>
      </c>
      <c r="D4439" t="inlineStr">
        <is>
          <t>diving</t>
        </is>
      </c>
      <c r="E4439" t="inlineStr">
        <is>
          <t>Maldives Island Life | Crown &amp; Champa Resorts</t>
        </is>
      </c>
      <c r="F4439" t="n">
        <v>5414</v>
      </c>
      <c r="G4439" t="inlineStr">
        <is>
          <t>2026-10-05</t>
        </is>
      </c>
      <c r="H4439" t="inlineStr">
        <is>
          <t>official</t>
        </is>
      </c>
      <c r="I4439" t="inlineStr">
        <is>
          <t>output/pages/030_hurawalhi-island-resort/diving__crownandchamparesorts.com__the-maldives-html.md</t>
        </is>
      </c>
    </row>
    <row r="4440">
      <c r="A4440" t="n">
        <v>28</v>
      </c>
      <c r="B4440" t="inlineStr">
        <is>
          <t>Kudadoo Maldives Private island</t>
        </is>
      </c>
      <c r="C4440" t="inlineStr">
        <is>
          <t>https://www.crownandchamparesorts.com/our-resorts/nala-maldives.html</t>
        </is>
      </c>
      <c r="D4440" t="inlineStr">
        <is>
          <t>diving</t>
        </is>
      </c>
      <c r="E4440" t="inlineStr">
        <is>
          <t>Nala Maldives By Jawakara | Adults Only Resort</t>
        </is>
      </c>
      <c r="F4440" t="n">
        <v>2624</v>
      </c>
      <c r="G4440" t="inlineStr">
        <is>
          <t>2026-10-05</t>
        </is>
      </c>
      <c r="H4440" t="inlineStr">
        <is>
          <t>official</t>
        </is>
      </c>
      <c r="I4440" t="inlineStr">
        <is>
          <t>output/pages/028_kudadoo-maldives-private-island/diving__crownandchamparesorts.com__our-resorts-nala-maldives-html.md</t>
        </is>
      </c>
    </row>
    <row r="4441">
      <c r="A4441" t="n">
        <v>30</v>
      </c>
      <c r="B4441" t="inlineStr">
        <is>
          <t>Hurawalhi Island Resort</t>
        </is>
      </c>
      <c r="C4441" t="inlineStr">
        <is>
          <t>https://www.crownandchamparesorts.com/our-resorts/nala-maldives.html</t>
        </is>
      </c>
      <c r="D4441" t="inlineStr">
        <is>
          <t>diving</t>
        </is>
      </c>
      <c r="E4441" t="inlineStr">
        <is>
          <t>Nala Maldives By Jawakara | Adults Only Resort</t>
        </is>
      </c>
      <c r="F4441" t="n">
        <v>2624</v>
      </c>
      <c r="G4441" t="inlineStr">
        <is>
          <t>2026-10-05</t>
        </is>
      </c>
      <c r="H4441" t="inlineStr">
        <is>
          <t>official</t>
        </is>
      </c>
      <c r="I4441" t="inlineStr">
        <is>
          <t>output/pages/030_hurawalhi-island-resort/diving__crownandchamparesorts.com__our-resorts-nala-maldives-html.md</t>
        </is>
      </c>
    </row>
    <row r="4442">
      <c r="A4442" t="n">
        <v>28</v>
      </c>
      <c r="B4442" t="inlineStr">
        <is>
          <t>Kudadoo Maldives Private island</t>
        </is>
      </c>
      <c r="C4442" t="inlineStr">
        <is>
          <t>https://www.crownandchamparesorts.com</t>
        </is>
      </c>
      <c r="D4442" t="inlineStr">
        <is>
          <t>diving</t>
        </is>
      </c>
      <c r="E4442" t="inlineStr">
        <is>
          <t>Crown &amp; Champa Resorts | Hotels &amp; Resorts Collection In The Maldives | Official Site</t>
        </is>
      </c>
      <c r="F4442" t="n">
        <v>6969</v>
      </c>
      <c r="G4442" t="inlineStr">
        <is>
          <t>2026-10-05</t>
        </is>
      </c>
      <c r="H4442" t="inlineStr">
        <is>
          <t>official</t>
        </is>
      </c>
      <c r="I4442" t="inlineStr">
        <is>
          <t>output/pages/028_kudadoo-maldives-private-island/diving__crownandchamparesorts.com__home.md</t>
        </is>
      </c>
    </row>
    <row r="4443">
      <c r="A4443" t="n">
        <v>30</v>
      </c>
      <c r="B4443" t="inlineStr">
        <is>
          <t>Hurawalhi Island Resort</t>
        </is>
      </c>
      <c r="C4443" t="inlineStr">
        <is>
          <t>https://www.crownandchamparesorts.com</t>
        </is>
      </c>
      <c r="D4443" t="inlineStr">
        <is>
          <t>diving</t>
        </is>
      </c>
      <c r="E4443" t="inlineStr">
        <is>
          <t>Crown &amp; Champa Resorts | Hotels &amp; Resorts Collection In The Maldives | Official Site</t>
        </is>
      </c>
      <c r="F4443" t="n">
        <v>6969</v>
      </c>
      <c r="G4443" t="inlineStr">
        <is>
          <t>2026-10-05</t>
        </is>
      </c>
      <c r="H4443" t="inlineStr">
        <is>
          <t>official</t>
        </is>
      </c>
      <c r="I4443" t="inlineStr">
        <is>
          <t>output/pages/030_hurawalhi-island-resort/diving__crownandchamparesorts.com__home.md</t>
        </is>
      </c>
    </row>
    <row r="4444">
      <c r="A4444" t="n">
        <v>28</v>
      </c>
      <c r="B4444" t="inlineStr">
        <is>
          <t>Kudadoo Maldives Private island</t>
        </is>
      </c>
      <c r="C4444" t="inlineStr">
        <is>
          <t>https://www.crownandchamparesorts.com/our-resorts/kuredu.html</t>
        </is>
      </c>
      <c r="D4444" t="inlineStr">
        <is>
          <t>diving</t>
        </is>
      </c>
      <c r="E4444" t="inlineStr">
        <is>
          <t>Kuredu Island Resort | Maldives Family Resort with Separate Adult Areas</t>
        </is>
      </c>
      <c r="F4444" t="n">
        <v>3404</v>
      </c>
      <c r="G4444" t="inlineStr">
        <is>
          <t>2026-10-05</t>
        </is>
      </c>
      <c r="H4444" t="inlineStr">
        <is>
          <t>official</t>
        </is>
      </c>
      <c r="I4444" t="inlineStr">
        <is>
          <t>output/pages/028_kudadoo-maldives-private-island/diving__crownandchamparesorts.com__our-resorts-kuredu-html.md</t>
        </is>
      </c>
    </row>
    <row r="4445">
      <c r="A4445" t="n">
        <v>30</v>
      </c>
      <c r="B4445" t="inlineStr">
        <is>
          <t>Hurawalhi Island Resort</t>
        </is>
      </c>
      <c r="C4445" t="inlineStr">
        <is>
          <t>https://www.crownandchamparesorts.com/our-resorts/kuredu.html</t>
        </is>
      </c>
      <c r="D4445" t="inlineStr">
        <is>
          <t>diving</t>
        </is>
      </c>
      <c r="E4445" t="inlineStr">
        <is>
          <t>Kuredu Island Resort | Maldives Family Resort with Separate Adult Areas</t>
        </is>
      </c>
      <c r="F4445" t="n">
        <v>3404</v>
      </c>
      <c r="G4445" t="inlineStr">
        <is>
          <t>2026-10-05</t>
        </is>
      </c>
      <c r="H4445" t="inlineStr">
        <is>
          <t>official</t>
        </is>
      </c>
      <c r="I4445" t="inlineStr">
        <is>
          <t>output/pages/030_hurawalhi-island-resort/diving__crownandchamparesorts.com__our-resorts-kuredu-html.md</t>
        </is>
      </c>
    </row>
    <row r="4446">
      <c r="A4446" t="n">
        <v>28</v>
      </c>
      <c r="B4446" t="inlineStr">
        <is>
          <t>Kudadoo Maldives Private island</t>
        </is>
      </c>
      <c r="C4446" t="inlineStr">
        <is>
          <t>https://www.crownandchamparesorts.com/privacy-policy.html</t>
        </is>
      </c>
      <c r="D4446" t="inlineStr">
        <is>
          <t>overview</t>
        </is>
      </c>
      <c r="E4446" t="inlineStr">
        <is>
          <t>Privacy Policy of Crown &amp; Champa Resorts</t>
        </is>
      </c>
      <c r="F4446" t="n">
        <v>37434</v>
      </c>
      <c r="G4446" t="inlineStr">
        <is>
          <t>2026-10-05</t>
        </is>
      </c>
      <c r="H4446" t="inlineStr">
        <is>
          <t>official</t>
        </is>
      </c>
      <c r="I4446" t="inlineStr">
        <is>
          <t>output/pages/028_kudadoo-maldives-private-island/overview__crownandchamparesorts.com__privacy-policy-html.md</t>
        </is>
      </c>
    </row>
    <row r="4447">
      <c r="A4447" t="n">
        <v>30</v>
      </c>
      <c r="B4447" t="inlineStr">
        <is>
          <t>Hurawalhi Island Resort</t>
        </is>
      </c>
      <c r="C4447" t="inlineStr">
        <is>
          <t>https://www.crownandchamparesorts.com/privacy-policy.html</t>
        </is>
      </c>
      <c r="D4447" t="inlineStr">
        <is>
          <t>overview</t>
        </is>
      </c>
      <c r="E4447" t="inlineStr">
        <is>
          <t>Privacy Policy of Crown &amp; Champa Resorts</t>
        </is>
      </c>
      <c r="F4447" t="n">
        <v>37434</v>
      </c>
      <c r="G4447" t="inlineStr">
        <is>
          <t>2026-10-05</t>
        </is>
      </c>
      <c r="H4447" t="inlineStr">
        <is>
          <t>official</t>
        </is>
      </c>
      <c r="I4447" t="inlineStr">
        <is>
          <t>output/pages/030_hurawalhi-island-resort/overview__crownandchamparesorts.com__privacy-policy-html.md</t>
        </is>
      </c>
    </row>
    <row r="4448">
      <c r="A4448" t="n">
        <v>28</v>
      </c>
      <c r="B4448" t="inlineStr">
        <is>
          <t>Kudadoo Maldives Private island</t>
        </is>
      </c>
      <c r="C4448" t="inlineStr">
        <is>
          <t>https://www.crownandchamparesorts.com/our-resorts/meeru.html</t>
        </is>
      </c>
      <c r="D4448" t="inlineStr">
        <is>
          <t>diving</t>
        </is>
      </c>
      <c r="E4448" t="inlineStr">
        <is>
          <t>Meeru Maldives Resort Island | Top Beach Resort In Asia</t>
        </is>
      </c>
      <c r="F4448" t="n">
        <v>3029</v>
      </c>
      <c r="G4448" t="inlineStr">
        <is>
          <t>2026-10-05</t>
        </is>
      </c>
      <c r="H4448" t="inlineStr">
        <is>
          <t>official</t>
        </is>
      </c>
      <c r="I4448" t="inlineStr">
        <is>
          <t>output/pages/028_kudadoo-maldives-private-island/diving__crownandchamparesorts.com__our-resorts-meeru-html.md</t>
        </is>
      </c>
    </row>
    <row r="4449">
      <c r="A4449" t="n">
        <v>30</v>
      </c>
      <c r="B4449" t="inlineStr">
        <is>
          <t>Hurawalhi Island Resort</t>
        </is>
      </c>
      <c r="C4449" t="inlineStr">
        <is>
          <t>https://www.crownandchamparesorts.com/our-resorts/meeru.html</t>
        </is>
      </c>
      <c r="D4449" t="inlineStr">
        <is>
          <t>diving</t>
        </is>
      </c>
      <c r="E4449" t="inlineStr">
        <is>
          <t>Meeru Maldives Resort Island | Top Beach Resort In Asia</t>
        </is>
      </c>
      <c r="F4449" t="n">
        <v>3029</v>
      </c>
      <c r="G4449" t="inlineStr">
        <is>
          <t>2026-10-05</t>
        </is>
      </c>
      <c r="H4449" t="inlineStr">
        <is>
          <t>official</t>
        </is>
      </c>
      <c r="I4449" t="inlineStr">
        <is>
          <t>output/pages/030_hurawalhi-island-resort/diving__crownandchamparesorts.com__our-resorts-meeru-html.md</t>
        </is>
      </c>
    </row>
    <row r="4450">
      <c r="A4450" t="n">
        <v>28</v>
      </c>
      <c r="B4450" t="inlineStr">
        <is>
          <t>Kudadoo Maldives Private island</t>
        </is>
      </c>
      <c r="C4450" t="inlineStr">
        <is>
          <t>https://www.crownandchamparesorts.com/our-resorts/hurawalhi.html</t>
        </is>
      </c>
      <c r="D4450" t="inlineStr">
        <is>
          <t>overview</t>
        </is>
      </c>
      <c r="E4450" t="inlineStr">
        <is>
          <t>Hurawalhi Island Resort | Naturally Chic Island Paradise</t>
        </is>
      </c>
      <c r="F4450" t="n">
        <v>2739</v>
      </c>
      <c r="G4450" t="inlineStr">
        <is>
          <t>2026-10-05</t>
        </is>
      </c>
      <c r="H4450" t="inlineStr">
        <is>
          <t>official</t>
        </is>
      </c>
      <c r="I4450" t="inlineStr">
        <is>
          <t>output/pages/028_kudadoo-maldives-private-island/overview__crownandchamparesorts.com__our-resorts-hurawalhi-html.md</t>
        </is>
      </c>
    </row>
    <row r="4451">
      <c r="A4451" t="n">
        <v>30</v>
      </c>
      <c r="B4451" t="inlineStr">
        <is>
          <t>Hurawalhi Island Resort</t>
        </is>
      </c>
      <c r="C4451" t="inlineStr">
        <is>
          <t>https://www.crownandchamparesorts.com/our-resorts/hurawalhi.html</t>
        </is>
      </c>
      <c r="D4451" t="inlineStr">
        <is>
          <t>overview</t>
        </is>
      </c>
      <c r="E4451" t="inlineStr">
        <is>
          <t>Hurawalhi Island Resort | Naturally Chic Island Paradise</t>
        </is>
      </c>
      <c r="F4451" t="n">
        <v>2739</v>
      </c>
      <c r="G4451" t="inlineStr">
        <is>
          <t>2026-10-05</t>
        </is>
      </c>
      <c r="H4451" t="inlineStr">
        <is>
          <t>official</t>
        </is>
      </c>
      <c r="I4451" t="inlineStr">
        <is>
          <t>output/pages/030_hurawalhi-island-resort/overview__crownandchamparesorts.com__our-resorts-hurawalhi-html.md</t>
        </is>
      </c>
    </row>
    <row r="4452">
      <c r="A4452" t="n">
        <v>28</v>
      </c>
      <c r="B4452" t="inlineStr">
        <is>
          <t>Kudadoo Maldives Private island</t>
        </is>
      </c>
      <c r="C4452" t="inlineStr">
        <is>
          <t>https://www.crownandchamparesorts.com/festive-season-in-the-maldives.html</t>
        </is>
      </c>
      <c r="D4452" t="inlineStr">
        <is>
          <t>wedding</t>
        </is>
      </c>
      <c r="E4452" t="inlineStr">
        <is>
          <t>Celebrate Christmas and New Year's In The Maldives</t>
        </is>
      </c>
      <c r="F4452" t="n">
        <v>4122</v>
      </c>
      <c r="G4452" t="inlineStr">
        <is>
          <t>2026-10-05</t>
        </is>
      </c>
      <c r="H4452" t="inlineStr">
        <is>
          <t>official</t>
        </is>
      </c>
      <c r="I4452" t="inlineStr">
        <is>
          <t>output/pages/028_kudadoo-maldives-private-island/wedding__crownandchamparesorts.com__festive-season-in-the-maldives-html.md</t>
        </is>
      </c>
    </row>
    <row r="4453">
      <c r="A4453" t="n">
        <v>30</v>
      </c>
      <c r="B4453" t="inlineStr">
        <is>
          <t>Hurawalhi Island Resort</t>
        </is>
      </c>
      <c r="C4453" t="inlineStr">
        <is>
          <t>https://www.crownandchamparesorts.com/festive-season-in-the-maldives.html</t>
        </is>
      </c>
      <c r="D4453" t="inlineStr">
        <is>
          <t>wedding</t>
        </is>
      </c>
      <c r="E4453" t="inlineStr">
        <is>
          <t>Celebrate Christmas and New Year's In The Maldives</t>
        </is>
      </c>
      <c r="F4453" t="n">
        <v>4122</v>
      </c>
      <c r="G4453" t="inlineStr">
        <is>
          <t>2026-10-05</t>
        </is>
      </c>
      <c r="H4453" t="inlineStr">
        <is>
          <t>official</t>
        </is>
      </c>
      <c r="I4453" t="inlineStr">
        <is>
          <t>output/pages/030_hurawalhi-island-resort/wedding__crownandchamparesorts.com__festive-season-in-the-maldives-html.md</t>
        </is>
      </c>
    </row>
    <row r="4454">
      <c r="A4454" t="n">
        <v>28</v>
      </c>
      <c r="B4454" t="inlineStr">
        <is>
          <t>Kudadoo Maldives Private island</t>
        </is>
      </c>
      <c r="C4454" t="inlineStr">
        <is>
          <t>https://www.crownandchamparesorts.com/testimonials.html</t>
        </is>
      </c>
      <c r="D4454" t="inlineStr">
        <is>
          <t>diving</t>
        </is>
      </c>
      <c r="E4454" t="inlineStr">
        <is>
          <t>Guest reviews &amp; testimonials of Maldives hotels</t>
        </is>
      </c>
      <c r="F4454" t="n">
        <v>5168</v>
      </c>
      <c r="G4454" t="inlineStr">
        <is>
          <t>2026-10-05</t>
        </is>
      </c>
      <c r="H4454" t="inlineStr">
        <is>
          <t>official</t>
        </is>
      </c>
      <c r="I4454" t="inlineStr">
        <is>
          <t>output/pages/028_kudadoo-maldives-private-island/diving__crownandchamparesorts.com__testimonials-html.md</t>
        </is>
      </c>
    </row>
    <row r="4455">
      <c r="A4455" t="n">
        <v>30</v>
      </c>
      <c r="B4455" t="inlineStr">
        <is>
          <t>Hurawalhi Island Resort</t>
        </is>
      </c>
      <c r="C4455" t="inlineStr">
        <is>
          <t>https://www.crownandchamparesorts.com/testimonials.html</t>
        </is>
      </c>
      <c r="D4455" t="inlineStr">
        <is>
          <t>diving</t>
        </is>
      </c>
      <c r="E4455" t="inlineStr">
        <is>
          <t>Guest reviews &amp; testimonials of Maldives hotels</t>
        </is>
      </c>
      <c r="F4455" t="n">
        <v>5168</v>
      </c>
      <c r="G4455" t="inlineStr">
        <is>
          <t>2026-10-05</t>
        </is>
      </c>
      <c r="H4455" t="inlineStr">
        <is>
          <t>official</t>
        </is>
      </c>
      <c r="I4455" t="inlineStr">
        <is>
          <t>output/pages/030_hurawalhi-island-resort/diving__crownandchamparesorts.com__testimonials-html.md</t>
        </is>
      </c>
    </row>
    <row r="4456">
      <c r="A4456" t="n">
        <v>28</v>
      </c>
      <c r="B4456" t="inlineStr">
        <is>
          <t>Kudadoo Maldives Private island</t>
        </is>
      </c>
      <c r="C4456" t="inlineStr">
        <is>
          <t>https://www.crownandchamparesorts.com/careers.html</t>
        </is>
      </c>
      <c r="D4456" t="inlineStr">
        <is>
          <t>diving</t>
        </is>
      </c>
      <c r="E4456" t="inlineStr">
        <is>
          <t>Maldives Careers</t>
        </is>
      </c>
      <c r="F4456" t="n">
        <v>4272</v>
      </c>
      <c r="G4456" t="inlineStr">
        <is>
          <t>2026-10-05</t>
        </is>
      </c>
      <c r="H4456" t="inlineStr">
        <is>
          <t>official</t>
        </is>
      </c>
      <c r="I4456" t="inlineStr">
        <is>
          <t>output/pages/028_kudadoo-maldives-private-island/diving__crownandchamparesorts.com__careers-html.md</t>
        </is>
      </c>
    </row>
    <row r="4457">
      <c r="A4457" t="n">
        <v>30</v>
      </c>
      <c r="B4457" t="inlineStr">
        <is>
          <t>Hurawalhi Island Resort</t>
        </is>
      </c>
      <c r="C4457" t="inlineStr">
        <is>
          <t>https://www.crownandchamparesorts.com/careers.html</t>
        </is>
      </c>
      <c r="D4457" t="inlineStr">
        <is>
          <t>diving</t>
        </is>
      </c>
      <c r="E4457" t="inlineStr">
        <is>
          <t>Maldives Careers</t>
        </is>
      </c>
      <c r="F4457" t="n">
        <v>4272</v>
      </c>
      <c r="G4457" t="inlineStr">
        <is>
          <t>2026-10-05</t>
        </is>
      </c>
      <c r="H4457" t="inlineStr">
        <is>
          <t>official</t>
        </is>
      </c>
      <c r="I4457" t="inlineStr">
        <is>
          <t>output/pages/030_hurawalhi-island-resort/diving__crownandchamparesorts.com__careers-html.md</t>
        </is>
      </c>
    </row>
    <row r="4458">
      <c r="A4458" t="n">
        <v>28</v>
      </c>
      <c r="B4458" t="inlineStr">
        <is>
          <t>Kudadoo Maldives Private island</t>
        </is>
      </c>
      <c r="C4458" t="inlineStr">
        <is>
          <t>https://www.crownandchamparesorts.com/our-resorts/komandoo.html</t>
        </is>
      </c>
      <c r="D4458" t="inlineStr">
        <is>
          <t>diving</t>
        </is>
      </c>
      <c r="E4458" t="inlineStr">
        <is>
          <t>Komandoo Maldives | Leading Adults-only Maldives Resort</t>
        </is>
      </c>
      <c r="F4458" t="n">
        <v>2785</v>
      </c>
      <c r="G4458" t="inlineStr">
        <is>
          <t>2026-10-05</t>
        </is>
      </c>
      <c r="H4458" t="inlineStr">
        <is>
          <t>official</t>
        </is>
      </c>
      <c r="I4458" t="inlineStr">
        <is>
          <t>output/pages/028_kudadoo-maldives-private-island/diving__crownandchamparesorts.com__our-resorts-komandoo-html.md</t>
        </is>
      </c>
    </row>
    <row r="4459">
      <c r="A4459" t="n">
        <v>30</v>
      </c>
      <c r="B4459" t="inlineStr">
        <is>
          <t>Hurawalhi Island Resort</t>
        </is>
      </c>
      <c r="C4459" t="inlineStr">
        <is>
          <t>https://www.crownandchamparesorts.com/our-resorts/komandoo.html</t>
        </is>
      </c>
      <c r="D4459" t="inlineStr">
        <is>
          <t>diving</t>
        </is>
      </c>
      <c r="E4459" t="inlineStr">
        <is>
          <t>Komandoo Maldives | Leading Adults-only Maldives Resort</t>
        </is>
      </c>
      <c r="F4459" t="n">
        <v>2785</v>
      </c>
      <c r="G4459" t="inlineStr">
        <is>
          <t>2026-10-05</t>
        </is>
      </c>
      <c r="H4459" t="inlineStr">
        <is>
          <t>official</t>
        </is>
      </c>
      <c r="I4459" t="inlineStr">
        <is>
          <t>output/pages/030_hurawalhi-island-resort/diving__crownandchamparesorts.com__our-resorts-komandoo-html.md</t>
        </is>
      </c>
    </row>
    <row r="4460">
      <c r="A4460" t="n">
        <v>28</v>
      </c>
      <c r="B4460" t="inlineStr">
        <is>
          <t>Kudadoo Maldives Private island</t>
        </is>
      </c>
      <c r="C4460" t="inlineStr">
        <is>
          <t>https://www.crownandchamparesorts.com/about-us.html</t>
        </is>
      </c>
      <c r="D4460" t="inlineStr">
        <is>
          <t>events</t>
        </is>
      </c>
      <c r="E4460" t="inlineStr">
        <is>
          <t>About Crown &amp; Champa Resorts | Maldives Resort Group</t>
        </is>
      </c>
      <c r="F4460" t="n">
        <v>5858</v>
      </c>
      <c r="G4460" t="inlineStr">
        <is>
          <t>2026-10-05</t>
        </is>
      </c>
      <c r="H4460" t="inlineStr">
        <is>
          <t>official</t>
        </is>
      </c>
      <c r="I4460" t="inlineStr">
        <is>
          <t>output/pages/028_kudadoo-maldives-private-island/events__crownandchamparesorts.com__about-us-html.md</t>
        </is>
      </c>
    </row>
    <row r="4461">
      <c r="A4461" t="n">
        <v>30</v>
      </c>
      <c r="B4461" t="inlineStr">
        <is>
          <t>Hurawalhi Island Resort</t>
        </is>
      </c>
      <c r="C4461" t="inlineStr">
        <is>
          <t>https://www.crownandchamparesorts.com/about-us.html</t>
        </is>
      </c>
      <c r="D4461" t="inlineStr">
        <is>
          <t>events</t>
        </is>
      </c>
      <c r="E4461" t="inlineStr">
        <is>
          <t>About Crown &amp; Champa Resorts | Maldives Resort Group</t>
        </is>
      </c>
      <c r="F4461" t="n">
        <v>5858</v>
      </c>
      <c r="G4461" t="inlineStr">
        <is>
          <t>2026-10-05</t>
        </is>
      </c>
      <c r="H4461" t="inlineStr">
        <is>
          <t>official</t>
        </is>
      </c>
      <c r="I4461" t="inlineStr">
        <is>
          <t>output/pages/030_hurawalhi-island-resort/events__crownandchamparesorts.com__about-us-html.md</t>
        </is>
      </c>
    </row>
    <row r="4462">
      <c r="A4462" t="n">
        <v>28</v>
      </c>
      <c r="B4462" t="inlineStr">
        <is>
          <t>Kudadoo Maldives Private island</t>
        </is>
      </c>
      <c r="C4462" t="inlineStr">
        <is>
          <t>https://www.crownandchamparesorts.com/our-resorts/kagi-maldives.html</t>
        </is>
      </c>
      <c r="D4462" t="inlineStr">
        <is>
          <t>spa</t>
        </is>
      </c>
      <c r="E4462" t="inlineStr">
        <is>
          <t>Kagi Maldives Resort &amp; Spa | Luxury and Spa Resort</t>
        </is>
      </c>
      <c r="F4462" t="n">
        <v>3143</v>
      </c>
      <c r="G4462" t="inlineStr">
        <is>
          <t>2026-10-05</t>
        </is>
      </c>
      <c r="H4462" t="inlineStr">
        <is>
          <t>official</t>
        </is>
      </c>
      <c r="I4462" t="inlineStr">
        <is>
          <t>output/pages/028_kudadoo-maldives-private-island/spa__crownandchamparesorts.com__our-resorts-kagi-maldives-html.md</t>
        </is>
      </c>
    </row>
    <row r="4463">
      <c r="A4463" t="n">
        <v>30</v>
      </c>
      <c r="B4463" t="inlineStr">
        <is>
          <t>Hurawalhi Island Resort</t>
        </is>
      </c>
      <c r="C4463" t="inlineStr">
        <is>
          <t>https://www.crownandchamparesorts.com/our-resorts/kagi-maldives.html</t>
        </is>
      </c>
      <c r="D4463" t="inlineStr">
        <is>
          <t>spa</t>
        </is>
      </c>
      <c r="E4463" t="inlineStr">
        <is>
          <t>Kagi Maldives Resort &amp; Spa | Luxury and Spa Resort</t>
        </is>
      </c>
      <c r="F4463" t="n">
        <v>3143</v>
      </c>
      <c r="G4463" t="inlineStr">
        <is>
          <t>2026-10-05</t>
        </is>
      </c>
      <c r="H4463" t="inlineStr">
        <is>
          <t>official</t>
        </is>
      </c>
      <c r="I4463" t="inlineStr">
        <is>
          <t>output/pages/030_hurawalhi-island-resort/spa__crownandchamparesorts.com__our-resorts-kagi-maldives-html.md</t>
        </is>
      </c>
    </row>
    <row r="4464">
      <c r="A4464" t="n">
        <v>28</v>
      </c>
      <c r="B4464" t="inlineStr">
        <is>
          <t>Kudadoo Maldives Private island</t>
        </is>
      </c>
      <c r="C4464" t="inlineStr">
        <is>
          <t>https://www.crownandchamparesorts.com/news-events.html</t>
        </is>
      </c>
      <c r="D4464" t="inlineStr">
        <is>
          <t>events</t>
        </is>
      </c>
      <c r="E4464" t="inlineStr">
        <is>
          <t>Crown &amp; Champa Resorts | News &amp; Events</t>
        </is>
      </c>
      <c r="F4464" t="n">
        <v>2790</v>
      </c>
      <c r="G4464" t="inlineStr">
        <is>
          <t>2026-10-05</t>
        </is>
      </c>
      <c r="H4464" t="inlineStr">
        <is>
          <t>official</t>
        </is>
      </c>
      <c r="I4464" t="inlineStr">
        <is>
          <t>output/pages/028_kudadoo-maldives-private-island/events__crownandchamparesorts.com__news-events-html.md</t>
        </is>
      </c>
    </row>
    <row r="4465">
      <c r="A4465" t="n">
        <v>30</v>
      </c>
      <c r="B4465" t="inlineStr">
        <is>
          <t>Hurawalhi Island Resort</t>
        </is>
      </c>
      <c r="C4465" t="inlineStr">
        <is>
          <t>https://www.crownandchamparesorts.com/news-events.html</t>
        </is>
      </c>
      <c r="D4465" t="inlineStr">
        <is>
          <t>events</t>
        </is>
      </c>
      <c r="E4465" t="inlineStr">
        <is>
          <t>Crown &amp; Champa Resorts | News &amp; Events</t>
        </is>
      </c>
      <c r="F4465" t="n">
        <v>2790</v>
      </c>
      <c r="G4465" t="inlineStr">
        <is>
          <t>2026-10-05</t>
        </is>
      </c>
      <c r="H4465" t="inlineStr">
        <is>
          <t>official</t>
        </is>
      </c>
      <c r="I4465" t="inlineStr">
        <is>
          <t>output/pages/030_hurawalhi-island-resort/events__crownandchamparesorts.com__news-events-html.md</t>
        </is>
      </c>
    </row>
    <row r="4466">
      <c r="A4466" t="n">
        <v>28</v>
      </c>
      <c r="B4466" t="inlineStr">
        <is>
          <t>Kudadoo Maldives Private island</t>
        </is>
      </c>
      <c r="C4466" t="inlineStr">
        <is>
          <t>https://www.crownandchamparesorts.com/influencer-media-collaboration-request-form.html</t>
        </is>
      </c>
      <c r="D4466" t="inlineStr">
        <is>
          <t>downloads</t>
        </is>
      </c>
      <c r="E4466" t="inlineStr">
        <is>
          <t>Crown &amp; Champa Resorts | Influencer &amp; Media Collaboration Request Form</t>
        </is>
      </c>
      <c r="F4466" t="n">
        <v>1362</v>
      </c>
      <c r="G4466" t="inlineStr">
        <is>
          <t>2026-10-05</t>
        </is>
      </c>
      <c r="H4466" t="inlineStr">
        <is>
          <t>official</t>
        </is>
      </c>
      <c r="I4466" t="inlineStr">
        <is>
          <t>output/pages/028_kudadoo-maldives-private-island/downloads__crownandchamparesorts.com__influencer-media-collaboration-request-form-html.md</t>
        </is>
      </c>
    </row>
    <row r="4467">
      <c r="A4467" t="n">
        <v>30</v>
      </c>
      <c r="B4467" t="inlineStr">
        <is>
          <t>Hurawalhi Island Resort</t>
        </is>
      </c>
      <c r="C4467" t="inlineStr">
        <is>
          <t>https://www.crownandchamparesorts.com/influencer-media-collaboration-request-form.html</t>
        </is>
      </c>
      <c r="D4467" t="inlineStr">
        <is>
          <t>downloads</t>
        </is>
      </c>
      <c r="E4467" t="inlineStr">
        <is>
          <t>Crown &amp; Champa Resorts | Influencer &amp; Media Collaboration Request Form</t>
        </is>
      </c>
      <c r="F4467" t="n">
        <v>1362</v>
      </c>
      <c r="G4467" t="inlineStr">
        <is>
          <t>2026-10-05</t>
        </is>
      </c>
      <c r="H4467" t="inlineStr">
        <is>
          <t>official</t>
        </is>
      </c>
      <c r="I4467" t="inlineStr">
        <is>
          <t>output/pages/030_hurawalhi-island-resort/downloads__crownandchamparesorts.com__influencer-media-collaboration-request-form-html.md</t>
        </is>
      </c>
    </row>
    <row r="4468">
      <c r="A4468" t="n">
        <v>28</v>
      </c>
      <c r="B4468" t="inlineStr">
        <is>
          <t>Kudadoo Maldives Private island</t>
        </is>
      </c>
      <c r="C4468" t="inlineStr">
        <is>
          <t>https://www.crownandchamparesorts.com/newsletter.html</t>
        </is>
      </c>
      <c r="D4468" t="inlineStr">
        <is>
          <t>overview</t>
        </is>
      </c>
      <c r="E4468" t="inlineStr">
        <is>
          <t>Crown &amp; Champa Resorts | Newsletter</t>
        </is>
      </c>
      <c r="F4468" t="n">
        <v>1327</v>
      </c>
      <c r="G4468" t="inlineStr">
        <is>
          <t>2026-10-05</t>
        </is>
      </c>
      <c r="H4468" t="inlineStr">
        <is>
          <t>official</t>
        </is>
      </c>
      <c r="I4468" t="inlineStr">
        <is>
          <t>output/pages/028_kudadoo-maldives-private-island/overview__crownandchamparesorts.com__newsletter-html.md</t>
        </is>
      </c>
    </row>
    <row r="4469">
      <c r="A4469" t="n">
        <v>30</v>
      </c>
      <c r="B4469" t="inlineStr">
        <is>
          <t>Hurawalhi Island Resort</t>
        </is>
      </c>
      <c r="C4469" t="inlineStr">
        <is>
          <t>https://www.crownandchamparesorts.com/newsletter.html</t>
        </is>
      </c>
      <c r="D4469" t="inlineStr">
        <is>
          <t>overview</t>
        </is>
      </c>
      <c r="E4469" t="inlineStr">
        <is>
          <t>Crown &amp; Champa Resorts | Newsletter</t>
        </is>
      </c>
      <c r="F4469" t="n">
        <v>1327</v>
      </c>
      <c r="G4469" t="inlineStr">
        <is>
          <t>2026-10-05</t>
        </is>
      </c>
      <c r="H4469" t="inlineStr">
        <is>
          <t>official</t>
        </is>
      </c>
      <c r="I4469" t="inlineStr">
        <is>
          <t>output/pages/030_hurawalhi-island-resort/overview__crownandchamparesorts.com__newsletter-html.md</t>
        </is>
      </c>
    </row>
    <row r="4470">
      <c r="A4470" t="n">
        <v>28</v>
      </c>
      <c r="B4470" t="inlineStr">
        <is>
          <t>Kudadoo Maldives Private island</t>
        </is>
      </c>
      <c r="C4470" t="inlineStr">
        <is>
          <t>https://www.crownandchamparesorts.com/gdpr-compliance.html</t>
        </is>
      </c>
      <c r="D4470" t="inlineStr">
        <is>
          <t>overview</t>
        </is>
      </c>
      <c r="E4470" t="inlineStr">
        <is>
          <t>Crown &amp; Champa Resorts | GDPR Compliance</t>
        </is>
      </c>
      <c r="F4470" t="n">
        <v>1758</v>
      </c>
      <c r="G4470" t="inlineStr">
        <is>
          <t>2026-10-05</t>
        </is>
      </c>
      <c r="H4470" t="inlineStr">
        <is>
          <t>official</t>
        </is>
      </c>
      <c r="I4470" t="inlineStr">
        <is>
          <t>output/pages/028_kudadoo-maldives-private-island/overview__crownandchamparesorts.com__gdpr-compliance-html.md</t>
        </is>
      </c>
    </row>
    <row r="4471">
      <c r="A4471" t="n">
        <v>30</v>
      </c>
      <c r="B4471" t="inlineStr">
        <is>
          <t>Hurawalhi Island Resort</t>
        </is>
      </c>
      <c r="C4471" t="inlineStr">
        <is>
          <t>https://www.crownandchamparesorts.com/gdpr-compliance.html</t>
        </is>
      </c>
      <c r="D4471" t="inlineStr">
        <is>
          <t>overview</t>
        </is>
      </c>
      <c r="E4471" t="inlineStr">
        <is>
          <t>Crown &amp; Champa Resorts | GDPR Compliance</t>
        </is>
      </c>
      <c r="F4471" t="n">
        <v>1758</v>
      </c>
      <c r="G4471" t="inlineStr">
        <is>
          <t>2026-10-05</t>
        </is>
      </c>
      <c r="H4471" t="inlineStr">
        <is>
          <t>official</t>
        </is>
      </c>
      <c r="I4471" t="inlineStr">
        <is>
          <t>output/pages/030_hurawalhi-island-resort/overview__crownandchamparesorts.com__gdpr-compliance-html.md</t>
        </is>
      </c>
    </row>
    <row r="4472">
      <c r="A4472" t="n">
        <v>28</v>
      </c>
      <c r="B4472" t="inlineStr">
        <is>
          <t>Kudadoo Maldives Private island</t>
        </is>
      </c>
      <c r="C4472" t="inlineStr">
        <is>
          <t>https://www.crownandchamparesorts.com/inquire-now.html</t>
        </is>
      </c>
      <c r="D4472" t="inlineStr">
        <is>
          <t>overview</t>
        </is>
      </c>
      <c r="E4472" t="inlineStr">
        <is>
          <t>Crown &amp; Champa Resorts | Inquire Now</t>
        </is>
      </c>
      <c r="F4472" t="n">
        <v>3077</v>
      </c>
      <c r="G4472" t="inlineStr">
        <is>
          <t>2026-10-05</t>
        </is>
      </c>
      <c r="H4472" t="inlineStr">
        <is>
          <t>official</t>
        </is>
      </c>
      <c r="I4472" t="inlineStr">
        <is>
          <t>output/pages/028_kudadoo-maldives-private-island/overview__crownandchamparesorts.com__inquire-now-html.md</t>
        </is>
      </c>
    </row>
    <row r="4473">
      <c r="A4473" t="n">
        <v>30</v>
      </c>
      <c r="B4473" t="inlineStr">
        <is>
          <t>Hurawalhi Island Resort</t>
        </is>
      </c>
      <c r="C4473" t="inlineStr">
        <is>
          <t>https://www.crownandchamparesorts.com/inquire-now.html</t>
        </is>
      </c>
      <c r="D4473" t="inlineStr">
        <is>
          <t>overview</t>
        </is>
      </c>
      <c r="E4473" t="inlineStr">
        <is>
          <t>Crown &amp; Champa Resorts | Inquire Now</t>
        </is>
      </c>
      <c r="F4473" t="n">
        <v>3077</v>
      </c>
      <c r="G4473" t="inlineStr">
        <is>
          <t>2026-10-05</t>
        </is>
      </c>
      <c r="H4473" t="inlineStr">
        <is>
          <t>official</t>
        </is>
      </c>
      <c r="I4473" t="inlineStr">
        <is>
          <t>output/pages/030_hurawalhi-island-resort/overview__crownandchamparesorts.com__inquire-now-html.md</t>
        </is>
      </c>
    </row>
    <row r="4474">
      <c r="A4474" t="n">
        <v>28</v>
      </c>
      <c r="B4474" t="inlineStr">
        <is>
          <t>Kudadoo Maldives Private island</t>
        </is>
      </c>
      <c r="C4474" t="inlineStr">
        <is>
          <t>https://www.crownandchamparesorts.com/maldives-resort-offers-by-crown-and-champa-resorts-collection.html</t>
        </is>
      </c>
      <c r="D4474" t="inlineStr">
        <is>
          <t>diving</t>
        </is>
      </c>
      <c r="E4474" t="inlineStr">
        <is>
          <t>Crown &amp; Champa Resorts | ОТКРОЙТЕ ДЛЯ СЕБЯ КУРОРТЫ CROWN &amp; CHAMPA НА МАЛЬДИВАХ</t>
        </is>
      </c>
      <c r="F4474" t="n">
        <v>5245</v>
      </c>
      <c r="G4474" t="inlineStr">
        <is>
          <t>2026-10-05</t>
        </is>
      </c>
      <c r="H4474" t="inlineStr">
        <is>
          <t>official</t>
        </is>
      </c>
      <c r="I4474" t="inlineStr">
        <is>
          <t>output/pages/028_kudadoo-maldives-private-island/diving__crownandchamparesorts.com__maldives-resort-offers-by-crown-and-champa-resorts-collectio.md</t>
        </is>
      </c>
    </row>
    <row r="4475">
      <c r="A4475" t="n">
        <v>30</v>
      </c>
      <c r="B4475" t="inlineStr">
        <is>
          <t>Hurawalhi Island Resort</t>
        </is>
      </c>
      <c r="C4475" t="inlineStr">
        <is>
          <t>https://www.crownandchamparesorts.com/maldives-resort-offers-by-crown-and-champa-resorts-collection.html</t>
        </is>
      </c>
      <c r="D4475" t="inlineStr">
        <is>
          <t>diving</t>
        </is>
      </c>
      <c r="E4475" t="inlineStr">
        <is>
          <t>Crown &amp; Champa Resorts | ОТКРОЙТЕ ДЛЯ СЕБЯ КУРОРТЫ CROWN &amp; CHAMPA НА МАЛЬДИВАХ</t>
        </is>
      </c>
      <c r="F4475" t="n">
        <v>5245</v>
      </c>
      <c r="G4475" t="inlineStr">
        <is>
          <t>2026-10-05</t>
        </is>
      </c>
      <c r="H4475" t="inlineStr">
        <is>
          <t>official</t>
        </is>
      </c>
      <c r="I4475" t="inlineStr">
        <is>
          <t>output/pages/030_hurawalhi-island-resort/diving__crownandchamparesorts.com__maldives-resort-offers-by-crown-and-champa-resorts-collectio.md</t>
        </is>
      </c>
    </row>
    <row r="4476">
      <c r="A4476" t="n">
        <v>28</v>
      </c>
      <c r="B4476" t="inlineStr">
        <is>
          <t>Kudadoo Maldives Private island</t>
        </is>
      </c>
      <c r="C4476" t="inlineStr">
        <is>
          <t>https://www.crownandchamparesorts.com/discover-crown-and-champa-resorts-maldives.html</t>
        </is>
      </c>
      <c r="D4476" t="inlineStr">
        <is>
          <t>diving</t>
        </is>
      </c>
      <c r="E4476" t="inlineStr">
        <is>
          <t>اكتشف منتجعات كراون وشامبا في جزر المالديف</t>
        </is>
      </c>
      <c r="F4476" t="n">
        <v>4833</v>
      </c>
      <c r="G4476" t="inlineStr">
        <is>
          <t>2026-10-05</t>
        </is>
      </c>
      <c r="H4476" t="inlineStr">
        <is>
          <t>official</t>
        </is>
      </c>
      <c r="I4476" t="inlineStr">
        <is>
          <t>output/pages/028_kudadoo-maldives-private-island/diving__crownandchamparesorts.com__discover-crown-and-champa-resorts-maldives-html.md</t>
        </is>
      </c>
    </row>
    <row r="4477">
      <c r="A4477" t="n">
        <v>30</v>
      </c>
      <c r="B4477" t="inlineStr">
        <is>
          <t>Hurawalhi Island Resort</t>
        </is>
      </c>
      <c r="C4477" t="inlineStr">
        <is>
          <t>https://www.crownandchamparesorts.com/discover-crown-and-champa-resorts-maldives.html</t>
        </is>
      </c>
      <c r="D4477" t="inlineStr">
        <is>
          <t>diving</t>
        </is>
      </c>
      <c r="E4477" t="inlineStr">
        <is>
          <t>اكتشف منتجعات كراون وشامبا في جزر المالديف</t>
        </is>
      </c>
      <c r="F4477" t="n">
        <v>4833</v>
      </c>
      <c r="G4477" t="inlineStr">
        <is>
          <t>2026-10-05</t>
        </is>
      </c>
      <c r="H4477" t="inlineStr">
        <is>
          <t>official</t>
        </is>
      </c>
      <c r="I4477" t="inlineStr">
        <is>
          <t>output/pages/030_hurawalhi-island-resort/diving__crownandchamparesorts.com__discover-crown-and-champa-resorts-maldives-html.md</t>
        </is>
      </c>
    </row>
    <row r="4478">
      <c r="A4478" t="n">
        <v>28</v>
      </c>
      <c r="B4478" t="inlineStr">
        <is>
          <t>Kudadoo Maldives Private island</t>
        </is>
      </c>
      <c r="C4478" t="inlineStr">
        <is>
          <t>https://www.crownandchamparesorts.com/hurawalhi-careers/executive-office-8.html?htl=NzcwOQ==&amp;jb=UmVzZXJ2YXRpb25zIEFnZW50&amp;jcat=UmVzZXJ2YXRpb25z</t>
        </is>
      </c>
      <c r="D4478" t="inlineStr">
        <is>
          <t>overview</t>
        </is>
      </c>
      <c r="E4478" t="inlineStr">
        <is>
          <t>Crown &amp; Champa Resorts | Reservations Agent</t>
        </is>
      </c>
      <c r="F4478" t="n">
        <v>2706</v>
      </c>
      <c r="G4478" t="inlineStr">
        <is>
          <t>2026-10-05</t>
        </is>
      </c>
      <c r="H4478" t="inlineStr">
        <is>
          <t>official</t>
        </is>
      </c>
      <c r="I4478" t="inlineStr">
        <is>
          <t>output/pages/028_kudadoo-maldives-private-island/overview__crownandchamparesorts.com__hurawalhi-careers-executive-office-8-html.md</t>
        </is>
      </c>
    </row>
    <row r="4479">
      <c r="A4479" t="n">
        <v>30</v>
      </c>
      <c r="B4479" t="inlineStr">
        <is>
          <t>Hurawalhi Island Resort</t>
        </is>
      </c>
      <c r="C4479" t="inlineStr">
        <is>
          <t>https://www.crownandchamparesorts.com/hurawalhi-careers/executive-office-8.html?htl=NzcwOQ==&amp;jb=UmVzZXJ2YXRpb25zIEFnZW50&amp;jcat=UmVzZXJ2YXRpb25z</t>
        </is>
      </c>
      <c r="D4479" t="inlineStr">
        <is>
          <t>overview</t>
        </is>
      </c>
      <c r="E4479" t="inlineStr">
        <is>
          <t>Crown &amp; Champa Resorts | Reservations Agent</t>
        </is>
      </c>
      <c r="F4479" t="n">
        <v>2706</v>
      </c>
      <c r="G4479" t="inlineStr">
        <is>
          <t>2026-10-05</t>
        </is>
      </c>
      <c r="H4479" t="inlineStr">
        <is>
          <t>official</t>
        </is>
      </c>
      <c r="I4479" t="inlineStr">
        <is>
          <t>output/pages/030_hurawalhi-island-resort/overview__crownandchamparesorts.com__hurawalhi-careers-executive-office-8-html.md</t>
        </is>
      </c>
    </row>
    <row r="4480">
      <c r="A4480" t="n">
        <v>28</v>
      </c>
      <c r="B4480" t="inlineStr">
        <is>
          <t>Kudadoo Maldives Private island</t>
        </is>
      </c>
      <c r="C4480" t="inlineStr">
        <is>
          <t>https://www.crownandchamparesorts.com/hurawalhi-careers/executive-office-6.html?htl=NzcwOQ==&amp;jb=TGF1bmRyeSBTdXBlcnZpc29y&amp;jcat=TGF1bmRyeQ==</t>
        </is>
      </c>
      <c r="D4480" t="inlineStr">
        <is>
          <t>overview</t>
        </is>
      </c>
      <c r="E4480" t="inlineStr">
        <is>
          <t>Crown &amp; Champa Resorts | Laundry Supervisor</t>
        </is>
      </c>
      <c r="F4480" t="n">
        <v>3429</v>
      </c>
      <c r="G4480" t="inlineStr">
        <is>
          <t>2026-10-05</t>
        </is>
      </c>
      <c r="H4480" t="inlineStr">
        <is>
          <t>official</t>
        </is>
      </c>
      <c r="I4480" t="inlineStr">
        <is>
          <t>output/pages/028_kudadoo-maldives-private-island/overview__crownandchamparesorts.com__hurawalhi-careers-executive-office-6-html.md</t>
        </is>
      </c>
    </row>
    <row r="4481">
      <c r="A4481" t="n">
        <v>30</v>
      </c>
      <c r="B4481" t="inlineStr">
        <is>
          <t>Hurawalhi Island Resort</t>
        </is>
      </c>
      <c r="C4481" t="inlineStr">
        <is>
          <t>https://www.crownandchamparesorts.com/hurawalhi-careers/executive-office-6.html?htl=NzcwOQ==&amp;jb=TGF1bmRyeSBTdXBlcnZpc29y&amp;jcat=TGF1bmRyeQ==</t>
        </is>
      </c>
      <c r="D4481" t="inlineStr">
        <is>
          <t>overview</t>
        </is>
      </c>
      <c r="E4481" t="inlineStr">
        <is>
          <t>Crown &amp; Champa Resorts | Laundry Supervisor</t>
        </is>
      </c>
      <c r="F4481" t="n">
        <v>3429</v>
      </c>
      <c r="G4481" t="inlineStr">
        <is>
          <t>2026-10-05</t>
        </is>
      </c>
      <c r="H4481" t="inlineStr">
        <is>
          <t>official</t>
        </is>
      </c>
      <c r="I4481" t="inlineStr">
        <is>
          <t>output/pages/030_hurawalhi-island-resort/overview__crownandchamparesorts.com__hurawalhi-careers-executive-office-6-html.md</t>
        </is>
      </c>
    </row>
    <row r="4482">
      <c r="A4482" t="n">
        <v>28</v>
      </c>
      <c r="B4482" t="inlineStr">
        <is>
          <t>Kudadoo Maldives Private island</t>
        </is>
      </c>
      <c r="C4482" t="inlineStr">
        <is>
          <t>https://www.crownandchamparesorts.com/hurawalhi-careers/executive-office-2.html?htl=NzcwOQ==&amp;jb=Qm9hdCBDcmV3IChMb2NhbCk=&amp;jcat=R3Vlc3QgVHJhbnNwb3J0</t>
        </is>
      </c>
      <c r="D4482" t="inlineStr">
        <is>
          <t>overview</t>
        </is>
      </c>
      <c r="E4482" t="inlineStr">
        <is>
          <t>Crown &amp; Champa Resorts | Boat Crew (Local)</t>
        </is>
      </c>
      <c r="F4482" t="n">
        <v>3240</v>
      </c>
      <c r="G4482" t="inlineStr">
        <is>
          <t>2026-10-05</t>
        </is>
      </c>
      <c r="H4482" t="inlineStr">
        <is>
          <t>official</t>
        </is>
      </c>
      <c r="I4482" t="inlineStr">
        <is>
          <t>output/pages/028_kudadoo-maldives-private-island/overview__crownandchamparesorts.com__hurawalhi-careers-executive-office-2-html.md</t>
        </is>
      </c>
    </row>
    <row r="4483">
      <c r="A4483" t="n">
        <v>30</v>
      </c>
      <c r="B4483" t="inlineStr">
        <is>
          <t>Hurawalhi Island Resort</t>
        </is>
      </c>
      <c r="C4483" t="inlineStr">
        <is>
          <t>https://www.crownandchamparesorts.com/hurawalhi-careers/executive-office-2.html?htl=NzcwOQ==&amp;jb=Qm9hdCBDcmV3IChMb2NhbCk=&amp;jcat=R3Vlc3QgVHJhbnNwb3J0</t>
        </is>
      </c>
      <c r="D4483" t="inlineStr">
        <is>
          <t>overview</t>
        </is>
      </c>
      <c r="E4483" t="inlineStr">
        <is>
          <t>Crown &amp; Champa Resorts | Boat Crew (Local)</t>
        </is>
      </c>
      <c r="F4483" t="n">
        <v>3240</v>
      </c>
      <c r="G4483" t="inlineStr">
        <is>
          <t>2026-10-05</t>
        </is>
      </c>
      <c r="H4483" t="inlineStr">
        <is>
          <t>official</t>
        </is>
      </c>
      <c r="I4483" t="inlineStr">
        <is>
          <t>output/pages/030_hurawalhi-island-resort/overview__crownandchamparesorts.com__hurawalhi-careers-executive-office-2-html.md</t>
        </is>
      </c>
    </row>
    <row r="4484">
      <c r="A4484" t="n">
        <v>28</v>
      </c>
      <c r="B4484" t="inlineStr">
        <is>
          <t>Kudadoo Maldives Private island</t>
        </is>
      </c>
      <c r="C4484" t="inlineStr">
        <is>
          <t>https://www.crownandchamparesorts.com/komandoo-careers/assistant-financial-controller-department-head.html?htl=NzcxOA==&amp;jb=QXNzaXN0YW50IEZpbmFuY2lhbCBDb250cm9sbGVyIOKAkyBEZXBhcnRtZW50IEhlYWQ=&amp;jcat=QWNjb3VudGluZw==</t>
        </is>
      </c>
      <c r="D4484" t="inlineStr">
        <is>
          <t>overview</t>
        </is>
      </c>
      <c r="E4484" t="inlineStr">
        <is>
          <t>Crown &amp; Champa Resorts | Assistant Financial Controller – Department Head</t>
        </is>
      </c>
      <c r="F4484" t="n">
        <v>3808</v>
      </c>
      <c r="G4484" t="inlineStr">
        <is>
          <t>2026-10-05</t>
        </is>
      </c>
      <c r="H4484" t="inlineStr">
        <is>
          <t>official</t>
        </is>
      </c>
      <c r="I4484" t="inlineStr">
        <is>
          <t>output/pages/028_kudadoo-maldives-private-island/overview__crownandchamparesorts.com__komandoo-careers-assistant-financial-controller-department-h.md</t>
        </is>
      </c>
    </row>
    <row r="4485">
      <c r="A4485" t="n">
        <v>30</v>
      </c>
      <c r="B4485" t="inlineStr">
        <is>
          <t>Hurawalhi Island Resort</t>
        </is>
      </c>
      <c r="C4485" t="inlineStr">
        <is>
          <t>https://www.crownandchamparesorts.com/komandoo-careers/assistant-financial-controller-department-head.html?htl=NzcxOA==&amp;jb=QXNzaXN0YW50IEZpbmFuY2lhbCBDb250cm9sbGVyIOKAkyBEZXBhcnRtZW50IEhlYWQ=&amp;jcat=QWNjb3VudGluZw==</t>
        </is>
      </c>
      <c r="D4485" t="inlineStr">
        <is>
          <t>overview</t>
        </is>
      </c>
      <c r="E4485" t="inlineStr">
        <is>
          <t>Crown &amp; Champa Resorts | Assistant Financial Controller – Department Head</t>
        </is>
      </c>
      <c r="F4485" t="n">
        <v>3808</v>
      </c>
      <c r="G4485" t="inlineStr">
        <is>
          <t>2026-10-05</t>
        </is>
      </c>
      <c r="H4485" t="inlineStr">
        <is>
          <t>official</t>
        </is>
      </c>
      <c r="I4485" t="inlineStr">
        <is>
          <t>output/pages/030_hurawalhi-island-resort/overview__crownandchamparesorts.com__komandoo-careers-assistant-financial-controller-department-h.md</t>
        </is>
      </c>
    </row>
    <row r="4486">
      <c r="A4486" t="n">
        <v>28</v>
      </c>
      <c r="B4486" t="inlineStr">
        <is>
          <t>Kudadoo Maldives Private island</t>
        </is>
      </c>
      <c r="C4486" t="inlineStr">
        <is>
          <t>https://www.crownandchamparesorts.com/meeru-island-careers/island-host-german-speaking-3.html?htl=NzcyMQ==&amp;jb=SXNsYW5kIEhvc3QgLSBHZXJtYW4gU3BlYWtpbmc=&amp;jcat=IA==</t>
        </is>
      </c>
      <c r="D4486" t="inlineStr">
        <is>
          <t>overview</t>
        </is>
      </c>
      <c r="E4486" t="inlineStr">
        <is>
          <t>Crown &amp; Champa Resorts | Island Host - German Speaking</t>
        </is>
      </c>
      <c r="F4486" t="n">
        <v>2468</v>
      </c>
      <c r="G4486" t="inlineStr">
        <is>
          <t>2026-10-05</t>
        </is>
      </c>
      <c r="H4486" t="inlineStr">
        <is>
          <t>official</t>
        </is>
      </c>
      <c r="I4486" t="inlineStr">
        <is>
          <t>output/pages/028_kudadoo-maldives-private-island/overview__crownandchamparesorts.com__meeru-island-careers-island-host-german-speaking-3-html.md</t>
        </is>
      </c>
    </row>
    <row r="4487">
      <c r="A4487" t="n">
        <v>30</v>
      </c>
      <c r="B4487" t="inlineStr">
        <is>
          <t>Hurawalhi Island Resort</t>
        </is>
      </c>
      <c r="C4487" t="inlineStr">
        <is>
          <t>https://www.crownandchamparesorts.com/meeru-island-careers/island-host-german-speaking-3.html?htl=NzcyMQ==&amp;jb=SXNsYW5kIEhvc3QgLSBHZXJtYW4gU3BlYWtpbmc=&amp;jcat=IA==</t>
        </is>
      </c>
      <c r="D4487" t="inlineStr">
        <is>
          <t>overview</t>
        </is>
      </c>
      <c r="E4487" t="inlineStr">
        <is>
          <t>Crown &amp; Champa Resorts | Island Host - German Speaking</t>
        </is>
      </c>
      <c r="F4487" t="n">
        <v>2468</v>
      </c>
      <c r="G4487" t="inlineStr">
        <is>
          <t>2026-10-05</t>
        </is>
      </c>
      <c r="H4487" t="inlineStr">
        <is>
          <t>official</t>
        </is>
      </c>
      <c r="I4487" t="inlineStr">
        <is>
          <t>output/pages/030_hurawalhi-island-resort/overview__crownandchamparesorts.com__meeru-island-careers-island-host-german-speaking-3-html.md</t>
        </is>
      </c>
    </row>
    <row r="4488">
      <c r="A4488" t="n">
        <v>28</v>
      </c>
      <c r="B4488" t="inlineStr">
        <is>
          <t>Kudadoo Maldives Private island</t>
        </is>
      </c>
      <c r="C4488" t="inlineStr">
        <is>
          <t>https://www.crownandchamparesorts.com/hurawalhi-careers/executive-office-4.html?htl=NzcwOQ==&amp;jb=Q2hlZiBkZSBwYXJ0aWU=&amp;jcat=S2l0Y2hlbg==</t>
        </is>
      </c>
      <c r="D4488" t="inlineStr">
        <is>
          <t>overview</t>
        </is>
      </c>
      <c r="E4488" t="inlineStr">
        <is>
          <t>Crown &amp; Champa Resorts | Chef de partie</t>
        </is>
      </c>
      <c r="F4488" t="n">
        <v>2797</v>
      </c>
      <c r="G4488" t="inlineStr">
        <is>
          <t>2026-10-05</t>
        </is>
      </c>
      <c r="H4488" t="inlineStr">
        <is>
          <t>official</t>
        </is>
      </c>
      <c r="I4488" t="inlineStr">
        <is>
          <t>output/pages/028_kudadoo-maldives-private-island/overview__crownandchamparesorts.com__hurawalhi-careers-executive-office-4-html.md</t>
        </is>
      </c>
    </row>
    <row r="4489">
      <c r="A4489" t="n">
        <v>30</v>
      </c>
      <c r="B4489" t="inlineStr">
        <is>
          <t>Hurawalhi Island Resort</t>
        </is>
      </c>
      <c r="C4489" t="inlineStr">
        <is>
          <t>https://www.crownandchamparesorts.com/hurawalhi-careers/executive-office-4.html?htl=NzcwOQ==&amp;jb=Q2hlZiBkZSBwYXJ0aWU=&amp;jcat=S2l0Y2hlbg==</t>
        </is>
      </c>
      <c r="D4489" t="inlineStr">
        <is>
          <t>overview</t>
        </is>
      </c>
      <c r="E4489" t="inlineStr">
        <is>
          <t>Crown &amp; Champa Resorts | Chef de partie</t>
        </is>
      </c>
      <c r="F4489" t="n">
        <v>2797</v>
      </c>
      <c r="G4489" t="inlineStr">
        <is>
          <t>2026-10-05</t>
        </is>
      </c>
      <c r="H4489" t="inlineStr">
        <is>
          <t>official</t>
        </is>
      </c>
      <c r="I4489" t="inlineStr">
        <is>
          <t>output/pages/030_hurawalhi-island-resort/overview__crownandchamparesorts.com__hurawalhi-careers-executive-office-4-html.md</t>
        </is>
      </c>
    </row>
    <row r="4490">
      <c r="A4490" t="n">
        <v>28</v>
      </c>
      <c r="B4490" t="inlineStr">
        <is>
          <t>Kudadoo Maldives Private island</t>
        </is>
      </c>
      <c r="C4490" t="inlineStr">
        <is>
          <t>https://www.crownandchamparesorts.com/hurawalhi-careers/executive-office-3.html?htl=NzcwOQ==&amp;jb=Q2hlZiBEZSBDdWlzaW5l&amp;jcat=S2l0Y2hlbg==</t>
        </is>
      </c>
      <c r="D4490" t="inlineStr">
        <is>
          <t>dining</t>
        </is>
      </c>
      <c r="E4490" t="inlineStr">
        <is>
          <t>Crown &amp; Champa Resorts | Chef De Cuisine</t>
        </is>
      </c>
      <c r="F4490" t="n">
        <v>3056</v>
      </c>
      <c r="G4490" t="inlineStr">
        <is>
          <t>2026-10-05</t>
        </is>
      </c>
      <c r="H4490" t="inlineStr">
        <is>
          <t>official</t>
        </is>
      </c>
      <c r="I4490" t="inlineStr">
        <is>
          <t>output/pages/028_kudadoo-maldives-private-island/dining__crownandchamparesorts.com__hurawalhi-careers-executive-office-3-html.md</t>
        </is>
      </c>
    </row>
    <row r="4491">
      <c r="A4491" t="n">
        <v>30</v>
      </c>
      <c r="B4491" t="inlineStr">
        <is>
          <t>Hurawalhi Island Resort</t>
        </is>
      </c>
      <c r="C4491" t="inlineStr">
        <is>
          <t>https://www.crownandchamparesorts.com/hurawalhi-careers/executive-office-3.html?htl=NzcwOQ==&amp;jb=Q2hlZiBEZSBDdWlzaW5l&amp;jcat=S2l0Y2hlbg==</t>
        </is>
      </c>
      <c r="D4491" t="inlineStr">
        <is>
          <t>dining</t>
        </is>
      </c>
      <c r="E4491" t="inlineStr">
        <is>
          <t>Crown &amp; Champa Resorts | Chef De Cuisine</t>
        </is>
      </c>
      <c r="F4491" t="n">
        <v>3056</v>
      </c>
      <c r="G4491" t="inlineStr">
        <is>
          <t>2026-10-05</t>
        </is>
      </c>
      <c r="H4491" t="inlineStr">
        <is>
          <t>official</t>
        </is>
      </c>
      <c r="I4491" t="inlineStr">
        <is>
          <t>output/pages/030_hurawalhi-island-resort/dining__crownandchamparesorts.com__hurawalhi-careers-executive-office-3-html.md</t>
        </is>
      </c>
    </row>
    <row r="4492">
      <c r="A4492" t="n">
        <v>28</v>
      </c>
      <c r="B4492" t="inlineStr">
        <is>
          <t>Kudadoo Maldives Private island</t>
        </is>
      </c>
      <c r="C4492" t="inlineStr">
        <is>
          <t>https://www.crownandchamparesorts.com/nala-maldives/vacancies-at-nala-maldives.html?htl=MTcxNzg=&amp;jb=VmFjYW5jaWVzIGF0IE5hbGEgTWFsZGl2ZXM=&amp;jcat=IA==</t>
        </is>
      </c>
      <c r="D4492" t="inlineStr">
        <is>
          <t>diving</t>
        </is>
      </c>
      <c r="E4492" t="inlineStr">
        <is>
          <t>Crown &amp; Champa Resorts | Vacancies at Nala Maldives</t>
        </is>
      </c>
      <c r="F4492" t="n">
        <v>1477</v>
      </c>
      <c r="G4492" t="inlineStr">
        <is>
          <t>2026-10-05</t>
        </is>
      </c>
      <c r="H4492" t="inlineStr">
        <is>
          <t>official</t>
        </is>
      </c>
      <c r="I4492" t="inlineStr">
        <is>
          <t>output/pages/028_kudadoo-maldives-private-island/diving__crownandchamparesorts.com__nala-maldives-vacancies-at-nala-maldives-html.md</t>
        </is>
      </c>
    </row>
    <row r="4493">
      <c r="A4493" t="n">
        <v>30</v>
      </c>
      <c r="B4493" t="inlineStr">
        <is>
          <t>Hurawalhi Island Resort</t>
        </is>
      </c>
      <c r="C4493" t="inlineStr">
        <is>
          <t>https://www.crownandchamparesorts.com/nala-maldives/vacancies-at-nala-maldives.html?htl=MTcxNzg=&amp;jb=VmFjYW5jaWVzIGF0IE5hbGEgTWFsZGl2ZXM=&amp;jcat=IA==</t>
        </is>
      </c>
      <c r="D4493" t="inlineStr">
        <is>
          <t>diving</t>
        </is>
      </c>
      <c r="E4493" t="inlineStr">
        <is>
          <t>Crown &amp; Champa Resorts | Vacancies at Nala Maldives</t>
        </is>
      </c>
      <c r="F4493" t="n">
        <v>1477</v>
      </c>
      <c r="G4493" t="inlineStr">
        <is>
          <t>2026-10-05</t>
        </is>
      </c>
      <c r="H4493" t="inlineStr">
        <is>
          <t>official</t>
        </is>
      </c>
      <c r="I4493" t="inlineStr">
        <is>
          <t>output/pages/030_hurawalhi-island-resort/diving__crownandchamparesorts.com__nala-maldives-vacancies-at-nala-maldives-html.md</t>
        </is>
      </c>
    </row>
    <row r="4494">
      <c r="A4494" t="n">
        <v>28</v>
      </c>
      <c r="B4494" t="inlineStr">
        <is>
          <t>Kudadoo Maldives Private island</t>
        </is>
      </c>
      <c r="C4494" t="inlineStr">
        <is>
          <t>https://www.crownandchamparesorts.com/hurawalhi-careers/executive-office-10.html?htl=NzcwOQ==&amp;jb=VkFMRVQ=&amp;jcat=R3Vlc3QgU2VydmljZXM=</t>
        </is>
      </c>
      <c r="D4494" t="inlineStr">
        <is>
          <t>overview</t>
        </is>
      </c>
      <c r="E4494" t="inlineStr">
        <is>
          <t>Crown &amp; Champa Resorts | VALET</t>
        </is>
      </c>
      <c r="F4494" t="n">
        <v>3018</v>
      </c>
      <c r="G4494" t="inlineStr">
        <is>
          <t>2026-10-05</t>
        </is>
      </c>
      <c r="H4494" t="inlineStr">
        <is>
          <t>official</t>
        </is>
      </c>
      <c r="I4494" t="inlineStr">
        <is>
          <t>output/pages/028_kudadoo-maldives-private-island/overview__crownandchamparesorts.com__hurawalhi-careers-executive-office-10-html.md</t>
        </is>
      </c>
    </row>
    <row r="4495">
      <c r="A4495" t="n">
        <v>30</v>
      </c>
      <c r="B4495" t="inlineStr">
        <is>
          <t>Hurawalhi Island Resort</t>
        </is>
      </c>
      <c r="C4495" t="inlineStr">
        <is>
          <t>https://www.crownandchamparesorts.com/hurawalhi-careers/executive-office-10.html?htl=NzcwOQ==&amp;jb=VkFMRVQ=&amp;jcat=R3Vlc3QgU2VydmljZXM=</t>
        </is>
      </c>
      <c r="D4495" t="inlineStr">
        <is>
          <t>overview</t>
        </is>
      </c>
      <c r="E4495" t="inlineStr">
        <is>
          <t>Crown &amp; Champa Resorts | VALET</t>
        </is>
      </c>
      <c r="F4495" t="n">
        <v>3018</v>
      </c>
      <c r="G4495" t="inlineStr">
        <is>
          <t>2026-10-05</t>
        </is>
      </c>
      <c r="H4495" t="inlineStr">
        <is>
          <t>official</t>
        </is>
      </c>
      <c r="I4495" t="inlineStr">
        <is>
          <t>output/pages/030_hurawalhi-island-resort/overview__crownandchamparesorts.com__hurawalhi-careers-executive-office-10-html.md</t>
        </is>
      </c>
    </row>
    <row r="4496">
      <c r="A4496" t="n">
        <v>28</v>
      </c>
      <c r="B4496" t="inlineStr">
        <is>
          <t>Kudadoo Maldives Private island</t>
        </is>
      </c>
      <c r="C4496" t="inlineStr">
        <is>
          <t>https://www.crownandchamparesorts.com/hurawalhi-careers/executive-office-7.html?htl=NzcwOQ==&amp;jb=TGVhcm5pbmcsIERldmVsb3BtZW50ICZhbXA7IFF1YWxpdHkgQXNzdXJhbmNlIE1hbmFnZXI=&amp;jcat=TGVhcm5pbmcgJmFtcDsgRGV2ZWxvcG1lbnQ=</t>
        </is>
      </c>
      <c r="D4496" t="inlineStr">
        <is>
          <t>overview</t>
        </is>
      </c>
      <c r="E4496" t="inlineStr">
        <is>
          <t>Crown &amp; Champa Resorts | Learning, Development &amp; Quality Assurance Manager</t>
        </is>
      </c>
      <c r="F4496" t="n">
        <v>3661</v>
      </c>
      <c r="G4496" t="inlineStr">
        <is>
          <t>2026-10-05</t>
        </is>
      </c>
      <c r="H4496" t="inlineStr">
        <is>
          <t>official</t>
        </is>
      </c>
      <c r="I4496" t="inlineStr">
        <is>
          <t>output/pages/028_kudadoo-maldives-private-island/overview__crownandchamparesorts.com__hurawalhi-careers-executive-office-7-html.md</t>
        </is>
      </c>
    </row>
    <row r="4497">
      <c r="A4497" t="n">
        <v>30</v>
      </c>
      <c r="B4497" t="inlineStr">
        <is>
          <t>Hurawalhi Island Resort</t>
        </is>
      </c>
      <c r="C4497" t="inlineStr">
        <is>
          <t>https://www.crownandchamparesorts.com/hurawalhi-careers/executive-office-7.html?htl=NzcwOQ==&amp;jb=TGVhcm5pbmcsIERldmVsb3BtZW50ICZhbXA7IFF1YWxpdHkgQXNzdXJhbmNlIE1hbmFnZXI=&amp;jcat=TGVhcm5pbmcgJmFtcDsgRGV2ZWxvcG1lbnQ=</t>
        </is>
      </c>
      <c r="D4497" t="inlineStr">
        <is>
          <t>overview</t>
        </is>
      </c>
      <c r="E4497" t="inlineStr">
        <is>
          <t>Crown &amp; Champa Resorts | Learning, Development &amp; Quality Assurance Manager</t>
        </is>
      </c>
      <c r="F4497" t="n">
        <v>3661</v>
      </c>
      <c r="G4497" t="inlineStr">
        <is>
          <t>2026-10-05</t>
        </is>
      </c>
      <c r="H4497" t="inlineStr">
        <is>
          <t>official</t>
        </is>
      </c>
      <c r="I4497" t="inlineStr">
        <is>
          <t>output/pages/030_hurawalhi-island-resort/overview__crownandchamparesorts.com__hurawalhi-careers-executive-office-7-html.md</t>
        </is>
      </c>
    </row>
    <row r="4498">
      <c r="A4498" t="n">
        <v>28</v>
      </c>
      <c r="B4498" t="inlineStr">
        <is>
          <t>Kudadoo Maldives Private island</t>
        </is>
      </c>
      <c r="C4498" t="inlineStr">
        <is>
          <t>https://www.crownandchamparesorts.com/hurawalhi-careers/executive-office-9.html?htl=NzcwOQ==&amp;jb=QXNzaXN0YW50IEd1ZXN0IFNlcnZpY2VzIE1hbmFnZXIgW0dlcm1hbiBTcGVha2VyXQ==&amp;jcat=R3Vlc3QgU2VydmljZXM=</t>
        </is>
      </c>
      <c r="D4498" t="inlineStr">
        <is>
          <t>overview</t>
        </is>
      </c>
      <c r="E4498" t="inlineStr">
        <is>
          <t>Crown &amp; Champa Resorts | Assistant Guest Services Manager [German Speaker]</t>
        </is>
      </c>
      <c r="F4498" t="n">
        <v>3612</v>
      </c>
      <c r="G4498" t="inlineStr">
        <is>
          <t>2026-10-05</t>
        </is>
      </c>
      <c r="H4498" t="inlineStr">
        <is>
          <t>official</t>
        </is>
      </c>
      <c r="I4498" t="inlineStr">
        <is>
          <t>output/pages/028_kudadoo-maldives-private-island/overview__crownandchamparesorts.com__hurawalhi-careers-executive-office-9-html.md</t>
        </is>
      </c>
    </row>
    <row r="4499">
      <c r="A4499" t="n">
        <v>30</v>
      </c>
      <c r="B4499" t="inlineStr">
        <is>
          <t>Hurawalhi Island Resort</t>
        </is>
      </c>
      <c r="C4499" t="inlineStr">
        <is>
          <t>https://www.crownandchamparesorts.com/hurawalhi-careers/executive-office-9.html?htl=NzcwOQ==&amp;jb=QXNzaXN0YW50IEd1ZXN0IFNlcnZpY2VzIE1hbmFnZXIgW0dlcm1hbiBTcGVha2VyXQ==&amp;jcat=R3Vlc3QgU2VydmljZXM=</t>
        </is>
      </c>
      <c r="D4499" t="inlineStr">
        <is>
          <t>overview</t>
        </is>
      </c>
      <c r="E4499" t="inlineStr">
        <is>
          <t>Crown &amp; Champa Resorts | Assistant Guest Services Manager [German Speaker]</t>
        </is>
      </c>
      <c r="F4499" t="n">
        <v>3612</v>
      </c>
      <c r="G4499" t="inlineStr">
        <is>
          <t>2026-10-05</t>
        </is>
      </c>
      <c r="H4499" t="inlineStr">
        <is>
          <t>official</t>
        </is>
      </c>
      <c r="I4499" t="inlineStr">
        <is>
          <t>output/pages/030_hurawalhi-island-resort/overview__crownandchamparesorts.com__hurawalhi-careers-executive-office-9-html.md</t>
        </is>
      </c>
    </row>
    <row r="4500">
      <c r="A4500" t="n">
        <v>28</v>
      </c>
      <c r="B4500" t="inlineStr">
        <is>
          <t>Kudadoo Maldives Private island</t>
        </is>
      </c>
      <c r="C4500" t="inlineStr">
        <is>
          <t>https://www.crownandchamparesorts.com/hurawalhi-careers/executive-office-5.html?htl=NzcwOQ==&amp;jb=RGVtaSBDaGVmIERlIFBhcnRpZQ==&amp;jcat=S2l0Y2hlbg==</t>
        </is>
      </c>
      <c r="D4500" t="inlineStr">
        <is>
          <t>overview</t>
        </is>
      </c>
      <c r="E4500" t="inlineStr">
        <is>
          <t>Crown &amp; Champa Resorts | Demi Chef De Partie</t>
        </is>
      </c>
      <c r="F4500" t="n">
        <v>2838</v>
      </c>
      <c r="G4500" t="inlineStr">
        <is>
          <t>2026-10-05</t>
        </is>
      </c>
      <c r="H4500" t="inlineStr">
        <is>
          <t>official</t>
        </is>
      </c>
      <c r="I4500" t="inlineStr">
        <is>
          <t>output/pages/028_kudadoo-maldives-private-island/overview__crownandchamparesorts.com__hurawalhi-careers-executive-office-5-html.md</t>
        </is>
      </c>
    </row>
    <row r="4501">
      <c r="A4501" t="n">
        <v>30</v>
      </c>
      <c r="B4501" t="inlineStr">
        <is>
          <t>Hurawalhi Island Resort</t>
        </is>
      </c>
      <c r="C4501" t="inlineStr">
        <is>
          <t>https://www.crownandchamparesorts.com/hurawalhi-careers/executive-office-5.html?htl=NzcwOQ==&amp;jb=RGVtaSBDaGVmIERlIFBhcnRpZQ==&amp;jcat=S2l0Y2hlbg==</t>
        </is>
      </c>
      <c r="D4501" t="inlineStr">
        <is>
          <t>overview</t>
        </is>
      </c>
      <c r="E4501" t="inlineStr">
        <is>
          <t>Crown &amp; Champa Resorts | Demi Chef De Partie</t>
        </is>
      </c>
      <c r="F4501" t="n">
        <v>2838</v>
      </c>
      <c r="G4501" t="inlineStr">
        <is>
          <t>2026-10-05</t>
        </is>
      </c>
      <c r="H4501" t="inlineStr">
        <is>
          <t>official</t>
        </is>
      </c>
      <c r="I4501" t="inlineStr">
        <is>
          <t>output/pages/030_hurawalhi-island-resort/overview__crownandchamparesorts.com__hurawalhi-careers-executive-office-5-html.md</t>
        </is>
      </c>
    </row>
    <row r="4502">
      <c r="A4502" t="n">
        <v>50</v>
      </c>
      <c r="B4502" t="inlineStr">
        <is>
          <t>Sun Siyam Olhuveli Maldives</t>
        </is>
      </c>
      <c r="C4502" t="inlineStr">
        <is>
          <t>https://www.sunsiyam.com/</t>
        </is>
      </c>
      <c r="D4502" t="inlineStr">
        <is>
          <t>diving</t>
        </is>
      </c>
      <c r="E4502" t="inlineStr">
        <is>
          <t>Sun Siyam Resorts | Luxury Hotels in the Maldives &amp; Sri Lanka</t>
        </is>
      </c>
      <c r="F4502" t="n">
        <v>8960</v>
      </c>
      <c r="G4502" t="inlineStr">
        <is>
          <t>2026-10-05</t>
        </is>
      </c>
      <c r="H4502" t="inlineStr">
        <is>
          <t>official</t>
        </is>
      </c>
      <c r="I4502" t="inlineStr">
        <is>
          <t>output/pages/050_sun-siyam-olhuveli-maldives/diving__sunsiyam.com__home.md</t>
        </is>
      </c>
    </row>
    <row r="4503">
      <c r="A4503" t="n">
        <v>118</v>
      </c>
      <c r="B4503" t="inlineStr">
        <is>
          <t>Sun Siyam Iru Veli Maldives</t>
        </is>
      </c>
      <c r="C4503" t="inlineStr">
        <is>
          <t>https://www.sunsiyam.com/</t>
        </is>
      </c>
      <c r="D4503" t="inlineStr">
        <is>
          <t>diving</t>
        </is>
      </c>
      <c r="E4503" t="inlineStr">
        <is>
          <t>Sun Siyam Resorts | Luxury Hotels in the Maldives &amp; Sri Lanka</t>
        </is>
      </c>
      <c r="F4503" t="n">
        <v>8960</v>
      </c>
      <c r="G4503" t="inlineStr">
        <is>
          <t>2026-10-05</t>
        </is>
      </c>
      <c r="H4503" t="inlineStr">
        <is>
          <t>official</t>
        </is>
      </c>
      <c r="I4503" t="inlineStr">
        <is>
          <t>output/pages/118_sun-siyam-iru-veli-maldives/diving__sunsiyam.com__home.md</t>
        </is>
      </c>
    </row>
    <row r="4504">
      <c r="A4504" t="n">
        <v>50</v>
      </c>
      <c r="B4504" t="inlineStr">
        <is>
          <t>Sun Siyam Olhuveli Maldives</t>
        </is>
      </c>
      <c r="C4504" t="inlineStr">
        <is>
          <t>https://www.sunsiyam.com/it/sun-siyam-iru-fushi/wellness-enquiry/</t>
        </is>
      </c>
      <c r="D4504" t="inlineStr">
        <is>
          <t>spa</t>
        </is>
      </c>
      <c r="E4504" t="inlineStr">
        <is>
          <t>Spa &amp; Wellness | Sun Siyam Iru Fushi Resort, Maldives</t>
        </is>
      </c>
      <c r="F4504" t="n">
        <v>569</v>
      </c>
      <c r="G4504" t="inlineStr">
        <is>
          <t>2026-10-05</t>
        </is>
      </c>
      <c r="H4504" t="inlineStr">
        <is>
          <t>official</t>
        </is>
      </c>
      <c r="I4504" t="inlineStr">
        <is>
          <t>output/pages/050_sun-siyam-olhuveli-maldives/spa__sunsiyam.com__it-sun-siyam-iru-fushi-wellness-enquiry.md</t>
        </is>
      </c>
    </row>
    <row r="4505">
      <c r="A4505" t="n">
        <v>118</v>
      </c>
      <c r="B4505" t="inlineStr">
        <is>
          <t>Sun Siyam Iru Veli Maldives</t>
        </is>
      </c>
      <c r="C4505" t="inlineStr">
        <is>
          <t>https://www.sunsiyam.com/it/sun-siyam-iru-fushi/wellness-enquiry/</t>
        </is>
      </c>
      <c r="D4505" t="inlineStr">
        <is>
          <t>spa</t>
        </is>
      </c>
      <c r="E4505" t="inlineStr">
        <is>
          <t>Spa &amp; Wellness | Sun Siyam Iru Fushi Resort, Maldives</t>
        </is>
      </c>
      <c r="F4505" t="n">
        <v>569</v>
      </c>
      <c r="G4505" t="inlineStr">
        <is>
          <t>2026-10-05</t>
        </is>
      </c>
      <c r="H4505" t="inlineStr">
        <is>
          <t>official</t>
        </is>
      </c>
      <c r="I4505" t="inlineStr">
        <is>
          <t>output/pages/118_sun-siyam-iru-veli-maldives/spa__sunsiyam.com__it-sun-siyam-iru-fushi-wellness-enquiry.md</t>
        </is>
      </c>
    </row>
    <row r="4506">
      <c r="A4506" t="n">
        <v>50</v>
      </c>
      <c r="B4506" t="inlineStr">
        <is>
          <t>Sun Siyam Olhuveli Maldives</t>
        </is>
      </c>
      <c r="C4506" t="inlineStr">
        <is>
          <t>https://www.sunsiyam.com/es/sun-siyam-iru-veli/weddings-celebrations/honeymoons/</t>
        </is>
      </c>
      <c r="D4506" t="inlineStr">
        <is>
          <t>wedding</t>
        </is>
      </c>
      <c r="E4506" t="inlineStr">
        <is>
          <t>Experiencias románticas de luna de miel | Sun Siyam Iru Veli Maldives</t>
        </is>
      </c>
      <c r="F4506" t="n">
        <v>201</v>
      </c>
      <c r="G4506" t="inlineStr">
        <is>
          <t>2026-10-05</t>
        </is>
      </c>
      <c r="H4506" t="inlineStr">
        <is>
          <t>official</t>
        </is>
      </c>
      <c r="I4506" t="inlineStr">
        <is>
          <t>output/pages/050_sun-siyam-olhuveli-maldives/wedding__sunsiyam.com__es-sun-siyam-iru-veli-weddings-celebrations-honeymoons.md</t>
        </is>
      </c>
    </row>
    <row r="4507">
      <c r="A4507" t="n">
        <v>118</v>
      </c>
      <c r="B4507" t="inlineStr">
        <is>
          <t>Sun Siyam Iru Veli Maldives</t>
        </is>
      </c>
      <c r="C4507" t="inlineStr">
        <is>
          <t>https://www.sunsiyam.com/es/sun-siyam-iru-veli/weddings-celebrations/honeymoons/</t>
        </is>
      </c>
      <c r="D4507" t="inlineStr">
        <is>
          <t>wedding</t>
        </is>
      </c>
      <c r="E4507" t="inlineStr">
        <is>
          <t>Experiencias románticas de luna de miel | Sun Siyam Iru Veli Maldives</t>
        </is>
      </c>
      <c r="F4507" t="n">
        <v>201</v>
      </c>
      <c r="G4507" t="inlineStr">
        <is>
          <t>2026-10-05</t>
        </is>
      </c>
      <c r="H4507" t="inlineStr">
        <is>
          <t>official</t>
        </is>
      </c>
      <c r="I4507" t="inlineStr">
        <is>
          <t>output/pages/118_sun-siyam-iru-veli-maldives/wedding__sunsiyam.com__es-sun-siyam-iru-veli-weddings-celebrations-honeymoons.md</t>
        </is>
      </c>
    </row>
    <row r="4508">
      <c r="A4508" t="n">
        <v>50</v>
      </c>
      <c r="B4508" t="inlineStr">
        <is>
          <t>Sun Siyam Olhuveli Maldives</t>
        </is>
      </c>
      <c r="C4508" t="inlineStr">
        <is>
          <t>https://www.sunsiyam.com/it/sun-siyam-olhuveli/experiences/aperitivi-segreti-al-tramonto/</t>
        </is>
      </c>
      <c r="D4508" t="inlineStr">
        <is>
          <t>excursions</t>
        </is>
      </c>
      <c r="E4508" t="inlineStr">
        <is>
          <t>Sun Siyam - Aperitivi Segreti al Tramonto</t>
        </is>
      </c>
      <c r="F4508" t="n">
        <v>254</v>
      </c>
      <c r="G4508" t="inlineStr">
        <is>
          <t>2026-10-05</t>
        </is>
      </c>
      <c r="H4508" t="inlineStr">
        <is>
          <t>official</t>
        </is>
      </c>
      <c r="I4508" t="inlineStr">
        <is>
          <t>output/pages/050_sun-siyam-olhuveli-maldives/excursions__sunsiyam.com__it-sun-siyam-olhuveli-experiences-aperitivi-segreti-al-tramo.md</t>
        </is>
      </c>
    </row>
    <row r="4509">
      <c r="A4509" t="n">
        <v>118</v>
      </c>
      <c r="B4509" t="inlineStr">
        <is>
          <t>Sun Siyam Iru Veli Maldives</t>
        </is>
      </c>
      <c r="C4509" t="inlineStr">
        <is>
          <t>https://www.sunsiyam.com/it/sun-siyam-olhuveli/experiences/aperitivi-segreti-al-tramonto/</t>
        </is>
      </c>
      <c r="D4509" t="inlineStr">
        <is>
          <t>excursions</t>
        </is>
      </c>
      <c r="E4509" t="inlineStr">
        <is>
          <t>Sun Siyam - Aperitivi Segreti al Tramonto</t>
        </is>
      </c>
      <c r="F4509" t="n">
        <v>254</v>
      </c>
      <c r="G4509" t="inlineStr">
        <is>
          <t>2026-10-05</t>
        </is>
      </c>
      <c r="H4509" t="inlineStr">
        <is>
          <t>official</t>
        </is>
      </c>
      <c r="I4509" t="inlineStr">
        <is>
          <t>output/pages/118_sun-siyam-iru-veli-maldives/excursions__sunsiyam.com__it-sun-siyam-olhuveli-experiences-aperitivi-segreti-al-tramo.md</t>
        </is>
      </c>
    </row>
    <row r="4510">
      <c r="A4510" t="n">
        <v>50</v>
      </c>
      <c r="B4510" t="inlineStr">
        <is>
          <t>Sun Siyam Olhuveli Maldives</t>
        </is>
      </c>
      <c r="C4510" t="inlineStr">
        <is>
          <t>https://www.sunsiyam.com/sun-siyam-iru-fushi/offers/kids-stay-free-offer/</t>
        </is>
      </c>
      <c r="D4510" t="inlineStr">
        <is>
          <t>kids</t>
        </is>
      </c>
      <c r="E4510" t="inlineStr">
        <is>
          <t>Kids Stay Free Offer at Sun Siyam Iru Fushi Resort</t>
        </is>
      </c>
      <c r="F4510" t="n">
        <v>1294</v>
      </c>
      <c r="G4510" t="inlineStr">
        <is>
          <t>2026-10-05</t>
        </is>
      </c>
      <c r="H4510" t="inlineStr">
        <is>
          <t>official</t>
        </is>
      </c>
      <c r="I4510" t="inlineStr">
        <is>
          <t>output/pages/050_sun-siyam-olhuveli-maldives/kids__sunsiyam.com__sun-siyam-iru-fushi-offers-kids-stay-free-offer.md</t>
        </is>
      </c>
    </row>
    <row r="4511">
      <c r="A4511" t="n">
        <v>118</v>
      </c>
      <c r="B4511" t="inlineStr">
        <is>
          <t>Sun Siyam Iru Veli Maldives</t>
        </is>
      </c>
      <c r="C4511" t="inlineStr">
        <is>
          <t>https://www.sunsiyam.com/sun-siyam-iru-fushi/offers/kids-stay-free-offer/</t>
        </is>
      </c>
      <c r="D4511" t="inlineStr">
        <is>
          <t>kids</t>
        </is>
      </c>
      <c r="E4511" t="inlineStr">
        <is>
          <t>Kids Stay Free Offer at Sun Siyam Iru Fushi Resort</t>
        </is>
      </c>
      <c r="F4511" t="n">
        <v>1294</v>
      </c>
      <c r="G4511" t="inlineStr">
        <is>
          <t>2026-10-05</t>
        </is>
      </c>
      <c r="H4511" t="inlineStr">
        <is>
          <t>official</t>
        </is>
      </c>
      <c r="I4511" t="inlineStr">
        <is>
          <t>output/pages/118_sun-siyam-iru-veli-maldives/kids__sunsiyam.com__sun-siyam-iru-fushi-offers-kids-stay-free-offer.md</t>
        </is>
      </c>
    </row>
    <row r="4512">
      <c r="A4512" t="n">
        <v>50</v>
      </c>
      <c r="B4512" t="inlineStr">
        <is>
          <t>Sun Siyam Olhuveli Maldives</t>
        </is>
      </c>
      <c r="C4512" t="inlineStr">
        <is>
          <t>https://www.sunsiyam.com/fr/sun-siyam-vilu-reef/experiences/expedition-des-geants-des-mers/</t>
        </is>
      </c>
      <c r="D4512" t="inlineStr">
        <is>
          <t>excursions</t>
        </is>
      </c>
      <c r="E4512" t="inlineStr">
        <is>
          <t>Exploration d'une île locale au Sun Siyam Vilu Reef</t>
        </is>
      </c>
      <c r="F4512" t="n">
        <v>306</v>
      </c>
      <c r="G4512" t="inlineStr">
        <is>
          <t>2026-10-05</t>
        </is>
      </c>
      <c r="H4512" t="inlineStr">
        <is>
          <t>official</t>
        </is>
      </c>
      <c r="I4512" t="inlineStr">
        <is>
          <t>output/pages/050_sun-siyam-olhuveli-maldives/excursions__sunsiyam.com__fr-sun-siyam-vilu-reef-experiences-expedition-des-geants-des.md</t>
        </is>
      </c>
    </row>
    <row r="4513">
      <c r="A4513" t="n">
        <v>118</v>
      </c>
      <c r="B4513" t="inlineStr">
        <is>
          <t>Sun Siyam Iru Veli Maldives</t>
        </is>
      </c>
      <c r="C4513" t="inlineStr">
        <is>
          <t>https://www.sunsiyam.com/fr/sun-siyam-vilu-reef/experiences/expedition-des-geants-des-mers/</t>
        </is>
      </c>
      <c r="D4513" t="inlineStr">
        <is>
          <t>excursions</t>
        </is>
      </c>
      <c r="E4513" t="inlineStr">
        <is>
          <t>Exploration d'une île locale au Sun Siyam Vilu Reef</t>
        </is>
      </c>
      <c r="F4513" t="n">
        <v>306</v>
      </c>
      <c r="G4513" t="inlineStr">
        <is>
          <t>2026-10-05</t>
        </is>
      </c>
      <c r="H4513" t="inlineStr">
        <is>
          <t>official</t>
        </is>
      </c>
      <c r="I4513" t="inlineStr">
        <is>
          <t>output/pages/118_sun-siyam-iru-veli-maldives/excursions__sunsiyam.com__fr-sun-siyam-vilu-reef-experiences-expedition-des-geants-des.md</t>
        </is>
      </c>
    </row>
    <row r="4514">
      <c r="A4514" t="n">
        <v>50</v>
      </c>
      <c r="B4514" t="inlineStr">
        <is>
          <t>Sun Siyam Olhuveli Maldives</t>
        </is>
      </c>
      <c r="C4514" t="inlineStr">
        <is>
          <t>https://www.sunsiyam.com/fr/sun-siyam-iru-veli/experiences/ilot-prive-au-coucher-du-soleil/</t>
        </is>
      </c>
      <c r="D4514" t="inlineStr">
        <is>
          <t>excursions</t>
        </is>
      </c>
      <c r="E4514" t="inlineStr">
        <is>
          <t>Sun Siyam - Îlot Privé au Coucher du Soleil</t>
        </is>
      </c>
      <c r="F4514" t="n">
        <v>227</v>
      </c>
      <c r="G4514" t="inlineStr">
        <is>
          <t>2026-10-05</t>
        </is>
      </c>
      <c r="H4514" t="inlineStr">
        <is>
          <t>official</t>
        </is>
      </c>
      <c r="I4514" t="inlineStr">
        <is>
          <t>output/pages/050_sun-siyam-olhuveli-maldives/excursions__sunsiyam.com__fr-sun-siyam-iru-veli-experiences-ilot-prive-au-coucher-du-s.md</t>
        </is>
      </c>
    </row>
    <row r="4515">
      <c r="A4515" t="n">
        <v>118</v>
      </c>
      <c r="B4515" t="inlineStr">
        <is>
          <t>Sun Siyam Iru Veli Maldives</t>
        </is>
      </c>
      <c r="C4515" t="inlineStr">
        <is>
          <t>https://www.sunsiyam.com/fr/sun-siyam-iru-veli/experiences/ilot-prive-au-coucher-du-soleil/</t>
        </is>
      </c>
      <c r="D4515" t="inlineStr">
        <is>
          <t>excursions</t>
        </is>
      </c>
      <c r="E4515" t="inlineStr">
        <is>
          <t>Sun Siyam - Îlot Privé au Coucher du Soleil</t>
        </is>
      </c>
      <c r="F4515" t="n">
        <v>227</v>
      </c>
      <c r="G4515" t="inlineStr">
        <is>
          <t>2026-10-05</t>
        </is>
      </c>
      <c r="H4515" t="inlineStr">
        <is>
          <t>official</t>
        </is>
      </c>
      <c r="I4515" t="inlineStr">
        <is>
          <t>output/pages/118_sun-siyam-iru-veli-maldives/excursions__sunsiyam.com__fr-sun-siyam-iru-veli-experiences-ilot-prive-au-coucher-du-s.md</t>
        </is>
      </c>
    </row>
    <row r="4516">
      <c r="A4516" t="n">
        <v>50</v>
      </c>
      <c r="B4516" t="inlineStr">
        <is>
          <t>Sun Siyam Olhuveli Maldives</t>
        </is>
      </c>
      <c r="C4516" t="inlineStr">
        <is>
          <t>https://www.sunsiyam.com/it/sun-siyam-iru-fushi/experiences/aperitivi-segreti-al-tramonto/</t>
        </is>
      </c>
      <c r="D4516" t="inlineStr">
        <is>
          <t>excursions</t>
        </is>
      </c>
      <c r="E4516" t="inlineStr">
        <is>
          <t>Sun Siyam - Aperitivi Segreti al Tramonto</t>
        </is>
      </c>
      <c r="F4516" t="n">
        <v>315</v>
      </c>
      <c r="G4516" t="inlineStr">
        <is>
          <t>2026-10-05</t>
        </is>
      </c>
      <c r="H4516" t="inlineStr">
        <is>
          <t>official</t>
        </is>
      </c>
      <c r="I4516" t="inlineStr">
        <is>
          <t>output/pages/050_sun-siyam-olhuveli-maldives/excursions__sunsiyam.com__it-sun-siyam-iru-fushi-experiences-aperitivi-segreti-al-tram.md</t>
        </is>
      </c>
    </row>
    <row r="4517">
      <c r="A4517" t="n">
        <v>118</v>
      </c>
      <c r="B4517" t="inlineStr">
        <is>
          <t>Sun Siyam Iru Veli Maldives</t>
        </is>
      </c>
      <c r="C4517" t="inlineStr">
        <is>
          <t>https://www.sunsiyam.com/it/sun-siyam-iru-fushi/experiences/aperitivi-segreti-al-tramonto/</t>
        </is>
      </c>
      <c r="D4517" t="inlineStr">
        <is>
          <t>excursions</t>
        </is>
      </c>
      <c r="E4517" t="inlineStr">
        <is>
          <t>Sun Siyam - Aperitivi Segreti al Tramonto</t>
        </is>
      </c>
      <c r="F4517" t="n">
        <v>315</v>
      </c>
      <c r="G4517" t="inlineStr">
        <is>
          <t>2026-10-05</t>
        </is>
      </c>
      <c r="H4517" t="inlineStr">
        <is>
          <t>official</t>
        </is>
      </c>
      <c r="I4517" t="inlineStr">
        <is>
          <t>output/pages/118_sun-siyam-iru-veli-maldives/excursions__sunsiyam.com__it-sun-siyam-iru-fushi-experiences-aperitivi-segreti-al-tram.md</t>
        </is>
      </c>
    </row>
    <row r="4518">
      <c r="A4518" t="n">
        <v>50</v>
      </c>
      <c r="B4518" t="inlineStr">
        <is>
          <t>Sun Siyam Olhuveli Maldives</t>
        </is>
      </c>
      <c r="C4518" t="inlineStr">
        <is>
          <t>https://www.sunsiyam.com/es/weddings-celebrations/</t>
        </is>
      </c>
      <c r="D4518" t="inlineStr">
        <is>
          <t>wedding</t>
        </is>
      </c>
      <c r="E4518" t="inlineStr">
        <is>
          <t>Bodas y celebraciones en las Maldivas | Sun Siyam</t>
        </is>
      </c>
      <c r="F4518" t="n">
        <v>3211</v>
      </c>
      <c r="G4518" t="inlineStr">
        <is>
          <t>2026-10-05</t>
        </is>
      </c>
      <c r="H4518" t="inlineStr">
        <is>
          <t>official</t>
        </is>
      </c>
      <c r="I4518" t="inlineStr">
        <is>
          <t>output/pages/050_sun-siyam-olhuveli-maldives/wedding__sunsiyam.com__es-weddings-celebrations.md</t>
        </is>
      </c>
    </row>
    <row r="4519">
      <c r="A4519" t="n">
        <v>118</v>
      </c>
      <c r="B4519" t="inlineStr">
        <is>
          <t>Sun Siyam Iru Veli Maldives</t>
        </is>
      </c>
      <c r="C4519" t="inlineStr">
        <is>
          <t>https://www.sunsiyam.com/es/weddings-celebrations/</t>
        </is>
      </c>
      <c r="D4519" t="inlineStr">
        <is>
          <t>wedding</t>
        </is>
      </c>
      <c r="E4519" t="inlineStr">
        <is>
          <t>Bodas y celebraciones en las Maldivas | Sun Siyam</t>
        </is>
      </c>
      <c r="F4519" t="n">
        <v>3211</v>
      </c>
      <c r="G4519" t="inlineStr">
        <is>
          <t>2026-10-05</t>
        </is>
      </c>
      <c r="H4519" t="inlineStr">
        <is>
          <t>official</t>
        </is>
      </c>
      <c r="I4519" t="inlineStr">
        <is>
          <t>output/pages/118_sun-siyam-iru-veli-maldives/wedding__sunsiyam.com__es-weddings-celebrations.md</t>
        </is>
      </c>
    </row>
    <row r="4520">
      <c r="A4520" t="n">
        <v>50</v>
      </c>
      <c r="B4520" t="inlineStr">
        <is>
          <t>Sun Siyam Olhuveli Maldives</t>
        </is>
      </c>
      <c r="C4520" t="inlineStr">
        <is>
          <t>https://www.sunsiyam.com/sun-siyam-pasikudah/spa-wellness/</t>
        </is>
      </c>
      <c r="D4520" t="inlineStr">
        <is>
          <t>dining</t>
        </is>
      </c>
      <c r="E4520" t="inlineStr">
        <is>
          <t>Sri Lanka Spa &amp; Wellness Retreat | Sun Siyam Pasikudah Resort</t>
        </is>
      </c>
      <c r="F4520" t="n">
        <v>3881</v>
      </c>
      <c r="G4520" t="inlineStr">
        <is>
          <t>2026-10-05</t>
        </is>
      </c>
      <c r="H4520" t="inlineStr">
        <is>
          <t>official</t>
        </is>
      </c>
      <c r="I4520" t="inlineStr">
        <is>
          <t>output/pages/050_sun-siyam-olhuveli-maldives/dining__sunsiyam.com__sun-siyam-pasikudah-spa-wellness.md</t>
        </is>
      </c>
    </row>
    <row r="4521">
      <c r="A4521" t="n">
        <v>118</v>
      </c>
      <c r="B4521" t="inlineStr">
        <is>
          <t>Sun Siyam Iru Veli Maldives</t>
        </is>
      </c>
      <c r="C4521" t="inlineStr">
        <is>
          <t>https://www.sunsiyam.com/sun-siyam-pasikudah/spa-wellness/</t>
        </is>
      </c>
      <c r="D4521" t="inlineStr">
        <is>
          <t>dining</t>
        </is>
      </c>
      <c r="E4521" t="inlineStr">
        <is>
          <t>Sri Lanka Spa &amp; Wellness Retreat | Sun Siyam Pasikudah Resort</t>
        </is>
      </c>
      <c r="F4521" t="n">
        <v>3881</v>
      </c>
      <c r="G4521" t="inlineStr">
        <is>
          <t>2026-10-05</t>
        </is>
      </c>
      <c r="H4521" t="inlineStr">
        <is>
          <t>official</t>
        </is>
      </c>
      <c r="I4521" t="inlineStr">
        <is>
          <t>output/pages/118_sun-siyam-iru-veli-maldives/dining__sunsiyam.com__sun-siyam-pasikudah-spa-wellness.md</t>
        </is>
      </c>
    </row>
    <row r="4522">
      <c r="A4522" t="n">
        <v>50</v>
      </c>
      <c r="B4522" t="inlineStr">
        <is>
          <t>Sun Siyam Olhuveli Maldives</t>
        </is>
      </c>
      <c r="C4522" t="inlineStr">
        <is>
          <t>https://www.sunsiyam.com/it/sun-siyam-olhuveli/experiences/pesca-tradizionale/</t>
        </is>
      </c>
      <c r="D4522" t="inlineStr">
        <is>
          <t>excursions</t>
        </is>
      </c>
      <c r="E4522" t="inlineStr">
        <is>
          <t>Sun Siyam - Pesca Tradizionale</t>
        </is>
      </c>
      <c r="F4522" t="n">
        <v>254</v>
      </c>
      <c r="G4522" t="inlineStr">
        <is>
          <t>2026-10-05</t>
        </is>
      </c>
      <c r="H4522" t="inlineStr">
        <is>
          <t>official</t>
        </is>
      </c>
      <c r="I4522" t="inlineStr">
        <is>
          <t>output/pages/050_sun-siyam-olhuveli-maldives/excursions__sunsiyam.com__it-sun-siyam-olhuveli-experiences-pesca-tradizionale.md</t>
        </is>
      </c>
    </row>
    <row r="4523">
      <c r="A4523" t="n">
        <v>118</v>
      </c>
      <c r="B4523" t="inlineStr">
        <is>
          <t>Sun Siyam Iru Veli Maldives</t>
        </is>
      </c>
      <c r="C4523" t="inlineStr">
        <is>
          <t>https://www.sunsiyam.com/it/sun-siyam-olhuveli/experiences/pesca-tradizionale/</t>
        </is>
      </c>
      <c r="D4523" t="inlineStr">
        <is>
          <t>excursions</t>
        </is>
      </c>
      <c r="E4523" t="inlineStr">
        <is>
          <t>Sun Siyam - Pesca Tradizionale</t>
        </is>
      </c>
      <c r="F4523" t="n">
        <v>254</v>
      </c>
      <c r="G4523" t="inlineStr">
        <is>
          <t>2026-10-05</t>
        </is>
      </c>
      <c r="H4523" t="inlineStr">
        <is>
          <t>official</t>
        </is>
      </c>
      <c r="I4523" t="inlineStr">
        <is>
          <t>output/pages/118_sun-siyam-iru-veli-maldives/excursions__sunsiyam.com__it-sun-siyam-olhuveli-experiences-pesca-tradizionale.md</t>
        </is>
      </c>
    </row>
    <row r="4524">
      <c r="A4524" t="n">
        <v>50</v>
      </c>
      <c r="B4524" t="inlineStr">
        <is>
          <t>Sun Siyam Olhuveli Maldives</t>
        </is>
      </c>
      <c r="C4524" t="inlineStr">
        <is>
          <t>https://www.sunsiyam.com/it/sun-siyam-vilu-reef/experiences/pesca-tradizionale/</t>
        </is>
      </c>
      <c r="D4524" t="inlineStr">
        <is>
          <t>excursions</t>
        </is>
      </c>
      <c r="E4524" t="inlineStr">
        <is>
          <t>Sun Siyam - Pesca Tradizionale</t>
        </is>
      </c>
      <c r="F4524" t="n">
        <v>242</v>
      </c>
      <c r="G4524" t="inlineStr">
        <is>
          <t>2026-10-05</t>
        </is>
      </c>
      <c r="H4524" t="inlineStr">
        <is>
          <t>official</t>
        </is>
      </c>
      <c r="I4524" t="inlineStr">
        <is>
          <t>output/pages/050_sun-siyam-olhuveli-maldives/excursions__sunsiyam.com__it-sun-siyam-vilu-reef-experiences-pesca-tradizionale.md</t>
        </is>
      </c>
    </row>
    <row r="4525">
      <c r="A4525" t="n">
        <v>118</v>
      </c>
      <c r="B4525" t="inlineStr">
        <is>
          <t>Sun Siyam Iru Veli Maldives</t>
        </is>
      </c>
      <c r="C4525" t="inlineStr">
        <is>
          <t>https://www.sunsiyam.com/it/sun-siyam-vilu-reef/experiences/pesca-tradizionale/</t>
        </is>
      </c>
      <c r="D4525" t="inlineStr">
        <is>
          <t>excursions</t>
        </is>
      </c>
      <c r="E4525" t="inlineStr">
        <is>
          <t>Sun Siyam - Pesca Tradizionale</t>
        </is>
      </c>
      <c r="F4525" t="n">
        <v>242</v>
      </c>
      <c r="G4525" t="inlineStr">
        <is>
          <t>2026-10-05</t>
        </is>
      </c>
      <c r="H4525" t="inlineStr">
        <is>
          <t>official</t>
        </is>
      </c>
      <c r="I4525" t="inlineStr">
        <is>
          <t>output/pages/118_sun-siyam-iru-veli-maldives/excursions__sunsiyam.com__it-sun-siyam-vilu-reef-experiences-pesca-tradizionale.md</t>
        </is>
      </c>
    </row>
    <row r="4526">
      <c r="A4526" t="n">
        <v>50</v>
      </c>
      <c r="B4526" t="inlineStr">
        <is>
          <t>Sun Siyam Olhuveli Maldives</t>
        </is>
      </c>
      <c r="C4526" t="inlineStr">
        <is>
          <t>https://www.sunsiyam.com/sun-siyam-iru-veli/experiences/cinema-by-moonlight/</t>
        </is>
      </c>
      <c r="D4526" t="inlineStr">
        <is>
          <t>excursions</t>
        </is>
      </c>
      <c r="E4526" t="inlineStr">
        <is>
          <t>Movie Under the Stars at Sun Siyam Iru Veli</t>
        </is>
      </c>
      <c r="F4526" t="n">
        <v>242</v>
      </c>
      <c r="G4526" t="inlineStr">
        <is>
          <t>2026-10-05</t>
        </is>
      </c>
      <c r="H4526" t="inlineStr">
        <is>
          <t>official</t>
        </is>
      </c>
      <c r="I4526" t="inlineStr">
        <is>
          <t>output/pages/050_sun-siyam-olhuveli-maldives/excursions__sunsiyam.com__sun-siyam-iru-veli-experiences-cinema-by-moonlight.md</t>
        </is>
      </c>
    </row>
    <row r="4527">
      <c r="A4527" t="n">
        <v>118</v>
      </c>
      <c r="B4527" t="inlineStr">
        <is>
          <t>Sun Siyam Iru Veli Maldives</t>
        </is>
      </c>
      <c r="C4527" t="inlineStr">
        <is>
          <t>https://www.sunsiyam.com/sun-siyam-iru-veli/experiences/cinema-by-moonlight/</t>
        </is>
      </c>
      <c r="D4527" t="inlineStr">
        <is>
          <t>excursions</t>
        </is>
      </c>
      <c r="E4527" t="inlineStr">
        <is>
          <t>Movie Under the Stars at Sun Siyam Iru Veli</t>
        </is>
      </c>
      <c r="F4527" t="n">
        <v>242</v>
      </c>
      <c r="G4527" t="inlineStr">
        <is>
          <t>2026-10-05</t>
        </is>
      </c>
      <c r="H4527" t="inlineStr">
        <is>
          <t>official</t>
        </is>
      </c>
      <c r="I4527" t="inlineStr">
        <is>
          <t>output/pages/118_sun-siyam-iru-veli-maldives/excursions__sunsiyam.com__sun-siyam-iru-veli-experiences-cinema-by-moonlight.md</t>
        </is>
      </c>
    </row>
    <row r="4528">
      <c r="A4528" t="n">
        <v>50</v>
      </c>
      <c r="B4528" t="inlineStr">
        <is>
          <t>Sun Siyam Olhuveli Maldives</t>
        </is>
      </c>
      <c r="C4528" t="inlineStr">
        <is>
          <t>https://www.sunsiyam.com/es/sun-siyam-vilu-reef/experiences/cine-a-la-luz-de-la-luna/</t>
        </is>
      </c>
      <c r="D4528" t="inlineStr">
        <is>
          <t>excursions</t>
        </is>
      </c>
      <c r="E4528" t="inlineStr">
        <is>
          <t>Sun Siyam - Cine a la Luz de la Luna</t>
        </is>
      </c>
      <c r="F4528" t="n">
        <v>232</v>
      </c>
      <c r="G4528" t="inlineStr">
        <is>
          <t>2026-10-05</t>
        </is>
      </c>
      <c r="H4528" t="inlineStr">
        <is>
          <t>official</t>
        </is>
      </c>
      <c r="I4528" t="inlineStr">
        <is>
          <t>output/pages/050_sun-siyam-olhuveli-maldives/excursions__sunsiyam.com__es-sun-siyam-vilu-reef-experiences-cine-a-la-luz-de-la-luna.md</t>
        </is>
      </c>
    </row>
    <row r="4529">
      <c r="A4529" t="n">
        <v>118</v>
      </c>
      <c r="B4529" t="inlineStr">
        <is>
          <t>Sun Siyam Iru Veli Maldives</t>
        </is>
      </c>
      <c r="C4529" t="inlineStr">
        <is>
          <t>https://www.sunsiyam.com/es/sun-siyam-vilu-reef/experiences/cine-a-la-luz-de-la-luna/</t>
        </is>
      </c>
      <c r="D4529" t="inlineStr">
        <is>
          <t>excursions</t>
        </is>
      </c>
      <c r="E4529" t="inlineStr">
        <is>
          <t>Sun Siyam - Cine a la Luz de la Luna</t>
        </is>
      </c>
      <c r="F4529" t="n">
        <v>232</v>
      </c>
      <c r="G4529" t="inlineStr">
        <is>
          <t>2026-10-05</t>
        </is>
      </c>
      <c r="H4529" t="inlineStr">
        <is>
          <t>official</t>
        </is>
      </c>
      <c r="I4529" t="inlineStr">
        <is>
          <t>output/pages/118_sun-siyam-iru-veli-maldives/excursions__sunsiyam.com__es-sun-siyam-vilu-reef-experiences-cine-a-la-luz-de-la-luna.md</t>
        </is>
      </c>
    </row>
    <row r="4530">
      <c r="A4530" t="n">
        <v>50</v>
      </c>
      <c r="B4530" t="inlineStr">
        <is>
          <t>Sun Siyam Olhuveli Maldives</t>
        </is>
      </c>
      <c r="C4530" t="inlineStr">
        <is>
          <t>https://www.sunsiyam.com/facilities/</t>
        </is>
      </c>
      <c r="D4530" t="inlineStr">
        <is>
          <t>diving</t>
        </is>
      </c>
      <c r="E4530" t="inlineStr">
        <is>
          <t>Maldives Activities and Excursions | Sun Siyam</t>
        </is>
      </c>
      <c r="F4530" t="n">
        <v>3499</v>
      </c>
      <c r="G4530" t="inlineStr">
        <is>
          <t>2026-10-05</t>
        </is>
      </c>
      <c r="H4530" t="inlineStr">
        <is>
          <t>official</t>
        </is>
      </c>
      <c r="I4530" t="inlineStr">
        <is>
          <t>output/pages/050_sun-siyam-olhuveli-maldives/diving__sunsiyam.com__facilities.md</t>
        </is>
      </c>
    </row>
    <row r="4531">
      <c r="A4531" t="n">
        <v>118</v>
      </c>
      <c r="B4531" t="inlineStr">
        <is>
          <t>Sun Siyam Iru Veli Maldives</t>
        </is>
      </c>
      <c r="C4531" t="inlineStr">
        <is>
          <t>https://www.sunsiyam.com/facilities/</t>
        </is>
      </c>
      <c r="D4531" t="inlineStr">
        <is>
          <t>diving</t>
        </is>
      </c>
      <c r="E4531" t="inlineStr">
        <is>
          <t>Maldives Activities and Excursions | Sun Siyam</t>
        </is>
      </c>
      <c r="F4531" t="n">
        <v>3499</v>
      </c>
      <c r="G4531" t="inlineStr">
        <is>
          <t>2026-10-05</t>
        </is>
      </c>
      <c r="H4531" t="inlineStr">
        <is>
          <t>official</t>
        </is>
      </c>
      <c r="I4531" t="inlineStr">
        <is>
          <t>output/pages/118_sun-siyam-iru-veli-maldives/diving__sunsiyam.com__facilities.md</t>
        </is>
      </c>
    </row>
    <row r="4532">
      <c r="A4532" t="n">
        <v>50</v>
      </c>
      <c r="B4532" t="inlineStr">
        <is>
          <t>Sun Siyam Olhuveli Maldives</t>
        </is>
      </c>
      <c r="C4532" t="inlineStr">
        <is>
          <t>https://www.sunsiyam.com/best-price-guarantee/</t>
        </is>
      </c>
      <c r="D4532" t="inlineStr">
        <is>
          <t>overview</t>
        </is>
      </c>
      <c r="E4532" t="inlineStr">
        <is>
          <t>Best Price Guarantee at Sun Siyam Resorts</t>
        </is>
      </c>
      <c r="F4532" t="n">
        <v>964</v>
      </c>
      <c r="G4532" t="inlineStr">
        <is>
          <t>2026-10-05</t>
        </is>
      </c>
      <c r="H4532" t="inlineStr">
        <is>
          <t>official</t>
        </is>
      </c>
      <c r="I4532" t="inlineStr">
        <is>
          <t>output/pages/050_sun-siyam-olhuveli-maldives/overview__sunsiyam.com__best-price-guarantee.md</t>
        </is>
      </c>
    </row>
    <row r="4533">
      <c r="A4533" t="n">
        <v>118</v>
      </c>
      <c r="B4533" t="inlineStr">
        <is>
          <t>Sun Siyam Iru Veli Maldives</t>
        </is>
      </c>
      <c r="C4533" t="inlineStr">
        <is>
          <t>https://www.sunsiyam.com/best-price-guarantee/</t>
        </is>
      </c>
      <c r="D4533" t="inlineStr">
        <is>
          <t>overview</t>
        </is>
      </c>
      <c r="E4533" t="inlineStr">
        <is>
          <t>Best Price Guarantee at Sun Siyam Resorts</t>
        </is>
      </c>
      <c r="F4533" t="n">
        <v>964</v>
      </c>
      <c r="G4533" t="inlineStr">
        <is>
          <t>2026-10-05</t>
        </is>
      </c>
      <c r="H4533" t="inlineStr">
        <is>
          <t>official</t>
        </is>
      </c>
      <c r="I4533" t="inlineStr">
        <is>
          <t>output/pages/118_sun-siyam-iru-veli-maldives/overview__sunsiyam.com__best-price-guarantee.md</t>
        </is>
      </c>
    </row>
    <row r="4534">
      <c r="A4534" t="n">
        <v>50</v>
      </c>
      <c r="B4534" t="inlineStr">
        <is>
          <t>Sun Siyam Olhuveli Maldives</t>
        </is>
      </c>
      <c r="C4534" t="inlineStr">
        <is>
          <t>https://www.sunsiyam.com/it/siyam-world/experiences/feste-in-piscina/</t>
        </is>
      </c>
      <c r="D4534" t="inlineStr">
        <is>
          <t>diving</t>
        </is>
      </c>
      <c r="E4534" t="inlineStr">
        <is>
          <t>Pool Party Epiche per Soli Adulti | Siyam World Maldives</t>
        </is>
      </c>
      <c r="F4534" t="n">
        <v>285</v>
      </c>
      <c r="G4534" t="inlineStr">
        <is>
          <t>2026-10-05</t>
        </is>
      </c>
      <c r="H4534" t="inlineStr">
        <is>
          <t>official</t>
        </is>
      </c>
      <c r="I4534" t="inlineStr">
        <is>
          <t>output/pages/050_sun-siyam-olhuveli-maldives/diving__sunsiyam.com__it-siyam-world-experiences-feste-in-piscina.md</t>
        </is>
      </c>
    </row>
    <row r="4535">
      <c r="A4535" t="n">
        <v>118</v>
      </c>
      <c r="B4535" t="inlineStr">
        <is>
          <t>Sun Siyam Iru Veli Maldives</t>
        </is>
      </c>
      <c r="C4535" t="inlineStr">
        <is>
          <t>https://www.sunsiyam.com/it/siyam-world/experiences/feste-in-piscina/</t>
        </is>
      </c>
      <c r="D4535" t="inlineStr">
        <is>
          <t>diving</t>
        </is>
      </c>
      <c r="E4535" t="inlineStr">
        <is>
          <t>Pool Party Epiche per Soli Adulti | Siyam World Maldives</t>
        </is>
      </c>
      <c r="F4535" t="n">
        <v>285</v>
      </c>
      <c r="G4535" t="inlineStr">
        <is>
          <t>2026-10-05</t>
        </is>
      </c>
      <c r="H4535" t="inlineStr">
        <is>
          <t>official</t>
        </is>
      </c>
      <c r="I4535" t="inlineStr">
        <is>
          <t>output/pages/118_sun-siyam-iru-veli-maldives/diving__sunsiyam.com__it-siyam-world-experiences-feste-in-piscina.md</t>
        </is>
      </c>
    </row>
    <row r="4536">
      <c r="A4536" t="n">
        <v>50</v>
      </c>
      <c r="B4536" t="inlineStr">
        <is>
          <t>Sun Siyam Olhuveli Maldives</t>
        </is>
      </c>
      <c r="C4536" t="inlineStr">
        <is>
          <t>https://www.sunsiyam.com/fr/sun-siyam-iru-veli/experiences/hotpot-au-dejeuner-et-au-diner/</t>
        </is>
      </c>
      <c r="D4536" t="inlineStr">
        <is>
          <t>excursions</t>
        </is>
      </c>
      <c r="E4536" t="inlineStr">
        <is>
          <t>Déjeuner &amp; Dîner Hotpot | Sun Siyam Iru Veli</t>
        </is>
      </c>
      <c r="F4536" t="n">
        <v>258</v>
      </c>
      <c r="G4536" t="inlineStr">
        <is>
          <t>2026-10-05</t>
        </is>
      </c>
      <c r="H4536" t="inlineStr">
        <is>
          <t>official</t>
        </is>
      </c>
      <c r="I4536" t="inlineStr">
        <is>
          <t>output/pages/050_sun-siyam-olhuveli-maldives/excursions__sunsiyam.com__fr-sun-siyam-iru-veli-experiences-hotpot-au-dejeuner-et-au-d.md</t>
        </is>
      </c>
    </row>
    <row r="4537">
      <c r="A4537" t="n">
        <v>118</v>
      </c>
      <c r="B4537" t="inlineStr">
        <is>
          <t>Sun Siyam Iru Veli Maldives</t>
        </is>
      </c>
      <c r="C4537" t="inlineStr">
        <is>
          <t>https://www.sunsiyam.com/fr/sun-siyam-iru-veli/experiences/hotpot-au-dejeuner-et-au-diner/</t>
        </is>
      </c>
      <c r="D4537" t="inlineStr">
        <is>
          <t>excursions</t>
        </is>
      </c>
      <c r="E4537" t="inlineStr">
        <is>
          <t>Déjeuner &amp; Dîner Hotpot | Sun Siyam Iru Veli</t>
        </is>
      </c>
      <c r="F4537" t="n">
        <v>258</v>
      </c>
      <c r="G4537" t="inlineStr">
        <is>
          <t>2026-10-05</t>
        </is>
      </c>
      <c r="H4537" t="inlineStr">
        <is>
          <t>official</t>
        </is>
      </c>
      <c r="I4537" t="inlineStr">
        <is>
          <t>output/pages/118_sun-siyam-iru-veli-maldives/excursions__sunsiyam.com__fr-sun-siyam-iru-veli-experiences-hotpot-au-dejeuner-et-au-d.md</t>
        </is>
      </c>
    </row>
    <row r="4538">
      <c r="A4538" t="n">
        <v>50</v>
      </c>
      <c r="B4538" t="inlineStr">
        <is>
          <t>Sun Siyam Olhuveli Maldives</t>
        </is>
      </c>
      <c r="C4538" t="inlineStr">
        <is>
          <t>https://www.sunsiyam.com/siyam-world/leisure-activities/watersports/</t>
        </is>
      </c>
      <c r="D4538" t="inlineStr">
        <is>
          <t>diving</t>
        </is>
      </c>
      <c r="E4538" t="inlineStr">
        <is>
          <t>Maldives Water Sports | Siyam World Luxury Resort</t>
        </is>
      </c>
      <c r="F4538" t="n">
        <v>461</v>
      </c>
      <c r="G4538" t="inlineStr">
        <is>
          <t>2026-10-05</t>
        </is>
      </c>
      <c r="H4538" t="inlineStr">
        <is>
          <t>official</t>
        </is>
      </c>
      <c r="I4538" t="inlineStr">
        <is>
          <t>output/pages/050_sun-siyam-olhuveli-maldives/diving__sunsiyam.com__siyam-world-leisure-activities-watersports.md</t>
        </is>
      </c>
    </row>
    <row r="4539">
      <c r="A4539" t="n">
        <v>118</v>
      </c>
      <c r="B4539" t="inlineStr">
        <is>
          <t>Sun Siyam Iru Veli Maldives</t>
        </is>
      </c>
      <c r="C4539" t="inlineStr">
        <is>
          <t>https://www.sunsiyam.com/siyam-world/leisure-activities/watersports/</t>
        </is>
      </c>
      <c r="D4539" t="inlineStr">
        <is>
          <t>diving</t>
        </is>
      </c>
      <c r="E4539" t="inlineStr">
        <is>
          <t>Maldives Water Sports | Siyam World Luxury Resort</t>
        </is>
      </c>
      <c r="F4539" t="n">
        <v>461</v>
      </c>
      <c r="G4539" t="inlineStr">
        <is>
          <t>2026-10-05</t>
        </is>
      </c>
      <c r="H4539" t="inlineStr">
        <is>
          <t>official</t>
        </is>
      </c>
      <c r="I4539" t="inlineStr">
        <is>
          <t>output/pages/118_sun-siyam-iru-veli-maldives/diving__sunsiyam.com__siyam-world-leisure-activities-watersports.md</t>
        </is>
      </c>
    </row>
    <row r="4540">
      <c r="A4540" t="n">
        <v>50</v>
      </c>
      <c r="B4540" t="inlineStr">
        <is>
          <t>Sun Siyam Olhuveli Maldives</t>
        </is>
      </c>
      <c r="C4540" t="inlineStr">
        <is>
          <t>https://www.sunsiyam.com/it/sun-siyam-pasikudah/experiences/atelier-di-artigianato-locale/</t>
        </is>
      </c>
      <c r="D4540" t="inlineStr">
        <is>
          <t>excursions</t>
        </is>
      </c>
      <c r="E4540" t="inlineStr">
        <is>
          <t>Sun Siyam - Atelier di Artigianato Locale</t>
        </is>
      </c>
      <c r="F4540" t="n">
        <v>292</v>
      </c>
      <c r="G4540" t="inlineStr">
        <is>
          <t>2026-10-05</t>
        </is>
      </c>
      <c r="H4540" t="inlineStr">
        <is>
          <t>official</t>
        </is>
      </c>
      <c r="I4540" t="inlineStr">
        <is>
          <t>output/pages/050_sun-siyam-olhuveli-maldives/excursions__sunsiyam.com__it-sun-siyam-pasikudah-experiences-atelier-di-artigianato-lo.md</t>
        </is>
      </c>
    </row>
    <row r="4541">
      <c r="A4541" t="n">
        <v>118</v>
      </c>
      <c r="B4541" t="inlineStr">
        <is>
          <t>Sun Siyam Iru Veli Maldives</t>
        </is>
      </c>
      <c r="C4541" t="inlineStr">
        <is>
          <t>https://www.sunsiyam.com/it/sun-siyam-pasikudah/experiences/atelier-di-artigianato-locale/</t>
        </is>
      </c>
      <c r="D4541" t="inlineStr">
        <is>
          <t>excursions</t>
        </is>
      </c>
      <c r="E4541" t="inlineStr">
        <is>
          <t>Sun Siyam - Atelier di Artigianato Locale</t>
        </is>
      </c>
      <c r="F4541" t="n">
        <v>292</v>
      </c>
      <c r="G4541" t="inlineStr">
        <is>
          <t>2026-10-05</t>
        </is>
      </c>
      <c r="H4541" t="inlineStr">
        <is>
          <t>official</t>
        </is>
      </c>
      <c r="I4541" t="inlineStr">
        <is>
          <t>output/pages/118_sun-siyam-iru-veli-maldives/excursions__sunsiyam.com__it-sun-siyam-pasikudah-experiences-atelier-di-artigianato-lo.md</t>
        </is>
      </c>
    </row>
    <row r="4542">
      <c r="A4542" t="n">
        <v>50</v>
      </c>
      <c r="B4542" t="inlineStr">
        <is>
          <t>Sun Siyam Olhuveli Maldives</t>
        </is>
      </c>
      <c r="C4542" t="inlineStr">
        <is>
          <t>https://www.sunsiyam.com/es/siyam-world/experiences/</t>
        </is>
      </c>
      <c r="D4542" t="inlineStr">
        <is>
          <t>excursions</t>
        </is>
      </c>
      <c r="E4542" t="inlineStr">
        <is>
          <t>Experiencias y atracciones en las Maldivas en Siyam World</t>
        </is>
      </c>
      <c r="F4542" t="n">
        <v>5605</v>
      </c>
      <c r="G4542" t="inlineStr">
        <is>
          <t>2026-10-05</t>
        </is>
      </c>
      <c r="H4542" t="inlineStr">
        <is>
          <t>official</t>
        </is>
      </c>
      <c r="I4542" t="inlineStr">
        <is>
          <t>output/pages/050_sun-siyam-olhuveli-maldives/excursions__sunsiyam.com__es-siyam-world-experiences.md</t>
        </is>
      </c>
    </row>
    <row r="4543">
      <c r="A4543" t="n">
        <v>118</v>
      </c>
      <c r="B4543" t="inlineStr">
        <is>
          <t>Sun Siyam Iru Veli Maldives</t>
        </is>
      </c>
      <c r="C4543" t="inlineStr">
        <is>
          <t>https://www.sunsiyam.com/es/siyam-world/experiences/</t>
        </is>
      </c>
      <c r="D4543" t="inlineStr">
        <is>
          <t>excursions</t>
        </is>
      </c>
      <c r="E4543" t="inlineStr">
        <is>
          <t>Experiencias y atracciones en las Maldivas en Siyam World</t>
        </is>
      </c>
      <c r="F4543" t="n">
        <v>5605</v>
      </c>
      <c r="G4543" t="inlineStr">
        <is>
          <t>2026-10-05</t>
        </is>
      </c>
      <c r="H4543" t="inlineStr">
        <is>
          <t>official</t>
        </is>
      </c>
      <c r="I4543" t="inlineStr">
        <is>
          <t>output/pages/118_sun-siyam-iru-veli-maldives/excursions__sunsiyam.com__es-siyam-world-experiences.md</t>
        </is>
      </c>
    </row>
    <row r="4544">
      <c r="A4544" t="n">
        <v>50</v>
      </c>
      <c r="B4544" t="inlineStr">
        <is>
          <t>Sun Siyam Olhuveli Maldives</t>
        </is>
      </c>
      <c r="C4544" t="inlineStr">
        <is>
          <t>https://www.sunsiyam.com/it/sun-siyam-iru-veli/spa-wellness/</t>
        </is>
      </c>
      <c r="D4544" t="inlineStr">
        <is>
          <t>spa</t>
        </is>
      </c>
      <c r="E4544" t="inlineStr">
        <is>
          <t>La migliore spa delle Maldives | Sun Siyam Iru Veli Resort 5 stelle</t>
        </is>
      </c>
      <c r="F4544" t="n">
        <v>5698</v>
      </c>
      <c r="G4544" t="inlineStr">
        <is>
          <t>2026-10-05</t>
        </is>
      </c>
      <c r="H4544" t="inlineStr">
        <is>
          <t>official</t>
        </is>
      </c>
      <c r="I4544" t="inlineStr">
        <is>
          <t>output/pages/050_sun-siyam-olhuveli-maldives/spa__sunsiyam.com__it-sun-siyam-iru-veli-spa-wellness.md</t>
        </is>
      </c>
    </row>
    <row r="4545">
      <c r="A4545" t="n">
        <v>118</v>
      </c>
      <c r="B4545" t="inlineStr">
        <is>
          <t>Sun Siyam Iru Veli Maldives</t>
        </is>
      </c>
      <c r="C4545" t="inlineStr">
        <is>
          <t>https://www.sunsiyam.com/it/sun-siyam-iru-veli/spa-wellness/</t>
        </is>
      </c>
      <c r="D4545" t="inlineStr">
        <is>
          <t>spa</t>
        </is>
      </c>
      <c r="E4545" t="inlineStr">
        <is>
          <t>La migliore spa delle Maldives | Sun Siyam Iru Veli Resort 5 stelle</t>
        </is>
      </c>
      <c r="F4545" t="n">
        <v>5698</v>
      </c>
      <c r="G4545" t="inlineStr">
        <is>
          <t>2026-10-05</t>
        </is>
      </c>
      <c r="H4545" t="inlineStr">
        <is>
          <t>official</t>
        </is>
      </c>
      <c r="I4545" t="inlineStr">
        <is>
          <t>output/pages/118_sun-siyam-iru-veli-maldives/spa__sunsiyam.com__it-sun-siyam-iru-veli-spa-wellness.md</t>
        </is>
      </c>
    </row>
    <row r="4546">
      <c r="A4546" t="n">
        <v>50</v>
      </c>
      <c r="B4546" t="inlineStr">
        <is>
          <t>Sun Siyam Olhuveli Maldives</t>
        </is>
      </c>
      <c r="C4546" t="inlineStr">
        <is>
          <t>https://www.sunsiyam.com/fr/sun-siyam-olhuveli/offers/festive-offer/</t>
        </is>
      </c>
      <c r="D4546" t="inlineStr">
        <is>
          <t>offers</t>
        </is>
      </c>
      <c r="E4546" t="inlineStr">
        <is>
          <t>Offre Festive | Sun Siyam Olhuveli</t>
        </is>
      </c>
      <c r="F4546" t="n">
        <v>2277</v>
      </c>
      <c r="G4546" t="inlineStr">
        <is>
          <t>2026-10-05</t>
        </is>
      </c>
      <c r="H4546" t="inlineStr">
        <is>
          <t>official</t>
        </is>
      </c>
      <c r="I4546" t="inlineStr">
        <is>
          <t>output/pages/050_sun-siyam-olhuveli-maldives/offers__sunsiyam.com__fr-sun-siyam-olhuveli-offers-festive-offer.md</t>
        </is>
      </c>
    </row>
    <row r="4547">
      <c r="A4547" t="n">
        <v>118</v>
      </c>
      <c r="B4547" t="inlineStr">
        <is>
          <t>Sun Siyam Iru Veli Maldives</t>
        </is>
      </c>
      <c r="C4547" t="inlineStr">
        <is>
          <t>https://www.sunsiyam.com/fr/sun-siyam-olhuveli/offers/festive-offer/</t>
        </is>
      </c>
      <c r="D4547" t="inlineStr">
        <is>
          <t>offers</t>
        </is>
      </c>
      <c r="E4547" t="inlineStr">
        <is>
          <t>Offre Festive | Sun Siyam Olhuveli</t>
        </is>
      </c>
      <c r="F4547" t="n">
        <v>2277</v>
      </c>
      <c r="G4547" t="inlineStr">
        <is>
          <t>2026-10-05</t>
        </is>
      </c>
      <c r="H4547" t="inlineStr">
        <is>
          <t>official</t>
        </is>
      </c>
      <c r="I4547" t="inlineStr">
        <is>
          <t>output/pages/118_sun-siyam-iru-veli-maldives/offers__sunsiyam.com__fr-sun-siyam-olhuveli-offers-festive-offer.md</t>
        </is>
      </c>
    </row>
    <row r="4548">
      <c r="A4548" t="n">
        <v>50</v>
      </c>
      <c r="B4548" t="inlineStr">
        <is>
          <t>Sun Siyam Olhuveli Maldives</t>
        </is>
      </c>
      <c r="C4548" t="inlineStr">
        <is>
          <t>https://www.sunsiyam.com/fr/siyam-world/offers/</t>
        </is>
      </c>
      <c r="D4548" t="inlineStr">
        <is>
          <t>diving</t>
        </is>
      </c>
      <c r="E4548" t="inlineStr">
        <is>
          <t>Forfaits &amp; Séjours Maldives | Siyam World Resort Tout Compris</t>
        </is>
      </c>
      <c r="F4548" t="n">
        <v>1500</v>
      </c>
      <c r="G4548" t="inlineStr">
        <is>
          <t>2026-10-05</t>
        </is>
      </c>
      <c r="H4548" t="inlineStr">
        <is>
          <t>official</t>
        </is>
      </c>
      <c r="I4548" t="inlineStr">
        <is>
          <t>output/pages/050_sun-siyam-olhuveli-maldives/diving__sunsiyam.com__fr-siyam-world-offers.md</t>
        </is>
      </c>
    </row>
    <row r="4549">
      <c r="A4549" t="n">
        <v>118</v>
      </c>
      <c r="B4549" t="inlineStr">
        <is>
          <t>Sun Siyam Iru Veli Maldives</t>
        </is>
      </c>
      <c r="C4549" t="inlineStr">
        <is>
          <t>https://www.sunsiyam.com/fr/siyam-world/offers/</t>
        </is>
      </c>
      <c r="D4549" t="inlineStr">
        <is>
          <t>diving</t>
        </is>
      </c>
      <c r="E4549" t="inlineStr">
        <is>
          <t>Forfaits &amp; Séjours Maldives | Siyam World Resort Tout Compris</t>
        </is>
      </c>
      <c r="F4549" t="n">
        <v>1500</v>
      </c>
      <c r="G4549" t="inlineStr">
        <is>
          <t>2026-10-05</t>
        </is>
      </c>
      <c r="H4549" t="inlineStr">
        <is>
          <t>official</t>
        </is>
      </c>
      <c r="I4549" t="inlineStr">
        <is>
          <t>output/pages/118_sun-siyam-iru-veli-maldives/diving__sunsiyam.com__fr-siyam-world-offers.md</t>
        </is>
      </c>
    </row>
    <row r="4550">
      <c r="A4550" t="n">
        <v>50</v>
      </c>
      <c r="B4550" t="inlineStr">
        <is>
          <t>Sun Siyam Olhuveli Maldives</t>
        </is>
      </c>
      <c r="C4550" t="inlineStr">
        <is>
          <t>https://www.sunsiyam.com/siyam-world/experiences/siyam-water-world/</t>
        </is>
      </c>
      <c r="D4550" t="inlineStr">
        <is>
          <t>diving</t>
        </is>
      </c>
      <c r="E4550" t="inlineStr">
        <is>
          <t>Maldives Water Park | Siyam World</t>
        </is>
      </c>
      <c r="F4550" t="n">
        <v>1678</v>
      </c>
      <c r="G4550" t="inlineStr">
        <is>
          <t>2026-10-05</t>
        </is>
      </c>
      <c r="H4550" t="inlineStr">
        <is>
          <t>official</t>
        </is>
      </c>
      <c r="I4550" t="inlineStr">
        <is>
          <t>output/pages/050_sun-siyam-olhuveli-maldives/diving__sunsiyam.com__siyam-world-experiences-siyam-water-world.md</t>
        </is>
      </c>
    </row>
    <row r="4551">
      <c r="A4551" t="n">
        <v>118</v>
      </c>
      <c r="B4551" t="inlineStr">
        <is>
          <t>Sun Siyam Iru Veli Maldives</t>
        </is>
      </c>
      <c r="C4551" t="inlineStr">
        <is>
          <t>https://www.sunsiyam.com/siyam-world/experiences/siyam-water-world/</t>
        </is>
      </c>
      <c r="D4551" t="inlineStr">
        <is>
          <t>diving</t>
        </is>
      </c>
      <c r="E4551" t="inlineStr">
        <is>
          <t>Maldives Water Park | Siyam World</t>
        </is>
      </c>
      <c r="F4551" t="n">
        <v>1678</v>
      </c>
      <c r="G4551" t="inlineStr">
        <is>
          <t>2026-10-05</t>
        </is>
      </c>
      <c r="H4551" t="inlineStr">
        <is>
          <t>official</t>
        </is>
      </c>
      <c r="I4551" t="inlineStr">
        <is>
          <t>output/pages/118_sun-siyam-iru-veli-maldives/diving__sunsiyam.com__siyam-world-experiences-siyam-water-world.md</t>
        </is>
      </c>
    </row>
    <row r="4552">
      <c r="A4552" t="n">
        <v>50</v>
      </c>
      <c r="B4552" t="inlineStr">
        <is>
          <t>Sun Siyam Olhuveli Maldives</t>
        </is>
      </c>
      <c r="C4552" t="inlineStr">
        <is>
          <t>https://www.sunsiyam.com/fr/sun-siyam-iru-fushi/experiences/la-lune-de-miel-ultime/</t>
        </is>
      </c>
      <c r="D4552" t="inlineStr">
        <is>
          <t>excursions</t>
        </is>
      </c>
      <c r="E4552" t="inlineStr">
        <is>
          <t>Sun Siyam - La Lune de Miel Ultime</t>
        </is>
      </c>
      <c r="F4552" t="n">
        <v>286</v>
      </c>
      <c r="G4552" t="inlineStr">
        <is>
          <t>2026-10-05</t>
        </is>
      </c>
      <c r="H4552" t="inlineStr">
        <is>
          <t>official</t>
        </is>
      </c>
      <c r="I4552" t="inlineStr">
        <is>
          <t>output/pages/050_sun-siyam-olhuveli-maldives/excursions__sunsiyam.com__fr-sun-siyam-iru-fushi-experiences-la-lune-de-miel-ultime.md</t>
        </is>
      </c>
    </row>
    <row r="4553">
      <c r="A4553" t="n">
        <v>118</v>
      </c>
      <c r="B4553" t="inlineStr">
        <is>
          <t>Sun Siyam Iru Veli Maldives</t>
        </is>
      </c>
      <c r="C4553" t="inlineStr">
        <is>
          <t>https://www.sunsiyam.com/fr/sun-siyam-iru-fushi/experiences/la-lune-de-miel-ultime/</t>
        </is>
      </c>
      <c r="D4553" t="inlineStr">
        <is>
          <t>excursions</t>
        </is>
      </c>
      <c r="E4553" t="inlineStr">
        <is>
          <t>Sun Siyam - La Lune de Miel Ultime</t>
        </is>
      </c>
      <c r="F4553" t="n">
        <v>286</v>
      </c>
      <c r="G4553" t="inlineStr">
        <is>
          <t>2026-10-05</t>
        </is>
      </c>
      <c r="H4553" t="inlineStr">
        <is>
          <t>official</t>
        </is>
      </c>
      <c r="I4553" t="inlineStr">
        <is>
          <t>output/pages/118_sun-siyam-iru-veli-maldives/excursions__sunsiyam.com__fr-sun-siyam-iru-fushi-experiences-la-lune-de-miel-ultime.md</t>
        </is>
      </c>
    </row>
    <row r="4554">
      <c r="A4554" t="n">
        <v>50</v>
      </c>
      <c r="B4554" t="inlineStr">
        <is>
          <t>Sun Siyam Olhuveli Maldives</t>
        </is>
      </c>
      <c r="C4554" t="inlineStr">
        <is>
          <t>https://www.sunsiyam.com/fr/sun-siyam-vilu-reef/experiences/safari-en-jet-ski/</t>
        </is>
      </c>
      <c r="D4554" t="inlineStr">
        <is>
          <t>excursions</t>
        </is>
      </c>
      <c r="E4554" t="inlineStr">
        <is>
          <t>Sun Siyam - Safari en Jet Ski</t>
        </is>
      </c>
      <c r="F4554" t="n">
        <v>230</v>
      </c>
      <c r="G4554" t="inlineStr">
        <is>
          <t>2026-10-05</t>
        </is>
      </c>
      <c r="H4554" t="inlineStr">
        <is>
          <t>official</t>
        </is>
      </c>
      <c r="I4554" t="inlineStr">
        <is>
          <t>output/pages/050_sun-siyam-olhuveli-maldives/excursions__sunsiyam.com__fr-sun-siyam-vilu-reef-experiences-safari-en-jet-ski.md</t>
        </is>
      </c>
    </row>
    <row r="4555">
      <c r="A4555" t="n">
        <v>118</v>
      </c>
      <c r="B4555" t="inlineStr">
        <is>
          <t>Sun Siyam Iru Veli Maldives</t>
        </is>
      </c>
      <c r="C4555" t="inlineStr">
        <is>
          <t>https://www.sunsiyam.com/fr/sun-siyam-vilu-reef/experiences/safari-en-jet-ski/</t>
        </is>
      </c>
      <c r="D4555" t="inlineStr">
        <is>
          <t>excursions</t>
        </is>
      </c>
      <c r="E4555" t="inlineStr">
        <is>
          <t>Sun Siyam - Safari en Jet Ski</t>
        </is>
      </c>
      <c r="F4555" t="n">
        <v>230</v>
      </c>
      <c r="G4555" t="inlineStr">
        <is>
          <t>2026-10-05</t>
        </is>
      </c>
      <c r="H4555" t="inlineStr">
        <is>
          <t>official</t>
        </is>
      </c>
      <c r="I4555" t="inlineStr">
        <is>
          <t>output/pages/118_sun-siyam-iru-veli-maldives/excursions__sunsiyam.com__fr-sun-siyam-vilu-reef-experiences-safari-en-jet-ski.md</t>
        </is>
      </c>
    </row>
    <row r="4556">
      <c r="A4556" t="n">
        <v>150</v>
      </c>
      <c r="B4556" t="inlineStr">
        <is>
          <t>Coco Bodu Hithi</t>
        </is>
      </c>
      <c r="C4556" t="inlineStr">
        <is>
          <t>https://www.cococollection.com/</t>
        </is>
      </c>
      <c r="D4556" t="inlineStr">
        <is>
          <t>other</t>
        </is>
      </c>
      <c r="E4556" t="inlineStr">
        <is>
          <t>Coco Collection</t>
        </is>
      </c>
      <c r="F4556" t="n">
        <v>1553</v>
      </c>
      <c r="G4556" t="inlineStr">
        <is>
          <t>2026-10-05</t>
        </is>
      </c>
      <c r="H4556" t="inlineStr">
        <is>
          <t>official</t>
        </is>
      </c>
      <c r="I4556" t="inlineStr">
        <is>
          <t>output/pages/150_coco-bodu-hithi/other__cococollection.com__home.md</t>
        </is>
      </c>
    </row>
    <row r="4557">
      <c r="A4557" t="n">
        <v>151</v>
      </c>
      <c r="B4557" t="inlineStr">
        <is>
          <t>Coco Palm Dhunikolhu</t>
        </is>
      </c>
      <c r="C4557" t="inlineStr">
        <is>
          <t>https://www.cococollection.com/</t>
        </is>
      </c>
      <c r="D4557" t="inlineStr">
        <is>
          <t>other</t>
        </is>
      </c>
      <c r="E4557" t="inlineStr">
        <is>
          <t>Coco Collection</t>
        </is>
      </c>
      <c r="F4557" t="n">
        <v>1553</v>
      </c>
      <c r="G4557" t="inlineStr">
        <is>
          <t>2026-10-05</t>
        </is>
      </c>
      <c r="H4557" t="inlineStr">
        <is>
          <t>official</t>
        </is>
      </c>
      <c r="I4557" t="inlineStr">
        <is>
          <t>output/pages/151_coco-palm-dhunikolhu/other__cococollection.com__home.md</t>
        </is>
      </c>
    </row>
    <row r="4558">
      <c r="A4558" t="n">
        <v>150</v>
      </c>
      <c r="B4558" t="inlineStr">
        <is>
          <t>Coco Bodu Hithi</t>
        </is>
      </c>
      <c r="C4558" t="inlineStr">
        <is>
          <t>https://www.cococollection.com/index.php?ACT=24&amp;lang=en</t>
        </is>
      </c>
      <c r="D4558" t="inlineStr">
        <is>
          <t>other</t>
        </is>
      </c>
      <c r="E4558" t="inlineStr">
        <is>
          <t>Coco Collection</t>
        </is>
      </c>
      <c r="F4558" t="n">
        <v>1553</v>
      </c>
      <c r="G4558" t="inlineStr">
        <is>
          <t>2026-10-05</t>
        </is>
      </c>
      <c r="H4558" t="inlineStr">
        <is>
          <t>official</t>
        </is>
      </c>
      <c r="I4558" t="inlineStr">
        <is>
          <t>output/pages/150_coco-bodu-hithi/other__cococollection.com__index-php.md</t>
        </is>
      </c>
    </row>
    <row r="4559">
      <c r="A4559" t="n">
        <v>151</v>
      </c>
      <c r="B4559" t="inlineStr">
        <is>
          <t>Coco Palm Dhunikolhu</t>
        </is>
      </c>
      <c r="C4559" t="inlineStr">
        <is>
          <t>https://www.cococollection.com/index.php?ACT=24&amp;lang=en</t>
        </is>
      </c>
      <c r="D4559" t="inlineStr">
        <is>
          <t>other</t>
        </is>
      </c>
      <c r="E4559" t="inlineStr">
        <is>
          <t>Coco Collection</t>
        </is>
      </c>
      <c r="F4559" t="n">
        <v>1553</v>
      </c>
      <c r="G4559" t="inlineStr">
        <is>
          <t>2026-10-05</t>
        </is>
      </c>
      <c r="H4559" t="inlineStr">
        <is>
          <t>official</t>
        </is>
      </c>
      <c r="I4559" t="inlineStr">
        <is>
          <t>output/pages/151_coco-palm-dhunikolhu/other__cococollection.com__index-php.md</t>
        </is>
      </c>
    </row>
    <row r="4560">
      <c r="A4560" t="n">
        <v>150</v>
      </c>
      <c r="B4560" t="inlineStr">
        <is>
          <t>Coco Bodu Hithi</t>
        </is>
      </c>
      <c r="C4560" t="inlineStr">
        <is>
          <t>https://www.cococollection.com/en/palm-dk</t>
        </is>
      </c>
      <c r="D4560" t="inlineStr">
        <is>
          <t>other</t>
        </is>
      </c>
      <c r="E4560" t="inlineStr">
        <is>
          <t>Coco Collection</t>
        </is>
      </c>
      <c r="F4560" t="n">
        <v>5404</v>
      </c>
      <c r="G4560" t="inlineStr">
        <is>
          <t>2026-10-05</t>
        </is>
      </c>
      <c r="H4560" t="inlineStr">
        <is>
          <t>official</t>
        </is>
      </c>
      <c r="I4560" t="inlineStr">
        <is>
          <t>output/pages/150_coco-bodu-hithi/other__cococollection.com__en-palm-dk.md</t>
        </is>
      </c>
    </row>
    <row r="4561">
      <c r="A4561" t="n">
        <v>151</v>
      </c>
      <c r="B4561" t="inlineStr">
        <is>
          <t>Coco Palm Dhunikolhu</t>
        </is>
      </c>
      <c r="C4561" t="inlineStr">
        <is>
          <t>https://www.cococollection.com/en/palm-dk</t>
        </is>
      </c>
      <c r="D4561" t="inlineStr">
        <is>
          <t>other</t>
        </is>
      </c>
      <c r="E4561" t="inlineStr">
        <is>
          <t>Coco Collection</t>
        </is>
      </c>
      <c r="F4561" t="n">
        <v>5404</v>
      </c>
      <c r="G4561" t="inlineStr">
        <is>
          <t>2026-10-05</t>
        </is>
      </c>
      <c r="H4561" t="inlineStr">
        <is>
          <t>official</t>
        </is>
      </c>
      <c r="I4561" t="inlineStr">
        <is>
          <t>output/pages/151_coco-palm-dhunikolhu/other__cococollection.com__en-palm-dk.md</t>
        </is>
      </c>
    </row>
    <row r="4562">
      <c r="A4562" t="n">
        <v>150</v>
      </c>
      <c r="B4562" t="inlineStr">
        <is>
          <t>Coco Bodu Hithi</t>
        </is>
      </c>
      <c r="C4562" t="inlineStr">
        <is>
          <t>https://www.cococollection.com/en/coco/downloads</t>
        </is>
      </c>
      <c r="D4562" t="inlineStr">
        <is>
          <t>downloads</t>
        </is>
      </c>
      <c r="E4562" t="inlineStr">
        <is>
          <t>Coco Collection</t>
        </is>
      </c>
      <c r="F4562" t="n">
        <v>619</v>
      </c>
      <c r="G4562" t="inlineStr">
        <is>
          <t>2026-10-05</t>
        </is>
      </c>
      <c r="H4562" t="inlineStr">
        <is>
          <t>official</t>
        </is>
      </c>
      <c r="I4562" t="inlineStr">
        <is>
          <t>output/pages/150_coco-bodu-hithi/downloads__cococollection.com__en-coco-downloads.md</t>
        </is>
      </c>
    </row>
    <row r="4563">
      <c r="A4563" t="n">
        <v>151</v>
      </c>
      <c r="B4563" t="inlineStr">
        <is>
          <t>Coco Palm Dhunikolhu</t>
        </is>
      </c>
      <c r="C4563" t="inlineStr">
        <is>
          <t>https://www.cococollection.com/en/coco/downloads</t>
        </is>
      </c>
      <c r="D4563" t="inlineStr">
        <is>
          <t>downloads</t>
        </is>
      </c>
      <c r="E4563" t="inlineStr">
        <is>
          <t>Coco Collection</t>
        </is>
      </c>
      <c r="F4563" t="n">
        <v>619</v>
      </c>
      <c r="G4563" t="inlineStr">
        <is>
          <t>2026-10-05</t>
        </is>
      </c>
      <c r="H4563" t="inlineStr">
        <is>
          <t>official</t>
        </is>
      </c>
      <c r="I4563" t="inlineStr">
        <is>
          <t>output/pages/151_coco-palm-dhunikolhu/downloads__cococollection.com__en-coco-downloads.md</t>
        </is>
      </c>
    </row>
    <row r="4564">
      <c r="A4564" t="n">
        <v>150</v>
      </c>
      <c r="B4564" t="inlineStr">
        <is>
          <t>Coco Bodu Hithi</t>
        </is>
      </c>
      <c r="C4564" t="inlineStr">
        <is>
          <t>https://www.cococollection.com/en/news</t>
        </is>
      </c>
      <c r="D4564" t="inlineStr">
        <is>
          <t>other</t>
        </is>
      </c>
      <c r="E4564" t="inlineStr">
        <is>
          <t>Coco Collection</t>
        </is>
      </c>
      <c r="F4564" t="n">
        <v>1007</v>
      </c>
      <c r="G4564" t="inlineStr">
        <is>
          <t>2026-10-05</t>
        </is>
      </c>
      <c r="H4564" t="inlineStr">
        <is>
          <t>official</t>
        </is>
      </c>
      <c r="I4564" t="inlineStr">
        <is>
          <t>output/pages/150_coco-bodu-hithi/other__cococollection.com__en-news.md</t>
        </is>
      </c>
    </row>
    <row r="4565">
      <c r="A4565" t="n">
        <v>151</v>
      </c>
      <c r="B4565" t="inlineStr">
        <is>
          <t>Coco Palm Dhunikolhu</t>
        </is>
      </c>
      <c r="C4565" t="inlineStr">
        <is>
          <t>https://www.cococollection.com/en/news</t>
        </is>
      </c>
      <c r="D4565" t="inlineStr">
        <is>
          <t>other</t>
        </is>
      </c>
      <c r="E4565" t="inlineStr">
        <is>
          <t>Coco Collection</t>
        </is>
      </c>
      <c r="F4565" t="n">
        <v>1007</v>
      </c>
      <c r="G4565" t="inlineStr">
        <is>
          <t>2026-10-05</t>
        </is>
      </c>
      <c r="H4565" t="inlineStr">
        <is>
          <t>official</t>
        </is>
      </c>
      <c r="I4565" t="inlineStr">
        <is>
          <t>output/pages/151_coco-palm-dhunikolhu/other__cococollection.com__en-news.md</t>
        </is>
      </c>
    </row>
    <row r="4566">
      <c r="A4566" t="n">
        <v>3</v>
      </c>
      <c r="B4566" t="inlineStr">
        <is>
          <t>Adaaran Select Hudhuranfushi</t>
        </is>
      </c>
      <c r="C4566" t="inlineStr">
        <is>
          <t>https://www.adaaran.com/</t>
        </is>
      </c>
      <c r="D4566" t="inlineStr">
        <is>
          <t>diving</t>
        </is>
      </c>
      <c r="E4566" t="inlineStr">
        <is>
          <t>Maldives Resorts | Adaaran All Inclusive Resorts Official Site</t>
        </is>
      </c>
      <c r="F4566" t="n">
        <v>8683</v>
      </c>
      <c r="G4566" t="inlineStr">
        <is>
          <t>2026-10-05</t>
        </is>
      </c>
      <c r="H4566" t="inlineStr">
        <is>
          <t>official</t>
        </is>
      </c>
      <c r="I4566" t="inlineStr">
        <is>
          <t>output/pages/003_adaaran-select-hudhuranfushi/diving__adaaran.com__home.md</t>
        </is>
      </c>
    </row>
    <row r="4567">
      <c r="A4567" t="n">
        <v>34</v>
      </c>
      <c r="B4567" t="inlineStr">
        <is>
          <t>Adaaran Select Meedhupparu</t>
        </is>
      </c>
      <c r="C4567" t="inlineStr">
        <is>
          <t>https://www.adaaran.com/</t>
        </is>
      </c>
      <c r="D4567" t="inlineStr">
        <is>
          <t>diving</t>
        </is>
      </c>
      <c r="E4567" t="inlineStr">
        <is>
          <t>Maldives Resorts | Adaaran All Inclusive Resorts Official Site</t>
        </is>
      </c>
      <c r="F4567" t="n">
        <v>8683</v>
      </c>
      <c r="G4567" t="inlineStr">
        <is>
          <t>2026-10-05</t>
        </is>
      </c>
      <c r="H4567" t="inlineStr">
        <is>
          <t>official</t>
        </is>
      </c>
      <c r="I4567" t="inlineStr">
        <is>
          <t>output/pages/034_adaaran-select-meedhupparu/diving__adaaran.com__home.md</t>
        </is>
      </c>
    </row>
    <row r="4568">
      <c r="A4568" t="n">
        <v>3</v>
      </c>
      <c r="B4568" t="inlineStr">
        <is>
          <t>Adaaran Select Hudhuranfushi</t>
        </is>
      </c>
      <c r="C4568" t="inlineStr">
        <is>
          <t>https://www.adaaran.com/selectmeedhupparu/offers/early-bird/</t>
        </is>
      </c>
      <c r="D4568" t="inlineStr">
        <is>
          <t>diving</t>
        </is>
      </c>
      <c r="E4568" t="inlineStr">
        <is>
          <t>Maldives Island Hotel Offer | Early Bird Offer at Adaaran Meedhupparu</t>
        </is>
      </c>
      <c r="F4568" t="n">
        <v>3134</v>
      </c>
      <c r="G4568" t="inlineStr">
        <is>
          <t>2026-10-05</t>
        </is>
      </c>
      <c r="H4568" t="inlineStr">
        <is>
          <t>official</t>
        </is>
      </c>
      <c r="I4568" t="inlineStr">
        <is>
          <t>output/pages/003_adaaran-select-hudhuranfushi/diving__adaaran.com__selectmeedhupparu-offers-early-bird.md</t>
        </is>
      </c>
    </row>
    <row r="4569">
      <c r="A4569" t="n">
        <v>34</v>
      </c>
      <c r="B4569" t="inlineStr">
        <is>
          <t>Adaaran Select Meedhupparu</t>
        </is>
      </c>
      <c r="C4569" t="inlineStr">
        <is>
          <t>https://www.adaaran.com/selectmeedhupparu/offers/early-bird/</t>
        </is>
      </c>
      <c r="D4569" t="inlineStr">
        <is>
          <t>diving</t>
        </is>
      </c>
      <c r="E4569" t="inlineStr">
        <is>
          <t>Maldives Island Hotel Offer | Early Bird Offer at Adaaran Meedhupparu</t>
        </is>
      </c>
      <c r="F4569" t="n">
        <v>3134</v>
      </c>
      <c r="G4569" t="inlineStr">
        <is>
          <t>2026-10-05</t>
        </is>
      </c>
      <c r="H4569" t="inlineStr">
        <is>
          <t>official</t>
        </is>
      </c>
      <c r="I4569" t="inlineStr">
        <is>
          <t>output/pages/034_adaaran-select-meedhupparu/diving__adaaran.com__selectmeedhupparu-offers-early-bird.md</t>
        </is>
      </c>
    </row>
    <row r="4570">
      <c r="A4570" t="n">
        <v>3</v>
      </c>
      <c r="B4570" t="inlineStr">
        <is>
          <t>Adaaran Select Hudhuranfushi</t>
        </is>
      </c>
      <c r="C4570" t="inlineStr">
        <is>
          <t>https://www.adaaran.com/selectmeedhupparu/offers/book-direct/</t>
        </is>
      </c>
      <c r="D4570" t="inlineStr">
        <is>
          <t>diving</t>
        </is>
      </c>
      <c r="E4570" t="inlineStr">
        <is>
          <t>Maldives Resort All Inclusive Deals | Book Direct | Adaaran Meedhupparu</t>
        </is>
      </c>
      <c r="F4570" t="n">
        <v>3192</v>
      </c>
      <c r="G4570" t="inlineStr">
        <is>
          <t>2026-10-05</t>
        </is>
      </c>
      <c r="H4570" t="inlineStr">
        <is>
          <t>official</t>
        </is>
      </c>
      <c r="I4570" t="inlineStr">
        <is>
          <t>output/pages/003_adaaran-select-hudhuranfushi/diving__adaaran.com__selectmeedhupparu-offers-book-direct.md</t>
        </is>
      </c>
    </row>
    <row r="4571">
      <c r="A4571" t="n">
        <v>34</v>
      </c>
      <c r="B4571" t="inlineStr">
        <is>
          <t>Adaaran Select Meedhupparu</t>
        </is>
      </c>
      <c r="C4571" t="inlineStr">
        <is>
          <t>https://www.adaaran.com/selectmeedhupparu/offers/book-direct/</t>
        </is>
      </c>
      <c r="D4571" t="inlineStr">
        <is>
          <t>diving</t>
        </is>
      </c>
      <c r="E4571" t="inlineStr">
        <is>
          <t>Maldives Resort All Inclusive Deals | Book Direct | Adaaran Meedhupparu</t>
        </is>
      </c>
      <c r="F4571" t="n">
        <v>3192</v>
      </c>
      <c r="G4571" t="inlineStr">
        <is>
          <t>2026-10-05</t>
        </is>
      </c>
      <c r="H4571" t="inlineStr">
        <is>
          <t>official</t>
        </is>
      </c>
      <c r="I4571" t="inlineStr">
        <is>
          <t>output/pages/034_adaaran-select-meedhupparu/diving__adaaran.com__selectmeedhupparu-offers-book-direct.md</t>
        </is>
      </c>
    </row>
    <row r="4572">
      <c r="A4572" t="n">
        <v>3</v>
      </c>
      <c r="B4572" t="inlineStr">
        <is>
          <t>Adaaran Select Hudhuranfushi</t>
        </is>
      </c>
      <c r="C4572" t="inlineStr">
        <is>
          <t>https://www.adaaran.com/prestigewatervillas/contact-us/</t>
        </is>
      </c>
      <c r="D4572" t="inlineStr">
        <is>
          <t>villas</t>
        </is>
      </c>
      <c r="E4572" t="inlineStr">
        <is>
          <t>Water Villa All Inclusive | Adaaran Prestige Water Villas</t>
        </is>
      </c>
      <c r="F4572" t="n">
        <v>533</v>
      </c>
      <c r="G4572" t="inlineStr">
        <is>
          <t>2026-10-05</t>
        </is>
      </c>
      <c r="H4572" t="inlineStr">
        <is>
          <t>official</t>
        </is>
      </c>
      <c r="I4572" t="inlineStr">
        <is>
          <t>output/pages/003_adaaran-select-hudhuranfushi/villas__adaaran.com__prestigewatervillas-contact-us.md</t>
        </is>
      </c>
    </row>
    <row r="4573">
      <c r="A4573" t="n">
        <v>34</v>
      </c>
      <c r="B4573" t="inlineStr">
        <is>
          <t>Adaaran Select Meedhupparu</t>
        </is>
      </c>
      <c r="C4573" t="inlineStr">
        <is>
          <t>https://www.adaaran.com/prestigewatervillas/contact-us/</t>
        </is>
      </c>
      <c r="D4573" t="inlineStr">
        <is>
          <t>villas</t>
        </is>
      </c>
      <c r="E4573" t="inlineStr">
        <is>
          <t>Water Villa All Inclusive | Adaaran Prestige Water Villas</t>
        </is>
      </c>
      <c r="F4573" t="n">
        <v>533</v>
      </c>
      <c r="G4573" t="inlineStr">
        <is>
          <t>2026-10-05</t>
        </is>
      </c>
      <c r="H4573" t="inlineStr">
        <is>
          <t>official</t>
        </is>
      </c>
      <c r="I4573" t="inlineStr">
        <is>
          <t>output/pages/034_adaaran-select-meedhupparu/villas__adaaran.com__prestigewatervillas-contact-us.md</t>
        </is>
      </c>
    </row>
    <row r="4574">
      <c r="A4574" t="n">
        <v>3</v>
      </c>
      <c r="B4574" t="inlineStr">
        <is>
          <t>Adaaran Select Hudhuranfushi</t>
        </is>
      </c>
      <c r="C4574" t="inlineStr">
        <is>
          <t>https://www.adaaran.com/selecthudhuranfushi/experiences/diving/</t>
        </is>
      </c>
      <c r="D4574" t="inlineStr">
        <is>
          <t>diving</t>
        </is>
      </c>
      <c r="E4574" t="inlineStr">
        <is>
          <t>Maldives Dive Resorts | Diving | Adaaran Select Hudhuranfushi</t>
        </is>
      </c>
      <c r="F4574" t="n">
        <v>3438</v>
      </c>
      <c r="G4574" t="inlineStr">
        <is>
          <t>2026-10-05</t>
        </is>
      </c>
      <c r="H4574" t="inlineStr">
        <is>
          <t>official</t>
        </is>
      </c>
      <c r="I4574" t="inlineStr">
        <is>
          <t>output/pages/003_adaaran-select-hudhuranfushi/diving__adaaran.com__selecthudhuranfushi-experiences-diving.md</t>
        </is>
      </c>
    </row>
    <row r="4575">
      <c r="A4575" t="n">
        <v>34</v>
      </c>
      <c r="B4575" t="inlineStr">
        <is>
          <t>Adaaran Select Meedhupparu</t>
        </is>
      </c>
      <c r="C4575" t="inlineStr">
        <is>
          <t>https://www.adaaran.com/selecthudhuranfushi/experiences/diving/</t>
        </is>
      </c>
      <c r="D4575" t="inlineStr">
        <is>
          <t>diving</t>
        </is>
      </c>
      <c r="E4575" t="inlineStr">
        <is>
          <t>Maldives Dive Resorts | Diving | Adaaran Select Hudhuranfushi</t>
        </is>
      </c>
      <c r="F4575" t="n">
        <v>3438</v>
      </c>
      <c r="G4575" t="inlineStr">
        <is>
          <t>2026-10-05</t>
        </is>
      </c>
      <c r="H4575" t="inlineStr">
        <is>
          <t>official</t>
        </is>
      </c>
      <c r="I4575" t="inlineStr">
        <is>
          <t>output/pages/034_adaaran-select-meedhupparu/diving__adaaran.com__selecthudhuranfushi-experiences-diving.md</t>
        </is>
      </c>
    </row>
    <row r="4576">
      <c r="A4576" t="n">
        <v>3</v>
      </c>
      <c r="B4576" t="inlineStr">
        <is>
          <t>Adaaran Select Hudhuranfushi</t>
        </is>
      </c>
      <c r="C4576" t="inlineStr">
        <is>
          <t>https://www.adaaran.com/selectmeedhupparu/villas/sunset-beach-villas/</t>
        </is>
      </c>
      <c r="D4576" t="inlineStr">
        <is>
          <t>diving</t>
        </is>
      </c>
      <c r="E4576" t="inlineStr">
        <is>
          <t>Sunset Beach Villa Maldives | Adaaran Select Meedhupparu</t>
        </is>
      </c>
      <c r="F4576" t="n">
        <v>2911</v>
      </c>
      <c r="G4576" t="inlineStr">
        <is>
          <t>2026-10-05</t>
        </is>
      </c>
      <c r="H4576" t="inlineStr">
        <is>
          <t>official</t>
        </is>
      </c>
      <c r="I4576" t="inlineStr">
        <is>
          <t>output/pages/003_adaaran-select-hudhuranfushi/diving__adaaran.com__selectmeedhupparu-villas-sunset-beach-villas.md</t>
        </is>
      </c>
    </row>
    <row r="4577">
      <c r="A4577" t="n">
        <v>34</v>
      </c>
      <c r="B4577" t="inlineStr">
        <is>
          <t>Adaaran Select Meedhupparu</t>
        </is>
      </c>
      <c r="C4577" t="inlineStr">
        <is>
          <t>https://www.adaaran.com/selectmeedhupparu/villas/sunset-beach-villas/</t>
        </is>
      </c>
      <c r="D4577" t="inlineStr">
        <is>
          <t>diving</t>
        </is>
      </c>
      <c r="E4577" t="inlineStr">
        <is>
          <t>Sunset Beach Villa Maldives | Adaaran Select Meedhupparu</t>
        </is>
      </c>
      <c r="F4577" t="n">
        <v>2911</v>
      </c>
      <c r="G4577" t="inlineStr">
        <is>
          <t>2026-10-05</t>
        </is>
      </c>
      <c r="H4577" t="inlineStr">
        <is>
          <t>official</t>
        </is>
      </c>
      <c r="I4577" t="inlineStr">
        <is>
          <t>output/pages/034_adaaran-select-meedhupparu/diving__adaaran.com__selectmeedhupparu-villas-sunset-beach-villas.md</t>
        </is>
      </c>
    </row>
    <row r="4578">
      <c r="A4578" t="n">
        <v>3</v>
      </c>
      <c r="B4578" t="inlineStr">
        <is>
          <t>Adaaran Select Hudhuranfushi</t>
        </is>
      </c>
      <c r="C4578" t="inlineStr">
        <is>
          <t>https://www.adaaran.com/prestigevadoo/dining/kithajima-japanese-restaurant/</t>
        </is>
      </c>
      <c r="D4578" t="inlineStr">
        <is>
          <t>dining</t>
        </is>
      </c>
      <c r="E4578" t="inlineStr">
        <is>
          <t>Japanese Restaurant In Maldives | Japanese Cuisine at Kithajima</t>
        </is>
      </c>
      <c r="F4578" t="n">
        <v>1443</v>
      </c>
      <c r="G4578" t="inlineStr">
        <is>
          <t>2026-10-05</t>
        </is>
      </c>
      <c r="H4578" t="inlineStr">
        <is>
          <t>official</t>
        </is>
      </c>
      <c r="I4578" t="inlineStr">
        <is>
          <t>output/pages/003_adaaran-select-hudhuranfushi/dining__adaaran.com__prestigevadoo-dining-kithajima-japanese-restaurant.md</t>
        </is>
      </c>
    </row>
    <row r="4579">
      <c r="A4579" t="n">
        <v>34</v>
      </c>
      <c r="B4579" t="inlineStr">
        <is>
          <t>Adaaran Select Meedhupparu</t>
        </is>
      </c>
      <c r="C4579" t="inlineStr">
        <is>
          <t>https://www.adaaran.com/prestigevadoo/dining/kithajima-japanese-restaurant/</t>
        </is>
      </c>
      <c r="D4579" t="inlineStr">
        <is>
          <t>dining</t>
        </is>
      </c>
      <c r="E4579" t="inlineStr">
        <is>
          <t>Japanese Restaurant In Maldives | Japanese Cuisine at Kithajima</t>
        </is>
      </c>
      <c r="F4579" t="n">
        <v>1443</v>
      </c>
      <c r="G4579" t="inlineStr">
        <is>
          <t>2026-10-05</t>
        </is>
      </c>
      <c r="H4579" t="inlineStr">
        <is>
          <t>official</t>
        </is>
      </c>
      <c r="I4579" t="inlineStr">
        <is>
          <t>output/pages/034_adaaran-select-meedhupparu/dining__adaaran.com__prestigevadoo-dining-kithajima-japanese-restaurant.md</t>
        </is>
      </c>
    </row>
    <row r="4580">
      <c r="A4580" t="n">
        <v>3</v>
      </c>
      <c r="B4580" t="inlineStr">
        <is>
          <t>Adaaran Select Hudhuranfushi</t>
        </is>
      </c>
      <c r="C4580" t="inlineStr">
        <is>
          <t>https://www.adaaran.com/selectmeedhupparu/experiences/dive-point/</t>
        </is>
      </c>
      <c r="D4580" t="inlineStr">
        <is>
          <t>diving</t>
        </is>
      </c>
      <c r="E4580" t="inlineStr">
        <is>
          <t>Diving Holidays Maldives | Adaaran Select Meedhupparu | Diving</t>
        </is>
      </c>
      <c r="F4580" t="n">
        <v>5741</v>
      </c>
      <c r="G4580" t="inlineStr">
        <is>
          <t>2026-10-05</t>
        </is>
      </c>
      <c r="H4580" t="inlineStr">
        <is>
          <t>official</t>
        </is>
      </c>
      <c r="I4580" t="inlineStr">
        <is>
          <t>output/pages/003_adaaran-select-hudhuranfushi/diving__adaaran.com__selectmeedhupparu-experiences-dive-point.md</t>
        </is>
      </c>
    </row>
    <row r="4581">
      <c r="A4581" t="n">
        <v>34</v>
      </c>
      <c r="B4581" t="inlineStr">
        <is>
          <t>Adaaran Select Meedhupparu</t>
        </is>
      </c>
      <c r="C4581" t="inlineStr">
        <is>
          <t>https://www.adaaran.com/selectmeedhupparu/experiences/dive-point/</t>
        </is>
      </c>
      <c r="D4581" t="inlineStr">
        <is>
          <t>diving</t>
        </is>
      </c>
      <c r="E4581" t="inlineStr">
        <is>
          <t>Diving Holidays Maldives | Adaaran Select Meedhupparu | Diving</t>
        </is>
      </c>
      <c r="F4581" t="n">
        <v>5741</v>
      </c>
      <c r="G4581" t="inlineStr">
        <is>
          <t>2026-10-05</t>
        </is>
      </c>
      <c r="H4581" t="inlineStr">
        <is>
          <t>official</t>
        </is>
      </c>
      <c r="I4581" t="inlineStr">
        <is>
          <t>output/pages/034_adaaran-select-meedhupparu/diving__adaaran.com__selectmeedhupparu-experiences-dive-point.md</t>
        </is>
      </c>
    </row>
    <row r="4582">
      <c r="A4582" t="n">
        <v>3</v>
      </c>
      <c r="B4582" t="inlineStr">
        <is>
          <t>Adaaran Select Hudhuranfushi</t>
        </is>
      </c>
      <c r="C4582" t="inlineStr">
        <is>
          <t>https://www.adaaran.com/blog/embark-on-an-immersive-summer-adventure-at-adaaran-club-rannalhi/</t>
        </is>
      </c>
      <c r="D4582" t="inlineStr">
        <is>
          <t>dining</t>
        </is>
      </c>
      <c r="E4582" t="inlineStr">
        <is>
          <t>mbark on an Immersive Summer Adventure | Adaaran Blog</t>
        </is>
      </c>
      <c r="F4582" t="n">
        <v>1670</v>
      </c>
      <c r="G4582" t="inlineStr">
        <is>
          <t>2026-10-05</t>
        </is>
      </c>
      <c r="H4582" t="inlineStr">
        <is>
          <t>official</t>
        </is>
      </c>
      <c r="I4582" t="inlineStr">
        <is>
          <t>output/pages/003_adaaran-select-hudhuranfushi/dining__adaaran.com__blog-embark-on-an-immersive-summer-adventure-at-adaaran-club.md</t>
        </is>
      </c>
    </row>
    <row r="4583">
      <c r="A4583" t="n">
        <v>34</v>
      </c>
      <c r="B4583" t="inlineStr">
        <is>
          <t>Adaaran Select Meedhupparu</t>
        </is>
      </c>
      <c r="C4583" t="inlineStr">
        <is>
          <t>https://www.adaaran.com/blog/embark-on-an-immersive-summer-adventure-at-adaaran-club-rannalhi/</t>
        </is>
      </c>
      <c r="D4583" t="inlineStr">
        <is>
          <t>dining</t>
        </is>
      </c>
      <c r="E4583" t="inlineStr">
        <is>
          <t>mbark on an Immersive Summer Adventure | Adaaran Blog</t>
        </is>
      </c>
      <c r="F4583" t="n">
        <v>1670</v>
      </c>
      <c r="G4583" t="inlineStr">
        <is>
          <t>2026-10-05</t>
        </is>
      </c>
      <c r="H4583" t="inlineStr">
        <is>
          <t>official</t>
        </is>
      </c>
      <c r="I4583" t="inlineStr">
        <is>
          <t>output/pages/034_adaaran-select-meedhupparu/dining__adaaran.com__blog-embark-on-an-immersive-summer-adventure-at-adaaran-club.md</t>
        </is>
      </c>
    </row>
    <row r="4584">
      <c r="A4584" t="n">
        <v>3</v>
      </c>
      <c r="B4584" t="inlineStr">
        <is>
          <t>Adaaran Select Hudhuranfushi</t>
        </is>
      </c>
      <c r="C4584" t="inlineStr">
        <is>
          <t>https://www.adaaran.com/selectmeedhupparu/location/</t>
        </is>
      </c>
      <c r="D4584" t="inlineStr">
        <is>
          <t>diving</t>
        </is>
      </c>
      <c r="E4584" t="inlineStr">
        <is>
          <t>Maldives Resort Island | Location | Adaaran Select Meedhupparu</t>
        </is>
      </c>
      <c r="F4584" t="n">
        <v>1697</v>
      </c>
      <c r="G4584" t="inlineStr">
        <is>
          <t>2026-10-05</t>
        </is>
      </c>
      <c r="H4584" t="inlineStr">
        <is>
          <t>official</t>
        </is>
      </c>
      <c r="I4584" t="inlineStr">
        <is>
          <t>output/pages/003_adaaran-select-hudhuranfushi/diving__adaaran.com__selectmeedhupparu-location.md</t>
        </is>
      </c>
    </row>
    <row r="4585">
      <c r="A4585" t="n">
        <v>34</v>
      </c>
      <c r="B4585" t="inlineStr">
        <is>
          <t>Adaaran Select Meedhupparu</t>
        </is>
      </c>
      <c r="C4585" t="inlineStr">
        <is>
          <t>https://www.adaaran.com/selectmeedhupparu/location/</t>
        </is>
      </c>
      <c r="D4585" t="inlineStr">
        <is>
          <t>diving</t>
        </is>
      </c>
      <c r="E4585" t="inlineStr">
        <is>
          <t>Maldives Resort Island | Location | Adaaran Select Meedhupparu</t>
        </is>
      </c>
      <c r="F4585" t="n">
        <v>1697</v>
      </c>
      <c r="G4585" t="inlineStr">
        <is>
          <t>2026-10-05</t>
        </is>
      </c>
      <c r="H4585" t="inlineStr">
        <is>
          <t>official</t>
        </is>
      </c>
      <c r="I4585" t="inlineStr">
        <is>
          <t>output/pages/034_adaaran-select-meedhupparu/diving__adaaran.com__selectmeedhupparu-location.md</t>
        </is>
      </c>
    </row>
    <row r="4586">
      <c r="A4586" t="n">
        <v>3</v>
      </c>
      <c r="B4586" t="inlineStr">
        <is>
          <t>Adaaran Select Hudhuranfushi</t>
        </is>
      </c>
      <c r="C4586" t="inlineStr">
        <is>
          <t>https://www.adaaran.com/blog/category/luxury/</t>
        </is>
      </c>
      <c r="D4586" t="inlineStr">
        <is>
          <t>other</t>
        </is>
      </c>
      <c r="E4586" t="inlineStr">
        <is>
          <t>Luxury | Adaaran Blog</t>
        </is>
      </c>
      <c r="F4586" t="n">
        <v>1099</v>
      </c>
      <c r="G4586" t="inlineStr">
        <is>
          <t>2026-10-05</t>
        </is>
      </c>
      <c r="H4586" t="inlineStr">
        <is>
          <t>official</t>
        </is>
      </c>
      <c r="I4586" t="inlineStr">
        <is>
          <t>output/pages/003_adaaran-select-hudhuranfushi/other__adaaran.com__blog-category-luxury.md</t>
        </is>
      </c>
    </row>
    <row r="4587">
      <c r="A4587" t="n">
        <v>34</v>
      </c>
      <c r="B4587" t="inlineStr">
        <is>
          <t>Adaaran Select Meedhupparu</t>
        </is>
      </c>
      <c r="C4587" t="inlineStr">
        <is>
          <t>https://www.adaaran.com/blog/category/luxury/</t>
        </is>
      </c>
      <c r="D4587" t="inlineStr">
        <is>
          <t>other</t>
        </is>
      </c>
      <c r="E4587" t="inlineStr">
        <is>
          <t>Luxury | Adaaran Blog</t>
        </is>
      </c>
      <c r="F4587" t="n">
        <v>1099</v>
      </c>
      <c r="G4587" t="inlineStr">
        <is>
          <t>2026-10-05</t>
        </is>
      </c>
      <c r="H4587" t="inlineStr">
        <is>
          <t>official</t>
        </is>
      </c>
      <c r="I4587" t="inlineStr">
        <is>
          <t>output/pages/034_adaaran-select-meedhupparu/other__adaaran.com__blog-category-luxury.md</t>
        </is>
      </c>
    </row>
    <row r="4588">
      <c r="A4588" t="n">
        <v>3</v>
      </c>
      <c r="B4588" t="inlineStr">
        <is>
          <t>Adaaran Select Hudhuranfushi</t>
        </is>
      </c>
      <c r="C4588" t="inlineStr">
        <is>
          <t>https://www.adaaran.com/blog/where-the-moment-felt-like-ours-weddings-at-adaaran-resorts/</t>
        </is>
      </c>
      <c r="D4588" t="inlineStr">
        <is>
          <t>wedding</t>
        </is>
      </c>
      <c r="E4588" t="inlineStr">
        <is>
          <t>Where the Moment Felt Like Ours - Weddings at Adaaran Resorts | Adaaran Blog</t>
        </is>
      </c>
      <c r="F4588" t="n">
        <v>2758</v>
      </c>
      <c r="G4588" t="inlineStr">
        <is>
          <t>2026-10-05</t>
        </is>
      </c>
      <c r="H4588" t="inlineStr">
        <is>
          <t>official</t>
        </is>
      </c>
      <c r="I4588" t="inlineStr">
        <is>
          <t>output/pages/003_adaaran-select-hudhuranfushi/wedding__adaaran.com__blog-where-the-moment-felt-like-ours-weddings-at-adaaran-res.md</t>
        </is>
      </c>
    </row>
    <row r="4589">
      <c r="A4589" t="n">
        <v>34</v>
      </c>
      <c r="B4589" t="inlineStr">
        <is>
          <t>Adaaran Select Meedhupparu</t>
        </is>
      </c>
      <c r="C4589" t="inlineStr">
        <is>
          <t>https://www.adaaran.com/blog/where-the-moment-felt-like-ours-weddings-at-adaaran-resorts/</t>
        </is>
      </c>
      <c r="D4589" t="inlineStr">
        <is>
          <t>wedding</t>
        </is>
      </c>
      <c r="E4589" t="inlineStr">
        <is>
          <t>Where the Moment Felt Like Ours - Weddings at Adaaran Resorts | Adaaran Blog</t>
        </is>
      </c>
      <c r="F4589" t="n">
        <v>2758</v>
      </c>
      <c r="G4589" t="inlineStr">
        <is>
          <t>2026-10-05</t>
        </is>
      </c>
      <c r="H4589" t="inlineStr">
        <is>
          <t>official</t>
        </is>
      </c>
      <c r="I4589" t="inlineStr">
        <is>
          <t>output/pages/034_adaaran-select-meedhupparu/wedding__adaaran.com__blog-where-the-moment-felt-like-ours-weddings-at-adaaran-res.md</t>
        </is>
      </c>
    </row>
    <row r="4590">
      <c r="A4590" t="n">
        <v>3</v>
      </c>
      <c r="B4590" t="inlineStr">
        <is>
          <t>Adaaran Select Hudhuranfushi</t>
        </is>
      </c>
      <c r="C4590" t="inlineStr">
        <is>
          <t>https://www.adaaran.com/prestigewatervillas/facilities/spa/spa-facilities/</t>
        </is>
      </c>
      <c r="D4590" t="inlineStr">
        <is>
          <t>spa</t>
        </is>
      </c>
      <c r="E4590" t="inlineStr">
        <is>
          <t>Luxury Spa Resort Maldives | Spa | Adaaran Prestige Water Villas</t>
        </is>
      </c>
      <c r="F4590" t="n">
        <v>3374</v>
      </c>
      <c r="G4590" t="inlineStr">
        <is>
          <t>2026-10-05</t>
        </is>
      </c>
      <c r="H4590" t="inlineStr">
        <is>
          <t>official</t>
        </is>
      </c>
      <c r="I4590" t="inlineStr">
        <is>
          <t>output/pages/003_adaaran-select-hudhuranfushi/spa__adaaran.com__prestigewatervillas-facilities-spa-spa-facilities.md</t>
        </is>
      </c>
    </row>
    <row r="4591">
      <c r="A4591" t="n">
        <v>34</v>
      </c>
      <c r="B4591" t="inlineStr">
        <is>
          <t>Adaaran Select Meedhupparu</t>
        </is>
      </c>
      <c r="C4591" t="inlineStr">
        <is>
          <t>https://www.adaaran.com/prestigewatervillas/facilities/spa/spa-facilities/</t>
        </is>
      </c>
      <c r="D4591" t="inlineStr">
        <is>
          <t>spa</t>
        </is>
      </c>
      <c r="E4591" t="inlineStr">
        <is>
          <t>Luxury Spa Resort Maldives | Spa | Adaaran Prestige Water Villas</t>
        </is>
      </c>
      <c r="F4591" t="n">
        <v>3374</v>
      </c>
      <c r="G4591" t="inlineStr">
        <is>
          <t>2026-10-05</t>
        </is>
      </c>
      <c r="H4591" t="inlineStr">
        <is>
          <t>official</t>
        </is>
      </c>
      <c r="I4591" t="inlineStr">
        <is>
          <t>output/pages/034_adaaran-select-meedhupparu/spa__adaaran.com__prestigewatervillas-facilities-spa-spa-facilities.md</t>
        </is>
      </c>
    </row>
    <row r="4592">
      <c r="A4592" t="n">
        <v>3</v>
      </c>
      <c r="B4592" t="inlineStr">
        <is>
          <t>Adaaran Select Hudhuranfushi</t>
        </is>
      </c>
      <c r="C4592" t="inlineStr">
        <is>
          <t>https://www.adaaran.com/prestigewatervillas/dining/cafe-mass/</t>
        </is>
      </c>
      <c r="D4592" t="inlineStr">
        <is>
          <t>dining</t>
        </is>
      </c>
      <c r="E4592" t="inlineStr">
        <is>
          <t>Cafe in Maldives | Adaaran Prestige Water Villas | Café Mass</t>
        </is>
      </c>
      <c r="F4592" t="n">
        <v>1673</v>
      </c>
      <c r="G4592" t="inlineStr">
        <is>
          <t>2026-10-05</t>
        </is>
      </c>
      <c r="H4592" t="inlineStr">
        <is>
          <t>official</t>
        </is>
      </c>
      <c r="I4592" t="inlineStr">
        <is>
          <t>output/pages/003_adaaran-select-hudhuranfushi/dining__adaaran.com__prestigewatervillas-dining-cafe-mass.md</t>
        </is>
      </c>
    </row>
    <row r="4593">
      <c r="A4593" t="n">
        <v>34</v>
      </c>
      <c r="B4593" t="inlineStr">
        <is>
          <t>Adaaran Select Meedhupparu</t>
        </is>
      </c>
      <c r="C4593" t="inlineStr">
        <is>
          <t>https://www.adaaran.com/prestigewatervillas/dining/cafe-mass/</t>
        </is>
      </c>
      <c r="D4593" t="inlineStr">
        <is>
          <t>dining</t>
        </is>
      </c>
      <c r="E4593" t="inlineStr">
        <is>
          <t>Cafe in Maldives | Adaaran Prestige Water Villas | Café Mass</t>
        </is>
      </c>
      <c r="F4593" t="n">
        <v>1673</v>
      </c>
      <c r="G4593" t="inlineStr">
        <is>
          <t>2026-10-05</t>
        </is>
      </c>
      <c r="H4593" t="inlineStr">
        <is>
          <t>official</t>
        </is>
      </c>
      <c r="I4593" t="inlineStr">
        <is>
          <t>output/pages/034_adaaran-select-meedhupparu/dining__adaaran.com__prestigewatervillas-dining-cafe-mass.md</t>
        </is>
      </c>
    </row>
    <row r="4594">
      <c r="A4594" t="n">
        <v>3</v>
      </c>
      <c r="B4594" t="inlineStr">
        <is>
          <t>Adaaran Select Hudhuranfushi</t>
        </is>
      </c>
      <c r="C4594" t="inlineStr">
        <is>
          <t>https://www.adaaran.com/prestigevadoo/offers/storrington-collective-romantic-getaway/</t>
        </is>
      </c>
      <c r="D4594" t="inlineStr">
        <is>
          <t>offers</t>
        </is>
      </c>
      <c r="E4594" t="inlineStr">
        <is>
          <t>Romantic Getaway | Adaaran Prestige Vadoo</t>
        </is>
      </c>
      <c r="F4594" t="n">
        <v>4220</v>
      </c>
      <c r="G4594" t="inlineStr">
        <is>
          <t>2026-10-05</t>
        </is>
      </c>
      <c r="H4594" t="inlineStr">
        <is>
          <t>official</t>
        </is>
      </c>
      <c r="I4594" t="inlineStr">
        <is>
          <t>output/pages/003_adaaran-select-hudhuranfushi/offers__adaaran.com__prestigevadoo-offers-storrington-collective-romantic-getaway.md</t>
        </is>
      </c>
    </row>
    <row r="4595">
      <c r="A4595" t="n">
        <v>34</v>
      </c>
      <c r="B4595" t="inlineStr">
        <is>
          <t>Adaaran Select Meedhupparu</t>
        </is>
      </c>
      <c r="C4595" t="inlineStr">
        <is>
          <t>https://www.adaaran.com/prestigevadoo/offers/storrington-collective-romantic-getaway/</t>
        </is>
      </c>
      <c r="D4595" t="inlineStr">
        <is>
          <t>offers</t>
        </is>
      </c>
      <c r="E4595" t="inlineStr">
        <is>
          <t>Romantic Getaway | Adaaran Prestige Vadoo</t>
        </is>
      </c>
      <c r="F4595" t="n">
        <v>4220</v>
      </c>
      <c r="G4595" t="inlineStr">
        <is>
          <t>2026-10-05</t>
        </is>
      </c>
      <c r="H4595" t="inlineStr">
        <is>
          <t>official</t>
        </is>
      </c>
      <c r="I4595" t="inlineStr">
        <is>
          <t>output/pages/034_adaaran-select-meedhupparu/offers__adaaran.com__prestigevadoo-offers-storrington-collective-romantic-getaway.md</t>
        </is>
      </c>
    </row>
    <row r="4596">
      <c r="A4596" t="n">
        <v>3</v>
      </c>
      <c r="B4596" t="inlineStr">
        <is>
          <t>Adaaran Select Hudhuranfushi</t>
        </is>
      </c>
      <c r="C4596" t="inlineStr">
        <is>
          <t>https://www.adaaran.com/blog/category/sustainability/</t>
        </is>
      </c>
      <c r="D4596" t="inlineStr">
        <is>
          <t>sustainability</t>
        </is>
      </c>
      <c r="E4596" t="inlineStr">
        <is>
          <t>Sustainability | Adaaran Blog</t>
        </is>
      </c>
      <c r="F4596" t="n">
        <v>463</v>
      </c>
      <c r="G4596" t="inlineStr">
        <is>
          <t>2026-10-05</t>
        </is>
      </c>
      <c r="H4596" t="inlineStr">
        <is>
          <t>official</t>
        </is>
      </c>
      <c r="I4596" t="inlineStr">
        <is>
          <t>output/pages/003_adaaran-select-hudhuranfushi/sustainability__adaaran.com__blog-category-sustainability.md</t>
        </is>
      </c>
    </row>
    <row r="4597">
      <c r="A4597" t="n">
        <v>34</v>
      </c>
      <c r="B4597" t="inlineStr">
        <is>
          <t>Adaaran Select Meedhupparu</t>
        </is>
      </c>
      <c r="C4597" t="inlineStr">
        <is>
          <t>https://www.adaaran.com/blog/category/sustainability/</t>
        </is>
      </c>
      <c r="D4597" t="inlineStr">
        <is>
          <t>sustainability</t>
        </is>
      </c>
      <c r="E4597" t="inlineStr">
        <is>
          <t>Sustainability | Adaaran Blog</t>
        </is>
      </c>
      <c r="F4597" t="n">
        <v>463</v>
      </c>
      <c r="G4597" t="inlineStr">
        <is>
          <t>2026-10-05</t>
        </is>
      </c>
      <c r="H4597" t="inlineStr">
        <is>
          <t>official</t>
        </is>
      </c>
      <c r="I4597" t="inlineStr">
        <is>
          <t>output/pages/034_adaaran-select-meedhupparu/sustainability__adaaran.com__blog-category-sustainability.md</t>
        </is>
      </c>
    </row>
    <row r="4598">
      <c r="A4598" t="n">
        <v>3</v>
      </c>
      <c r="B4598" t="inlineStr">
        <is>
          <t>Adaaran Select Hudhuranfushi</t>
        </is>
      </c>
      <c r="C4598" t="inlineStr">
        <is>
          <t>https://www.adaaran.com/selectmeedhupparu/facilities/spa/spa-facilities/</t>
        </is>
      </c>
      <c r="D4598" t="inlineStr">
        <is>
          <t>spa</t>
        </is>
      </c>
      <c r="E4598" t="inlineStr">
        <is>
          <t>Maldives Spa Resort | Spa Facilities | Adaaran Select Meedhupparu</t>
        </is>
      </c>
      <c r="F4598" t="n">
        <v>3532</v>
      </c>
      <c r="G4598" t="inlineStr">
        <is>
          <t>2026-10-05</t>
        </is>
      </c>
      <c r="H4598" t="inlineStr">
        <is>
          <t>official</t>
        </is>
      </c>
      <c r="I4598" t="inlineStr">
        <is>
          <t>output/pages/003_adaaran-select-hudhuranfushi/spa__adaaran.com__selectmeedhupparu-facilities-spa-spa-facilities.md</t>
        </is>
      </c>
    </row>
    <row r="4599">
      <c r="A4599" t="n">
        <v>34</v>
      </c>
      <c r="B4599" t="inlineStr">
        <is>
          <t>Adaaran Select Meedhupparu</t>
        </is>
      </c>
      <c r="C4599" t="inlineStr">
        <is>
          <t>https://www.adaaran.com/selectmeedhupparu/facilities/spa/spa-facilities/</t>
        </is>
      </c>
      <c r="D4599" t="inlineStr">
        <is>
          <t>spa</t>
        </is>
      </c>
      <c r="E4599" t="inlineStr">
        <is>
          <t>Maldives Spa Resort | Spa Facilities | Adaaran Select Meedhupparu</t>
        </is>
      </c>
      <c r="F4599" t="n">
        <v>3532</v>
      </c>
      <c r="G4599" t="inlineStr">
        <is>
          <t>2026-10-05</t>
        </is>
      </c>
      <c r="H4599" t="inlineStr">
        <is>
          <t>official</t>
        </is>
      </c>
      <c r="I4599" t="inlineStr">
        <is>
          <t>output/pages/034_adaaran-select-meedhupparu/spa__adaaran.com__selectmeedhupparu-facilities-spa-spa-facilities.md</t>
        </is>
      </c>
    </row>
    <row r="4600">
      <c r="A4600" t="n">
        <v>3</v>
      </c>
      <c r="B4600" t="inlineStr">
        <is>
          <t>Adaaran Select Hudhuranfushi</t>
        </is>
      </c>
      <c r="C4600" t="inlineStr">
        <is>
          <t>https://www.adaaran.com/dining/</t>
        </is>
      </c>
      <c r="D4600" t="inlineStr">
        <is>
          <t>dining</t>
        </is>
      </c>
      <c r="E4600" t="inlineStr">
        <is>
          <t>Dining in Maldives | Adaaran Resorts | Restaurants</t>
        </is>
      </c>
      <c r="F4600" t="n">
        <v>525</v>
      </c>
      <c r="G4600" t="inlineStr">
        <is>
          <t>2026-10-05</t>
        </is>
      </c>
      <c r="H4600" t="inlineStr">
        <is>
          <t>official</t>
        </is>
      </c>
      <c r="I4600" t="inlineStr">
        <is>
          <t>output/pages/003_adaaran-select-hudhuranfushi/dining__adaaran.com__dining.md</t>
        </is>
      </c>
    </row>
    <row r="4601">
      <c r="A4601" t="n">
        <v>34</v>
      </c>
      <c r="B4601" t="inlineStr">
        <is>
          <t>Adaaran Select Meedhupparu</t>
        </is>
      </c>
      <c r="C4601" t="inlineStr">
        <is>
          <t>https://www.adaaran.com/dining/</t>
        </is>
      </c>
      <c r="D4601" t="inlineStr">
        <is>
          <t>dining</t>
        </is>
      </c>
      <c r="E4601" t="inlineStr">
        <is>
          <t>Dining in Maldives | Adaaran Resorts | Restaurants</t>
        </is>
      </c>
      <c r="F4601" t="n">
        <v>525</v>
      </c>
      <c r="G4601" t="inlineStr">
        <is>
          <t>2026-10-05</t>
        </is>
      </c>
      <c r="H4601" t="inlineStr">
        <is>
          <t>official</t>
        </is>
      </c>
      <c r="I4601" t="inlineStr">
        <is>
          <t>output/pages/034_adaaran-select-meedhupparu/dining__adaaran.com__dining.md</t>
        </is>
      </c>
    </row>
    <row r="4602">
      <c r="A4602" t="n">
        <v>3</v>
      </c>
      <c r="B4602" t="inlineStr">
        <is>
          <t>Adaaran Select Hudhuranfushi</t>
        </is>
      </c>
      <c r="C4602" t="inlineStr">
        <is>
          <t>https://www.adaaran.com/prestigevadoo/offers/eid-al-fitr-offer/</t>
        </is>
      </c>
      <c r="D4602" t="inlineStr">
        <is>
          <t>offers</t>
        </is>
      </c>
      <c r="E4602" t="inlineStr">
        <is>
          <t>Eid Al-Fitr | Adaaran Prestige Vadoo</t>
        </is>
      </c>
      <c r="F4602" t="n">
        <v>2955</v>
      </c>
      <c r="G4602" t="inlineStr">
        <is>
          <t>2026-10-05</t>
        </is>
      </c>
      <c r="H4602" t="inlineStr">
        <is>
          <t>official</t>
        </is>
      </c>
      <c r="I4602" t="inlineStr">
        <is>
          <t>output/pages/003_adaaran-select-hudhuranfushi/offers__adaaran.com__prestigevadoo-offers-eid-al-fitr-offer.md</t>
        </is>
      </c>
    </row>
    <row r="4603">
      <c r="A4603" t="n">
        <v>34</v>
      </c>
      <c r="B4603" t="inlineStr">
        <is>
          <t>Adaaran Select Meedhupparu</t>
        </is>
      </c>
      <c r="C4603" t="inlineStr">
        <is>
          <t>https://www.adaaran.com/prestigevadoo/offers/eid-al-fitr-offer/</t>
        </is>
      </c>
      <c r="D4603" t="inlineStr">
        <is>
          <t>offers</t>
        </is>
      </c>
      <c r="E4603" t="inlineStr">
        <is>
          <t>Eid Al-Fitr | Adaaran Prestige Vadoo</t>
        </is>
      </c>
      <c r="F4603" t="n">
        <v>2955</v>
      </c>
      <c r="G4603" t="inlineStr">
        <is>
          <t>2026-10-05</t>
        </is>
      </c>
      <c r="H4603" t="inlineStr">
        <is>
          <t>official</t>
        </is>
      </c>
      <c r="I4603" t="inlineStr">
        <is>
          <t>output/pages/034_adaaran-select-meedhupparu/offers__adaaran.com__prestigevadoo-offers-eid-al-fitr-offer.md</t>
        </is>
      </c>
    </row>
    <row r="4604">
      <c r="A4604" t="n">
        <v>3</v>
      </c>
      <c r="B4604" t="inlineStr">
        <is>
          <t>Adaaran Select Hudhuranfushi</t>
        </is>
      </c>
      <c r="C4604" t="inlineStr">
        <is>
          <t>https://www.adaaran.com/prestigewatervillas/dining/thavaa-restaurant/</t>
        </is>
      </c>
      <c r="D4604" t="inlineStr">
        <is>
          <t>dining</t>
        </is>
      </c>
      <c r="E4604" t="inlineStr">
        <is>
          <t>Mediterranean Food in Maldives | Adaaran Prestige Water Villas</t>
        </is>
      </c>
      <c r="F4604" t="n">
        <v>1665</v>
      </c>
      <c r="G4604" t="inlineStr">
        <is>
          <t>2026-10-05</t>
        </is>
      </c>
      <c r="H4604" t="inlineStr">
        <is>
          <t>official</t>
        </is>
      </c>
      <c r="I4604" t="inlineStr">
        <is>
          <t>output/pages/003_adaaran-select-hudhuranfushi/dining__adaaran.com__prestigewatervillas-dining-thavaa-restaurant.md</t>
        </is>
      </c>
    </row>
    <row r="4605">
      <c r="A4605" t="n">
        <v>34</v>
      </c>
      <c r="B4605" t="inlineStr">
        <is>
          <t>Adaaran Select Meedhupparu</t>
        </is>
      </c>
      <c r="C4605" t="inlineStr">
        <is>
          <t>https://www.adaaran.com/prestigewatervillas/dining/thavaa-restaurant/</t>
        </is>
      </c>
      <c r="D4605" t="inlineStr">
        <is>
          <t>dining</t>
        </is>
      </c>
      <c r="E4605" t="inlineStr">
        <is>
          <t>Mediterranean Food in Maldives | Adaaran Prestige Water Villas</t>
        </is>
      </c>
      <c r="F4605" t="n">
        <v>1665</v>
      </c>
      <c r="G4605" t="inlineStr">
        <is>
          <t>2026-10-05</t>
        </is>
      </c>
      <c r="H4605" t="inlineStr">
        <is>
          <t>official</t>
        </is>
      </c>
      <c r="I4605" t="inlineStr">
        <is>
          <t>output/pages/034_adaaran-select-meedhupparu/dining__adaaran.com__prestigewatervillas-dining-thavaa-restaurant.md</t>
        </is>
      </c>
    </row>
    <row r="4606">
      <c r="A4606" t="n">
        <v>3</v>
      </c>
      <c r="B4606" t="inlineStr">
        <is>
          <t>Adaaran Select Hudhuranfushi</t>
        </is>
      </c>
      <c r="C4606" t="inlineStr">
        <is>
          <t>https://www.adaaran.com/clubrannalhi/dining/main-restaurant/</t>
        </is>
      </c>
      <c r="D4606" t="inlineStr">
        <is>
          <t>dining</t>
        </is>
      </c>
      <c r="E4606" t="inlineStr">
        <is>
          <t>Maldives Resort Restaurant | Main Restaurant at Adaaran Club Rannalhi</t>
        </is>
      </c>
      <c r="F4606" t="n">
        <v>1469</v>
      </c>
      <c r="G4606" t="inlineStr">
        <is>
          <t>2026-10-05</t>
        </is>
      </c>
      <c r="H4606" t="inlineStr">
        <is>
          <t>official</t>
        </is>
      </c>
      <c r="I4606" t="inlineStr">
        <is>
          <t>output/pages/003_adaaran-select-hudhuranfushi/dining__adaaran.com__clubrannalhi-dining-main-restaurant.md</t>
        </is>
      </c>
    </row>
    <row r="4607">
      <c r="A4607" t="n">
        <v>34</v>
      </c>
      <c r="B4607" t="inlineStr">
        <is>
          <t>Adaaran Select Meedhupparu</t>
        </is>
      </c>
      <c r="C4607" t="inlineStr">
        <is>
          <t>https://www.adaaran.com/clubrannalhi/dining/main-restaurant/</t>
        </is>
      </c>
      <c r="D4607" t="inlineStr">
        <is>
          <t>dining</t>
        </is>
      </c>
      <c r="E4607" t="inlineStr">
        <is>
          <t>Maldives Resort Restaurant | Main Restaurant at Adaaran Club Rannalhi</t>
        </is>
      </c>
      <c r="F4607" t="n">
        <v>1469</v>
      </c>
      <c r="G4607" t="inlineStr">
        <is>
          <t>2026-10-05</t>
        </is>
      </c>
      <c r="H4607" t="inlineStr">
        <is>
          <t>official</t>
        </is>
      </c>
      <c r="I4607" t="inlineStr">
        <is>
          <t>output/pages/034_adaaran-select-meedhupparu/dining__adaaran.com__clubrannalhi-dining-main-restaurant.md</t>
        </is>
      </c>
    </row>
    <row r="4608">
      <c r="A4608" t="n">
        <v>3</v>
      </c>
      <c r="B4608" t="inlineStr">
        <is>
          <t>Adaaran Select Hudhuranfushi</t>
        </is>
      </c>
      <c r="C4608" t="inlineStr">
        <is>
          <t>https://www.adaaran.com/blog/adaaran-prestige-vadoo-the-maldives-most-intimate-escape-where-romance-and-island-living-artfully-come-alive/</t>
        </is>
      </c>
      <c r="D4608" t="inlineStr">
        <is>
          <t>wedding</t>
        </is>
      </c>
      <c r="E4608" t="inlineStr">
        <is>
          <t>Adaaran Prestige Vadoo: The Maldives’ Most Intimate Escape Where Romance and Island Living Artfully Come Alive | Adaaran</t>
        </is>
      </c>
      <c r="F4608" t="n">
        <v>5950</v>
      </c>
      <c r="G4608" t="inlineStr">
        <is>
          <t>2026-10-05</t>
        </is>
      </c>
      <c r="H4608" t="inlineStr">
        <is>
          <t>official</t>
        </is>
      </c>
      <c r="I4608" t="inlineStr">
        <is>
          <t>output/pages/003_adaaran-select-hudhuranfushi/wedding__adaaran.com__blog-adaaran-prestige-vadoo-the-maldives-most-intimate-escap.md</t>
        </is>
      </c>
    </row>
    <row r="4609">
      <c r="A4609" t="n">
        <v>34</v>
      </c>
      <c r="B4609" t="inlineStr">
        <is>
          <t>Adaaran Select Meedhupparu</t>
        </is>
      </c>
      <c r="C4609" t="inlineStr">
        <is>
          <t>https://www.adaaran.com/blog/adaaran-prestige-vadoo-the-maldives-most-intimate-escape-where-romance-and-island-living-artfully-come-alive/</t>
        </is>
      </c>
      <c r="D4609" t="inlineStr">
        <is>
          <t>wedding</t>
        </is>
      </c>
      <c r="E4609" t="inlineStr">
        <is>
          <t>Adaaran Prestige Vadoo: The Maldives’ Most Intimate Escape Where Romance and Island Living Artfully Come Alive | Adaaran</t>
        </is>
      </c>
      <c r="F4609" t="n">
        <v>5950</v>
      </c>
      <c r="G4609" t="inlineStr">
        <is>
          <t>2026-10-05</t>
        </is>
      </c>
      <c r="H4609" t="inlineStr">
        <is>
          <t>official</t>
        </is>
      </c>
      <c r="I4609" t="inlineStr">
        <is>
          <t>output/pages/034_adaaran-select-meedhupparu/wedding__adaaran.com__blog-adaaran-prestige-vadoo-the-maldives-most-intimate-escap.md</t>
        </is>
      </c>
    </row>
    <row r="4610">
      <c r="A4610" t="n">
        <v>3</v>
      </c>
      <c r="B4610" t="inlineStr">
        <is>
          <t>Adaaran Select Hudhuranfushi</t>
        </is>
      </c>
      <c r="C4610" t="inlineStr">
        <is>
          <t>https://www.adaaran.com/prestigewatervillas/review/</t>
        </is>
      </c>
      <c r="D4610" t="inlineStr">
        <is>
          <t>villas</t>
        </is>
      </c>
      <c r="E4610" t="inlineStr">
        <is>
          <t>Review | Adaaran Prestige Water Villas</t>
        </is>
      </c>
      <c r="F4610" t="n">
        <v>779</v>
      </c>
      <c r="G4610" t="inlineStr">
        <is>
          <t>2026-10-05</t>
        </is>
      </c>
      <c r="H4610" t="inlineStr">
        <is>
          <t>official</t>
        </is>
      </c>
      <c r="I4610" t="inlineStr">
        <is>
          <t>output/pages/003_adaaran-select-hudhuranfushi/villas__adaaran.com__prestigewatervillas-review.md</t>
        </is>
      </c>
    </row>
    <row r="4611">
      <c r="A4611" t="n">
        <v>34</v>
      </c>
      <c r="B4611" t="inlineStr">
        <is>
          <t>Adaaran Select Meedhupparu</t>
        </is>
      </c>
      <c r="C4611" t="inlineStr">
        <is>
          <t>https://www.adaaran.com/prestigewatervillas/review/</t>
        </is>
      </c>
      <c r="D4611" t="inlineStr">
        <is>
          <t>villas</t>
        </is>
      </c>
      <c r="E4611" t="inlineStr">
        <is>
          <t>Review | Adaaran Prestige Water Villas</t>
        </is>
      </c>
      <c r="F4611" t="n">
        <v>779</v>
      </c>
      <c r="G4611" t="inlineStr">
        <is>
          <t>2026-10-05</t>
        </is>
      </c>
      <c r="H4611" t="inlineStr">
        <is>
          <t>official</t>
        </is>
      </c>
      <c r="I4611" t="inlineStr">
        <is>
          <t>output/pages/034_adaaran-select-meedhupparu/villas__adaaran.com__prestigewatervillas-review.md</t>
        </is>
      </c>
    </row>
    <row r="4612">
      <c r="A4612" t="n">
        <v>3</v>
      </c>
      <c r="B4612" t="inlineStr">
        <is>
          <t>Adaaran Select Hudhuranfushi</t>
        </is>
      </c>
      <c r="C4612" t="inlineStr">
        <is>
          <t>https://www.adaaran.com/selectmeedhupparu/dining/cafe-mass/</t>
        </is>
      </c>
      <c r="D4612" t="inlineStr">
        <is>
          <t>dining</t>
        </is>
      </c>
      <c r="E4612" t="inlineStr">
        <is>
          <t>Cafes in Maldives | Adaaran Select Meedhupparu  | Café Mass</t>
        </is>
      </c>
      <c r="F4612" t="n">
        <v>1195</v>
      </c>
      <c r="G4612" t="inlineStr">
        <is>
          <t>2026-10-05</t>
        </is>
      </c>
      <c r="H4612" t="inlineStr">
        <is>
          <t>official</t>
        </is>
      </c>
      <c r="I4612" t="inlineStr">
        <is>
          <t>output/pages/003_adaaran-select-hudhuranfushi/dining__adaaran.com__selectmeedhupparu-dining-cafe-mass.md</t>
        </is>
      </c>
    </row>
    <row r="4613">
      <c r="A4613" t="n">
        <v>34</v>
      </c>
      <c r="B4613" t="inlineStr">
        <is>
          <t>Adaaran Select Meedhupparu</t>
        </is>
      </c>
      <c r="C4613" t="inlineStr">
        <is>
          <t>https://www.adaaran.com/selectmeedhupparu/dining/cafe-mass/</t>
        </is>
      </c>
      <c r="D4613" t="inlineStr">
        <is>
          <t>dining</t>
        </is>
      </c>
      <c r="E4613" t="inlineStr">
        <is>
          <t>Cafes in Maldives | Adaaran Select Meedhupparu  | Café Mass</t>
        </is>
      </c>
      <c r="F4613" t="n">
        <v>1195</v>
      </c>
      <c r="G4613" t="inlineStr">
        <is>
          <t>2026-10-05</t>
        </is>
      </c>
      <c r="H4613" t="inlineStr">
        <is>
          <t>official</t>
        </is>
      </c>
      <c r="I4613" t="inlineStr">
        <is>
          <t>output/pages/034_adaaran-select-meedhupparu/dining__adaaran.com__selectmeedhupparu-dining-cafe-mass.md</t>
        </is>
      </c>
    </row>
    <row r="4614">
      <c r="A4614" t="n">
        <v>3</v>
      </c>
      <c r="B4614" t="inlineStr">
        <is>
          <t>Adaaran Select Hudhuranfushi</t>
        </is>
      </c>
      <c r="C4614" t="inlineStr">
        <is>
          <t>https://www.adaaran.com/prestigewatervillas/dining/halabolo-bar/</t>
        </is>
      </c>
      <c r="D4614" t="inlineStr">
        <is>
          <t>dining</t>
        </is>
      </c>
      <c r="E4614" t="inlineStr">
        <is>
          <t>Bar in Male Maldives | Halaboli at Adaaran Prestige Water Villas</t>
        </is>
      </c>
      <c r="F4614" t="n">
        <v>1675</v>
      </c>
      <c r="G4614" t="inlineStr">
        <is>
          <t>2026-10-05</t>
        </is>
      </c>
      <c r="H4614" t="inlineStr">
        <is>
          <t>official</t>
        </is>
      </c>
      <c r="I4614" t="inlineStr">
        <is>
          <t>output/pages/003_adaaran-select-hudhuranfushi/dining__adaaran.com__prestigewatervillas-dining-halabolo-bar.md</t>
        </is>
      </c>
    </row>
    <row r="4615">
      <c r="A4615" t="n">
        <v>34</v>
      </c>
      <c r="B4615" t="inlineStr">
        <is>
          <t>Adaaran Select Meedhupparu</t>
        </is>
      </c>
      <c r="C4615" t="inlineStr">
        <is>
          <t>https://www.adaaran.com/prestigewatervillas/dining/halabolo-bar/</t>
        </is>
      </c>
      <c r="D4615" t="inlineStr">
        <is>
          <t>dining</t>
        </is>
      </c>
      <c r="E4615" t="inlineStr">
        <is>
          <t>Bar in Male Maldives | Halaboli at Adaaran Prestige Water Villas</t>
        </is>
      </c>
      <c r="F4615" t="n">
        <v>1675</v>
      </c>
      <c r="G4615" t="inlineStr">
        <is>
          <t>2026-10-05</t>
        </is>
      </c>
      <c r="H4615" t="inlineStr">
        <is>
          <t>official</t>
        </is>
      </c>
      <c r="I4615" t="inlineStr">
        <is>
          <t>output/pages/034_adaaran-select-meedhupparu/dining__adaaran.com__prestigewatervillas-dining-halabolo-bar.md</t>
        </is>
      </c>
    </row>
    <row r="4616">
      <c r="A4616" t="n">
        <v>3</v>
      </c>
      <c r="B4616" t="inlineStr">
        <is>
          <t>Adaaran Select Hudhuranfushi</t>
        </is>
      </c>
      <c r="C4616" t="inlineStr">
        <is>
          <t>https://www.adaaran.com/experiences/</t>
        </is>
      </c>
      <c r="D4616" t="inlineStr">
        <is>
          <t>diving</t>
        </is>
      </c>
      <c r="E4616" t="inlineStr">
        <is>
          <t>Things to do in Maldives | Adaaran Resorts | Maldives Activities</t>
        </is>
      </c>
      <c r="F4616" t="n">
        <v>1858</v>
      </c>
      <c r="G4616" t="inlineStr">
        <is>
          <t>2026-10-05</t>
        </is>
      </c>
      <c r="H4616" t="inlineStr">
        <is>
          <t>official</t>
        </is>
      </c>
      <c r="I4616" t="inlineStr">
        <is>
          <t>output/pages/003_adaaran-select-hudhuranfushi/diving__adaaran.com__experiences.md</t>
        </is>
      </c>
    </row>
    <row r="4617">
      <c r="A4617" t="n">
        <v>34</v>
      </c>
      <c r="B4617" t="inlineStr">
        <is>
          <t>Adaaran Select Meedhupparu</t>
        </is>
      </c>
      <c r="C4617" t="inlineStr">
        <is>
          <t>https://www.adaaran.com/experiences/</t>
        </is>
      </c>
      <c r="D4617" t="inlineStr">
        <is>
          <t>diving</t>
        </is>
      </c>
      <c r="E4617" t="inlineStr">
        <is>
          <t>Things to do in Maldives | Adaaran Resorts | Maldives Activities</t>
        </is>
      </c>
      <c r="F4617" t="n">
        <v>1858</v>
      </c>
      <c r="G4617" t="inlineStr">
        <is>
          <t>2026-10-05</t>
        </is>
      </c>
      <c r="H4617" t="inlineStr">
        <is>
          <t>official</t>
        </is>
      </c>
      <c r="I4617" t="inlineStr">
        <is>
          <t>output/pages/034_adaaran-select-meedhupparu/diving__adaaran.com__experiences.md</t>
        </is>
      </c>
    </row>
    <row r="4618">
      <c r="A4618" t="n">
        <v>3</v>
      </c>
      <c r="B4618" t="inlineStr">
        <is>
          <t>Adaaran Select Hudhuranfushi</t>
        </is>
      </c>
      <c r="C4618" t="inlineStr">
        <is>
          <t>https://www.adaaran.com/prestigevadoo/villas/honeymoon-villas/</t>
        </is>
      </c>
      <c r="D4618" t="inlineStr">
        <is>
          <t>wedding</t>
        </is>
      </c>
      <c r="E4618" t="inlineStr">
        <is>
          <t>Honeymoon Villa in Maldives |  Adaaran Prestige Vadoo</t>
        </is>
      </c>
      <c r="F4618" t="n">
        <v>2510</v>
      </c>
      <c r="G4618" t="inlineStr">
        <is>
          <t>2026-10-05</t>
        </is>
      </c>
      <c r="H4618" t="inlineStr">
        <is>
          <t>official</t>
        </is>
      </c>
      <c r="I4618" t="inlineStr">
        <is>
          <t>output/pages/003_adaaran-select-hudhuranfushi/wedding__adaaran.com__prestigevadoo-villas-honeymoon-villas.md</t>
        </is>
      </c>
    </row>
    <row r="4619">
      <c r="A4619" t="n">
        <v>34</v>
      </c>
      <c r="B4619" t="inlineStr">
        <is>
          <t>Adaaran Select Meedhupparu</t>
        </is>
      </c>
      <c r="C4619" t="inlineStr">
        <is>
          <t>https://www.adaaran.com/prestigevadoo/villas/honeymoon-villas/</t>
        </is>
      </c>
      <c r="D4619" t="inlineStr">
        <is>
          <t>wedding</t>
        </is>
      </c>
      <c r="E4619" t="inlineStr">
        <is>
          <t>Honeymoon Villa in Maldives |  Adaaran Prestige Vadoo</t>
        </is>
      </c>
      <c r="F4619" t="n">
        <v>2510</v>
      </c>
      <c r="G4619" t="inlineStr">
        <is>
          <t>2026-10-05</t>
        </is>
      </c>
      <c r="H4619" t="inlineStr">
        <is>
          <t>official</t>
        </is>
      </c>
      <c r="I4619" t="inlineStr">
        <is>
          <t>output/pages/034_adaaran-select-meedhupparu/wedding__adaaran.com__prestigevadoo-villas-honeymoon-villas.md</t>
        </is>
      </c>
    </row>
    <row r="4620">
      <c r="A4620" t="n">
        <v>3</v>
      </c>
      <c r="B4620" t="inlineStr">
        <is>
          <t>Adaaran Select Hudhuranfushi</t>
        </is>
      </c>
      <c r="C4620" t="inlineStr">
        <is>
          <t>https://www.adaaran.com/clubrannalhi/experiences/excursions/</t>
        </is>
      </c>
      <c r="D4620" t="inlineStr">
        <is>
          <t>diving</t>
        </is>
      </c>
      <c r="E4620" t="inlineStr">
        <is>
          <t>Excursions in Maldives | Excursions at Adaaran Club Rannalhi</t>
        </is>
      </c>
      <c r="F4620" t="n">
        <v>5795</v>
      </c>
      <c r="G4620" t="inlineStr">
        <is>
          <t>2026-10-05</t>
        </is>
      </c>
      <c r="H4620" t="inlineStr">
        <is>
          <t>official</t>
        </is>
      </c>
      <c r="I4620" t="inlineStr">
        <is>
          <t>output/pages/003_adaaran-select-hudhuranfushi/diving__adaaran.com__clubrannalhi-experiences-excursions.md</t>
        </is>
      </c>
    </row>
    <row r="4621">
      <c r="A4621" t="n">
        <v>34</v>
      </c>
      <c r="B4621" t="inlineStr">
        <is>
          <t>Adaaran Select Meedhupparu</t>
        </is>
      </c>
      <c r="C4621" t="inlineStr">
        <is>
          <t>https://www.adaaran.com/clubrannalhi/experiences/excursions/</t>
        </is>
      </c>
      <c r="D4621" t="inlineStr">
        <is>
          <t>diving</t>
        </is>
      </c>
      <c r="E4621" t="inlineStr">
        <is>
          <t>Excursions in Maldives | Excursions at Adaaran Club Rannalhi</t>
        </is>
      </c>
      <c r="F4621" t="n">
        <v>5795</v>
      </c>
      <c r="G4621" t="inlineStr">
        <is>
          <t>2026-10-05</t>
        </is>
      </c>
      <c r="H4621" t="inlineStr">
        <is>
          <t>official</t>
        </is>
      </c>
      <c r="I4621" t="inlineStr">
        <is>
          <t>output/pages/034_adaaran-select-meedhupparu/diving__adaaran.com__clubrannalhi-experiences-excursions.md</t>
        </is>
      </c>
    </row>
    <row r="4622">
      <c r="A4622" t="n">
        <v>3</v>
      </c>
      <c r="B4622" t="inlineStr">
        <is>
          <t>Adaaran Select Hudhuranfushi</t>
        </is>
      </c>
      <c r="C4622" t="inlineStr">
        <is>
          <t>https://www.adaaran.com/weddings/</t>
        </is>
      </c>
      <c r="D4622" t="inlineStr">
        <is>
          <t>wedding</t>
        </is>
      </c>
      <c r="E4622" t="inlineStr">
        <is>
          <t>Wedding in Maldives | Adaaran Resorts | Renewal of Vows</t>
        </is>
      </c>
      <c r="F4622" t="n">
        <v>1750</v>
      </c>
      <c r="G4622" t="inlineStr">
        <is>
          <t>2026-10-05</t>
        </is>
      </c>
      <c r="H4622" t="inlineStr">
        <is>
          <t>official</t>
        </is>
      </c>
      <c r="I4622" t="inlineStr">
        <is>
          <t>output/pages/003_adaaran-select-hudhuranfushi/wedding__adaaran.com__weddings.md</t>
        </is>
      </c>
    </row>
    <row r="4623">
      <c r="A4623" t="n">
        <v>34</v>
      </c>
      <c r="B4623" t="inlineStr">
        <is>
          <t>Adaaran Select Meedhupparu</t>
        </is>
      </c>
      <c r="C4623" t="inlineStr">
        <is>
          <t>https://www.adaaran.com/weddings/</t>
        </is>
      </c>
      <c r="D4623" t="inlineStr">
        <is>
          <t>wedding</t>
        </is>
      </c>
      <c r="E4623" t="inlineStr">
        <is>
          <t>Wedding in Maldives | Adaaran Resorts | Renewal of Vows</t>
        </is>
      </c>
      <c r="F4623" t="n">
        <v>1750</v>
      </c>
      <c r="G4623" t="inlineStr">
        <is>
          <t>2026-10-05</t>
        </is>
      </c>
      <c r="H4623" t="inlineStr">
        <is>
          <t>official</t>
        </is>
      </c>
      <c r="I4623" t="inlineStr">
        <is>
          <t>output/pages/034_adaaran-select-meedhupparu/wedding__adaaran.com__weddings.md</t>
        </is>
      </c>
    </row>
    <row r="4624">
      <c r="A4624" t="n">
        <v>3</v>
      </c>
      <c r="B4624" t="inlineStr">
        <is>
          <t>Adaaran Select Hudhuranfushi</t>
        </is>
      </c>
      <c r="C4624" t="inlineStr">
        <is>
          <t>https://www.adaaran.com/selectmeedhupparu/experiences/lovers-paradise/</t>
        </is>
      </c>
      <c r="D4624" t="inlineStr">
        <is>
          <t>diving</t>
        </is>
      </c>
      <c r="E4624" t="inlineStr">
        <is>
          <t>Things to do in Maldives for Couples | Adaaran Meedhupparu</t>
        </is>
      </c>
      <c r="F4624" t="n">
        <v>4016</v>
      </c>
      <c r="G4624" t="inlineStr">
        <is>
          <t>2026-10-05</t>
        </is>
      </c>
      <c r="H4624" t="inlineStr">
        <is>
          <t>official</t>
        </is>
      </c>
      <c r="I4624" t="inlineStr">
        <is>
          <t>output/pages/003_adaaran-select-hudhuranfushi/diving__adaaran.com__selectmeedhupparu-experiences-lovers-paradise.md</t>
        </is>
      </c>
    </row>
    <row r="4625">
      <c r="A4625" t="n">
        <v>34</v>
      </c>
      <c r="B4625" t="inlineStr">
        <is>
          <t>Adaaran Select Meedhupparu</t>
        </is>
      </c>
      <c r="C4625" t="inlineStr">
        <is>
          <t>https://www.adaaran.com/selectmeedhupparu/experiences/lovers-paradise/</t>
        </is>
      </c>
      <c r="D4625" t="inlineStr">
        <is>
          <t>diving</t>
        </is>
      </c>
      <c r="E4625" t="inlineStr">
        <is>
          <t>Things to do in Maldives for Couples | Adaaran Meedhupparu</t>
        </is>
      </c>
      <c r="F4625" t="n">
        <v>4016</v>
      </c>
      <c r="G4625" t="inlineStr">
        <is>
          <t>2026-10-05</t>
        </is>
      </c>
      <c r="H4625" t="inlineStr">
        <is>
          <t>official</t>
        </is>
      </c>
      <c r="I4625" t="inlineStr">
        <is>
          <t>output/pages/034_adaaran-select-meedhupparu/diving__adaaran.com__selectmeedhupparu-experiences-lovers-paradise.md</t>
        </is>
      </c>
    </row>
    <row r="4626">
      <c r="A4626" t="n">
        <v>3</v>
      </c>
      <c r="B4626" t="inlineStr">
        <is>
          <t>Adaaran Select Hudhuranfushi</t>
        </is>
      </c>
      <c r="C4626" t="inlineStr">
        <is>
          <t>https://www.adaaran.com/prestigevadoo/experiences/whale-submarine-adventure/</t>
        </is>
      </c>
      <c r="D4626" t="inlineStr">
        <is>
          <t>diving</t>
        </is>
      </c>
      <c r="E4626" t="inlineStr">
        <is>
          <t>Whale watching maldives | Whale Submarine at Vadoo</t>
        </is>
      </c>
      <c r="F4626" t="n">
        <v>4048</v>
      </c>
      <c r="G4626" t="inlineStr">
        <is>
          <t>2026-10-05</t>
        </is>
      </c>
      <c r="H4626" t="inlineStr">
        <is>
          <t>official</t>
        </is>
      </c>
      <c r="I4626" t="inlineStr">
        <is>
          <t>output/pages/003_adaaran-select-hudhuranfushi/diving__adaaran.com__prestigevadoo-experiences-whale-submarine-adventure.md</t>
        </is>
      </c>
    </row>
    <row r="4627">
      <c r="A4627" t="n">
        <v>34</v>
      </c>
      <c r="B4627" t="inlineStr">
        <is>
          <t>Adaaran Select Meedhupparu</t>
        </is>
      </c>
      <c r="C4627" t="inlineStr">
        <is>
          <t>https://www.adaaran.com/prestigevadoo/experiences/whale-submarine-adventure/</t>
        </is>
      </c>
      <c r="D4627" t="inlineStr">
        <is>
          <t>diving</t>
        </is>
      </c>
      <c r="E4627" t="inlineStr">
        <is>
          <t>Whale watching maldives | Whale Submarine at Vadoo</t>
        </is>
      </c>
      <c r="F4627" t="n">
        <v>4048</v>
      </c>
      <c r="G4627" t="inlineStr">
        <is>
          <t>2026-10-05</t>
        </is>
      </c>
      <c r="H4627" t="inlineStr">
        <is>
          <t>official</t>
        </is>
      </c>
      <c r="I4627" t="inlineStr">
        <is>
          <t>output/pages/034_adaaran-select-meedhupparu/diving__adaaran.com__prestigevadoo-experiences-whale-submarine-adventure.md</t>
        </is>
      </c>
    </row>
    <row r="4628">
      <c r="A4628" t="n">
        <v>3</v>
      </c>
      <c r="B4628" t="inlineStr">
        <is>
          <t>Adaaran Select Hudhuranfushi</t>
        </is>
      </c>
      <c r="C4628" t="inlineStr">
        <is>
          <t>https://www.adaaran.com/blog/discover-the-ultimate-surfing-haven-at-adaaran-select-hudhuran-fushi/</t>
        </is>
      </c>
      <c r="D4628" t="inlineStr">
        <is>
          <t>diving</t>
        </is>
      </c>
      <c r="E4628" t="inlineStr">
        <is>
          <t>Discover the Ultimate Surfing Haven | Adaaran Blog</t>
        </is>
      </c>
      <c r="F4628" t="n">
        <v>2789</v>
      </c>
      <c r="G4628" t="inlineStr">
        <is>
          <t>2026-10-05</t>
        </is>
      </c>
      <c r="H4628" t="inlineStr">
        <is>
          <t>official</t>
        </is>
      </c>
      <c r="I4628" t="inlineStr">
        <is>
          <t>output/pages/003_adaaran-select-hudhuranfushi/diving__adaaran.com__blog-discover-the-ultimate-surfing-haven-at-adaaran-select-h.md</t>
        </is>
      </c>
    </row>
    <row r="4629">
      <c r="A4629" t="n">
        <v>34</v>
      </c>
      <c r="B4629" t="inlineStr">
        <is>
          <t>Adaaran Select Meedhupparu</t>
        </is>
      </c>
      <c r="C4629" t="inlineStr">
        <is>
          <t>https://www.adaaran.com/blog/discover-the-ultimate-surfing-haven-at-adaaran-select-hudhuran-fushi/</t>
        </is>
      </c>
      <c r="D4629" t="inlineStr">
        <is>
          <t>diving</t>
        </is>
      </c>
      <c r="E4629" t="inlineStr">
        <is>
          <t>Discover the Ultimate Surfing Haven | Adaaran Blog</t>
        </is>
      </c>
      <c r="F4629" t="n">
        <v>2789</v>
      </c>
      <c r="G4629" t="inlineStr">
        <is>
          <t>2026-10-05</t>
        </is>
      </c>
      <c r="H4629" t="inlineStr">
        <is>
          <t>official</t>
        </is>
      </c>
      <c r="I4629" t="inlineStr">
        <is>
          <t>output/pages/034_adaaran-select-meedhupparu/diving__adaaran.com__blog-discover-the-ultimate-surfing-haven-at-adaaran-select-h.md</t>
        </is>
      </c>
    </row>
    <row r="4630">
      <c r="A4630" t="n">
        <v>3</v>
      </c>
      <c r="B4630" t="inlineStr">
        <is>
          <t>Adaaran Select Hudhuranfushi</t>
        </is>
      </c>
      <c r="C4630" t="inlineStr">
        <is>
          <t>https://www.adaaran.com/selectmeedhupparu/offers/romantic-getaway/</t>
        </is>
      </c>
      <c r="D4630" t="inlineStr">
        <is>
          <t>wedding</t>
        </is>
      </c>
      <c r="E4630" t="inlineStr">
        <is>
          <t>Honeymoon Offers Maldives | Adaaran Meedhupparu | Romantic Gateway</t>
        </is>
      </c>
      <c r="F4630" t="n">
        <v>3897</v>
      </c>
      <c r="G4630" t="inlineStr">
        <is>
          <t>2026-10-05</t>
        </is>
      </c>
      <c r="H4630" t="inlineStr">
        <is>
          <t>official</t>
        </is>
      </c>
      <c r="I4630" t="inlineStr">
        <is>
          <t>output/pages/003_adaaran-select-hudhuranfushi/wedding__adaaran.com__selectmeedhupparu-offers-romantic-getaway.md</t>
        </is>
      </c>
    </row>
    <row r="4631">
      <c r="A4631" t="n">
        <v>34</v>
      </c>
      <c r="B4631" t="inlineStr">
        <is>
          <t>Adaaran Select Meedhupparu</t>
        </is>
      </c>
      <c r="C4631" t="inlineStr">
        <is>
          <t>https://www.adaaran.com/selectmeedhupparu/offers/romantic-getaway/</t>
        </is>
      </c>
      <c r="D4631" t="inlineStr">
        <is>
          <t>wedding</t>
        </is>
      </c>
      <c r="E4631" t="inlineStr">
        <is>
          <t>Honeymoon Offers Maldives | Adaaran Meedhupparu | Romantic Gateway</t>
        </is>
      </c>
      <c r="F4631" t="n">
        <v>3897</v>
      </c>
      <c r="G4631" t="inlineStr">
        <is>
          <t>2026-10-05</t>
        </is>
      </c>
      <c r="H4631" t="inlineStr">
        <is>
          <t>official</t>
        </is>
      </c>
      <c r="I4631" t="inlineStr">
        <is>
          <t>output/pages/034_adaaran-select-meedhupparu/wedding__adaaran.com__selectmeedhupparu-offers-romantic-getaway.md</t>
        </is>
      </c>
    </row>
    <row r="4632">
      <c r="A4632" t="n">
        <v>3</v>
      </c>
      <c r="B4632" t="inlineStr">
        <is>
          <t>Adaaran Select Hudhuranfushi</t>
        </is>
      </c>
      <c r="C4632" t="inlineStr">
        <is>
          <t>https://www.adaaran.com/prestigevadoo/offers/book-direct-es/</t>
        </is>
      </c>
      <c r="D4632" t="inlineStr">
        <is>
          <t>diving</t>
        </is>
      </c>
      <c r="E4632" t="inlineStr">
        <is>
          <t>Maldives Resort Special Offers | Adaaran Prestige Vadoo | Book Direct</t>
        </is>
      </c>
      <c r="F4632" t="n">
        <v>2974</v>
      </c>
      <c r="G4632" t="inlineStr">
        <is>
          <t>2026-10-05</t>
        </is>
      </c>
      <c r="H4632" t="inlineStr">
        <is>
          <t>official</t>
        </is>
      </c>
      <c r="I4632" t="inlineStr">
        <is>
          <t>output/pages/003_adaaran-select-hudhuranfushi/diving__adaaran.com__prestigevadoo-offers-book-direct-es.md</t>
        </is>
      </c>
    </row>
    <row r="4633">
      <c r="A4633" t="n">
        <v>34</v>
      </c>
      <c r="B4633" t="inlineStr">
        <is>
          <t>Adaaran Select Meedhupparu</t>
        </is>
      </c>
      <c r="C4633" t="inlineStr">
        <is>
          <t>https://www.adaaran.com/prestigevadoo/offers/book-direct-es/</t>
        </is>
      </c>
      <c r="D4633" t="inlineStr">
        <is>
          <t>diving</t>
        </is>
      </c>
      <c r="E4633" t="inlineStr">
        <is>
          <t>Maldives Resort Special Offers | Adaaran Prestige Vadoo | Book Direct</t>
        </is>
      </c>
      <c r="F4633" t="n">
        <v>2974</v>
      </c>
      <c r="G4633" t="inlineStr">
        <is>
          <t>2026-10-05</t>
        </is>
      </c>
      <c r="H4633" t="inlineStr">
        <is>
          <t>official</t>
        </is>
      </c>
      <c r="I4633" t="inlineStr">
        <is>
          <t>output/pages/034_adaaran-select-meedhupparu/diving__adaaran.com__prestigevadoo-offers-book-direct-es.md</t>
        </is>
      </c>
    </row>
    <row r="4634">
      <c r="A4634" t="n">
        <v>3</v>
      </c>
      <c r="B4634" t="inlineStr">
        <is>
          <t>Adaaran Select Hudhuranfushi</t>
        </is>
      </c>
      <c r="C4634" t="inlineStr">
        <is>
          <t>https://www.adaaran.com/prestigevadoo/location/</t>
        </is>
      </c>
      <c r="D4634" t="inlineStr">
        <is>
          <t>diving</t>
        </is>
      </c>
      <c r="E4634" t="inlineStr">
        <is>
          <t>Maldives Beach Resort | Adaaran Prestige Vadoo | Location</t>
        </is>
      </c>
      <c r="F4634" t="n">
        <v>1801</v>
      </c>
      <c r="G4634" t="inlineStr">
        <is>
          <t>2026-10-05</t>
        </is>
      </c>
      <c r="H4634" t="inlineStr">
        <is>
          <t>official</t>
        </is>
      </c>
      <c r="I4634" t="inlineStr">
        <is>
          <t>output/pages/003_adaaran-select-hudhuranfushi/diving__adaaran.com__prestigevadoo-location.md</t>
        </is>
      </c>
    </row>
    <row r="4635">
      <c r="A4635" t="n">
        <v>34</v>
      </c>
      <c r="B4635" t="inlineStr">
        <is>
          <t>Adaaran Select Meedhupparu</t>
        </is>
      </c>
      <c r="C4635" t="inlineStr">
        <is>
          <t>https://www.adaaran.com/prestigevadoo/location/</t>
        </is>
      </c>
      <c r="D4635" t="inlineStr">
        <is>
          <t>diving</t>
        </is>
      </c>
      <c r="E4635" t="inlineStr">
        <is>
          <t>Maldives Beach Resort | Adaaran Prestige Vadoo | Location</t>
        </is>
      </c>
      <c r="F4635" t="n">
        <v>1801</v>
      </c>
      <c r="G4635" t="inlineStr">
        <is>
          <t>2026-10-05</t>
        </is>
      </c>
      <c r="H4635" t="inlineStr">
        <is>
          <t>official</t>
        </is>
      </c>
      <c r="I4635" t="inlineStr">
        <is>
          <t>output/pages/034_adaaran-select-meedhupparu/diving__adaaran.com__prestigevadoo-location.md</t>
        </is>
      </c>
    </row>
    <row r="4636">
      <c r="A4636" t="n">
        <v>3</v>
      </c>
      <c r="B4636" t="inlineStr">
        <is>
          <t>Adaaran Select Hudhuranfushi</t>
        </is>
      </c>
      <c r="C4636" t="inlineStr">
        <is>
          <t>https://www.adaaran.com/blog/swap-snow-for-sunshine-festive-celebrations-at-adaaran-select-hudhuran-fushi/</t>
        </is>
      </c>
      <c r="D4636" t="inlineStr">
        <is>
          <t>wedding</t>
        </is>
      </c>
      <c r="E4636" t="inlineStr">
        <is>
          <t>Swap Snow for Sunshine | Adaaran Blog</t>
        </is>
      </c>
      <c r="F4636" t="n">
        <v>2949</v>
      </c>
      <c r="G4636" t="inlineStr">
        <is>
          <t>2026-10-05</t>
        </is>
      </c>
      <c r="H4636" t="inlineStr">
        <is>
          <t>official</t>
        </is>
      </c>
      <c r="I4636" t="inlineStr">
        <is>
          <t>output/pages/003_adaaran-select-hudhuranfushi/wedding__adaaran.com__blog-swap-snow-for-sunshine-festive-celebrations-at-adaaran-.md</t>
        </is>
      </c>
    </row>
    <row r="4637">
      <c r="A4637" t="n">
        <v>34</v>
      </c>
      <c r="B4637" t="inlineStr">
        <is>
          <t>Adaaran Select Meedhupparu</t>
        </is>
      </c>
      <c r="C4637" t="inlineStr">
        <is>
          <t>https://www.adaaran.com/blog/swap-snow-for-sunshine-festive-celebrations-at-adaaran-select-hudhuran-fushi/</t>
        </is>
      </c>
      <c r="D4637" t="inlineStr">
        <is>
          <t>wedding</t>
        </is>
      </c>
      <c r="E4637" t="inlineStr">
        <is>
          <t>Swap Snow for Sunshine | Adaaran Blog</t>
        </is>
      </c>
      <c r="F4637" t="n">
        <v>2949</v>
      </c>
      <c r="G4637" t="inlineStr">
        <is>
          <t>2026-10-05</t>
        </is>
      </c>
      <c r="H4637" t="inlineStr">
        <is>
          <t>official</t>
        </is>
      </c>
      <c r="I4637" t="inlineStr">
        <is>
          <t>output/pages/034_adaaran-select-meedhupparu/wedding__adaaran.com__blog-swap-snow-for-sunshine-festive-celebrations-at-adaaran-.md</t>
        </is>
      </c>
    </row>
    <row r="4638">
      <c r="A4638" t="n">
        <v>3</v>
      </c>
      <c r="B4638" t="inlineStr">
        <is>
          <t>Adaaran Select Hudhuranfushi</t>
        </is>
      </c>
      <c r="C4638" t="inlineStr">
        <is>
          <t>https://www.adaaran.com/clubrannalhi/accommodation/classic-ocean-view-rooms/</t>
        </is>
      </c>
      <c r="D4638" t="inlineStr">
        <is>
          <t>diving</t>
        </is>
      </c>
      <c r="E4638" t="inlineStr">
        <is>
          <t>Luxury Beach Resort Maldives | Club Rannalhi | Classic Ocean view Room</t>
        </is>
      </c>
      <c r="F4638" t="n">
        <v>1871</v>
      </c>
      <c r="G4638" t="inlineStr">
        <is>
          <t>2026-10-05</t>
        </is>
      </c>
      <c r="H4638" t="inlineStr">
        <is>
          <t>official</t>
        </is>
      </c>
      <c r="I4638" t="inlineStr">
        <is>
          <t>output/pages/003_adaaran-select-hudhuranfushi/diving__adaaran.com__clubrannalhi-accommodation-classic-ocean-view-rooms.md</t>
        </is>
      </c>
    </row>
    <row r="4639">
      <c r="A4639" t="n">
        <v>34</v>
      </c>
      <c r="B4639" t="inlineStr">
        <is>
          <t>Adaaran Select Meedhupparu</t>
        </is>
      </c>
      <c r="C4639" t="inlineStr">
        <is>
          <t>https://www.adaaran.com/clubrannalhi/accommodation/classic-ocean-view-rooms/</t>
        </is>
      </c>
      <c r="D4639" t="inlineStr">
        <is>
          <t>diving</t>
        </is>
      </c>
      <c r="E4639" t="inlineStr">
        <is>
          <t>Luxury Beach Resort Maldives | Club Rannalhi | Classic Ocean view Room</t>
        </is>
      </c>
      <c r="F4639" t="n">
        <v>1871</v>
      </c>
      <c r="G4639" t="inlineStr">
        <is>
          <t>2026-10-05</t>
        </is>
      </c>
      <c r="H4639" t="inlineStr">
        <is>
          <t>official</t>
        </is>
      </c>
      <c r="I4639" t="inlineStr">
        <is>
          <t>output/pages/034_adaaran-select-meedhupparu/diving__adaaran.com__clubrannalhi-accommodation-classic-ocean-view-rooms.md</t>
        </is>
      </c>
    </row>
    <row r="4640">
      <c r="A4640" t="n">
        <v>3</v>
      </c>
      <c r="B4640" t="inlineStr">
        <is>
          <t>Adaaran Select Hudhuranfushi</t>
        </is>
      </c>
      <c r="C4640" t="inlineStr">
        <is>
          <t>https://www.adaaran.com/clubrannalhi/offers/adaaran-local-escape/</t>
        </is>
      </c>
      <c r="D4640" t="inlineStr">
        <is>
          <t>offers</t>
        </is>
      </c>
      <c r="E4640" t="inlineStr">
        <is>
          <t>Adaaran Local Escape | Adaaran Club Rannalhi</t>
        </is>
      </c>
      <c r="F4640" t="n">
        <v>2892</v>
      </c>
      <c r="G4640" t="inlineStr">
        <is>
          <t>2026-10-05</t>
        </is>
      </c>
      <c r="H4640" t="inlineStr">
        <is>
          <t>official</t>
        </is>
      </c>
      <c r="I4640" t="inlineStr">
        <is>
          <t>output/pages/003_adaaran-select-hudhuranfushi/offers__adaaran.com__clubrannalhi-offers-adaaran-local-escape.md</t>
        </is>
      </c>
    </row>
    <row r="4641">
      <c r="A4641" t="n">
        <v>34</v>
      </c>
      <c r="B4641" t="inlineStr">
        <is>
          <t>Adaaran Select Meedhupparu</t>
        </is>
      </c>
      <c r="C4641" t="inlineStr">
        <is>
          <t>https://www.adaaran.com/clubrannalhi/offers/adaaran-local-escape/</t>
        </is>
      </c>
      <c r="D4641" t="inlineStr">
        <is>
          <t>offers</t>
        </is>
      </c>
      <c r="E4641" t="inlineStr">
        <is>
          <t>Adaaran Local Escape | Adaaran Club Rannalhi</t>
        </is>
      </c>
      <c r="F4641" t="n">
        <v>2892</v>
      </c>
      <c r="G4641" t="inlineStr">
        <is>
          <t>2026-10-05</t>
        </is>
      </c>
      <c r="H4641" t="inlineStr">
        <is>
          <t>official</t>
        </is>
      </c>
      <c r="I4641" t="inlineStr">
        <is>
          <t>output/pages/034_adaaran-select-meedhupparu/offers__adaaran.com__clubrannalhi-offers-adaaran-local-escape.md</t>
        </is>
      </c>
    </row>
    <row r="4642">
      <c r="A4642" t="n">
        <v>3</v>
      </c>
      <c r="B4642" t="inlineStr">
        <is>
          <t>Adaaran Select Hudhuranfushi</t>
        </is>
      </c>
      <c r="C4642" t="inlineStr">
        <is>
          <t>https://www.adaaran.com/prestigewatervillas/dining/sufura-restaurant/</t>
        </is>
      </c>
      <c r="D4642" t="inlineStr">
        <is>
          <t>dining</t>
        </is>
      </c>
      <c r="E4642" t="inlineStr">
        <is>
          <t>Maldives Resorts with Indian Food | Adaaran Prestige Water Villas</t>
        </is>
      </c>
      <c r="F4642" t="n">
        <v>1255</v>
      </c>
      <c r="G4642" t="inlineStr">
        <is>
          <t>2026-10-05</t>
        </is>
      </c>
      <c r="H4642" t="inlineStr">
        <is>
          <t>official</t>
        </is>
      </c>
      <c r="I4642" t="inlineStr">
        <is>
          <t>output/pages/003_adaaran-select-hudhuranfushi/dining__adaaran.com__prestigewatervillas-dining-sufura-restaurant.md</t>
        </is>
      </c>
    </row>
    <row r="4643">
      <c r="A4643" t="n">
        <v>34</v>
      </c>
      <c r="B4643" t="inlineStr">
        <is>
          <t>Adaaran Select Meedhupparu</t>
        </is>
      </c>
      <c r="C4643" t="inlineStr">
        <is>
          <t>https://www.adaaran.com/prestigewatervillas/dining/sufura-restaurant/</t>
        </is>
      </c>
      <c r="D4643" t="inlineStr">
        <is>
          <t>dining</t>
        </is>
      </c>
      <c r="E4643" t="inlineStr">
        <is>
          <t>Maldives Resorts with Indian Food | Adaaran Prestige Water Villas</t>
        </is>
      </c>
      <c r="F4643" t="n">
        <v>1255</v>
      </c>
      <c r="G4643" t="inlineStr">
        <is>
          <t>2026-10-05</t>
        </is>
      </c>
      <c r="H4643" t="inlineStr">
        <is>
          <t>official</t>
        </is>
      </c>
      <c r="I4643" t="inlineStr">
        <is>
          <t>output/pages/034_adaaran-select-meedhupparu/dining__adaaran.com__prestigewatervillas-dining-sufura-restaurant.md</t>
        </is>
      </c>
    </row>
    <row r="4644">
      <c r="A4644" t="n">
        <v>3</v>
      </c>
      <c r="B4644" t="inlineStr">
        <is>
          <t>Adaaran Select Hudhuranfushi</t>
        </is>
      </c>
      <c r="C4644" t="inlineStr">
        <is>
          <t>https://www.adaaran.com/clubrannalhi/experiences/water-sports/</t>
        </is>
      </c>
      <c r="D4644" t="inlineStr">
        <is>
          <t>diving</t>
        </is>
      </c>
      <c r="E4644" t="inlineStr">
        <is>
          <t>Water Sports in Maldives | Adaaran Club Rannalhi | Facilities</t>
        </is>
      </c>
      <c r="F4644" t="n">
        <v>4123</v>
      </c>
      <c r="G4644" t="inlineStr">
        <is>
          <t>2026-10-05</t>
        </is>
      </c>
      <c r="H4644" t="inlineStr">
        <is>
          <t>official</t>
        </is>
      </c>
      <c r="I4644" t="inlineStr">
        <is>
          <t>output/pages/003_adaaran-select-hudhuranfushi/diving__adaaran.com__clubrannalhi-experiences-water-sports.md</t>
        </is>
      </c>
    </row>
    <row r="4645">
      <c r="A4645" t="n">
        <v>34</v>
      </c>
      <c r="B4645" t="inlineStr">
        <is>
          <t>Adaaran Select Meedhupparu</t>
        </is>
      </c>
      <c r="C4645" t="inlineStr">
        <is>
          <t>https://www.adaaran.com/clubrannalhi/experiences/water-sports/</t>
        </is>
      </c>
      <c r="D4645" t="inlineStr">
        <is>
          <t>diving</t>
        </is>
      </c>
      <c r="E4645" t="inlineStr">
        <is>
          <t>Water Sports in Maldives | Adaaran Club Rannalhi | Facilities</t>
        </is>
      </c>
      <c r="F4645" t="n">
        <v>4123</v>
      </c>
      <c r="G4645" t="inlineStr">
        <is>
          <t>2026-10-05</t>
        </is>
      </c>
      <c r="H4645" t="inlineStr">
        <is>
          <t>official</t>
        </is>
      </c>
      <c r="I4645" t="inlineStr">
        <is>
          <t>output/pages/034_adaaran-select-meedhupparu/diving__adaaran.com__clubrannalhi-experiences-water-sports.md</t>
        </is>
      </c>
    </row>
    <row r="4646">
      <c r="A4646" t="n">
        <v>3</v>
      </c>
      <c r="B4646" t="inlineStr">
        <is>
          <t>Adaaran Select Hudhuranfushi</t>
        </is>
      </c>
      <c r="C4646" t="inlineStr">
        <is>
          <t>https://www.adaaran.com/selectmeedhupparu/dining/water-villa-restaurant/</t>
        </is>
      </c>
      <c r="D4646" t="inlineStr">
        <is>
          <t>dining</t>
        </is>
      </c>
      <c r="E4646" t="inlineStr">
        <is>
          <t>Water Villa Restaurant &amp; Lounge | Adaaran Select Meedhupparu</t>
        </is>
      </c>
      <c r="F4646" t="n">
        <v>1185</v>
      </c>
      <c r="G4646" t="inlineStr">
        <is>
          <t>2026-10-05</t>
        </is>
      </c>
      <c r="H4646" t="inlineStr">
        <is>
          <t>official</t>
        </is>
      </c>
      <c r="I4646" t="inlineStr">
        <is>
          <t>output/pages/003_adaaran-select-hudhuranfushi/dining__adaaran.com__selectmeedhupparu-dining-water-villa-restaurant.md</t>
        </is>
      </c>
    </row>
    <row r="4647">
      <c r="A4647" t="n">
        <v>34</v>
      </c>
      <c r="B4647" t="inlineStr">
        <is>
          <t>Adaaran Select Meedhupparu</t>
        </is>
      </c>
      <c r="C4647" t="inlineStr">
        <is>
          <t>https://www.adaaran.com/selectmeedhupparu/dining/water-villa-restaurant/</t>
        </is>
      </c>
      <c r="D4647" t="inlineStr">
        <is>
          <t>dining</t>
        </is>
      </c>
      <c r="E4647" t="inlineStr">
        <is>
          <t>Water Villa Restaurant &amp; Lounge | Adaaran Select Meedhupparu</t>
        </is>
      </c>
      <c r="F4647" t="n">
        <v>1185</v>
      </c>
      <c r="G4647" t="inlineStr">
        <is>
          <t>2026-10-05</t>
        </is>
      </c>
      <c r="H4647" t="inlineStr">
        <is>
          <t>official</t>
        </is>
      </c>
      <c r="I4647" t="inlineStr">
        <is>
          <t>output/pages/034_adaaran-select-meedhupparu/dining__adaaran.com__selectmeedhupparu-dining-water-villa-restaurant.md</t>
        </is>
      </c>
    </row>
    <row r="4648">
      <c r="A4648" t="n">
        <v>3</v>
      </c>
      <c r="B4648" t="inlineStr">
        <is>
          <t>Adaaran Select Hudhuranfushi</t>
        </is>
      </c>
      <c r="C4648" t="inlineStr">
        <is>
          <t>https://www.adaaran.com/selecthudhuranfushi/weddings/</t>
        </is>
      </c>
      <c r="D4648" t="inlineStr">
        <is>
          <t>wedding</t>
        </is>
      </c>
      <c r="E4648" t="inlineStr">
        <is>
          <t>Maldives Wedding Resorts | Renew your vows at Adaaran Select Hudhuranfushi</t>
        </is>
      </c>
      <c r="F4648" t="n">
        <v>1809</v>
      </c>
      <c r="G4648" t="inlineStr">
        <is>
          <t>2026-10-05</t>
        </is>
      </c>
      <c r="H4648" t="inlineStr">
        <is>
          <t>official</t>
        </is>
      </c>
      <c r="I4648" t="inlineStr">
        <is>
          <t>output/pages/003_adaaran-select-hudhuranfushi/wedding__adaaran.com__selecthudhuranfushi-weddings.md</t>
        </is>
      </c>
    </row>
    <row r="4649">
      <c r="A4649" t="n">
        <v>34</v>
      </c>
      <c r="B4649" t="inlineStr">
        <is>
          <t>Adaaran Select Meedhupparu</t>
        </is>
      </c>
      <c r="C4649" t="inlineStr">
        <is>
          <t>https://www.adaaran.com/selecthudhuranfushi/weddings/</t>
        </is>
      </c>
      <c r="D4649" t="inlineStr">
        <is>
          <t>wedding</t>
        </is>
      </c>
      <c r="E4649" t="inlineStr">
        <is>
          <t>Maldives Wedding Resorts | Renew your vows at Adaaran Select Hudhuranfushi</t>
        </is>
      </c>
      <c r="F4649" t="n">
        <v>1809</v>
      </c>
      <c r="G4649" t="inlineStr">
        <is>
          <t>2026-10-05</t>
        </is>
      </c>
      <c r="H4649" t="inlineStr">
        <is>
          <t>official</t>
        </is>
      </c>
      <c r="I4649" t="inlineStr">
        <is>
          <t>output/pages/034_adaaran-select-meedhupparu/wedding__adaaran.com__selecthudhuranfushi-weddings.md</t>
        </is>
      </c>
    </row>
    <row r="4650">
      <c r="A4650" t="n">
        <v>3</v>
      </c>
      <c r="B4650" t="inlineStr">
        <is>
          <t>Adaaran Select Hudhuranfushi</t>
        </is>
      </c>
      <c r="C4650" t="inlineStr">
        <is>
          <t>https://www.adaaran.com/selecthudhuranfushi/offers/book-direct/</t>
        </is>
      </c>
      <c r="D4650" t="inlineStr">
        <is>
          <t>diving</t>
        </is>
      </c>
      <c r="E4650" t="inlineStr">
        <is>
          <t>Maldives Resort Deals | Adaaran Hudhuranfushi | Book Direct</t>
        </is>
      </c>
      <c r="F4650" t="n">
        <v>3114</v>
      </c>
      <c r="G4650" t="inlineStr">
        <is>
          <t>2026-10-05</t>
        </is>
      </c>
      <c r="H4650" t="inlineStr">
        <is>
          <t>official</t>
        </is>
      </c>
      <c r="I4650" t="inlineStr">
        <is>
          <t>output/pages/003_adaaran-select-hudhuranfushi/diving__adaaran.com__selecthudhuranfushi-offers-book-direct.md</t>
        </is>
      </c>
    </row>
    <row r="4651">
      <c r="A4651" t="n">
        <v>34</v>
      </c>
      <c r="B4651" t="inlineStr">
        <is>
          <t>Adaaran Select Meedhupparu</t>
        </is>
      </c>
      <c r="C4651" t="inlineStr">
        <is>
          <t>https://www.adaaran.com/selecthudhuranfushi/offers/book-direct/</t>
        </is>
      </c>
      <c r="D4651" t="inlineStr">
        <is>
          <t>diving</t>
        </is>
      </c>
      <c r="E4651" t="inlineStr">
        <is>
          <t>Maldives Resort Deals | Adaaran Hudhuranfushi | Book Direct</t>
        </is>
      </c>
      <c r="F4651" t="n">
        <v>3114</v>
      </c>
      <c r="G4651" t="inlineStr">
        <is>
          <t>2026-10-05</t>
        </is>
      </c>
      <c r="H4651" t="inlineStr">
        <is>
          <t>official</t>
        </is>
      </c>
      <c r="I4651" t="inlineStr">
        <is>
          <t>output/pages/034_adaaran-select-meedhupparu/diving__adaaran.com__selecthudhuranfushi-offers-book-direct.md</t>
        </is>
      </c>
    </row>
    <row r="4652">
      <c r="A4652" t="n">
        <v>3</v>
      </c>
      <c r="B4652" t="inlineStr">
        <is>
          <t>Adaaran Select Hudhuranfushi</t>
        </is>
      </c>
      <c r="C4652" t="inlineStr">
        <is>
          <t>https://www.adaaran.com/clubrannalhi/offers/family-getaway/</t>
        </is>
      </c>
      <c r="D4652" t="inlineStr">
        <is>
          <t>diving</t>
        </is>
      </c>
      <c r="E4652" t="inlineStr">
        <is>
          <t>Maldives Family Getaway | Adaaran Club Rannalhi</t>
        </is>
      </c>
      <c r="F4652" t="n">
        <v>3123</v>
      </c>
      <c r="G4652" t="inlineStr">
        <is>
          <t>2026-10-05</t>
        </is>
      </c>
      <c r="H4652" t="inlineStr">
        <is>
          <t>official</t>
        </is>
      </c>
      <c r="I4652" t="inlineStr">
        <is>
          <t>output/pages/003_adaaran-select-hudhuranfushi/diving__adaaran.com__clubrannalhi-offers-family-getaway.md</t>
        </is>
      </c>
    </row>
    <row r="4653">
      <c r="A4653" t="n">
        <v>34</v>
      </c>
      <c r="B4653" t="inlineStr">
        <is>
          <t>Adaaran Select Meedhupparu</t>
        </is>
      </c>
      <c r="C4653" t="inlineStr">
        <is>
          <t>https://www.adaaran.com/clubrannalhi/offers/family-getaway/</t>
        </is>
      </c>
      <c r="D4653" t="inlineStr">
        <is>
          <t>diving</t>
        </is>
      </c>
      <c r="E4653" t="inlineStr">
        <is>
          <t>Maldives Family Getaway | Adaaran Club Rannalhi</t>
        </is>
      </c>
      <c r="F4653" t="n">
        <v>3123</v>
      </c>
      <c r="G4653" t="inlineStr">
        <is>
          <t>2026-10-05</t>
        </is>
      </c>
      <c r="H4653" t="inlineStr">
        <is>
          <t>official</t>
        </is>
      </c>
      <c r="I4653" t="inlineStr">
        <is>
          <t>output/pages/034_adaaran-select-meedhupparu/diving__adaaran.com__clubrannalhi-offers-family-getaway.md</t>
        </is>
      </c>
    </row>
    <row r="4654">
      <c r="A4654" t="n">
        <v>3</v>
      </c>
      <c r="B4654" t="inlineStr">
        <is>
          <t>Adaaran Select Hudhuranfushi</t>
        </is>
      </c>
      <c r="C4654" t="inlineStr">
        <is>
          <t>https://www.adaaran.com/selecthudhuranfushi/dining/tiki-bar/</t>
        </is>
      </c>
      <c r="D4654" t="inlineStr">
        <is>
          <t>dining</t>
        </is>
      </c>
      <c r="E4654" t="inlineStr">
        <is>
          <t>Bars in Maldives | Tiki Bar at Adaaran Select Hudhuranfushi</t>
        </is>
      </c>
      <c r="F4654" t="n">
        <v>1082</v>
      </c>
      <c r="G4654" t="inlineStr">
        <is>
          <t>2026-10-05</t>
        </is>
      </c>
      <c r="H4654" t="inlineStr">
        <is>
          <t>official</t>
        </is>
      </c>
      <c r="I4654" t="inlineStr">
        <is>
          <t>output/pages/003_adaaran-select-hudhuranfushi/dining__adaaran.com__selecthudhuranfushi-dining-tiki-bar.md</t>
        </is>
      </c>
    </row>
    <row r="4655">
      <c r="A4655" t="n">
        <v>34</v>
      </c>
      <c r="B4655" t="inlineStr">
        <is>
          <t>Adaaran Select Meedhupparu</t>
        </is>
      </c>
      <c r="C4655" t="inlineStr">
        <is>
          <t>https://www.adaaran.com/selecthudhuranfushi/dining/tiki-bar/</t>
        </is>
      </c>
      <c r="D4655" t="inlineStr">
        <is>
          <t>dining</t>
        </is>
      </c>
      <c r="E4655" t="inlineStr">
        <is>
          <t>Bars in Maldives | Tiki Bar at Adaaran Select Hudhuranfushi</t>
        </is>
      </c>
      <c r="F4655" t="n">
        <v>1082</v>
      </c>
      <c r="G4655" t="inlineStr">
        <is>
          <t>2026-10-05</t>
        </is>
      </c>
      <c r="H4655" t="inlineStr">
        <is>
          <t>official</t>
        </is>
      </c>
      <c r="I4655" t="inlineStr">
        <is>
          <t>output/pages/034_adaaran-select-meedhupparu/dining__adaaran.com__selecthudhuranfushi-dining-tiki-bar.md</t>
        </is>
      </c>
    </row>
    <row r="4656">
      <c r="A4656" t="n">
        <v>3</v>
      </c>
      <c r="B4656" t="inlineStr">
        <is>
          <t>Adaaran Select Hudhuranfushi</t>
        </is>
      </c>
      <c r="C4656" t="inlineStr">
        <is>
          <t>https://www.adaaran.com/selectmeedhupparu/offers/family-getaway/</t>
        </is>
      </c>
      <c r="D4656" t="inlineStr">
        <is>
          <t>diving</t>
        </is>
      </c>
      <c r="E4656" t="inlineStr">
        <is>
          <t>Maldives Family Vacation Packages | Adaaran Meedhupparu</t>
        </is>
      </c>
      <c r="F4656" t="n">
        <v>3617</v>
      </c>
      <c r="G4656" t="inlineStr">
        <is>
          <t>2026-10-05</t>
        </is>
      </c>
      <c r="H4656" t="inlineStr">
        <is>
          <t>official</t>
        </is>
      </c>
      <c r="I4656" t="inlineStr">
        <is>
          <t>output/pages/003_adaaran-select-hudhuranfushi/diving__adaaran.com__selectmeedhupparu-offers-family-getaway.md</t>
        </is>
      </c>
    </row>
    <row r="4657">
      <c r="A4657" t="n">
        <v>34</v>
      </c>
      <c r="B4657" t="inlineStr">
        <is>
          <t>Adaaran Select Meedhupparu</t>
        </is>
      </c>
      <c r="C4657" t="inlineStr">
        <is>
          <t>https://www.adaaran.com/selectmeedhupparu/offers/family-getaway/</t>
        </is>
      </c>
      <c r="D4657" t="inlineStr">
        <is>
          <t>diving</t>
        </is>
      </c>
      <c r="E4657" t="inlineStr">
        <is>
          <t>Maldives Family Vacation Packages | Adaaran Meedhupparu</t>
        </is>
      </c>
      <c r="F4657" t="n">
        <v>3617</v>
      </c>
      <c r="G4657" t="inlineStr">
        <is>
          <t>2026-10-05</t>
        </is>
      </c>
      <c r="H4657" t="inlineStr">
        <is>
          <t>official</t>
        </is>
      </c>
      <c r="I4657" t="inlineStr">
        <is>
          <t>output/pages/034_adaaran-select-meedhupparu/diving__adaaran.com__selectmeedhupparu-offers-family-getaway.md</t>
        </is>
      </c>
    </row>
    <row r="4658">
      <c r="A4658" t="n">
        <v>3</v>
      </c>
      <c r="B4658" t="inlineStr">
        <is>
          <t>Adaaran Select Hudhuranfushi</t>
        </is>
      </c>
      <c r="C4658" t="inlineStr">
        <is>
          <t>https://www.adaaran.com/prestigewatervillas/contact-us/travel-agents/</t>
        </is>
      </c>
      <c r="D4658" t="inlineStr">
        <is>
          <t>villas</t>
        </is>
      </c>
      <c r="E4658" t="inlineStr">
        <is>
          <t>Travel Agents | Adaaran Prestige Water Villas</t>
        </is>
      </c>
      <c r="F4658" t="n">
        <v>2265</v>
      </c>
      <c r="G4658" t="inlineStr">
        <is>
          <t>2026-10-05</t>
        </is>
      </c>
      <c r="H4658" t="inlineStr">
        <is>
          <t>official</t>
        </is>
      </c>
      <c r="I4658" t="inlineStr">
        <is>
          <t>output/pages/003_adaaran-select-hudhuranfushi/villas__adaaran.com__prestigewatervillas-contact-us-travel-agents.md</t>
        </is>
      </c>
    </row>
    <row r="4659">
      <c r="A4659" t="n">
        <v>34</v>
      </c>
      <c r="B4659" t="inlineStr">
        <is>
          <t>Adaaran Select Meedhupparu</t>
        </is>
      </c>
      <c r="C4659" t="inlineStr">
        <is>
          <t>https://www.adaaran.com/prestigewatervillas/contact-us/travel-agents/</t>
        </is>
      </c>
      <c r="D4659" t="inlineStr">
        <is>
          <t>villas</t>
        </is>
      </c>
      <c r="E4659" t="inlineStr">
        <is>
          <t>Travel Agents | Adaaran Prestige Water Villas</t>
        </is>
      </c>
      <c r="F4659" t="n">
        <v>2265</v>
      </c>
      <c r="G4659" t="inlineStr">
        <is>
          <t>2026-10-05</t>
        </is>
      </c>
      <c r="H4659" t="inlineStr">
        <is>
          <t>official</t>
        </is>
      </c>
      <c r="I4659" t="inlineStr">
        <is>
          <t>output/pages/034_adaaran-select-meedhupparu/villas__adaaran.com__prestigewatervillas-contact-us-travel-agents.md</t>
        </is>
      </c>
    </row>
    <row r="4660">
      <c r="A4660" t="n">
        <v>3</v>
      </c>
      <c r="B4660" t="inlineStr">
        <is>
          <t>Adaaran Select Hudhuranfushi</t>
        </is>
      </c>
      <c r="C4660" t="inlineStr">
        <is>
          <t>https://www.adaaran.com/blog/beyond-a-mere-stay-a-different-kind-of-summer-at-adaaran-prestige-vadoo/</t>
        </is>
      </c>
      <c r="D4660" t="inlineStr">
        <is>
          <t>villas</t>
        </is>
      </c>
      <c r="E4660" t="inlineStr">
        <is>
          <t>A Different Kind of Summer at Adaaran Prestige Vadoo | Adaaran Blog</t>
        </is>
      </c>
      <c r="F4660" t="n">
        <v>2265</v>
      </c>
      <c r="G4660" t="inlineStr">
        <is>
          <t>2026-10-05</t>
        </is>
      </c>
      <c r="H4660" t="inlineStr">
        <is>
          <t>official</t>
        </is>
      </c>
      <c r="I4660" t="inlineStr">
        <is>
          <t>output/pages/003_adaaran-select-hudhuranfushi/villas__adaaran.com__blog-beyond-a-mere-stay-a-different-kind-of-summer-at-adaara.md</t>
        </is>
      </c>
    </row>
    <row r="4661">
      <c r="A4661" t="n">
        <v>34</v>
      </c>
      <c r="B4661" t="inlineStr">
        <is>
          <t>Adaaran Select Meedhupparu</t>
        </is>
      </c>
      <c r="C4661" t="inlineStr">
        <is>
          <t>https://www.adaaran.com/blog/beyond-a-mere-stay-a-different-kind-of-summer-at-adaaran-prestige-vadoo/</t>
        </is>
      </c>
      <c r="D4661" t="inlineStr">
        <is>
          <t>villas</t>
        </is>
      </c>
      <c r="E4661" t="inlineStr">
        <is>
          <t>A Different Kind of Summer at Adaaran Prestige Vadoo | Adaaran Blog</t>
        </is>
      </c>
      <c r="F4661" t="n">
        <v>2265</v>
      </c>
      <c r="G4661" t="inlineStr">
        <is>
          <t>2026-10-05</t>
        </is>
      </c>
      <c r="H4661" t="inlineStr">
        <is>
          <t>official</t>
        </is>
      </c>
      <c r="I4661" t="inlineStr">
        <is>
          <t>output/pages/034_adaaran-select-meedhupparu/villas__adaaran.com__blog-beyond-a-mere-stay-a-different-kind-of-summer-at-adaara.md</t>
        </is>
      </c>
    </row>
    <row r="4662">
      <c r="A4662" t="n">
        <v>3</v>
      </c>
      <c r="B4662" t="inlineStr">
        <is>
          <t>Adaaran Select Hudhuranfushi</t>
        </is>
      </c>
      <c r="C4662" t="inlineStr">
        <is>
          <t>https://www.adaaran.com/prestigevadoo/facilities/scuba-diving-maldives/</t>
        </is>
      </c>
      <c r="D4662" t="inlineStr">
        <is>
          <t>diving</t>
        </is>
      </c>
      <c r="E4662" t="inlineStr">
        <is>
          <t>Scuba Diving Maldives | Scuba Tours at Adaaran Prestige Vadoo</t>
        </is>
      </c>
      <c r="F4662" t="n">
        <v>5439</v>
      </c>
      <c r="G4662" t="inlineStr">
        <is>
          <t>2026-10-05</t>
        </is>
      </c>
      <c r="H4662" t="inlineStr">
        <is>
          <t>official</t>
        </is>
      </c>
      <c r="I4662" t="inlineStr">
        <is>
          <t>output/pages/003_adaaran-select-hudhuranfushi/diving__adaaran.com__prestigevadoo-facilities-scuba-diving-maldives.md</t>
        </is>
      </c>
    </row>
    <row r="4663">
      <c r="A4663" t="n">
        <v>34</v>
      </c>
      <c r="B4663" t="inlineStr">
        <is>
          <t>Adaaran Select Meedhupparu</t>
        </is>
      </c>
      <c r="C4663" t="inlineStr">
        <is>
          <t>https://www.adaaran.com/prestigevadoo/facilities/scuba-diving-maldives/</t>
        </is>
      </c>
      <c r="D4663" t="inlineStr">
        <is>
          <t>diving</t>
        </is>
      </c>
      <c r="E4663" t="inlineStr">
        <is>
          <t>Scuba Diving Maldives | Scuba Tours at Adaaran Prestige Vadoo</t>
        </is>
      </c>
      <c r="F4663" t="n">
        <v>5439</v>
      </c>
      <c r="G4663" t="inlineStr">
        <is>
          <t>2026-10-05</t>
        </is>
      </c>
      <c r="H4663" t="inlineStr">
        <is>
          <t>official</t>
        </is>
      </c>
      <c r="I4663" t="inlineStr">
        <is>
          <t>output/pages/034_adaaran-select-meedhupparu/diving__adaaran.com__prestigevadoo-facilities-scuba-diving-maldives.md</t>
        </is>
      </c>
    </row>
    <row r="4664">
      <c r="A4664" t="n">
        <v>3</v>
      </c>
      <c r="B4664" t="inlineStr">
        <is>
          <t>Adaaran Select Hudhuranfushi</t>
        </is>
      </c>
      <c r="C4664" t="inlineStr">
        <is>
          <t>https://www.adaaran.com/blog/unveiling-the-celestial-wonders-your-summer-stargazing-odyssey-in-the-maldives/</t>
        </is>
      </c>
      <c r="D4664" t="inlineStr">
        <is>
          <t>diving</t>
        </is>
      </c>
      <c r="E4664" t="inlineStr">
        <is>
          <t>Unveiling the Celestial Wonders | Adaaran Blog | Adaaran Blog</t>
        </is>
      </c>
      <c r="F4664" t="n">
        <v>4189</v>
      </c>
      <c r="G4664" t="inlineStr">
        <is>
          <t>2026-10-05</t>
        </is>
      </c>
      <c r="H4664" t="inlineStr">
        <is>
          <t>official</t>
        </is>
      </c>
      <c r="I4664" t="inlineStr">
        <is>
          <t>output/pages/003_adaaran-select-hudhuranfushi/diving__adaaran.com__blog-unveiling-the-celestial-wonders-your-summer-stargazing-.md</t>
        </is>
      </c>
    </row>
    <row r="4665">
      <c r="A4665" t="n">
        <v>34</v>
      </c>
      <c r="B4665" t="inlineStr">
        <is>
          <t>Adaaran Select Meedhupparu</t>
        </is>
      </c>
      <c r="C4665" t="inlineStr">
        <is>
          <t>https://www.adaaran.com/blog/unveiling-the-celestial-wonders-your-summer-stargazing-odyssey-in-the-maldives/</t>
        </is>
      </c>
      <c r="D4665" t="inlineStr">
        <is>
          <t>diving</t>
        </is>
      </c>
      <c r="E4665" t="inlineStr">
        <is>
          <t>Unveiling the Celestial Wonders | Adaaran Blog | Adaaran Blog</t>
        </is>
      </c>
      <c r="F4665" t="n">
        <v>4189</v>
      </c>
      <c r="G4665" t="inlineStr">
        <is>
          <t>2026-10-05</t>
        </is>
      </c>
      <c r="H4665" t="inlineStr">
        <is>
          <t>official</t>
        </is>
      </c>
      <c r="I4665" t="inlineStr">
        <is>
          <t>output/pages/034_adaaran-select-meedhupparu/diving__adaaran.com__blog-unveiling-the-celestial-wonders-your-summer-stargazing-.md</t>
        </is>
      </c>
    </row>
    <row r="4666">
      <c r="A4666" t="n">
        <v>3</v>
      </c>
      <c r="B4666" t="inlineStr">
        <is>
          <t>Adaaran Select Hudhuranfushi</t>
        </is>
      </c>
      <c r="C4666" t="inlineStr">
        <is>
          <t>https://www.adaaran.com/selecthudhuranfushi/offers/family-getaway/</t>
        </is>
      </c>
      <c r="D4666" t="inlineStr">
        <is>
          <t>diving</t>
        </is>
      </c>
      <c r="E4666" t="inlineStr">
        <is>
          <t>Maldives Family Vacation | Adaaran Hudhuranfushi | Family Gateway</t>
        </is>
      </c>
      <c r="F4666" t="n">
        <v>3307</v>
      </c>
      <c r="G4666" t="inlineStr">
        <is>
          <t>2026-10-05</t>
        </is>
      </c>
      <c r="H4666" t="inlineStr">
        <is>
          <t>official</t>
        </is>
      </c>
      <c r="I4666" t="inlineStr">
        <is>
          <t>output/pages/003_adaaran-select-hudhuranfushi/diving__adaaran.com__selecthudhuranfushi-offers-family-getaway.md</t>
        </is>
      </c>
    </row>
    <row r="4667">
      <c r="A4667" t="n">
        <v>34</v>
      </c>
      <c r="B4667" t="inlineStr">
        <is>
          <t>Adaaran Select Meedhupparu</t>
        </is>
      </c>
      <c r="C4667" t="inlineStr">
        <is>
          <t>https://www.adaaran.com/selecthudhuranfushi/offers/family-getaway/</t>
        </is>
      </c>
      <c r="D4667" t="inlineStr">
        <is>
          <t>diving</t>
        </is>
      </c>
      <c r="E4667" t="inlineStr">
        <is>
          <t>Maldives Family Vacation | Adaaran Hudhuranfushi | Family Gateway</t>
        </is>
      </c>
      <c r="F4667" t="n">
        <v>3307</v>
      </c>
      <c r="G4667" t="inlineStr">
        <is>
          <t>2026-10-05</t>
        </is>
      </c>
      <c r="H4667" t="inlineStr">
        <is>
          <t>official</t>
        </is>
      </c>
      <c r="I4667" t="inlineStr">
        <is>
          <t>output/pages/034_adaaran-select-meedhupparu/diving__adaaran.com__selecthudhuranfushi-offers-family-getaway.md</t>
        </is>
      </c>
    </row>
    <row r="4668">
      <c r="A4668" t="n">
        <v>3</v>
      </c>
      <c r="B4668" t="inlineStr">
        <is>
          <t>Adaaran Select Hudhuranfushi</t>
        </is>
      </c>
      <c r="C4668" t="inlineStr">
        <is>
          <t>https://www.adaaran.com/maldives-spa/spa-facility/</t>
        </is>
      </c>
      <c r="D4668" t="inlineStr">
        <is>
          <t>spa</t>
        </is>
      </c>
      <c r="E4668" t="inlineStr">
        <is>
          <t>Spa | Adaaran</t>
        </is>
      </c>
      <c r="F4668" t="n">
        <v>1478</v>
      </c>
      <c r="G4668" t="inlineStr">
        <is>
          <t>2026-10-05</t>
        </is>
      </c>
      <c r="H4668" t="inlineStr">
        <is>
          <t>official</t>
        </is>
      </c>
      <c r="I4668" t="inlineStr">
        <is>
          <t>output/pages/003_adaaran-select-hudhuranfushi/spa__adaaran.com__maldives-spa-spa-facility.md</t>
        </is>
      </c>
    </row>
    <row r="4669">
      <c r="A4669" t="n">
        <v>34</v>
      </c>
      <c r="B4669" t="inlineStr">
        <is>
          <t>Adaaran Select Meedhupparu</t>
        </is>
      </c>
      <c r="C4669" t="inlineStr">
        <is>
          <t>https://www.adaaran.com/maldives-spa/spa-facility/</t>
        </is>
      </c>
      <c r="D4669" t="inlineStr">
        <is>
          <t>spa</t>
        </is>
      </c>
      <c r="E4669" t="inlineStr">
        <is>
          <t>Spa | Adaaran</t>
        </is>
      </c>
      <c r="F4669" t="n">
        <v>1478</v>
      </c>
      <c r="G4669" t="inlineStr">
        <is>
          <t>2026-10-05</t>
        </is>
      </c>
      <c r="H4669" t="inlineStr">
        <is>
          <t>official</t>
        </is>
      </c>
      <c r="I4669" t="inlineStr">
        <is>
          <t>output/pages/034_adaaran-select-meedhupparu/spa__adaaran.com__maldives-spa-spa-facility.md</t>
        </is>
      </c>
    </row>
    <row r="4670">
      <c r="A4670" t="n">
        <v>3</v>
      </c>
      <c r="B4670" t="inlineStr">
        <is>
          <t>Adaaran Select Hudhuranfushi</t>
        </is>
      </c>
      <c r="C4670" t="inlineStr">
        <is>
          <t>https://www.adaaran.com/selecthudhuranfushi/experiences/watersports/</t>
        </is>
      </c>
      <c r="D4670" t="inlineStr">
        <is>
          <t>diving</t>
        </is>
      </c>
      <c r="E4670" t="inlineStr">
        <is>
          <t>Maldives Water Sports Holidays | Adaaran Select Hudhuranfushi</t>
        </is>
      </c>
      <c r="F4670" t="n">
        <v>3053</v>
      </c>
      <c r="G4670" t="inlineStr">
        <is>
          <t>2026-10-05</t>
        </is>
      </c>
      <c r="H4670" t="inlineStr">
        <is>
          <t>official</t>
        </is>
      </c>
      <c r="I4670" t="inlineStr">
        <is>
          <t>output/pages/003_adaaran-select-hudhuranfushi/diving__adaaran.com__selecthudhuranfushi-experiences-watersports.md</t>
        </is>
      </c>
    </row>
    <row r="4671">
      <c r="A4671" t="n">
        <v>34</v>
      </c>
      <c r="B4671" t="inlineStr">
        <is>
          <t>Adaaran Select Meedhupparu</t>
        </is>
      </c>
      <c r="C4671" t="inlineStr">
        <is>
          <t>https://www.adaaran.com/selecthudhuranfushi/experiences/watersports/</t>
        </is>
      </c>
      <c r="D4671" t="inlineStr">
        <is>
          <t>diving</t>
        </is>
      </c>
      <c r="E4671" t="inlineStr">
        <is>
          <t>Maldives Water Sports Holidays | Adaaran Select Hudhuranfushi</t>
        </is>
      </c>
      <c r="F4671" t="n">
        <v>3053</v>
      </c>
      <c r="G4671" t="inlineStr">
        <is>
          <t>2026-10-05</t>
        </is>
      </c>
      <c r="H4671" t="inlineStr">
        <is>
          <t>official</t>
        </is>
      </c>
      <c r="I4671" t="inlineStr">
        <is>
          <t>output/pages/034_adaaran-select-meedhupparu/diving__adaaran.com__selecthudhuranfushi-experiences-watersports.md</t>
        </is>
      </c>
    </row>
    <row r="4672">
      <c r="A4672" t="n">
        <v>3</v>
      </c>
      <c r="B4672" t="inlineStr">
        <is>
          <t>Adaaran Select Hudhuranfushi</t>
        </is>
      </c>
      <c r="C4672" t="inlineStr">
        <is>
          <t>https://www.adaaran.com/prestigewatervillas/facilities/spa/spa-treatments/</t>
        </is>
      </c>
      <c r="D4672" t="inlineStr">
        <is>
          <t>dining</t>
        </is>
      </c>
      <c r="E4672" t="inlineStr">
        <is>
          <t>Spa Treatments | Adaaran Prestige Water Villas</t>
        </is>
      </c>
      <c r="F4672" t="n">
        <v>3494</v>
      </c>
      <c r="G4672" t="inlineStr">
        <is>
          <t>2026-10-05</t>
        </is>
      </c>
      <c r="H4672" t="inlineStr">
        <is>
          <t>official</t>
        </is>
      </c>
      <c r="I4672" t="inlineStr">
        <is>
          <t>output/pages/003_adaaran-select-hudhuranfushi/dining__adaaran.com__prestigewatervillas-facilities-spa-spa-treatments.md</t>
        </is>
      </c>
    </row>
    <row r="4673">
      <c r="A4673" t="n">
        <v>34</v>
      </c>
      <c r="B4673" t="inlineStr">
        <is>
          <t>Adaaran Select Meedhupparu</t>
        </is>
      </c>
      <c r="C4673" t="inlineStr">
        <is>
          <t>https://www.adaaran.com/prestigewatervillas/facilities/spa/spa-treatments/</t>
        </is>
      </c>
      <c r="D4673" t="inlineStr">
        <is>
          <t>dining</t>
        </is>
      </c>
      <c r="E4673" t="inlineStr">
        <is>
          <t>Spa Treatments | Adaaran Prestige Water Villas</t>
        </is>
      </c>
      <c r="F4673" t="n">
        <v>3494</v>
      </c>
      <c r="G4673" t="inlineStr">
        <is>
          <t>2026-10-05</t>
        </is>
      </c>
      <c r="H4673" t="inlineStr">
        <is>
          <t>official</t>
        </is>
      </c>
      <c r="I4673" t="inlineStr">
        <is>
          <t>output/pages/034_adaaran-select-meedhupparu/dining__adaaran.com__prestigewatervillas-facilities-spa-spa-treatments.md</t>
        </is>
      </c>
    </row>
    <row r="4674">
      <c r="A4674" t="n">
        <v>3</v>
      </c>
      <c r="B4674" t="inlineStr">
        <is>
          <t>Adaaran Select Hudhuranfushi</t>
        </is>
      </c>
      <c r="C4674" t="inlineStr">
        <is>
          <t>https://www.adaaran.com/selectmeedhupparu/facilities/spa/spa-packages/</t>
        </is>
      </c>
      <c r="D4674" t="inlineStr">
        <is>
          <t>spa</t>
        </is>
      </c>
      <c r="E4674" t="inlineStr">
        <is>
          <t>Maldives Spa Holiday | Spa Packages | Adaaran Select Meedhupparu</t>
        </is>
      </c>
      <c r="F4674" t="n">
        <v>5981</v>
      </c>
      <c r="G4674" t="inlineStr">
        <is>
          <t>2026-10-05</t>
        </is>
      </c>
      <c r="H4674" t="inlineStr">
        <is>
          <t>official</t>
        </is>
      </c>
      <c r="I4674" t="inlineStr">
        <is>
          <t>output/pages/003_adaaran-select-hudhuranfushi/spa__adaaran.com__selectmeedhupparu-facilities-spa-spa-packages.md</t>
        </is>
      </c>
    </row>
    <row r="4675">
      <c r="A4675" t="n">
        <v>34</v>
      </c>
      <c r="B4675" t="inlineStr">
        <is>
          <t>Adaaran Select Meedhupparu</t>
        </is>
      </c>
      <c r="C4675" t="inlineStr">
        <is>
          <t>https://www.adaaran.com/selectmeedhupparu/facilities/spa/spa-packages/</t>
        </is>
      </c>
      <c r="D4675" t="inlineStr">
        <is>
          <t>spa</t>
        </is>
      </c>
      <c r="E4675" t="inlineStr">
        <is>
          <t>Maldives Spa Holiday | Spa Packages | Adaaran Select Meedhupparu</t>
        </is>
      </c>
      <c r="F4675" t="n">
        <v>5981</v>
      </c>
      <c r="G4675" t="inlineStr">
        <is>
          <t>2026-10-05</t>
        </is>
      </c>
      <c r="H4675" t="inlineStr">
        <is>
          <t>official</t>
        </is>
      </c>
      <c r="I4675" t="inlineStr">
        <is>
          <t>output/pages/034_adaaran-select-meedhupparu/spa__adaaran.com__selectmeedhupparu-facilities-spa-spa-packages.md</t>
        </is>
      </c>
    </row>
    <row r="4676">
      <c r="A4676" t="n">
        <v>3</v>
      </c>
      <c r="B4676" t="inlineStr">
        <is>
          <t>Adaaran Select Hudhuranfushi</t>
        </is>
      </c>
      <c r="C4676" t="inlineStr">
        <is>
          <t>https://www.adaaran.com/selectmeedhupparu/villas/jacuzzi-beach-villas/</t>
        </is>
      </c>
      <c r="D4676" t="inlineStr">
        <is>
          <t>diving</t>
        </is>
      </c>
      <c r="E4676" t="inlineStr">
        <is>
          <t>Beach Villas in Maldives | Jacuzzi Villas | Adaaran Meedhupparu</t>
        </is>
      </c>
      <c r="F4676" t="n">
        <v>2442</v>
      </c>
      <c r="G4676" t="inlineStr">
        <is>
          <t>2026-10-05</t>
        </is>
      </c>
      <c r="H4676" t="inlineStr">
        <is>
          <t>official</t>
        </is>
      </c>
      <c r="I4676" t="inlineStr">
        <is>
          <t>output/pages/003_adaaran-select-hudhuranfushi/diving__adaaran.com__selectmeedhupparu-villas-jacuzzi-beach-villas.md</t>
        </is>
      </c>
    </row>
    <row r="4677">
      <c r="A4677" t="n">
        <v>34</v>
      </c>
      <c r="B4677" t="inlineStr">
        <is>
          <t>Adaaran Select Meedhupparu</t>
        </is>
      </c>
      <c r="C4677" t="inlineStr">
        <is>
          <t>https://www.adaaran.com/selectmeedhupparu/villas/jacuzzi-beach-villas/</t>
        </is>
      </c>
      <c r="D4677" t="inlineStr">
        <is>
          <t>diving</t>
        </is>
      </c>
      <c r="E4677" t="inlineStr">
        <is>
          <t>Beach Villas in Maldives | Jacuzzi Villas | Adaaran Meedhupparu</t>
        </is>
      </c>
      <c r="F4677" t="n">
        <v>2442</v>
      </c>
      <c r="G4677" t="inlineStr">
        <is>
          <t>2026-10-05</t>
        </is>
      </c>
      <c r="H4677" t="inlineStr">
        <is>
          <t>official</t>
        </is>
      </c>
      <c r="I4677" t="inlineStr">
        <is>
          <t>output/pages/034_adaaran-select-meedhupparu/diving__adaaran.com__selectmeedhupparu-villas-jacuzzi-beach-villas.md</t>
        </is>
      </c>
    </row>
    <row r="4678">
      <c r="A4678" t="n">
        <v>3</v>
      </c>
      <c r="B4678" t="inlineStr">
        <is>
          <t>Adaaran Select Hudhuranfushi</t>
        </is>
      </c>
      <c r="C4678" t="inlineStr">
        <is>
          <t>https://www.adaaran.com/selecthudhuranfushi/villas/sunset-ocean-villas/</t>
        </is>
      </c>
      <c r="D4678" t="inlineStr">
        <is>
          <t>diving</t>
        </is>
      </c>
      <c r="E4678" t="inlineStr">
        <is>
          <t>Maldives Ocean Villas | Sunset Ocean Villas at Adaaran Select Hudhuranfushi</t>
        </is>
      </c>
      <c r="F4678" t="n">
        <v>2821</v>
      </c>
      <c r="G4678" t="inlineStr">
        <is>
          <t>2026-10-05</t>
        </is>
      </c>
      <c r="H4678" t="inlineStr">
        <is>
          <t>official</t>
        </is>
      </c>
      <c r="I4678" t="inlineStr">
        <is>
          <t>output/pages/003_adaaran-select-hudhuranfushi/diving__adaaran.com__selecthudhuranfushi-villas-sunset-ocean-villas.md</t>
        </is>
      </c>
    </row>
    <row r="4679">
      <c r="A4679" t="n">
        <v>34</v>
      </c>
      <c r="B4679" t="inlineStr">
        <is>
          <t>Adaaran Select Meedhupparu</t>
        </is>
      </c>
      <c r="C4679" t="inlineStr">
        <is>
          <t>https://www.adaaran.com/selecthudhuranfushi/villas/sunset-ocean-villas/</t>
        </is>
      </c>
      <c r="D4679" t="inlineStr">
        <is>
          <t>diving</t>
        </is>
      </c>
      <c r="E4679" t="inlineStr">
        <is>
          <t>Maldives Ocean Villas | Sunset Ocean Villas at Adaaran Select Hudhuranfushi</t>
        </is>
      </c>
      <c r="F4679" t="n">
        <v>2821</v>
      </c>
      <c r="G4679" t="inlineStr">
        <is>
          <t>2026-10-05</t>
        </is>
      </c>
      <c r="H4679" t="inlineStr">
        <is>
          <t>official</t>
        </is>
      </c>
      <c r="I4679" t="inlineStr">
        <is>
          <t>output/pages/034_adaaran-select-meedhupparu/diving__adaaran.com__selecthudhuranfushi-villas-sunset-ocean-villas.md</t>
        </is>
      </c>
    </row>
    <row r="4680">
      <c r="A4680" t="n">
        <v>3</v>
      </c>
      <c r="B4680" t="inlineStr">
        <is>
          <t>Adaaran Select Hudhuranfushi</t>
        </is>
      </c>
      <c r="C4680" t="inlineStr">
        <is>
          <t>https://www.adaaran.com/prestigewatervillas/location/maldives-attractions/</t>
        </is>
      </c>
      <c r="D4680" t="inlineStr">
        <is>
          <t>diving</t>
        </is>
      </c>
      <c r="E4680" t="inlineStr">
        <is>
          <t>Maldives Best Places to Visit | Adaaran Prestige Water Villas</t>
        </is>
      </c>
      <c r="F4680" t="n">
        <v>2661</v>
      </c>
      <c r="G4680" t="inlineStr">
        <is>
          <t>2026-10-05</t>
        </is>
      </c>
      <c r="H4680" t="inlineStr">
        <is>
          <t>official</t>
        </is>
      </c>
      <c r="I4680" t="inlineStr">
        <is>
          <t>output/pages/003_adaaran-select-hudhuranfushi/diving__adaaran.com__prestigewatervillas-location-maldives-attractions.md</t>
        </is>
      </c>
    </row>
    <row r="4681">
      <c r="A4681" t="n">
        <v>34</v>
      </c>
      <c r="B4681" t="inlineStr">
        <is>
          <t>Adaaran Select Meedhupparu</t>
        </is>
      </c>
      <c r="C4681" t="inlineStr">
        <is>
          <t>https://www.adaaran.com/prestigewatervillas/location/maldives-attractions/</t>
        </is>
      </c>
      <c r="D4681" t="inlineStr">
        <is>
          <t>diving</t>
        </is>
      </c>
      <c r="E4681" t="inlineStr">
        <is>
          <t>Maldives Best Places to Visit | Adaaran Prestige Water Villas</t>
        </is>
      </c>
      <c r="F4681" t="n">
        <v>2661</v>
      </c>
      <c r="G4681" t="inlineStr">
        <is>
          <t>2026-10-05</t>
        </is>
      </c>
      <c r="H4681" t="inlineStr">
        <is>
          <t>official</t>
        </is>
      </c>
      <c r="I4681" t="inlineStr">
        <is>
          <t>output/pages/034_adaaran-select-meedhupparu/diving__adaaran.com__prestigewatervillas-location-maldives-attractions.md</t>
        </is>
      </c>
    </row>
    <row r="4682">
      <c r="A4682" t="n">
        <v>3</v>
      </c>
      <c r="B4682" t="inlineStr">
        <is>
          <t>Adaaran Select Hudhuranfushi</t>
        </is>
      </c>
      <c r="C4682" t="inlineStr">
        <is>
          <t>https://www.adaaran.com/selecthudhuranfushi/dining/hiyala-bar/</t>
        </is>
      </c>
      <c r="D4682" t="inlineStr">
        <is>
          <t>dining</t>
        </is>
      </c>
      <c r="E4682" t="inlineStr">
        <is>
          <t>Resort Bars Maldives | Hiyala Bar at Adaaran Select Hudhuranfushi</t>
        </is>
      </c>
      <c r="F4682" t="n">
        <v>1279</v>
      </c>
      <c r="G4682" t="inlineStr">
        <is>
          <t>2026-10-05</t>
        </is>
      </c>
      <c r="H4682" t="inlineStr">
        <is>
          <t>official</t>
        </is>
      </c>
      <c r="I4682" t="inlineStr">
        <is>
          <t>output/pages/003_adaaran-select-hudhuranfushi/dining__adaaran.com__selecthudhuranfushi-dining-hiyala-bar.md</t>
        </is>
      </c>
    </row>
    <row r="4683">
      <c r="A4683" t="n">
        <v>34</v>
      </c>
      <c r="B4683" t="inlineStr">
        <is>
          <t>Adaaran Select Meedhupparu</t>
        </is>
      </c>
      <c r="C4683" t="inlineStr">
        <is>
          <t>https://www.adaaran.com/selecthudhuranfushi/dining/hiyala-bar/</t>
        </is>
      </c>
      <c r="D4683" t="inlineStr">
        <is>
          <t>dining</t>
        </is>
      </c>
      <c r="E4683" t="inlineStr">
        <is>
          <t>Resort Bars Maldives | Hiyala Bar at Adaaran Select Hudhuranfushi</t>
        </is>
      </c>
      <c r="F4683" t="n">
        <v>1279</v>
      </c>
      <c r="G4683" t="inlineStr">
        <is>
          <t>2026-10-05</t>
        </is>
      </c>
      <c r="H4683" t="inlineStr">
        <is>
          <t>official</t>
        </is>
      </c>
      <c r="I4683" t="inlineStr">
        <is>
          <t>output/pages/034_adaaran-select-meedhupparu/dining__adaaran.com__selecthudhuranfushi-dining-hiyala-bar.md</t>
        </is>
      </c>
    </row>
    <row r="4684">
      <c r="A4684" t="n">
        <v>3</v>
      </c>
      <c r="B4684" t="inlineStr">
        <is>
          <t>Adaaran Select Hudhuranfushi</t>
        </is>
      </c>
      <c r="C4684" t="inlineStr">
        <is>
          <t>https://www.adaaran.com/prestigewatervillas/facilities/chinese-reflexology/</t>
        </is>
      </c>
      <c r="D4684" t="inlineStr">
        <is>
          <t>spa</t>
        </is>
      </c>
      <c r="E4684" t="inlineStr">
        <is>
          <t>Best Spa in Maldives | Adaaran Prestige Water Villas | Chinese Refexology</t>
        </is>
      </c>
      <c r="F4684" t="n">
        <v>3599</v>
      </c>
      <c r="G4684" t="inlineStr">
        <is>
          <t>2026-10-05</t>
        </is>
      </c>
      <c r="H4684" t="inlineStr">
        <is>
          <t>official</t>
        </is>
      </c>
      <c r="I4684" t="inlineStr">
        <is>
          <t>output/pages/003_adaaran-select-hudhuranfushi/spa__adaaran.com__prestigewatervillas-facilities-chinese-reflexology.md</t>
        </is>
      </c>
    </row>
    <row r="4685">
      <c r="A4685" t="n">
        <v>34</v>
      </c>
      <c r="B4685" t="inlineStr">
        <is>
          <t>Adaaran Select Meedhupparu</t>
        </is>
      </c>
      <c r="C4685" t="inlineStr">
        <is>
          <t>https://www.adaaran.com/prestigewatervillas/facilities/chinese-reflexology/</t>
        </is>
      </c>
      <c r="D4685" t="inlineStr">
        <is>
          <t>spa</t>
        </is>
      </c>
      <c r="E4685" t="inlineStr">
        <is>
          <t>Best Spa in Maldives | Adaaran Prestige Water Villas | Chinese Refexology</t>
        </is>
      </c>
      <c r="F4685" t="n">
        <v>3599</v>
      </c>
      <c r="G4685" t="inlineStr">
        <is>
          <t>2026-10-05</t>
        </is>
      </c>
      <c r="H4685" t="inlineStr">
        <is>
          <t>official</t>
        </is>
      </c>
      <c r="I4685" t="inlineStr">
        <is>
          <t>output/pages/034_adaaran-select-meedhupparu/spa__adaaran.com__prestigewatervillas-facilities-chinese-reflexology.md</t>
        </is>
      </c>
    </row>
    <row r="4686">
      <c r="A4686" t="n">
        <v>3</v>
      </c>
      <c r="B4686" t="inlineStr">
        <is>
          <t>Adaaran Select Hudhuranfushi</t>
        </is>
      </c>
      <c r="C4686" t="inlineStr">
        <is>
          <t>https://www.adaaran.com/prestigevadoo/experiences/morning-fishing/</t>
        </is>
      </c>
      <c r="D4686" t="inlineStr">
        <is>
          <t>diving</t>
        </is>
      </c>
      <c r="E4686" t="inlineStr">
        <is>
          <t>Morning Fishing Experience in Maldives | Adaaran Prestige Vadoo</t>
        </is>
      </c>
      <c r="F4686" t="n">
        <v>4131</v>
      </c>
      <c r="G4686" t="inlineStr">
        <is>
          <t>2026-10-05</t>
        </is>
      </c>
      <c r="H4686" t="inlineStr">
        <is>
          <t>official</t>
        </is>
      </c>
      <c r="I4686" t="inlineStr">
        <is>
          <t>output/pages/003_adaaran-select-hudhuranfushi/diving__adaaran.com__prestigevadoo-experiences-morning-fishing.md</t>
        </is>
      </c>
    </row>
    <row r="4687">
      <c r="A4687" t="n">
        <v>34</v>
      </c>
      <c r="B4687" t="inlineStr">
        <is>
          <t>Adaaran Select Meedhupparu</t>
        </is>
      </c>
      <c r="C4687" t="inlineStr">
        <is>
          <t>https://www.adaaran.com/prestigevadoo/experiences/morning-fishing/</t>
        </is>
      </c>
      <c r="D4687" t="inlineStr">
        <is>
          <t>diving</t>
        </is>
      </c>
      <c r="E4687" t="inlineStr">
        <is>
          <t>Morning Fishing Experience in Maldives | Adaaran Prestige Vadoo</t>
        </is>
      </c>
      <c r="F4687" t="n">
        <v>4131</v>
      </c>
      <c r="G4687" t="inlineStr">
        <is>
          <t>2026-10-05</t>
        </is>
      </c>
      <c r="H4687" t="inlineStr">
        <is>
          <t>official</t>
        </is>
      </c>
      <c r="I4687" t="inlineStr">
        <is>
          <t>output/pages/034_adaaran-select-meedhupparu/diving__adaaran.com__prestigevadoo-experiences-morning-fishing.md</t>
        </is>
      </c>
    </row>
    <row r="4688">
      <c r="A4688" t="n">
        <v>3</v>
      </c>
      <c r="B4688" t="inlineStr">
        <is>
          <t>Adaaran Select Hudhuranfushi</t>
        </is>
      </c>
      <c r="C4688" t="inlineStr">
        <is>
          <t>https://www.adaaran.com/blog/dive-the-depths-at-adaaran-select-meedhupparu-the-maldives-ultimate-diving-destination/</t>
        </is>
      </c>
      <c r="D4688" t="inlineStr">
        <is>
          <t>diving</t>
        </is>
      </c>
      <c r="E4688" t="inlineStr">
        <is>
          <t>Dive The Depths at Adaaran Select Meedhupparu   The Maldives’ Ultimate Diving Destination | Adaaran Blog</t>
        </is>
      </c>
      <c r="F4688" t="n">
        <v>4875</v>
      </c>
      <c r="G4688" t="inlineStr">
        <is>
          <t>2026-10-05</t>
        </is>
      </c>
      <c r="H4688" t="inlineStr">
        <is>
          <t>official</t>
        </is>
      </c>
      <c r="I4688" t="inlineStr">
        <is>
          <t>output/pages/003_adaaran-select-hudhuranfushi/diving__adaaran.com__blog-dive-the-depths-at-adaaran-select-meedhupparu-the-maldi.md</t>
        </is>
      </c>
    </row>
    <row r="4689">
      <c r="A4689" t="n">
        <v>34</v>
      </c>
      <c r="B4689" t="inlineStr">
        <is>
          <t>Adaaran Select Meedhupparu</t>
        </is>
      </c>
      <c r="C4689" t="inlineStr">
        <is>
          <t>https://www.adaaran.com/blog/dive-the-depths-at-adaaran-select-meedhupparu-the-maldives-ultimate-diving-destination/</t>
        </is>
      </c>
      <c r="D4689" t="inlineStr">
        <is>
          <t>diving</t>
        </is>
      </c>
      <c r="E4689" t="inlineStr">
        <is>
          <t>Dive The Depths at Adaaran Select Meedhupparu   The Maldives’ Ultimate Diving Destination | Adaaran Blog</t>
        </is>
      </c>
      <c r="F4689" t="n">
        <v>4875</v>
      </c>
      <c r="G4689" t="inlineStr">
        <is>
          <t>2026-10-05</t>
        </is>
      </c>
      <c r="H4689" t="inlineStr">
        <is>
          <t>official</t>
        </is>
      </c>
      <c r="I4689" t="inlineStr">
        <is>
          <t>output/pages/034_adaaran-select-meedhupparu/diving__adaaran.com__blog-dive-the-depths-at-adaaran-select-meedhupparu-the-maldi.md</t>
        </is>
      </c>
    </row>
    <row r="4690">
      <c r="A4690" t="n">
        <v>3</v>
      </c>
      <c r="B4690" t="inlineStr">
        <is>
          <t>Adaaran Select Hudhuranfushi</t>
        </is>
      </c>
      <c r="C4690" t="inlineStr">
        <is>
          <t>https://www.adaaran.com/prestigevadoo/experiences/diving/</t>
        </is>
      </c>
      <c r="D4690" t="inlineStr">
        <is>
          <t>diving</t>
        </is>
      </c>
      <c r="E4690" t="inlineStr">
        <is>
          <t>Best Scuba Diving in Maldives | Adaaran Prestige Vadoo</t>
        </is>
      </c>
      <c r="F4690" t="n">
        <v>5905</v>
      </c>
      <c r="G4690" t="inlineStr">
        <is>
          <t>2026-10-05</t>
        </is>
      </c>
      <c r="H4690" t="inlineStr">
        <is>
          <t>official</t>
        </is>
      </c>
      <c r="I4690" t="inlineStr">
        <is>
          <t>output/pages/003_adaaran-select-hudhuranfushi/diving__adaaran.com__prestigevadoo-experiences-diving.md</t>
        </is>
      </c>
    </row>
    <row r="4691">
      <c r="A4691" t="n">
        <v>34</v>
      </c>
      <c r="B4691" t="inlineStr">
        <is>
          <t>Adaaran Select Meedhupparu</t>
        </is>
      </c>
      <c r="C4691" t="inlineStr">
        <is>
          <t>https://www.adaaran.com/prestigevadoo/experiences/diving/</t>
        </is>
      </c>
      <c r="D4691" t="inlineStr">
        <is>
          <t>diving</t>
        </is>
      </c>
      <c r="E4691" t="inlineStr">
        <is>
          <t>Best Scuba Diving in Maldives | Adaaran Prestige Vadoo</t>
        </is>
      </c>
      <c r="F4691" t="n">
        <v>5905</v>
      </c>
      <c r="G4691" t="inlineStr">
        <is>
          <t>2026-10-05</t>
        </is>
      </c>
      <c r="H4691" t="inlineStr">
        <is>
          <t>official</t>
        </is>
      </c>
      <c r="I4691" t="inlineStr">
        <is>
          <t>output/pages/034_adaaran-select-meedhupparu/diving__adaaran.com__prestigevadoo-experiences-diving.md</t>
        </is>
      </c>
    </row>
    <row r="4692">
      <c r="A4692" t="n">
        <v>3</v>
      </c>
      <c r="B4692" t="inlineStr">
        <is>
          <t>Adaaran Select Hudhuranfushi</t>
        </is>
      </c>
      <c r="C4692" t="inlineStr">
        <is>
          <t>https://www.adaaran.com/blog/adaaran-club-rannalhi-reef-relaxation-and-real-island-life/</t>
        </is>
      </c>
      <c r="D4692" t="inlineStr">
        <is>
          <t>overview</t>
        </is>
      </c>
      <c r="E4692" t="inlineStr">
        <is>
          <t>Adaaran Club Rannalhi: Reef, Relaxation and Real Island Life | Adaaran Blog</t>
        </is>
      </c>
      <c r="F4692" t="n">
        <v>5891</v>
      </c>
      <c r="G4692" t="inlineStr">
        <is>
          <t>2026-10-05</t>
        </is>
      </c>
      <c r="H4692" t="inlineStr">
        <is>
          <t>official</t>
        </is>
      </c>
      <c r="I4692" t="inlineStr">
        <is>
          <t>output/pages/003_adaaran-select-hudhuranfushi/overview__adaaran.com__blog-adaaran-club-rannalhi-reef-relaxation-and-real-island-l.md</t>
        </is>
      </c>
    </row>
    <row r="4693">
      <c r="A4693" t="n">
        <v>34</v>
      </c>
      <c r="B4693" t="inlineStr">
        <is>
          <t>Adaaran Select Meedhupparu</t>
        </is>
      </c>
      <c r="C4693" t="inlineStr">
        <is>
          <t>https://www.adaaran.com/blog/adaaran-club-rannalhi-reef-relaxation-and-real-island-life/</t>
        </is>
      </c>
      <c r="D4693" t="inlineStr">
        <is>
          <t>overview</t>
        </is>
      </c>
      <c r="E4693" t="inlineStr">
        <is>
          <t>Adaaran Club Rannalhi: Reef, Relaxation and Real Island Life | Adaaran Blog</t>
        </is>
      </c>
      <c r="F4693" t="n">
        <v>5891</v>
      </c>
      <c r="G4693" t="inlineStr">
        <is>
          <t>2026-10-05</t>
        </is>
      </c>
      <c r="H4693" t="inlineStr">
        <is>
          <t>official</t>
        </is>
      </c>
      <c r="I4693" t="inlineStr">
        <is>
          <t>output/pages/034_adaaran-select-meedhupparu/overview__adaaran.com__blog-adaaran-club-rannalhi-reef-relaxation-and-real-island-l.md</t>
        </is>
      </c>
    </row>
    <row r="4694">
      <c r="A4694" t="n">
        <v>3</v>
      </c>
      <c r="B4694" t="inlineStr">
        <is>
          <t>Adaaran Select Hudhuranfushi</t>
        </is>
      </c>
      <c r="C4694" t="inlineStr">
        <is>
          <t>https://www.adaaran.com/selecthudhuranfushi/dining/lohis-bar/</t>
        </is>
      </c>
      <c r="D4694" t="inlineStr">
        <is>
          <t>dining</t>
        </is>
      </c>
      <c r="E4694" t="inlineStr">
        <is>
          <t>Maldives Bar | Lohis Wave at Adaaran Select Hudhuranfushi</t>
        </is>
      </c>
      <c r="F4694" t="n">
        <v>1315</v>
      </c>
      <c r="G4694" t="inlineStr">
        <is>
          <t>2026-10-05</t>
        </is>
      </c>
      <c r="H4694" t="inlineStr">
        <is>
          <t>official</t>
        </is>
      </c>
      <c r="I4694" t="inlineStr">
        <is>
          <t>output/pages/003_adaaran-select-hudhuranfushi/dining__adaaran.com__selecthudhuranfushi-dining-lohis-bar.md</t>
        </is>
      </c>
    </row>
    <row r="4695">
      <c r="A4695" t="n">
        <v>34</v>
      </c>
      <c r="B4695" t="inlineStr">
        <is>
          <t>Adaaran Select Meedhupparu</t>
        </is>
      </c>
      <c r="C4695" t="inlineStr">
        <is>
          <t>https://www.adaaran.com/selecthudhuranfushi/dining/lohis-bar/</t>
        </is>
      </c>
      <c r="D4695" t="inlineStr">
        <is>
          <t>dining</t>
        </is>
      </c>
      <c r="E4695" t="inlineStr">
        <is>
          <t>Maldives Bar | Lohis Wave at Adaaran Select Hudhuranfushi</t>
        </is>
      </c>
      <c r="F4695" t="n">
        <v>1315</v>
      </c>
      <c r="G4695" t="inlineStr">
        <is>
          <t>2026-10-05</t>
        </is>
      </c>
      <c r="H4695" t="inlineStr">
        <is>
          <t>official</t>
        </is>
      </c>
      <c r="I4695" t="inlineStr">
        <is>
          <t>output/pages/034_adaaran-select-meedhupparu/dining__adaaran.com__selecthudhuranfushi-dining-lohis-bar.md</t>
        </is>
      </c>
    </row>
    <row r="4696">
      <c r="A4696" t="n">
        <v>3</v>
      </c>
      <c r="B4696" t="inlineStr">
        <is>
          <t>Adaaran Select Hudhuranfushi</t>
        </is>
      </c>
      <c r="C4696" t="inlineStr">
        <is>
          <t>https://www.adaaran.com/prestigevadoo/dining/kakuni-barefoot-beach-restaurant/</t>
        </is>
      </c>
      <c r="D4696" t="inlineStr">
        <is>
          <t>dining</t>
        </is>
      </c>
      <c r="E4696" t="inlineStr">
        <is>
          <t>Maldives Seafood Restaurant | Kakuni Barefoot Beach Restaurant</t>
        </is>
      </c>
      <c r="F4696" t="n">
        <v>1497</v>
      </c>
      <c r="G4696" t="inlineStr">
        <is>
          <t>2026-10-05</t>
        </is>
      </c>
      <c r="H4696" t="inlineStr">
        <is>
          <t>official</t>
        </is>
      </c>
      <c r="I4696" t="inlineStr">
        <is>
          <t>output/pages/003_adaaran-select-hudhuranfushi/dining__adaaran.com__prestigevadoo-dining-kakuni-barefoot-beach-restaurant.md</t>
        </is>
      </c>
    </row>
    <row r="4697">
      <c r="A4697" t="n">
        <v>34</v>
      </c>
      <c r="B4697" t="inlineStr">
        <is>
          <t>Adaaran Select Meedhupparu</t>
        </is>
      </c>
      <c r="C4697" t="inlineStr">
        <is>
          <t>https://www.adaaran.com/prestigevadoo/dining/kakuni-barefoot-beach-restaurant/</t>
        </is>
      </c>
      <c r="D4697" t="inlineStr">
        <is>
          <t>dining</t>
        </is>
      </c>
      <c r="E4697" t="inlineStr">
        <is>
          <t>Maldives Seafood Restaurant | Kakuni Barefoot Beach Restaurant</t>
        </is>
      </c>
      <c r="F4697" t="n">
        <v>1497</v>
      </c>
      <c r="G4697" t="inlineStr">
        <is>
          <t>2026-10-05</t>
        </is>
      </c>
      <c r="H4697" t="inlineStr">
        <is>
          <t>official</t>
        </is>
      </c>
      <c r="I4697" t="inlineStr">
        <is>
          <t>output/pages/034_adaaran-select-meedhupparu/dining__adaaran.com__prestigevadoo-dining-kakuni-barefoot-beach-restaurant.md</t>
        </is>
      </c>
    </row>
    <row r="4698">
      <c r="A4698" t="n">
        <v>3</v>
      </c>
      <c r="B4698" t="inlineStr">
        <is>
          <t>Adaaran Select Hudhuranfushi</t>
        </is>
      </c>
      <c r="C4698" t="inlineStr">
        <is>
          <t>https://www.adaaran.com/blog/celebrate-the-season-under-a-tropical-sun-at-adaaran-prestige-vadoo/</t>
        </is>
      </c>
      <c r="D4698" t="inlineStr">
        <is>
          <t>wedding</t>
        </is>
      </c>
      <c r="E4698" t="inlineStr">
        <is>
          <t>Celebrate the Season Under a Tropical Sun | Adaaran Blog</t>
        </is>
      </c>
      <c r="F4698" t="n">
        <v>3727</v>
      </c>
      <c r="G4698" t="inlineStr">
        <is>
          <t>2026-10-05</t>
        </is>
      </c>
      <c r="H4698" t="inlineStr">
        <is>
          <t>official</t>
        </is>
      </c>
      <c r="I4698" t="inlineStr">
        <is>
          <t>output/pages/003_adaaran-select-hudhuranfushi/wedding__adaaran.com__blog-celebrate-the-season-under-a-tropical-sun-at-adaaran-pr.md</t>
        </is>
      </c>
    </row>
    <row r="4699">
      <c r="A4699" t="n">
        <v>34</v>
      </c>
      <c r="B4699" t="inlineStr">
        <is>
          <t>Adaaran Select Meedhupparu</t>
        </is>
      </c>
      <c r="C4699" t="inlineStr">
        <is>
          <t>https://www.adaaran.com/blog/celebrate-the-season-under-a-tropical-sun-at-adaaran-prestige-vadoo/</t>
        </is>
      </c>
      <c r="D4699" t="inlineStr">
        <is>
          <t>wedding</t>
        </is>
      </c>
      <c r="E4699" t="inlineStr">
        <is>
          <t>Celebrate the Season Under a Tropical Sun | Adaaran Blog</t>
        </is>
      </c>
      <c r="F4699" t="n">
        <v>3727</v>
      </c>
      <c r="G4699" t="inlineStr">
        <is>
          <t>2026-10-05</t>
        </is>
      </c>
      <c r="H4699" t="inlineStr">
        <is>
          <t>official</t>
        </is>
      </c>
      <c r="I4699" t="inlineStr">
        <is>
          <t>output/pages/034_adaaran-select-meedhupparu/wedding__adaaran.com__blog-celebrate-the-season-under-a-tropical-sun-at-adaaran-pr.md</t>
        </is>
      </c>
    </row>
    <row r="4700">
      <c r="A4700" t="n">
        <v>3</v>
      </c>
      <c r="B4700" t="inlineStr">
        <is>
          <t>Adaaran Select Hudhuranfushi</t>
        </is>
      </c>
      <c r="C4700" t="inlineStr">
        <is>
          <t>https://www.adaaran.com/clubrannalhi/facilities/spa/</t>
        </is>
      </c>
      <c r="D4700" t="inlineStr">
        <is>
          <t>spa</t>
        </is>
      </c>
      <c r="E4700" t="inlineStr">
        <is>
          <t>Holiday Resort and Spa Maldives | Adaaran Club Rannalhi | Spa</t>
        </is>
      </c>
      <c r="F4700" t="n">
        <v>3382</v>
      </c>
      <c r="G4700" t="inlineStr">
        <is>
          <t>2026-10-05</t>
        </is>
      </c>
      <c r="H4700" t="inlineStr">
        <is>
          <t>official</t>
        </is>
      </c>
      <c r="I4700" t="inlineStr">
        <is>
          <t>output/pages/003_adaaran-select-hudhuranfushi/spa__adaaran.com__clubrannalhi-facilities-spa.md</t>
        </is>
      </c>
    </row>
    <row r="4701">
      <c r="A4701" t="n">
        <v>34</v>
      </c>
      <c r="B4701" t="inlineStr">
        <is>
          <t>Adaaran Select Meedhupparu</t>
        </is>
      </c>
      <c r="C4701" t="inlineStr">
        <is>
          <t>https://www.adaaran.com/clubrannalhi/facilities/spa/</t>
        </is>
      </c>
      <c r="D4701" t="inlineStr">
        <is>
          <t>spa</t>
        </is>
      </c>
      <c r="E4701" t="inlineStr">
        <is>
          <t>Holiday Resort and Spa Maldives | Adaaran Club Rannalhi | Spa</t>
        </is>
      </c>
      <c r="F4701" t="n">
        <v>3382</v>
      </c>
      <c r="G4701" t="inlineStr">
        <is>
          <t>2026-10-05</t>
        </is>
      </c>
      <c r="H4701" t="inlineStr">
        <is>
          <t>official</t>
        </is>
      </c>
      <c r="I4701" t="inlineStr">
        <is>
          <t>output/pages/034_adaaran-select-meedhupparu/spa__adaaran.com__clubrannalhi-facilities-spa.md</t>
        </is>
      </c>
    </row>
    <row r="4702">
      <c r="A4702" t="n">
        <v>3</v>
      </c>
      <c r="B4702" t="inlineStr">
        <is>
          <t>Adaaran Select Hudhuranfushi</t>
        </is>
      </c>
      <c r="C4702" t="inlineStr">
        <is>
          <t>https://www.adaaran.com/selecthudhuranfushi/facilities/transfers/</t>
        </is>
      </c>
      <c r="D4702" t="inlineStr">
        <is>
          <t>diving</t>
        </is>
      </c>
      <c r="E4702" t="inlineStr">
        <is>
          <t>Maldives Speedboat Transfers | Transfers to Adaaran Select Hudhuranfushi</t>
        </is>
      </c>
      <c r="F4702" t="n">
        <v>2914</v>
      </c>
      <c r="G4702" t="inlineStr">
        <is>
          <t>2026-10-05</t>
        </is>
      </c>
      <c r="H4702" t="inlineStr">
        <is>
          <t>official</t>
        </is>
      </c>
      <c r="I4702" t="inlineStr">
        <is>
          <t>output/pages/003_adaaran-select-hudhuranfushi/diving__adaaran.com__selecthudhuranfushi-facilities-transfers.md</t>
        </is>
      </c>
    </row>
    <row r="4703">
      <c r="A4703" t="n">
        <v>34</v>
      </c>
      <c r="B4703" t="inlineStr">
        <is>
          <t>Adaaran Select Meedhupparu</t>
        </is>
      </c>
      <c r="C4703" t="inlineStr">
        <is>
          <t>https://www.adaaran.com/selecthudhuranfushi/facilities/transfers/</t>
        </is>
      </c>
      <c r="D4703" t="inlineStr">
        <is>
          <t>diving</t>
        </is>
      </c>
      <c r="E4703" t="inlineStr">
        <is>
          <t>Maldives Speedboat Transfers | Transfers to Adaaran Select Hudhuranfushi</t>
        </is>
      </c>
      <c r="F4703" t="n">
        <v>2914</v>
      </c>
      <c r="G4703" t="inlineStr">
        <is>
          <t>2026-10-05</t>
        </is>
      </c>
      <c r="H4703" t="inlineStr">
        <is>
          <t>official</t>
        </is>
      </c>
      <c r="I4703" t="inlineStr">
        <is>
          <t>output/pages/034_adaaran-select-meedhupparu/diving__adaaran.com__selecthudhuranfushi-facilities-transfers.md</t>
        </is>
      </c>
    </row>
    <row r="4704">
      <c r="A4704" t="n">
        <v>3</v>
      </c>
      <c r="B4704" t="inlineStr">
        <is>
          <t>Adaaran Select Hudhuranfushi</t>
        </is>
      </c>
      <c r="C4704" t="inlineStr">
        <is>
          <t>https://www.adaaran.com/prestigewatervillas/gallery/</t>
        </is>
      </c>
      <c r="D4704" t="inlineStr">
        <is>
          <t>diving</t>
        </is>
      </c>
      <c r="E4704" t="inlineStr">
        <is>
          <t>Maldives Photos and Videos | Adaaran Prestige Water Villas</t>
        </is>
      </c>
      <c r="F4704" t="n">
        <v>1025</v>
      </c>
      <c r="G4704" t="inlineStr">
        <is>
          <t>2026-10-05</t>
        </is>
      </c>
      <c r="H4704" t="inlineStr">
        <is>
          <t>official</t>
        </is>
      </c>
      <c r="I4704" t="inlineStr">
        <is>
          <t>output/pages/003_adaaran-select-hudhuranfushi/diving__adaaran.com__prestigewatervillas-gallery.md</t>
        </is>
      </c>
    </row>
    <row r="4705">
      <c r="A4705" t="n">
        <v>34</v>
      </c>
      <c r="B4705" t="inlineStr">
        <is>
          <t>Adaaran Select Meedhupparu</t>
        </is>
      </c>
      <c r="C4705" t="inlineStr">
        <is>
          <t>https://www.adaaran.com/prestigewatervillas/gallery/</t>
        </is>
      </c>
      <c r="D4705" t="inlineStr">
        <is>
          <t>diving</t>
        </is>
      </c>
      <c r="E4705" t="inlineStr">
        <is>
          <t>Maldives Photos and Videos | Adaaran Prestige Water Villas</t>
        </is>
      </c>
      <c r="F4705" t="n">
        <v>1025</v>
      </c>
      <c r="G4705" t="inlineStr">
        <is>
          <t>2026-10-05</t>
        </is>
      </c>
      <c r="H4705" t="inlineStr">
        <is>
          <t>official</t>
        </is>
      </c>
      <c r="I4705" t="inlineStr">
        <is>
          <t>output/pages/034_adaaran-select-meedhupparu/diving__adaaran.com__prestigewatervillas-gallery.md</t>
        </is>
      </c>
    </row>
    <row r="4706">
      <c r="A4706" t="n">
        <v>3</v>
      </c>
      <c r="B4706" t="inlineStr">
        <is>
          <t>Adaaran Select Hudhuranfushi</t>
        </is>
      </c>
      <c r="C4706" t="inlineStr">
        <is>
          <t>https://www.adaaran.com/selectmeedhupparu/facilities/komas-kids-club/</t>
        </is>
      </c>
      <c r="D4706" t="inlineStr">
        <is>
          <t>diving</t>
        </is>
      </c>
      <c r="E4706" t="inlineStr">
        <is>
          <t>Family Holiday Maldives | Komas Kids Club | Adaaran Meedhupparu</t>
        </is>
      </c>
      <c r="F4706" t="n">
        <v>4105</v>
      </c>
      <c r="G4706" t="inlineStr">
        <is>
          <t>2026-10-05</t>
        </is>
      </c>
      <c r="H4706" t="inlineStr">
        <is>
          <t>official</t>
        </is>
      </c>
      <c r="I4706" t="inlineStr">
        <is>
          <t>output/pages/003_adaaran-select-hudhuranfushi/diving__adaaran.com__selectmeedhupparu-facilities-komas-kids-club.md</t>
        </is>
      </c>
    </row>
    <row r="4707">
      <c r="A4707" t="n">
        <v>34</v>
      </c>
      <c r="B4707" t="inlineStr">
        <is>
          <t>Adaaran Select Meedhupparu</t>
        </is>
      </c>
      <c r="C4707" t="inlineStr">
        <is>
          <t>https://www.adaaran.com/selectmeedhupparu/facilities/komas-kids-club/</t>
        </is>
      </c>
      <c r="D4707" t="inlineStr">
        <is>
          <t>diving</t>
        </is>
      </c>
      <c r="E4707" t="inlineStr">
        <is>
          <t>Family Holiday Maldives | Komas Kids Club | Adaaran Meedhupparu</t>
        </is>
      </c>
      <c r="F4707" t="n">
        <v>4105</v>
      </c>
      <c r="G4707" t="inlineStr">
        <is>
          <t>2026-10-05</t>
        </is>
      </c>
      <c r="H4707" t="inlineStr">
        <is>
          <t>official</t>
        </is>
      </c>
      <c r="I4707" t="inlineStr">
        <is>
          <t>output/pages/034_adaaran-select-meedhupparu/diving__adaaran.com__selectmeedhupparu-facilities-komas-kids-club.md</t>
        </is>
      </c>
    </row>
    <row r="4708">
      <c r="A4708" t="n">
        <v>3</v>
      </c>
      <c r="B4708" t="inlineStr">
        <is>
          <t>Adaaran Select Hudhuranfushi</t>
        </is>
      </c>
      <c r="C4708" t="inlineStr">
        <is>
          <t>https://www.adaaran.com/clubrannalhi/experiences/fishermans-island/</t>
        </is>
      </c>
      <c r="D4708" t="inlineStr">
        <is>
          <t>diving</t>
        </is>
      </c>
      <c r="E4708" t="inlineStr">
        <is>
          <t>Places to go in Maldives | Fisherman Island | Adaaran Club Rannalhi</t>
        </is>
      </c>
      <c r="F4708" t="n">
        <v>2871</v>
      </c>
      <c r="G4708" t="inlineStr">
        <is>
          <t>2026-10-05</t>
        </is>
      </c>
      <c r="H4708" t="inlineStr">
        <is>
          <t>official</t>
        </is>
      </c>
      <c r="I4708" t="inlineStr">
        <is>
          <t>output/pages/003_adaaran-select-hudhuranfushi/diving__adaaran.com__clubrannalhi-experiences-fishermans-island.md</t>
        </is>
      </c>
    </row>
    <row r="4709">
      <c r="A4709" t="n">
        <v>34</v>
      </c>
      <c r="B4709" t="inlineStr">
        <is>
          <t>Adaaran Select Meedhupparu</t>
        </is>
      </c>
      <c r="C4709" t="inlineStr">
        <is>
          <t>https://www.adaaran.com/clubrannalhi/experiences/fishermans-island/</t>
        </is>
      </c>
      <c r="D4709" t="inlineStr">
        <is>
          <t>diving</t>
        </is>
      </c>
      <c r="E4709" t="inlineStr">
        <is>
          <t>Places to go in Maldives | Fisherman Island | Adaaran Club Rannalhi</t>
        </is>
      </c>
      <c r="F4709" t="n">
        <v>2871</v>
      </c>
      <c r="G4709" t="inlineStr">
        <is>
          <t>2026-10-05</t>
        </is>
      </c>
      <c r="H4709" t="inlineStr">
        <is>
          <t>official</t>
        </is>
      </c>
      <c r="I4709" t="inlineStr">
        <is>
          <t>output/pages/034_adaaran-select-meedhupparu/diving__adaaran.com__clubrannalhi-experiences-fishermans-island.md</t>
        </is>
      </c>
    </row>
    <row r="4710">
      <c r="A4710" t="n">
        <v>3</v>
      </c>
      <c r="B4710" t="inlineStr">
        <is>
          <t>Adaaran Select Hudhuranfushi</t>
        </is>
      </c>
      <c r="C4710" t="inlineStr">
        <is>
          <t>https://www.adaaran.com/selectmeedhupparu/facilities/spa/spa-treatments/</t>
        </is>
      </c>
      <c r="D4710" t="inlineStr">
        <is>
          <t>dining</t>
        </is>
      </c>
      <c r="E4710" t="inlineStr">
        <is>
          <t>Spa Treatments | Adaaran Select Meedhupparu</t>
        </is>
      </c>
      <c r="F4710" t="n">
        <v>4078</v>
      </c>
      <c r="G4710" t="inlineStr">
        <is>
          <t>2026-10-05</t>
        </is>
      </c>
      <c r="H4710" t="inlineStr">
        <is>
          <t>official</t>
        </is>
      </c>
      <c r="I4710" t="inlineStr">
        <is>
          <t>output/pages/003_adaaran-select-hudhuranfushi/dining__adaaran.com__selectmeedhupparu-facilities-spa-spa-treatments.md</t>
        </is>
      </c>
    </row>
    <row r="4711">
      <c r="A4711" t="n">
        <v>34</v>
      </c>
      <c r="B4711" t="inlineStr">
        <is>
          <t>Adaaran Select Meedhupparu</t>
        </is>
      </c>
      <c r="C4711" t="inlineStr">
        <is>
          <t>https://www.adaaran.com/selectmeedhupparu/facilities/spa/spa-treatments/</t>
        </is>
      </c>
      <c r="D4711" t="inlineStr">
        <is>
          <t>dining</t>
        </is>
      </c>
      <c r="E4711" t="inlineStr">
        <is>
          <t>Spa Treatments | Adaaran Select Meedhupparu</t>
        </is>
      </c>
      <c r="F4711" t="n">
        <v>4078</v>
      </c>
      <c r="G4711" t="inlineStr">
        <is>
          <t>2026-10-05</t>
        </is>
      </c>
      <c r="H4711" t="inlineStr">
        <is>
          <t>official</t>
        </is>
      </c>
      <c r="I4711" t="inlineStr">
        <is>
          <t>output/pages/034_adaaran-select-meedhupparu/dining__adaaran.com__selectmeedhupparu-facilities-spa-spa-treatments.md</t>
        </is>
      </c>
    </row>
    <row r="4712">
      <c r="A4712" t="n">
        <v>3</v>
      </c>
      <c r="B4712" t="inlineStr">
        <is>
          <t>Adaaran Select Hudhuranfushi</t>
        </is>
      </c>
      <c r="C4712" t="inlineStr">
        <is>
          <t>https://www.adaaran.com/offers/family-getaway/</t>
        </is>
      </c>
      <c r="D4712" t="inlineStr">
        <is>
          <t>diving</t>
        </is>
      </c>
      <c r="E4712" t="inlineStr">
        <is>
          <t>Family Resort Maldives | Adaaran Resort | Family getaway</t>
        </is>
      </c>
      <c r="F4712" t="n">
        <v>1150</v>
      </c>
      <c r="G4712" t="inlineStr">
        <is>
          <t>2026-10-05</t>
        </is>
      </c>
      <c r="H4712" t="inlineStr">
        <is>
          <t>official</t>
        </is>
      </c>
      <c r="I4712" t="inlineStr">
        <is>
          <t>output/pages/003_adaaran-select-hudhuranfushi/diving__adaaran.com__offers-family-getaway.md</t>
        </is>
      </c>
    </row>
    <row r="4713">
      <c r="A4713" t="n">
        <v>34</v>
      </c>
      <c r="B4713" t="inlineStr">
        <is>
          <t>Adaaran Select Meedhupparu</t>
        </is>
      </c>
      <c r="C4713" t="inlineStr">
        <is>
          <t>https://www.adaaran.com/offers/family-getaway/</t>
        </is>
      </c>
      <c r="D4713" t="inlineStr">
        <is>
          <t>diving</t>
        </is>
      </c>
      <c r="E4713" t="inlineStr">
        <is>
          <t>Family Resort Maldives | Adaaran Resort | Family getaway</t>
        </is>
      </c>
      <c r="F4713" t="n">
        <v>1150</v>
      </c>
      <c r="G4713" t="inlineStr">
        <is>
          <t>2026-10-05</t>
        </is>
      </c>
      <c r="H4713" t="inlineStr">
        <is>
          <t>official</t>
        </is>
      </c>
      <c r="I4713" t="inlineStr">
        <is>
          <t>output/pages/034_adaaran-select-meedhupparu/diving__adaaran.com__offers-family-getaway.md</t>
        </is>
      </c>
    </row>
    <row r="4714">
      <c r="A4714" t="n">
        <v>3</v>
      </c>
      <c r="B4714" t="inlineStr">
        <is>
          <t>Adaaran Select Hudhuranfushi</t>
        </is>
      </c>
      <c r="C4714" t="inlineStr">
        <is>
          <t>https://www.adaaran.com/blog/distinctive-dining-at-adaaran-resorts-maldives/</t>
        </is>
      </c>
      <c r="D4714" t="inlineStr">
        <is>
          <t>dining</t>
        </is>
      </c>
      <c r="E4714" t="inlineStr">
        <is>
          <t>Distinctive Dining at Adaaran Resorts Maldives | Adaaran Blog</t>
        </is>
      </c>
      <c r="F4714" t="n">
        <v>1760</v>
      </c>
      <c r="G4714" t="inlineStr">
        <is>
          <t>2026-10-05</t>
        </is>
      </c>
      <c r="H4714" t="inlineStr">
        <is>
          <t>official</t>
        </is>
      </c>
      <c r="I4714" t="inlineStr">
        <is>
          <t>output/pages/003_adaaran-select-hudhuranfushi/dining__adaaran.com__blog-distinctive-dining-at-adaaran-resorts-maldives.md</t>
        </is>
      </c>
    </row>
    <row r="4715">
      <c r="A4715" t="n">
        <v>34</v>
      </c>
      <c r="B4715" t="inlineStr">
        <is>
          <t>Adaaran Select Meedhupparu</t>
        </is>
      </c>
      <c r="C4715" t="inlineStr">
        <is>
          <t>https://www.adaaran.com/blog/distinctive-dining-at-adaaran-resorts-maldives/</t>
        </is>
      </c>
      <c r="D4715" t="inlineStr">
        <is>
          <t>dining</t>
        </is>
      </c>
      <c r="E4715" t="inlineStr">
        <is>
          <t>Distinctive Dining at Adaaran Resorts Maldives | Adaaran Blog</t>
        </is>
      </c>
      <c r="F4715" t="n">
        <v>1760</v>
      </c>
      <c r="G4715" t="inlineStr">
        <is>
          <t>2026-10-05</t>
        </is>
      </c>
      <c r="H4715" t="inlineStr">
        <is>
          <t>official</t>
        </is>
      </c>
      <c r="I4715" t="inlineStr">
        <is>
          <t>output/pages/034_adaaran-select-meedhupparu/dining__adaaran.com__blog-distinctive-dining-at-adaaran-resorts-maldives.md</t>
        </is>
      </c>
    </row>
    <row r="4716">
      <c r="A4716" t="n">
        <v>3</v>
      </c>
      <c r="B4716" t="inlineStr">
        <is>
          <t>Adaaran Select Hudhuranfushi</t>
        </is>
      </c>
      <c r="C4716" t="inlineStr">
        <is>
          <t>https://www.adaaran.com/selectmeedhupparu/location/maldives-attractions/</t>
        </is>
      </c>
      <c r="D4716" t="inlineStr">
        <is>
          <t>diving</t>
        </is>
      </c>
      <c r="E4716" t="inlineStr">
        <is>
          <t>Maldives Sightseeing | Maldives Attractions | Adaaran Meedhupparu</t>
        </is>
      </c>
      <c r="F4716" t="n">
        <v>2105</v>
      </c>
      <c r="G4716" t="inlineStr">
        <is>
          <t>2026-10-05</t>
        </is>
      </c>
      <c r="H4716" t="inlineStr">
        <is>
          <t>official</t>
        </is>
      </c>
      <c r="I4716" t="inlineStr">
        <is>
          <t>output/pages/003_adaaran-select-hudhuranfushi/diving__adaaran.com__selectmeedhupparu-location-maldives-attractions.md</t>
        </is>
      </c>
    </row>
    <row r="4717">
      <c r="A4717" t="n">
        <v>34</v>
      </c>
      <c r="B4717" t="inlineStr">
        <is>
          <t>Adaaran Select Meedhupparu</t>
        </is>
      </c>
      <c r="C4717" t="inlineStr">
        <is>
          <t>https://www.adaaran.com/selectmeedhupparu/location/maldives-attractions/</t>
        </is>
      </c>
      <c r="D4717" t="inlineStr">
        <is>
          <t>diving</t>
        </is>
      </c>
      <c r="E4717" t="inlineStr">
        <is>
          <t>Maldives Sightseeing | Maldives Attractions | Adaaran Meedhupparu</t>
        </is>
      </c>
      <c r="F4717" t="n">
        <v>2105</v>
      </c>
      <c r="G4717" t="inlineStr">
        <is>
          <t>2026-10-05</t>
        </is>
      </c>
      <c r="H4717" t="inlineStr">
        <is>
          <t>official</t>
        </is>
      </c>
      <c r="I4717" t="inlineStr">
        <is>
          <t>output/pages/034_adaaran-select-meedhupparu/diving__adaaran.com__selectmeedhupparu-location-maldives-attractions.md</t>
        </is>
      </c>
    </row>
    <row r="4718">
      <c r="A4718" t="n">
        <v>3</v>
      </c>
      <c r="B4718" t="inlineStr">
        <is>
          <t>Adaaran Select Hudhuranfushi</t>
        </is>
      </c>
      <c r="C4718" t="inlineStr">
        <is>
          <t>https://www.adaaran.com/selecthudhuranfushi/premium-all-inclusive-offering/</t>
        </is>
      </c>
      <c r="D4718" t="inlineStr">
        <is>
          <t>diving</t>
        </is>
      </c>
      <c r="E4718" t="inlineStr">
        <is>
          <t>Maldives All Inclusive | Offers at Adaaran Select Hudhuranfushi</t>
        </is>
      </c>
      <c r="F4718" t="n">
        <v>5534</v>
      </c>
      <c r="G4718" t="inlineStr">
        <is>
          <t>2026-10-05</t>
        </is>
      </c>
      <c r="H4718" t="inlineStr">
        <is>
          <t>official</t>
        </is>
      </c>
      <c r="I4718" t="inlineStr">
        <is>
          <t>output/pages/003_adaaran-select-hudhuranfushi/diving__adaaran.com__selecthudhuranfushi-premium-all-inclusive-offering.md</t>
        </is>
      </c>
    </row>
    <row r="4719">
      <c r="A4719" t="n">
        <v>34</v>
      </c>
      <c r="B4719" t="inlineStr">
        <is>
          <t>Adaaran Select Meedhupparu</t>
        </is>
      </c>
      <c r="C4719" t="inlineStr">
        <is>
          <t>https://www.adaaran.com/selecthudhuranfushi/premium-all-inclusive-offering/</t>
        </is>
      </c>
      <c r="D4719" t="inlineStr">
        <is>
          <t>diving</t>
        </is>
      </c>
      <c r="E4719" t="inlineStr">
        <is>
          <t>Maldives All Inclusive | Offers at Adaaran Select Hudhuranfushi</t>
        </is>
      </c>
      <c r="F4719" t="n">
        <v>5534</v>
      </c>
      <c r="G4719" t="inlineStr">
        <is>
          <t>2026-10-05</t>
        </is>
      </c>
      <c r="H4719" t="inlineStr">
        <is>
          <t>official</t>
        </is>
      </c>
      <c r="I4719" t="inlineStr">
        <is>
          <t>output/pages/034_adaaran-select-meedhupparu/diving__adaaran.com__selecthudhuranfushi-premium-all-inclusive-offering.md</t>
        </is>
      </c>
    </row>
    <row r="4720">
      <c r="A4720" t="n">
        <v>3</v>
      </c>
      <c r="B4720" t="inlineStr">
        <is>
          <t>Adaaran Select Hudhuranfushi</t>
        </is>
      </c>
      <c r="C4720" t="inlineStr">
        <is>
          <t>https://www.adaaran.com/prestigewatervillas/facilities/transfers/</t>
        </is>
      </c>
      <c r="D4720" t="inlineStr">
        <is>
          <t>diving</t>
        </is>
      </c>
      <c r="E4720" t="inlineStr">
        <is>
          <t>Maldives All Inclusive with Transfers | Adaaran Prestige Water Villas</t>
        </is>
      </c>
      <c r="F4720" t="n">
        <v>4161</v>
      </c>
      <c r="G4720" t="inlineStr">
        <is>
          <t>2026-10-05</t>
        </is>
      </c>
      <c r="H4720" t="inlineStr">
        <is>
          <t>official</t>
        </is>
      </c>
      <c r="I4720" t="inlineStr">
        <is>
          <t>output/pages/003_adaaran-select-hudhuranfushi/diving__adaaran.com__prestigewatervillas-facilities-transfers.md</t>
        </is>
      </c>
    </row>
    <row r="4721">
      <c r="A4721" t="n">
        <v>34</v>
      </c>
      <c r="B4721" t="inlineStr">
        <is>
          <t>Adaaran Select Meedhupparu</t>
        </is>
      </c>
      <c r="C4721" t="inlineStr">
        <is>
          <t>https://www.adaaran.com/prestigewatervillas/facilities/transfers/</t>
        </is>
      </c>
      <c r="D4721" t="inlineStr">
        <is>
          <t>diving</t>
        </is>
      </c>
      <c r="E4721" t="inlineStr">
        <is>
          <t>Maldives All Inclusive with Transfers | Adaaran Prestige Water Villas</t>
        </is>
      </c>
      <c r="F4721" t="n">
        <v>4161</v>
      </c>
      <c r="G4721" t="inlineStr">
        <is>
          <t>2026-10-05</t>
        </is>
      </c>
      <c r="H4721" t="inlineStr">
        <is>
          <t>official</t>
        </is>
      </c>
      <c r="I4721" t="inlineStr">
        <is>
          <t>output/pages/034_adaaran-select-meedhupparu/diving__adaaran.com__prestigewatervillas-facilities-transfers.md</t>
        </is>
      </c>
    </row>
    <row r="4722">
      <c r="A4722" t="n">
        <v>3</v>
      </c>
      <c r="B4722" t="inlineStr">
        <is>
          <t>Adaaran Select Hudhuranfushi</t>
        </is>
      </c>
      <c r="C4722" t="inlineStr">
        <is>
          <t>https://www.adaaran.com/selecthudhuranfushi/dining/indian-pavilion/</t>
        </is>
      </c>
      <c r="D4722" t="inlineStr">
        <is>
          <t>dining</t>
        </is>
      </c>
      <c r="E4722" t="inlineStr">
        <is>
          <t>Indian Restaurant in Maldives | Adaaran Select Hudhuranfushi</t>
        </is>
      </c>
      <c r="F4722" t="n">
        <v>1203</v>
      </c>
      <c r="G4722" t="inlineStr">
        <is>
          <t>2026-10-05</t>
        </is>
      </c>
      <c r="H4722" t="inlineStr">
        <is>
          <t>official</t>
        </is>
      </c>
      <c r="I4722" t="inlineStr">
        <is>
          <t>output/pages/003_adaaran-select-hudhuranfushi/dining__adaaran.com__selecthudhuranfushi-dining-indian-pavilion.md</t>
        </is>
      </c>
    </row>
    <row r="4723">
      <c r="A4723" t="n">
        <v>34</v>
      </c>
      <c r="B4723" t="inlineStr">
        <is>
          <t>Adaaran Select Meedhupparu</t>
        </is>
      </c>
      <c r="C4723" t="inlineStr">
        <is>
          <t>https://www.adaaran.com/selecthudhuranfushi/dining/indian-pavilion/</t>
        </is>
      </c>
      <c r="D4723" t="inlineStr">
        <is>
          <t>dining</t>
        </is>
      </c>
      <c r="E4723" t="inlineStr">
        <is>
          <t>Indian Restaurant in Maldives | Adaaran Select Hudhuranfushi</t>
        </is>
      </c>
      <c r="F4723" t="n">
        <v>1203</v>
      </c>
      <c r="G4723" t="inlineStr">
        <is>
          <t>2026-10-05</t>
        </is>
      </c>
      <c r="H4723" t="inlineStr">
        <is>
          <t>official</t>
        </is>
      </c>
      <c r="I4723" t="inlineStr">
        <is>
          <t>output/pages/034_adaaran-select-meedhupparu/dining__adaaran.com__selecthudhuranfushi-dining-indian-pavilion.md</t>
        </is>
      </c>
    </row>
    <row r="4724">
      <c r="A4724" t="n">
        <v>3</v>
      </c>
      <c r="B4724" t="inlineStr">
        <is>
          <t>Adaaran Select Hudhuranfushi</t>
        </is>
      </c>
      <c r="C4724" t="inlineStr">
        <is>
          <t>https://www.adaaran.com/selectmeedhupparu/dining/jaafaiy-restaurant/</t>
        </is>
      </c>
      <c r="D4724" t="inlineStr">
        <is>
          <t>dining</t>
        </is>
      </c>
      <c r="E4724" t="inlineStr">
        <is>
          <t>Restaurant in Maldives | Jaafaiy Restaurant | Adaaran Meedhupparu</t>
        </is>
      </c>
      <c r="F4724" t="n">
        <v>1658</v>
      </c>
      <c r="G4724" t="inlineStr">
        <is>
          <t>2026-10-05</t>
        </is>
      </c>
      <c r="H4724" t="inlineStr">
        <is>
          <t>official</t>
        </is>
      </c>
      <c r="I4724" t="inlineStr">
        <is>
          <t>output/pages/003_adaaran-select-hudhuranfushi/dining__adaaran.com__selectmeedhupparu-dining-jaafaiy-restaurant.md</t>
        </is>
      </c>
    </row>
    <row r="4725">
      <c r="A4725" t="n">
        <v>34</v>
      </c>
      <c r="B4725" t="inlineStr">
        <is>
          <t>Adaaran Select Meedhupparu</t>
        </is>
      </c>
      <c r="C4725" t="inlineStr">
        <is>
          <t>https://www.adaaran.com/selectmeedhupparu/dining/jaafaiy-restaurant/</t>
        </is>
      </c>
      <c r="D4725" t="inlineStr">
        <is>
          <t>dining</t>
        </is>
      </c>
      <c r="E4725" t="inlineStr">
        <is>
          <t>Restaurant in Maldives | Jaafaiy Restaurant | Adaaran Meedhupparu</t>
        </is>
      </c>
      <c r="F4725" t="n">
        <v>1658</v>
      </c>
      <c r="G4725" t="inlineStr">
        <is>
          <t>2026-10-05</t>
        </is>
      </c>
      <c r="H4725" t="inlineStr">
        <is>
          <t>official</t>
        </is>
      </c>
      <c r="I4725" t="inlineStr">
        <is>
          <t>output/pages/034_adaaran-select-meedhupparu/dining__adaaran.com__selectmeedhupparu-dining-jaafaiy-restaurant.md</t>
        </is>
      </c>
    </row>
    <row r="4726">
      <c r="A4726" t="n">
        <v>3</v>
      </c>
      <c r="B4726" t="inlineStr">
        <is>
          <t>Adaaran Select Hudhuranfushi</t>
        </is>
      </c>
      <c r="C4726" t="inlineStr">
        <is>
          <t>https://www.adaaran.com/selectmeedhupparu/offers/storrington-collective-family-getaway/</t>
        </is>
      </c>
      <c r="D4726" t="inlineStr">
        <is>
          <t>diving</t>
        </is>
      </c>
      <c r="E4726" t="inlineStr">
        <is>
          <t>Family Getaway in Maldives! | Adaaran Select Meedhupparu</t>
        </is>
      </c>
      <c r="F4726" t="n">
        <v>4592</v>
      </c>
      <c r="G4726" t="inlineStr">
        <is>
          <t>2026-10-05</t>
        </is>
      </c>
      <c r="H4726" t="inlineStr">
        <is>
          <t>official</t>
        </is>
      </c>
      <c r="I4726" t="inlineStr">
        <is>
          <t>output/pages/003_adaaran-select-hudhuranfushi/diving__adaaran.com__selectmeedhupparu-offers-storrington-collective-family-getaw.md</t>
        </is>
      </c>
    </row>
    <row r="4727">
      <c r="A4727" t="n">
        <v>34</v>
      </c>
      <c r="B4727" t="inlineStr">
        <is>
          <t>Adaaran Select Meedhupparu</t>
        </is>
      </c>
      <c r="C4727" t="inlineStr">
        <is>
          <t>https://www.adaaran.com/selectmeedhupparu/offers/storrington-collective-family-getaway/</t>
        </is>
      </c>
      <c r="D4727" t="inlineStr">
        <is>
          <t>diving</t>
        </is>
      </c>
      <c r="E4727" t="inlineStr">
        <is>
          <t>Family Getaway in Maldives! | Adaaran Select Meedhupparu</t>
        </is>
      </c>
      <c r="F4727" t="n">
        <v>4592</v>
      </c>
      <c r="G4727" t="inlineStr">
        <is>
          <t>2026-10-05</t>
        </is>
      </c>
      <c r="H4727" t="inlineStr">
        <is>
          <t>official</t>
        </is>
      </c>
      <c r="I4727" t="inlineStr">
        <is>
          <t>output/pages/034_adaaran-select-meedhupparu/diving__adaaran.com__selectmeedhupparu-offers-storrington-collective-family-getaw.md</t>
        </is>
      </c>
    </row>
    <row r="4728">
      <c r="A4728" t="n">
        <v>3</v>
      </c>
      <c r="B4728" t="inlineStr">
        <is>
          <t>Adaaran Select Hudhuranfushi</t>
        </is>
      </c>
      <c r="C4728" t="inlineStr">
        <is>
          <t>https://www.adaaran.com/prestigevadoo/dining/farivalhu-restaurant/</t>
        </is>
      </c>
      <c r="D4728" t="inlineStr">
        <is>
          <t>dining</t>
        </is>
      </c>
      <c r="E4728" t="inlineStr">
        <is>
          <t>Maldives Fine Dining | Farivalhu Restaurant | Adaaran Prestige Vadoo</t>
        </is>
      </c>
      <c r="F4728" t="n">
        <v>1768</v>
      </c>
      <c r="G4728" t="inlineStr">
        <is>
          <t>2026-10-05</t>
        </is>
      </c>
      <c r="H4728" t="inlineStr">
        <is>
          <t>official</t>
        </is>
      </c>
      <c r="I4728" t="inlineStr">
        <is>
          <t>output/pages/003_adaaran-select-hudhuranfushi/dining__adaaran.com__prestigevadoo-dining-farivalhu-restaurant.md</t>
        </is>
      </c>
    </row>
    <row r="4729">
      <c r="A4729" t="n">
        <v>34</v>
      </c>
      <c r="B4729" t="inlineStr">
        <is>
          <t>Adaaran Select Meedhupparu</t>
        </is>
      </c>
      <c r="C4729" t="inlineStr">
        <is>
          <t>https://www.adaaran.com/prestigevadoo/dining/farivalhu-restaurant/</t>
        </is>
      </c>
      <c r="D4729" t="inlineStr">
        <is>
          <t>dining</t>
        </is>
      </c>
      <c r="E4729" t="inlineStr">
        <is>
          <t>Maldives Fine Dining | Farivalhu Restaurant | Adaaran Prestige Vadoo</t>
        </is>
      </c>
      <c r="F4729" t="n">
        <v>1768</v>
      </c>
      <c r="G4729" t="inlineStr">
        <is>
          <t>2026-10-05</t>
        </is>
      </c>
      <c r="H4729" t="inlineStr">
        <is>
          <t>official</t>
        </is>
      </c>
      <c r="I4729" t="inlineStr">
        <is>
          <t>output/pages/034_adaaran-select-meedhupparu/dining__adaaran.com__prestigevadoo-dining-farivalhu-restaurant.md</t>
        </is>
      </c>
    </row>
    <row r="4730">
      <c r="A4730" t="n">
        <v>3</v>
      </c>
      <c r="B4730" t="inlineStr">
        <is>
          <t>Adaaran Select Hudhuranfushi</t>
        </is>
      </c>
      <c r="C4730" t="inlineStr">
        <is>
          <t>https://www.adaaran.com/prestigewatervillas/weddings/</t>
        </is>
      </c>
      <c r="D4730" t="inlineStr">
        <is>
          <t>wedding</t>
        </is>
      </c>
      <c r="E4730" t="inlineStr">
        <is>
          <t>Maldives Wedding | Weddings at Adaaran Prestige Water Villas</t>
        </is>
      </c>
      <c r="F4730" t="n">
        <v>2356</v>
      </c>
      <c r="G4730" t="inlineStr">
        <is>
          <t>2026-10-05</t>
        </is>
      </c>
      <c r="H4730" t="inlineStr">
        <is>
          <t>official</t>
        </is>
      </c>
      <c r="I4730" t="inlineStr">
        <is>
          <t>output/pages/003_adaaran-select-hudhuranfushi/wedding__adaaran.com__prestigewatervillas-weddings.md</t>
        </is>
      </c>
    </row>
    <row r="4731">
      <c r="A4731" t="n">
        <v>34</v>
      </c>
      <c r="B4731" t="inlineStr">
        <is>
          <t>Adaaran Select Meedhupparu</t>
        </is>
      </c>
      <c r="C4731" t="inlineStr">
        <is>
          <t>https://www.adaaran.com/prestigewatervillas/weddings/</t>
        </is>
      </c>
      <c r="D4731" t="inlineStr">
        <is>
          <t>wedding</t>
        </is>
      </c>
      <c r="E4731" t="inlineStr">
        <is>
          <t>Maldives Wedding | Weddings at Adaaran Prestige Water Villas</t>
        </is>
      </c>
      <c r="F4731" t="n">
        <v>2356</v>
      </c>
      <c r="G4731" t="inlineStr">
        <is>
          <t>2026-10-05</t>
        </is>
      </c>
      <c r="H4731" t="inlineStr">
        <is>
          <t>official</t>
        </is>
      </c>
      <c r="I4731" t="inlineStr">
        <is>
          <t>output/pages/034_adaaran-select-meedhupparu/wedding__adaaran.com__prestigewatervillas-weddings.md</t>
        </is>
      </c>
    </row>
    <row r="4732">
      <c r="A4732" t="n">
        <v>3</v>
      </c>
      <c r="B4732" t="inlineStr">
        <is>
          <t>Adaaran Select Hudhuranfushi</t>
        </is>
      </c>
      <c r="C4732" t="inlineStr">
        <is>
          <t>https://www.adaaran.com/selectmeedhupparu/experiences/sunset-photo-flip/</t>
        </is>
      </c>
      <c r="D4732" t="inlineStr">
        <is>
          <t>diving</t>
        </is>
      </c>
      <c r="E4732" t="inlineStr">
        <is>
          <t>Maldives Sunset Cruise | Photo Flip | Adaaran Meedhupparu</t>
        </is>
      </c>
      <c r="F4732" t="n">
        <v>3666</v>
      </c>
      <c r="G4732" t="inlineStr">
        <is>
          <t>2026-10-05</t>
        </is>
      </c>
      <c r="H4732" t="inlineStr">
        <is>
          <t>official</t>
        </is>
      </c>
      <c r="I4732" t="inlineStr">
        <is>
          <t>output/pages/003_adaaran-select-hudhuranfushi/diving__adaaran.com__selectmeedhupparu-experiences-sunset-photo-flip.md</t>
        </is>
      </c>
    </row>
    <row r="4733">
      <c r="A4733" t="n">
        <v>34</v>
      </c>
      <c r="B4733" t="inlineStr">
        <is>
          <t>Adaaran Select Meedhupparu</t>
        </is>
      </c>
      <c r="C4733" t="inlineStr">
        <is>
          <t>https://www.adaaran.com/selectmeedhupparu/experiences/sunset-photo-flip/</t>
        </is>
      </c>
      <c r="D4733" t="inlineStr">
        <is>
          <t>diving</t>
        </is>
      </c>
      <c r="E4733" t="inlineStr">
        <is>
          <t>Maldives Sunset Cruise | Photo Flip | Adaaran Meedhupparu</t>
        </is>
      </c>
      <c r="F4733" t="n">
        <v>3666</v>
      </c>
      <c r="G4733" t="inlineStr">
        <is>
          <t>2026-10-05</t>
        </is>
      </c>
      <c r="H4733" t="inlineStr">
        <is>
          <t>official</t>
        </is>
      </c>
      <c r="I4733" t="inlineStr">
        <is>
          <t>output/pages/034_adaaran-select-meedhupparu/diving__adaaran.com__selectmeedhupparu-experiences-sunset-photo-flip.md</t>
        </is>
      </c>
    </row>
    <row r="4734">
      <c r="A4734" t="n">
        <v>3</v>
      </c>
      <c r="B4734" t="inlineStr">
        <is>
          <t>Adaaran Select Hudhuranfushi</t>
        </is>
      </c>
      <c r="C4734" t="inlineStr">
        <is>
          <t>https://www.adaaran.com/prestigewatervillas/dining/sunset-bar/</t>
        </is>
      </c>
      <c r="D4734" t="inlineStr">
        <is>
          <t>dining</t>
        </is>
      </c>
      <c r="E4734" t="inlineStr">
        <is>
          <t>Beach Bar Maldives | Sunset Bar at Adaaran Prestige Water Villas</t>
        </is>
      </c>
      <c r="F4734" t="n">
        <v>1554</v>
      </c>
      <c r="G4734" t="inlineStr">
        <is>
          <t>2026-10-05</t>
        </is>
      </c>
      <c r="H4734" t="inlineStr">
        <is>
          <t>official</t>
        </is>
      </c>
      <c r="I4734" t="inlineStr">
        <is>
          <t>output/pages/003_adaaran-select-hudhuranfushi/dining__adaaran.com__prestigewatervillas-dining-sunset-bar.md</t>
        </is>
      </c>
    </row>
    <row r="4735">
      <c r="A4735" t="n">
        <v>34</v>
      </c>
      <c r="B4735" t="inlineStr">
        <is>
          <t>Adaaran Select Meedhupparu</t>
        </is>
      </c>
      <c r="C4735" t="inlineStr">
        <is>
          <t>https://www.adaaran.com/prestigewatervillas/dining/sunset-bar/</t>
        </is>
      </c>
      <c r="D4735" t="inlineStr">
        <is>
          <t>dining</t>
        </is>
      </c>
      <c r="E4735" t="inlineStr">
        <is>
          <t>Beach Bar Maldives | Sunset Bar at Adaaran Prestige Water Villas</t>
        </is>
      </c>
      <c r="F4735" t="n">
        <v>1554</v>
      </c>
      <c r="G4735" t="inlineStr">
        <is>
          <t>2026-10-05</t>
        </is>
      </c>
      <c r="H4735" t="inlineStr">
        <is>
          <t>official</t>
        </is>
      </c>
      <c r="I4735" t="inlineStr">
        <is>
          <t>output/pages/034_adaaran-select-meedhupparu/dining__adaaran.com__prestigewatervillas-dining-sunset-bar.md</t>
        </is>
      </c>
    </row>
    <row r="4736">
      <c r="A4736" t="n">
        <v>3</v>
      </c>
      <c r="B4736" t="inlineStr">
        <is>
          <t>Adaaran Select Hudhuranfushi</t>
        </is>
      </c>
      <c r="C4736" t="inlineStr">
        <is>
          <t>https://www.adaaran.com/prestigewatervillas/virtual-tours/</t>
        </is>
      </c>
      <c r="D4736" t="inlineStr">
        <is>
          <t>villas</t>
        </is>
      </c>
      <c r="E4736" t="inlineStr">
        <is>
          <t>Virtual Tour | Adaaran Prestige Water Villas</t>
        </is>
      </c>
      <c r="F4736" t="n">
        <v>1113</v>
      </c>
      <c r="G4736" t="inlineStr">
        <is>
          <t>2026-10-05</t>
        </is>
      </c>
      <c r="H4736" t="inlineStr">
        <is>
          <t>official</t>
        </is>
      </c>
      <c r="I4736" t="inlineStr">
        <is>
          <t>output/pages/003_adaaran-select-hudhuranfushi/villas__adaaran.com__prestigewatervillas-virtual-tours.md</t>
        </is>
      </c>
    </row>
    <row r="4737">
      <c r="A4737" t="n">
        <v>34</v>
      </c>
      <c r="B4737" t="inlineStr">
        <is>
          <t>Adaaran Select Meedhupparu</t>
        </is>
      </c>
      <c r="C4737" t="inlineStr">
        <is>
          <t>https://www.adaaran.com/prestigewatervillas/virtual-tours/</t>
        </is>
      </c>
      <c r="D4737" t="inlineStr">
        <is>
          <t>villas</t>
        </is>
      </c>
      <c r="E4737" t="inlineStr">
        <is>
          <t>Virtual Tour | Adaaran Prestige Water Villas</t>
        </is>
      </c>
      <c r="F4737" t="n">
        <v>1113</v>
      </c>
      <c r="G4737" t="inlineStr">
        <is>
          <t>2026-10-05</t>
        </is>
      </c>
      <c r="H4737" t="inlineStr">
        <is>
          <t>official</t>
        </is>
      </c>
      <c r="I4737" t="inlineStr">
        <is>
          <t>output/pages/034_adaaran-select-meedhupparu/villas__adaaran.com__prestigewatervillas-virtual-tours.md</t>
        </is>
      </c>
    </row>
    <row r="4738">
      <c r="A4738" t="n">
        <v>3</v>
      </c>
      <c r="B4738" t="inlineStr">
        <is>
          <t>Adaaran Select Hudhuranfushi</t>
        </is>
      </c>
      <c r="C4738" t="inlineStr">
        <is>
          <t>https://www.adaaran.com/selectmeedhupparu/experiences/excursions/</t>
        </is>
      </c>
      <c r="D4738" t="inlineStr">
        <is>
          <t>diving</t>
        </is>
      </c>
      <c r="E4738" t="inlineStr">
        <is>
          <t>Maldives Things to do and See | Excursions at Adaaran Meedhupparu</t>
        </is>
      </c>
      <c r="F4738" t="n">
        <v>8183</v>
      </c>
      <c r="G4738" t="inlineStr">
        <is>
          <t>2026-10-05</t>
        </is>
      </c>
      <c r="H4738" t="inlineStr">
        <is>
          <t>official</t>
        </is>
      </c>
      <c r="I4738" t="inlineStr">
        <is>
          <t>output/pages/003_adaaran-select-hudhuranfushi/diving__adaaran.com__selectmeedhupparu-experiences-excursions.md</t>
        </is>
      </c>
    </row>
    <row r="4739">
      <c r="A4739" t="n">
        <v>34</v>
      </c>
      <c r="B4739" t="inlineStr">
        <is>
          <t>Adaaran Select Meedhupparu</t>
        </is>
      </c>
      <c r="C4739" t="inlineStr">
        <is>
          <t>https://www.adaaran.com/selectmeedhupparu/experiences/excursions/</t>
        </is>
      </c>
      <c r="D4739" t="inlineStr">
        <is>
          <t>diving</t>
        </is>
      </c>
      <c r="E4739" t="inlineStr">
        <is>
          <t>Maldives Things to do and See | Excursions at Adaaran Meedhupparu</t>
        </is>
      </c>
      <c r="F4739" t="n">
        <v>8183</v>
      </c>
      <c r="G4739" t="inlineStr">
        <is>
          <t>2026-10-05</t>
        </is>
      </c>
      <c r="H4739" t="inlineStr">
        <is>
          <t>official</t>
        </is>
      </c>
      <c r="I4739" t="inlineStr">
        <is>
          <t>output/pages/034_adaaran-select-meedhupparu/diving__adaaran.com__selectmeedhupparu-experiences-excursions.md</t>
        </is>
      </c>
    </row>
    <row r="4740">
      <c r="A4740" t="n">
        <v>3</v>
      </c>
      <c r="B4740" t="inlineStr">
        <is>
          <t>Adaaran Select Hudhuranfushi</t>
        </is>
      </c>
      <c r="C4740" t="inlineStr">
        <is>
          <t>https://www.adaaran.com/blog/adaaran-select-hudhuran-fushi-maldives-an-island-adventure-where-tropical-bliss-meets-endless-discovery/</t>
        </is>
      </c>
      <c r="D4740" t="inlineStr">
        <is>
          <t>diving</t>
        </is>
      </c>
      <c r="E4740" t="inlineStr">
        <is>
          <t>Adaaran Select Hudhuran Fushi, Maldives: An Island Adventure Where Tropical Bliss Meets Endless Discovery | Adaaran Blog</t>
        </is>
      </c>
      <c r="F4740" t="n">
        <v>5993</v>
      </c>
      <c r="G4740" t="inlineStr">
        <is>
          <t>2026-10-05</t>
        </is>
      </c>
      <c r="H4740" t="inlineStr">
        <is>
          <t>official</t>
        </is>
      </c>
      <c r="I4740" t="inlineStr">
        <is>
          <t>output/pages/003_adaaran-select-hudhuranfushi/diving__adaaran.com__blog-adaaran-select-hudhuran-fushi-maldives-an-island-advent.md</t>
        </is>
      </c>
    </row>
    <row r="4741">
      <c r="A4741" t="n">
        <v>34</v>
      </c>
      <c r="B4741" t="inlineStr">
        <is>
          <t>Adaaran Select Meedhupparu</t>
        </is>
      </c>
      <c r="C4741" t="inlineStr">
        <is>
          <t>https://www.adaaran.com/blog/adaaran-select-hudhuran-fushi-maldives-an-island-adventure-where-tropical-bliss-meets-endless-discovery/</t>
        </is>
      </c>
      <c r="D4741" t="inlineStr">
        <is>
          <t>diving</t>
        </is>
      </c>
      <c r="E4741" t="inlineStr">
        <is>
          <t>Adaaran Select Hudhuran Fushi, Maldives: An Island Adventure Where Tropical Bliss Meets Endless Discovery | Adaaran Blog</t>
        </is>
      </c>
      <c r="F4741" t="n">
        <v>5993</v>
      </c>
      <c r="G4741" t="inlineStr">
        <is>
          <t>2026-10-05</t>
        </is>
      </c>
      <c r="H4741" t="inlineStr">
        <is>
          <t>official</t>
        </is>
      </c>
      <c r="I4741" t="inlineStr">
        <is>
          <t>output/pages/034_adaaran-select-meedhupparu/diving__adaaran.com__blog-adaaran-select-hudhuran-fushi-maldives-an-island-advent.md</t>
        </is>
      </c>
    </row>
    <row r="4742">
      <c r="A4742" t="n">
        <v>3</v>
      </c>
      <c r="B4742" t="inlineStr">
        <is>
          <t>Adaaran Select Hudhuranfushi</t>
        </is>
      </c>
      <c r="C4742" t="inlineStr">
        <is>
          <t>https://www.adaaran.com/selecthudhuranfushi/villas/family-beach-villas/</t>
        </is>
      </c>
      <c r="D4742" t="inlineStr">
        <is>
          <t>diving</t>
        </is>
      </c>
      <c r="E4742" t="inlineStr">
        <is>
          <t>Maldives Family Beach Villas | Family Beach Villas at Adaaran Select Hudhuranfushi</t>
        </is>
      </c>
      <c r="F4742" t="n">
        <v>2527</v>
      </c>
      <c r="G4742" t="inlineStr">
        <is>
          <t>2026-10-05</t>
        </is>
      </c>
      <c r="H4742" t="inlineStr">
        <is>
          <t>official</t>
        </is>
      </c>
      <c r="I4742" t="inlineStr">
        <is>
          <t>output/pages/003_adaaran-select-hudhuranfushi/diving__adaaran.com__selecthudhuranfushi-villas-family-beach-villas.md</t>
        </is>
      </c>
    </row>
    <row r="4743">
      <c r="A4743" t="n">
        <v>34</v>
      </c>
      <c r="B4743" t="inlineStr">
        <is>
          <t>Adaaran Select Meedhupparu</t>
        </is>
      </c>
      <c r="C4743" t="inlineStr">
        <is>
          <t>https://www.adaaran.com/selecthudhuranfushi/villas/family-beach-villas/</t>
        </is>
      </c>
      <c r="D4743" t="inlineStr">
        <is>
          <t>diving</t>
        </is>
      </c>
      <c r="E4743" t="inlineStr">
        <is>
          <t>Maldives Family Beach Villas | Family Beach Villas at Adaaran Select Hudhuranfushi</t>
        </is>
      </c>
      <c r="F4743" t="n">
        <v>2527</v>
      </c>
      <c r="G4743" t="inlineStr">
        <is>
          <t>2026-10-05</t>
        </is>
      </c>
      <c r="H4743" t="inlineStr">
        <is>
          <t>official</t>
        </is>
      </c>
      <c r="I4743" t="inlineStr">
        <is>
          <t>output/pages/034_adaaran-select-meedhupparu/diving__adaaran.com__selecthudhuranfushi-villas-family-beach-villas.md</t>
        </is>
      </c>
    </row>
    <row r="4744">
      <c r="A4744" t="n">
        <v>3</v>
      </c>
      <c r="B4744" t="inlineStr">
        <is>
          <t>Adaaran Select Hudhuranfushi</t>
        </is>
      </c>
      <c r="C4744" t="inlineStr">
        <is>
          <t>https://www.adaaran.com/prestigewatervillas/dining/jaafaiy-restaurant/</t>
        </is>
      </c>
      <c r="D4744" t="inlineStr">
        <is>
          <t>dining</t>
        </is>
      </c>
      <c r="E4744" t="inlineStr">
        <is>
          <t>Maldives Resort Restaurant | Jaafaiy | Adaaran Prestige Water Villas</t>
        </is>
      </c>
      <c r="F4744" t="n">
        <v>1772</v>
      </c>
      <c r="G4744" t="inlineStr">
        <is>
          <t>2026-10-05</t>
        </is>
      </c>
      <c r="H4744" t="inlineStr">
        <is>
          <t>official</t>
        </is>
      </c>
      <c r="I4744" t="inlineStr">
        <is>
          <t>output/pages/003_adaaran-select-hudhuranfushi/dining__adaaran.com__prestigewatervillas-dining-jaafaiy-restaurant.md</t>
        </is>
      </c>
    </row>
    <row r="4745">
      <c r="A4745" t="n">
        <v>34</v>
      </c>
      <c r="B4745" t="inlineStr">
        <is>
          <t>Adaaran Select Meedhupparu</t>
        </is>
      </c>
      <c r="C4745" t="inlineStr">
        <is>
          <t>https://www.adaaran.com/prestigewatervillas/dining/jaafaiy-restaurant/</t>
        </is>
      </c>
      <c r="D4745" t="inlineStr">
        <is>
          <t>dining</t>
        </is>
      </c>
      <c r="E4745" t="inlineStr">
        <is>
          <t>Maldives Resort Restaurant | Jaafaiy | Adaaran Prestige Water Villas</t>
        </is>
      </c>
      <c r="F4745" t="n">
        <v>1772</v>
      </c>
      <c r="G4745" t="inlineStr">
        <is>
          <t>2026-10-05</t>
        </is>
      </c>
      <c r="H4745" t="inlineStr">
        <is>
          <t>official</t>
        </is>
      </c>
      <c r="I4745" t="inlineStr">
        <is>
          <t>output/pages/034_adaaran-select-meedhupparu/dining__adaaran.com__prestigewatervillas-dining-jaafaiy-restaurant.md</t>
        </is>
      </c>
    </row>
    <row r="4746">
      <c r="A4746" t="n">
        <v>3</v>
      </c>
      <c r="B4746" t="inlineStr">
        <is>
          <t>Adaaran Select Hudhuranfushi</t>
        </is>
      </c>
      <c r="C4746" t="inlineStr">
        <is>
          <t>https://www.adaaran.com/prestigevadoo/offers/romantic-getaway/</t>
        </is>
      </c>
      <c r="D4746" t="inlineStr">
        <is>
          <t>wedding</t>
        </is>
      </c>
      <c r="E4746" t="inlineStr">
        <is>
          <t>Honeymoon Resort Maldives | Offers at Adaaran Prestige Vadoo</t>
        </is>
      </c>
      <c r="F4746" t="n">
        <v>3391</v>
      </c>
      <c r="G4746" t="inlineStr">
        <is>
          <t>2026-10-05</t>
        </is>
      </c>
      <c r="H4746" t="inlineStr">
        <is>
          <t>official</t>
        </is>
      </c>
      <c r="I4746" t="inlineStr">
        <is>
          <t>output/pages/003_adaaran-select-hudhuranfushi/wedding__adaaran.com__prestigevadoo-offers-romantic-getaway.md</t>
        </is>
      </c>
    </row>
    <row r="4747">
      <c r="A4747" t="n">
        <v>34</v>
      </c>
      <c r="B4747" t="inlineStr">
        <is>
          <t>Adaaran Select Meedhupparu</t>
        </is>
      </c>
      <c r="C4747" t="inlineStr">
        <is>
          <t>https://www.adaaran.com/prestigevadoo/offers/romantic-getaway/</t>
        </is>
      </c>
      <c r="D4747" t="inlineStr">
        <is>
          <t>wedding</t>
        </is>
      </c>
      <c r="E4747" t="inlineStr">
        <is>
          <t>Honeymoon Resort Maldives | Offers at Adaaran Prestige Vadoo</t>
        </is>
      </c>
      <c r="F4747" t="n">
        <v>3391</v>
      </c>
      <c r="G4747" t="inlineStr">
        <is>
          <t>2026-10-05</t>
        </is>
      </c>
      <c r="H4747" t="inlineStr">
        <is>
          <t>official</t>
        </is>
      </c>
      <c r="I4747" t="inlineStr">
        <is>
          <t>output/pages/034_adaaran-select-meedhupparu/wedding__adaaran.com__prestigevadoo-offers-romantic-getaway.md</t>
        </is>
      </c>
    </row>
    <row r="4748">
      <c r="A4748" t="n">
        <v>3</v>
      </c>
      <c r="B4748" t="inlineStr">
        <is>
          <t>Adaaran Select Hudhuranfushi</t>
        </is>
      </c>
      <c r="C4748" t="inlineStr">
        <is>
          <t>https://www.adaaran.com/prestigewatervillas/sitemap/</t>
        </is>
      </c>
      <c r="D4748" t="inlineStr">
        <is>
          <t>villas</t>
        </is>
      </c>
      <c r="E4748" t="inlineStr">
        <is>
          <t>Sitemap | Adaaran Prestige Water Villas</t>
        </is>
      </c>
      <c r="F4748" t="n">
        <v>1658</v>
      </c>
      <c r="G4748" t="inlineStr">
        <is>
          <t>2026-10-05</t>
        </is>
      </c>
      <c r="H4748" t="inlineStr">
        <is>
          <t>official</t>
        </is>
      </c>
      <c r="I4748" t="inlineStr">
        <is>
          <t>output/pages/003_adaaran-select-hudhuranfushi/villas__adaaran.com__prestigewatervillas-sitemap.md</t>
        </is>
      </c>
    </row>
    <row r="4749">
      <c r="A4749" t="n">
        <v>34</v>
      </c>
      <c r="B4749" t="inlineStr">
        <is>
          <t>Adaaran Select Meedhupparu</t>
        </is>
      </c>
      <c r="C4749" t="inlineStr">
        <is>
          <t>https://www.adaaran.com/prestigewatervillas/sitemap/</t>
        </is>
      </c>
      <c r="D4749" t="inlineStr">
        <is>
          <t>villas</t>
        </is>
      </c>
      <c r="E4749" t="inlineStr">
        <is>
          <t>Sitemap | Adaaran Prestige Water Villas</t>
        </is>
      </c>
      <c r="F4749" t="n">
        <v>1658</v>
      </c>
      <c r="G4749" t="inlineStr">
        <is>
          <t>2026-10-05</t>
        </is>
      </c>
      <c r="H4749" t="inlineStr">
        <is>
          <t>official</t>
        </is>
      </c>
      <c r="I4749" t="inlineStr">
        <is>
          <t>output/pages/034_adaaran-select-meedhupparu/villas__adaaran.com__prestigewatervillas-sitemap.md</t>
        </is>
      </c>
    </row>
    <row r="4750">
      <c r="A4750" t="n">
        <v>3</v>
      </c>
      <c r="B4750" t="inlineStr">
        <is>
          <t>Adaaran Select Hudhuranfushi</t>
        </is>
      </c>
      <c r="C4750" t="inlineStr">
        <is>
          <t>https://www.adaaran.com/blog/the-adaaran-story-a-golden-promise-of-maldivian-hospitality/</t>
        </is>
      </c>
      <c r="D4750" t="inlineStr">
        <is>
          <t>other</t>
        </is>
      </c>
      <c r="E4750" t="inlineStr">
        <is>
          <t>The Adaaran Story: A Golden Promise of Maldivian Hospitality | Adaaran Blog</t>
        </is>
      </c>
      <c r="F4750" t="n">
        <v>6303</v>
      </c>
      <c r="G4750" t="inlineStr">
        <is>
          <t>2026-10-05</t>
        </is>
      </c>
      <c r="H4750" t="inlineStr">
        <is>
          <t>official</t>
        </is>
      </c>
      <c r="I4750" t="inlineStr">
        <is>
          <t>output/pages/003_adaaran-select-hudhuranfushi/other__adaaran.com__blog-the-adaaran-story-a-golden-promise-of-maldivian-hospita.md</t>
        </is>
      </c>
    </row>
    <row r="4751">
      <c r="A4751" t="n">
        <v>34</v>
      </c>
      <c r="B4751" t="inlineStr">
        <is>
          <t>Adaaran Select Meedhupparu</t>
        </is>
      </c>
      <c r="C4751" t="inlineStr">
        <is>
          <t>https://www.adaaran.com/blog/the-adaaran-story-a-golden-promise-of-maldivian-hospitality/</t>
        </is>
      </c>
      <c r="D4751" t="inlineStr">
        <is>
          <t>other</t>
        </is>
      </c>
      <c r="E4751" t="inlineStr">
        <is>
          <t>The Adaaran Story: A Golden Promise of Maldivian Hospitality | Adaaran Blog</t>
        </is>
      </c>
      <c r="F4751" t="n">
        <v>6303</v>
      </c>
      <c r="G4751" t="inlineStr">
        <is>
          <t>2026-10-05</t>
        </is>
      </c>
      <c r="H4751" t="inlineStr">
        <is>
          <t>official</t>
        </is>
      </c>
      <c r="I4751" t="inlineStr">
        <is>
          <t>output/pages/034_adaaran-select-meedhupparu/other__adaaran.com__blog-the-adaaran-story-a-golden-promise-of-maldivian-hospita.md</t>
        </is>
      </c>
    </row>
    <row r="4752">
      <c r="A4752" t="n">
        <v>3</v>
      </c>
      <c r="B4752" t="inlineStr">
        <is>
          <t>Adaaran Select Hudhuranfushi</t>
        </is>
      </c>
      <c r="C4752" t="inlineStr">
        <is>
          <t>https://www.adaaran.com/selectmeedhupparu/weddings/</t>
        </is>
      </c>
      <c r="D4752" t="inlineStr">
        <is>
          <t>wedding</t>
        </is>
      </c>
      <c r="E4752" t="inlineStr">
        <is>
          <t>Maldives Weddings All Inclusive | Wedding | Adaaran Meedhupparu</t>
        </is>
      </c>
      <c r="F4752" t="n">
        <v>1802</v>
      </c>
      <c r="G4752" t="inlineStr">
        <is>
          <t>2026-10-05</t>
        </is>
      </c>
      <c r="H4752" t="inlineStr">
        <is>
          <t>official</t>
        </is>
      </c>
      <c r="I4752" t="inlineStr">
        <is>
          <t>output/pages/003_adaaran-select-hudhuranfushi/wedding__adaaran.com__selectmeedhupparu-weddings.md</t>
        </is>
      </c>
    </row>
    <row r="4753">
      <c r="A4753" t="n">
        <v>34</v>
      </c>
      <c r="B4753" t="inlineStr">
        <is>
          <t>Adaaran Select Meedhupparu</t>
        </is>
      </c>
      <c r="C4753" t="inlineStr">
        <is>
          <t>https://www.adaaran.com/selectmeedhupparu/weddings/</t>
        </is>
      </c>
      <c r="D4753" t="inlineStr">
        <is>
          <t>wedding</t>
        </is>
      </c>
      <c r="E4753" t="inlineStr">
        <is>
          <t>Maldives Weddings All Inclusive | Wedding | Adaaran Meedhupparu</t>
        </is>
      </c>
      <c r="F4753" t="n">
        <v>1802</v>
      </c>
      <c r="G4753" t="inlineStr">
        <is>
          <t>2026-10-05</t>
        </is>
      </c>
      <c r="H4753" t="inlineStr">
        <is>
          <t>official</t>
        </is>
      </c>
      <c r="I4753" t="inlineStr">
        <is>
          <t>output/pages/034_adaaran-select-meedhupparu/wedding__adaaran.com__selectmeedhupparu-weddings.md</t>
        </is>
      </c>
    </row>
    <row r="4754">
      <c r="A4754" t="n">
        <v>3</v>
      </c>
      <c r="B4754" t="inlineStr">
        <is>
          <t>Adaaran Select Hudhuranfushi</t>
        </is>
      </c>
      <c r="C4754" t="inlineStr">
        <is>
          <t>https://www.adaaran.com/prestigewatervillas/experiences/water-sports/</t>
        </is>
      </c>
      <c r="D4754" t="inlineStr">
        <is>
          <t>diving</t>
        </is>
      </c>
      <c r="E4754" t="inlineStr">
        <is>
          <t>Water Sports Activities in Maldives | Adaaran Prestige Water Villas</t>
        </is>
      </c>
      <c r="F4754" t="n">
        <v>3321</v>
      </c>
      <c r="G4754" t="inlineStr">
        <is>
          <t>2026-10-05</t>
        </is>
      </c>
      <c r="H4754" t="inlineStr">
        <is>
          <t>official</t>
        </is>
      </c>
      <c r="I4754" t="inlineStr">
        <is>
          <t>output/pages/003_adaaran-select-hudhuranfushi/diving__adaaran.com__prestigewatervillas-experiences-water-sports.md</t>
        </is>
      </c>
    </row>
    <row r="4755">
      <c r="A4755" t="n">
        <v>34</v>
      </c>
      <c r="B4755" t="inlineStr">
        <is>
          <t>Adaaran Select Meedhupparu</t>
        </is>
      </c>
      <c r="C4755" t="inlineStr">
        <is>
          <t>https://www.adaaran.com/prestigewatervillas/experiences/water-sports/</t>
        </is>
      </c>
      <c r="D4755" t="inlineStr">
        <is>
          <t>diving</t>
        </is>
      </c>
      <c r="E4755" t="inlineStr">
        <is>
          <t>Water Sports Activities in Maldives | Adaaran Prestige Water Villas</t>
        </is>
      </c>
      <c r="F4755" t="n">
        <v>3321</v>
      </c>
      <c r="G4755" t="inlineStr">
        <is>
          <t>2026-10-05</t>
        </is>
      </c>
      <c r="H4755" t="inlineStr">
        <is>
          <t>official</t>
        </is>
      </c>
      <c r="I4755" t="inlineStr">
        <is>
          <t>output/pages/034_adaaran-select-meedhupparu/diving__adaaran.com__prestigewatervillas-experiences-water-sports.md</t>
        </is>
      </c>
    </row>
    <row r="4756">
      <c r="A4756" t="n">
        <v>3</v>
      </c>
      <c r="B4756" t="inlineStr">
        <is>
          <t>Adaaran Select Hudhuranfushi</t>
        </is>
      </c>
      <c r="C4756" t="inlineStr">
        <is>
          <t>https://www.adaaran.com/maldives-resorts/</t>
        </is>
      </c>
      <c r="D4756" t="inlineStr">
        <is>
          <t>diving</t>
        </is>
      </c>
      <c r="E4756" t="inlineStr">
        <is>
          <t>Maldives All Inclusive Resorts | Resorts in Adaaran Maldives</t>
        </is>
      </c>
      <c r="F4756" t="n">
        <v>1223</v>
      </c>
      <c r="G4756" t="inlineStr">
        <is>
          <t>2026-10-05</t>
        </is>
      </c>
      <c r="H4756" t="inlineStr">
        <is>
          <t>official</t>
        </is>
      </c>
      <c r="I4756" t="inlineStr">
        <is>
          <t>output/pages/003_adaaran-select-hudhuranfushi/diving__adaaran.com__maldives-resorts.md</t>
        </is>
      </c>
    </row>
    <row r="4757">
      <c r="A4757" t="n">
        <v>34</v>
      </c>
      <c r="B4757" t="inlineStr">
        <is>
          <t>Adaaran Select Meedhupparu</t>
        </is>
      </c>
      <c r="C4757" t="inlineStr">
        <is>
          <t>https://www.adaaran.com/maldives-resorts/</t>
        </is>
      </c>
      <c r="D4757" t="inlineStr">
        <is>
          <t>diving</t>
        </is>
      </c>
      <c r="E4757" t="inlineStr">
        <is>
          <t>Maldives All Inclusive Resorts | Resorts in Adaaran Maldives</t>
        </is>
      </c>
      <c r="F4757" t="n">
        <v>1223</v>
      </c>
      <c r="G4757" t="inlineStr">
        <is>
          <t>2026-10-05</t>
        </is>
      </c>
      <c r="H4757" t="inlineStr">
        <is>
          <t>official</t>
        </is>
      </c>
      <c r="I4757" t="inlineStr">
        <is>
          <t>output/pages/034_adaaran-select-meedhupparu/diving__adaaran.com__maldives-resorts.md</t>
        </is>
      </c>
    </row>
    <row r="4758">
      <c r="A4758" t="n">
        <v>3</v>
      </c>
      <c r="B4758" t="inlineStr">
        <is>
          <t>Adaaran Select Hudhuranfushi</t>
        </is>
      </c>
      <c r="C4758" t="inlineStr">
        <is>
          <t>https://www.adaaran.com/selecthudhuranfushi/view-download/?id=menu-12</t>
        </is>
      </c>
      <c r="D4758" t="inlineStr">
        <is>
          <t>diving</t>
        </is>
      </c>
      <c r="E4758" t="inlineStr">
        <is>
          <t>Maldives Resorts | Adaaran All Inclusive Resorts Official Site</t>
        </is>
      </c>
      <c r="F4758" t="n">
        <v>8683</v>
      </c>
      <c r="G4758" t="inlineStr">
        <is>
          <t>2026-10-05</t>
        </is>
      </c>
      <c r="H4758" t="inlineStr">
        <is>
          <t>official</t>
        </is>
      </c>
      <c r="I4758" t="inlineStr">
        <is>
          <t>output/pages/003_adaaran-select-hudhuranfushi/diving__adaaran.com__selecthudhuranfushi-view-download.md</t>
        </is>
      </c>
    </row>
    <row r="4759">
      <c r="A4759" t="n">
        <v>34</v>
      </c>
      <c r="B4759" t="inlineStr">
        <is>
          <t>Adaaran Select Meedhupparu</t>
        </is>
      </c>
      <c r="C4759" t="inlineStr">
        <is>
          <t>https://www.adaaran.com/selecthudhuranfushi/view-download/?id=menu-12</t>
        </is>
      </c>
      <c r="D4759" t="inlineStr">
        <is>
          <t>diving</t>
        </is>
      </c>
      <c r="E4759" t="inlineStr">
        <is>
          <t>Maldives Resorts | Adaaran All Inclusive Resorts Official Site</t>
        </is>
      </c>
      <c r="F4759" t="n">
        <v>8683</v>
      </c>
      <c r="G4759" t="inlineStr">
        <is>
          <t>2026-10-05</t>
        </is>
      </c>
      <c r="H4759" t="inlineStr">
        <is>
          <t>official</t>
        </is>
      </c>
      <c r="I4759" t="inlineStr">
        <is>
          <t>output/pages/034_adaaran-select-meedhupparu/diving__adaaran.com__selecthudhuranfushi-view-download.md</t>
        </is>
      </c>
    </row>
    <row r="4760">
      <c r="A4760" t="n">
        <v>3</v>
      </c>
      <c r="B4760" t="inlineStr">
        <is>
          <t>Adaaran Select Hudhuranfushi</t>
        </is>
      </c>
      <c r="C4760" t="inlineStr">
        <is>
          <t>https://www.adaaran.com/maldives-travel-guide/</t>
        </is>
      </c>
      <c r="D4760" t="inlineStr">
        <is>
          <t>diving</t>
        </is>
      </c>
      <c r="E4760" t="inlineStr">
        <is>
          <t>Maldives Holiday Package| Travel Guide at Adaaran Resorts</t>
        </is>
      </c>
      <c r="F4760" t="n">
        <v>2038</v>
      </c>
      <c r="G4760" t="inlineStr">
        <is>
          <t>2026-10-05</t>
        </is>
      </c>
      <c r="H4760" t="inlineStr">
        <is>
          <t>official</t>
        </is>
      </c>
      <c r="I4760" t="inlineStr">
        <is>
          <t>output/pages/003_adaaran-select-hudhuranfushi/diving__adaaran.com__maldives-travel-guide.md</t>
        </is>
      </c>
    </row>
    <row r="4761">
      <c r="A4761" t="n">
        <v>34</v>
      </c>
      <c r="B4761" t="inlineStr">
        <is>
          <t>Adaaran Select Meedhupparu</t>
        </is>
      </c>
      <c r="C4761" t="inlineStr">
        <is>
          <t>https://www.adaaran.com/maldives-travel-guide/</t>
        </is>
      </c>
      <c r="D4761" t="inlineStr">
        <is>
          <t>diving</t>
        </is>
      </c>
      <c r="E4761" t="inlineStr">
        <is>
          <t>Maldives Holiday Package| Travel Guide at Adaaran Resorts</t>
        </is>
      </c>
      <c r="F4761" t="n">
        <v>2038</v>
      </c>
      <c r="G4761" t="inlineStr">
        <is>
          <t>2026-10-05</t>
        </is>
      </c>
      <c r="H4761" t="inlineStr">
        <is>
          <t>official</t>
        </is>
      </c>
      <c r="I4761" t="inlineStr">
        <is>
          <t>output/pages/034_adaaran-select-meedhupparu/diving__adaaran.com__maldives-travel-guide.md</t>
        </is>
      </c>
    </row>
    <row r="4762">
      <c r="A4762" t="n">
        <v>3</v>
      </c>
      <c r="B4762" t="inlineStr">
        <is>
          <t>Adaaran Select Hudhuranfushi</t>
        </is>
      </c>
      <c r="C4762" t="inlineStr">
        <is>
          <t>https://www.adaaran.com/blog/discover-your-perfect-island-getaway-at-adaaran-select-hudhuran-fushi/</t>
        </is>
      </c>
      <c r="D4762" t="inlineStr">
        <is>
          <t>excursions</t>
        </is>
      </c>
      <c r="E4762" t="inlineStr">
        <is>
          <t>Discover Your Perfect Island Getaway at Adaaran Select Hudhuran Fushi | Adaaran Blog</t>
        </is>
      </c>
      <c r="F4762" t="n">
        <v>3049</v>
      </c>
      <c r="G4762" t="inlineStr">
        <is>
          <t>2026-10-05</t>
        </is>
      </c>
      <c r="H4762" t="inlineStr">
        <is>
          <t>official</t>
        </is>
      </c>
      <c r="I4762" t="inlineStr">
        <is>
          <t>output/pages/003_adaaran-select-hudhuranfushi/excursions__adaaran.com__blog-discover-your-perfect-island-getaway-at-adaaran-select-.md</t>
        </is>
      </c>
    </row>
    <row r="4763">
      <c r="A4763" t="n">
        <v>34</v>
      </c>
      <c r="B4763" t="inlineStr">
        <is>
          <t>Adaaran Select Meedhupparu</t>
        </is>
      </c>
      <c r="C4763" t="inlineStr">
        <is>
          <t>https://www.adaaran.com/blog/discover-your-perfect-island-getaway-at-adaaran-select-hudhuran-fushi/</t>
        </is>
      </c>
      <c r="D4763" t="inlineStr">
        <is>
          <t>excursions</t>
        </is>
      </c>
      <c r="E4763" t="inlineStr">
        <is>
          <t>Discover Your Perfect Island Getaway at Adaaran Select Hudhuran Fushi | Adaaran Blog</t>
        </is>
      </c>
      <c r="F4763" t="n">
        <v>3049</v>
      </c>
      <c r="G4763" t="inlineStr">
        <is>
          <t>2026-10-05</t>
        </is>
      </c>
      <c r="H4763" t="inlineStr">
        <is>
          <t>official</t>
        </is>
      </c>
      <c r="I4763" t="inlineStr">
        <is>
          <t>output/pages/034_adaaran-select-meedhupparu/excursions__adaaran.com__blog-discover-your-perfect-island-getaway-at-adaaran-select-.md</t>
        </is>
      </c>
    </row>
    <row r="4764">
      <c r="A4764" t="n">
        <v>3</v>
      </c>
      <c r="B4764" t="inlineStr">
        <is>
          <t>Adaaran Select Hudhuranfushi</t>
        </is>
      </c>
      <c r="C4764" t="inlineStr">
        <is>
          <t>https://www.adaaran.com/selecthudhuranfushi/villas/family-villas/</t>
        </is>
      </c>
      <c r="D4764" t="inlineStr">
        <is>
          <t>diving</t>
        </is>
      </c>
      <c r="E4764" t="inlineStr">
        <is>
          <t>Maldives Family Villas | Adaaran Select Hudhuranfushi</t>
        </is>
      </c>
      <c r="F4764" t="n">
        <v>2652</v>
      </c>
      <c r="G4764" t="inlineStr">
        <is>
          <t>2026-10-05</t>
        </is>
      </c>
      <c r="H4764" t="inlineStr">
        <is>
          <t>official</t>
        </is>
      </c>
      <c r="I4764" t="inlineStr">
        <is>
          <t>output/pages/003_adaaran-select-hudhuranfushi/diving__adaaran.com__selecthudhuranfushi-villas-family-villas.md</t>
        </is>
      </c>
    </row>
    <row r="4765">
      <c r="A4765" t="n">
        <v>34</v>
      </c>
      <c r="B4765" t="inlineStr">
        <is>
          <t>Adaaran Select Meedhupparu</t>
        </is>
      </c>
      <c r="C4765" t="inlineStr">
        <is>
          <t>https://www.adaaran.com/selecthudhuranfushi/villas/family-villas/</t>
        </is>
      </c>
      <c r="D4765" t="inlineStr">
        <is>
          <t>diving</t>
        </is>
      </c>
      <c r="E4765" t="inlineStr">
        <is>
          <t>Maldives Family Villas | Adaaran Select Hudhuranfushi</t>
        </is>
      </c>
      <c r="F4765" t="n">
        <v>2652</v>
      </c>
      <c r="G4765" t="inlineStr">
        <is>
          <t>2026-10-05</t>
        </is>
      </c>
      <c r="H4765" t="inlineStr">
        <is>
          <t>official</t>
        </is>
      </c>
      <c r="I4765" t="inlineStr">
        <is>
          <t>output/pages/034_adaaran-select-meedhupparu/diving__adaaran.com__selecthudhuranfushi-villas-family-villas.md</t>
        </is>
      </c>
    </row>
    <row r="4766">
      <c r="A4766" t="n">
        <v>3</v>
      </c>
      <c r="B4766" t="inlineStr">
        <is>
          <t>Adaaran Select Hudhuranfushi</t>
        </is>
      </c>
      <c r="C4766" t="inlineStr">
        <is>
          <t>https://www.adaaran.com/prestigevadoo/sitemap/</t>
        </is>
      </c>
      <c r="D4766" t="inlineStr">
        <is>
          <t>other</t>
        </is>
      </c>
      <c r="E4766" t="inlineStr">
        <is>
          <t>Sitemap | Adaaran Prestige Vadoo</t>
        </is>
      </c>
      <c r="F4766" t="n">
        <v>1480</v>
      </c>
      <c r="G4766" t="inlineStr">
        <is>
          <t>2026-10-05</t>
        </is>
      </c>
      <c r="H4766" t="inlineStr">
        <is>
          <t>official</t>
        </is>
      </c>
      <c r="I4766" t="inlineStr">
        <is>
          <t>output/pages/003_adaaran-select-hudhuranfushi/other__adaaran.com__prestigevadoo-sitemap.md</t>
        </is>
      </c>
    </row>
    <row r="4767">
      <c r="A4767" t="n">
        <v>34</v>
      </c>
      <c r="B4767" t="inlineStr">
        <is>
          <t>Adaaran Select Meedhupparu</t>
        </is>
      </c>
      <c r="C4767" t="inlineStr">
        <is>
          <t>https://www.adaaran.com/prestigevadoo/sitemap/</t>
        </is>
      </c>
      <c r="D4767" t="inlineStr">
        <is>
          <t>other</t>
        </is>
      </c>
      <c r="E4767" t="inlineStr">
        <is>
          <t>Sitemap | Adaaran Prestige Vadoo</t>
        </is>
      </c>
      <c r="F4767" t="n">
        <v>1480</v>
      </c>
      <c r="G4767" t="inlineStr">
        <is>
          <t>2026-10-05</t>
        </is>
      </c>
      <c r="H4767" t="inlineStr">
        <is>
          <t>official</t>
        </is>
      </c>
      <c r="I4767" t="inlineStr">
        <is>
          <t>output/pages/034_adaaran-select-meedhupparu/other__adaaran.com__prestigevadoo-sitemap.md</t>
        </is>
      </c>
    </row>
    <row r="4768">
      <c r="A4768" t="n">
        <v>3</v>
      </c>
      <c r="B4768" t="inlineStr">
        <is>
          <t>Adaaran Select Hudhuranfushi</t>
        </is>
      </c>
      <c r="C4768" t="inlineStr">
        <is>
          <t>https://www.adaaran.com/privacy-policy/</t>
        </is>
      </c>
      <c r="D4768" t="inlineStr">
        <is>
          <t>other</t>
        </is>
      </c>
      <c r="E4768" t="inlineStr">
        <is>
          <t>Privacy Policy | Adaaran</t>
        </is>
      </c>
      <c r="F4768" t="n">
        <v>19973</v>
      </c>
      <c r="G4768" t="inlineStr">
        <is>
          <t>2026-10-05</t>
        </is>
      </c>
      <c r="H4768" t="inlineStr">
        <is>
          <t>official</t>
        </is>
      </c>
      <c r="I4768" t="inlineStr">
        <is>
          <t>output/pages/003_adaaran-select-hudhuranfushi/other__adaaran.com__privacy-policy.md</t>
        </is>
      </c>
    </row>
    <row r="4769">
      <c r="A4769" t="n">
        <v>34</v>
      </c>
      <c r="B4769" t="inlineStr">
        <is>
          <t>Adaaran Select Meedhupparu</t>
        </is>
      </c>
      <c r="C4769" t="inlineStr">
        <is>
          <t>https://www.adaaran.com/privacy-policy/</t>
        </is>
      </c>
      <c r="D4769" t="inlineStr">
        <is>
          <t>other</t>
        </is>
      </c>
      <c r="E4769" t="inlineStr">
        <is>
          <t>Privacy Policy | Adaaran</t>
        </is>
      </c>
      <c r="F4769" t="n">
        <v>19973</v>
      </c>
      <c r="G4769" t="inlineStr">
        <is>
          <t>2026-10-05</t>
        </is>
      </c>
      <c r="H4769" t="inlineStr">
        <is>
          <t>official</t>
        </is>
      </c>
      <c r="I4769" t="inlineStr">
        <is>
          <t>output/pages/034_adaaran-select-meedhupparu/other__adaaran.com__privacy-policy.md</t>
        </is>
      </c>
    </row>
    <row r="4770">
      <c r="A4770" t="n">
        <v>3</v>
      </c>
      <c r="B4770" t="inlineStr">
        <is>
          <t>Adaaran Select Hudhuranfushi</t>
        </is>
      </c>
      <c r="C4770" t="inlineStr">
        <is>
          <t>https://www.adaaran.com/blog/celebrate-the-seasons-magic-in-the-sun-at-adaaran-select-meedhupparu/</t>
        </is>
      </c>
      <c r="D4770" t="inlineStr">
        <is>
          <t>wedding</t>
        </is>
      </c>
      <c r="E4770" t="inlineStr">
        <is>
          <t>Celebrate the Season's Magic in the Sun | Adaaran Blog</t>
        </is>
      </c>
      <c r="F4770" t="n">
        <v>3228</v>
      </c>
      <c r="G4770" t="inlineStr">
        <is>
          <t>2026-10-05</t>
        </is>
      </c>
      <c r="H4770" t="inlineStr">
        <is>
          <t>official</t>
        </is>
      </c>
      <c r="I4770" t="inlineStr">
        <is>
          <t>output/pages/003_adaaran-select-hudhuranfushi/wedding__adaaran.com__blog-celebrate-the-seasons-magic-in-the-sun-at-adaaran-selec.md</t>
        </is>
      </c>
    </row>
    <row r="4771">
      <c r="A4771" t="n">
        <v>34</v>
      </c>
      <c r="B4771" t="inlineStr">
        <is>
          <t>Adaaran Select Meedhupparu</t>
        </is>
      </c>
      <c r="C4771" t="inlineStr">
        <is>
          <t>https://www.adaaran.com/blog/celebrate-the-seasons-magic-in-the-sun-at-adaaran-select-meedhupparu/</t>
        </is>
      </c>
      <c r="D4771" t="inlineStr">
        <is>
          <t>wedding</t>
        </is>
      </c>
      <c r="E4771" t="inlineStr">
        <is>
          <t>Celebrate the Season's Magic in the Sun | Adaaran Blog</t>
        </is>
      </c>
      <c r="F4771" t="n">
        <v>3228</v>
      </c>
      <c r="G4771" t="inlineStr">
        <is>
          <t>2026-10-05</t>
        </is>
      </c>
      <c r="H4771" t="inlineStr">
        <is>
          <t>official</t>
        </is>
      </c>
      <c r="I4771" t="inlineStr">
        <is>
          <t>output/pages/034_adaaran-select-meedhupparu/wedding__adaaran.com__blog-celebrate-the-seasons-magic-in-the-sun-at-adaaran-selec.md</t>
        </is>
      </c>
    </row>
    <row r="4772">
      <c r="A4772" t="n">
        <v>3</v>
      </c>
      <c r="B4772" t="inlineStr">
        <is>
          <t>Adaaran Select Hudhuranfushi</t>
        </is>
      </c>
      <c r="C4772" t="inlineStr">
        <is>
          <t>https://www.adaaran.com/selecthudhuranfushi/experiences/diving/housereef-hudhuranfushi/</t>
        </is>
      </c>
      <c r="D4772" t="inlineStr">
        <is>
          <t>diving</t>
        </is>
      </c>
      <c r="E4772" t="inlineStr">
        <is>
          <t>Maldives Diving Resorts | Housereef at Adaaran Select Hudhuranfushi</t>
        </is>
      </c>
      <c r="F4772" t="n">
        <v>5202</v>
      </c>
      <c r="G4772" t="inlineStr">
        <is>
          <t>2026-10-05</t>
        </is>
      </c>
      <c r="H4772" t="inlineStr">
        <is>
          <t>official</t>
        </is>
      </c>
      <c r="I4772" t="inlineStr">
        <is>
          <t>output/pages/003_adaaran-select-hudhuranfushi/diving__adaaran.com__selecthudhuranfushi-experiences-diving-housereef-hudhuranfus.md</t>
        </is>
      </c>
    </row>
    <row r="4773">
      <c r="A4773" t="n">
        <v>34</v>
      </c>
      <c r="B4773" t="inlineStr">
        <is>
          <t>Adaaran Select Meedhupparu</t>
        </is>
      </c>
      <c r="C4773" t="inlineStr">
        <is>
          <t>https://www.adaaran.com/selecthudhuranfushi/experiences/diving/housereef-hudhuranfushi/</t>
        </is>
      </c>
      <c r="D4773" t="inlineStr">
        <is>
          <t>diving</t>
        </is>
      </c>
      <c r="E4773" t="inlineStr">
        <is>
          <t>Maldives Diving Resorts | Housereef at Adaaran Select Hudhuranfushi</t>
        </is>
      </c>
      <c r="F4773" t="n">
        <v>5202</v>
      </c>
      <c r="G4773" t="inlineStr">
        <is>
          <t>2026-10-05</t>
        </is>
      </c>
      <c r="H4773" t="inlineStr">
        <is>
          <t>official</t>
        </is>
      </c>
      <c r="I4773" t="inlineStr">
        <is>
          <t>output/pages/034_adaaran-select-meedhupparu/diving__adaaran.com__selecthudhuranfushi-experiences-diving-housereef-hudhuranfus.md</t>
        </is>
      </c>
    </row>
    <row r="4774">
      <c r="A4774" t="n">
        <v>3</v>
      </c>
      <c r="B4774" t="inlineStr">
        <is>
          <t>Adaaran Select Hudhuranfushi</t>
        </is>
      </c>
      <c r="C4774" t="inlineStr">
        <is>
          <t>https://www.adaaran.com/selectmeedhupparu/dining/pool-bar/</t>
        </is>
      </c>
      <c r="D4774" t="inlineStr">
        <is>
          <t>dining</t>
        </is>
      </c>
      <c r="E4774" t="inlineStr">
        <is>
          <t>Maldives Beach Bar | Adaaran Select Meedhupparu | Pool Bar</t>
        </is>
      </c>
      <c r="F4774" t="n">
        <v>1437</v>
      </c>
      <c r="G4774" t="inlineStr">
        <is>
          <t>2026-10-05</t>
        </is>
      </c>
      <c r="H4774" t="inlineStr">
        <is>
          <t>official</t>
        </is>
      </c>
      <c r="I4774" t="inlineStr">
        <is>
          <t>output/pages/003_adaaran-select-hudhuranfushi/dining__adaaran.com__selectmeedhupparu-dining-pool-bar.md</t>
        </is>
      </c>
    </row>
    <row r="4775">
      <c r="A4775" t="n">
        <v>34</v>
      </c>
      <c r="B4775" t="inlineStr">
        <is>
          <t>Adaaran Select Meedhupparu</t>
        </is>
      </c>
      <c r="C4775" t="inlineStr">
        <is>
          <t>https://www.adaaran.com/selectmeedhupparu/dining/pool-bar/</t>
        </is>
      </c>
      <c r="D4775" t="inlineStr">
        <is>
          <t>dining</t>
        </is>
      </c>
      <c r="E4775" t="inlineStr">
        <is>
          <t>Maldives Beach Bar | Adaaran Select Meedhupparu | Pool Bar</t>
        </is>
      </c>
      <c r="F4775" t="n">
        <v>1437</v>
      </c>
      <c r="G4775" t="inlineStr">
        <is>
          <t>2026-10-05</t>
        </is>
      </c>
      <c r="H4775" t="inlineStr">
        <is>
          <t>official</t>
        </is>
      </c>
      <c r="I4775" t="inlineStr">
        <is>
          <t>output/pages/034_adaaran-select-meedhupparu/dining__adaaran.com__selectmeedhupparu-dining-pool-bar.md</t>
        </is>
      </c>
    </row>
    <row r="4776">
      <c r="A4776" t="n">
        <v>3</v>
      </c>
      <c r="B4776" t="inlineStr">
        <is>
          <t>Adaaran Select Hudhuranfushi</t>
        </is>
      </c>
      <c r="C4776" t="inlineStr">
        <is>
          <t>https://www.adaaran.com/selectmeedhupparu/villas/maldives-beach-villas/</t>
        </is>
      </c>
      <c r="D4776" t="inlineStr">
        <is>
          <t>diving</t>
        </is>
      </c>
      <c r="E4776" t="inlineStr">
        <is>
          <t>Best Villas in Maldives | Beach Villas | Adaaran Meedhupparu</t>
        </is>
      </c>
      <c r="F4776" t="n">
        <v>2377</v>
      </c>
      <c r="G4776" t="inlineStr">
        <is>
          <t>2026-10-05</t>
        </is>
      </c>
      <c r="H4776" t="inlineStr">
        <is>
          <t>official</t>
        </is>
      </c>
      <c r="I4776" t="inlineStr">
        <is>
          <t>output/pages/003_adaaran-select-hudhuranfushi/diving__adaaran.com__selectmeedhupparu-villas-maldives-beach-villas.md</t>
        </is>
      </c>
    </row>
    <row r="4777">
      <c r="A4777" t="n">
        <v>34</v>
      </c>
      <c r="B4777" t="inlineStr">
        <is>
          <t>Adaaran Select Meedhupparu</t>
        </is>
      </c>
      <c r="C4777" t="inlineStr">
        <is>
          <t>https://www.adaaran.com/selectmeedhupparu/villas/maldives-beach-villas/</t>
        </is>
      </c>
      <c r="D4777" t="inlineStr">
        <is>
          <t>diving</t>
        </is>
      </c>
      <c r="E4777" t="inlineStr">
        <is>
          <t>Best Villas in Maldives | Beach Villas | Adaaran Meedhupparu</t>
        </is>
      </c>
      <c r="F4777" t="n">
        <v>2377</v>
      </c>
      <c r="G4777" t="inlineStr">
        <is>
          <t>2026-10-05</t>
        </is>
      </c>
      <c r="H4777" t="inlineStr">
        <is>
          <t>official</t>
        </is>
      </c>
      <c r="I4777" t="inlineStr">
        <is>
          <t>output/pages/034_adaaran-select-meedhupparu/diving__adaaran.com__selectmeedhupparu-villas-maldives-beach-villas.md</t>
        </is>
      </c>
    </row>
    <row r="4778">
      <c r="A4778" t="n">
        <v>3</v>
      </c>
      <c r="B4778" t="inlineStr">
        <is>
          <t>Adaaran Select Hudhuranfushi</t>
        </is>
      </c>
      <c r="C4778" t="inlineStr">
        <is>
          <t>https://www.adaaran.com/selectmeedhupparu/experiences/watersports/</t>
        </is>
      </c>
      <c r="D4778" t="inlineStr">
        <is>
          <t>diving</t>
        </is>
      </c>
      <c r="E4778" t="inlineStr">
        <is>
          <t>Maldives Water Sports | Watersports | Adaaran Select Meedhupparu</t>
        </is>
      </c>
      <c r="F4778" t="n">
        <v>5285</v>
      </c>
      <c r="G4778" t="inlineStr">
        <is>
          <t>2026-10-05</t>
        </is>
      </c>
      <c r="H4778" t="inlineStr">
        <is>
          <t>official</t>
        </is>
      </c>
      <c r="I4778" t="inlineStr">
        <is>
          <t>output/pages/003_adaaran-select-hudhuranfushi/diving__adaaran.com__selectmeedhupparu-experiences-watersports.md</t>
        </is>
      </c>
    </row>
    <row r="4779">
      <c r="A4779" t="n">
        <v>34</v>
      </c>
      <c r="B4779" t="inlineStr">
        <is>
          <t>Adaaran Select Meedhupparu</t>
        </is>
      </c>
      <c r="C4779" t="inlineStr">
        <is>
          <t>https://www.adaaran.com/selectmeedhupparu/experiences/watersports/</t>
        </is>
      </c>
      <c r="D4779" t="inlineStr">
        <is>
          <t>diving</t>
        </is>
      </c>
      <c r="E4779" t="inlineStr">
        <is>
          <t>Maldives Water Sports | Watersports | Adaaran Select Meedhupparu</t>
        </is>
      </c>
      <c r="F4779" t="n">
        <v>5285</v>
      </c>
      <c r="G4779" t="inlineStr">
        <is>
          <t>2026-10-05</t>
        </is>
      </c>
      <c r="H4779" t="inlineStr">
        <is>
          <t>official</t>
        </is>
      </c>
      <c r="I4779" t="inlineStr">
        <is>
          <t>output/pages/034_adaaran-select-meedhupparu/diving__adaaran.com__selectmeedhupparu-experiences-watersports.md</t>
        </is>
      </c>
    </row>
    <row r="4780">
      <c r="A4780" t="n">
        <v>3</v>
      </c>
      <c r="B4780" t="inlineStr">
        <is>
          <t>Adaaran Select Hudhuranfushi</t>
        </is>
      </c>
      <c r="C4780" t="inlineStr">
        <is>
          <t>https://www.adaaran.com/selecthudhuranfushi/experiences/excursions/</t>
        </is>
      </c>
      <c r="D4780" t="inlineStr">
        <is>
          <t>diving</t>
        </is>
      </c>
      <c r="E4780" t="inlineStr">
        <is>
          <t>Maldives Things to do | Excursions at Adaaran Select Hudhuranfushi</t>
        </is>
      </c>
      <c r="F4780" t="n">
        <v>8935</v>
      </c>
      <c r="G4780" t="inlineStr">
        <is>
          <t>2026-10-05</t>
        </is>
      </c>
      <c r="H4780" t="inlineStr">
        <is>
          <t>official</t>
        </is>
      </c>
      <c r="I4780" t="inlineStr">
        <is>
          <t>output/pages/003_adaaran-select-hudhuranfushi/diving__adaaran.com__selecthudhuranfushi-experiences-excursions.md</t>
        </is>
      </c>
    </row>
    <row r="4781">
      <c r="A4781" t="n">
        <v>34</v>
      </c>
      <c r="B4781" t="inlineStr">
        <is>
          <t>Adaaran Select Meedhupparu</t>
        </is>
      </c>
      <c r="C4781" t="inlineStr">
        <is>
          <t>https://www.adaaran.com/selecthudhuranfushi/experiences/excursions/</t>
        </is>
      </c>
      <c r="D4781" t="inlineStr">
        <is>
          <t>diving</t>
        </is>
      </c>
      <c r="E4781" t="inlineStr">
        <is>
          <t>Maldives Things to do | Excursions at Adaaran Select Hudhuranfushi</t>
        </is>
      </c>
      <c r="F4781" t="n">
        <v>8935</v>
      </c>
      <c r="G4781" t="inlineStr">
        <is>
          <t>2026-10-05</t>
        </is>
      </c>
      <c r="H4781" t="inlineStr">
        <is>
          <t>official</t>
        </is>
      </c>
      <c r="I4781" t="inlineStr">
        <is>
          <t>output/pages/034_adaaran-select-meedhupparu/diving__adaaran.com__selecthudhuranfushi-experiences-excursions.md</t>
        </is>
      </c>
    </row>
    <row r="4782">
      <c r="A4782" t="n">
        <v>3</v>
      </c>
      <c r="B4782" t="inlineStr">
        <is>
          <t>Adaaran Select Hudhuranfushi</t>
        </is>
      </c>
      <c r="C4782" t="inlineStr">
        <is>
          <t>https://www.adaaran.com/selecthudhuranfushi/villas/deluxe-beach-villa/</t>
        </is>
      </c>
      <c r="D4782" t="inlineStr">
        <is>
          <t>diving</t>
        </is>
      </c>
      <c r="E4782" t="inlineStr">
        <is>
          <t>Maldives Luxury Villas | Deluxe Beach Villa at Adaaran Select Hudhuranfushi</t>
        </is>
      </c>
      <c r="F4782" t="n">
        <v>2622</v>
      </c>
      <c r="G4782" t="inlineStr">
        <is>
          <t>2026-10-05</t>
        </is>
      </c>
      <c r="H4782" t="inlineStr">
        <is>
          <t>official</t>
        </is>
      </c>
      <c r="I4782" t="inlineStr">
        <is>
          <t>output/pages/003_adaaran-select-hudhuranfushi/diving__adaaran.com__selecthudhuranfushi-villas-deluxe-beach-villa.md</t>
        </is>
      </c>
    </row>
    <row r="4783">
      <c r="A4783" t="n">
        <v>34</v>
      </c>
      <c r="B4783" t="inlineStr">
        <is>
          <t>Adaaran Select Meedhupparu</t>
        </is>
      </c>
      <c r="C4783" t="inlineStr">
        <is>
          <t>https://www.adaaran.com/selecthudhuranfushi/villas/deluxe-beach-villa/</t>
        </is>
      </c>
      <c r="D4783" t="inlineStr">
        <is>
          <t>diving</t>
        </is>
      </c>
      <c r="E4783" t="inlineStr">
        <is>
          <t>Maldives Luxury Villas | Deluxe Beach Villa at Adaaran Select Hudhuranfushi</t>
        </is>
      </c>
      <c r="F4783" t="n">
        <v>2622</v>
      </c>
      <c r="G4783" t="inlineStr">
        <is>
          <t>2026-10-05</t>
        </is>
      </c>
      <c r="H4783" t="inlineStr">
        <is>
          <t>official</t>
        </is>
      </c>
      <c r="I4783" t="inlineStr">
        <is>
          <t>output/pages/034_adaaran-select-meedhupparu/diving__adaaran.com__selecthudhuranfushi-villas-deluxe-beach-villa.md</t>
        </is>
      </c>
    </row>
    <row r="4784">
      <c r="A4784" t="n">
        <v>3</v>
      </c>
      <c r="B4784" t="inlineStr">
        <is>
          <t>Adaaran Select Hudhuranfushi</t>
        </is>
      </c>
      <c r="C4784" t="inlineStr">
        <is>
          <t>https://www.adaaran.com/awards/</t>
        </is>
      </c>
      <c r="D4784" t="inlineStr">
        <is>
          <t>diving</t>
        </is>
      </c>
      <c r="E4784" t="inlineStr">
        <is>
          <t>Award Winning Maldives Resorts | Adaaran Resorts</t>
        </is>
      </c>
      <c r="F4784" t="n">
        <v>2319</v>
      </c>
      <c r="G4784" t="inlineStr">
        <is>
          <t>2026-10-05</t>
        </is>
      </c>
      <c r="H4784" t="inlineStr">
        <is>
          <t>official</t>
        </is>
      </c>
      <c r="I4784" t="inlineStr">
        <is>
          <t>output/pages/003_adaaran-select-hudhuranfushi/diving__adaaran.com__awards.md</t>
        </is>
      </c>
    </row>
    <row r="4785">
      <c r="A4785" t="n">
        <v>34</v>
      </c>
      <c r="B4785" t="inlineStr">
        <is>
          <t>Adaaran Select Meedhupparu</t>
        </is>
      </c>
      <c r="C4785" t="inlineStr">
        <is>
          <t>https://www.adaaran.com/awards/</t>
        </is>
      </c>
      <c r="D4785" t="inlineStr">
        <is>
          <t>diving</t>
        </is>
      </c>
      <c r="E4785" t="inlineStr">
        <is>
          <t>Award Winning Maldives Resorts | Adaaran Resorts</t>
        </is>
      </c>
      <c r="F4785" t="n">
        <v>2319</v>
      </c>
      <c r="G4785" t="inlineStr">
        <is>
          <t>2026-10-05</t>
        </is>
      </c>
      <c r="H4785" t="inlineStr">
        <is>
          <t>official</t>
        </is>
      </c>
      <c r="I4785" t="inlineStr">
        <is>
          <t>output/pages/034_adaaran-select-meedhupparu/diving__adaaran.com__awards.md</t>
        </is>
      </c>
    </row>
    <row r="4786">
      <c r="A4786" t="n">
        <v>3</v>
      </c>
      <c r="B4786" t="inlineStr">
        <is>
          <t>Adaaran Select Hudhuranfushi</t>
        </is>
      </c>
      <c r="C4786" t="inlineStr">
        <is>
          <t>https://www.adaaran.com/prestigewatervillas/dining/fine-dining-restaurant/</t>
        </is>
      </c>
      <c r="D4786" t="inlineStr">
        <is>
          <t>dining</t>
        </is>
      </c>
      <c r="E4786" t="inlineStr">
        <is>
          <t>Fine Dining in Maldives | Adaaran Prestige Water Villas</t>
        </is>
      </c>
      <c r="F4786" t="n">
        <v>1754</v>
      </c>
      <c r="G4786" t="inlineStr">
        <is>
          <t>2026-10-05</t>
        </is>
      </c>
      <c r="H4786" t="inlineStr">
        <is>
          <t>official</t>
        </is>
      </c>
      <c r="I4786" t="inlineStr">
        <is>
          <t>output/pages/003_adaaran-select-hudhuranfushi/dining__adaaran.com__prestigewatervillas-dining-fine-dining-restaurant.md</t>
        </is>
      </c>
    </row>
    <row r="4787">
      <c r="A4787" t="n">
        <v>34</v>
      </c>
      <c r="B4787" t="inlineStr">
        <is>
          <t>Adaaran Select Meedhupparu</t>
        </is>
      </c>
      <c r="C4787" t="inlineStr">
        <is>
          <t>https://www.adaaran.com/prestigewatervillas/dining/fine-dining-restaurant/</t>
        </is>
      </c>
      <c r="D4787" t="inlineStr">
        <is>
          <t>dining</t>
        </is>
      </c>
      <c r="E4787" t="inlineStr">
        <is>
          <t>Fine Dining in Maldives | Adaaran Prestige Water Villas</t>
        </is>
      </c>
      <c r="F4787" t="n">
        <v>1754</v>
      </c>
      <c r="G4787" t="inlineStr">
        <is>
          <t>2026-10-05</t>
        </is>
      </c>
      <c r="H4787" t="inlineStr">
        <is>
          <t>official</t>
        </is>
      </c>
      <c r="I4787" t="inlineStr">
        <is>
          <t>output/pages/034_adaaran-select-meedhupparu/dining__adaaran.com__prestigewatervillas-dining-fine-dining-restaurant.md</t>
        </is>
      </c>
    </row>
    <row r="4788">
      <c r="A4788" t="n">
        <v>3</v>
      </c>
      <c r="B4788" t="inlineStr">
        <is>
          <t>Adaaran Select Hudhuranfushi</t>
        </is>
      </c>
      <c r="C4788" t="inlineStr">
        <is>
          <t>https://www.adaaran.com/selecthudhuranfushi/offers/book-direct-es/</t>
        </is>
      </c>
      <c r="D4788" t="inlineStr">
        <is>
          <t>diving</t>
        </is>
      </c>
      <c r="E4788" t="inlineStr">
        <is>
          <t>Maldives Resort Deals | Adaaran Hudhuranfushi | Book Direct</t>
        </is>
      </c>
      <c r="F4788" t="n">
        <v>3470</v>
      </c>
      <c r="G4788" t="inlineStr">
        <is>
          <t>2026-10-05</t>
        </is>
      </c>
      <c r="H4788" t="inlineStr">
        <is>
          <t>official</t>
        </is>
      </c>
      <c r="I4788" t="inlineStr">
        <is>
          <t>output/pages/003_adaaran-select-hudhuranfushi/diving__adaaran.com__selecthudhuranfushi-offers-book-direct-es.md</t>
        </is>
      </c>
    </row>
    <row r="4789">
      <c r="A4789" t="n">
        <v>34</v>
      </c>
      <c r="B4789" t="inlineStr">
        <is>
          <t>Adaaran Select Meedhupparu</t>
        </is>
      </c>
      <c r="C4789" t="inlineStr">
        <is>
          <t>https://www.adaaran.com/selecthudhuranfushi/offers/book-direct-es/</t>
        </is>
      </c>
      <c r="D4789" t="inlineStr">
        <is>
          <t>diving</t>
        </is>
      </c>
      <c r="E4789" t="inlineStr">
        <is>
          <t>Maldives Resort Deals | Adaaran Hudhuranfushi | Book Direct</t>
        </is>
      </c>
      <c r="F4789" t="n">
        <v>3470</v>
      </c>
      <c r="G4789" t="inlineStr">
        <is>
          <t>2026-10-05</t>
        </is>
      </c>
      <c r="H4789" t="inlineStr">
        <is>
          <t>official</t>
        </is>
      </c>
      <c r="I4789" t="inlineStr">
        <is>
          <t>output/pages/034_adaaran-select-meedhupparu/diving__adaaran.com__selecthudhuranfushi-offers-book-direct-es.md</t>
        </is>
      </c>
    </row>
    <row r="4790">
      <c r="A4790" t="n">
        <v>3</v>
      </c>
      <c r="B4790" t="inlineStr">
        <is>
          <t>Adaaran Select Hudhuranfushi</t>
        </is>
      </c>
      <c r="C4790" t="inlineStr">
        <is>
          <t>https://www.adaaran.com/blog/category/wellness/</t>
        </is>
      </c>
      <c r="D4790" t="inlineStr">
        <is>
          <t>spa</t>
        </is>
      </c>
      <c r="E4790" t="inlineStr">
        <is>
          <t>Wellness | Adaaran Blog</t>
        </is>
      </c>
      <c r="F4790" t="n">
        <v>319</v>
      </c>
      <c r="G4790" t="inlineStr">
        <is>
          <t>2026-10-05</t>
        </is>
      </c>
      <c r="H4790" t="inlineStr">
        <is>
          <t>official</t>
        </is>
      </c>
      <c r="I4790" t="inlineStr">
        <is>
          <t>output/pages/003_adaaran-select-hudhuranfushi/spa__adaaran.com__blog-category-wellness.md</t>
        </is>
      </c>
    </row>
    <row r="4791">
      <c r="A4791" t="n">
        <v>34</v>
      </c>
      <c r="B4791" t="inlineStr">
        <is>
          <t>Adaaran Select Meedhupparu</t>
        </is>
      </c>
      <c r="C4791" t="inlineStr">
        <is>
          <t>https://www.adaaran.com/blog/category/wellness/</t>
        </is>
      </c>
      <c r="D4791" t="inlineStr">
        <is>
          <t>spa</t>
        </is>
      </c>
      <c r="E4791" t="inlineStr">
        <is>
          <t>Wellness | Adaaran Blog</t>
        </is>
      </c>
      <c r="F4791" t="n">
        <v>319</v>
      </c>
      <c r="G4791" t="inlineStr">
        <is>
          <t>2026-10-05</t>
        </is>
      </c>
      <c r="H4791" t="inlineStr">
        <is>
          <t>official</t>
        </is>
      </c>
      <c r="I4791" t="inlineStr">
        <is>
          <t>output/pages/034_adaaran-select-meedhupparu/spa__adaaran.com__blog-category-wellness.md</t>
        </is>
      </c>
    </row>
    <row r="4792">
      <c r="A4792" t="n">
        <v>3</v>
      </c>
      <c r="B4792" t="inlineStr">
        <is>
          <t>Adaaran Select Hudhuranfushi</t>
        </is>
      </c>
      <c r="C4792" t="inlineStr">
        <is>
          <t>https://www.adaaran.com/blog/2025/</t>
        </is>
      </c>
      <c r="D4792" t="inlineStr">
        <is>
          <t>other</t>
        </is>
      </c>
      <c r="E4792" t="inlineStr">
        <is>
          <t>Year: 2025 | Adaaran Blog</t>
        </is>
      </c>
      <c r="F4792" t="n">
        <v>673</v>
      </c>
      <c r="G4792" t="inlineStr">
        <is>
          <t>2026-10-05</t>
        </is>
      </c>
      <c r="H4792" t="inlineStr">
        <is>
          <t>official</t>
        </is>
      </c>
      <c r="I4792" t="inlineStr">
        <is>
          <t>output/pages/003_adaaran-select-hudhuranfushi/other__adaaran.com__blog-2025.md</t>
        </is>
      </c>
    </row>
    <row r="4793">
      <c r="A4793" t="n">
        <v>34</v>
      </c>
      <c r="B4793" t="inlineStr">
        <is>
          <t>Adaaran Select Meedhupparu</t>
        </is>
      </c>
      <c r="C4793" t="inlineStr">
        <is>
          <t>https://www.adaaran.com/blog/2025/</t>
        </is>
      </c>
      <c r="D4793" t="inlineStr">
        <is>
          <t>other</t>
        </is>
      </c>
      <c r="E4793" t="inlineStr">
        <is>
          <t>Year: 2025 | Adaaran Blog</t>
        </is>
      </c>
      <c r="F4793" t="n">
        <v>673</v>
      </c>
      <c r="G4793" t="inlineStr">
        <is>
          <t>2026-10-05</t>
        </is>
      </c>
      <c r="H4793" t="inlineStr">
        <is>
          <t>official</t>
        </is>
      </c>
      <c r="I4793" t="inlineStr">
        <is>
          <t>output/pages/034_adaaran-select-meedhupparu/other__adaaran.com__blog-2025.md</t>
        </is>
      </c>
    </row>
    <row r="4794">
      <c r="A4794" t="n">
        <v>3</v>
      </c>
      <c r="B4794" t="inlineStr">
        <is>
          <t>Adaaran Select Hudhuranfushi</t>
        </is>
      </c>
      <c r="C4794" t="inlineStr">
        <is>
          <t>https://www.adaaran.com/selecthudhuranfushi/dining/banyan-restaurant/</t>
        </is>
      </c>
      <c r="D4794" t="inlineStr">
        <is>
          <t>dining</t>
        </is>
      </c>
      <c r="E4794" t="inlineStr">
        <is>
          <t>Best Restaurant in Maldives | Adaaran Select Hudhuranfushi</t>
        </is>
      </c>
      <c r="F4794" t="n">
        <v>1201</v>
      </c>
      <c r="G4794" t="inlineStr">
        <is>
          <t>2026-10-05</t>
        </is>
      </c>
      <c r="H4794" t="inlineStr">
        <is>
          <t>official</t>
        </is>
      </c>
      <c r="I4794" t="inlineStr">
        <is>
          <t>output/pages/003_adaaran-select-hudhuranfushi/dining__adaaran.com__selecthudhuranfushi-dining-banyan-restaurant.md</t>
        </is>
      </c>
    </row>
    <row r="4795">
      <c r="A4795" t="n">
        <v>34</v>
      </c>
      <c r="B4795" t="inlineStr">
        <is>
          <t>Adaaran Select Meedhupparu</t>
        </is>
      </c>
      <c r="C4795" t="inlineStr">
        <is>
          <t>https://www.adaaran.com/selecthudhuranfushi/dining/banyan-restaurant/</t>
        </is>
      </c>
      <c r="D4795" t="inlineStr">
        <is>
          <t>dining</t>
        </is>
      </c>
      <c r="E4795" t="inlineStr">
        <is>
          <t>Best Restaurant in Maldives | Adaaran Select Hudhuranfushi</t>
        </is>
      </c>
      <c r="F4795" t="n">
        <v>1201</v>
      </c>
      <c r="G4795" t="inlineStr">
        <is>
          <t>2026-10-05</t>
        </is>
      </c>
      <c r="H4795" t="inlineStr">
        <is>
          <t>official</t>
        </is>
      </c>
      <c r="I4795" t="inlineStr">
        <is>
          <t>output/pages/034_adaaran-select-meedhupparu/dining__adaaran.com__selecthudhuranfushi-dining-banyan-restaurant.md</t>
        </is>
      </c>
    </row>
    <row r="4796">
      <c r="A4796" t="n">
        <v>3</v>
      </c>
      <c r="B4796" t="inlineStr">
        <is>
          <t>Adaaran Select Hudhuranfushi</t>
        </is>
      </c>
      <c r="C4796" t="inlineStr">
        <is>
          <t>https://www.adaaran.com/selectmeedhupparu/villas/duplex-honeymoon-suite/</t>
        </is>
      </c>
      <c r="D4796" t="inlineStr">
        <is>
          <t>wedding</t>
        </is>
      </c>
      <c r="E4796" t="inlineStr">
        <is>
          <t>All Inclusive Resorts in Maldives for Couples | Adaaran Meedhapparu</t>
        </is>
      </c>
      <c r="F4796" t="n">
        <v>2947</v>
      </c>
      <c r="G4796" t="inlineStr">
        <is>
          <t>2026-10-05</t>
        </is>
      </c>
      <c r="H4796" t="inlineStr">
        <is>
          <t>official</t>
        </is>
      </c>
      <c r="I4796" t="inlineStr">
        <is>
          <t>output/pages/003_adaaran-select-hudhuranfushi/wedding__adaaran.com__selectmeedhupparu-villas-duplex-honeymoon-suite.md</t>
        </is>
      </c>
    </row>
    <row r="4797">
      <c r="A4797" t="n">
        <v>34</v>
      </c>
      <c r="B4797" t="inlineStr">
        <is>
          <t>Adaaran Select Meedhupparu</t>
        </is>
      </c>
      <c r="C4797" t="inlineStr">
        <is>
          <t>https://www.adaaran.com/selectmeedhupparu/villas/duplex-honeymoon-suite/</t>
        </is>
      </c>
      <c r="D4797" t="inlineStr">
        <is>
          <t>wedding</t>
        </is>
      </c>
      <c r="E4797" t="inlineStr">
        <is>
          <t>All Inclusive Resorts in Maldives for Couples | Adaaran Meedhapparu</t>
        </is>
      </c>
      <c r="F4797" t="n">
        <v>2947</v>
      </c>
      <c r="G4797" t="inlineStr">
        <is>
          <t>2026-10-05</t>
        </is>
      </c>
      <c r="H4797" t="inlineStr">
        <is>
          <t>official</t>
        </is>
      </c>
      <c r="I4797" t="inlineStr">
        <is>
          <t>output/pages/034_adaaran-select-meedhupparu/wedding__adaaran.com__selectmeedhupparu-villas-duplex-honeymoon-suite.md</t>
        </is>
      </c>
    </row>
    <row r="4798">
      <c r="A4798" t="n">
        <v>3</v>
      </c>
      <c r="B4798" t="inlineStr">
        <is>
          <t>Adaaran Select Hudhuranfushi</t>
        </is>
      </c>
      <c r="C4798" t="inlineStr">
        <is>
          <t>https://www.adaaran.com/clubrannalhi/experiences/local-village/</t>
        </is>
      </c>
      <c r="D4798" t="inlineStr">
        <is>
          <t>diving</t>
        </is>
      </c>
      <c r="E4798" t="inlineStr">
        <is>
          <t>Maldives Places to See | Maldives Local Village | Rannalhi</t>
        </is>
      </c>
      <c r="F4798" t="n">
        <v>2882</v>
      </c>
      <c r="G4798" t="inlineStr">
        <is>
          <t>2026-10-05</t>
        </is>
      </c>
      <c r="H4798" t="inlineStr">
        <is>
          <t>official</t>
        </is>
      </c>
      <c r="I4798" t="inlineStr">
        <is>
          <t>output/pages/003_adaaran-select-hudhuranfushi/diving__adaaran.com__clubrannalhi-experiences-local-village.md</t>
        </is>
      </c>
    </row>
    <row r="4799">
      <c r="A4799" t="n">
        <v>34</v>
      </c>
      <c r="B4799" t="inlineStr">
        <is>
          <t>Adaaran Select Meedhupparu</t>
        </is>
      </c>
      <c r="C4799" t="inlineStr">
        <is>
          <t>https://www.adaaran.com/clubrannalhi/experiences/local-village/</t>
        </is>
      </c>
      <c r="D4799" t="inlineStr">
        <is>
          <t>diving</t>
        </is>
      </c>
      <c r="E4799" t="inlineStr">
        <is>
          <t>Maldives Places to See | Maldives Local Village | Rannalhi</t>
        </is>
      </c>
      <c r="F4799" t="n">
        <v>2882</v>
      </c>
      <c r="G4799" t="inlineStr">
        <is>
          <t>2026-10-05</t>
        </is>
      </c>
      <c r="H4799" t="inlineStr">
        <is>
          <t>official</t>
        </is>
      </c>
      <c r="I4799" t="inlineStr">
        <is>
          <t>output/pages/034_adaaran-select-meedhupparu/diving__adaaran.com__clubrannalhi-experiences-local-village.md</t>
        </is>
      </c>
    </row>
    <row r="4800">
      <c r="A4800" t="n">
        <v>3</v>
      </c>
      <c r="B4800" t="inlineStr">
        <is>
          <t>Adaaran Select Hudhuranfushi</t>
        </is>
      </c>
      <c r="C4800" t="inlineStr">
        <is>
          <t>https://www.adaaran.com/gallery/</t>
        </is>
      </c>
      <c r="D4800" t="inlineStr">
        <is>
          <t>diving</t>
        </is>
      </c>
      <c r="E4800" t="inlineStr">
        <is>
          <t>Luxury Resorts Maldives All Inclusive | Adaaran Resorts | Gallery</t>
        </is>
      </c>
      <c r="F4800" t="n">
        <v>554</v>
      </c>
      <c r="G4800" t="inlineStr">
        <is>
          <t>2026-10-05</t>
        </is>
      </c>
      <c r="H4800" t="inlineStr">
        <is>
          <t>official</t>
        </is>
      </c>
      <c r="I4800" t="inlineStr">
        <is>
          <t>output/pages/003_adaaran-select-hudhuranfushi/diving__adaaran.com__gallery.md</t>
        </is>
      </c>
    </row>
    <row r="4801">
      <c r="A4801" t="n">
        <v>34</v>
      </c>
      <c r="B4801" t="inlineStr">
        <is>
          <t>Adaaran Select Meedhupparu</t>
        </is>
      </c>
      <c r="C4801" t="inlineStr">
        <is>
          <t>https://www.adaaran.com/gallery/</t>
        </is>
      </c>
      <c r="D4801" t="inlineStr">
        <is>
          <t>diving</t>
        </is>
      </c>
      <c r="E4801" t="inlineStr">
        <is>
          <t>Luxury Resorts Maldives All Inclusive | Adaaran Resorts | Gallery</t>
        </is>
      </c>
      <c r="F4801" t="n">
        <v>554</v>
      </c>
      <c r="G4801" t="inlineStr">
        <is>
          <t>2026-10-05</t>
        </is>
      </c>
      <c r="H4801" t="inlineStr">
        <is>
          <t>official</t>
        </is>
      </c>
      <c r="I4801" t="inlineStr">
        <is>
          <t>output/pages/034_adaaran-select-meedhupparu/diving__adaaran.com__gallery.md</t>
        </is>
      </c>
    </row>
    <row r="4802">
      <c r="A4802" t="n">
        <v>3</v>
      </c>
      <c r="B4802" t="inlineStr">
        <is>
          <t>Adaaran Select Hudhuranfushi</t>
        </is>
      </c>
      <c r="C4802" t="inlineStr">
        <is>
          <t>https://www.adaaran.com/offers/book-direct/</t>
        </is>
      </c>
      <c r="D4802" t="inlineStr">
        <is>
          <t>diving</t>
        </is>
      </c>
      <c r="E4802" t="inlineStr">
        <is>
          <t>Maldives Resort Offers | Adaaran Resorts | Island Gateway</t>
        </is>
      </c>
      <c r="F4802" t="n">
        <v>2662</v>
      </c>
      <c r="G4802" t="inlineStr">
        <is>
          <t>2026-10-05</t>
        </is>
      </c>
      <c r="H4802" t="inlineStr">
        <is>
          <t>official</t>
        </is>
      </c>
      <c r="I4802" t="inlineStr">
        <is>
          <t>output/pages/003_adaaran-select-hudhuranfushi/diving__adaaran.com__offers-book-direct.md</t>
        </is>
      </c>
    </row>
    <row r="4803">
      <c r="A4803" t="n">
        <v>34</v>
      </c>
      <c r="B4803" t="inlineStr">
        <is>
          <t>Adaaran Select Meedhupparu</t>
        </is>
      </c>
      <c r="C4803" t="inlineStr">
        <is>
          <t>https://www.adaaran.com/offers/book-direct/</t>
        </is>
      </c>
      <c r="D4803" t="inlineStr">
        <is>
          <t>diving</t>
        </is>
      </c>
      <c r="E4803" t="inlineStr">
        <is>
          <t>Maldives Resort Offers | Adaaran Resorts | Island Gateway</t>
        </is>
      </c>
      <c r="F4803" t="n">
        <v>2662</v>
      </c>
      <c r="G4803" t="inlineStr">
        <is>
          <t>2026-10-05</t>
        </is>
      </c>
      <c r="H4803" t="inlineStr">
        <is>
          <t>official</t>
        </is>
      </c>
      <c r="I4803" t="inlineStr">
        <is>
          <t>output/pages/034_adaaran-select-meedhupparu/diving__adaaran.com__offers-book-direct.md</t>
        </is>
      </c>
    </row>
    <row r="4804">
      <c r="A4804" t="n">
        <v>3</v>
      </c>
      <c r="B4804" t="inlineStr">
        <is>
          <t>Adaaran Select Hudhuranfushi</t>
        </is>
      </c>
      <c r="C4804" t="inlineStr">
        <is>
          <t>https://www.adaaran.com/selectmeedhupparu/facilities/transfers/</t>
        </is>
      </c>
      <c r="D4804" t="inlineStr">
        <is>
          <t>diving</t>
        </is>
      </c>
      <c r="E4804" t="inlineStr">
        <is>
          <t>Maldives Speedboat Transfers | Adaaran Meedhupparu | Facilities</t>
        </is>
      </c>
      <c r="F4804" t="n">
        <v>4933</v>
      </c>
      <c r="G4804" t="inlineStr">
        <is>
          <t>2026-10-05</t>
        </is>
      </c>
      <c r="H4804" t="inlineStr">
        <is>
          <t>official</t>
        </is>
      </c>
      <c r="I4804" t="inlineStr">
        <is>
          <t>output/pages/003_adaaran-select-hudhuranfushi/diving__adaaran.com__selectmeedhupparu-facilities-transfers.md</t>
        </is>
      </c>
    </row>
    <row r="4805">
      <c r="A4805" t="n">
        <v>34</v>
      </c>
      <c r="B4805" t="inlineStr">
        <is>
          <t>Adaaran Select Meedhupparu</t>
        </is>
      </c>
      <c r="C4805" t="inlineStr">
        <is>
          <t>https://www.adaaran.com/selectmeedhupparu/facilities/transfers/</t>
        </is>
      </c>
      <c r="D4805" t="inlineStr">
        <is>
          <t>diving</t>
        </is>
      </c>
      <c r="E4805" t="inlineStr">
        <is>
          <t>Maldives Speedboat Transfers | Adaaran Meedhupparu | Facilities</t>
        </is>
      </c>
      <c r="F4805" t="n">
        <v>4933</v>
      </c>
      <c r="G4805" t="inlineStr">
        <is>
          <t>2026-10-05</t>
        </is>
      </c>
      <c r="H4805" t="inlineStr">
        <is>
          <t>official</t>
        </is>
      </c>
      <c r="I4805" t="inlineStr">
        <is>
          <t>output/pages/034_adaaran-select-meedhupparu/diving__adaaran.com__selectmeedhupparu-facilities-transfers.md</t>
        </is>
      </c>
    </row>
    <row r="4806">
      <c r="A4806" t="n">
        <v>53</v>
      </c>
      <c r="B4806" t="inlineStr">
        <is>
          <t>Cinnamon Hakuraa Huraa Maldives</t>
        </is>
      </c>
      <c r="C4806" t="inlineStr">
        <is>
          <t>https://www.cinnamonhotels.com/</t>
        </is>
      </c>
      <c r="D4806" t="inlineStr">
        <is>
          <t>overview</t>
        </is>
      </c>
      <c r="E4806" t="inlineStr">
        <is>
          <t>Sri Lanka Hotels | Cinnamon Hotels &amp; Resorts Official Site</t>
        </is>
      </c>
      <c r="F4806" t="n">
        <v>1638</v>
      </c>
      <c r="G4806" t="inlineStr">
        <is>
          <t>2026-10-05</t>
        </is>
      </c>
      <c r="H4806" t="inlineStr">
        <is>
          <t>official</t>
        </is>
      </c>
      <c r="I4806" t="inlineStr">
        <is>
          <t>output/pages/053_cinnamon-hakuraa-huraa-maldives/overview__cinnamonhotels.com__home.md</t>
        </is>
      </c>
    </row>
    <row r="4807">
      <c r="A4807" t="n">
        <v>159</v>
      </c>
      <c r="B4807" t="inlineStr">
        <is>
          <t>Cinnamon Dhonveli Maldives</t>
        </is>
      </c>
      <c r="C4807" t="inlineStr">
        <is>
          <t>https://www.cinnamonhotels.com/</t>
        </is>
      </c>
      <c r="D4807" t="inlineStr">
        <is>
          <t>overview</t>
        </is>
      </c>
      <c r="E4807" t="inlineStr">
        <is>
          <t>Sri Lanka Hotels | Cinnamon Hotels &amp; Resorts Official Site</t>
        </is>
      </c>
      <c r="F4807" t="n">
        <v>1638</v>
      </c>
      <c r="G4807" t="inlineStr">
        <is>
          <t>2026-10-05</t>
        </is>
      </c>
      <c r="H4807" t="inlineStr">
        <is>
          <t>official</t>
        </is>
      </c>
      <c r="I4807" t="inlineStr">
        <is>
          <t>output/pages/159_cinnamon-dhonveli-maldives/overview__cinnamonhotels.com__home.md</t>
        </is>
      </c>
    </row>
    <row r="4808">
      <c r="A4808" t="n">
        <v>53</v>
      </c>
      <c r="B4808" t="inlineStr">
        <is>
          <t>Cinnamon Hakuraa Huraa Maldives</t>
        </is>
      </c>
      <c r="C4808" t="inlineStr">
        <is>
          <t>https://www.cinnamonhotels.com/cinnamon-dhonveli-maldives/rooms-suites</t>
        </is>
      </c>
      <c r="D4808" t="inlineStr">
        <is>
          <t>diving</t>
        </is>
      </c>
      <c r="E4808" t="inlineStr">
        <is>
          <t>Surf Resort Maldives| Cinnamon Dhonveli Maldives</t>
        </is>
      </c>
      <c r="F4808" t="n">
        <v>1638</v>
      </c>
      <c r="G4808" t="inlineStr">
        <is>
          <t>2026-10-05</t>
        </is>
      </c>
      <c r="H4808" t="inlineStr">
        <is>
          <t>official</t>
        </is>
      </c>
      <c r="I4808" t="inlineStr">
        <is>
          <t>output/pages/053_cinnamon-hakuraa-huraa-maldives/diving__cinnamonhotels.com__cinnamon-dhonveli-maldives-rooms-suites.md</t>
        </is>
      </c>
    </row>
    <row r="4809">
      <c r="A4809" t="n">
        <v>159</v>
      </c>
      <c r="B4809" t="inlineStr">
        <is>
          <t>Cinnamon Dhonveli Maldives</t>
        </is>
      </c>
      <c r="C4809" t="inlineStr">
        <is>
          <t>https://www.cinnamonhotels.com/cinnamon-dhonveli-maldives/rooms-suites</t>
        </is>
      </c>
      <c r="D4809" t="inlineStr">
        <is>
          <t>diving</t>
        </is>
      </c>
      <c r="E4809" t="inlineStr">
        <is>
          <t>Surf Resort Maldives| Cinnamon Dhonveli Maldives</t>
        </is>
      </c>
      <c r="F4809" t="n">
        <v>1638</v>
      </c>
      <c r="G4809" t="inlineStr">
        <is>
          <t>2026-10-05</t>
        </is>
      </c>
      <c r="H4809" t="inlineStr">
        <is>
          <t>official</t>
        </is>
      </c>
      <c r="I4809" t="inlineStr">
        <is>
          <t>output/pages/159_cinnamon-dhonveli-maldives/diving__cinnamonhotels.com__cinnamon-dhonveli-maldives-rooms-suites.md</t>
        </is>
      </c>
    </row>
    <row r="4810">
      <c r="A4810" t="n">
        <v>53</v>
      </c>
      <c r="B4810" t="inlineStr">
        <is>
          <t>Cinnamon Hakuraa Huraa Maldives</t>
        </is>
      </c>
      <c r="C4810" t="inlineStr">
        <is>
          <t>https://www.cinnamonhotels.com/trinco-blu-by-cinnamon/dining/captains-deck</t>
        </is>
      </c>
      <c r="D4810" t="inlineStr">
        <is>
          <t>dining</t>
        </is>
      </c>
      <c r="E4810" t="inlineStr">
        <is>
          <t>Trincomalee Hotels | Trinco Blu by Cinnamon | Official Site</t>
        </is>
      </c>
      <c r="F4810" t="n">
        <v>1638</v>
      </c>
      <c r="G4810" t="inlineStr">
        <is>
          <t>2026-10-05</t>
        </is>
      </c>
      <c r="H4810" t="inlineStr">
        <is>
          <t>official</t>
        </is>
      </c>
      <c r="I4810" t="inlineStr">
        <is>
          <t>output/pages/053_cinnamon-hakuraa-huraa-maldives/dining__cinnamonhotels.com__trinco-blu-by-cinnamon-dining-captains-deck.md</t>
        </is>
      </c>
    </row>
    <row r="4811">
      <c r="A4811" t="n">
        <v>159</v>
      </c>
      <c r="B4811" t="inlineStr">
        <is>
          <t>Cinnamon Dhonveli Maldives</t>
        </is>
      </c>
      <c r="C4811" t="inlineStr">
        <is>
          <t>https://www.cinnamonhotels.com/trinco-blu-by-cinnamon/dining/captains-deck</t>
        </is>
      </c>
      <c r="D4811" t="inlineStr">
        <is>
          <t>dining</t>
        </is>
      </c>
      <c r="E4811" t="inlineStr">
        <is>
          <t>Trincomalee Hotels | Trinco Blu by Cinnamon | Official Site</t>
        </is>
      </c>
      <c r="F4811" t="n">
        <v>1638</v>
      </c>
      <c r="G4811" t="inlineStr">
        <is>
          <t>2026-10-05</t>
        </is>
      </c>
      <c r="H4811" t="inlineStr">
        <is>
          <t>official</t>
        </is>
      </c>
      <c r="I4811" t="inlineStr">
        <is>
          <t>output/pages/159_cinnamon-dhonveli-maldives/dining__cinnamonhotels.com__trinco-blu-by-cinnamon-dining-captains-deck.md</t>
        </is>
      </c>
    </row>
    <row r="4812">
      <c r="A4812" t="n">
        <v>53</v>
      </c>
      <c r="B4812" t="inlineStr">
        <is>
          <t>Cinnamon Hakuraa Huraa Maldives</t>
        </is>
      </c>
      <c r="C4812" t="inlineStr">
        <is>
          <t>https://www.cinnamonhotels.com/book-direct/maldives-resorts</t>
        </is>
      </c>
      <c r="D4812" t="inlineStr">
        <is>
          <t>diving</t>
        </is>
      </c>
      <c r="E4812" t="inlineStr">
        <is>
          <t>Sri Lanka Hotels | Cinnamon Hotels &amp; Resorts Official Site</t>
        </is>
      </c>
      <c r="F4812" t="n">
        <v>1638</v>
      </c>
      <c r="G4812" t="inlineStr">
        <is>
          <t>2026-10-05</t>
        </is>
      </c>
      <c r="H4812" t="inlineStr">
        <is>
          <t>official</t>
        </is>
      </c>
      <c r="I4812" t="inlineStr">
        <is>
          <t>output/pages/053_cinnamon-hakuraa-huraa-maldives/diving__cinnamonhotels.com__book-direct-maldives-resorts.md</t>
        </is>
      </c>
    </row>
    <row r="4813">
      <c r="A4813" t="n">
        <v>159</v>
      </c>
      <c r="B4813" t="inlineStr">
        <is>
          <t>Cinnamon Dhonveli Maldives</t>
        </is>
      </c>
      <c r="C4813" t="inlineStr">
        <is>
          <t>https://www.cinnamonhotels.com/book-direct/maldives-resorts</t>
        </is>
      </c>
      <c r="D4813" t="inlineStr">
        <is>
          <t>diving</t>
        </is>
      </c>
      <c r="E4813" t="inlineStr">
        <is>
          <t>Sri Lanka Hotels | Cinnamon Hotels &amp; Resorts Official Site</t>
        </is>
      </c>
      <c r="F4813" t="n">
        <v>1638</v>
      </c>
      <c r="G4813" t="inlineStr">
        <is>
          <t>2026-10-05</t>
        </is>
      </c>
      <c r="H4813" t="inlineStr">
        <is>
          <t>official</t>
        </is>
      </c>
      <c r="I4813" t="inlineStr">
        <is>
          <t>output/pages/159_cinnamon-dhonveli-maldives/diving__cinnamonhotels.com__book-direct-maldives-resorts.md</t>
        </is>
      </c>
    </row>
    <row r="4814">
      <c r="A4814" t="n">
        <v>53</v>
      </c>
      <c r="B4814" t="inlineStr">
        <is>
          <t>Cinnamon Hakuraa Huraa Maldives</t>
        </is>
      </c>
      <c r="C4814" t="inlineStr">
        <is>
          <t>https://www.cinnamonhotels.com/cinnamon-lakeside-colombo/weddings-and-events</t>
        </is>
      </c>
      <c r="D4814" t="inlineStr">
        <is>
          <t>wedding</t>
        </is>
      </c>
      <c r="E4814" t="inlineStr"/>
      <c r="F4814" t="n">
        <v>1638</v>
      </c>
      <c r="G4814" t="inlineStr">
        <is>
          <t>2026-10-05</t>
        </is>
      </c>
      <c r="H4814" t="inlineStr">
        <is>
          <t>official</t>
        </is>
      </c>
      <c r="I4814" t="inlineStr">
        <is>
          <t>output/pages/053_cinnamon-hakuraa-huraa-maldives/wedding__cinnamonhotels.com__cinnamon-lakeside-colombo-weddings-and-events.md</t>
        </is>
      </c>
    </row>
    <row r="4815">
      <c r="A4815" t="n">
        <v>159</v>
      </c>
      <c r="B4815" t="inlineStr">
        <is>
          <t>Cinnamon Dhonveli Maldives</t>
        </is>
      </c>
      <c r="C4815" t="inlineStr">
        <is>
          <t>https://www.cinnamonhotels.com/cinnamon-lakeside-colombo/weddings-and-events</t>
        </is>
      </c>
      <c r="D4815" t="inlineStr">
        <is>
          <t>wedding</t>
        </is>
      </c>
      <c r="E4815" t="inlineStr"/>
      <c r="F4815" t="n">
        <v>1638</v>
      </c>
      <c r="G4815" t="inlineStr">
        <is>
          <t>2026-10-05</t>
        </is>
      </c>
      <c r="H4815" t="inlineStr">
        <is>
          <t>official</t>
        </is>
      </c>
      <c r="I4815" t="inlineStr">
        <is>
          <t>output/pages/159_cinnamon-dhonveli-maldives/wedding__cinnamonhotels.com__cinnamon-lakeside-colombo-weddings-and-events.md</t>
        </is>
      </c>
    </row>
    <row r="4816">
      <c r="A4816" t="n">
        <v>53</v>
      </c>
      <c r="B4816" t="inlineStr">
        <is>
          <t>Cinnamon Hakuraa Huraa Maldives</t>
        </is>
      </c>
      <c r="C4816" t="inlineStr">
        <is>
          <t>https://www.cinnamonhotels.com/trinco-blu-by-cinnamon/dining/the-crab</t>
        </is>
      </c>
      <c r="D4816" t="inlineStr">
        <is>
          <t>dining</t>
        </is>
      </c>
      <c r="E4816" t="inlineStr">
        <is>
          <t>Trincomalee Hotels | Trinco Blu by Cinnamon | Official Site</t>
        </is>
      </c>
      <c r="F4816" t="n">
        <v>1638</v>
      </c>
      <c r="G4816" t="inlineStr">
        <is>
          <t>2026-10-05</t>
        </is>
      </c>
      <c r="H4816" t="inlineStr">
        <is>
          <t>official</t>
        </is>
      </c>
      <c r="I4816" t="inlineStr">
        <is>
          <t>output/pages/053_cinnamon-hakuraa-huraa-maldives/dining__cinnamonhotels.com__trinco-blu-by-cinnamon-dining-the-crab.md</t>
        </is>
      </c>
    </row>
    <row r="4817">
      <c r="A4817" t="n">
        <v>159</v>
      </c>
      <c r="B4817" t="inlineStr">
        <is>
          <t>Cinnamon Dhonveli Maldives</t>
        </is>
      </c>
      <c r="C4817" t="inlineStr">
        <is>
          <t>https://www.cinnamonhotels.com/trinco-blu-by-cinnamon/dining/the-crab</t>
        </is>
      </c>
      <c r="D4817" t="inlineStr">
        <is>
          <t>dining</t>
        </is>
      </c>
      <c r="E4817" t="inlineStr">
        <is>
          <t>Trincomalee Hotels | Trinco Blu by Cinnamon | Official Site</t>
        </is>
      </c>
      <c r="F4817" t="n">
        <v>1638</v>
      </c>
      <c r="G4817" t="inlineStr">
        <is>
          <t>2026-10-05</t>
        </is>
      </c>
      <c r="H4817" t="inlineStr">
        <is>
          <t>official</t>
        </is>
      </c>
      <c r="I4817" t="inlineStr">
        <is>
          <t>output/pages/159_cinnamon-dhonveli-maldives/dining__cinnamonhotels.com__trinco-blu-by-cinnamon-dining-the-crab.md</t>
        </is>
      </c>
    </row>
    <row r="4818">
      <c r="A4818" t="n">
        <v>53</v>
      </c>
      <c r="B4818" t="inlineStr">
        <is>
          <t>Cinnamon Hakuraa Huraa Maldives</t>
        </is>
      </c>
      <c r="C4818" t="inlineStr">
        <is>
          <t>https://www.cinnamonhotels.com/hikka-tranz-by-cinnamon/dining/the-crab-shack</t>
        </is>
      </c>
      <c r="D4818" t="inlineStr">
        <is>
          <t>dining</t>
        </is>
      </c>
      <c r="E4818" t="inlineStr">
        <is>
          <t>Hikkaduwa Hotels | Official Site Hikka Tranz by Cinnamon | Beach Hotel</t>
        </is>
      </c>
      <c r="F4818" t="n">
        <v>1638</v>
      </c>
      <c r="G4818" t="inlineStr">
        <is>
          <t>2026-10-05</t>
        </is>
      </c>
      <c r="H4818" t="inlineStr">
        <is>
          <t>official</t>
        </is>
      </c>
      <c r="I4818" t="inlineStr">
        <is>
          <t>output/pages/053_cinnamon-hakuraa-huraa-maldives/dining__cinnamonhotels.com__hikka-tranz-by-cinnamon-dining-the-crab-shack.md</t>
        </is>
      </c>
    </row>
    <row r="4819">
      <c r="A4819" t="n">
        <v>159</v>
      </c>
      <c r="B4819" t="inlineStr">
        <is>
          <t>Cinnamon Dhonveli Maldives</t>
        </is>
      </c>
      <c r="C4819" t="inlineStr">
        <is>
          <t>https://www.cinnamonhotels.com/hikka-tranz-by-cinnamon/dining/the-crab-shack</t>
        </is>
      </c>
      <c r="D4819" t="inlineStr">
        <is>
          <t>dining</t>
        </is>
      </c>
      <c r="E4819" t="inlineStr">
        <is>
          <t>Hikkaduwa Hotels | Official Site Hikka Tranz by Cinnamon | Beach Hotel</t>
        </is>
      </c>
      <c r="F4819" t="n">
        <v>1638</v>
      </c>
      <c r="G4819" t="inlineStr">
        <is>
          <t>2026-10-05</t>
        </is>
      </c>
      <c r="H4819" t="inlineStr">
        <is>
          <t>official</t>
        </is>
      </c>
      <c r="I4819" t="inlineStr">
        <is>
          <t>output/pages/159_cinnamon-dhonveli-maldives/dining__cinnamonhotels.com__hikka-tranz-by-cinnamon-dining-the-crab-shack.md</t>
        </is>
      </c>
    </row>
    <row r="4820">
      <c r="A4820" t="n">
        <v>53</v>
      </c>
      <c r="B4820" t="inlineStr">
        <is>
          <t>Cinnamon Hakuraa Huraa Maldives</t>
        </is>
      </c>
      <c r="C4820" t="inlineStr">
        <is>
          <t>https://www.cinnamonhotels.com/cinnamon-grand-colombo/dining/the-london-grill</t>
        </is>
      </c>
      <c r="D4820" t="inlineStr">
        <is>
          <t>dining</t>
        </is>
      </c>
      <c r="E4820" t="inlineStr">
        <is>
          <t>Colombo Hotel | Official Site Cinnamon Grand Colombo | Luxury Hotel</t>
        </is>
      </c>
      <c r="F4820" t="n">
        <v>1638</v>
      </c>
      <c r="G4820" t="inlineStr">
        <is>
          <t>2026-10-05</t>
        </is>
      </c>
      <c r="H4820" t="inlineStr">
        <is>
          <t>official</t>
        </is>
      </c>
      <c r="I4820" t="inlineStr">
        <is>
          <t>output/pages/053_cinnamon-hakuraa-huraa-maldives/dining__cinnamonhotels.com__cinnamon-grand-colombo-dining-the-london-grill.md</t>
        </is>
      </c>
    </row>
    <row r="4821">
      <c r="A4821" t="n">
        <v>159</v>
      </c>
      <c r="B4821" t="inlineStr">
        <is>
          <t>Cinnamon Dhonveli Maldives</t>
        </is>
      </c>
      <c r="C4821" t="inlineStr">
        <is>
          <t>https://www.cinnamonhotels.com/cinnamon-grand-colombo/dining/the-london-grill</t>
        </is>
      </c>
      <c r="D4821" t="inlineStr">
        <is>
          <t>dining</t>
        </is>
      </c>
      <c r="E4821" t="inlineStr">
        <is>
          <t>Colombo Hotel | Official Site Cinnamon Grand Colombo | Luxury Hotel</t>
        </is>
      </c>
      <c r="F4821" t="n">
        <v>1638</v>
      </c>
      <c r="G4821" t="inlineStr">
        <is>
          <t>2026-10-05</t>
        </is>
      </c>
      <c r="H4821" t="inlineStr">
        <is>
          <t>official</t>
        </is>
      </c>
      <c r="I4821" t="inlineStr">
        <is>
          <t>output/pages/159_cinnamon-dhonveli-maldives/dining__cinnamonhotels.com__cinnamon-grand-colombo-dining-the-london-grill.md</t>
        </is>
      </c>
    </row>
    <row r="4822">
      <c r="A4822" t="n">
        <v>53</v>
      </c>
      <c r="B4822" t="inlineStr">
        <is>
          <t>Cinnamon Hakuraa Huraa Maldives</t>
        </is>
      </c>
      <c r="C4822" t="inlineStr">
        <is>
          <t>https://www.cinnamonhotels.com/cinnamon-bentota-beach/experiences</t>
        </is>
      </c>
      <c r="D4822" t="inlineStr">
        <is>
          <t>excursions</t>
        </is>
      </c>
      <c r="E4822" t="inlineStr">
        <is>
          <t>Things to Do in Bentota Sri Lanka | Cinnamon Bentota Beach</t>
        </is>
      </c>
      <c r="F4822" t="n">
        <v>1638</v>
      </c>
      <c r="G4822" t="inlineStr">
        <is>
          <t>2026-10-05</t>
        </is>
      </c>
      <c r="H4822" t="inlineStr">
        <is>
          <t>official</t>
        </is>
      </c>
      <c r="I4822" t="inlineStr">
        <is>
          <t>output/pages/053_cinnamon-hakuraa-huraa-maldives/excursions__cinnamonhotels.com__cinnamon-bentota-beach-experiences.md</t>
        </is>
      </c>
    </row>
    <row r="4823">
      <c r="A4823" t="n">
        <v>159</v>
      </c>
      <c r="B4823" t="inlineStr">
        <is>
          <t>Cinnamon Dhonveli Maldives</t>
        </is>
      </c>
      <c r="C4823" t="inlineStr">
        <is>
          <t>https://www.cinnamonhotels.com/cinnamon-bentota-beach/experiences</t>
        </is>
      </c>
      <c r="D4823" t="inlineStr">
        <is>
          <t>excursions</t>
        </is>
      </c>
      <c r="E4823" t="inlineStr">
        <is>
          <t>Things to Do in Bentota Sri Lanka | Cinnamon Bentota Beach</t>
        </is>
      </c>
      <c r="F4823" t="n">
        <v>1638</v>
      </c>
      <c r="G4823" t="inlineStr">
        <is>
          <t>2026-10-05</t>
        </is>
      </c>
      <c r="H4823" t="inlineStr">
        <is>
          <t>official</t>
        </is>
      </c>
      <c r="I4823" t="inlineStr">
        <is>
          <t>output/pages/159_cinnamon-dhonveli-maldives/excursions__cinnamonhotels.com__cinnamon-bentota-beach-experiences.md</t>
        </is>
      </c>
    </row>
    <row r="4824">
      <c r="A4824" t="n">
        <v>53</v>
      </c>
      <c r="B4824" t="inlineStr">
        <is>
          <t>Cinnamon Hakuraa Huraa Maldives</t>
        </is>
      </c>
      <c r="C4824" t="inlineStr">
        <is>
          <t>https://www.cinnamonhotels.com/cinnamon-bey-beruwala/meetings-events</t>
        </is>
      </c>
      <c r="D4824" t="inlineStr">
        <is>
          <t>events</t>
        </is>
      </c>
      <c r="E4824" t="inlineStr"/>
      <c r="F4824" t="n">
        <v>1638</v>
      </c>
      <c r="G4824" t="inlineStr">
        <is>
          <t>2026-10-05</t>
        </is>
      </c>
      <c r="H4824" t="inlineStr">
        <is>
          <t>official</t>
        </is>
      </c>
      <c r="I4824" t="inlineStr">
        <is>
          <t>output/pages/053_cinnamon-hakuraa-huraa-maldives/events__cinnamonhotels.com__cinnamon-bey-beruwala-meetings-events.md</t>
        </is>
      </c>
    </row>
    <row r="4825">
      <c r="A4825" t="n">
        <v>159</v>
      </c>
      <c r="B4825" t="inlineStr">
        <is>
          <t>Cinnamon Dhonveli Maldives</t>
        </is>
      </c>
      <c r="C4825" t="inlineStr">
        <is>
          <t>https://www.cinnamonhotels.com/cinnamon-bey-beruwala/meetings-events</t>
        </is>
      </c>
      <c r="D4825" t="inlineStr">
        <is>
          <t>events</t>
        </is>
      </c>
      <c r="E4825" t="inlineStr"/>
      <c r="F4825" t="n">
        <v>1638</v>
      </c>
      <c r="G4825" t="inlineStr">
        <is>
          <t>2026-10-05</t>
        </is>
      </c>
      <c r="H4825" t="inlineStr">
        <is>
          <t>official</t>
        </is>
      </c>
      <c r="I4825" t="inlineStr">
        <is>
          <t>output/pages/159_cinnamon-dhonveli-maldives/events__cinnamonhotels.com__cinnamon-bey-beruwala-meetings-events.md</t>
        </is>
      </c>
    </row>
    <row r="4826">
      <c r="A4826" t="n">
        <v>53</v>
      </c>
      <c r="B4826" t="inlineStr">
        <is>
          <t>Cinnamon Hakuraa Huraa Maldives</t>
        </is>
      </c>
      <c r="C4826" t="inlineStr">
        <is>
          <t>https://www.cinnamonhotels.com/cinnamon-life-city-of-dreams-sri-lanka/cumulus-ballroom</t>
        </is>
      </c>
      <c r="D4826" t="inlineStr">
        <is>
          <t>villas</t>
        </is>
      </c>
      <c r="E4826" t="inlineStr"/>
      <c r="F4826" t="n">
        <v>1638</v>
      </c>
      <c r="G4826" t="inlineStr">
        <is>
          <t>2026-10-05</t>
        </is>
      </c>
      <c r="H4826" t="inlineStr">
        <is>
          <t>official</t>
        </is>
      </c>
      <c r="I4826" t="inlineStr">
        <is>
          <t>output/pages/053_cinnamon-hakuraa-huraa-maldives/villas__cinnamonhotels.com__cinnamon-life-city-of-dreams-sri-lanka-cumulus-ballroom.md</t>
        </is>
      </c>
    </row>
    <row r="4827">
      <c r="A4827" t="n">
        <v>159</v>
      </c>
      <c r="B4827" t="inlineStr">
        <is>
          <t>Cinnamon Dhonveli Maldives</t>
        </is>
      </c>
      <c r="C4827" t="inlineStr">
        <is>
          <t>https://www.cinnamonhotels.com/cinnamon-life-city-of-dreams-sri-lanka/cumulus-ballroom</t>
        </is>
      </c>
      <c r="D4827" t="inlineStr">
        <is>
          <t>villas</t>
        </is>
      </c>
      <c r="E4827" t="inlineStr"/>
      <c r="F4827" t="n">
        <v>1638</v>
      </c>
      <c r="G4827" t="inlineStr">
        <is>
          <t>2026-10-05</t>
        </is>
      </c>
      <c r="H4827" t="inlineStr">
        <is>
          <t>official</t>
        </is>
      </c>
      <c r="I4827" t="inlineStr">
        <is>
          <t>output/pages/159_cinnamon-dhonveli-maldives/villas__cinnamonhotels.com__cinnamon-life-city-of-dreams-sri-lanka-cumulus-ballroom.md</t>
        </is>
      </c>
    </row>
    <row r="4828">
      <c r="A4828" t="n">
        <v>53</v>
      </c>
      <c r="B4828" t="inlineStr">
        <is>
          <t>Cinnamon Hakuraa Huraa Maldives</t>
        </is>
      </c>
      <c r="C4828" t="inlineStr">
        <is>
          <t>https://www.cinnamonhotels.com/cinnamon-grand-colombo/dining/nuga-gama</t>
        </is>
      </c>
      <c r="D4828" t="inlineStr">
        <is>
          <t>dining</t>
        </is>
      </c>
      <c r="E4828" t="inlineStr">
        <is>
          <t>Colombo Hotel | Official Site Cinnamon Grand Colombo | Luxury Hotel</t>
        </is>
      </c>
      <c r="F4828" t="n">
        <v>1638</v>
      </c>
      <c r="G4828" t="inlineStr">
        <is>
          <t>2026-10-05</t>
        </is>
      </c>
      <c r="H4828" t="inlineStr">
        <is>
          <t>official</t>
        </is>
      </c>
      <c r="I4828" t="inlineStr">
        <is>
          <t>output/pages/053_cinnamon-hakuraa-huraa-maldives/dining__cinnamonhotels.com__cinnamon-grand-colombo-dining-nuga-gama.md</t>
        </is>
      </c>
    </row>
    <row r="4829">
      <c r="A4829" t="n">
        <v>159</v>
      </c>
      <c r="B4829" t="inlineStr">
        <is>
          <t>Cinnamon Dhonveli Maldives</t>
        </is>
      </c>
      <c r="C4829" t="inlineStr">
        <is>
          <t>https://www.cinnamonhotels.com/cinnamon-grand-colombo/dining/nuga-gama</t>
        </is>
      </c>
      <c r="D4829" t="inlineStr">
        <is>
          <t>dining</t>
        </is>
      </c>
      <c r="E4829" t="inlineStr">
        <is>
          <t>Colombo Hotel | Official Site Cinnamon Grand Colombo | Luxury Hotel</t>
        </is>
      </c>
      <c r="F4829" t="n">
        <v>1638</v>
      </c>
      <c r="G4829" t="inlineStr">
        <is>
          <t>2026-10-05</t>
        </is>
      </c>
      <c r="H4829" t="inlineStr">
        <is>
          <t>official</t>
        </is>
      </c>
      <c r="I4829" t="inlineStr">
        <is>
          <t>output/pages/159_cinnamon-dhonveli-maldives/dining__cinnamonhotels.com__cinnamon-grand-colombo-dining-nuga-gama.md</t>
        </is>
      </c>
    </row>
    <row r="4830">
      <c r="A4830" t="n">
        <v>53</v>
      </c>
      <c r="B4830" t="inlineStr">
        <is>
          <t>Cinnamon Hakuraa Huraa Maldives</t>
        </is>
      </c>
      <c r="C4830" t="inlineStr">
        <is>
          <t>https://www.cinnamonhotels.com/trinco-blu-by-cinnamon/dining/ceylonese-gastronomy</t>
        </is>
      </c>
      <c r="D4830" t="inlineStr">
        <is>
          <t>dining</t>
        </is>
      </c>
      <c r="E4830" t="inlineStr">
        <is>
          <t>Trincomalee Hotels | Trinco Blu by Cinnamon | Official Site</t>
        </is>
      </c>
      <c r="F4830" t="n">
        <v>1638</v>
      </c>
      <c r="G4830" t="inlineStr">
        <is>
          <t>2026-10-05</t>
        </is>
      </c>
      <c r="H4830" t="inlineStr">
        <is>
          <t>official</t>
        </is>
      </c>
      <c r="I4830" t="inlineStr">
        <is>
          <t>output/pages/053_cinnamon-hakuraa-huraa-maldives/dining__cinnamonhotels.com__trinco-blu-by-cinnamon-dining-ceylonese-gastronomy.md</t>
        </is>
      </c>
    </row>
    <row r="4831">
      <c r="A4831" t="n">
        <v>159</v>
      </c>
      <c r="B4831" t="inlineStr">
        <is>
          <t>Cinnamon Dhonveli Maldives</t>
        </is>
      </c>
      <c r="C4831" t="inlineStr">
        <is>
          <t>https://www.cinnamonhotels.com/trinco-blu-by-cinnamon/dining/ceylonese-gastronomy</t>
        </is>
      </c>
      <c r="D4831" t="inlineStr">
        <is>
          <t>dining</t>
        </is>
      </c>
      <c r="E4831" t="inlineStr">
        <is>
          <t>Trincomalee Hotels | Trinco Blu by Cinnamon | Official Site</t>
        </is>
      </c>
      <c r="F4831" t="n">
        <v>1638</v>
      </c>
      <c r="G4831" t="inlineStr">
        <is>
          <t>2026-10-05</t>
        </is>
      </c>
      <c r="H4831" t="inlineStr">
        <is>
          <t>official</t>
        </is>
      </c>
      <c r="I4831" t="inlineStr">
        <is>
          <t>output/pages/159_cinnamon-dhonveli-maldives/dining__cinnamonhotels.com__trinco-blu-by-cinnamon-dining-ceylonese-gastronomy.md</t>
        </is>
      </c>
    </row>
    <row r="4832">
      <c r="A4832" t="n">
        <v>53</v>
      </c>
      <c r="B4832" t="inlineStr">
        <is>
          <t>Cinnamon Hakuraa Huraa Maldives</t>
        </is>
      </c>
      <c r="C4832" t="inlineStr">
        <is>
          <t>https://www.cinnamonhotels.com/cinnamon-nature-trails/our-excursions</t>
        </is>
      </c>
      <c r="D4832" t="inlineStr">
        <is>
          <t>excursions</t>
        </is>
      </c>
      <c r="E4832" t="inlineStr">
        <is>
          <t>Cinnamon Nature Trails | Cinnamon Hotels &amp; Resorts</t>
        </is>
      </c>
      <c r="F4832" t="n">
        <v>1638</v>
      </c>
      <c r="G4832" t="inlineStr">
        <is>
          <t>2026-10-05</t>
        </is>
      </c>
      <c r="H4832" t="inlineStr">
        <is>
          <t>official</t>
        </is>
      </c>
      <c r="I4832" t="inlineStr">
        <is>
          <t>output/pages/053_cinnamon-hakuraa-huraa-maldives/excursions__cinnamonhotels.com__cinnamon-nature-trails-our-excursions.md</t>
        </is>
      </c>
    </row>
    <row r="4833">
      <c r="A4833" t="n">
        <v>159</v>
      </c>
      <c r="B4833" t="inlineStr">
        <is>
          <t>Cinnamon Dhonveli Maldives</t>
        </is>
      </c>
      <c r="C4833" t="inlineStr">
        <is>
          <t>https://www.cinnamonhotels.com/cinnamon-nature-trails/our-excursions</t>
        </is>
      </c>
      <c r="D4833" t="inlineStr">
        <is>
          <t>excursions</t>
        </is>
      </c>
      <c r="E4833" t="inlineStr">
        <is>
          <t>Cinnamon Nature Trails | Cinnamon Hotels &amp; Resorts</t>
        </is>
      </c>
      <c r="F4833" t="n">
        <v>1638</v>
      </c>
      <c r="G4833" t="inlineStr">
        <is>
          <t>2026-10-05</t>
        </is>
      </c>
      <c r="H4833" t="inlineStr">
        <is>
          <t>official</t>
        </is>
      </c>
      <c r="I4833" t="inlineStr">
        <is>
          <t>output/pages/159_cinnamon-dhonveli-maldives/excursions__cinnamonhotels.com__cinnamon-nature-trails-our-excursions.md</t>
        </is>
      </c>
    </row>
    <row r="4834">
      <c r="A4834" t="n">
        <v>53</v>
      </c>
      <c r="B4834" t="inlineStr">
        <is>
          <t>Cinnamon Hakuraa Huraa Maldives</t>
        </is>
      </c>
      <c r="C4834" t="inlineStr">
        <is>
          <t>https://www.cinnamonhotels.com/cinnamon-grand-colombo/dining/breeze-bar</t>
        </is>
      </c>
      <c r="D4834" t="inlineStr">
        <is>
          <t>dining</t>
        </is>
      </c>
      <c r="E4834" t="inlineStr">
        <is>
          <t>Colombo Hotel | Official Site Cinnamon Grand Colombo | Luxury Hotel</t>
        </is>
      </c>
      <c r="F4834" t="n">
        <v>1638</v>
      </c>
      <c r="G4834" t="inlineStr">
        <is>
          <t>2026-10-05</t>
        </is>
      </c>
      <c r="H4834" t="inlineStr">
        <is>
          <t>official</t>
        </is>
      </c>
      <c r="I4834" t="inlineStr">
        <is>
          <t>output/pages/053_cinnamon-hakuraa-huraa-maldives/dining__cinnamonhotels.com__cinnamon-grand-colombo-dining-breeze-bar.md</t>
        </is>
      </c>
    </row>
    <row r="4835">
      <c r="A4835" t="n">
        <v>159</v>
      </c>
      <c r="B4835" t="inlineStr">
        <is>
          <t>Cinnamon Dhonveli Maldives</t>
        </is>
      </c>
      <c r="C4835" t="inlineStr">
        <is>
          <t>https://www.cinnamonhotels.com/cinnamon-grand-colombo/dining/breeze-bar</t>
        </is>
      </c>
      <c r="D4835" t="inlineStr">
        <is>
          <t>dining</t>
        </is>
      </c>
      <c r="E4835" t="inlineStr">
        <is>
          <t>Colombo Hotel | Official Site Cinnamon Grand Colombo | Luxury Hotel</t>
        </is>
      </c>
      <c r="F4835" t="n">
        <v>1638</v>
      </c>
      <c r="G4835" t="inlineStr">
        <is>
          <t>2026-10-05</t>
        </is>
      </c>
      <c r="H4835" t="inlineStr">
        <is>
          <t>official</t>
        </is>
      </c>
      <c r="I4835" t="inlineStr">
        <is>
          <t>output/pages/159_cinnamon-dhonveli-maldives/dining__cinnamonhotels.com__cinnamon-grand-colombo-dining-breeze-bar.md</t>
        </is>
      </c>
    </row>
    <row r="4836">
      <c r="A4836" t="n">
        <v>53</v>
      </c>
      <c r="B4836" t="inlineStr">
        <is>
          <t>Cinnamon Hakuraa Huraa Maldives</t>
        </is>
      </c>
      <c r="C4836" t="inlineStr">
        <is>
          <t>https://www.cinnamonhotels.com/cinnamon-lakeside-colombo/dining/pool-bar-bistro</t>
        </is>
      </c>
      <c r="D4836" t="inlineStr">
        <is>
          <t>dining</t>
        </is>
      </c>
      <c r="E4836" t="inlineStr">
        <is>
          <t>Resorts in Colombo | Official Site Cinnamon Lakeside Colombo | 5 Star Hotel</t>
        </is>
      </c>
      <c r="F4836" t="n">
        <v>1638</v>
      </c>
      <c r="G4836" t="inlineStr">
        <is>
          <t>2026-10-05</t>
        </is>
      </c>
      <c r="H4836" t="inlineStr">
        <is>
          <t>official</t>
        </is>
      </c>
      <c r="I4836" t="inlineStr">
        <is>
          <t>output/pages/053_cinnamon-hakuraa-huraa-maldives/dining__cinnamonhotels.com__cinnamon-lakeside-colombo-dining-pool-bar-bistro.md</t>
        </is>
      </c>
    </row>
    <row r="4837">
      <c r="A4837" t="n">
        <v>159</v>
      </c>
      <c r="B4837" t="inlineStr">
        <is>
          <t>Cinnamon Dhonveli Maldives</t>
        </is>
      </c>
      <c r="C4837" t="inlineStr">
        <is>
          <t>https://www.cinnamonhotels.com/cinnamon-lakeside-colombo/dining/pool-bar-bistro</t>
        </is>
      </c>
      <c r="D4837" t="inlineStr">
        <is>
          <t>dining</t>
        </is>
      </c>
      <c r="E4837" t="inlineStr">
        <is>
          <t>Resorts in Colombo | Official Site Cinnamon Lakeside Colombo | 5 Star Hotel</t>
        </is>
      </c>
      <c r="F4837" t="n">
        <v>1638</v>
      </c>
      <c r="G4837" t="inlineStr">
        <is>
          <t>2026-10-05</t>
        </is>
      </c>
      <c r="H4837" t="inlineStr">
        <is>
          <t>official</t>
        </is>
      </c>
      <c r="I4837" t="inlineStr">
        <is>
          <t>output/pages/159_cinnamon-dhonveli-maldives/dining__cinnamonhotels.com__cinnamon-lakeside-colombo-dining-pool-bar-bistro.md</t>
        </is>
      </c>
    </row>
    <row r="4838">
      <c r="A4838" t="n">
        <v>53</v>
      </c>
      <c r="B4838" t="inlineStr">
        <is>
          <t>Cinnamon Hakuraa Huraa Maldives</t>
        </is>
      </c>
      <c r="C4838" t="inlineStr">
        <is>
          <t>https://www.cinnamonhotels.com/cinnamon-lakeside-colombo/experiences/adventure-in-the-colombo-wetlands</t>
        </is>
      </c>
      <c r="D4838" t="inlineStr">
        <is>
          <t>excursions</t>
        </is>
      </c>
      <c r="E4838" t="inlineStr">
        <is>
          <t>Places to See in Colombo | Colombo Wetlands Adventures | Cinnamon Lakeside</t>
        </is>
      </c>
      <c r="F4838" t="n">
        <v>1638</v>
      </c>
      <c r="G4838" t="inlineStr">
        <is>
          <t>2026-10-05</t>
        </is>
      </c>
      <c r="H4838" t="inlineStr">
        <is>
          <t>official</t>
        </is>
      </c>
      <c r="I4838" t="inlineStr">
        <is>
          <t>output/pages/053_cinnamon-hakuraa-huraa-maldives/excursions__cinnamonhotels.com__cinnamon-lakeside-colombo-experiences-adventure-in-the-colom.md</t>
        </is>
      </c>
    </row>
    <row r="4839">
      <c r="A4839" t="n">
        <v>159</v>
      </c>
      <c r="B4839" t="inlineStr">
        <is>
          <t>Cinnamon Dhonveli Maldives</t>
        </is>
      </c>
      <c r="C4839" t="inlineStr">
        <is>
          <t>https://www.cinnamonhotels.com/cinnamon-lakeside-colombo/experiences/adventure-in-the-colombo-wetlands</t>
        </is>
      </c>
      <c r="D4839" t="inlineStr">
        <is>
          <t>excursions</t>
        </is>
      </c>
      <c r="E4839" t="inlineStr">
        <is>
          <t>Places to See in Colombo | Colombo Wetlands Adventures | Cinnamon Lakeside</t>
        </is>
      </c>
      <c r="F4839" t="n">
        <v>1638</v>
      </c>
      <c r="G4839" t="inlineStr">
        <is>
          <t>2026-10-05</t>
        </is>
      </c>
      <c r="H4839" t="inlineStr">
        <is>
          <t>official</t>
        </is>
      </c>
      <c r="I4839" t="inlineStr">
        <is>
          <t>output/pages/159_cinnamon-dhonveli-maldives/excursions__cinnamonhotels.com__cinnamon-lakeside-colombo-experiences-adventure-in-the-colom.md</t>
        </is>
      </c>
    </row>
    <row r="4840">
      <c r="A4840" t="n">
        <v>53</v>
      </c>
      <c r="B4840" t="inlineStr">
        <is>
          <t>Cinnamon Hakuraa Huraa Maldives</t>
        </is>
      </c>
      <c r="C4840" t="inlineStr">
        <is>
          <t>https://www.cinnamonhotels.com/habarana-village-by-cinnamon/experiences/sri-lankan-meal-experience</t>
        </is>
      </c>
      <c r="D4840" t="inlineStr">
        <is>
          <t>dining</t>
        </is>
      </c>
      <c r="E4840" t="inlineStr">
        <is>
          <t>Top Hotels in Sigiriya | Habarana Village by Cinnamon | Local Dining</t>
        </is>
      </c>
      <c r="F4840" t="n">
        <v>1638</v>
      </c>
      <c r="G4840" t="inlineStr">
        <is>
          <t>2026-10-05</t>
        </is>
      </c>
      <c r="H4840" t="inlineStr">
        <is>
          <t>official</t>
        </is>
      </c>
      <c r="I4840" t="inlineStr">
        <is>
          <t>output/pages/053_cinnamon-hakuraa-huraa-maldives/dining__cinnamonhotels.com__habarana-village-by-cinnamon-experiences-sri-lankan-meal-exp.md</t>
        </is>
      </c>
    </row>
    <row r="4841">
      <c r="A4841" t="n">
        <v>159</v>
      </c>
      <c r="B4841" t="inlineStr">
        <is>
          <t>Cinnamon Dhonveli Maldives</t>
        </is>
      </c>
      <c r="C4841" t="inlineStr">
        <is>
          <t>https://www.cinnamonhotels.com/habarana-village-by-cinnamon/experiences/sri-lankan-meal-experience</t>
        </is>
      </c>
      <c r="D4841" t="inlineStr">
        <is>
          <t>dining</t>
        </is>
      </c>
      <c r="E4841" t="inlineStr">
        <is>
          <t>Top Hotels in Sigiriya | Habarana Village by Cinnamon | Local Dining</t>
        </is>
      </c>
      <c r="F4841" t="n">
        <v>1638</v>
      </c>
      <c r="G4841" t="inlineStr">
        <is>
          <t>2026-10-05</t>
        </is>
      </c>
      <c r="H4841" t="inlineStr">
        <is>
          <t>official</t>
        </is>
      </c>
      <c r="I4841" t="inlineStr">
        <is>
          <t>output/pages/159_cinnamon-dhonveli-maldives/dining__cinnamonhotels.com__habarana-village-by-cinnamon-experiences-sri-lankan-meal-exp.md</t>
        </is>
      </c>
    </row>
    <row r="4842">
      <c r="A4842" t="n">
        <v>53</v>
      </c>
      <c r="B4842" t="inlineStr">
        <is>
          <t>Cinnamon Hakuraa Huraa Maldives</t>
        </is>
      </c>
      <c r="C4842" t="inlineStr">
        <is>
          <t>https://www.cinnamonhotels.com/cinnamon-lodge-habarana/experiences</t>
        </is>
      </c>
      <c r="D4842" t="inlineStr">
        <is>
          <t>dining</t>
        </is>
      </c>
      <c r="E4842" t="inlineStr">
        <is>
          <t>Best Resorts in Sri Lanka | Cinnamon Lodge Habarana | Experiences</t>
        </is>
      </c>
      <c r="F4842" t="n">
        <v>1638</v>
      </c>
      <c r="G4842" t="inlineStr">
        <is>
          <t>2026-10-05</t>
        </is>
      </c>
      <c r="H4842" t="inlineStr">
        <is>
          <t>official</t>
        </is>
      </c>
      <c r="I4842" t="inlineStr">
        <is>
          <t>output/pages/053_cinnamon-hakuraa-huraa-maldives/dining__cinnamonhotels.com__cinnamon-lodge-habarana-experiences.md</t>
        </is>
      </c>
    </row>
    <row r="4843">
      <c r="A4843" t="n">
        <v>159</v>
      </c>
      <c r="B4843" t="inlineStr">
        <is>
          <t>Cinnamon Dhonveli Maldives</t>
        </is>
      </c>
      <c r="C4843" t="inlineStr">
        <is>
          <t>https://www.cinnamonhotels.com/cinnamon-lodge-habarana/experiences</t>
        </is>
      </c>
      <c r="D4843" t="inlineStr">
        <is>
          <t>dining</t>
        </is>
      </c>
      <c r="E4843" t="inlineStr">
        <is>
          <t>Best Resorts in Sri Lanka | Cinnamon Lodge Habarana | Experiences</t>
        </is>
      </c>
      <c r="F4843" t="n">
        <v>1638</v>
      </c>
      <c r="G4843" t="inlineStr">
        <is>
          <t>2026-10-05</t>
        </is>
      </c>
      <c r="H4843" t="inlineStr">
        <is>
          <t>official</t>
        </is>
      </c>
      <c r="I4843" t="inlineStr">
        <is>
          <t>output/pages/159_cinnamon-dhonveli-maldives/dining__cinnamonhotels.com__cinnamon-lodge-habarana-experiences.md</t>
        </is>
      </c>
    </row>
    <row r="4844">
      <c r="A4844" t="n">
        <v>53</v>
      </c>
      <c r="B4844" t="inlineStr">
        <is>
          <t>Cinnamon Hakuraa Huraa Maldives</t>
        </is>
      </c>
      <c r="C4844" t="inlineStr">
        <is>
          <t>https://www.cinnamonhotels.com/cinnamon-life-city-of-dreams-sri-lanka/dining/indiya</t>
        </is>
      </c>
      <c r="D4844" t="inlineStr">
        <is>
          <t>dining</t>
        </is>
      </c>
      <c r="E4844" t="inlineStr">
        <is>
          <t>5 Star Colombo Hotels | Cinnamon Life at City of Dreams Official Site</t>
        </is>
      </c>
      <c r="F4844" t="n">
        <v>1638</v>
      </c>
      <c r="G4844" t="inlineStr">
        <is>
          <t>2026-10-05</t>
        </is>
      </c>
      <c r="H4844" t="inlineStr">
        <is>
          <t>official</t>
        </is>
      </c>
      <c r="I4844" t="inlineStr">
        <is>
          <t>output/pages/053_cinnamon-hakuraa-huraa-maldives/dining__cinnamonhotels.com__cinnamon-life-city-of-dreams-sri-lanka-dining-indiya.md</t>
        </is>
      </c>
    </row>
    <row r="4845">
      <c r="A4845" t="n">
        <v>159</v>
      </c>
      <c r="B4845" t="inlineStr">
        <is>
          <t>Cinnamon Dhonveli Maldives</t>
        </is>
      </c>
      <c r="C4845" t="inlineStr">
        <is>
          <t>https://www.cinnamonhotels.com/cinnamon-life-city-of-dreams-sri-lanka/dining/indiya</t>
        </is>
      </c>
      <c r="D4845" t="inlineStr">
        <is>
          <t>dining</t>
        </is>
      </c>
      <c r="E4845" t="inlineStr">
        <is>
          <t>5 Star Colombo Hotels | Cinnamon Life at City of Dreams Official Site</t>
        </is>
      </c>
      <c r="F4845" t="n">
        <v>1638</v>
      </c>
      <c r="G4845" t="inlineStr">
        <is>
          <t>2026-10-05</t>
        </is>
      </c>
      <c r="H4845" t="inlineStr">
        <is>
          <t>official</t>
        </is>
      </c>
      <c r="I4845" t="inlineStr">
        <is>
          <t>output/pages/159_cinnamon-dhonveli-maldives/dining__cinnamonhotels.com__cinnamon-life-city-of-dreams-sri-lanka-dining-indiya.md</t>
        </is>
      </c>
    </row>
    <row r="4846">
      <c r="A4846" t="n">
        <v>53</v>
      </c>
      <c r="B4846" t="inlineStr">
        <is>
          <t>Cinnamon Hakuraa Huraa Maldives</t>
        </is>
      </c>
      <c r="C4846" t="inlineStr">
        <is>
          <t>https://www.cinnamonhotels.com/cinnamon-nature-trails/cinnamon-elephant-programe</t>
        </is>
      </c>
      <c r="D4846" t="inlineStr">
        <is>
          <t>other</t>
        </is>
      </c>
      <c r="E4846" t="inlineStr"/>
      <c r="F4846" t="n">
        <v>1638</v>
      </c>
      <c r="G4846" t="inlineStr">
        <is>
          <t>2026-10-05</t>
        </is>
      </c>
      <c r="H4846" t="inlineStr">
        <is>
          <t>official</t>
        </is>
      </c>
      <c r="I4846" t="inlineStr">
        <is>
          <t>output/pages/053_cinnamon-hakuraa-huraa-maldives/other__cinnamonhotels.com__cinnamon-nature-trails-cinnamon-elephant-programe.md</t>
        </is>
      </c>
    </row>
    <row r="4847">
      <c r="A4847" t="n">
        <v>159</v>
      </c>
      <c r="B4847" t="inlineStr">
        <is>
          <t>Cinnamon Dhonveli Maldives</t>
        </is>
      </c>
      <c r="C4847" t="inlineStr">
        <is>
          <t>https://www.cinnamonhotels.com/cinnamon-nature-trails/cinnamon-elephant-programe</t>
        </is>
      </c>
      <c r="D4847" t="inlineStr">
        <is>
          <t>other</t>
        </is>
      </c>
      <c r="E4847" t="inlineStr"/>
      <c r="F4847" t="n">
        <v>1638</v>
      </c>
      <c r="G4847" t="inlineStr">
        <is>
          <t>2026-10-05</t>
        </is>
      </c>
      <c r="H4847" t="inlineStr">
        <is>
          <t>official</t>
        </is>
      </c>
      <c r="I4847" t="inlineStr">
        <is>
          <t>output/pages/159_cinnamon-dhonveli-maldives/other__cinnamonhotels.com__cinnamon-nature-trails-cinnamon-elephant-programe.md</t>
        </is>
      </c>
    </row>
    <row r="4848">
      <c r="A4848" t="n">
        <v>53</v>
      </c>
      <c r="B4848" t="inlineStr">
        <is>
          <t>Cinnamon Hakuraa Huraa Maldives</t>
        </is>
      </c>
      <c r="C4848" t="inlineStr">
        <is>
          <t>https://www.cinnamonhotels.com/cinnamon-lakeside-colombo/dining/goodies</t>
        </is>
      </c>
      <c r="D4848" t="inlineStr">
        <is>
          <t>dining</t>
        </is>
      </c>
      <c r="E4848" t="inlineStr">
        <is>
          <t>Resorts in Colombo | Official Site Cinnamon Lakeside Colombo | 5 Star Hotel</t>
        </is>
      </c>
      <c r="F4848" t="n">
        <v>1638</v>
      </c>
      <c r="G4848" t="inlineStr">
        <is>
          <t>2026-10-05</t>
        </is>
      </c>
      <c r="H4848" t="inlineStr">
        <is>
          <t>official</t>
        </is>
      </c>
      <c r="I4848" t="inlineStr">
        <is>
          <t>output/pages/053_cinnamon-hakuraa-huraa-maldives/dining__cinnamonhotels.com__cinnamon-lakeside-colombo-dining-goodies.md</t>
        </is>
      </c>
    </row>
    <row r="4849">
      <c r="A4849" t="n">
        <v>159</v>
      </c>
      <c r="B4849" t="inlineStr">
        <is>
          <t>Cinnamon Dhonveli Maldives</t>
        </is>
      </c>
      <c r="C4849" t="inlineStr">
        <is>
          <t>https://www.cinnamonhotels.com/cinnamon-lakeside-colombo/dining/goodies</t>
        </is>
      </c>
      <c r="D4849" t="inlineStr">
        <is>
          <t>dining</t>
        </is>
      </c>
      <c r="E4849" t="inlineStr">
        <is>
          <t>Resorts in Colombo | Official Site Cinnamon Lakeside Colombo | 5 Star Hotel</t>
        </is>
      </c>
      <c r="F4849" t="n">
        <v>1638</v>
      </c>
      <c r="G4849" t="inlineStr">
        <is>
          <t>2026-10-05</t>
        </is>
      </c>
      <c r="H4849" t="inlineStr">
        <is>
          <t>official</t>
        </is>
      </c>
      <c r="I4849" t="inlineStr">
        <is>
          <t>output/pages/159_cinnamon-dhonveli-maldives/dining__cinnamonhotels.com__cinnamon-lakeside-colombo-dining-goodies.md</t>
        </is>
      </c>
    </row>
    <row r="4850">
      <c r="A4850" t="n">
        <v>53</v>
      </c>
      <c r="B4850" t="inlineStr">
        <is>
          <t>Cinnamon Hakuraa Huraa Maldives</t>
        </is>
      </c>
      <c r="C4850" t="inlineStr">
        <is>
          <t>https://www.cinnamonhotels.com/cinnamon-hakuraa-huraa-maldives/dining/vevu-bar-lounge</t>
        </is>
      </c>
      <c r="D4850" t="inlineStr">
        <is>
          <t>dining</t>
        </is>
      </c>
      <c r="E4850" t="inlineStr">
        <is>
          <t>Luxury Resort Maldives | Cinnamon Hakuraa Official Site</t>
        </is>
      </c>
      <c r="F4850" t="n">
        <v>1638</v>
      </c>
      <c r="G4850" t="inlineStr">
        <is>
          <t>2026-10-05</t>
        </is>
      </c>
      <c r="H4850" t="inlineStr">
        <is>
          <t>official</t>
        </is>
      </c>
      <c r="I4850" t="inlineStr">
        <is>
          <t>output/pages/053_cinnamon-hakuraa-huraa-maldives/dining__cinnamonhotels.com__cinnamon-hakuraa-huraa-maldives-dining-vevu-bar-lounge.md</t>
        </is>
      </c>
    </row>
    <row r="4851">
      <c r="A4851" t="n">
        <v>159</v>
      </c>
      <c r="B4851" t="inlineStr">
        <is>
          <t>Cinnamon Dhonveli Maldives</t>
        </is>
      </c>
      <c r="C4851" t="inlineStr">
        <is>
          <t>https://www.cinnamonhotels.com/cinnamon-hakuraa-huraa-maldives/dining/vevu-bar-lounge</t>
        </is>
      </c>
      <c r="D4851" t="inlineStr">
        <is>
          <t>dining</t>
        </is>
      </c>
      <c r="E4851" t="inlineStr">
        <is>
          <t>Luxury Resort Maldives | Cinnamon Hakuraa Official Site</t>
        </is>
      </c>
      <c r="F4851" t="n">
        <v>1638</v>
      </c>
      <c r="G4851" t="inlineStr">
        <is>
          <t>2026-10-05</t>
        </is>
      </c>
      <c r="H4851" t="inlineStr">
        <is>
          <t>official</t>
        </is>
      </c>
      <c r="I4851" t="inlineStr">
        <is>
          <t>output/pages/159_cinnamon-dhonveli-maldives/dining__cinnamonhotels.com__cinnamon-hakuraa-huraa-maldives-dining-vevu-bar-lounge.md</t>
        </is>
      </c>
    </row>
    <row r="4852">
      <c r="A4852" t="n">
        <v>53</v>
      </c>
      <c r="B4852" t="inlineStr">
        <is>
          <t>Cinnamon Hakuraa Huraa Maldives</t>
        </is>
      </c>
      <c r="C4852" t="inlineStr">
        <is>
          <t>https://www.cinnamonhotels.com/cinnamon-citadel-kandy/dine-with-us</t>
        </is>
      </c>
      <c r="D4852" t="inlineStr">
        <is>
          <t>dining</t>
        </is>
      </c>
      <c r="E4852" t="inlineStr">
        <is>
          <t>Best Restaurant Kandy | Cinnamon Citadel Kandy | Dining</t>
        </is>
      </c>
      <c r="F4852" t="n">
        <v>1638</v>
      </c>
      <c r="G4852" t="inlineStr">
        <is>
          <t>2026-10-05</t>
        </is>
      </c>
      <c r="H4852" t="inlineStr">
        <is>
          <t>official</t>
        </is>
      </c>
      <c r="I4852" t="inlineStr">
        <is>
          <t>output/pages/053_cinnamon-hakuraa-huraa-maldives/dining__cinnamonhotels.com__cinnamon-citadel-kandy-dine-with-us.md</t>
        </is>
      </c>
    </row>
    <row r="4853">
      <c r="A4853" t="n">
        <v>159</v>
      </c>
      <c r="B4853" t="inlineStr">
        <is>
          <t>Cinnamon Dhonveli Maldives</t>
        </is>
      </c>
      <c r="C4853" t="inlineStr">
        <is>
          <t>https://www.cinnamonhotels.com/cinnamon-citadel-kandy/dine-with-us</t>
        </is>
      </c>
      <c r="D4853" t="inlineStr">
        <is>
          <t>dining</t>
        </is>
      </c>
      <c r="E4853" t="inlineStr">
        <is>
          <t>Best Restaurant Kandy | Cinnamon Citadel Kandy | Dining</t>
        </is>
      </c>
      <c r="F4853" t="n">
        <v>1638</v>
      </c>
      <c r="G4853" t="inlineStr">
        <is>
          <t>2026-10-05</t>
        </is>
      </c>
      <c r="H4853" t="inlineStr">
        <is>
          <t>official</t>
        </is>
      </c>
      <c r="I4853" t="inlineStr">
        <is>
          <t>output/pages/159_cinnamon-dhonveli-maldives/dining__cinnamonhotels.com__cinnamon-citadel-kandy-dine-with-us.md</t>
        </is>
      </c>
    </row>
    <row r="4854">
      <c r="A4854" t="n">
        <v>53</v>
      </c>
      <c r="B4854" t="inlineStr">
        <is>
          <t>Cinnamon Hakuraa Huraa Maldives</t>
        </is>
      </c>
      <c r="C4854" t="inlineStr">
        <is>
          <t>https://www.cinnamonhotels.com/cinnamon-wild-yala/dining/peacock-bar</t>
        </is>
      </c>
      <c r="D4854" t="inlineStr">
        <is>
          <t>dining</t>
        </is>
      </c>
      <c r="E4854" t="inlineStr">
        <is>
          <t>Yala Hotels | Cinnamon Wild Yala Official Site</t>
        </is>
      </c>
      <c r="F4854" t="n">
        <v>1638</v>
      </c>
      <c r="G4854" t="inlineStr">
        <is>
          <t>2026-10-05</t>
        </is>
      </c>
      <c r="H4854" t="inlineStr">
        <is>
          <t>official</t>
        </is>
      </c>
      <c r="I4854" t="inlineStr">
        <is>
          <t>output/pages/053_cinnamon-hakuraa-huraa-maldives/dining__cinnamonhotels.com__cinnamon-wild-yala-dining-peacock-bar.md</t>
        </is>
      </c>
    </row>
    <row r="4855">
      <c r="A4855" t="n">
        <v>159</v>
      </c>
      <c r="B4855" t="inlineStr">
        <is>
          <t>Cinnamon Dhonveli Maldives</t>
        </is>
      </c>
      <c r="C4855" t="inlineStr">
        <is>
          <t>https://www.cinnamonhotels.com/cinnamon-wild-yala/dining/peacock-bar</t>
        </is>
      </c>
      <c r="D4855" t="inlineStr">
        <is>
          <t>dining</t>
        </is>
      </c>
      <c r="E4855" t="inlineStr">
        <is>
          <t>Yala Hotels | Cinnamon Wild Yala Official Site</t>
        </is>
      </c>
      <c r="F4855" t="n">
        <v>1638</v>
      </c>
      <c r="G4855" t="inlineStr">
        <is>
          <t>2026-10-05</t>
        </is>
      </c>
      <c r="H4855" t="inlineStr">
        <is>
          <t>official</t>
        </is>
      </c>
      <c r="I4855" t="inlineStr">
        <is>
          <t>output/pages/159_cinnamon-dhonveli-maldives/dining__cinnamonhotels.com__cinnamon-wild-yala-dining-peacock-bar.md</t>
        </is>
      </c>
    </row>
    <row r="4856">
      <c r="A4856" t="n">
        <v>53</v>
      </c>
      <c r="B4856" t="inlineStr">
        <is>
          <t>Cinnamon Hakuraa Huraa Maldives</t>
        </is>
      </c>
      <c r="C4856" t="inlineStr">
        <is>
          <t>https://www.cinnamonhotels.com/cinnamon-hakuraa-huraa-maldives/dining/veli-bar-and-lounge</t>
        </is>
      </c>
      <c r="D4856" t="inlineStr">
        <is>
          <t>dining</t>
        </is>
      </c>
      <c r="E4856" t="inlineStr">
        <is>
          <t>Luxury Resort Maldives | Cinnamon Hakuraa Official Site</t>
        </is>
      </c>
      <c r="F4856" t="n">
        <v>1638</v>
      </c>
      <c r="G4856" t="inlineStr">
        <is>
          <t>2026-10-05</t>
        </is>
      </c>
      <c r="H4856" t="inlineStr">
        <is>
          <t>official</t>
        </is>
      </c>
      <c r="I4856" t="inlineStr">
        <is>
          <t>output/pages/053_cinnamon-hakuraa-huraa-maldives/dining__cinnamonhotels.com__cinnamon-hakuraa-huraa-maldives-dining-veli-bar-and-lounge.md</t>
        </is>
      </c>
    </row>
    <row r="4857">
      <c r="A4857" t="n">
        <v>159</v>
      </c>
      <c r="B4857" t="inlineStr">
        <is>
          <t>Cinnamon Dhonveli Maldives</t>
        </is>
      </c>
      <c r="C4857" t="inlineStr">
        <is>
          <t>https://www.cinnamonhotels.com/cinnamon-hakuraa-huraa-maldives/dining/veli-bar-and-lounge</t>
        </is>
      </c>
      <c r="D4857" t="inlineStr">
        <is>
          <t>dining</t>
        </is>
      </c>
      <c r="E4857" t="inlineStr">
        <is>
          <t>Luxury Resort Maldives | Cinnamon Hakuraa Official Site</t>
        </is>
      </c>
      <c r="F4857" t="n">
        <v>1638</v>
      </c>
      <c r="G4857" t="inlineStr">
        <is>
          <t>2026-10-05</t>
        </is>
      </c>
      <c r="H4857" t="inlineStr">
        <is>
          <t>official</t>
        </is>
      </c>
      <c r="I4857" t="inlineStr">
        <is>
          <t>output/pages/159_cinnamon-dhonveli-maldives/dining__cinnamonhotels.com__cinnamon-hakuraa-huraa-maldives-dining-veli-bar-and-lounge.md</t>
        </is>
      </c>
    </row>
    <row r="4858">
      <c r="A4858" t="n">
        <v>53</v>
      </c>
      <c r="B4858" t="inlineStr">
        <is>
          <t>Cinnamon Hakuraa Huraa Maldives</t>
        </is>
      </c>
      <c r="C4858" t="inlineStr">
        <is>
          <t>https://www.cinnamonhotels.com/cinnamon-life-city-of-dreams-sri-lanka/the-podium</t>
        </is>
      </c>
      <c r="D4858" t="inlineStr">
        <is>
          <t>other</t>
        </is>
      </c>
      <c r="E4858" t="inlineStr"/>
      <c r="F4858" t="n">
        <v>1638</v>
      </c>
      <c r="G4858" t="inlineStr">
        <is>
          <t>2026-10-05</t>
        </is>
      </c>
      <c r="H4858" t="inlineStr">
        <is>
          <t>official</t>
        </is>
      </c>
      <c r="I4858" t="inlineStr">
        <is>
          <t>output/pages/053_cinnamon-hakuraa-huraa-maldives/other__cinnamonhotels.com__cinnamon-life-city-of-dreams-sri-lanka-the-podium.md</t>
        </is>
      </c>
    </row>
    <row r="4859">
      <c r="A4859" t="n">
        <v>159</v>
      </c>
      <c r="B4859" t="inlineStr">
        <is>
          <t>Cinnamon Dhonveli Maldives</t>
        </is>
      </c>
      <c r="C4859" t="inlineStr">
        <is>
          <t>https://www.cinnamonhotels.com/cinnamon-life-city-of-dreams-sri-lanka/the-podium</t>
        </is>
      </c>
      <c r="D4859" t="inlineStr">
        <is>
          <t>other</t>
        </is>
      </c>
      <c r="E4859" t="inlineStr"/>
      <c r="F4859" t="n">
        <v>1638</v>
      </c>
      <c r="G4859" t="inlineStr">
        <is>
          <t>2026-10-05</t>
        </is>
      </c>
      <c r="H4859" t="inlineStr">
        <is>
          <t>official</t>
        </is>
      </c>
      <c r="I4859" t="inlineStr">
        <is>
          <t>output/pages/159_cinnamon-dhonveli-maldives/other__cinnamonhotels.com__cinnamon-life-city-of-dreams-sri-lanka-the-podium.md</t>
        </is>
      </c>
    </row>
    <row r="4860">
      <c r="A4860" t="n">
        <v>53</v>
      </c>
      <c r="B4860" t="inlineStr">
        <is>
          <t>Cinnamon Hakuraa Huraa Maldives</t>
        </is>
      </c>
      <c r="C4860" t="inlineStr">
        <is>
          <t>https://www.cinnamonhotels.com/cinnamon-life-city-of-dreams-sri-lanka/dining/sapphire-dragon</t>
        </is>
      </c>
      <c r="D4860" t="inlineStr">
        <is>
          <t>dining</t>
        </is>
      </c>
      <c r="E4860" t="inlineStr">
        <is>
          <t>5 Star Colombo Hotels | Cinnamon Life at City of Dreams Official Site</t>
        </is>
      </c>
      <c r="F4860" t="n">
        <v>1638</v>
      </c>
      <c r="G4860" t="inlineStr">
        <is>
          <t>2026-10-05</t>
        </is>
      </c>
      <c r="H4860" t="inlineStr">
        <is>
          <t>official</t>
        </is>
      </c>
      <c r="I4860" t="inlineStr">
        <is>
          <t>output/pages/053_cinnamon-hakuraa-huraa-maldives/dining__cinnamonhotels.com__cinnamon-life-city-of-dreams-sri-lanka-dining-sapphire-drago.md</t>
        </is>
      </c>
    </row>
    <row r="4861">
      <c r="A4861" t="n">
        <v>159</v>
      </c>
      <c r="B4861" t="inlineStr">
        <is>
          <t>Cinnamon Dhonveli Maldives</t>
        </is>
      </c>
      <c r="C4861" t="inlineStr">
        <is>
          <t>https://www.cinnamonhotels.com/cinnamon-life-city-of-dreams-sri-lanka/dining/sapphire-dragon</t>
        </is>
      </c>
      <c r="D4861" t="inlineStr">
        <is>
          <t>dining</t>
        </is>
      </c>
      <c r="E4861" t="inlineStr">
        <is>
          <t>5 Star Colombo Hotels | Cinnamon Life at City of Dreams Official Site</t>
        </is>
      </c>
      <c r="F4861" t="n">
        <v>1638</v>
      </c>
      <c r="G4861" t="inlineStr">
        <is>
          <t>2026-10-05</t>
        </is>
      </c>
      <c r="H4861" t="inlineStr">
        <is>
          <t>official</t>
        </is>
      </c>
      <c r="I4861" t="inlineStr">
        <is>
          <t>output/pages/159_cinnamon-dhonveli-maldives/dining__cinnamonhotels.com__cinnamon-life-city-of-dreams-sri-lanka-dining-sapphire-drago.md</t>
        </is>
      </c>
    </row>
    <row r="4862">
      <c r="A4862" t="n">
        <v>53</v>
      </c>
      <c r="B4862" t="inlineStr">
        <is>
          <t>Cinnamon Hakuraa Huraa Maldives</t>
        </is>
      </c>
      <c r="C4862" t="inlineStr">
        <is>
          <t>https://www.cinnamonhotels.com/cinnamon-velifushi-maldives/dining/vah-global-dining</t>
        </is>
      </c>
      <c r="D4862" t="inlineStr">
        <is>
          <t>dining</t>
        </is>
      </c>
      <c r="E4862" t="inlineStr">
        <is>
          <t>Luxury Resort in Maldives | Cinnamon Velifushi Official Site</t>
        </is>
      </c>
      <c r="F4862" t="n">
        <v>1638</v>
      </c>
      <c r="G4862" t="inlineStr">
        <is>
          <t>2026-10-05</t>
        </is>
      </c>
      <c r="H4862" t="inlineStr">
        <is>
          <t>official</t>
        </is>
      </c>
      <c r="I4862" t="inlineStr">
        <is>
          <t>output/pages/053_cinnamon-hakuraa-huraa-maldives/dining__cinnamonhotels.com__cinnamon-velifushi-maldives-dining-vah-global-dining.md</t>
        </is>
      </c>
    </row>
    <row r="4863">
      <c r="A4863" t="n">
        <v>159</v>
      </c>
      <c r="B4863" t="inlineStr">
        <is>
          <t>Cinnamon Dhonveli Maldives</t>
        </is>
      </c>
      <c r="C4863" t="inlineStr">
        <is>
          <t>https://www.cinnamonhotels.com/cinnamon-velifushi-maldives/dining/vah-global-dining</t>
        </is>
      </c>
      <c r="D4863" t="inlineStr">
        <is>
          <t>dining</t>
        </is>
      </c>
      <c r="E4863" t="inlineStr">
        <is>
          <t>Luxury Resort in Maldives | Cinnamon Velifushi Official Site</t>
        </is>
      </c>
      <c r="F4863" t="n">
        <v>1638</v>
      </c>
      <c r="G4863" t="inlineStr">
        <is>
          <t>2026-10-05</t>
        </is>
      </c>
      <c r="H4863" t="inlineStr">
        <is>
          <t>official</t>
        </is>
      </c>
      <c r="I4863" t="inlineStr">
        <is>
          <t>output/pages/159_cinnamon-dhonveli-maldives/dining__cinnamonhotels.com__cinnamon-velifushi-maldives-dining-vah-global-dining.md</t>
        </is>
      </c>
    </row>
    <row r="4864">
      <c r="A4864" t="n">
        <v>53</v>
      </c>
      <c r="B4864" t="inlineStr">
        <is>
          <t>Cinnamon Hakuraa Huraa Maldives</t>
        </is>
      </c>
      <c r="C4864" t="inlineStr">
        <is>
          <t>https://www.cinnamonhotels.com/cinnamon-velifushi-maldives/dining/marlin</t>
        </is>
      </c>
      <c r="D4864" t="inlineStr">
        <is>
          <t>dining</t>
        </is>
      </c>
      <c r="E4864" t="inlineStr">
        <is>
          <t>Luxury Resort in Maldives | Cinnamon Velifushi Official Site</t>
        </is>
      </c>
      <c r="F4864" t="n">
        <v>1638</v>
      </c>
      <c r="G4864" t="inlineStr">
        <is>
          <t>2026-10-05</t>
        </is>
      </c>
      <c r="H4864" t="inlineStr">
        <is>
          <t>official</t>
        </is>
      </c>
      <c r="I4864" t="inlineStr">
        <is>
          <t>output/pages/053_cinnamon-hakuraa-huraa-maldives/dining__cinnamonhotels.com__cinnamon-velifushi-maldives-dining-marlin.md</t>
        </is>
      </c>
    </row>
    <row r="4865">
      <c r="A4865" t="n">
        <v>159</v>
      </c>
      <c r="B4865" t="inlineStr">
        <is>
          <t>Cinnamon Dhonveli Maldives</t>
        </is>
      </c>
      <c r="C4865" t="inlineStr">
        <is>
          <t>https://www.cinnamonhotels.com/cinnamon-velifushi-maldives/dining/marlin</t>
        </is>
      </c>
      <c r="D4865" t="inlineStr">
        <is>
          <t>dining</t>
        </is>
      </c>
      <c r="E4865" t="inlineStr">
        <is>
          <t>Luxury Resort in Maldives | Cinnamon Velifushi Official Site</t>
        </is>
      </c>
      <c r="F4865" t="n">
        <v>1638</v>
      </c>
      <c r="G4865" t="inlineStr">
        <is>
          <t>2026-10-05</t>
        </is>
      </c>
      <c r="H4865" t="inlineStr">
        <is>
          <t>official</t>
        </is>
      </c>
      <c r="I4865" t="inlineStr">
        <is>
          <t>output/pages/159_cinnamon-dhonveli-maldives/dining__cinnamonhotels.com__cinnamon-velifushi-maldives-dining-marlin.md</t>
        </is>
      </c>
    </row>
    <row r="4866">
      <c r="A4866" t="n">
        <v>53</v>
      </c>
      <c r="B4866" t="inlineStr">
        <is>
          <t>Cinnamon Hakuraa Huraa Maldives</t>
        </is>
      </c>
      <c r="C4866" t="inlineStr">
        <is>
          <t>https://www.cinnamonhotels.com/cinnamon-lakeside-colombo/dining/room-service</t>
        </is>
      </c>
      <c r="D4866" t="inlineStr">
        <is>
          <t>dining</t>
        </is>
      </c>
      <c r="E4866" t="inlineStr">
        <is>
          <t>Resorts in Colombo | Official Site Cinnamon Lakeside Colombo | 5 Star Hotel</t>
        </is>
      </c>
      <c r="F4866" t="n">
        <v>1638</v>
      </c>
      <c r="G4866" t="inlineStr">
        <is>
          <t>2026-10-05</t>
        </is>
      </c>
      <c r="H4866" t="inlineStr">
        <is>
          <t>official</t>
        </is>
      </c>
      <c r="I4866" t="inlineStr">
        <is>
          <t>output/pages/053_cinnamon-hakuraa-huraa-maldives/dining__cinnamonhotels.com__cinnamon-lakeside-colombo-dining-room-service.md</t>
        </is>
      </c>
    </row>
    <row r="4867">
      <c r="A4867" t="n">
        <v>159</v>
      </c>
      <c r="B4867" t="inlineStr">
        <is>
          <t>Cinnamon Dhonveli Maldives</t>
        </is>
      </c>
      <c r="C4867" t="inlineStr">
        <is>
          <t>https://www.cinnamonhotels.com/cinnamon-lakeside-colombo/dining/room-service</t>
        </is>
      </c>
      <c r="D4867" t="inlineStr">
        <is>
          <t>dining</t>
        </is>
      </c>
      <c r="E4867" t="inlineStr">
        <is>
          <t>Resorts in Colombo | Official Site Cinnamon Lakeside Colombo | 5 Star Hotel</t>
        </is>
      </c>
      <c r="F4867" t="n">
        <v>1638</v>
      </c>
      <c r="G4867" t="inlineStr">
        <is>
          <t>2026-10-05</t>
        </is>
      </c>
      <c r="H4867" t="inlineStr">
        <is>
          <t>official</t>
        </is>
      </c>
      <c r="I4867" t="inlineStr">
        <is>
          <t>output/pages/159_cinnamon-dhonveli-maldives/dining__cinnamonhotels.com__cinnamon-lakeside-colombo-dining-room-service.md</t>
        </is>
      </c>
    </row>
    <row r="4868">
      <c r="A4868" t="n">
        <v>53</v>
      </c>
      <c r="B4868" t="inlineStr">
        <is>
          <t>Cinnamon Hakuraa Huraa Maldives</t>
        </is>
      </c>
      <c r="C4868" t="inlineStr">
        <is>
          <t>https://www.cinnamonhotels.com/cinnamon-hakuraa-huraa-maldives/dining/malaafaiy-restaurant</t>
        </is>
      </c>
      <c r="D4868" t="inlineStr">
        <is>
          <t>dining</t>
        </is>
      </c>
      <c r="E4868" t="inlineStr">
        <is>
          <t>Luxury Resort Maldives | Cinnamon Hakuraa Official Site</t>
        </is>
      </c>
      <c r="F4868" t="n">
        <v>1638</v>
      </c>
      <c r="G4868" t="inlineStr">
        <is>
          <t>2026-10-05</t>
        </is>
      </c>
      <c r="H4868" t="inlineStr">
        <is>
          <t>official</t>
        </is>
      </c>
      <c r="I4868" t="inlineStr">
        <is>
          <t>output/pages/053_cinnamon-hakuraa-huraa-maldives/dining__cinnamonhotels.com__cinnamon-hakuraa-huraa-maldives-dining-malaafaiy-restaurant.md</t>
        </is>
      </c>
    </row>
    <row r="4869">
      <c r="A4869" t="n">
        <v>159</v>
      </c>
      <c r="B4869" t="inlineStr">
        <is>
          <t>Cinnamon Dhonveli Maldives</t>
        </is>
      </c>
      <c r="C4869" t="inlineStr">
        <is>
          <t>https://www.cinnamonhotels.com/cinnamon-hakuraa-huraa-maldives/dining/malaafaiy-restaurant</t>
        </is>
      </c>
      <c r="D4869" t="inlineStr">
        <is>
          <t>dining</t>
        </is>
      </c>
      <c r="E4869" t="inlineStr">
        <is>
          <t>Luxury Resort Maldives | Cinnamon Hakuraa Official Site</t>
        </is>
      </c>
      <c r="F4869" t="n">
        <v>1638</v>
      </c>
      <c r="G4869" t="inlineStr">
        <is>
          <t>2026-10-05</t>
        </is>
      </c>
      <c r="H4869" t="inlineStr">
        <is>
          <t>official</t>
        </is>
      </c>
      <c r="I4869" t="inlineStr">
        <is>
          <t>output/pages/159_cinnamon-dhonveli-maldives/dining__cinnamonhotels.com__cinnamon-hakuraa-huraa-maldives-dining-malaafaiy-restaurant.md</t>
        </is>
      </c>
    </row>
    <row r="4870">
      <c r="A4870" t="n">
        <v>53</v>
      </c>
      <c r="B4870" t="inlineStr">
        <is>
          <t>Cinnamon Hakuraa Huraa Maldives</t>
        </is>
      </c>
      <c r="C4870" t="inlineStr">
        <is>
          <t>https://www.cinnamonhotels.com/habarana-village-by-cinnamon/meetings-events</t>
        </is>
      </c>
      <c r="D4870" t="inlineStr">
        <is>
          <t>events</t>
        </is>
      </c>
      <c r="E4870" t="inlineStr"/>
      <c r="F4870" t="n">
        <v>1638</v>
      </c>
      <c r="G4870" t="inlineStr">
        <is>
          <t>2026-10-05</t>
        </is>
      </c>
      <c r="H4870" t="inlineStr">
        <is>
          <t>official</t>
        </is>
      </c>
      <c r="I4870" t="inlineStr">
        <is>
          <t>output/pages/053_cinnamon-hakuraa-huraa-maldives/events__cinnamonhotels.com__habarana-village-by-cinnamon-meetings-events.md</t>
        </is>
      </c>
    </row>
    <row r="4871">
      <c r="A4871" t="n">
        <v>159</v>
      </c>
      <c r="B4871" t="inlineStr">
        <is>
          <t>Cinnamon Dhonveli Maldives</t>
        </is>
      </c>
      <c r="C4871" t="inlineStr">
        <is>
          <t>https://www.cinnamonhotels.com/habarana-village-by-cinnamon/meetings-events</t>
        </is>
      </c>
      <c r="D4871" t="inlineStr">
        <is>
          <t>events</t>
        </is>
      </c>
      <c r="E4871" t="inlineStr"/>
      <c r="F4871" t="n">
        <v>1638</v>
      </c>
      <c r="G4871" t="inlineStr">
        <is>
          <t>2026-10-05</t>
        </is>
      </c>
      <c r="H4871" t="inlineStr">
        <is>
          <t>official</t>
        </is>
      </c>
      <c r="I4871" t="inlineStr">
        <is>
          <t>output/pages/159_cinnamon-dhonveli-maldives/events__cinnamonhotels.com__habarana-village-by-cinnamon-meetings-events.md</t>
        </is>
      </c>
    </row>
    <row r="4872">
      <c r="A4872" t="n">
        <v>53</v>
      </c>
      <c r="B4872" t="inlineStr">
        <is>
          <t>Cinnamon Hakuraa Huraa Maldives</t>
        </is>
      </c>
      <c r="C4872" t="inlineStr">
        <is>
          <t>https://www.cinnamonhotels.com/cinnamon-red-colombo/dining/stirred</t>
        </is>
      </c>
      <c r="D4872" t="inlineStr">
        <is>
          <t>dining</t>
        </is>
      </c>
      <c r="E4872" t="inlineStr">
        <is>
          <t>Colombo City Hotel | Home | Cinnamon Red Colombo | City Hotel in Colombo</t>
        </is>
      </c>
      <c r="F4872" t="n">
        <v>1638</v>
      </c>
      <c r="G4872" t="inlineStr">
        <is>
          <t>2026-10-05</t>
        </is>
      </c>
      <c r="H4872" t="inlineStr">
        <is>
          <t>official</t>
        </is>
      </c>
      <c r="I4872" t="inlineStr">
        <is>
          <t>output/pages/053_cinnamon-hakuraa-huraa-maldives/dining__cinnamonhotels.com__cinnamon-red-colombo-dining-stirred.md</t>
        </is>
      </c>
    </row>
    <row r="4873">
      <c r="A4873" t="n">
        <v>159</v>
      </c>
      <c r="B4873" t="inlineStr">
        <is>
          <t>Cinnamon Dhonveli Maldives</t>
        </is>
      </c>
      <c r="C4873" t="inlineStr">
        <is>
          <t>https://www.cinnamonhotels.com/cinnamon-red-colombo/dining/stirred</t>
        </is>
      </c>
      <c r="D4873" t="inlineStr">
        <is>
          <t>dining</t>
        </is>
      </c>
      <c r="E4873" t="inlineStr">
        <is>
          <t>Colombo City Hotel | Home | Cinnamon Red Colombo | City Hotel in Colombo</t>
        </is>
      </c>
      <c r="F4873" t="n">
        <v>1638</v>
      </c>
      <c r="G4873" t="inlineStr">
        <is>
          <t>2026-10-05</t>
        </is>
      </c>
      <c r="H4873" t="inlineStr">
        <is>
          <t>official</t>
        </is>
      </c>
      <c r="I4873" t="inlineStr">
        <is>
          <t>output/pages/159_cinnamon-dhonveli-maldives/dining__cinnamonhotels.com__cinnamon-red-colombo-dining-stirred.md</t>
        </is>
      </c>
    </row>
    <row r="4874">
      <c r="A4874" t="n">
        <v>53</v>
      </c>
      <c r="B4874" t="inlineStr">
        <is>
          <t>Cinnamon Hakuraa Huraa Maldives</t>
        </is>
      </c>
      <c r="C4874" t="inlineStr">
        <is>
          <t>https://www.cinnamonhotels.com/cinnamon-grand-colombo/dining/room-service</t>
        </is>
      </c>
      <c r="D4874" t="inlineStr">
        <is>
          <t>dining</t>
        </is>
      </c>
      <c r="E4874" t="inlineStr">
        <is>
          <t>Colombo Hotel | Official Site Cinnamon Grand Colombo | Luxury Hotel</t>
        </is>
      </c>
      <c r="F4874" t="n">
        <v>1638</v>
      </c>
      <c r="G4874" t="inlineStr">
        <is>
          <t>2026-10-05</t>
        </is>
      </c>
      <c r="H4874" t="inlineStr">
        <is>
          <t>official</t>
        </is>
      </c>
      <c r="I4874" t="inlineStr">
        <is>
          <t>output/pages/053_cinnamon-hakuraa-huraa-maldives/dining__cinnamonhotels.com__cinnamon-grand-colombo-dining-room-service.md</t>
        </is>
      </c>
    </row>
    <row r="4875">
      <c r="A4875" t="n">
        <v>159</v>
      </c>
      <c r="B4875" t="inlineStr">
        <is>
          <t>Cinnamon Dhonveli Maldives</t>
        </is>
      </c>
      <c r="C4875" t="inlineStr">
        <is>
          <t>https://www.cinnamonhotels.com/cinnamon-grand-colombo/dining/room-service</t>
        </is>
      </c>
      <c r="D4875" t="inlineStr">
        <is>
          <t>dining</t>
        </is>
      </c>
      <c r="E4875" t="inlineStr">
        <is>
          <t>Colombo Hotel | Official Site Cinnamon Grand Colombo | Luxury Hotel</t>
        </is>
      </c>
      <c r="F4875" t="n">
        <v>1638</v>
      </c>
      <c r="G4875" t="inlineStr">
        <is>
          <t>2026-10-05</t>
        </is>
      </c>
      <c r="H4875" t="inlineStr">
        <is>
          <t>official</t>
        </is>
      </c>
      <c r="I4875" t="inlineStr">
        <is>
          <t>output/pages/159_cinnamon-dhonveli-maldives/dining__cinnamonhotels.com__cinnamon-grand-colombo-dining-room-service.md</t>
        </is>
      </c>
    </row>
    <row r="4876">
      <c r="A4876" t="n">
        <v>137</v>
      </c>
      <c r="B4876" t="inlineStr">
        <is>
          <t>Soneva Secret</t>
        </is>
      </c>
      <c r="C4876" t="inlineStr">
        <is>
          <t>https://soneva.com/villa/soneva-fushi-2-bedroom-suite-with-pool/</t>
        </is>
      </c>
      <c r="D4876" t="inlineStr">
        <is>
          <t>diving</t>
        </is>
      </c>
      <c r="E4876" t="inlineStr">
        <is>
          <t>2 Bedroom Soneva Fushi Suite with Pool | Baa Atoll, Maldives</t>
        </is>
      </c>
      <c r="F4876" t="n">
        <v>3479</v>
      </c>
      <c r="G4876" t="inlineStr">
        <is>
          <t>2026-10-05</t>
        </is>
      </c>
      <c r="H4876" t="inlineStr">
        <is>
          <t>official</t>
        </is>
      </c>
      <c r="I4876" t="inlineStr">
        <is>
          <t>output/pages/137_soneva-secret/diving__soneva.com__villa-soneva-fushi-2-bedroom-suite-with-pool.md</t>
        </is>
      </c>
    </row>
    <row r="4877">
      <c r="A4877" t="n">
        <v>141</v>
      </c>
      <c r="B4877" t="inlineStr">
        <is>
          <t>Soneva Fushi Resort</t>
        </is>
      </c>
      <c r="C4877" t="inlineStr">
        <is>
          <t>https://soneva.com/villa/soneva-fushi-2-bedroom-suite-with-pool/</t>
        </is>
      </c>
      <c r="D4877" t="inlineStr">
        <is>
          <t>diving</t>
        </is>
      </c>
      <c r="E4877" t="inlineStr">
        <is>
          <t>2 Bedroom Soneva Fushi Suite with Pool | Baa Atoll, Maldives</t>
        </is>
      </c>
      <c r="F4877" t="n">
        <v>3479</v>
      </c>
      <c r="G4877" t="inlineStr">
        <is>
          <t>2026-10-05</t>
        </is>
      </c>
      <c r="H4877" t="inlineStr">
        <is>
          <t>official</t>
        </is>
      </c>
      <c r="I4877" t="inlineStr">
        <is>
          <t>output/pages/141_soneva-fushi-resort/diving__soneva.com__villa-soneva-fushi-2-bedroom-suite-with-pool.md</t>
        </is>
      </c>
    </row>
    <row r="4878">
      <c r="A4878" t="n">
        <v>137</v>
      </c>
      <c r="B4878" t="inlineStr">
        <is>
          <t>Soneva Secret</t>
        </is>
      </c>
      <c r="C4878" t="inlineStr">
        <is>
          <t>https://soneva.com/villa/soneva-fushi-4-bedroom-beach-villa-with-pool-villa-69/</t>
        </is>
      </c>
      <c r="D4878" t="inlineStr">
        <is>
          <t>diving</t>
        </is>
      </c>
      <c r="E4878" t="inlineStr">
        <is>
          <t>4 Bedroom Beach Villa with Pool (Villa 69) | Soneva Fushi | Baa Atoll, Maldives</t>
        </is>
      </c>
      <c r="F4878" t="n">
        <v>3464</v>
      </c>
      <c r="G4878" t="inlineStr">
        <is>
          <t>2026-10-05</t>
        </is>
      </c>
      <c r="H4878" t="inlineStr">
        <is>
          <t>official</t>
        </is>
      </c>
      <c r="I4878" t="inlineStr">
        <is>
          <t>output/pages/137_soneva-secret/diving__soneva.com__villa-soneva-fushi-4-bedroom-beach-villa-with-pool-villa-69.md</t>
        </is>
      </c>
    </row>
    <row r="4879">
      <c r="A4879" t="n">
        <v>141</v>
      </c>
      <c r="B4879" t="inlineStr">
        <is>
          <t>Soneva Fushi Resort</t>
        </is>
      </c>
      <c r="C4879" t="inlineStr">
        <is>
          <t>https://soneva.com/villa/soneva-fushi-4-bedroom-beach-villa-with-pool-villa-69/</t>
        </is>
      </c>
      <c r="D4879" t="inlineStr">
        <is>
          <t>diving</t>
        </is>
      </c>
      <c r="E4879" t="inlineStr">
        <is>
          <t>4 Bedroom Beach Villa with Pool (Villa 69) | Soneva Fushi | Baa Atoll, Maldives</t>
        </is>
      </c>
      <c r="F4879" t="n">
        <v>3464</v>
      </c>
      <c r="G4879" t="inlineStr">
        <is>
          <t>2026-10-05</t>
        </is>
      </c>
      <c r="H4879" t="inlineStr">
        <is>
          <t>official</t>
        </is>
      </c>
      <c r="I4879" t="inlineStr">
        <is>
          <t>output/pages/141_soneva-fushi-resort/diving__soneva.com__villa-soneva-fushi-4-bedroom-beach-villa-with-pool-villa-69.md</t>
        </is>
      </c>
    </row>
    <row r="4880">
      <c r="A4880" t="n">
        <v>137</v>
      </c>
      <c r="B4880" t="inlineStr">
        <is>
          <t>Soneva Secret</t>
        </is>
      </c>
      <c r="C4880" t="inlineStr">
        <is>
          <t>https://soneva.com/event/nathalie-schyllert/</t>
        </is>
      </c>
      <c r="D4880" t="inlineStr">
        <is>
          <t>events</t>
        </is>
      </c>
      <c r="E4880" t="inlineStr">
        <is>
          <t>Nathalie Schyllert - Soneva</t>
        </is>
      </c>
      <c r="F4880" t="n">
        <v>953</v>
      </c>
      <c r="G4880" t="inlineStr">
        <is>
          <t>2026-10-05</t>
        </is>
      </c>
      <c r="H4880" t="inlineStr">
        <is>
          <t>official</t>
        </is>
      </c>
      <c r="I4880" t="inlineStr">
        <is>
          <t>output/pages/137_soneva-secret/events__soneva.com__event-nathalie-schyllert.md</t>
        </is>
      </c>
    </row>
    <row r="4881">
      <c r="A4881" t="n">
        <v>141</v>
      </c>
      <c r="B4881" t="inlineStr">
        <is>
          <t>Soneva Fushi Resort</t>
        </is>
      </c>
      <c r="C4881" t="inlineStr">
        <is>
          <t>https://soneva.com/event/nathalie-schyllert/</t>
        </is>
      </c>
      <c r="D4881" t="inlineStr">
        <is>
          <t>events</t>
        </is>
      </c>
      <c r="E4881" t="inlineStr">
        <is>
          <t>Nathalie Schyllert - Soneva</t>
        </is>
      </c>
      <c r="F4881" t="n">
        <v>953</v>
      </c>
      <c r="G4881" t="inlineStr">
        <is>
          <t>2026-10-05</t>
        </is>
      </c>
      <c r="H4881" t="inlineStr">
        <is>
          <t>official</t>
        </is>
      </c>
      <c r="I4881" t="inlineStr">
        <is>
          <t>output/pages/141_soneva-fushi-resort/events__soneva.com__event-nathalie-schyllert.md</t>
        </is>
      </c>
    </row>
    <row r="4882">
      <c r="A4882" t="n">
        <v>137</v>
      </c>
      <c r="B4882" t="inlineStr">
        <is>
          <t>Soneva Secret</t>
        </is>
      </c>
      <c r="C4882" t="inlineStr">
        <is>
          <t>https://soneva.com/villa/soneva-fushi-1-bedroom-crusoe-with-pool/</t>
        </is>
      </c>
      <c r="D4882" t="inlineStr">
        <is>
          <t>diving</t>
        </is>
      </c>
      <c r="E4882" t="inlineStr">
        <is>
          <t>1 Bedroom Crusoe with Pool | Soneva Fushi | Baa Atoll, Maldives</t>
        </is>
      </c>
      <c r="F4882" t="n">
        <v>3370</v>
      </c>
      <c r="G4882" t="inlineStr">
        <is>
          <t>2026-10-05</t>
        </is>
      </c>
      <c r="H4882" t="inlineStr">
        <is>
          <t>official</t>
        </is>
      </c>
      <c r="I4882" t="inlineStr">
        <is>
          <t>output/pages/137_soneva-secret/diving__soneva.com__villa-soneva-fushi-1-bedroom-crusoe-with-pool.md</t>
        </is>
      </c>
    </row>
    <row r="4883">
      <c r="A4883" t="n">
        <v>141</v>
      </c>
      <c r="B4883" t="inlineStr">
        <is>
          <t>Soneva Fushi Resort</t>
        </is>
      </c>
      <c r="C4883" t="inlineStr">
        <is>
          <t>https://soneva.com/villa/soneva-fushi-1-bedroom-crusoe-with-pool/</t>
        </is>
      </c>
      <c r="D4883" t="inlineStr">
        <is>
          <t>diving</t>
        </is>
      </c>
      <c r="E4883" t="inlineStr">
        <is>
          <t>1 Bedroom Crusoe with Pool | Soneva Fushi | Baa Atoll, Maldives</t>
        </is>
      </c>
      <c r="F4883" t="n">
        <v>3370</v>
      </c>
      <c r="G4883" t="inlineStr">
        <is>
          <t>2026-10-05</t>
        </is>
      </c>
      <c r="H4883" t="inlineStr">
        <is>
          <t>official</t>
        </is>
      </c>
      <c r="I4883" t="inlineStr">
        <is>
          <t>output/pages/141_soneva-fushi-resort/diving__soneva.com__villa-soneva-fushi-1-bedroom-crusoe-with-pool.md</t>
        </is>
      </c>
    </row>
    <row r="4884">
      <c r="A4884" t="n">
        <v>137</v>
      </c>
      <c r="B4884" t="inlineStr">
        <is>
          <t>Soneva Secret</t>
        </is>
      </c>
      <c r="C4884" t="inlineStr">
        <is>
          <t>https://soneva.com/event/konstantin-filippou/</t>
        </is>
      </c>
      <c r="D4884" t="inlineStr">
        <is>
          <t>events</t>
        </is>
      </c>
      <c r="E4884" t="inlineStr">
        <is>
          <t>Konstantin Alexander Filippou - Soneva</t>
        </is>
      </c>
      <c r="F4884" t="n">
        <v>1205</v>
      </c>
      <c r="G4884" t="inlineStr">
        <is>
          <t>2026-10-05</t>
        </is>
      </c>
      <c r="H4884" t="inlineStr">
        <is>
          <t>official</t>
        </is>
      </c>
      <c r="I4884" t="inlineStr">
        <is>
          <t>output/pages/137_soneva-secret/events__soneva.com__event-konstantin-filippou.md</t>
        </is>
      </c>
    </row>
    <row r="4885">
      <c r="A4885" t="n">
        <v>141</v>
      </c>
      <c r="B4885" t="inlineStr">
        <is>
          <t>Soneva Fushi Resort</t>
        </is>
      </c>
      <c r="C4885" t="inlineStr">
        <is>
          <t>https://soneva.com/event/konstantin-filippou/</t>
        </is>
      </c>
      <c r="D4885" t="inlineStr">
        <is>
          <t>events</t>
        </is>
      </c>
      <c r="E4885" t="inlineStr">
        <is>
          <t>Konstantin Alexander Filippou - Soneva</t>
        </is>
      </c>
      <c r="F4885" t="n">
        <v>1205</v>
      </c>
      <c r="G4885" t="inlineStr">
        <is>
          <t>2026-10-05</t>
        </is>
      </c>
      <c r="H4885" t="inlineStr">
        <is>
          <t>official</t>
        </is>
      </c>
      <c r="I4885" t="inlineStr">
        <is>
          <t>output/pages/141_soneva-fushi-resort/events__soneva.com__event-konstantin-filippou.md</t>
        </is>
      </c>
    </row>
    <row r="4886">
      <c r="A4886" t="n">
        <v>137</v>
      </c>
      <c r="B4886" t="inlineStr">
        <is>
          <t>Soneva Secret</t>
        </is>
      </c>
      <c r="C4886" t="inlineStr">
        <is>
          <t>https://soneva.com/villa/soneva-fushi-7-bedroom-estate-villa-43/</t>
        </is>
      </c>
      <c r="D4886" t="inlineStr">
        <is>
          <t>diving</t>
        </is>
      </c>
      <c r="E4886" t="inlineStr">
        <is>
          <t>7 Bedroom Estate (Villa 43) | Soneva Fushi | Baa Atoll, Maldives</t>
        </is>
      </c>
      <c r="F4886" t="n">
        <v>3530</v>
      </c>
      <c r="G4886" t="inlineStr">
        <is>
          <t>2026-10-05</t>
        </is>
      </c>
      <c r="H4886" t="inlineStr">
        <is>
          <t>official</t>
        </is>
      </c>
      <c r="I4886" t="inlineStr">
        <is>
          <t>output/pages/137_soneva-secret/diving__soneva.com__villa-soneva-fushi-7-bedroom-estate-villa-43.md</t>
        </is>
      </c>
    </row>
    <row r="4887">
      <c r="A4887" t="n">
        <v>141</v>
      </c>
      <c r="B4887" t="inlineStr">
        <is>
          <t>Soneva Fushi Resort</t>
        </is>
      </c>
      <c r="C4887" t="inlineStr">
        <is>
          <t>https://soneva.com/villa/soneva-fushi-7-bedroom-estate-villa-43/</t>
        </is>
      </c>
      <c r="D4887" t="inlineStr">
        <is>
          <t>diving</t>
        </is>
      </c>
      <c r="E4887" t="inlineStr">
        <is>
          <t>7 Bedroom Estate (Villa 43) | Soneva Fushi | Baa Atoll, Maldives</t>
        </is>
      </c>
      <c r="F4887" t="n">
        <v>3530</v>
      </c>
      <c r="G4887" t="inlineStr">
        <is>
          <t>2026-10-05</t>
        </is>
      </c>
      <c r="H4887" t="inlineStr">
        <is>
          <t>official</t>
        </is>
      </c>
      <c r="I4887" t="inlineStr">
        <is>
          <t>output/pages/141_soneva-fushi-resort/diving__soneva.com__villa-soneva-fushi-7-bedroom-estate-villa-43.md</t>
        </is>
      </c>
    </row>
    <row r="4888">
      <c r="A4888" t="n">
        <v>137</v>
      </c>
      <c r="B4888" t="inlineStr">
        <is>
          <t>Soneva Secret</t>
        </is>
      </c>
      <c r="C4888" t="inlineStr">
        <is>
          <t>https://soneva.com/offer/revitalising-easter/</t>
        </is>
      </c>
      <c r="D4888" t="inlineStr">
        <is>
          <t>diving</t>
        </is>
      </c>
      <c r="E4888" t="inlineStr">
        <is>
          <t>A Revitalising Easter | Soneva Jani, Maldives</t>
        </is>
      </c>
      <c r="F4888" t="n">
        <v>305</v>
      </c>
      <c r="G4888" t="inlineStr">
        <is>
          <t>2026-10-05</t>
        </is>
      </c>
      <c r="H4888" t="inlineStr">
        <is>
          <t>official</t>
        </is>
      </c>
      <c r="I4888" t="inlineStr">
        <is>
          <t>output/pages/137_soneva-secret/diving__soneva.com__offer-revitalising-easter.md</t>
        </is>
      </c>
    </row>
    <row r="4889">
      <c r="A4889" t="n">
        <v>141</v>
      </c>
      <c r="B4889" t="inlineStr">
        <is>
          <t>Soneva Fushi Resort</t>
        </is>
      </c>
      <c r="C4889" t="inlineStr">
        <is>
          <t>https://soneva.com/offer/revitalising-easter/</t>
        </is>
      </c>
      <c r="D4889" t="inlineStr">
        <is>
          <t>diving</t>
        </is>
      </c>
      <c r="E4889" t="inlineStr">
        <is>
          <t>A Revitalising Easter | Soneva Jani, Maldives</t>
        </is>
      </c>
      <c r="F4889" t="n">
        <v>305</v>
      </c>
      <c r="G4889" t="inlineStr">
        <is>
          <t>2026-10-05</t>
        </is>
      </c>
      <c r="H4889" t="inlineStr">
        <is>
          <t>official</t>
        </is>
      </c>
      <c r="I4889" t="inlineStr">
        <is>
          <t>output/pages/141_soneva-fushi-resort/diving__soneva.com__offer-revitalising-easter.md</t>
        </is>
      </c>
    </row>
    <row r="4890">
      <c r="A4890" t="n">
        <v>137</v>
      </c>
      <c r="B4890" t="inlineStr">
        <is>
          <t>Soneva Secret</t>
        </is>
      </c>
      <c r="C4890" t="inlineStr">
        <is>
          <t>https://soneva.com/villa/soneva-fushi-4-bedroom-beach-villa-with-pool-villa-65/</t>
        </is>
      </c>
      <c r="D4890" t="inlineStr">
        <is>
          <t>diving</t>
        </is>
      </c>
      <c r="E4890" t="inlineStr">
        <is>
          <t>4 Bedroom Beach Villa with Pool (Villa 65) | Soneva Fushi | Baa Atoll, Maldives</t>
        </is>
      </c>
      <c r="F4890" t="n">
        <v>3366</v>
      </c>
      <c r="G4890" t="inlineStr">
        <is>
          <t>2026-10-05</t>
        </is>
      </c>
      <c r="H4890" t="inlineStr">
        <is>
          <t>official</t>
        </is>
      </c>
      <c r="I4890" t="inlineStr">
        <is>
          <t>output/pages/137_soneva-secret/diving__soneva.com__villa-soneva-fushi-4-bedroom-beach-villa-with-pool-villa-65.md</t>
        </is>
      </c>
    </row>
    <row r="4891">
      <c r="A4891" t="n">
        <v>141</v>
      </c>
      <c r="B4891" t="inlineStr">
        <is>
          <t>Soneva Fushi Resort</t>
        </is>
      </c>
      <c r="C4891" t="inlineStr">
        <is>
          <t>https://soneva.com/villa/soneva-fushi-4-bedroom-beach-villa-with-pool-villa-65/</t>
        </is>
      </c>
      <c r="D4891" t="inlineStr">
        <is>
          <t>diving</t>
        </is>
      </c>
      <c r="E4891" t="inlineStr">
        <is>
          <t>4 Bedroom Beach Villa with Pool (Villa 65) | Soneva Fushi | Baa Atoll, Maldives</t>
        </is>
      </c>
      <c r="F4891" t="n">
        <v>3366</v>
      </c>
      <c r="G4891" t="inlineStr">
        <is>
          <t>2026-10-05</t>
        </is>
      </c>
      <c r="H4891" t="inlineStr">
        <is>
          <t>official</t>
        </is>
      </c>
      <c r="I4891" t="inlineStr">
        <is>
          <t>output/pages/141_soneva-fushi-resort/diving__soneva.com__villa-soneva-fushi-4-bedroom-beach-villa-with-pool-villa-65.md</t>
        </is>
      </c>
    </row>
    <row r="4892">
      <c r="A4892" t="n">
        <v>137</v>
      </c>
      <c r="B4892" t="inlineStr">
        <is>
          <t>Soneva Secret</t>
        </is>
      </c>
      <c r="C4892" t="inlineStr">
        <is>
          <t>https://soneva.com/villa/soneva-fushi-2-bedroom-crusoe-villa-with-pool/</t>
        </is>
      </c>
      <c r="D4892" t="inlineStr">
        <is>
          <t>villas</t>
        </is>
      </c>
      <c r="E4892" t="inlineStr">
        <is>
          <t>2 Bedroom Crusoe with Pool | Soneva Fushi</t>
        </is>
      </c>
      <c r="F4892" t="n">
        <v>3445</v>
      </c>
      <c r="G4892" t="inlineStr">
        <is>
          <t>2026-10-05</t>
        </is>
      </c>
      <c r="H4892" t="inlineStr">
        <is>
          <t>official</t>
        </is>
      </c>
      <c r="I4892" t="inlineStr">
        <is>
          <t>output/pages/137_soneva-secret/villas__soneva.com__villa-soneva-fushi-2-bedroom-crusoe-villa-with-pool.md</t>
        </is>
      </c>
    </row>
    <row r="4893">
      <c r="A4893" t="n">
        <v>141</v>
      </c>
      <c r="B4893" t="inlineStr">
        <is>
          <t>Soneva Fushi Resort</t>
        </is>
      </c>
      <c r="C4893" t="inlineStr">
        <is>
          <t>https://soneva.com/villa/soneva-fushi-2-bedroom-crusoe-villa-with-pool/</t>
        </is>
      </c>
      <c r="D4893" t="inlineStr">
        <is>
          <t>villas</t>
        </is>
      </c>
      <c r="E4893" t="inlineStr">
        <is>
          <t>2 Bedroom Crusoe with Pool | Soneva Fushi</t>
        </is>
      </c>
      <c r="F4893" t="n">
        <v>3445</v>
      </c>
      <c r="G4893" t="inlineStr">
        <is>
          <t>2026-10-05</t>
        </is>
      </c>
      <c r="H4893" t="inlineStr">
        <is>
          <t>official</t>
        </is>
      </c>
      <c r="I4893" t="inlineStr">
        <is>
          <t>output/pages/141_soneva-fushi-resort/villas__soneva.com__villa-soneva-fushi-2-bedroom-crusoe-villa-with-pool.md</t>
        </is>
      </c>
    </row>
    <row r="4894">
      <c r="A4894" t="n">
        <v>137</v>
      </c>
      <c r="B4894" t="inlineStr">
        <is>
          <t>Soneva Secret</t>
        </is>
      </c>
      <c r="C4894" t="inlineStr">
        <is>
          <t>https://soneva.com/offer/summer-at-soneva-jani/</t>
        </is>
      </c>
      <c r="D4894" t="inlineStr">
        <is>
          <t>diving</t>
        </is>
      </c>
      <c r="E4894" t="inlineStr">
        <is>
          <t>Summer Offer | The Maldives</t>
        </is>
      </c>
      <c r="F4894" t="n">
        <v>2253</v>
      </c>
      <c r="G4894" t="inlineStr">
        <is>
          <t>2026-10-05</t>
        </is>
      </c>
      <c r="H4894" t="inlineStr">
        <is>
          <t>official</t>
        </is>
      </c>
      <c r="I4894" t="inlineStr">
        <is>
          <t>output/pages/137_soneva-secret/diving__soneva.com__offer-summer-at-soneva-jani.md</t>
        </is>
      </c>
    </row>
    <row r="4895">
      <c r="A4895" t="n">
        <v>141</v>
      </c>
      <c r="B4895" t="inlineStr">
        <is>
          <t>Soneva Fushi Resort</t>
        </is>
      </c>
      <c r="C4895" t="inlineStr">
        <is>
          <t>https://soneva.com/offer/summer-at-soneva-jani/</t>
        </is>
      </c>
      <c r="D4895" t="inlineStr">
        <is>
          <t>diving</t>
        </is>
      </c>
      <c r="E4895" t="inlineStr">
        <is>
          <t>Summer Offer | The Maldives</t>
        </is>
      </c>
      <c r="F4895" t="n">
        <v>2253</v>
      </c>
      <c r="G4895" t="inlineStr">
        <is>
          <t>2026-10-05</t>
        </is>
      </c>
      <c r="H4895" t="inlineStr">
        <is>
          <t>official</t>
        </is>
      </c>
      <c r="I4895" t="inlineStr">
        <is>
          <t>output/pages/141_soneva-fushi-resort/diving__soneva.com__offer-summer-at-soneva-jani.md</t>
        </is>
      </c>
    </row>
    <row r="4896">
      <c r="A4896" t="n">
        <v>137</v>
      </c>
      <c r="B4896" t="inlineStr">
        <is>
          <t>Soneva Secret</t>
        </is>
      </c>
      <c r="C4896" t="inlineStr">
        <is>
          <t>https://soneva.com/event/dino-lin/</t>
        </is>
      </c>
      <c r="D4896" t="inlineStr">
        <is>
          <t>events</t>
        </is>
      </c>
      <c r="E4896" t="inlineStr">
        <is>
          <t>Dino Lin - Soneva</t>
        </is>
      </c>
      <c r="F4896" t="n">
        <v>1886</v>
      </c>
      <c r="G4896" t="inlineStr">
        <is>
          <t>2026-10-05</t>
        </is>
      </c>
      <c r="H4896" t="inlineStr">
        <is>
          <t>official</t>
        </is>
      </c>
      <c r="I4896" t="inlineStr">
        <is>
          <t>output/pages/137_soneva-secret/events__soneva.com__event-dino-lin.md</t>
        </is>
      </c>
    </row>
    <row r="4897">
      <c r="A4897" t="n">
        <v>141</v>
      </c>
      <c r="B4897" t="inlineStr">
        <is>
          <t>Soneva Fushi Resort</t>
        </is>
      </c>
      <c r="C4897" t="inlineStr">
        <is>
          <t>https://soneva.com/event/dino-lin/</t>
        </is>
      </c>
      <c r="D4897" t="inlineStr">
        <is>
          <t>events</t>
        </is>
      </c>
      <c r="E4897" t="inlineStr">
        <is>
          <t>Dino Lin - Soneva</t>
        </is>
      </c>
      <c r="F4897" t="n">
        <v>1886</v>
      </c>
      <c r="G4897" t="inlineStr">
        <is>
          <t>2026-10-05</t>
        </is>
      </c>
      <c r="H4897" t="inlineStr">
        <is>
          <t>official</t>
        </is>
      </c>
      <c r="I4897" t="inlineStr">
        <is>
          <t>output/pages/141_soneva-fushi-resort/events__soneva.com__event-dino-lin.md</t>
        </is>
      </c>
    </row>
    <row r="4898">
      <c r="A4898" t="n">
        <v>137</v>
      </c>
      <c r="B4898" t="inlineStr">
        <is>
          <t>Soneva Secret</t>
        </is>
      </c>
      <c r="C4898" t="inlineStr">
        <is>
          <t>https://soneva.com/experience/the-den-soneva-fushi/</t>
        </is>
      </c>
      <c r="D4898" t="inlineStr">
        <is>
          <t>excursions</t>
        </is>
      </c>
      <c r="E4898" t="inlineStr">
        <is>
          <t>The Den - Soneva Fushi</t>
        </is>
      </c>
      <c r="F4898" t="n">
        <v>4233</v>
      </c>
      <c r="G4898" t="inlineStr">
        <is>
          <t>2026-10-05</t>
        </is>
      </c>
      <c r="H4898" t="inlineStr">
        <is>
          <t>official</t>
        </is>
      </c>
      <c r="I4898" t="inlineStr">
        <is>
          <t>output/pages/137_soneva-secret/excursions__soneva.com__experience-the-den-soneva-fushi.md</t>
        </is>
      </c>
    </row>
    <row r="4899">
      <c r="A4899" t="n">
        <v>141</v>
      </c>
      <c r="B4899" t="inlineStr">
        <is>
          <t>Soneva Fushi Resort</t>
        </is>
      </c>
      <c r="C4899" t="inlineStr">
        <is>
          <t>https://soneva.com/experience/the-den-soneva-fushi/</t>
        </is>
      </c>
      <c r="D4899" t="inlineStr">
        <is>
          <t>excursions</t>
        </is>
      </c>
      <c r="E4899" t="inlineStr">
        <is>
          <t>The Den - Soneva Fushi</t>
        </is>
      </c>
      <c r="F4899" t="n">
        <v>4233</v>
      </c>
      <c r="G4899" t="inlineStr">
        <is>
          <t>2026-10-05</t>
        </is>
      </c>
      <c r="H4899" t="inlineStr">
        <is>
          <t>official</t>
        </is>
      </c>
      <c r="I4899" t="inlineStr">
        <is>
          <t>output/pages/141_soneva-fushi-resort/excursions__soneva.com__experience-the-den-soneva-fushi.md</t>
        </is>
      </c>
    </row>
    <row r="4900">
      <c r="A4900" t="n">
        <v>137</v>
      </c>
      <c r="B4900" t="inlineStr">
        <is>
          <t>Soneva Secret</t>
        </is>
      </c>
      <c r="C4900" t="inlineStr">
        <is>
          <t>https://soneva.com/villa/soneva-secret-one-bedroom-overwater-sea-loft/</t>
        </is>
      </c>
      <c r="D4900" t="inlineStr">
        <is>
          <t>villas</t>
        </is>
      </c>
      <c r="E4900" t="inlineStr">
        <is>
          <t>One-Bedroom Overwater Sea Loft - Soneva Overwater Villa at Soneva Secret</t>
        </is>
      </c>
      <c r="F4900" t="n">
        <v>2607</v>
      </c>
      <c r="G4900" t="inlineStr">
        <is>
          <t>2026-10-05</t>
        </is>
      </c>
      <c r="H4900" t="inlineStr">
        <is>
          <t>official</t>
        </is>
      </c>
      <c r="I4900" t="inlineStr">
        <is>
          <t>output/pages/137_soneva-secret/villas__soneva.com__villa-soneva-secret-one-bedroom-overwater-sea-loft.md</t>
        </is>
      </c>
    </row>
    <row r="4901">
      <c r="A4901" t="n">
        <v>141</v>
      </c>
      <c r="B4901" t="inlineStr">
        <is>
          <t>Soneva Fushi Resort</t>
        </is>
      </c>
      <c r="C4901" t="inlineStr">
        <is>
          <t>https://soneva.com/villa/soneva-secret-one-bedroom-overwater-sea-loft/</t>
        </is>
      </c>
      <c r="D4901" t="inlineStr">
        <is>
          <t>villas</t>
        </is>
      </c>
      <c r="E4901" t="inlineStr">
        <is>
          <t>One-Bedroom Overwater Sea Loft - Soneva Overwater Villa at Soneva Secret</t>
        </is>
      </c>
      <c r="F4901" t="n">
        <v>2607</v>
      </c>
      <c r="G4901" t="inlineStr">
        <is>
          <t>2026-10-05</t>
        </is>
      </c>
      <c r="H4901" t="inlineStr">
        <is>
          <t>official</t>
        </is>
      </c>
      <c r="I4901" t="inlineStr">
        <is>
          <t>output/pages/141_soneva-fushi-resort/villas__soneva.com__villa-soneva-secret-one-bedroom-overwater-sea-loft.md</t>
        </is>
      </c>
    </row>
    <row r="4902">
      <c r="A4902" t="n">
        <v>137</v>
      </c>
      <c r="B4902" t="inlineStr">
        <is>
          <t>Soneva Secret</t>
        </is>
      </c>
      <c r="C4902" t="inlineStr">
        <is>
          <t>https://soneva.com/resorts/soneva-secret/your-journey-soneva-secret/</t>
        </is>
      </c>
      <c r="D4902" t="inlineStr">
        <is>
          <t>overview</t>
        </is>
      </c>
      <c r="E4902" t="inlineStr">
        <is>
          <t>Your Journey - Soneva Secret - Soneva</t>
        </is>
      </c>
      <c r="F4902" t="n">
        <v>1879</v>
      </c>
      <c r="G4902" t="inlineStr">
        <is>
          <t>2026-10-05</t>
        </is>
      </c>
      <c r="H4902" t="inlineStr">
        <is>
          <t>official</t>
        </is>
      </c>
      <c r="I4902" t="inlineStr">
        <is>
          <t>output/pages/137_soneva-secret/overview__soneva.com__resorts-soneva-secret-your-journey-soneva-secret.md</t>
        </is>
      </c>
    </row>
    <row r="4903">
      <c r="A4903" t="n">
        <v>141</v>
      </c>
      <c r="B4903" t="inlineStr">
        <is>
          <t>Soneva Fushi Resort</t>
        </is>
      </c>
      <c r="C4903" t="inlineStr">
        <is>
          <t>https://soneva.com/resorts/soneva-secret/your-journey-soneva-secret/</t>
        </is>
      </c>
      <c r="D4903" t="inlineStr">
        <is>
          <t>overview</t>
        </is>
      </c>
      <c r="E4903" t="inlineStr">
        <is>
          <t>Your Journey - Soneva Secret - Soneva</t>
        </is>
      </c>
      <c r="F4903" t="n">
        <v>1879</v>
      </c>
      <c r="G4903" t="inlineStr">
        <is>
          <t>2026-10-05</t>
        </is>
      </c>
      <c r="H4903" t="inlineStr">
        <is>
          <t>official</t>
        </is>
      </c>
      <c r="I4903" t="inlineStr">
        <is>
          <t>output/pages/141_soneva-fushi-resort/overview__soneva.com__resorts-soneva-secret-your-journey-soneva-secret.md</t>
        </is>
      </c>
    </row>
    <row r="4904">
      <c r="A4904" t="n">
        <v>137</v>
      </c>
      <c r="B4904" t="inlineStr">
        <is>
          <t>Soneva Secret</t>
        </is>
      </c>
      <c r="C4904" t="inlineStr">
        <is>
          <t>https://soneva.com/villa/soneva-jani-4-bedroom-island-reserve-with-slide-villa-28/</t>
        </is>
      </c>
      <c r="D4904" t="inlineStr">
        <is>
          <t>villas</t>
        </is>
      </c>
      <c r="E4904" t="inlineStr">
        <is>
          <t>4 Bedroom Island Reserve with Slide (Villa 28) - Soneva Jani</t>
        </is>
      </c>
      <c r="F4904" t="n">
        <v>3673</v>
      </c>
      <c r="G4904" t="inlineStr">
        <is>
          <t>2026-10-05</t>
        </is>
      </c>
      <c r="H4904" t="inlineStr">
        <is>
          <t>official</t>
        </is>
      </c>
      <c r="I4904" t="inlineStr">
        <is>
          <t>output/pages/137_soneva-secret/villas__soneva.com__villa-soneva-jani-4-bedroom-island-reserve-with-slide-villa-.md</t>
        </is>
      </c>
    </row>
    <row r="4905">
      <c r="A4905" t="n">
        <v>141</v>
      </c>
      <c r="B4905" t="inlineStr">
        <is>
          <t>Soneva Fushi Resort</t>
        </is>
      </c>
      <c r="C4905" t="inlineStr">
        <is>
          <t>https://soneva.com/villa/soneva-jani-4-bedroom-island-reserve-with-slide-villa-28/</t>
        </is>
      </c>
      <c r="D4905" t="inlineStr">
        <is>
          <t>villas</t>
        </is>
      </c>
      <c r="E4905" t="inlineStr">
        <is>
          <t>4 Bedroom Island Reserve with Slide (Villa 28) - Soneva Jani</t>
        </is>
      </c>
      <c r="F4905" t="n">
        <v>3673</v>
      </c>
      <c r="G4905" t="inlineStr">
        <is>
          <t>2026-10-05</t>
        </is>
      </c>
      <c r="H4905" t="inlineStr">
        <is>
          <t>official</t>
        </is>
      </c>
      <c r="I4905" t="inlineStr">
        <is>
          <t>output/pages/141_soneva-fushi-resort/villas__soneva.com__villa-soneva-jani-4-bedroom-island-reserve-with-slide-villa-.md</t>
        </is>
      </c>
    </row>
    <row r="4906">
      <c r="A4906" t="n">
        <v>137</v>
      </c>
      <c r="B4906" t="inlineStr">
        <is>
          <t>Soneva Secret</t>
        </is>
      </c>
      <c r="C4906" t="inlineStr">
        <is>
          <t>https://soneva.com/villa/soneva-fushi-4-bedroom-beach-villa-with-pool-villa-18/</t>
        </is>
      </c>
      <c r="D4906" t="inlineStr">
        <is>
          <t>diving</t>
        </is>
      </c>
      <c r="E4906" t="inlineStr">
        <is>
          <t>4 Bedroom Beach Villa with Pool (Villa 18) | Soneva Fushi | Baa Atoll, Maldives</t>
        </is>
      </c>
      <c r="F4906" t="n">
        <v>3359</v>
      </c>
      <c r="G4906" t="inlineStr">
        <is>
          <t>2026-10-05</t>
        </is>
      </c>
      <c r="H4906" t="inlineStr">
        <is>
          <t>official</t>
        </is>
      </c>
      <c r="I4906" t="inlineStr">
        <is>
          <t>output/pages/137_soneva-secret/diving__soneva.com__villa-soneva-fushi-4-bedroom-beach-villa-with-pool-villa-18.md</t>
        </is>
      </c>
    </row>
    <row r="4907">
      <c r="A4907" t="n">
        <v>141</v>
      </c>
      <c r="B4907" t="inlineStr">
        <is>
          <t>Soneva Fushi Resort</t>
        </is>
      </c>
      <c r="C4907" t="inlineStr">
        <is>
          <t>https://soneva.com/villa/soneva-fushi-4-bedroom-beach-villa-with-pool-villa-18/</t>
        </is>
      </c>
      <c r="D4907" t="inlineStr">
        <is>
          <t>diving</t>
        </is>
      </c>
      <c r="E4907" t="inlineStr">
        <is>
          <t>4 Bedroom Beach Villa with Pool (Villa 18) | Soneva Fushi | Baa Atoll, Maldives</t>
        </is>
      </c>
      <c r="F4907" t="n">
        <v>3359</v>
      </c>
      <c r="G4907" t="inlineStr">
        <is>
          <t>2026-10-05</t>
        </is>
      </c>
      <c r="H4907" t="inlineStr">
        <is>
          <t>official</t>
        </is>
      </c>
      <c r="I4907" t="inlineStr">
        <is>
          <t>output/pages/141_soneva-fushi-resort/diving__soneva.com__villa-soneva-fushi-4-bedroom-beach-villa-with-pool-villa-18.md</t>
        </is>
      </c>
    </row>
    <row r="4908">
      <c r="A4908" t="n">
        <v>137</v>
      </c>
      <c r="B4908" t="inlineStr">
        <is>
          <t>Soneva Secret</t>
        </is>
      </c>
      <c r="C4908" t="inlineStr">
        <is>
          <t>https://soneva.com/press-release/indulge-in-a-winter-of-luxury-and-discovery-at-soneva/</t>
        </is>
      </c>
      <c r="D4908" t="inlineStr">
        <is>
          <t>excursions</t>
        </is>
      </c>
      <c r="E4908" t="inlineStr">
        <is>
          <t>Indulge in a Winter of Luxury and Discovery at Soneva</t>
        </is>
      </c>
      <c r="F4908" t="n">
        <v>381</v>
      </c>
      <c r="G4908" t="inlineStr">
        <is>
          <t>2026-10-05</t>
        </is>
      </c>
      <c r="H4908" t="inlineStr">
        <is>
          <t>official</t>
        </is>
      </c>
      <c r="I4908" t="inlineStr">
        <is>
          <t>output/pages/137_soneva-secret/excursions__soneva.com__press-release-indulge-in-a-winter-of-luxury-and-discovery-at.md</t>
        </is>
      </c>
    </row>
    <row r="4909">
      <c r="A4909" t="n">
        <v>141</v>
      </c>
      <c r="B4909" t="inlineStr">
        <is>
          <t>Soneva Fushi Resort</t>
        </is>
      </c>
      <c r="C4909" t="inlineStr">
        <is>
          <t>https://soneva.com/press-release/indulge-in-a-winter-of-luxury-and-discovery-at-soneva/</t>
        </is>
      </c>
      <c r="D4909" t="inlineStr">
        <is>
          <t>excursions</t>
        </is>
      </c>
      <c r="E4909" t="inlineStr">
        <is>
          <t>Indulge in a Winter of Luxury and Discovery at Soneva</t>
        </is>
      </c>
      <c r="F4909" t="n">
        <v>381</v>
      </c>
      <c r="G4909" t="inlineStr">
        <is>
          <t>2026-10-05</t>
        </is>
      </c>
      <c r="H4909" t="inlineStr">
        <is>
          <t>official</t>
        </is>
      </c>
      <c r="I4909" t="inlineStr">
        <is>
          <t>output/pages/141_soneva-fushi-resort/excursions__soneva.com__press-release-indulge-in-a-winter-of-luxury-and-discovery-at.md</t>
        </is>
      </c>
    </row>
    <row r="4910">
      <c r="A4910" t="n">
        <v>137</v>
      </c>
      <c r="B4910" t="inlineStr">
        <is>
          <t>Soneva Secret</t>
        </is>
      </c>
      <c r="C4910" t="inlineStr">
        <is>
          <t>https://soneva.com/resorts/soneva-secret/events/</t>
        </is>
      </c>
      <c r="D4910" t="inlineStr">
        <is>
          <t>events</t>
        </is>
      </c>
      <c r="E4910" t="inlineStr">
        <is>
          <t>Events at Soneva Secret, Maldives</t>
        </is>
      </c>
      <c r="F4910" t="n">
        <v>1841</v>
      </c>
      <c r="G4910" t="inlineStr">
        <is>
          <t>2026-10-05</t>
        </is>
      </c>
      <c r="H4910" t="inlineStr">
        <is>
          <t>official</t>
        </is>
      </c>
      <c r="I4910" t="inlineStr">
        <is>
          <t>output/pages/137_soneva-secret/events__soneva.com__resorts-soneva-secret-events.md</t>
        </is>
      </c>
    </row>
    <row r="4911">
      <c r="A4911" t="n">
        <v>141</v>
      </c>
      <c r="B4911" t="inlineStr">
        <is>
          <t>Soneva Fushi Resort</t>
        </is>
      </c>
      <c r="C4911" t="inlineStr">
        <is>
          <t>https://soneva.com/resorts/soneva-secret/events/</t>
        </is>
      </c>
      <c r="D4911" t="inlineStr">
        <is>
          <t>events</t>
        </is>
      </c>
      <c r="E4911" t="inlineStr">
        <is>
          <t>Events at Soneva Secret, Maldives</t>
        </is>
      </c>
      <c r="F4911" t="n">
        <v>1841</v>
      </c>
      <c r="G4911" t="inlineStr">
        <is>
          <t>2026-10-05</t>
        </is>
      </c>
      <c r="H4911" t="inlineStr">
        <is>
          <t>official</t>
        </is>
      </c>
      <c r="I4911" t="inlineStr">
        <is>
          <t>output/pages/141_soneva-fushi-resort/events__soneva.com__resorts-soneva-secret-events.md</t>
        </is>
      </c>
    </row>
    <row r="4912">
      <c r="A4912" t="n">
        <v>137</v>
      </c>
      <c r="B4912" t="inlineStr">
        <is>
          <t>Soneva Secret</t>
        </is>
      </c>
      <c r="C4912" t="inlineStr">
        <is>
          <t>https://soneva.com/resorts/soneva-jani/villas/beach-villas/</t>
        </is>
      </c>
      <c r="D4912" t="inlineStr">
        <is>
          <t>diving</t>
        </is>
      </c>
      <c r="E4912" t="inlineStr">
        <is>
          <t>Luxury Island Villas in the Maldives | Soneva Jani</t>
        </is>
      </c>
      <c r="F4912" t="n">
        <v>287</v>
      </c>
      <c r="G4912" t="inlineStr">
        <is>
          <t>2026-10-05</t>
        </is>
      </c>
      <c r="H4912" t="inlineStr">
        <is>
          <t>official</t>
        </is>
      </c>
      <c r="I4912" t="inlineStr">
        <is>
          <t>output/pages/137_soneva-secret/diving__soneva.com__resorts-soneva-jani-villas-beach-villas.md</t>
        </is>
      </c>
    </row>
    <row r="4913">
      <c r="A4913" t="n">
        <v>141</v>
      </c>
      <c r="B4913" t="inlineStr">
        <is>
          <t>Soneva Fushi Resort</t>
        </is>
      </c>
      <c r="C4913" t="inlineStr">
        <is>
          <t>https://soneva.com/resorts/soneva-jani/villas/beach-villas/</t>
        </is>
      </c>
      <c r="D4913" t="inlineStr">
        <is>
          <t>diving</t>
        </is>
      </c>
      <c r="E4913" t="inlineStr">
        <is>
          <t>Luxury Island Villas in the Maldives | Soneva Jani</t>
        </is>
      </c>
      <c r="F4913" t="n">
        <v>287</v>
      </c>
      <c r="G4913" t="inlineStr">
        <is>
          <t>2026-10-05</t>
        </is>
      </c>
      <c r="H4913" t="inlineStr">
        <is>
          <t>official</t>
        </is>
      </c>
      <c r="I4913" t="inlineStr">
        <is>
          <t>output/pages/141_soneva-fushi-resort/diving__soneva.com__resorts-soneva-jani-villas-beach-villas.md</t>
        </is>
      </c>
    </row>
    <row r="4914">
      <c r="A4914" t="n">
        <v>137</v>
      </c>
      <c r="B4914" t="inlineStr">
        <is>
          <t>Soneva Secret</t>
        </is>
      </c>
      <c r="C4914" t="inlineStr">
        <is>
          <t>https://soneva.com/offer/romance-away-at-soneva-jani/</t>
        </is>
      </c>
      <c r="D4914" t="inlineStr">
        <is>
          <t>wedding</t>
        </is>
      </c>
      <c r="E4914" t="inlineStr">
        <is>
          <t>Romance Away at Soneva Jani | Soneva</t>
        </is>
      </c>
      <c r="F4914" t="n">
        <v>2159</v>
      </c>
      <c r="G4914" t="inlineStr">
        <is>
          <t>2026-10-05</t>
        </is>
      </c>
      <c r="H4914" t="inlineStr">
        <is>
          <t>official</t>
        </is>
      </c>
      <c r="I4914" t="inlineStr">
        <is>
          <t>output/pages/137_soneva-secret/wedding__soneva.com__offer-romance-away-at-soneva-jani.md</t>
        </is>
      </c>
    </row>
    <row r="4915">
      <c r="A4915" t="n">
        <v>141</v>
      </c>
      <c r="B4915" t="inlineStr">
        <is>
          <t>Soneva Fushi Resort</t>
        </is>
      </c>
      <c r="C4915" t="inlineStr">
        <is>
          <t>https://soneva.com/offer/romance-away-at-soneva-jani/</t>
        </is>
      </c>
      <c r="D4915" t="inlineStr">
        <is>
          <t>wedding</t>
        </is>
      </c>
      <c r="E4915" t="inlineStr">
        <is>
          <t>Romance Away at Soneva Jani | Soneva</t>
        </is>
      </c>
      <c r="F4915" t="n">
        <v>2159</v>
      </c>
      <c r="G4915" t="inlineStr">
        <is>
          <t>2026-10-05</t>
        </is>
      </c>
      <c r="H4915" t="inlineStr">
        <is>
          <t>official</t>
        </is>
      </c>
      <c r="I4915" t="inlineStr">
        <is>
          <t>output/pages/141_soneva-fushi-resort/wedding__soneva.com__offer-romance-away-at-soneva-jani.md</t>
        </is>
      </c>
    </row>
    <row r="4916">
      <c r="A4916" t="n">
        <v>137</v>
      </c>
      <c r="B4916" t="inlineStr">
        <is>
          <t>Soneva Secret</t>
        </is>
      </c>
      <c r="C4916" t="inlineStr">
        <is>
          <t>https://soneva.com/experience/soneva-in-aqua/</t>
        </is>
      </c>
      <c r="D4916" t="inlineStr">
        <is>
          <t>excursions</t>
        </is>
      </c>
      <c r="E4916" t="inlineStr">
        <is>
          <t>Soneva in Aqua day experience - Soneva Jani</t>
        </is>
      </c>
      <c r="F4916" t="n">
        <v>9938</v>
      </c>
      <c r="G4916" t="inlineStr">
        <is>
          <t>2026-10-05</t>
        </is>
      </c>
      <c r="H4916" t="inlineStr">
        <is>
          <t>official</t>
        </is>
      </c>
      <c r="I4916" t="inlineStr">
        <is>
          <t>output/pages/137_soneva-secret/excursions__soneva.com__experience-soneva-in-aqua.md</t>
        </is>
      </c>
    </row>
    <row r="4917">
      <c r="A4917" t="n">
        <v>141</v>
      </c>
      <c r="B4917" t="inlineStr">
        <is>
          <t>Soneva Fushi Resort</t>
        </is>
      </c>
      <c r="C4917" t="inlineStr">
        <is>
          <t>https://soneva.com/experience/soneva-in-aqua/</t>
        </is>
      </c>
      <c r="D4917" t="inlineStr">
        <is>
          <t>excursions</t>
        </is>
      </c>
      <c r="E4917" t="inlineStr">
        <is>
          <t>Soneva in Aqua day experience - Soneva Jani</t>
        </is>
      </c>
      <c r="F4917" t="n">
        <v>9938</v>
      </c>
      <c r="G4917" t="inlineStr">
        <is>
          <t>2026-10-05</t>
        </is>
      </c>
      <c r="H4917" t="inlineStr">
        <is>
          <t>official</t>
        </is>
      </c>
      <c r="I4917" t="inlineStr">
        <is>
          <t>output/pages/141_soneva-fushi-resort/excursions__soneva.com__experience-soneva-in-aqua.md</t>
        </is>
      </c>
    </row>
    <row r="4918">
      <c r="A4918" t="n">
        <v>137</v>
      </c>
      <c r="B4918" t="inlineStr">
        <is>
          <t>Soneva Secret</t>
        </is>
      </c>
      <c r="C4918" t="inlineStr">
        <is>
          <t>https://soneva.com/press-release/soneva-resort-the-worlds-50-best-hotels-2023/</t>
        </is>
      </c>
      <c r="D4918" t="inlineStr">
        <is>
          <t>diving</t>
        </is>
      </c>
      <c r="E4918" t="inlineStr">
        <is>
          <t>Soneva Fushi and Soneva Jani in the Maldives Named No. 7 and 36 in the Inaugural Ranking of The World’s 50 Best Hotels 2</t>
        </is>
      </c>
      <c r="F4918" t="n">
        <v>577</v>
      </c>
      <c r="G4918" t="inlineStr">
        <is>
          <t>2026-10-05</t>
        </is>
      </c>
      <c r="H4918" t="inlineStr">
        <is>
          <t>official</t>
        </is>
      </c>
      <c r="I4918" t="inlineStr">
        <is>
          <t>output/pages/137_soneva-secret/diving__soneva.com__press-release-soneva-resort-the-worlds-50-best-hotels-2023.md</t>
        </is>
      </c>
    </row>
    <row r="4919">
      <c r="A4919" t="n">
        <v>141</v>
      </c>
      <c r="B4919" t="inlineStr">
        <is>
          <t>Soneva Fushi Resort</t>
        </is>
      </c>
      <c r="C4919" t="inlineStr">
        <is>
          <t>https://soneva.com/press-release/soneva-resort-the-worlds-50-best-hotels-2023/</t>
        </is>
      </c>
      <c r="D4919" t="inlineStr">
        <is>
          <t>diving</t>
        </is>
      </c>
      <c r="E4919" t="inlineStr">
        <is>
          <t>Soneva Fushi and Soneva Jani in the Maldives Named No. 7 and 36 in the Inaugural Ranking of The World’s 50 Best Hotels 2</t>
        </is>
      </c>
      <c r="F4919" t="n">
        <v>577</v>
      </c>
      <c r="G4919" t="inlineStr">
        <is>
          <t>2026-10-05</t>
        </is>
      </c>
      <c r="H4919" t="inlineStr">
        <is>
          <t>official</t>
        </is>
      </c>
      <c r="I4919" t="inlineStr">
        <is>
          <t>output/pages/141_soneva-fushi-resort/diving__soneva.com__press-release-soneva-resort-the-worlds-50-best-hotels-2023.md</t>
        </is>
      </c>
    </row>
    <row r="4920">
      <c r="A4920" t="n">
        <v>137</v>
      </c>
      <c r="B4920" t="inlineStr">
        <is>
          <t>Soneva Secret</t>
        </is>
      </c>
      <c r="C4920" t="inlineStr">
        <is>
          <t>https://soneva.com/event/lars-lindberg-christensen/</t>
        </is>
      </c>
      <c r="D4920" t="inlineStr">
        <is>
          <t>events</t>
        </is>
      </c>
      <c r="E4920" t="inlineStr">
        <is>
          <t>Lars Lindberg Christensen - Soneva</t>
        </is>
      </c>
      <c r="F4920" t="n">
        <v>954</v>
      </c>
      <c r="G4920" t="inlineStr">
        <is>
          <t>2026-10-05</t>
        </is>
      </c>
      <c r="H4920" t="inlineStr">
        <is>
          <t>official</t>
        </is>
      </c>
      <c r="I4920" t="inlineStr">
        <is>
          <t>output/pages/137_soneva-secret/events__soneva.com__event-lars-lindberg-christensen.md</t>
        </is>
      </c>
    </row>
    <row r="4921">
      <c r="A4921" t="n">
        <v>141</v>
      </c>
      <c r="B4921" t="inlineStr">
        <is>
          <t>Soneva Fushi Resort</t>
        </is>
      </c>
      <c r="C4921" t="inlineStr">
        <is>
          <t>https://soneva.com/event/lars-lindberg-christensen/</t>
        </is>
      </c>
      <c r="D4921" t="inlineStr">
        <is>
          <t>events</t>
        </is>
      </c>
      <c r="E4921" t="inlineStr">
        <is>
          <t>Lars Lindberg Christensen - Soneva</t>
        </is>
      </c>
      <c r="F4921" t="n">
        <v>954</v>
      </c>
      <c r="G4921" t="inlineStr">
        <is>
          <t>2026-10-05</t>
        </is>
      </c>
      <c r="H4921" t="inlineStr">
        <is>
          <t>official</t>
        </is>
      </c>
      <c r="I4921" t="inlineStr">
        <is>
          <t>output/pages/141_soneva-fushi-resort/events__soneva.com__event-lars-lindberg-christensen.md</t>
        </is>
      </c>
    </row>
    <row r="4922">
      <c r="A4922" t="n">
        <v>137</v>
      </c>
      <c r="B4922" t="inlineStr">
        <is>
          <t>Soneva Secret</t>
        </is>
      </c>
      <c r="C4922" t="inlineStr">
        <is>
          <t>https://soneva.com/press-release/soneva-boosts-sustainable-energy-generation-at-its-resorts-in-the-maldives/</t>
        </is>
      </c>
      <c r="D4922" t="inlineStr">
        <is>
          <t>diving</t>
        </is>
      </c>
      <c r="E4922" t="inlineStr">
        <is>
          <t>Soneva Boosts Sustainable Energy Generation at its Resorts in the Maldives - Soneva</t>
        </is>
      </c>
      <c r="F4922" t="n">
        <v>772</v>
      </c>
      <c r="G4922" t="inlineStr">
        <is>
          <t>2026-10-05</t>
        </is>
      </c>
      <c r="H4922" t="inlineStr">
        <is>
          <t>official</t>
        </is>
      </c>
      <c r="I4922" t="inlineStr">
        <is>
          <t>output/pages/137_soneva-secret/diving__soneva.com__press-release-soneva-boosts-sustainable-energy-generation-at.md</t>
        </is>
      </c>
    </row>
    <row r="4923">
      <c r="A4923" t="n">
        <v>141</v>
      </c>
      <c r="B4923" t="inlineStr">
        <is>
          <t>Soneva Fushi Resort</t>
        </is>
      </c>
      <c r="C4923" t="inlineStr">
        <is>
          <t>https://soneva.com/press-release/soneva-boosts-sustainable-energy-generation-at-its-resorts-in-the-maldives/</t>
        </is>
      </c>
      <c r="D4923" t="inlineStr">
        <is>
          <t>diving</t>
        </is>
      </c>
      <c r="E4923" t="inlineStr">
        <is>
          <t>Soneva Boosts Sustainable Energy Generation at its Resorts in the Maldives - Soneva</t>
        </is>
      </c>
      <c r="F4923" t="n">
        <v>772</v>
      </c>
      <c r="G4923" t="inlineStr">
        <is>
          <t>2026-10-05</t>
        </is>
      </c>
      <c r="H4923" t="inlineStr">
        <is>
          <t>official</t>
        </is>
      </c>
      <c r="I4923" t="inlineStr">
        <is>
          <t>output/pages/141_soneva-fushi-resort/diving__soneva.com__press-release-soneva-boosts-sustainable-energy-generation-at.md</t>
        </is>
      </c>
    </row>
    <row r="4924">
      <c r="A4924" t="n">
        <v>137</v>
      </c>
      <c r="B4924" t="inlineStr">
        <is>
          <t>Soneva Secret</t>
        </is>
      </c>
      <c r="C4924" t="inlineStr">
        <is>
          <t>https://soneva.com/event/lulu-winfield/</t>
        </is>
      </c>
      <c r="D4924" t="inlineStr">
        <is>
          <t>events</t>
        </is>
      </c>
      <c r="E4924" t="inlineStr">
        <is>
          <t>Lulu Winfield - Soneva</t>
        </is>
      </c>
      <c r="F4924" t="n">
        <v>792</v>
      </c>
      <c r="G4924" t="inlineStr">
        <is>
          <t>2026-10-05</t>
        </is>
      </c>
      <c r="H4924" t="inlineStr">
        <is>
          <t>official</t>
        </is>
      </c>
      <c r="I4924" t="inlineStr">
        <is>
          <t>output/pages/137_soneva-secret/events__soneva.com__event-lulu-winfield.md</t>
        </is>
      </c>
    </row>
    <row r="4925">
      <c r="A4925" t="n">
        <v>141</v>
      </c>
      <c r="B4925" t="inlineStr">
        <is>
          <t>Soneva Fushi Resort</t>
        </is>
      </c>
      <c r="C4925" t="inlineStr">
        <is>
          <t>https://soneva.com/event/lulu-winfield/</t>
        </is>
      </c>
      <c r="D4925" t="inlineStr">
        <is>
          <t>events</t>
        </is>
      </c>
      <c r="E4925" t="inlineStr">
        <is>
          <t>Lulu Winfield - Soneva</t>
        </is>
      </c>
      <c r="F4925" t="n">
        <v>792</v>
      </c>
      <c r="G4925" t="inlineStr">
        <is>
          <t>2026-10-05</t>
        </is>
      </c>
      <c r="H4925" t="inlineStr">
        <is>
          <t>official</t>
        </is>
      </c>
      <c r="I4925" t="inlineStr">
        <is>
          <t>output/pages/141_soneva-fushi-resort/events__soneva.com__event-lulu-winfield.md</t>
        </is>
      </c>
    </row>
    <row r="4926">
      <c r="A4926" t="n">
        <v>137</v>
      </c>
      <c r="B4926" t="inlineStr">
        <is>
          <t>Soneva Secret</t>
        </is>
      </c>
      <c r="C4926" t="inlineStr">
        <is>
          <t>https://soneva.com/resorts/soneva-fushi/villas/beach-villas/</t>
        </is>
      </c>
      <c r="D4926" t="inlineStr">
        <is>
          <t>diving</t>
        </is>
      </c>
      <c r="E4926" t="inlineStr">
        <is>
          <t>Luxury Overwater &amp; Island Villas in the Maldives | Soneva Fushi</t>
        </is>
      </c>
      <c r="F4926" t="n">
        <v>274</v>
      </c>
      <c r="G4926" t="inlineStr">
        <is>
          <t>2026-10-05</t>
        </is>
      </c>
      <c r="H4926" t="inlineStr">
        <is>
          <t>official</t>
        </is>
      </c>
      <c r="I4926" t="inlineStr">
        <is>
          <t>output/pages/137_soneva-secret/diving__soneva.com__resorts-soneva-fushi-villas-beach-villas.md</t>
        </is>
      </c>
    </row>
    <row r="4927">
      <c r="A4927" t="n">
        <v>141</v>
      </c>
      <c r="B4927" t="inlineStr">
        <is>
          <t>Soneva Fushi Resort</t>
        </is>
      </c>
      <c r="C4927" t="inlineStr">
        <is>
          <t>https://soneva.com/resorts/soneva-fushi/villas/beach-villas/</t>
        </is>
      </c>
      <c r="D4927" t="inlineStr">
        <is>
          <t>diving</t>
        </is>
      </c>
      <c r="E4927" t="inlineStr">
        <is>
          <t>Luxury Overwater &amp; Island Villas in the Maldives | Soneva Fushi</t>
        </is>
      </c>
      <c r="F4927" t="n">
        <v>274</v>
      </c>
      <c r="G4927" t="inlineStr">
        <is>
          <t>2026-10-05</t>
        </is>
      </c>
      <c r="H4927" t="inlineStr">
        <is>
          <t>official</t>
        </is>
      </c>
      <c r="I4927" t="inlineStr">
        <is>
          <t>output/pages/141_soneva-fushi-resort/diving__soneva.com__resorts-soneva-fushi-villas-beach-villas.md</t>
        </is>
      </c>
    </row>
    <row r="4928">
      <c r="A4928" t="n">
        <v>137</v>
      </c>
      <c r="B4928" t="inlineStr">
        <is>
          <t>Soneva Secret</t>
        </is>
      </c>
      <c r="C4928" t="inlineStr">
        <is>
          <t>https://soneva.com/press-release/soneva-and-olive-ridley-project-open-noonu-atoll-sea-turtle-rehabilitation-centre/</t>
        </is>
      </c>
      <c r="D4928" t="inlineStr">
        <is>
          <t>downloads</t>
        </is>
      </c>
      <c r="E4928" t="inlineStr">
        <is>
          <t>Soneva and Olive Ridley Project Open Noonu Atoll Sea Turtle Rehabilitation Centre</t>
        </is>
      </c>
      <c r="F4928" t="n">
        <v>461</v>
      </c>
      <c r="G4928" t="inlineStr">
        <is>
          <t>2026-10-05</t>
        </is>
      </c>
      <c r="H4928" t="inlineStr">
        <is>
          <t>official</t>
        </is>
      </c>
      <c r="I4928" t="inlineStr">
        <is>
          <t>output/pages/137_soneva-secret/downloads__soneva.com__press-release-soneva-and-olive-ridley-project-open-noonu-ato.md</t>
        </is>
      </c>
    </row>
    <row r="4929">
      <c r="A4929" t="n">
        <v>141</v>
      </c>
      <c r="B4929" t="inlineStr">
        <is>
          <t>Soneva Fushi Resort</t>
        </is>
      </c>
      <c r="C4929" t="inlineStr">
        <is>
          <t>https://soneva.com/press-release/soneva-and-olive-ridley-project-open-noonu-atoll-sea-turtle-rehabilitation-centre/</t>
        </is>
      </c>
      <c r="D4929" t="inlineStr">
        <is>
          <t>downloads</t>
        </is>
      </c>
      <c r="E4929" t="inlineStr">
        <is>
          <t>Soneva and Olive Ridley Project Open Noonu Atoll Sea Turtle Rehabilitation Centre</t>
        </is>
      </c>
      <c r="F4929" t="n">
        <v>461</v>
      </c>
      <c r="G4929" t="inlineStr">
        <is>
          <t>2026-10-05</t>
        </is>
      </c>
      <c r="H4929" t="inlineStr">
        <is>
          <t>official</t>
        </is>
      </c>
      <c r="I4929" t="inlineStr">
        <is>
          <t>output/pages/141_soneva-fushi-resort/downloads__soneva.com__press-release-soneva-and-olive-ridley-project-open-noonu-ato.md</t>
        </is>
      </c>
    </row>
    <row r="4930">
      <c r="A4930" t="n">
        <v>137</v>
      </c>
      <c r="B4930" t="inlineStr">
        <is>
          <t>Soneva Secret</t>
        </is>
      </c>
      <c r="C4930" t="inlineStr">
        <is>
          <t>https://soneva.com/error-404/</t>
        </is>
      </c>
      <c r="D4930" t="inlineStr">
        <is>
          <t>other</t>
        </is>
      </c>
      <c r="E4930" t="inlineStr">
        <is>
          <t>Error 404 - Soneva</t>
        </is>
      </c>
      <c r="F4930" t="n">
        <v>369</v>
      </c>
      <c r="G4930" t="inlineStr">
        <is>
          <t>2026-10-05</t>
        </is>
      </c>
      <c r="H4930" t="inlineStr">
        <is>
          <t>official</t>
        </is>
      </c>
      <c r="I4930" t="inlineStr">
        <is>
          <t>output/pages/137_soneva-secret/other__soneva.com__error-404.md</t>
        </is>
      </c>
    </row>
    <row r="4931">
      <c r="A4931" t="n">
        <v>141</v>
      </c>
      <c r="B4931" t="inlineStr">
        <is>
          <t>Soneva Fushi Resort</t>
        </is>
      </c>
      <c r="C4931" t="inlineStr">
        <is>
          <t>https://soneva.com/error-404/</t>
        </is>
      </c>
      <c r="D4931" t="inlineStr">
        <is>
          <t>other</t>
        </is>
      </c>
      <c r="E4931" t="inlineStr">
        <is>
          <t>Error 404 - Soneva</t>
        </is>
      </c>
      <c r="F4931" t="n">
        <v>369</v>
      </c>
      <c r="G4931" t="inlineStr">
        <is>
          <t>2026-10-05</t>
        </is>
      </c>
      <c r="H4931" t="inlineStr">
        <is>
          <t>official</t>
        </is>
      </c>
      <c r="I4931" t="inlineStr">
        <is>
          <t>output/pages/141_soneva-fushi-resort/other__soneva.com__error-404.md</t>
        </is>
      </c>
    </row>
    <row r="4932">
      <c r="A4932" t="n">
        <v>137</v>
      </c>
      <c r="B4932" t="inlineStr">
        <is>
          <t>Soneva Secret</t>
        </is>
      </c>
      <c r="C4932" t="inlineStr">
        <is>
          <t>https://soneva.com/about-soneva/sonevas-gds-chain-code/</t>
        </is>
      </c>
      <c r="D4932" t="inlineStr">
        <is>
          <t>overview</t>
        </is>
      </c>
      <c r="E4932" t="inlineStr">
        <is>
          <t>Soneva's GDS Chain Code - Soneva</t>
        </is>
      </c>
      <c r="F4932" t="n">
        <v>918</v>
      </c>
      <c r="G4932" t="inlineStr">
        <is>
          <t>2026-10-05</t>
        </is>
      </c>
      <c r="H4932" t="inlineStr">
        <is>
          <t>official</t>
        </is>
      </c>
      <c r="I4932" t="inlineStr">
        <is>
          <t>output/pages/137_soneva-secret/overview__soneva.com__about-soneva-sonevas-gds-chain-code.md</t>
        </is>
      </c>
    </row>
    <row r="4933">
      <c r="A4933" t="n">
        <v>141</v>
      </c>
      <c r="B4933" t="inlineStr">
        <is>
          <t>Soneva Fushi Resort</t>
        </is>
      </c>
      <c r="C4933" t="inlineStr">
        <is>
          <t>https://soneva.com/about-soneva/sonevas-gds-chain-code/</t>
        </is>
      </c>
      <c r="D4933" t="inlineStr">
        <is>
          <t>overview</t>
        </is>
      </c>
      <c r="E4933" t="inlineStr">
        <is>
          <t>Soneva's GDS Chain Code - Soneva</t>
        </is>
      </c>
      <c r="F4933" t="n">
        <v>918</v>
      </c>
      <c r="G4933" t="inlineStr">
        <is>
          <t>2026-10-05</t>
        </is>
      </c>
      <c r="H4933" t="inlineStr">
        <is>
          <t>official</t>
        </is>
      </c>
      <c r="I4933" t="inlineStr">
        <is>
          <t>output/pages/141_soneva-fushi-resort/overview__soneva.com__about-soneva-sonevas-gds-chain-code.md</t>
        </is>
      </c>
    </row>
    <row r="4934">
      <c r="A4934" t="n">
        <v>137</v>
      </c>
      <c r="B4934" t="inlineStr">
        <is>
          <t>Soneva Secret</t>
        </is>
      </c>
      <c r="C4934" t="inlineStr">
        <is>
          <t>https://soneva.com/villa/soneva-fushi-3-bedroom-residence-villa-33/</t>
        </is>
      </c>
      <c r="D4934" t="inlineStr">
        <is>
          <t>diving</t>
        </is>
      </c>
      <c r="E4934" t="inlineStr">
        <is>
          <t>3 Bedroom Residence (Villa 33) | Soneva Fushi | Baa Atoll, Maldives</t>
        </is>
      </c>
      <c r="F4934" t="n">
        <v>3508</v>
      </c>
      <c r="G4934" t="inlineStr">
        <is>
          <t>2026-10-05</t>
        </is>
      </c>
      <c r="H4934" t="inlineStr">
        <is>
          <t>official</t>
        </is>
      </c>
      <c r="I4934" t="inlineStr">
        <is>
          <t>output/pages/137_soneva-secret/diving__soneva.com__villa-soneva-fushi-3-bedroom-residence-villa-33.md</t>
        </is>
      </c>
    </row>
    <row r="4935">
      <c r="A4935" t="n">
        <v>141</v>
      </c>
      <c r="B4935" t="inlineStr">
        <is>
          <t>Soneva Fushi Resort</t>
        </is>
      </c>
      <c r="C4935" t="inlineStr">
        <is>
          <t>https://soneva.com/villa/soneva-fushi-3-bedroom-residence-villa-33/</t>
        </is>
      </c>
      <c r="D4935" t="inlineStr">
        <is>
          <t>diving</t>
        </is>
      </c>
      <c r="E4935" t="inlineStr">
        <is>
          <t>3 Bedroom Residence (Villa 33) | Soneva Fushi | Baa Atoll, Maldives</t>
        </is>
      </c>
      <c r="F4935" t="n">
        <v>3508</v>
      </c>
      <c r="G4935" t="inlineStr">
        <is>
          <t>2026-10-05</t>
        </is>
      </c>
      <c r="H4935" t="inlineStr">
        <is>
          <t>official</t>
        </is>
      </c>
      <c r="I4935" t="inlineStr">
        <is>
          <t>output/pages/141_soneva-fushi-resort/diving__soneva.com__villa-soneva-fushi-3-bedroom-residence-villa-33.md</t>
        </is>
      </c>
    </row>
    <row r="4936">
      <c r="A4936" t="n">
        <v>137</v>
      </c>
      <c r="B4936" t="inlineStr">
        <is>
          <t>Soneva Secret</t>
        </is>
      </c>
      <c r="C4936" t="inlineStr">
        <is>
          <t>https://soneva.com/press-release/new-global-headquarters/</t>
        </is>
      </c>
      <c r="D4936" t="inlineStr">
        <is>
          <t>downloads</t>
        </is>
      </c>
      <c r="E4936" t="inlineStr">
        <is>
          <t>New Headquarters and Leadership | Press Release</t>
        </is>
      </c>
      <c r="F4936" t="n">
        <v>3522</v>
      </c>
      <c r="G4936" t="inlineStr">
        <is>
          <t>2026-10-05</t>
        </is>
      </c>
      <c r="H4936" t="inlineStr">
        <is>
          <t>official</t>
        </is>
      </c>
      <c r="I4936" t="inlineStr">
        <is>
          <t>output/pages/137_soneva-secret/downloads__soneva.com__press-release-new-global-headquarters.md</t>
        </is>
      </c>
    </row>
    <row r="4937">
      <c r="A4937" t="n">
        <v>141</v>
      </c>
      <c r="B4937" t="inlineStr">
        <is>
          <t>Soneva Fushi Resort</t>
        </is>
      </c>
      <c r="C4937" t="inlineStr">
        <is>
          <t>https://soneva.com/press-release/new-global-headquarters/</t>
        </is>
      </c>
      <c r="D4937" t="inlineStr">
        <is>
          <t>downloads</t>
        </is>
      </c>
      <c r="E4937" t="inlineStr">
        <is>
          <t>New Headquarters and Leadership | Press Release</t>
        </is>
      </c>
      <c r="F4937" t="n">
        <v>3522</v>
      </c>
      <c r="G4937" t="inlineStr">
        <is>
          <t>2026-10-05</t>
        </is>
      </c>
      <c r="H4937" t="inlineStr">
        <is>
          <t>official</t>
        </is>
      </c>
      <c r="I4937" t="inlineStr">
        <is>
          <t>output/pages/141_soneva-fushi-resort/downloads__soneva.com__press-release-new-global-headquarters.md</t>
        </is>
      </c>
    </row>
    <row r="4938">
      <c r="A4938" t="n">
        <v>137</v>
      </c>
      <c r="B4938" t="inlineStr">
        <is>
          <t>Soneva Secret</t>
        </is>
      </c>
      <c r="C4938" t="inlineStr">
        <is>
          <t>https://soneva.com/villa/soneva-fushi-3-bedroom-beach-villa-with-pool-villa-2/</t>
        </is>
      </c>
      <c r="D4938" t="inlineStr">
        <is>
          <t>diving</t>
        </is>
      </c>
      <c r="E4938" t="inlineStr">
        <is>
          <t>3 Bedroom Beach Villa with Pool (Villa 2) | Soneva Fushi | Baa Atoll, Maldives</t>
        </is>
      </c>
      <c r="F4938" t="n">
        <v>3539</v>
      </c>
      <c r="G4938" t="inlineStr">
        <is>
          <t>2026-10-05</t>
        </is>
      </c>
      <c r="H4938" t="inlineStr">
        <is>
          <t>official</t>
        </is>
      </c>
      <c r="I4938" t="inlineStr">
        <is>
          <t>output/pages/137_soneva-secret/diving__soneva.com__villa-soneva-fushi-3-bedroom-beach-villa-with-pool-villa-2.md</t>
        </is>
      </c>
    </row>
    <row r="4939">
      <c r="A4939" t="n">
        <v>141</v>
      </c>
      <c r="B4939" t="inlineStr">
        <is>
          <t>Soneva Fushi Resort</t>
        </is>
      </c>
      <c r="C4939" t="inlineStr">
        <is>
          <t>https://soneva.com/villa/soneva-fushi-3-bedroom-beach-villa-with-pool-villa-2/</t>
        </is>
      </c>
      <c r="D4939" t="inlineStr">
        <is>
          <t>diving</t>
        </is>
      </c>
      <c r="E4939" t="inlineStr">
        <is>
          <t>3 Bedroom Beach Villa with Pool (Villa 2) | Soneva Fushi | Baa Atoll, Maldives</t>
        </is>
      </c>
      <c r="F4939" t="n">
        <v>3539</v>
      </c>
      <c r="G4939" t="inlineStr">
        <is>
          <t>2026-10-05</t>
        </is>
      </c>
      <c r="H4939" t="inlineStr">
        <is>
          <t>official</t>
        </is>
      </c>
      <c r="I4939" t="inlineStr">
        <is>
          <t>output/pages/141_soneva-fushi-resort/diving__soneva.com__villa-soneva-fushi-3-bedroom-beach-villa-with-pool-villa-2.md</t>
        </is>
      </c>
    </row>
    <row r="4940">
      <c r="A4940" t="n">
        <v>137</v>
      </c>
      <c r="B4940" t="inlineStr">
        <is>
          <t>Soneva Secret</t>
        </is>
      </c>
      <c r="C4940" t="inlineStr">
        <is>
          <t>https://soneva.com/villa/soneva-fushi-1-bedroom-suite-with-pool/</t>
        </is>
      </c>
      <c r="D4940" t="inlineStr">
        <is>
          <t>diving</t>
        </is>
      </c>
      <c r="E4940" t="inlineStr">
        <is>
          <t>Soneva Fushi Suite with Pool | Baa Atoll, Maldives</t>
        </is>
      </c>
      <c r="F4940" t="n">
        <v>3552</v>
      </c>
      <c r="G4940" t="inlineStr">
        <is>
          <t>2026-10-05</t>
        </is>
      </c>
      <c r="H4940" t="inlineStr">
        <is>
          <t>official</t>
        </is>
      </c>
      <c r="I4940" t="inlineStr">
        <is>
          <t>output/pages/137_soneva-secret/diving__soneva.com__villa-soneva-fushi-1-bedroom-suite-with-pool.md</t>
        </is>
      </c>
    </row>
    <row r="4941">
      <c r="A4941" t="n">
        <v>141</v>
      </c>
      <c r="B4941" t="inlineStr">
        <is>
          <t>Soneva Fushi Resort</t>
        </is>
      </c>
      <c r="C4941" t="inlineStr">
        <is>
          <t>https://soneva.com/villa/soneva-fushi-1-bedroom-suite-with-pool/</t>
        </is>
      </c>
      <c r="D4941" t="inlineStr">
        <is>
          <t>diving</t>
        </is>
      </c>
      <c r="E4941" t="inlineStr">
        <is>
          <t>Soneva Fushi Suite with Pool | Baa Atoll, Maldives</t>
        </is>
      </c>
      <c r="F4941" t="n">
        <v>3552</v>
      </c>
      <c r="G4941" t="inlineStr">
        <is>
          <t>2026-10-05</t>
        </is>
      </c>
      <c r="H4941" t="inlineStr">
        <is>
          <t>official</t>
        </is>
      </c>
      <c r="I4941" t="inlineStr">
        <is>
          <t>output/pages/141_soneva-fushi-resort/diving__soneva.com__villa-soneva-fushi-1-bedroom-suite-with-pool.md</t>
        </is>
      </c>
    </row>
    <row r="4942">
      <c r="A4942" t="n">
        <v>137</v>
      </c>
      <c r="B4942" t="inlineStr">
        <is>
          <t>Soneva Secret</t>
        </is>
      </c>
      <c r="C4942" t="inlineStr">
        <is>
          <t>https://soneva.com/event/chef-heiko-nieder/</t>
        </is>
      </c>
      <c r="D4942" t="inlineStr">
        <is>
          <t>events</t>
        </is>
      </c>
      <c r="E4942" t="inlineStr">
        <is>
          <t>Heiko Nieder - Soneva</t>
        </is>
      </c>
      <c r="F4942" t="n">
        <v>1285</v>
      </c>
      <c r="G4942" t="inlineStr">
        <is>
          <t>2026-10-05</t>
        </is>
      </c>
      <c r="H4942" t="inlineStr">
        <is>
          <t>official</t>
        </is>
      </c>
      <c r="I4942" t="inlineStr">
        <is>
          <t>output/pages/137_soneva-secret/events__soneva.com__event-chef-heiko-nieder.md</t>
        </is>
      </c>
    </row>
    <row r="4943">
      <c r="A4943" t="n">
        <v>141</v>
      </c>
      <c r="B4943" t="inlineStr">
        <is>
          <t>Soneva Fushi Resort</t>
        </is>
      </c>
      <c r="C4943" t="inlineStr">
        <is>
          <t>https://soneva.com/event/chef-heiko-nieder/</t>
        </is>
      </c>
      <c r="D4943" t="inlineStr">
        <is>
          <t>events</t>
        </is>
      </c>
      <c r="E4943" t="inlineStr">
        <is>
          <t>Heiko Nieder - Soneva</t>
        </is>
      </c>
      <c r="F4943" t="n">
        <v>1285</v>
      </c>
      <c r="G4943" t="inlineStr">
        <is>
          <t>2026-10-05</t>
        </is>
      </c>
      <c r="H4943" t="inlineStr">
        <is>
          <t>official</t>
        </is>
      </c>
      <c r="I4943" t="inlineStr">
        <is>
          <t>output/pages/141_soneva-fushi-resort/events__soneva.com__event-chef-heiko-nieder.md</t>
        </is>
      </c>
    </row>
    <row r="4944">
      <c r="A4944" t="n">
        <v>137</v>
      </c>
      <c r="B4944" t="inlineStr">
        <is>
          <t>Soneva Secret</t>
        </is>
      </c>
      <c r="C4944" t="inlineStr">
        <is>
          <t>https://soneva.com/resorts/soneva-fushi/villas/</t>
        </is>
      </c>
      <c r="D4944" t="inlineStr">
        <is>
          <t>diving</t>
        </is>
      </c>
      <c r="E4944" t="inlineStr">
        <is>
          <t>Luxury Overwater &amp; Island Villas in the Maldives | Soneva Fushi</t>
        </is>
      </c>
      <c r="F4944" t="n">
        <v>275</v>
      </c>
      <c r="G4944" t="inlineStr">
        <is>
          <t>2026-10-05</t>
        </is>
      </c>
      <c r="H4944" t="inlineStr">
        <is>
          <t>official</t>
        </is>
      </c>
      <c r="I4944" t="inlineStr">
        <is>
          <t>output/pages/137_soneva-secret/diving__soneva.com__resorts-soneva-fushi-villas.md</t>
        </is>
      </c>
    </row>
    <row r="4945">
      <c r="A4945" t="n">
        <v>141</v>
      </c>
      <c r="B4945" t="inlineStr">
        <is>
          <t>Soneva Fushi Resort</t>
        </is>
      </c>
      <c r="C4945" t="inlineStr">
        <is>
          <t>https://soneva.com/resorts/soneva-fushi/villas/</t>
        </is>
      </c>
      <c r="D4945" t="inlineStr">
        <is>
          <t>diving</t>
        </is>
      </c>
      <c r="E4945" t="inlineStr">
        <is>
          <t>Luxury Overwater &amp; Island Villas in the Maldives | Soneva Fushi</t>
        </is>
      </c>
      <c r="F4945" t="n">
        <v>275</v>
      </c>
      <c r="G4945" t="inlineStr">
        <is>
          <t>2026-10-05</t>
        </is>
      </c>
      <c r="H4945" t="inlineStr">
        <is>
          <t>official</t>
        </is>
      </c>
      <c r="I4945" t="inlineStr">
        <is>
          <t>output/pages/141_soneva-fushi-resort/diving__soneva.com__resorts-soneva-fushi-villas.md</t>
        </is>
      </c>
    </row>
    <row r="4946">
      <c r="A4946" t="n">
        <v>137</v>
      </c>
      <c r="B4946" t="inlineStr">
        <is>
          <t>Soneva Secret</t>
        </is>
      </c>
      <c r="C4946" t="inlineStr">
        <is>
          <t>https://soneva.com/event/sarah-chapman/</t>
        </is>
      </c>
      <c r="D4946" t="inlineStr">
        <is>
          <t>events</t>
        </is>
      </c>
      <c r="E4946" t="inlineStr">
        <is>
          <t>Sarah Chapman - Soneva</t>
        </is>
      </c>
      <c r="F4946" t="n">
        <v>952</v>
      </c>
      <c r="G4946" t="inlineStr">
        <is>
          <t>2026-10-05</t>
        </is>
      </c>
      <c r="H4946" t="inlineStr">
        <is>
          <t>official</t>
        </is>
      </c>
      <c r="I4946" t="inlineStr">
        <is>
          <t>output/pages/137_soneva-secret/events__soneva.com__event-sarah-chapman.md</t>
        </is>
      </c>
    </row>
    <row r="4947">
      <c r="A4947" t="n">
        <v>141</v>
      </c>
      <c r="B4947" t="inlineStr">
        <is>
          <t>Soneva Fushi Resort</t>
        </is>
      </c>
      <c r="C4947" t="inlineStr">
        <is>
          <t>https://soneva.com/event/sarah-chapman/</t>
        </is>
      </c>
      <c r="D4947" t="inlineStr">
        <is>
          <t>events</t>
        </is>
      </c>
      <c r="E4947" t="inlineStr">
        <is>
          <t>Sarah Chapman - Soneva</t>
        </is>
      </c>
      <c r="F4947" t="n">
        <v>952</v>
      </c>
      <c r="G4947" t="inlineStr">
        <is>
          <t>2026-10-05</t>
        </is>
      </c>
      <c r="H4947" t="inlineStr">
        <is>
          <t>official</t>
        </is>
      </c>
      <c r="I4947" t="inlineStr">
        <is>
          <t>output/pages/141_soneva-fushi-resort/events__soneva.com__event-sarah-chapman.md</t>
        </is>
      </c>
    </row>
    <row r="4948">
      <c r="A4948" t="n">
        <v>137</v>
      </c>
      <c r="B4948" t="inlineStr">
        <is>
          <t>Soneva Secret</t>
        </is>
      </c>
      <c r="C4948" t="inlineStr">
        <is>
          <t>https://soneva.com/?villa-features=sea-loft-villas</t>
        </is>
      </c>
      <c r="D4948" t="inlineStr">
        <is>
          <t>villas</t>
        </is>
      </c>
      <c r="E4948" t="inlineStr">
        <is>
          <t>Sea Loft Villa Archives - Soneva</t>
        </is>
      </c>
      <c r="F4948" t="n">
        <v>823</v>
      </c>
      <c r="G4948" t="inlineStr">
        <is>
          <t>2026-10-05</t>
        </is>
      </c>
      <c r="H4948" t="inlineStr">
        <is>
          <t>official</t>
        </is>
      </c>
      <c r="I4948" t="inlineStr">
        <is>
          <t>output/pages/137_soneva-secret/villas__soneva.com__home.md</t>
        </is>
      </c>
    </row>
    <row r="4949">
      <c r="A4949" t="n">
        <v>141</v>
      </c>
      <c r="B4949" t="inlineStr">
        <is>
          <t>Soneva Fushi Resort</t>
        </is>
      </c>
      <c r="C4949" t="inlineStr">
        <is>
          <t>https://soneva.com/?villa-features=sea-loft-villas</t>
        </is>
      </c>
      <c r="D4949" t="inlineStr">
        <is>
          <t>villas</t>
        </is>
      </c>
      <c r="E4949" t="inlineStr">
        <is>
          <t>Sea Loft Villa Archives - Soneva</t>
        </is>
      </c>
      <c r="F4949" t="n">
        <v>823</v>
      </c>
      <c r="G4949" t="inlineStr">
        <is>
          <t>2026-10-05</t>
        </is>
      </c>
      <c r="H4949" t="inlineStr">
        <is>
          <t>official</t>
        </is>
      </c>
      <c r="I4949" t="inlineStr">
        <is>
          <t>output/pages/141_soneva-fushi-resort/villas__soneva.com__home.md</t>
        </is>
      </c>
    </row>
    <row r="4950">
      <c r="A4950" t="n">
        <v>137</v>
      </c>
      <c r="B4950" t="inlineStr">
        <is>
          <t>Soneva Secret</t>
        </is>
      </c>
      <c r="C4950" t="inlineStr">
        <is>
          <t>https://soneva.com/offer/stay-longer-on-us/</t>
        </is>
      </c>
      <c r="D4950" t="inlineStr">
        <is>
          <t>diving</t>
        </is>
      </c>
      <c r="E4950" t="inlineStr">
        <is>
          <t>Stay Longer On Us Offer | Soneva Secret, Maldives</t>
        </is>
      </c>
      <c r="F4950" t="n">
        <v>3991</v>
      </c>
      <c r="G4950" t="inlineStr">
        <is>
          <t>2026-10-05</t>
        </is>
      </c>
      <c r="H4950" t="inlineStr">
        <is>
          <t>official</t>
        </is>
      </c>
      <c r="I4950" t="inlineStr">
        <is>
          <t>output/pages/137_soneva-secret/diving__soneva.com__offer-stay-longer-on-us.md</t>
        </is>
      </c>
    </row>
    <row r="4951">
      <c r="A4951" t="n">
        <v>141</v>
      </c>
      <c r="B4951" t="inlineStr">
        <is>
          <t>Soneva Fushi Resort</t>
        </is>
      </c>
      <c r="C4951" t="inlineStr">
        <is>
          <t>https://soneva.com/offer/stay-longer-on-us/</t>
        </is>
      </c>
      <c r="D4951" t="inlineStr">
        <is>
          <t>diving</t>
        </is>
      </c>
      <c r="E4951" t="inlineStr">
        <is>
          <t>Stay Longer On Us Offer | Soneva Secret, Maldives</t>
        </is>
      </c>
      <c r="F4951" t="n">
        <v>3991</v>
      </c>
      <c r="G4951" t="inlineStr">
        <is>
          <t>2026-10-05</t>
        </is>
      </c>
      <c r="H4951" t="inlineStr">
        <is>
          <t>official</t>
        </is>
      </c>
      <c r="I4951" t="inlineStr">
        <is>
          <t>output/pages/141_soneva-fushi-resort/diving__soneva.com__offer-stay-longer-on-us.md</t>
        </is>
      </c>
    </row>
    <row r="4952">
      <c r="A4952" t="n">
        <v>137</v>
      </c>
      <c r="B4952" t="inlineStr">
        <is>
          <t>Soneva Secret</t>
        </is>
      </c>
      <c r="C4952" t="inlineStr">
        <is>
          <t>https://soneva.com/event/sir-mo-farah/</t>
        </is>
      </c>
      <c r="D4952" t="inlineStr">
        <is>
          <t>events</t>
        </is>
      </c>
      <c r="E4952" t="inlineStr">
        <is>
          <t>Sir Mo Farah - Soneva</t>
        </is>
      </c>
      <c r="F4952" t="n">
        <v>1240</v>
      </c>
      <c r="G4952" t="inlineStr">
        <is>
          <t>2026-10-05</t>
        </is>
      </c>
      <c r="H4952" t="inlineStr">
        <is>
          <t>official</t>
        </is>
      </c>
      <c r="I4952" t="inlineStr">
        <is>
          <t>output/pages/137_soneva-secret/events__soneva.com__event-sir-mo-farah.md</t>
        </is>
      </c>
    </row>
    <row r="4953">
      <c r="A4953" t="n">
        <v>141</v>
      </c>
      <c r="B4953" t="inlineStr">
        <is>
          <t>Soneva Fushi Resort</t>
        </is>
      </c>
      <c r="C4953" t="inlineStr">
        <is>
          <t>https://soneva.com/event/sir-mo-farah/</t>
        </is>
      </c>
      <c r="D4953" t="inlineStr">
        <is>
          <t>events</t>
        </is>
      </c>
      <c r="E4953" t="inlineStr">
        <is>
          <t>Sir Mo Farah - Soneva</t>
        </is>
      </c>
      <c r="F4953" t="n">
        <v>1240</v>
      </c>
      <c r="G4953" t="inlineStr">
        <is>
          <t>2026-10-05</t>
        </is>
      </c>
      <c r="H4953" t="inlineStr">
        <is>
          <t>official</t>
        </is>
      </c>
      <c r="I4953" t="inlineStr">
        <is>
          <t>output/pages/141_soneva-fushi-resort/events__soneva.com__event-sir-mo-farah.md</t>
        </is>
      </c>
    </row>
    <row r="4954">
      <c r="A4954" t="n">
        <v>137</v>
      </c>
      <c r="B4954" t="inlineStr">
        <is>
          <t>Soneva Secret</t>
        </is>
      </c>
      <c r="C4954" t="inlineStr">
        <is>
          <t>https://soneva.com/press-release/soneva-secret-is-revealed-a-new-ultra-bespoke-resort-concept-from-soneva/</t>
        </is>
      </c>
      <c r="D4954" t="inlineStr">
        <is>
          <t>downloads</t>
        </is>
      </c>
      <c r="E4954" t="inlineStr">
        <is>
          <t>Soneva Secret is Revealed | Press Release</t>
        </is>
      </c>
      <c r="F4954" t="n">
        <v>513</v>
      </c>
      <c r="G4954" t="inlineStr">
        <is>
          <t>2026-10-05</t>
        </is>
      </c>
      <c r="H4954" t="inlineStr">
        <is>
          <t>official</t>
        </is>
      </c>
      <c r="I4954" t="inlineStr">
        <is>
          <t>output/pages/137_soneva-secret/downloads__soneva.com__press-release-soneva-secret-is-revealed-a-new-ultra-bespoke-.md</t>
        </is>
      </c>
    </row>
    <row r="4955">
      <c r="A4955" t="n">
        <v>141</v>
      </c>
      <c r="B4955" t="inlineStr">
        <is>
          <t>Soneva Fushi Resort</t>
        </is>
      </c>
      <c r="C4955" t="inlineStr">
        <is>
          <t>https://soneva.com/press-release/soneva-secret-is-revealed-a-new-ultra-bespoke-resort-concept-from-soneva/</t>
        </is>
      </c>
      <c r="D4955" t="inlineStr">
        <is>
          <t>downloads</t>
        </is>
      </c>
      <c r="E4955" t="inlineStr">
        <is>
          <t>Soneva Secret is Revealed | Press Release</t>
        </is>
      </c>
      <c r="F4955" t="n">
        <v>513</v>
      </c>
      <c r="G4955" t="inlineStr">
        <is>
          <t>2026-10-05</t>
        </is>
      </c>
      <c r="H4955" t="inlineStr">
        <is>
          <t>official</t>
        </is>
      </c>
      <c r="I4955" t="inlineStr">
        <is>
          <t>output/pages/141_soneva-fushi-resort/downloads__soneva.com__press-release-soneva-secret-is-revealed-a-new-ultra-bespoke-.md</t>
        </is>
      </c>
    </row>
    <row r="4956">
      <c r="A4956" t="n">
        <v>137</v>
      </c>
      <c r="B4956" t="inlineStr">
        <is>
          <t>Soneva Secret</t>
        </is>
      </c>
      <c r="C4956" t="inlineStr">
        <is>
          <t>https://soneva.com/press-release/eid-at-soneva-2026/</t>
        </is>
      </c>
      <c r="D4956" t="inlineStr">
        <is>
          <t>downloads</t>
        </is>
      </c>
      <c r="E4956" t="inlineStr">
        <is>
          <t>Eid at Soneva | Press Release</t>
        </is>
      </c>
      <c r="F4956" t="n">
        <v>5441</v>
      </c>
      <c r="G4956" t="inlineStr">
        <is>
          <t>2026-10-05</t>
        </is>
      </c>
      <c r="H4956" t="inlineStr">
        <is>
          <t>official</t>
        </is>
      </c>
      <c r="I4956" t="inlineStr">
        <is>
          <t>output/pages/137_soneva-secret/downloads__soneva.com__press-release-eid-at-soneva-2026.md</t>
        </is>
      </c>
    </row>
    <row r="4957">
      <c r="A4957" t="n">
        <v>141</v>
      </c>
      <c r="B4957" t="inlineStr">
        <is>
          <t>Soneva Fushi Resort</t>
        </is>
      </c>
      <c r="C4957" t="inlineStr">
        <is>
          <t>https://soneva.com/press-release/eid-at-soneva-2026/</t>
        </is>
      </c>
      <c r="D4957" t="inlineStr">
        <is>
          <t>downloads</t>
        </is>
      </c>
      <c r="E4957" t="inlineStr">
        <is>
          <t>Eid at Soneva | Press Release</t>
        </is>
      </c>
      <c r="F4957" t="n">
        <v>5441</v>
      </c>
      <c r="G4957" t="inlineStr">
        <is>
          <t>2026-10-05</t>
        </is>
      </c>
      <c r="H4957" t="inlineStr">
        <is>
          <t>official</t>
        </is>
      </c>
      <c r="I4957" t="inlineStr">
        <is>
          <t>output/pages/141_soneva-fushi-resort/downloads__soneva.com__press-release-eid-at-soneva-2026.md</t>
        </is>
      </c>
    </row>
    <row r="4958">
      <c r="A4958" t="n">
        <v>137</v>
      </c>
      <c r="B4958" t="inlineStr">
        <is>
          <t>Soneva Secret</t>
        </is>
      </c>
      <c r="C4958" t="inlineStr">
        <is>
          <t>https://soneva.com/villa/soneva-jani-4-bedroom-sunset-water-reserve-with-slide-villa-105/</t>
        </is>
      </c>
      <c r="D4958" t="inlineStr">
        <is>
          <t>villas</t>
        </is>
      </c>
      <c r="E4958" t="inlineStr">
        <is>
          <t>4 Bedroom Sunset Water Reserve with Slide | Soneva Jani</t>
        </is>
      </c>
      <c r="F4958" t="n">
        <v>3401</v>
      </c>
      <c r="G4958" t="inlineStr">
        <is>
          <t>2026-10-05</t>
        </is>
      </c>
      <c r="H4958" t="inlineStr">
        <is>
          <t>official</t>
        </is>
      </c>
      <c r="I4958" t="inlineStr">
        <is>
          <t>output/pages/137_soneva-secret/villas__soneva.com__villa-soneva-jani-4-bedroom-sunset-water-reserve-with-slide-.md</t>
        </is>
      </c>
    </row>
    <row r="4959">
      <c r="A4959" t="n">
        <v>141</v>
      </c>
      <c r="B4959" t="inlineStr">
        <is>
          <t>Soneva Fushi Resort</t>
        </is>
      </c>
      <c r="C4959" t="inlineStr">
        <is>
          <t>https://soneva.com/villa/soneva-jani-4-bedroom-sunset-water-reserve-with-slide-villa-105/</t>
        </is>
      </c>
      <c r="D4959" t="inlineStr">
        <is>
          <t>villas</t>
        </is>
      </c>
      <c r="E4959" t="inlineStr">
        <is>
          <t>4 Bedroom Sunset Water Reserve with Slide | Soneva Jani</t>
        </is>
      </c>
      <c r="F4959" t="n">
        <v>3401</v>
      </c>
      <c r="G4959" t="inlineStr">
        <is>
          <t>2026-10-05</t>
        </is>
      </c>
      <c r="H4959" t="inlineStr">
        <is>
          <t>official</t>
        </is>
      </c>
      <c r="I4959" t="inlineStr">
        <is>
          <t>output/pages/141_soneva-fushi-resort/villas__soneva.com__villa-soneva-jani-4-bedroom-sunset-water-reserve-with-slide-.md</t>
        </is>
      </c>
    </row>
    <row r="4960">
      <c r="A4960" t="n">
        <v>137</v>
      </c>
      <c r="B4960" t="inlineStr">
        <is>
          <t>Soneva Secret</t>
        </is>
      </c>
      <c r="C4960" t="inlineStr">
        <is>
          <t>https://soneva.com/offer/stay-longer-soneva-fushi/</t>
        </is>
      </c>
      <c r="D4960" t="inlineStr">
        <is>
          <t>diving</t>
        </is>
      </c>
      <c r="E4960" t="inlineStr">
        <is>
          <t>Stay Longer On Us Offer | Soneva Fushi, Maldives</t>
        </is>
      </c>
      <c r="F4960" t="n">
        <v>4353</v>
      </c>
      <c r="G4960" t="inlineStr">
        <is>
          <t>2026-10-05</t>
        </is>
      </c>
      <c r="H4960" t="inlineStr">
        <is>
          <t>official</t>
        </is>
      </c>
      <c r="I4960" t="inlineStr">
        <is>
          <t>output/pages/137_soneva-secret/diving__soneva.com__offer-stay-longer-soneva-fushi.md</t>
        </is>
      </c>
    </row>
    <row r="4961">
      <c r="A4961" t="n">
        <v>141</v>
      </c>
      <c r="B4961" t="inlineStr">
        <is>
          <t>Soneva Fushi Resort</t>
        </is>
      </c>
      <c r="C4961" t="inlineStr">
        <is>
          <t>https://soneva.com/offer/stay-longer-soneva-fushi/</t>
        </is>
      </c>
      <c r="D4961" t="inlineStr">
        <is>
          <t>diving</t>
        </is>
      </c>
      <c r="E4961" t="inlineStr">
        <is>
          <t>Stay Longer On Us Offer | Soneva Fushi, Maldives</t>
        </is>
      </c>
      <c r="F4961" t="n">
        <v>4353</v>
      </c>
      <c r="G4961" t="inlineStr">
        <is>
          <t>2026-10-05</t>
        </is>
      </c>
      <c r="H4961" t="inlineStr">
        <is>
          <t>official</t>
        </is>
      </c>
      <c r="I4961" t="inlineStr">
        <is>
          <t>output/pages/141_soneva-fushi-resort/diving__soneva.com__offer-stay-longer-soneva-fushi.md</t>
        </is>
      </c>
    </row>
    <row r="4962">
      <c r="A4962" t="n">
        <v>137</v>
      </c>
      <c r="B4962" t="inlineStr">
        <is>
          <t>Soneva Secret</t>
        </is>
      </c>
      <c r="C4962" t="inlineStr">
        <is>
          <t>https://soneva.com/offer/gather-together-at-soneva-fushi/</t>
        </is>
      </c>
      <c r="D4962" t="inlineStr">
        <is>
          <t>diving</t>
        </is>
      </c>
      <c r="E4962" t="inlineStr">
        <is>
          <t>Gather Together | Soneva Fushi &amp; Soneva Jani, Maldives</t>
        </is>
      </c>
      <c r="F4962" t="n">
        <v>1872</v>
      </c>
      <c r="G4962" t="inlineStr">
        <is>
          <t>2026-10-05</t>
        </is>
      </c>
      <c r="H4962" t="inlineStr">
        <is>
          <t>official</t>
        </is>
      </c>
      <c r="I4962" t="inlineStr">
        <is>
          <t>output/pages/137_soneva-secret/diving__soneva.com__offer-gather-together-at-soneva-fushi.md</t>
        </is>
      </c>
    </row>
    <row r="4963">
      <c r="A4963" t="n">
        <v>141</v>
      </c>
      <c r="B4963" t="inlineStr">
        <is>
          <t>Soneva Fushi Resort</t>
        </is>
      </c>
      <c r="C4963" t="inlineStr">
        <is>
          <t>https://soneva.com/offer/gather-together-at-soneva-fushi/</t>
        </is>
      </c>
      <c r="D4963" t="inlineStr">
        <is>
          <t>diving</t>
        </is>
      </c>
      <c r="E4963" t="inlineStr">
        <is>
          <t>Gather Together | Soneva Fushi &amp; Soneva Jani, Maldives</t>
        </is>
      </c>
      <c r="F4963" t="n">
        <v>1872</v>
      </c>
      <c r="G4963" t="inlineStr">
        <is>
          <t>2026-10-05</t>
        </is>
      </c>
      <c r="H4963" t="inlineStr">
        <is>
          <t>official</t>
        </is>
      </c>
      <c r="I4963" t="inlineStr">
        <is>
          <t>output/pages/141_soneva-fushi-resort/diving__soneva.com__offer-gather-together-at-soneva-fushi.md</t>
        </is>
      </c>
    </row>
    <row r="4964">
      <c r="A4964" t="n">
        <v>137</v>
      </c>
      <c r="B4964" t="inlineStr">
        <is>
          <t>Soneva Secret</t>
        </is>
      </c>
      <c r="C4964" t="inlineStr">
        <is>
          <t>https://soneva.com/event/karen-khachanov/</t>
        </is>
      </c>
      <c r="D4964" t="inlineStr">
        <is>
          <t>events</t>
        </is>
      </c>
      <c r="E4964" t="inlineStr">
        <is>
          <t>Karen Khachanov - Soneva</t>
        </is>
      </c>
      <c r="F4964" t="n">
        <v>879</v>
      </c>
      <c r="G4964" t="inlineStr">
        <is>
          <t>2026-10-05</t>
        </is>
      </c>
      <c r="H4964" t="inlineStr">
        <is>
          <t>official</t>
        </is>
      </c>
      <c r="I4964" t="inlineStr">
        <is>
          <t>output/pages/137_soneva-secret/events__soneva.com__event-karen-khachanov.md</t>
        </is>
      </c>
    </row>
    <row r="4965">
      <c r="A4965" t="n">
        <v>141</v>
      </c>
      <c r="B4965" t="inlineStr">
        <is>
          <t>Soneva Fushi Resort</t>
        </is>
      </c>
      <c r="C4965" t="inlineStr">
        <is>
          <t>https://soneva.com/event/karen-khachanov/</t>
        </is>
      </c>
      <c r="D4965" t="inlineStr">
        <is>
          <t>events</t>
        </is>
      </c>
      <c r="E4965" t="inlineStr">
        <is>
          <t>Karen Khachanov - Soneva</t>
        </is>
      </c>
      <c r="F4965" t="n">
        <v>879</v>
      </c>
      <c r="G4965" t="inlineStr">
        <is>
          <t>2026-10-05</t>
        </is>
      </c>
      <c r="H4965" t="inlineStr">
        <is>
          <t>official</t>
        </is>
      </c>
      <c r="I4965" t="inlineStr">
        <is>
          <t>output/pages/141_soneva-fushi-resort/events__soneva.com__event-karen-khachanov.md</t>
        </is>
      </c>
    </row>
    <row r="4966">
      <c r="A4966" t="n">
        <v>137</v>
      </c>
      <c r="B4966" t="inlineStr">
        <is>
          <t>Soneva Secret</t>
        </is>
      </c>
      <c r="C4966" t="inlineStr">
        <is>
          <t>https://soneva.com/event/jp-liendi/</t>
        </is>
      </c>
      <c r="D4966" t="inlineStr">
        <is>
          <t>events</t>
        </is>
      </c>
      <c r="E4966" t="inlineStr">
        <is>
          <t>JP Liendi - Soneva</t>
        </is>
      </c>
      <c r="F4966" t="n">
        <v>940</v>
      </c>
      <c r="G4966" t="inlineStr">
        <is>
          <t>2026-10-05</t>
        </is>
      </c>
      <c r="H4966" t="inlineStr">
        <is>
          <t>official</t>
        </is>
      </c>
      <c r="I4966" t="inlineStr">
        <is>
          <t>output/pages/137_soneva-secret/events__soneva.com__event-jp-liendi.md</t>
        </is>
      </c>
    </row>
    <row r="4967">
      <c r="A4967" t="n">
        <v>141</v>
      </c>
      <c r="B4967" t="inlineStr">
        <is>
          <t>Soneva Fushi Resort</t>
        </is>
      </c>
      <c r="C4967" t="inlineStr">
        <is>
          <t>https://soneva.com/event/jp-liendi/</t>
        </is>
      </c>
      <c r="D4967" t="inlineStr">
        <is>
          <t>events</t>
        </is>
      </c>
      <c r="E4967" t="inlineStr">
        <is>
          <t>JP Liendi - Soneva</t>
        </is>
      </c>
      <c r="F4967" t="n">
        <v>940</v>
      </c>
      <c r="G4967" t="inlineStr">
        <is>
          <t>2026-10-05</t>
        </is>
      </c>
      <c r="H4967" t="inlineStr">
        <is>
          <t>official</t>
        </is>
      </c>
      <c r="I4967" t="inlineStr">
        <is>
          <t>output/pages/141_soneva-fushi-resort/events__soneva.com__event-jp-liendi.md</t>
        </is>
      </c>
    </row>
    <row r="4968">
      <c r="A4968" t="n">
        <v>137</v>
      </c>
      <c r="B4968" t="inlineStr">
        <is>
          <t>Soneva Secret</t>
        </is>
      </c>
      <c r="C4968" t="inlineStr">
        <is>
          <t>https://soneva.com/villa/soneva-fushi-3-bedroom-residence-with-pool-villa-41/</t>
        </is>
      </c>
      <c r="D4968" t="inlineStr">
        <is>
          <t>diving</t>
        </is>
      </c>
      <c r="E4968" t="inlineStr">
        <is>
          <t>3 Bedroom Residence (Villa 41) Soneva Fushi | Baa Atoll, Maldives</t>
        </is>
      </c>
      <c r="F4968" t="n">
        <v>3450</v>
      </c>
      <c r="G4968" t="inlineStr">
        <is>
          <t>2026-10-05</t>
        </is>
      </c>
      <c r="H4968" t="inlineStr">
        <is>
          <t>official</t>
        </is>
      </c>
      <c r="I4968" t="inlineStr">
        <is>
          <t>output/pages/137_soneva-secret/diving__soneva.com__villa-soneva-fushi-3-bedroom-residence-with-pool-villa-41.md</t>
        </is>
      </c>
    </row>
    <row r="4969">
      <c r="A4969" t="n">
        <v>141</v>
      </c>
      <c r="B4969" t="inlineStr">
        <is>
          <t>Soneva Fushi Resort</t>
        </is>
      </c>
      <c r="C4969" t="inlineStr">
        <is>
          <t>https://soneva.com/villa/soneva-fushi-3-bedroom-residence-with-pool-villa-41/</t>
        </is>
      </c>
      <c r="D4969" t="inlineStr">
        <is>
          <t>diving</t>
        </is>
      </c>
      <c r="E4969" t="inlineStr">
        <is>
          <t>3 Bedroom Residence (Villa 41) Soneva Fushi | Baa Atoll, Maldives</t>
        </is>
      </c>
      <c r="F4969" t="n">
        <v>3450</v>
      </c>
      <c r="G4969" t="inlineStr">
        <is>
          <t>2026-10-05</t>
        </is>
      </c>
      <c r="H4969" t="inlineStr">
        <is>
          <t>official</t>
        </is>
      </c>
      <c r="I4969" t="inlineStr">
        <is>
          <t>output/pages/141_soneva-fushi-resort/diving__soneva.com__villa-soneva-fushi-3-bedroom-residence-with-pool-villa-41.md</t>
        </is>
      </c>
    </row>
    <row r="4970">
      <c r="A4970" t="n">
        <v>137</v>
      </c>
      <c r="B4970" t="inlineStr">
        <is>
          <t>Soneva Secret</t>
        </is>
      </c>
      <c r="C4970" t="inlineStr">
        <is>
          <t>https://soneva.com/offer/gather-together-at-soneva-jani/</t>
        </is>
      </c>
      <c r="D4970" t="inlineStr">
        <is>
          <t>diving</t>
        </is>
      </c>
      <c r="E4970" t="inlineStr">
        <is>
          <t>Gather Together | Soneva Fushi &amp; Soneva Jani, Maldives</t>
        </is>
      </c>
      <c r="F4970" t="n">
        <v>1973</v>
      </c>
      <c r="G4970" t="inlineStr">
        <is>
          <t>2026-10-05</t>
        </is>
      </c>
      <c r="H4970" t="inlineStr">
        <is>
          <t>official</t>
        </is>
      </c>
      <c r="I4970" t="inlineStr">
        <is>
          <t>output/pages/137_soneva-secret/diving__soneva.com__offer-gather-together-at-soneva-jani.md</t>
        </is>
      </c>
    </row>
    <row r="4971">
      <c r="A4971" t="n">
        <v>141</v>
      </c>
      <c r="B4971" t="inlineStr">
        <is>
          <t>Soneva Fushi Resort</t>
        </is>
      </c>
      <c r="C4971" t="inlineStr">
        <is>
          <t>https://soneva.com/offer/gather-together-at-soneva-jani/</t>
        </is>
      </c>
      <c r="D4971" t="inlineStr">
        <is>
          <t>diving</t>
        </is>
      </c>
      <c r="E4971" t="inlineStr">
        <is>
          <t>Gather Together | Soneva Fushi &amp; Soneva Jani, Maldives</t>
        </is>
      </c>
      <c r="F4971" t="n">
        <v>1973</v>
      </c>
      <c r="G4971" t="inlineStr">
        <is>
          <t>2026-10-05</t>
        </is>
      </c>
      <c r="H4971" t="inlineStr">
        <is>
          <t>official</t>
        </is>
      </c>
      <c r="I4971" t="inlineStr">
        <is>
          <t>output/pages/141_soneva-fushi-resort/diving__soneva.com__offer-gather-together-at-soneva-jani.md</t>
        </is>
      </c>
    </row>
    <row r="4972">
      <c r="A4972" t="n">
        <v>137</v>
      </c>
      <c r="B4972" t="inlineStr">
        <is>
          <t>Soneva Secret</t>
        </is>
      </c>
      <c r="C4972" t="inlineStr">
        <is>
          <t>https://soneva.com/offer/summer-at-soneva-secret/</t>
        </is>
      </c>
      <c r="D4972" t="inlineStr">
        <is>
          <t>diving</t>
        </is>
      </c>
      <c r="E4972" t="inlineStr">
        <is>
          <t>Summer Offer | The Maldives</t>
        </is>
      </c>
      <c r="F4972" t="n">
        <v>2455</v>
      </c>
      <c r="G4972" t="inlineStr">
        <is>
          <t>2026-10-05</t>
        </is>
      </c>
      <c r="H4972" t="inlineStr">
        <is>
          <t>official</t>
        </is>
      </c>
      <c r="I4972" t="inlineStr">
        <is>
          <t>output/pages/137_soneva-secret/diving__soneva.com__offer-summer-at-soneva-secret.md</t>
        </is>
      </c>
    </row>
    <row r="4973">
      <c r="A4973" t="n">
        <v>141</v>
      </c>
      <c r="B4973" t="inlineStr">
        <is>
          <t>Soneva Fushi Resort</t>
        </is>
      </c>
      <c r="C4973" t="inlineStr">
        <is>
          <t>https://soneva.com/offer/summer-at-soneva-secret/</t>
        </is>
      </c>
      <c r="D4973" t="inlineStr">
        <is>
          <t>diving</t>
        </is>
      </c>
      <c r="E4973" t="inlineStr">
        <is>
          <t>Summer Offer | The Maldives</t>
        </is>
      </c>
      <c r="F4973" t="n">
        <v>2455</v>
      </c>
      <c r="G4973" t="inlineStr">
        <is>
          <t>2026-10-05</t>
        </is>
      </c>
      <c r="H4973" t="inlineStr">
        <is>
          <t>official</t>
        </is>
      </c>
      <c r="I4973" t="inlineStr">
        <is>
          <t>output/pages/141_soneva-fushi-resort/diving__soneva.com__offer-summer-at-soneva-secret.md</t>
        </is>
      </c>
    </row>
    <row r="4974">
      <c r="A4974" t="n">
        <v>137</v>
      </c>
      <c r="B4974" t="inlineStr">
        <is>
          <t>Soneva Secret</t>
        </is>
      </c>
      <c r="C4974" t="inlineStr">
        <is>
          <t>https://soneva.com/villa/soneva-jani-1-bedroom-beach-hideaway/</t>
        </is>
      </c>
      <c r="D4974" t="inlineStr">
        <is>
          <t>dining</t>
        </is>
      </c>
      <c r="E4974" t="inlineStr">
        <is>
          <t>1 Bedroom Beach Hideaway - Island Family Retreat at Soneva Jani</t>
        </is>
      </c>
      <c r="F4974" t="n">
        <v>3601</v>
      </c>
      <c r="G4974" t="inlineStr">
        <is>
          <t>2026-10-05</t>
        </is>
      </c>
      <c r="H4974" t="inlineStr">
        <is>
          <t>official</t>
        </is>
      </c>
      <c r="I4974" t="inlineStr">
        <is>
          <t>output/pages/137_soneva-secret/dining__soneva.com__villa-soneva-jani-1-bedroom-beach-hideaway.md</t>
        </is>
      </c>
    </row>
    <row r="4975">
      <c r="A4975" t="n">
        <v>141</v>
      </c>
      <c r="B4975" t="inlineStr">
        <is>
          <t>Soneva Fushi Resort</t>
        </is>
      </c>
      <c r="C4975" t="inlineStr">
        <is>
          <t>https://soneva.com/villa/soneva-jani-1-bedroom-beach-hideaway/</t>
        </is>
      </c>
      <c r="D4975" t="inlineStr">
        <is>
          <t>dining</t>
        </is>
      </c>
      <c r="E4975" t="inlineStr">
        <is>
          <t>1 Bedroom Beach Hideaway - Island Family Retreat at Soneva Jani</t>
        </is>
      </c>
      <c r="F4975" t="n">
        <v>3601</v>
      </c>
      <c r="G4975" t="inlineStr">
        <is>
          <t>2026-10-05</t>
        </is>
      </c>
      <c r="H4975" t="inlineStr">
        <is>
          <t>official</t>
        </is>
      </c>
      <c r="I4975" t="inlineStr">
        <is>
          <t>output/pages/141_soneva-fushi-resort/dining__soneva.com__villa-soneva-jani-1-bedroom-beach-hideaway.md</t>
        </is>
      </c>
    </row>
    <row r="4976">
      <c r="A4976" t="n">
        <v>137</v>
      </c>
      <c r="B4976" t="inlineStr">
        <is>
          <t>Soneva Secret</t>
        </is>
      </c>
      <c r="C4976" t="inlineStr">
        <is>
          <t>https://soneva.com/villa/soneva-fushi-1-bedroom-family-suite-with-pool/</t>
        </is>
      </c>
      <c r="D4976" t="inlineStr">
        <is>
          <t>diving</t>
        </is>
      </c>
      <c r="E4976" t="inlineStr">
        <is>
          <t>1 Bedroom Soneva Fushi Family Suite with Pool | Baa Atoll, Maldives</t>
        </is>
      </c>
      <c r="F4976" t="n">
        <v>3505</v>
      </c>
      <c r="G4976" t="inlineStr">
        <is>
          <t>2026-10-05</t>
        </is>
      </c>
      <c r="H4976" t="inlineStr">
        <is>
          <t>official</t>
        </is>
      </c>
      <c r="I4976" t="inlineStr">
        <is>
          <t>output/pages/137_soneva-secret/diving__soneva.com__villa-soneva-fushi-1-bedroom-family-suite-with-pool.md</t>
        </is>
      </c>
    </row>
    <row r="4977">
      <c r="A4977" t="n">
        <v>141</v>
      </c>
      <c r="B4977" t="inlineStr">
        <is>
          <t>Soneva Fushi Resort</t>
        </is>
      </c>
      <c r="C4977" t="inlineStr">
        <is>
          <t>https://soneva.com/villa/soneva-fushi-1-bedroom-family-suite-with-pool/</t>
        </is>
      </c>
      <c r="D4977" t="inlineStr">
        <is>
          <t>diving</t>
        </is>
      </c>
      <c r="E4977" t="inlineStr">
        <is>
          <t>1 Bedroom Soneva Fushi Family Suite with Pool | Baa Atoll, Maldives</t>
        </is>
      </c>
      <c r="F4977" t="n">
        <v>3505</v>
      </c>
      <c r="G4977" t="inlineStr">
        <is>
          <t>2026-10-05</t>
        </is>
      </c>
      <c r="H4977" t="inlineStr">
        <is>
          <t>official</t>
        </is>
      </c>
      <c r="I4977" t="inlineStr">
        <is>
          <t>output/pages/141_soneva-fushi-resort/diving__soneva.com__villa-soneva-fushi-1-bedroom-family-suite-with-pool.md</t>
        </is>
      </c>
    </row>
    <row r="4978">
      <c r="A4978" t="n">
        <v>137</v>
      </c>
      <c r="B4978" t="inlineStr">
        <is>
          <t>Soneva Secret</t>
        </is>
      </c>
      <c r="C4978" t="inlineStr">
        <is>
          <t>https://soneva.com/offer/island-to-island/</t>
        </is>
      </c>
      <c r="D4978" t="inlineStr">
        <is>
          <t>diving</t>
        </is>
      </c>
      <c r="E4978" t="inlineStr">
        <is>
          <t>Island to Island Offer | Soneva Secret, Maldives</t>
        </is>
      </c>
      <c r="F4978" t="n">
        <v>1742</v>
      </c>
      <c r="G4978" t="inlineStr">
        <is>
          <t>2026-10-05</t>
        </is>
      </c>
      <c r="H4978" t="inlineStr">
        <is>
          <t>official</t>
        </is>
      </c>
      <c r="I4978" t="inlineStr">
        <is>
          <t>output/pages/137_soneva-secret/diving__soneva.com__offer-island-to-island.md</t>
        </is>
      </c>
    </row>
    <row r="4979">
      <c r="A4979" t="n">
        <v>141</v>
      </c>
      <c r="B4979" t="inlineStr">
        <is>
          <t>Soneva Fushi Resort</t>
        </is>
      </c>
      <c r="C4979" t="inlineStr">
        <is>
          <t>https://soneva.com/offer/island-to-island/</t>
        </is>
      </c>
      <c r="D4979" t="inlineStr">
        <is>
          <t>diving</t>
        </is>
      </c>
      <c r="E4979" t="inlineStr">
        <is>
          <t>Island to Island Offer | Soneva Secret, Maldives</t>
        </is>
      </c>
      <c r="F4979" t="n">
        <v>1742</v>
      </c>
      <c r="G4979" t="inlineStr">
        <is>
          <t>2026-10-05</t>
        </is>
      </c>
      <c r="H4979" t="inlineStr">
        <is>
          <t>official</t>
        </is>
      </c>
      <c r="I4979" t="inlineStr">
        <is>
          <t>output/pages/141_soneva-fushi-resort/diving__soneva.com__offer-island-to-island.md</t>
        </is>
      </c>
    </row>
    <row r="4980">
      <c r="A4980" t="n">
        <v>33</v>
      </c>
      <c r="B4980" t="inlineStr">
        <is>
          <t>Dhigali Maldives</t>
        </is>
      </c>
      <c r="C4980" t="inlineStr">
        <is>
          <t>https://www.nivahotelsandresorts.com/loyalty/</t>
        </is>
      </c>
      <c r="D4980" t="inlineStr">
        <is>
          <t>other</t>
        </is>
      </c>
      <c r="E4980" t="inlineStr">
        <is>
          <t>Loyalty - Niva Hotels</t>
        </is>
      </c>
      <c r="F4980" t="n">
        <v>4080</v>
      </c>
      <c r="G4980" t="inlineStr">
        <is>
          <t>2026-10-05</t>
        </is>
      </c>
      <c r="H4980" t="inlineStr">
        <is>
          <t>official</t>
        </is>
      </c>
      <c r="I4980" t="inlineStr">
        <is>
          <t>output/pages/033_dhigali-maldives/other__nivahotelsandresorts.com__loyalty.md</t>
        </is>
      </c>
    </row>
    <row r="4981">
      <c r="A4981" t="n">
        <v>165</v>
      </c>
      <c r="B4981" t="inlineStr">
        <is>
          <t>Velassaru Maldives</t>
        </is>
      </c>
      <c r="C4981" t="inlineStr">
        <is>
          <t>https://www.nivahotelsandresorts.com/loyalty/</t>
        </is>
      </c>
      <c r="D4981" t="inlineStr">
        <is>
          <t>other</t>
        </is>
      </c>
      <c r="E4981" t="inlineStr">
        <is>
          <t>Loyalty - Niva Hotels</t>
        </is>
      </c>
      <c r="F4981" t="n">
        <v>4080</v>
      </c>
      <c r="G4981" t="inlineStr">
        <is>
          <t>2026-10-05</t>
        </is>
      </c>
      <c r="H4981" t="inlineStr">
        <is>
          <t>official</t>
        </is>
      </c>
      <c r="I4981" t="inlineStr">
        <is>
          <t>output/pages/165_velassaru-maldives/other__nivahotelsandresorts.com__loyalty.md</t>
        </is>
      </c>
    </row>
    <row r="4982">
      <c r="A4982" t="n">
        <v>33</v>
      </c>
      <c r="B4982" t="inlineStr">
        <is>
          <t>Dhigali Maldives</t>
        </is>
      </c>
      <c r="C4982" t="inlineStr">
        <is>
          <t>https://www.nivahotelsandresorts.com/careers/</t>
        </is>
      </c>
      <c r="D4982" t="inlineStr">
        <is>
          <t>other</t>
        </is>
      </c>
      <c r="E4982" t="inlineStr">
        <is>
          <t>Careers - Niva Hotels</t>
        </is>
      </c>
      <c r="F4982" t="n">
        <v>5312</v>
      </c>
      <c r="G4982" t="inlineStr">
        <is>
          <t>2026-10-05</t>
        </is>
      </c>
      <c r="H4982" t="inlineStr">
        <is>
          <t>official</t>
        </is>
      </c>
      <c r="I4982" t="inlineStr">
        <is>
          <t>output/pages/033_dhigali-maldives/other__nivahotelsandresorts.com__careers.md</t>
        </is>
      </c>
    </row>
    <row r="4983">
      <c r="A4983" t="n">
        <v>165</v>
      </c>
      <c r="B4983" t="inlineStr">
        <is>
          <t>Velassaru Maldives</t>
        </is>
      </c>
      <c r="C4983" t="inlineStr">
        <is>
          <t>https://www.nivahotelsandresorts.com/careers/</t>
        </is>
      </c>
      <c r="D4983" t="inlineStr">
        <is>
          <t>other</t>
        </is>
      </c>
      <c r="E4983" t="inlineStr">
        <is>
          <t>Careers - Niva Hotels</t>
        </is>
      </c>
      <c r="F4983" t="n">
        <v>5312</v>
      </c>
      <c r="G4983" t="inlineStr">
        <is>
          <t>2026-10-05</t>
        </is>
      </c>
      <c r="H4983" t="inlineStr">
        <is>
          <t>official</t>
        </is>
      </c>
      <c r="I4983" t="inlineStr">
        <is>
          <t>output/pages/165_velassaru-maldives/other__nivahotelsandresorts.com__careers.md</t>
        </is>
      </c>
    </row>
    <row r="4984">
      <c r="A4984" t="n">
        <v>33</v>
      </c>
      <c r="B4984" t="inlineStr">
        <is>
          <t>Dhigali Maldives</t>
        </is>
      </c>
      <c r="C4984" t="inlineStr">
        <is>
          <t>https://www.nivahotelsandresorts.com/contact-us/</t>
        </is>
      </c>
      <c r="D4984" t="inlineStr">
        <is>
          <t>other</t>
        </is>
      </c>
      <c r="E4984" t="inlineStr">
        <is>
          <t>Contact Us - Niva Hotels</t>
        </is>
      </c>
      <c r="F4984" t="n">
        <v>2914</v>
      </c>
      <c r="G4984" t="inlineStr">
        <is>
          <t>2026-10-05</t>
        </is>
      </c>
      <c r="H4984" t="inlineStr">
        <is>
          <t>official</t>
        </is>
      </c>
      <c r="I4984" t="inlineStr">
        <is>
          <t>output/pages/033_dhigali-maldives/other__nivahotelsandresorts.com__contact-us.md</t>
        </is>
      </c>
    </row>
    <row r="4985">
      <c r="A4985" t="n">
        <v>165</v>
      </c>
      <c r="B4985" t="inlineStr">
        <is>
          <t>Velassaru Maldives</t>
        </is>
      </c>
      <c r="C4985" t="inlineStr">
        <is>
          <t>https://www.nivahotelsandresorts.com/contact-us/</t>
        </is>
      </c>
      <c r="D4985" t="inlineStr">
        <is>
          <t>other</t>
        </is>
      </c>
      <c r="E4985" t="inlineStr">
        <is>
          <t>Contact Us - Niva Hotels</t>
        </is>
      </c>
      <c r="F4985" t="n">
        <v>2914</v>
      </c>
      <c r="G4985" t="inlineStr">
        <is>
          <t>2026-10-05</t>
        </is>
      </c>
      <c r="H4985" t="inlineStr">
        <is>
          <t>official</t>
        </is>
      </c>
      <c r="I4985" t="inlineStr">
        <is>
          <t>output/pages/165_velassaru-maldives/other__nivahotelsandresorts.com__contact-us.md</t>
        </is>
      </c>
    </row>
    <row r="4986">
      <c r="A4986" t="n">
        <v>33</v>
      </c>
      <c r="B4986" t="inlineStr">
        <is>
          <t>Dhigali Maldives</t>
        </is>
      </c>
      <c r="C4986" t="inlineStr">
        <is>
          <t>https://www.nivahotelsandresorts.com/events/</t>
        </is>
      </c>
      <c r="D4986" t="inlineStr">
        <is>
          <t>events</t>
        </is>
      </c>
      <c r="E4986" t="inlineStr">
        <is>
          <t>Events - Niva Hotels</t>
        </is>
      </c>
      <c r="F4986" t="n">
        <v>211</v>
      </c>
      <c r="G4986" t="inlineStr">
        <is>
          <t>2026-10-05</t>
        </is>
      </c>
      <c r="H4986" t="inlineStr">
        <is>
          <t>official</t>
        </is>
      </c>
      <c r="I4986" t="inlineStr">
        <is>
          <t>output/pages/033_dhigali-maldives/events__nivahotelsandresorts.com__events.md</t>
        </is>
      </c>
    </row>
    <row r="4987">
      <c r="A4987" t="n">
        <v>165</v>
      </c>
      <c r="B4987" t="inlineStr">
        <is>
          <t>Velassaru Maldives</t>
        </is>
      </c>
      <c r="C4987" t="inlineStr">
        <is>
          <t>https://www.nivahotelsandresorts.com/events/</t>
        </is>
      </c>
      <c r="D4987" t="inlineStr">
        <is>
          <t>events</t>
        </is>
      </c>
      <c r="E4987" t="inlineStr">
        <is>
          <t>Events - Niva Hotels</t>
        </is>
      </c>
      <c r="F4987" t="n">
        <v>211</v>
      </c>
      <c r="G4987" t="inlineStr">
        <is>
          <t>2026-10-05</t>
        </is>
      </c>
      <c r="H4987" t="inlineStr">
        <is>
          <t>official</t>
        </is>
      </c>
      <c r="I4987" t="inlineStr">
        <is>
          <t>output/pages/165_velassaru-maldives/events__nivahotelsandresorts.com__events.md</t>
        </is>
      </c>
    </row>
    <row r="4988">
      <c r="A4988" t="n">
        <v>33</v>
      </c>
      <c r="B4988" t="inlineStr">
        <is>
          <t>Dhigali Maldives</t>
        </is>
      </c>
      <c r="C4988" t="inlineStr">
        <is>
          <t>https://www.nivahotelsandresorts.com/sustainability/</t>
        </is>
      </c>
      <c r="D4988" t="inlineStr">
        <is>
          <t>sustainability</t>
        </is>
      </c>
      <c r="E4988" t="inlineStr">
        <is>
          <t>Sustainability - NIVA Hotels</t>
        </is>
      </c>
      <c r="F4988" t="n">
        <v>222</v>
      </c>
      <c r="G4988" t="inlineStr">
        <is>
          <t>2026-10-05</t>
        </is>
      </c>
      <c r="H4988" t="inlineStr">
        <is>
          <t>official</t>
        </is>
      </c>
      <c r="I4988" t="inlineStr">
        <is>
          <t>output/pages/033_dhigali-maldives/sustainability__nivahotelsandresorts.com__sustainability.md</t>
        </is>
      </c>
    </row>
    <row r="4989">
      <c r="A4989" t="n">
        <v>165</v>
      </c>
      <c r="B4989" t="inlineStr">
        <is>
          <t>Velassaru Maldives</t>
        </is>
      </c>
      <c r="C4989" t="inlineStr">
        <is>
          <t>https://www.nivahotelsandresorts.com/sustainability/</t>
        </is>
      </c>
      <c r="D4989" t="inlineStr">
        <is>
          <t>sustainability</t>
        </is>
      </c>
      <c r="E4989" t="inlineStr">
        <is>
          <t>Sustainability - NIVA Hotels</t>
        </is>
      </c>
      <c r="F4989" t="n">
        <v>222</v>
      </c>
      <c r="G4989" t="inlineStr">
        <is>
          <t>2026-10-05</t>
        </is>
      </c>
      <c r="H4989" t="inlineStr">
        <is>
          <t>official</t>
        </is>
      </c>
      <c r="I4989" t="inlineStr">
        <is>
          <t>output/pages/165_velassaru-maldives/sustainability__nivahotelsandresorts.com__sustainability.md</t>
        </is>
      </c>
    </row>
    <row r="4990">
      <c r="A4990" t="n">
        <v>33</v>
      </c>
      <c r="B4990" t="inlineStr">
        <is>
          <t>Dhigali Maldives</t>
        </is>
      </c>
      <c r="C4990" t="inlineStr">
        <is>
          <t>https://www.nivahotelsandresorts.com/offers/</t>
        </is>
      </c>
      <c r="D4990" t="inlineStr">
        <is>
          <t>offers</t>
        </is>
      </c>
      <c r="E4990" t="inlineStr">
        <is>
          <t>Offers - Niva Hotels</t>
        </is>
      </c>
      <c r="F4990" t="n">
        <v>228</v>
      </c>
      <c r="G4990" t="inlineStr">
        <is>
          <t>2026-10-05</t>
        </is>
      </c>
      <c r="H4990" t="inlineStr">
        <is>
          <t>official</t>
        </is>
      </c>
      <c r="I4990" t="inlineStr">
        <is>
          <t>output/pages/033_dhigali-maldives/offers__nivahotelsandresorts.com__offers.md</t>
        </is>
      </c>
    </row>
    <row r="4991">
      <c r="A4991" t="n">
        <v>165</v>
      </c>
      <c r="B4991" t="inlineStr">
        <is>
          <t>Velassaru Maldives</t>
        </is>
      </c>
      <c r="C4991" t="inlineStr">
        <is>
          <t>https://www.nivahotelsandresorts.com/offers/</t>
        </is>
      </c>
      <c r="D4991" t="inlineStr">
        <is>
          <t>offers</t>
        </is>
      </c>
      <c r="E4991" t="inlineStr">
        <is>
          <t>Offers - Niva Hotels</t>
        </is>
      </c>
      <c r="F4991" t="n">
        <v>228</v>
      </c>
      <c r="G4991" t="inlineStr">
        <is>
          <t>2026-10-05</t>
        </is>
      </c>
      <c r="H4991" t="inlineStr">
        <is>
          <t>official</t>
        </is>
      </c>
      <c r="I4991" t="inlineStr">
        <is>
          <t>output/pages/165_velassaru-maldives/offers__nivahotelsandresorts.com__offers.md</t>
        </is>
      </c>
    </row>
    <row r="4992">
      <c r="A4992" t="n">
        <v>33</v>
      </c>
      <c r="B4992" t="inlineStr">
        <is>
          <t>Dhigali Maldives</t>
        </is>
      </c>
      <c r="C4992" t="inlineStr">
        <is>
          <t>https://www.nivahotelsandresorts.com/gallery/</t>
        </is>
      </c>
      <c r="D4992" t="inlineStr">
        <is>
          <t>downloads</t>
        </is>
      </c>
      <c r="E4992" t="inlineStr">
        <is>
          <t>Gallery - Niva Hotels</t>
        </is>
      </c>
      <c r="F4992" t="n">
        <v>222</v>
      </c>
      <c r="G4992" t="inlineStr">
        <is>
          <t>2026-10-05</t>
        </is>
      </c>
      <c r="H4992" t="inlineStr">
        <is>
          <t>official</t>
        </is>
      </c>
      <c r="I4992" t="inlineStr">
        <is>
          <t>output/pages/033_dhigali-maldives/downloads__nivahotelsandresorts.com__gallery.md</t>
        </is>
      </c>
    </row>
    <row r="4993">
      <c r="A4993" t="n">
        <v>165</v>
      </c>
      <c r="B4993" t="inlineStr">
        <is>
          <t>Velassaru Maldives</t>
        </is>
      </c>
      <c r="C4993" t="inlineStr">
        <is>
          <t>https://www.nivahotelsandresorts.com/gallery/</t>
        </is>
      </c>
      <c r="D4993" t="inlineStr">
        <is>
          <t>downloads</t>
        </is>
      </c>
      <c r="E4993" t="inlineStr">
        <is>
          <t>Gallery - Niva Hotels</t>
        </is>
      </c>
      <c r="F4993" t="n">
        <v>222</v>
      </c>
      <c r="G4993" t="inlineStr">
        <is>
          <t>2026-10-05</t>
        </is>
      </c>
      <c r="H4993" t="inlineStr">
        <is>
          <t>official</t>
        </is>
      </c>
      <c r="I4993" t="inlineStr">
        <is>
          <t>output/pages/165_velassaru-maldives/downloads__nivahotelsandresorts.com__gallery.md</t>
        </is>
      </c>
    </row>
    <row r="4994">
      <c r="A4994" t="n">
        <v>33</v>
      </c>
      <c r="B4994" t="inlineStr">
        <is>
          <t>Dhigali Maldives</t>
        </is>
      </c>
      <c r="C4994" t="inlineStr">
        <is>
          <t>https://www.nivahotelsandresorts.com/about/</t>
        </is>
      </c>
      <c r="D4994" t="inlineStr">
        <is>
          <t>overview</t>
        </is>
      </c>
      <c r="E4994" t="inlineStr">
        <is>
          <t>About - Niva Hotels</t>
        </is>
      </c>
      <c r="F4994" t="n">
        <v>222</v>
      </c>
      <c r="G4994" t="inlineStr">
        <is>
          <t>2026-10-05</t>
        </is>
      </c>
      <c r="H4994" t="inlineStr">
        <is>
          <t>official</t>
        </is>
      </c>
      <c r="I4994" t="inlineStr">
        <is>
          <t>output/pages/033_dhigali-maldives/overview__nivahotelsandresorts.com__about.md</t>
        </is>
      </c>
    </row>
    <row r="4995">
      <c r="A4995" t="n">
        <v>165</v>
      </c>
      <c r="B4995" t="inlineStr">
        <is>
          <t>Velassaru Maldives</t>
        </is>
      </c>
      <c r="C4995" t="inlineStr">
        <is>
          <t>https://www.nivahotelsandresorts.com/about/</t>
        </is>
      </c>
      <c r="D4995" t="inlineStr">
        <is>
          <t>overview</t>
        </is>
      </c>
      <c r="E4995" t="inlineStr">
        <is>
          <t>About - Niva Hotels</t>
        </is>
      </c>
      <c r="F4995" t="n">
        <v>222</v>
      </c>
      <c r="G4995" t="inlineStr">
        <is>
          <t>2026-10-05</t>
        </is>
      </c>
      <c r="H4995" t="inlineStr">
        <is>
          <t>official</t>
        </is>
      </c>
      <c r="I4995" t="inlineStr">
        <is>
          <t>output/pages/165_velassaru-maldives/overview__nivahotelsandresorts.com__about.md</t>
        </is>
      </c>
    </row>
    <row r="4996">
      <c r="A4996" t="n">
        <v>33</v>
      </c>
      <c r="B4996" t="inlineStr">
        <is>
          <t>Dhigali Maldives</t>
        </is>
      </c>
      <c r="C4996" t="inlineStr">
        <is>
          <t>https://www.nivahotelsandresorts.com/thank-you-for-contact/</t>
        </is>
      </c>
      <c r="D4996" t="inlineStr">
        <is>
          <t>other</t>
        </is>
      </c>
      <c r="E4996" t="inlineStr">
        <is>
          <t>Thank you for contact - Niva Hotels</t>
        </is>
      </c>
      <c r="F4996" t="n">
        <v>222</v>
      </c>
      <c r="G4996" t="inlineStr">
        <is>
          <t>2026-10-05</t>
        </is>
      </c>
      <c r="H4996" t="inlineStr">
        <is>
          <t>official</t>
        </is>
      </c>
      <c r="I4996" t="inlineStr">
        <is>
          <t>output/pages/033_dhigali-maldives/other__nivahotelsandresorts.com__thank-you-for-contact.md</t>
        </is>
      </c>
    </row>
    <row r="4997">
      <c r="A4997" t="n">
        <v>165</v>
      </c>
      <c r="B4997" t="inlineStr">
        <is>
          <t>Velassaru Maldives</t>
        </is>
      </c>
      <c r="C4997" t="inlineStr">
        <is>
          <t>https://www.nivahotelsandresorts.com/thank-you-for-contact/</t>
        </is>
      </c>
      <c r="D4997" t="inlineStr">
        <is>
          <t>other</t>
        </is>
      </c>
      <c r="E4997" t="inlineStr">
        <is>
          <t>Thank you for contact - Niva Hotels</t>
        </is>
      </c>
      <c r="F4997" t="n">
        <v>222</v>
      </c>
      <c r="G4997" t="inlineStr">
        <is>
          <t>2026-10-05</t>
        </is>
      </c>
      <c r="H4997" t="inlineStr">
        <is>
          <t>official</t>
        </is>
      </c>
      <c r="I4997" t="inlineStr">
        <is>
          <t>output/pages/165_velassaru-maldives/other__nivahotelsandresorts.com__thank-you-for-contact.md</t>
        </is>
      </c>
    </row>
    <row r="4998">
      <c r="A4998" t="n">
        <v>33</v>
      </c>
      <c r="B4998" t="inlineStr">
        <is>
          <t>Dhigali Maldives</t>
        </is>
      </c>
      <c r="C4998" t="inlineStr">
        <is>
          <t>https://www.nivahotelsandresorts.com/sitemap/</t>
        </is>
      </c>
      <c r="D4998" t="inlineStr">
        <is>
          <t>other</t>
        </is>
      </c>
      <c r="E4998" t="inlineStr">
        <is>
          <t>Sitemap - Niva Hotels</t>
        </is>
      </c>
      <c r="F4998" t="n">
        <v>352</v>
      </c>
      <c r="G4998" t="inlineStr">
        <is>
          <t>2026-10-05</t>
        </is>
      </c>
      <c r="H4998" t="inlineStr">
        <is>
          <t>official</t>
        </is>
      </c>
      <c r="I4998" t="inlineStr">
        <is>
          <t>output/pages/033_dhigali-maldives/other__nivahotelsandresorts.com__sitemap.md</t>
        </is>
      </c>
    </row>
    <row r="4999">
      <c r="A4999" t="n">
        <v>165</v>
      </c>
      <c r="B4999" t="inlineStr">
        <is>
          <t>Velassaru Maldives</t>
        </is>
      </c>
      <c r="C4999" t="inlineStr">
        <is>
          <t>https://www.nivahotelsandresorts.com/sitemap/</t>
        </is>
      </c>
      <c r="D4999" t="inlineStr">
        <is>
          <t>other</t>
        </is>
      </c>
      <c r="E4999" t="inlineStr">
        <is>
          <t>Sitemap - Niva Hotels</t>
        </is>
      </c>
      <c r="F4999" t="n">
        <v>352</v>
      </c>
      <c r="G4999" t="inlineStr">
        <is>
          <t>2026-10-05</t>
        </is>
      </c>
      <c r="H4999" t="inlineStr">
        <is>
          <t>official</t>
        </is>
      </c>
      <c r="I4999" t="inlineStr">
        <is>
          <t>output/pages/165_velassaru-maldives/other__nivahotelsandresorts.com__sitemap.md</t>
        </is>
      </c>
    </row>
    <row r="5000">
      <c r="A5000" t="n">
        <v>33</v>
      </c>
      <c r="B5000" t="inlineStr">
        <is>
          <t>Dhigali Maldives</t>
        </is>
      </c>
      <c r="C5000" t="inlineStr">
        <is>
          <t>https://www.nivahotelsandresorts.com/property/</t>
        </is>
      </c>
      <c r="D5000" t="inlineStr">
        <is>
          <t>overview</t>
        </is>
      </c>
      <c r="E5000" t="inlineStr">
        <is>
          <t>Our Resorts - Niva Hotels</t>
        </is>
      </c>
      <c r="F5000" t="n">
        <v>294</v>
      </c>
      <c r="G5000" t="inlineStr">
        <is>
          <t>2026-10-05</t>
        </is>
      </c>
      <c r="H5000" t="inlineStr">
        <is>
          <t>official</t>
        </is>
      </c>
      <c r="I5000" t="inlineStr">
        <is>
          <t>output/pages/033_dhigali-maldives/overview__nivahotelsandresorts.com__property.md</t>
        </is>
      </c>
    </row>
    <row r="5001">
      <c r="A5001" t="n">
        <v>165</v>
      </c>
      <c r="B5001" t="inlineStr">
        <is>
          <t>Velassaru Maldives</t>
        </is>
      </c>
      <c r="C5001" t="inlineStr">
        <is>
          <t>https://www.nivahotelsandresorts.com/property/</t>
        </is>
      </c>
      <c r="D5001" t="inlineStr">
        <is>
          <t>overview</t>
        </is>
      </c>
      <c r="E5001" t="inlineStr">
        <is>
          <t>Our Resorts - Niva Hotels</t>
        </is>
      </c>
      <c r="F5001" t="n">
        <v>294</v>
      </c>
      <c r="G5001" t="inlineStr">
        <is>
          <t>2026-10-05</t>
        </is>
      </c>
      <c r="H5001" t="inlineStr">
        <is>
          <t>official</t>
        </is>
      </c>
      <c r="I5001" t="inlineStr">
        <is>
          <t>output/pages/165_velassaru-maldives/overview__nivahotelsandresorts.com__property.md</t>
        </is>
      </c>
    </row>
    <row r="5002">
      <c r="A5002" t="n">
        <v>33</v>
      </c>
      <c r="B5002" t="inlineStr">
        <is>
          <t>Dhigali Maldives</t>
        </is>
      </c>
      <c r="C5002" t="inlineStr">
        <is>
          <t>https://www.nivahotelsandresorts.com/property/niva-kurumba-maldives/</t>
        </is>
      </c>
      <c r="D5002" t="inlineStr">
        <is>
          <t>diving</t>
        </is>
      </c>
      <c r="E5002" t="inlineStr">
        <is>
          <t>Niva Kurumba Maldives - Niva Hotels</t>
        </is>
      </c>
      <c r="F5002" t="n">
        <v>222</v>
      </c>
      <c r="G5002" t="inlineStr">
        <is>
          <t>2026-10-05</t>
        </is>
      </c>
      <c r="H5002" t="inlineStr">
        <is>
          <t>official</t>
        </is>
      </c>
      <c r="I5002" t="inlineStr">
        <is>
          <t>output/pages/033_dhigali-maldives/diving__nivahotelsandresorts.com__property-niva-kurumba-maldives.md</t>
        </is>
      </c>
    </row>
    <row r="5003">
      <c r="A5003" t="n">
        <v>165</v>
      </c>
      <c r="B5003" t="inlineStr">
        <is>
          <t>Velassaru Maldives</t>
        </is>
      </c>
      <c r="C5003" t="inlineStr">
        <is>
          <t>https://www.nivahotelsandresorts.com/property/niva-kurumba-maldives/</t>
        </is>
      </c>
      <c r="D5003" t="inlineStr">
        <is>
          <t>diving</t>
        </is>
      </c>
      <c r="E5003" t="inlineStr">
        <is>
          <t>Niva Kurumba Maldives - Niva Hotels</t>
        </is>
      </c>
      <c r="F5003" t="n">
        <v>222</v>
      </c>
      <c r="G5003" t="inlineStr">
        <is>
          <t>2026-10-05</t>
        </is>
      </c>
      <c r="H5003" t="inlineStr">
        <is>
          <t>official</t>
        </is>
      </c>
      <c r="I5003" t="inlineStr">
        <is>
          <t>output/pages/165_velassaru-maldives/diving__nivahotelsandresorts.com__property-niva-kurumba-maldives.md</t>
        </is>
      </c>
    </row>
    <row r="5004">
      <c r="A5004" t="n">
        <v>33</v>
      </c>
      <c r="B5004" t="inlineStr">
        <is>
          <t>Dhigali Maldives</t>
        </is>
      </c>
      <c r="C5004" t="inlineStr">
        <is>
          <t>https://www.nivahotelsandresorts.com/experience/kids-club-2/</t>
        </is>
      </c>
      <c r="D5004" t="inlineStr">
        <is>
          <t>excursions</t>
        </is>
      </c>
      <c r="E5004" t="inlineStr">
        <is>
          <t>Kids Club - Niva Hotels</t>
        </is>
      </c>
      <c r="F5004" t="n">
        <v>954</v>
      </c>
      <c r="G5004" t="inlineStr">
        <is>
          <t>2026-10-05</t>
        </is>
      </c>
      <c r="H5004" t="inlineStr">
        <is>
          <t>official</t>
        </is>
      </c>
      <c r="I5004" t="inlineStr">
        <is>
          <t>output/pages/033_dhigali-maldives/excursions__nivahotelsandresorts.com__experience-kids-club-2.md</t>
        </is>
      </c>
    </row>
    <row r="5005">
      <c r="A5005" t="n">
        <v>165</v>
      </c>
      <c r="B5005" t="inlineStr">
        <is>
          <t>Velassaru Maldives</t>
        </is>
      </c>
      <c r="C5005" t="inlineStr">
        <is>
          <t>https://www.nivahotelsandresorts.com/experience/kids-club-2/</t>
        </is>
      </c>
      <c r="D5005" t="inlineStr">
        <is>
          <t>excursions</t>
        </is>
      </c>
      <c r="E5005" t="inlineStr">
        <is>
          <t>Kids Club - Niva Hotels</t>
        </is>
      </c>
      <c r="F5005" t="n">
        <v>954</v>
      </c>
      <c r="G5005" t="inlineStr">
        <is>
          <t>2026-10-05</t>
        </is>
      </c>
      <c r="H5005" t="inlineStr">
        <is>
          <t>official</t>
        </is>
      </c>
      <c r="I5005" t="inlineStr">
        <is>
          <t>output/pages/165_velassaru-maldives/excursions__nivahotelsandresorts.com__experience-kids-club-2.md</t>
        </is>
      </c>
    </row>
    <row r="5006">
      <c r="A5006" t="n">
        <v>33</v>
      </c>
      <c r="B5006" t="inlineStr">
        <is>
          <t>Dhigali Maldives</t>
        </is>
      </c>
      <c r="C5006" t="inlineStr">
        <is>
          <t>https://www.nivahotelsandresorts.com/experience/shark-point-snorkelling/</t>
        </is>
      </c>
      <c r="D5006" t="inlineStr">
        <is>
          <t>diving</t>
        </is>
      </c>
      <c r="E5006" t="inlineStr">
        <is>
          <t>Shark Point Snorkelling - Niva Hotels</t>
        </is>
      </c>
      <c r="F5006" t="n">
        <v>971</v>
      </c>
      <c r="G5006" t="inlineStr">
        <is>
          <t>2026-10-05</t>
        </is>
      </c>
      <c r="H5006" t="inlineStr">
        <is>
          <t>official</t>
        </is>
      </c>
      <c r="I5006" t="inlineStr">
        <is>
          <t>output/pages/033_dhigali-maldives/diving__nivahotelsandresorts.com__experience-shark-point-snorkelling.md</t>
        </is>
      </c>
    </row>
    <row r="5007">
      <c r="A5007" t="n">
        <v>165</v>
      </c>
      <c r="B5007" t="inlineStr">
        <is>
          <t>Velassaru Maldives</t>
        </is>
      </c>
      <c r="C5007" t="inlineStr">
        <is>
          <t>https://www.nivahotelsandresorts.com/experience/shark-point-snorkelling/</t>
        </is>
      </c>
      <c r="D5007" t="inlineStr">
        <is>
          <t>diving</t>
        </is>
      </c>
      <c r="E5007" t="inlineStr">
        <is>
          <t>Shark Point Snorkelling - Niva Hotels</t>
        </is>
      </c>
      <c r="F5007" t="n">
        <v>971</v>
      </c>
      <c r="G5007" t="inlineStr">
        <is>
          <t>2026-10-05</t>
        </is>
      </c>
      <c r="H5007" t="inlineStr">
        <is>
          <t>official</t>
        </is>
      </c>
      <c r="I5007" t="inlineStr">
        <is>
          <t>output/pages/165_velassaru-maldives/diving__nivahotelsandresorts.com__experience-shark-point-snorkelling.md</t>
        </is>
      </c>
    </row>
    <row r="5008">
      <c r="A5008" t="n">
        <v>33</v>
      </c>
      <c r="B5008" t="inlineStr">
        <is>
          <t>Dhigali Maldives</t>
        </is>
      </c>
      <c r="C5008" t="inlineStr">
        <is>
          <t>https://www.nivahotelsandresorts.com/property/niva-velassaru-maldives/</t>
        </is>
      </c>
      <c r="D5008" t="inlineStr">
        <is>
          <t>diving</t>
        </is>
      </c>
      <c r="E5008" t="inlineStr">
        <is>
          <t>Niva Velassaru Maldives - Niva Hotels</t>
        </is>
      </c>
      <c r="F5008" t="n">
        <v>222</v>
      </c>
      <c r="G5008" t="inlineStr">
        <is>
          <t>2026-10-05</t>
        </is>
      </c>
      <c r="H5008" t="inlineStr">
        <is>
          <t>official</t>
        </is>
      </c>
      <c r="I5008" t="inlineStr">
        <is>
          <t>output/pages/033_dhigali-maldives/diving__nivahotelsandresorts.com__property-niva-velassaru-maldives.md</t>
        </is>
      </c>
    </row>
    <row r="5009">
      <c r="A5009" t="n">
        <v>165</v>
      </c>
      <c r="B5009" t="inlineStr">
        <is>
          <t>Velassaru Maldives</t>
        </is>
      </c>
      <c r="C5009" t="inlineStr">
        <is>
          <t>https://www.nivahotelsandresorts.com/property/niva-velassaru-maldives/</t>
        </is>
      </c>
      <c r="D5009" t="inlineStr">
        <is>
          <t>diving</t>
        </is>
      </c>
      <c r="E5009" t="inlineStr">
        <is>
          <t>Niva Velassaru Maldives - Niva Hotels</t>
        </is>
      </c>
      <c r="F5009" t="n">
        <v>222</v>
      </c>
      <c r="G5009" t="inlineStr">
        <is>
          <t>2026-10-05</t>
        </is>
      </c>
      <c r="H5009" t="inlineStr">
        <is>
          <t>official</t>
        </is>
      </c>
      <c r="I5009" t="inlineStr">
        <is>
          <t>output/pages/165_velassaru-maldives/diving__nivahotelsandresorts.com__property-niva-velassaru-maldives.md</t>
        </is>
      </c>
    </row>
    <row r="5010">
      <c r="A5010" t="n">
        <v>33</v>
      </c>
      <c r="B5010" t="inlineStr">
        <is>
          <t>Dhigali Maldives</t>
        </is>
      </c>
      <c r="C5010" t="inlineStr">
        <is>
          <t>https://www.nivahotelsandresorts.com/persona/lime-wellbeing/</t>
        </is>
      </c>
      <c r="D5010" t="inlineStr">
        <is>
          <t>spa</t>
        </is>
      </c>
      <c r="E5010" t="inlineStr">
        <is>
          <t>Wellness Escapists - Niva Hotels</t>
        </is>
      </c>
      <c r="F5010" t="n">
        <v>207</v>
      </c>
      <c r="G5010" t="inlineStr">
        <is>
          <t>2026-10-05</t>
        </is>
      </c>
      <c r="H5010" t="inlineStr">
        <is>
          <t>official</t>
        </is>
      </c>
      <c r="I5010" t="inlineStr">
        <is>
          <t>output/pages/033_dhigali-maldives/spa__nivahotelsandresorts.com__persona-lime-wellbeing.md</t>
        </is>
      </c>
    </row>
    <row r="5011">
      <c r="A5011" t="n">
        <v>165</v>
      </c>
      <c r="B5011" t="inlineStr">
        <is>
          <t>Velassaru Maldives</t>
        </is>
      </c>
      <c r="C5011" t="inlineStr">
        <is>
          <t>https://www.nivahotelsandresorts.com/persona/lime-wellbeing/</t>
        </is>
      </c>
      <c r="D5011" t="inlineStr">
        <is>
          <t>spa</t>
        </is>
      </c>
      <c r="E5011" t="inlineStr">
        <is>
          <t>Wellness Escapists - Niva Hotels</t>
        </is>
      </c>
      <c r="F5011" t="n">
        <v>207</v>
      </c>
      <c r="G5011" t="inlineStr">
        <is>
          <t>2026-10-05</t>
        </is>
      </c>
      <c r="H5011" t="inlineStr">
        <is>
          <t>official</t>
        </is>
      </c>
      <c r="I5011" t="inlineStr">
        <is>
          <t>output/pages/165_velassaru-maldives/spa__nivahotelsandresorts.com__persona-lime-wellbeing.md</t>
        </is>
      </c>
    </row>
    <row r="5012">
      <c r="A5012" t="n">
        <v>33</v>
      </c>
      <c r="B5012" t="inlineStr">
        <is>
          <t>Dhigali Maldives</t>
        </is>
      </c>
      <c r="C5012" t="inlineStr">
        <is>
          <t>https://www.nivahotelsandresorts.com/experience/tortoise-feeding/</t>
        </is>
      </c>
      <c r="D5012" t="inlineStr">
        <is>
          <t>excursions</t>
        </is>
      </c>
      <c r="E5012" t="inlineStr">
        <is>
          <t>Tortoise feeding - Niva Hotels</t>
        </is>
      </c>
      <c r="F5012" t="n">
        <v>1130</v>
      </c>
      <c r="G5012" t="inlineStr">
        <is>
          <t>2026-10-05</t>
        </is>
      </c>
      <c r="H5012" t="inlineStr">
        <is>
          <t>official</t>
        </is>
      </c>
      <c r="I5012" t="inlineStr">
        <is>
          <t>output/pages/033_dhigali-maldives/excursions__nivahotelsandresorts.com__experience-tortoise-feeding.md</t>
        </is>
      </c>
    </row>
    <row r="5013">
      <c r="A5013" t="n">
        <v>165</v>
      </c>
      <c r="B5013" t="inlineStr">
        <is>
          <t>Velassaru Maldives</t>
        </is>
      </c>
      <c r="C5013" t="inlineStr">
        <is>
          <t>https://www.nivahotelsandresorts.com/experience/tortoise-feeding/</t>
        </is>
      </c>
      <c r="D5013" t="inlineStr">
        <is>
          <t>excursions</t>
        </is>
      </c>
      <c r="E5013" t="inlineStr">
        <is>
          <t>Tortoise feeding - Niva Hotels</t>
        </is>
      </c>
      <c r="F5013" t="n">
        <v>1130</v>
      </c>
      <c r="G5013" t="inlineStr">
        <is>
          <t>2026-10-05</t>
        </is>
      </c>
      <c r="H5013" t="inlineStr">
        <is>
          <t>official</t>
        </is>
      </c>
      <c r="I5013" t="inlineStr">
        <is>
          <t>output/pages/165_velassaru-maldives/excursions__nivahotelsandresorts.com__experience-tortoise-feeding.md</t>
        </is>
      </c>
    </row>
    <row r="5014">
      <c r="A5014" t="n">
        <v>33</v>
      </c>
      <c r="B5014" t="inlineStr">
        <is>
          <t>Dhigali Maldives</t>
        </is>
      </c>
      <c r="C5014" t="inlineStr">
        <is>
          <t>https://www.nivahotelsandresorts.com/persona/adventure-seekers/</t>
        </is>
      </c>
      <c r="D5014" t="inlineStr">
        <is>
          <t>excursions</t>
        </is>
      </c>
      <c r="E5014" t="inlineStr">
        <is>
          <t>Adventure Seekers - Niva Hotels</t>
        </is>
      </c>
      <c r="F5014" t="n">
        <v>279</v>
      </c>
      <c r="G5014" t="inlineStr">
        <is>
          <t>2026-10-05</t>
        </is>
      </c>
      <c r="H5014" t="inlineStr">
        <is>
          <t>official</t>
        </is>
      </c>
      <c r="I5014" t="inlineStr">
        <is>
          <t>output/pages/033_dhigali-maldives/excursions__nivahotelsandresorts.com__persona-adventure-seekers.md</t>
        </is>
      </c>
    </row>
    <row r="5015">
      <c r="A5015" t="n">
        <v>165</v>
      </c>
      <c r="B5015" t="inlineStr">
        <is>
          <t>Velassaru Maldives</t>
        </is>
      </c>
      <c r="C5015" t="inlineStr">
        <is>
          <t>https://www.nivahotelsandresorts.com/persona/adventure-seekers/</t>
        </is>
      </c>
      <c r="D5015" t="inlineStr">
        <is>
          <t>excursions</t>
        </is>
      </c>
      <c r="E5015" t="inlineStr">
        <is>
          <t>Adventure Seekers - Niva Hotels</t>
        </is>
      </c>
      <c r="F5015" t="n">
        <v>279</v>
      </c>
      <c r="G5015" t="inlineStr">
        <is>
          <t>2026-10-05</t>
        </is>
      </c>
      <c r="H5015" t="inlineStr">
        <is>
          <t>official</t>
        </is>
      </c>
      <c r="I5015" t="inlineStr">
        <is>
          <t>output/pages/165_velassaru-maldives/excursions__nivahotelsandresorts.com__persona-adventure-seekers.md</t>
        </is>
      </c>
    </row>
    <row r="5016">
      <c r="A5016" t="n">
        <v>33</v>
      </c>
      <c r="B5016" t="inlineStr">
        <is>
          <t>Dhigali Maldives</t>
        </is>
      </c>
      <c r="C5016" t="inlineStr">
        <is>
          <t>https://www.nivahotelsandresorts.com/property/niva-dhigali-maldives/</t>
        </is>
      </c>
      <c r="D5016" t="inlineStr">
        <is>
          <t>diving</t>
        </is>
      </c>
      <c r="E5016" t="inlineStr">
        <is>
          <t>Niva Dhigali Maldives - Niva Hotels</t>
        </is>
      </c>
      <c r="F5016" t="n">
        <v>222</v>
      </c>
      <c r="G5016" t="inlineStr">
        <is>
          <t>2026-10-05</t>
        </is>
      </c>
      <c r="H5016" t="inlineStr">
        <is>
          <t>official</t>
        </is>
      </c>
      <c r="I5016" t="inlineStr">
        <is>
          <t>output/pages/033_dhigali-maldives/diving__nivahotelsandresorts.com__property-niva-dhigali-maldives.md</t>
        </is>
      </c>
    </row>
    <row r="5017">
      <c r="A5017" t="n">
        <v>165</v>
      </c>
      <c r="B5017" t="inlineStr">
        <is>
          <t>Velassaru Maldives</t>
        </is>
      </c>
      <c r="C5017" t="inlineStr">
        <is>
          <t>https://www.nivahotelsandresorts.com/property/niva-dhigali-maldives/</t>
        </is>
      </c>
      <c r="D5017" t="inlineStr">
        <is>
          <t>diving</t>
        </is>
      </c>
      <c r="E5017" t="inlineStr">
        <is>
          <t>Niva Dhigali Maldives - Niva Hotels</t>
        </is>
      </c>
      <c r="F5017" t="n">
        <v>222</v>
      </c>
      <c r="G5017" t="inlineStr">
        <is>
          <t>2026-10-05</t>
        </is>
      </c>
      <c r="H5017" t="inlineStr">
        <is>
          <t>official</t>
        </is>
      </c>
      <c r="I5017" t="inlineStr">
        <is>
          <t>output/pages/165_velassaru-maldives/diving__nivahotelsandresorts.com__property-niva-dhigali-maldives.md</t>
        </is>
      </c>
    </row>
    <row r="5018">
      <c r="A5018" t="n">
        <v>33</v>
      </c>
      <c r="B5018" t="inlineStr">
        <is>
          <t>Dhigali Maldives</t>
        </is>
      </c>
      <c r="C5018" t="inlineStr">
        <is>
          <t>https://www.nivahotelsandresorts.com/experience/male-tour/</t>
        </is>
      </c>
      <c r="D5018" t="inlineStr">
        <is>
          <t>excursions</t>
        </is>
      </c>
      <c r="E5018" t="inlineStr">
        <is>
          <t>Malé Tour - Niva Hotels</t>
        </is>
      </c>
      <c r="F5018" t="n">
        <v>950</v>
      </c>
      <c r="G5018" t="inlineStr">
        <is>
          <t>2026-10-05</t>
        </is>
      </c>
      <c r="H5018" t="inlineStr">
        <is>
          <t>official</t>
        </is>
      </c>
      <c r="I5018" t="inlineStr">
        <is>
          <t>output/pages/033_dhigali-maldives/excursions__nivahotelsandresorts.com__experience-male-tour.md</t>
        </is>
      </c>
    </row>
    <row r="5019">
      <c r="A5019" t="n">
        <v>165</v>
      </c>
      <c r="B5019" t="inlineStr">
        <is>
          <t>Velassaru Maldives</t>
        </is>
      </c>
      <c r="C5019" t="inlineStr">
        <is>
          <t>https://www.nivahotelsandresorts.com/experience/male-tour/</t>
        </is>
      </c>
      <c r="D5019" t="inlineStr">
        <is>
          <t>excursions</t>
        </is>
      </c>
      <c r="E5019" t="inlineStr">
        <is>
          <t>Malé Tour - Niva Hotels</t>
        </is>
      </c>
      <c r="F5019" t="n">
        <v>950</v>
      </c>
      <c r="G5019" t="inlineStr">
        <is>
          <t>2026-10-05</t>
        </is>
      </c>
      <c r="H5019" t="inlineStr">
        <is>
          <t>official</t>
        </is>
      </c>
      <c r="I5019" t="inlineStr">
        <is>
          <t>output/pages/165_velassaru-maldives/excursions__nivahotelsandresorts.com__experience-male-tour.md</t>
        </is>
      </c>
    </row>
    <row r="5020">
      <c r="A5020" t="n">
        <v>33</v>
      </c>
      <c r="B5020" t="inlineStr">
        <is>
          <t>Dhigali Maldives</t>
        </is>
      </c>
      <c r="C5020" t="inlineStr">
        <is>
          <t>https://www.nivahotelsandresorts.com/property/niva-kuramathi-maldives/</t>
        </is>
      </c>
      <c r="D5020" t="inlineStr">
        <is>
          <t>diving</t>
        </is>
      </c>
      <c r="E5020" t="inlineStr">
        <is>
          <t>Niva Kuramathi Maldives - Niva Hotels</t>
        </is>
      </c>
      <c r="F5020" t="n">
        <v>222</v>
      </c>
      <c r="G5020" t="inlineStr">
        <is>
          <t>2026-10-05</t>
        </is>
      </c>
      <c r="H5020" t="inlineStr">
        <is>
          <t>official</t>
        </is>
      </c>
      <c r="I5020" t="inlineStr">
        <is>
          <t>output/pages/033_dhigali-maldives/diving__nivahotelsandresorts.com__property-niva-kuramathi-maldives.md</t>
        </is>
      </c>
    </row>
    <row r="5021">
      <c r="A5021" t="n">
        <v>165</v>
      </c>
      <c r="B5021" t="inlineStr">
        <is>
          <t>Velassaru Maldives</t>
        </is>
      </c>
      <c r="C5021" t="inlineStr">
        <is>
          <t>https://www.nivahotelsandresorts.com/property/niva-kuramathi-maldives/</t>
        </is>
      </c>
      <c r="D5021" t="inlineStr">
        <is>
          <t>diving</t>
        </is>
      </c>
      <c r="E5021" t="inlineStr">
        <is>
          <t>Niva Kuramathi Maldives - Niva Hotels</t>
        </is>
      </c>
      <c r="F5021" t="n">
        <v>222</v>
      </c>
      <c r="G5021" t="inlineStr">
        <is>
          <t>2026-10-05</t>
        </is>
      </c>
      <c r="H5021" t="inlineStr">
        <is>
          <t>official</t>
        </is>
      </c>
      <c r="I5021" t="inlineStr">
        <is>
          <t>output/pages/165_velassaru-maldives/diving__nivahotelsandresorts.com__property-niva-kuramathi-maldives.md</t>
        </is>
      </c>
    </row>
    <row r="5022">
      <c r="A5022" t="n">
        <v>33</v>
      </c>
      <c r="B5022" t="inlineStr">
        <is>
          <t>Dhigali Maldives</t>
        </is>
      </c>
      <c r="C5022" t="inlineStr">
        <is>
          <t>https://www.nivahotelsandresorts.com/experience/meet-our-resident-sea-turtles/</t>
        </is>
      </c>
      <c r="D5022" t="inlineStr">
        <is>
          <t>excursions</t>
        </is>
      </c>
      <c r="E5022" t="inlineStr">
        <is>
          <t>Meet Our Resident Sea Turtles - Niva Hotels</t>
        </is>
      </c>
      <c r="F5022" t="n">
        <v>1315</v>
      </c>
      <c r="G5022" t="inlineStr">
        <is>
          <t>2026-10-05</t>
        </is>
      </c>
      <c r="H5022" t="inlineStr">
        <is>
          <t>official</t>
        </is>
      </c>
      <c r="I5022" t="inlineStr">
        <is>
          <t>output/pages/033_dhigali-maldives/excursions__nivahotelsandresorts.com__experience-meet-our-resident-sea-turtles.md</t>
        </is>
      </c>
    </row>
    <row r="5023">
      <c r="A5023" t="n">
        <v>165</v>
      </c>
      <c r="B5023" t="inlineStr">
        <is>
          <t>Velassaru Maldives</t>
        </is>
      </c>
      <c r="C5023" t="inlineStr">
        <is>
          <t>https://www.nivahotelsandresorts.com/experience/meet-our-resident-sea-turtles/</t>
        </is>
      </c>
      <c r="D5023" t="inlineStr">
        <is>
          <t>excursions</t>
        </is>
      </c>
      <c r="E5023" t="inlineStr">
        <is>
          <t>Meet Our Resident Sea Turtles - Niva Hotels</t>
        </is>
      </c>
      <c r="F5023" t="n">
        <v>1315</v>
      </c>
      <c r="G5023" t="inlineStr">
        <is>
          <t>2026-10-05</t>
        </is>
      </c>
      <c r="H5023" t="inlineStr">
        <is>
          <t>official</t>
        </is>
      </c>
      <c r="I5023" t="inlineStr">
        <is>
          <t>output/pages/165_velassaru-maldives/excursions__nivahotelsandresorts.com__experience-meet-our-resident-sea-turtles.md</t>
        </is>
      </c>
    </row>
    <row r="5024">
      <c r="A5024" t="n">
        <v>33</v>
      </c>
      <c r="B5024" t="inlineStr">
        <is>
          <t>Dhigali Maldives</t>
        </is>
      </c>
      <c r="C5024" t="inlineStr">
        <is>
          <t>https://www.nivahotelsandresorts.com/spa-wellness/margaret-dabbs-foot-leg-treatments/</t>
        </is>
      </c>
      <c r="D5024" t="inlineStr">
        <is>
          <t>dining</t>
        </is>
      </c>
      <c r="E5024" t="inlineStr">
        <is>
          <t>Margaret Dabbs foot &amp; leg treatments - Niva Hotels</t>
        </is>
      </c>
      <c r="F5024" t="n">
        <v>929</v>
      </c>
      <c r="G5024" t="inlineStr">
        <is>
          <t>2026-10-05</t>
        </is>
      </c>
      <c r="H5024" t="inlineStr">
        <is>
          <t>official</t>
        </is>
      </c>
      <c r="I5024" t="inlineStr">
        <is>
          <t>output/pages/033_dhigali-maldives/dining__nivahotelsandresorts.com__spa-wellness-margaret-dabbs-foot-leg-treatments.md</t>
        </is>
      </c>
    </row>
    <row r="5025">
      <c r="A5025" t="n">
        <v>165</v>
      </c>
      <c r="B5025" t="inlineStr">
        <is>
          <t>Velassaru Maldives</t>
        </is>
      </c>
      <c r="C5025" t="inlineStr">
        <is>
          <t>https://www.nivahotelsandresorts.com/spa-wellness/margaret-dabbs-foot-leg-treatments/</t>
        </is>
      </c>
      <c r="D5025" t="inlineStr">
        <is>
          <t>dining</t>
        </is>
      </c>
      <c r="E5025" t="inlineStr">
        <is>
          <t>Margaret Dabbs foot &amp; leg treatments - Niva Hotels</t>
        </is>
      </c>
      <c r="F5025" t="n">
        <v>929</v>
      </c>
      <c r="G5025" t="inlineStr">
        <is>
          <t>2026-10-05</t>
        </is>
      </c>
      <c r="H5025" t="inlineStr">
        <is>
          <t>official</t>
        </is>
      </c>
      <c r="I5025" t="inlineStr">
        <is>
          <t>output/pages/165_velassaru-maldives/dining__nivahotelsandresorts.com__spa-wellness-margaret-dabbs-foot-leg-treatments.md</t>
        </is>
      </c>
    </row>
    <row r="5026">
      <c r="A5026" t="n">
        <v>33</v>
      </c>
      <c r="B5026" t="inlineStr">
        <is>
          <t>Dhigali Maldives</t>
        </is>
      </c>
      <c r="C5026" t="inlineStr">
        <is>
          <t>https://www.nivahotelsandresorts.com/spa-wellness/yoga-and-mindfulness/</t>
        </is>
      </c>
      <c r="D5026" t="inlineStr">
        <is>
          <t>spa</t>
        </is>
      </c>
      <c r="E5026" t="inlineStr">
        <is>
          <t>Yoga and mindfulness - Niva Hotels</t>
        </is>
      </c>
      <c r="F5026" t="n">
        <v>814</v>
      </c>
      <c r="G5026" t="inlineStr">
        <is>
          <t>2026-10-05</t>
        </is>
      </c>
      <c r="H5026" t="inlineStr">
        <is>
          <t>official</t>
        </is>
      </c>
      <c r="I5026" t="inlineStr">
        <is>
          <t>output/pages/033_dhigali-maldives/spa__nivahotelsandresorts.com__spa-wellness-yoga-and-mindfulness.md</t>
        </is>
      </c>
    </row>
    <row r="5027">
      <c r="A5027" t="n">
        <v>165</v>
      </c>
      <c r="B5027" t="inlineStr">
        <is>
          <t>Velassaru Maldives</t>
        </is>
      </c>
      <c r="C5027" t="inlineStr">
        <is>
          <t>https://www.nivahotelsandresorts.com/spa-wellness/yoga-and-mindfulness/</t>
        </is>
      </c>
      <c r="D5027" t="inlineStr">
        <is>
          <t>spa</t>
        </is>
      </c>
      <c r="E5027" t="inlineStr">
        <is>
          <t>Yoga and mindfulness - Niva Hotels</t>
        </is>
      </c>
      <c r="F5027" t="n">
        <v>814</v>
      </c>
      <c r="G5027" t="inlineStr">
        <is>
          <t>2026-10-05</t>
        </is>
      </c>
      <c r="H5027" t="inlineStr">
        <is>
          <t>official</t>
        </is>
      </c>
      <c r="I5027" t="inlineStr">
        <is>
          <t>output/pages/165_velassaru-maldives/spa__nivahotelsandresorts.com__spa-wellness-yoga-and-mindfulness.md</t>
        </is>
      </c>
    </row>
    <row r="5028">
      <c r="A5028" t="n">
        <v>33</v>
      </c>
      <c r="B5028" t="inlineStr">
        <is>
          <t>Dhigali Maldives</t>
        </is>
      </c>
      <c r="C5028" t="inlineStr">
        <is>
          <t>https://www.nivahotelsandresorts.com/spa-wellness/spa-rituals/</t>
        </is>
      </c>
      <c r="D5028" t="inlineStr">
        <is>
          <t>spa</t>
        </is>
      </c>
      <c r="E5028" t="inlineStr">
        <is>
          <t>Spa rituals - Niva Hotels</t>
        </is>
      </c>
      <c r="F5028" t="n">
        <v>844</v>
      </c>
      <c r="G5028" t="inlineStr">
        <is>
          <t>2026-10-05</t>
        </is>
      </c>
      <c r="H5028" t="inlineStr">
        <is>
          <t>official</t>
        </is>
      </c>
      <c r="I5028" t="inlineStr">
        <is>
          <t>output/pages/033_dhigali-maldives/spa__nivahotelsandresorts.com__spa-wellness-spa-rituals.md</t>
        </is>
      </c>
    </row>
    <row r="5029">
      <c r="A5029" t="n">
        <v>165</v>
      </c>
      <c r="B5029" t="inlineStr">
        <is>
          <t>Velassaru Maldives</t>
        </is>
      </c>
      <c r="C5029" t="inlineStr">
        <is>
          <t>https://www.nivahotelsandresorts.com/spa-wellness/spa-rituals/</t>
        </is>
      </c>
      <c r="D5029" t="inlineStr">
        <is>
          <t>spa</t>
        </is>
      </c>
      <c r="E5029" t="inlineStr">
        <is>
          <t>Spa rituals - Niva Hotels</t>
        </is>
      </c>
      <c r="F5029" t="n">
        <v>844</v>
      </c>
      <c r="G5029" t="inlineStr">
        <is>
          <t>2026-10-05</t>
        </is>
      </c>
      <c r="H5029" t="inlineStr">
        <is>
          <t>official</t>
        </is>
      </c>
      <c r="I5029" t="inlineStr">
        <is>
          <t>output/pages/165_velassaru-maldives/spa__nivahotelsandresorts.com__spa-wellness-spa-rituals.md</t>
        </is>
      </c>
    </row>
    <row r="5030">
      <c r="A5030" t="n">
        <v>33</v>
      </c>
      <c r="B5030" t="inlineStr">
        <is>
          <t>Dhigali Maldives</t>
        </is>
      </c>
      <c r="C5030" t="inlineStr">
        <is>
          <t>https://www.nivahotelsandresorts.com/spa-wellness/massage/</t>
        </is>
      </c>
      <c r="D5030" t="inlineStr">
        <is>
          <t>spa</t>
        </is>
      </c>
      <c r="E5030" t="inlineStr">
        <is>
          <t>Massage - Niva Hotels</t>
        </is>
      </c>
      <c r="F5030" t="n">
        <v>1116</v>
      </c>
      <c r="G5030" t="inlineStr">
        <is>
          <t>2026-10-05</t>
        </is>
      </c>
      <c r="H5030" t="inlineStr">
        <is>
          <t>official</t>
        </is>
      </c>
      <c r="I5030" t="inlineStr">
        <is>
          <t>output/pages/033_dhigali-maldives/spa__nivahotelsandresorts.com__spa-wellness-massage.md</t>
        </is>
      </c>
    </row>
    <row r="5031">
      <c r="A5031" t="n">
        <v>165</v>
      </c>
      <c r="B5031" t="inlineStr">
        <is>
          <t>Velassaru Maldives</t>
        </is>
      </c>
      <c r="C5031" t="inlineStr">
        <is>
          <t>https://www.nivahotelsandresorts.com/spa-wellness/massage/</t>
        </is>
      </c>
      <c r="D5031" t="inlineStr">
        <is>
          <t>spa</t>
        </is>
      </c>
      <c r="E5031" t="inlineStr">
        <is>
          <t>Massage - Niva Hotels</t>
        </is>
      </c>
      <c r="F5031" t="n">
        <v>1116</v>
      </c>
      <c r="G5031" t="inlineStr">
        <is>
          <t>2026-10-05</t>
        </is>
      </c>
      <c r="H5031" t="inlineStr">
        <is>
          <t>official</t>
        </is>
      </c>
      <c r="I5031" t="inlineStr">
        <is>
          <t>output/pages/165_velassaru-maldives/spa__nivahotelsandresorts.com__spa-wellness-massage.md</t>
        </is>
      </c>
    </row>
    <row r="5032">
      <c r="A5032" t="n">
        <v>33</v>
      </c>
      <c r="B5032" t="inlineStr">
        <is>
          <t>Dhigali Maldives</t>
        </is>
      </c>
      <c r="C5032" t="inlineStr">
        <is>
          <t>https://www.nivahotelsandresorts.com/dining/sora/</t>
        </is>
      </c>
      <c r="D5032" t="inlineStr">
        <is>
          <t>dining</t>
        </is>
      </c>
      <c r="E5032" t="inlineStr">
        <is>
          <t>Sora - Niva Hotels</t>
        </is>
      </c>
      <c r="F5032" t="n">
        <v>907</v>
      </c>
      <c r="G5032" t="inlineStr">
        <is>
          <t>2026-10-05</t>
        </is>
      </c>
      <c r="H5032" t="inlineStr">
        <is>
          <t>official</t>
        </is>
      </c>
      <c r="I5032" t="inlineStr">
        <is>
          <t>output/pages/033_dhigali-maldives/dining__nivahotelsandresorts.com__dining-sora.md</t>
        </is>
      </c>
    </row>
    <row r="5033">
      <c r="A5033" t="n">
        <v>165</v>
      </c>
      <c r="B5033" t="inlineStr">
        <is>
          <t>Velassaru Maldives</t>
        </is>
      </c>
      <c r="C5033" t="inlineStr">
        <is>
          <t>https://www.nivahotelsandresorts.com/dining/sora/</t>
        </is>
      </c>
      <c r="D5033" t="inlineStr">
        <is>
          <t>dining</t>
        </is>
      </c>
      <c r="E5033" t="inlineStr">
        <is>
          <t>Sora - Niva Hotels</t>
        </is>
      </c>
      <c r="F5033" t="n">
        <v>907</v>
      </c>
      <c r="G5033" t="inlineStr">
        <is>
          <t>2026-10-05</t>
        </is>
      </c>
      <c r="H5033" t="inlineStr">
        <is>
          <t>official</t>
        </is>
      </c>
      <c r="I5033" t="inlineStr">
        <is>
          <t>output/pages/165_velassaru-maldives/dining__nivahotelsandresorts.com__dining-sora.md</t>
        </is>
      </c>
    </row>
    <row r="5034">
      <c r="A5034" t="n">
        <v>33</v>
      </c>
      <c r="B5034" t="inlineStr">
        <is>
          <t>Dhigali Maldives</t>
        </is>
      </c>
      <c r="C5034" t="inlineStr">
        <is>
          <t>https://www.nivahotelsandresorts.com/dining/kobe/</t>
        </is>
      </c>
      <c r="D5034" t="inlineStr">
        <is>
          <t>dining</t>
        </is>
      </c>
      <c r="E5034" t="inlineStr">
        <is>
          <t>Kobe - Niva Hotels</t>
        </is>
      </c>
      <c r="F5034" t="n">
        <v>1179</v>
      </c>
      <c r="G5034" t="inlineStr">
        <is>
          <t>2026-10-05</t>
        </is>
      </c>
      <c r="H5034" t="inlineStr">
        <is>
          <t>official</t>
        </is>
      </c>
      <c r="I5034" t="inlineStr">
        <is>
          <t>output/pages/033_dhigali-maldives/dining__nivahotelsandresorts.com__dining-kobe.md</t>
        </is>
      </c>
    </row>
    <row r="5035">
      <c r="A5035" t="n">
        <v>165</v>
      </c>
      <c r="B5035" t="inlineStr">
        <is>
          <t>Velassaru Maldives</t>
        </is>
      </c>
      <c r="C5035" t="inlineStr">
        <is>
          <t>https://www.nivahotelsandresorts.com/dining/kobe/</t>
        </is>
      </c>
      <c r="D5035" t="inlineStr">
        <is>
          <t>dining</t>
        </is>
      </c>
      <c r="E5035" t="inlineStr">
        <is>
          <t>Kobe - Niva Hotels</t>
        </is>
      </c>
      <c r="F5035" t="n">
        <v>1179</v>
      </c>
      <c r="G5035" t="inlineStr">
        <is>
          <t>2026-10-05</t>
        </is>
      </c>
      <c r="H5035" t="inlineStr">
        <is>
          <t>official</t>
        </is>
      </c>
      <c r="I5035" t="inlineStr">
        <is>
          <t>output/pages/165_velassaru-maldives/dining__nivahotelsandresorts.com__dining-kobe.md</t>
        </is>
      </c>
    </row>
    <row r="5036">
      <c r="A5036" t="n">
        <v>33</v>
      </c>
      <c r="B5036" t="inlineStr">
        <is>
          <t>Dhigali Maldives</t>
        </is>
      </c>
      <c r="C5036" t="inlineStr">
        <is>
          <t>https://www.nivahotelsandresorts.com/dining/haali-bar/</t>
        </is>
      </c>
      <c r="D5036" t="inlineStr">
        <is>
          <t>dining</t>
        </is>
      </c>
      <c r="E5036" t="inlineStr">
        <is>
          <t>Haali Bar - Niva Hotels</t>
        </is>
      </c>
      <c r="F5036" t="n">
        <v>943</v>
      </c>
      <c r="G5036" t="inlineStr">
        <is>
          <t>2026-10-05</t>
        </is>
      </c>
      <c r="H5036" t="inlineStr">
        <is>
          <t>official</t>
        </is>
      </c>
      <c r="I5036" t="inlineStr">
        <is>
          <t>output/pages/033_dhigali-maldives/dining__nivahotelsandresorts.com__dining-haali-bar.md</t>
        </is>
      </c>
    </row>
    <row r="5037">
      <c r="A5037" t="n">
        <v>165</v>
      </c>
      <c r="B5037" t="inlineStr">
        <is>
          <t>Velassaru Maldives</t>
        </is>
      </c>
      <c r="C5037" t="inlineStr">
        <is>
          <t>https://www.nivahotelsandresorts.com/dining/haali-bar/</t>
        </is>
      </c>
      <c r="D5037" t="inlineStr">
        <is>
          <t>dining</t>
        </is>
      </c>
      <c r="E5037" t="inlineStr">
        <is>
          <t>Haali Bar - Niva Hotels</t>
        </is>
      </c>
      <c r="F5037" t="n">
        <v>943</v>
      </c>
      <c r="G5037" t="inlineStr">
        <is>
          <t>2026-10-05</t>
        </is>
      </c>
      <c r="H5037" t="inlineStr">
        <is>
          <t>official</t>
        </is>
      </c>
      <c r="I5037" t="inlineStr">
        <is>
          <t>output/pages/165_velassaru-maldives/dining__nivahotelsandresorts.com__dining-haali-bar.md</t>
        </is>
      </c>
    </row>
    <row r="5038">
      <c r="A5038" t="n">
        <v>33</v>
      </c>
      <c r="B5038" t="inlineStr">
        <is>
          <t>Dhigali Maldives</t>
        </is>
      </c>
      <c r="C5038" t="inlineStr">
        <is>
          <t>https://www.nivahotelsandresorts.com/dining/thila/</t>
        </is>
      </c>
      <c r="D5038" t="inlineStr">
        <is>
          <t>dining</t>
        </is>
      </c>
      <c r="E5038" t="inlineStr">
        <is>
          <t>Thila - Niva Hotels</t>
        </is>
      </c>
      <c r="F5038" t="n">
        <v>1208</v>
      </c>
      <c r="G5038" t="inlineStr">
        <is>
          <t>2026-10-05</t>
        </is>
      </c>
      <c r="H5038" t="inlineStr">
        <is>
          <t>official</t>
        </is>
      </c>
      <c r="I5038" t="inlineStr">
        <is>
          <t>output/pages/033_dhigali-maldives/dining__nivahotelsandresorts.com__dining-thila.md</t>
        </is>
      </c>
    </row>
    <row r="5039">
      <c r="A5039" t="n">
        <v>165</v>
      </c>
      <c r="B5039" t="inlineStr">
        <is>
          <t>Velassaru Maldives</t>
        </is>
      </c>
      <c r="C5039" t="inlineStr">
        <is>
          <t>https://www.nivahotelsandresorts.com/dining/thila/</t>
        </is>
      </c>
      <c r="D5039" t="inlineStr">
        <is>
          <t>dining</t>
        </is>
      </c>
      <c r="E5039" t="inlineStr">
        <is>
          <t>Thila - Niva Hotels</t>
        </is>
      </c>
      <c r="F5039" t="n">
        <v>1208</v>
      </c>
      <c r="G5039" t="inlineStr">
        <is>
          <t>2026-10-05</t>
        </is>
      </c>
      <c r="H5039" t="inlineStr">
        <is>
          <t>official</t>
        </is>
      </c>
      <c r="I5039" t="inlineStr">
        <is>
          <t>output/pages/165_velassaru-maldives/dining__nivahotelsandresorts.com__dining-thila.md</t>
        </is>
      </c>
    </row>
    <row r="5040">
      <c r="A5040" t="n">
        <v>33</v>
      </c>
      <c r="B5040" t="inlineStr">
        <is>
          <t>Dhigali Maldives</t>
        </is>
      </c>
      <c r="C5040" t="inlineStr">
        <is>
          <t>https://www.nivahotelsandresorts.com/dining/the-reef/</t>
        </is>
      </c>
      <c r="D5040" t="inlineStr">
        <is>
          <t>dining</t>
        </is>
      </c>
      <c r="E5040" t="inlineStr">
        <is>
          <t>The Reef - Niva Hotels</t>
        </is>
      </c>
      <c r="F5040" t="n">
        <v>1114</v>
      </c>
      <c r="G5040" t="inlineStr">
        <is>
          <t>2026-10-05</t>
        </is>
      </c>
      <c r="H5040" t="inlineStr">
        <is>
          <t>official</t>
        </is>
      </c>
      <c r="I5040" t="inlineStr">
        <is>
          <t>output/pages/033_dhigali-maldives/dining__nivahotelsandresorts.com__dining-the-reef.md</t>
        </is>
      </c>
    </row>
    <row r="5041">
      <c r="A5041" t="n">
        <v>165</v>
      </c>
      <c r="B5041" t="inlineStr">
        <is>
          <t>Velassaru Maldives</t>
        </is>
      </c>
      <c r="C5041" t="inlineStr">
        <is>
          <t>https://www.nivahotelsandresorts.com/dining/the-reef/</t>
        </is>
      </c>
      <c r="D5041" t="inlineStr">
        <is>
          <t>dining</t>
        </is>
      </c>
      <c r="E5041" t="inlineStr">
        <is>
          <t>The Reef - Niva Hotels</t>
        </is>
      </c>
      <c r="F5041" t="n">
        <v>1114</v>
      </c>
      <c r="G5041" t="inlineStr">
        <is>
          <t>2026-10-05</t>
        </is>
      </c>
      <c r="H5041" t="inlineStr">
        <is>
          <t>official</t>
        </is>
      </c>
      <c r="I5041" t="inlineStr">
        <is>
          <t>output/pages/165_velassaru-maldives/dining__nivahotelsandresorts.com__dining-the-reef.md</t>
        </is>
      </c>
    </row>
    <row r="5042">
      <c r="A5042" t="n">
        <v>33</v>
      </c>
      <c r="B5042" t="inlineStr">
        <is>
          <t>Dhigali Maldives</t>
        </is>
      </c>
      <c r="C5042" t="inlineStr">
        <is>
          <t>https://www.nivahotelsandresorts.com/dining/island-barbeque/</t>
        </is>
      </c>
      <c r="D5042" t="inlineStr">
        <is>
          <t>dining</t>
        </is>
      </c>
      <c r="E5042" t="inlineStr">
        <is>
          <t>Island Barbeque - Niva Hotels</t>
        </is>
      </c>
      <c r="F5042" t="n">
        <v>1148</v>
      </c>
      <c r="G5042" t="inlineStr">
        <is>
          <t>2026-10-05</t>
        </is>
      </c>
      <c r="H5042" t="inlineStr">
        <is>
          <t>official</t>
        </is>
      </c>
      <c r="I5042" t="inlineStr">
        <is>
          <t>output/pages/033_dhigali-maldives/dining__nivahotelsandresorts.com__dining-island-barbeque.md</t>
        </is>
      </c>
    </row>
    <row r="5043">
      <c r="A5043" t="n">
        <v>165</v>
      </c>
      <c r="B5043" t="inlineStr">
        <is>
          <t>Velassaru Maldives</t>
        </is>
      </c>
      <c r="C5043" t="inlineStr">
        <is>
          <t>https://www.nivahotelsandresorts.com/dining/island-barbeque/</t>
        </is>
      </c>
      <c r="D5043" t="inlineStr">
        <is>
          <t>dining</t>
        </is>
      </c>
      <c r="E5043" t="inlineStr">
        <is>
          <t>Island Barbeque - Niva Hotels</t>
        </is>
      </c>
      <c r="F5043" t="n">
        <v>1148</v>
      </c>
      <c r="G5043" t="inlineStr">
        <is>
          <t>2026-10-05</t>
        </is>
      </c>
      <c r="H5043" t="inlineStr">
        <is>
          <t>official</t>
        </is>
      </c>
      <c r="I5043" t="inlineStr">
        <is>
          <t>output/pages/165_velassaru-maldives/dining__nivahotelsandresorts.com__dining-island-barbeque.md</t>
        </is>
      </c>
    </row>
    <row r="5044">
      <c r="A5044" t="n">
        <v>33</v>
      </c>
      <c r="B5044" t="inlineStr">
        <is>
          <t>Dhigali Maldives</t>
        </is>
      </c>
      <c r="C5044" t="inlineStr">
        <is>
          <t>https://www.nivahotelsandresorts.com/dining/brasserie-dauban/</t>
        </is>
      </c>
      <c r="D5044" t="inlineStr">
        <is>
          <t>dining</t>
        </is>
      </c>
      <c r="E5044" t="inlineStr">
        <is>
          <t>Brasserie Dauban - Niva Hotels</t>
        </is>
      </c>
      <c r="F5044" t="n">
        <v>1266</v>
      </c>
      <c r="G5044" t="inlineStr">
        <is>
          <t>2026-10-05</t>
        </is>
      </c>
      <c r="H5044" t="inlineStr">
        <is>
          <t>official</t>
        </is>
      </c>
      <c r="I5044" t="inlineStr">
        <is>
          <t>output/pages/033_dhigali-maldives/dining__nivahotelsandresorts.com__dining-brasserie-dauban.md</t>
        </is>
      </c>
    </row>
    <row r="5045">
      <c r="A5045" t="n">
        <v>165</v>
      </c>
      <c r="B5045" t="inlineStr">
        <is>
          <t>Velassaru Maldives</t>
        </is>
      </c>
      <c r="C5045" t="inlineStr">
        <is>
          <t>https://www.nivahotelsandresorts.com/dining/brasserie-dauban/</t>
        </is>
      </c>
      <c r="D5045" t="inlineStr">
        <is>
          <t>dining</t>
        </is>
      </c>
      <c r="E5045" t="inlineStr">
        <is>
          <t>Brasserie Dauban - Niva Hotels</t>
        </is>
      </c>
      <c r="F5045" t="n">
        <v>1266</v>
      </c>
      <c r="G5045" t="inlineStr">
        <is>
          <t>2026-10-05</t>
        </is>
      </c>
      <c r="H5045" t="inlineStr">
        <is>
          <t>official</t>
        </is>
      </c>
      <c r="I5045" t="inlineStr">
        <is>
          <t>output/pages/165_velassaru-maldives/dining__nivahotelsandresorts.com__dining-brasserie-dauban.md</t>
        </is>
      </c>
    </row>
    <row r="5046">
      <c r="A5046" t="n">
        <v>33</v>
      </c>
      <c r="B5046" t="inlineStr">
        <is>
          <t>Dhigali Maldives</t>
        </is>
      </c>
      <c r="C5046" t="inlineStr">
        <is>
          <t>https://www.nivahotelsandresorts.com/dining/capers/</t>
        </is>
      </c>
      <c r="D5046" t="inlineStr">
        <is>
          <t>dining</t>
        </is>
      </c>
      <c r="E5046" t="inlineStr">
        <is>
          <t>Capers - Niva Hotels</t>
        </is>
      </c>
      <c r="F5046" t="n">
        <v>1341</v>
      </c>
      <c r="G5046" t="inlineStr">
        <is>
          <t>2026-10-05</t>
        </is>
      </c>
      <c r="H5046" t="inlineStr">
        <is>
          <t>official</t>
        </is>
      </c>
      <c r="I5046" t="inlineStr">
        <is>
          <t>output/pages/033_dhigali-maldives/dining__nivahotelsandresorts.com__dining-capers.md</t>
        </is>
      </c>
    </row>
    <row r="5047">
      <c r="A5047" t="n">
        <v>165</v>
      </c>
      <c r="B5047" t="inlineStr">
        <is>
          <t>Velassaru Maldives</t>
        </is>
      </c>
      <c r="C5047" t="inlineStr">
        <is>
          <t>https://www.nivahotelsandresorts.com/dining/capers/</t>
        </is>
      </c>
      <c r="D5047" t="inlineStr">
        <is>
          <t>dining</t>
        </is>
      </c>
      <c r="E5047" t="inlineStr">
        <is>
          <t>Capers - Niva Hotels</t>
        </is>
      </c>
      <c r="F5047" t="n">
        <v>1341</v>
      </c>
      <c r="G5047" t="inlineStr">
        <is>
          <t>2026-10-05</t>
        </is>
      </c>
      <c r="H5047" t="inlineStr">
        <is>
          <t>official</t>
        </is>
      </c>
      <c r="I5047" t="inlineStr">
        <is>
          <t>output/pages/165_velassaru-maldives/dining__nivahotelsandresorts.com__dining-capers.md</t>
        </is>
      </c>
    </row>
    <row r="5048">
      <c r="A5048" t="n">
        <v>33</v>
      </c>
      <c r="B5048" t="inlineStr">
        <is>
          <t>Dhigali Maldives</t>
        </is>
      </c>
      <c r="C5048" t="inlineStr">
        <is>
          <t>https://www.nivahotelsandresorts.com/dining/faru/</t>
        </is>
      </c>
      <c r="D5048" t="inlineStr">
        <is>
          <t>dining</t>
        </is>
      </c>
      <c r="E5048" t="inlineStr">
        <is>
          <t>Faru - Niva Hotels</t>
        </is>
      </c>
      <c r="F5048" t="n">
        <v>1329</v>
      </c>
      <c r="G5048" t="inlineStr">
        <is>
          <t>2026-10-05</t>
        </is>
      </c>
      <c r="H5048" t="inlineStr">
        <is>
          <t>official</t>
        </is>
      </c>
      <c r="I5048" t="inlineStr">
        <is>
          <t>output/pages/033_dhigali-maldives/dining__nivahotelsandresorts.com__dining-faru.md</t>
        </is>
      </c>
    </row>
    <row r="5049">
      <c r="A5049" t="n">
        <v>165</v>
      </c>
      <c r="B5049" t="inlineStr">
        <is>
          <t>Velassaru Maldives</t>
        </is>
      </c>
      <c r="C5049" t="inlineStr">
        <is>
          <t>https://www.nivahotelsandresorts.com/dining/faru/</t>
        </is>
      </c>
      <c r="D5049" t="inlineStr">
        <is>
          <t>dining</t>
        </is>
      </c>
      <c r="E5049" t="inlineStr">
        <is>
          <t>Faru - Niva Hotels</t>
        </is>
      </c>
      <c r="F5049" t="n">
        <v>1329</v>
      </c>
      <c r="G5049" t="inlineStr">
        <is>
          <t>2026-10-05</t>
        </is>
      </c>
      <c r="H5049" t="inlineStr">
        <is>
          <t>official</t>
        </is>
      </c>
      <c r="I5049" t="inlineStr">
        <is>
          <t>output/pages/165_velassaru-maldives/dining__nivahotelsandresorts.com__dining-faru.md</t>
        </is>
      </c>
    </row>
    <row r="5050">
      <c r="A5050" t="n">
        <v>33</v>
      </c>
      <c r="B5050" t="inlineStr">
        <is>
          <t>Dhigali Maldives</t>
        </is>
      </c>
      <c r="C5050" t="inlineStr">
        <is>
          <t>https://www.nivahotelsandresorts.com/maldives-special-offers/labriz-romance/</t>
        </is>
      </c>
      <c r="D5050" t="inlineStr">
        <is>
          <t>wedding</t>
        </is>
      </c>
      <c r="E5050" t="inlineStr">
        <is>
          <t>Labriz Romance - Niva Hotels</t>
        </is>
      </c>
      <c r="F5050" t="n">
        <v>458</v>
      </c>
      <c r="G5050" t="inlineStr">
        <is>
          <t>2026-10-05</t>
        </is>
      </c>
      <c r="H5050" t="inlineStr">
        <is>
          <t>official</t>
        </is>
      </c>
      <c r="I5050" t="inlineStr">
        <is>
          <t>output/pages/033_dhigali-maldives/wedding__nivahotelsandresorts.com__maldives-special-offers-labriz-romance.md</t>
        </is>
      </c>
    </row>
    <row r="5051">
      <c r="A5051" t="n">
        <v>165</v>
      </c>
      <c r="B5051" t="inlineStr">
        <is>
          <t>Velassaru Maldives</t>
        </is>
      </c>
      <c r="C5051" t="inlineStr">
        <is>
          <t>https://www.nivahotelsandresorts.com/maldives-special-offers/labriz-romance/</t>
        </is>
      </c>
      <c r="D5051" t="inlineStr">
        <is>
          <t>wedding</t>
        </is>
      </c>
      <c r="E5051" t="inlineStr">
        <is>
          <t>Labriz Romance - Niva Hotels</t>
        </is>
      </c>
      <c r="F5051" t="n">
        <v>458</v>
      </c>
      <c r="G5051" t="inlineStr">
        <is>
          <t>2026-10-05</t>
        </is>
      </c>
      <c r="H5051" t="inlineStr">
        <is>
          <t>official</t>
        </is>
      </c>
      <c r="I5051" t="inlineStr">
        <is>
          <t>output/pages/165_velassaru-maldives/wedding__nivahotelsandresorts.com__maldives-special-offers-labriz-romance.md</t>
        </is>
      </c>
    </row>
    <row r="5052">
      <c r="A5052" t="n">
        <v>33</v>
      </c>
      <c r="B5052" t="inlineStr">
        <is>
          <t>Dhigali Maldives</t>
        </is>
      </c>
      <c r="C5052" t="inlineStr">
        <is>
          <t>https://www.nivahotelsandresorts.com/maldives-special-offers/summer-offer/</t>
        </is>
      </c>
      <c r="D5052" t="inlineStr">
        <is>
          <t>diving</t>
        </is>
      </c>
      <c r="E5052" t="inlineStr">
        <is>
          <t>Summer Offer - Niva Hotels</t>
        </is>
      </c>
      <c r="F5052" t="n">
        <v>487</v>
      </c>
      <c r="G5052" t="inlineStr">
        <is>
          <t>2026-10-05</t>
        </is>
      </c>
      <c r="H5052" t="inlineStr">
        <is>
          <t>official</t>
        </is>
      </c>
      <c r="I5052" t="inlineStr">
        <is>
          <t>output/pages/033_dhigali-maldives/diving__nivahotelsandresorts.com__maldives-special-offers-summer-offer.md</t>
        </is>
      </c>
    </row>
    <row r="5053">
      <c r="A5053" t="n">
        <v>165</v>
      </c>
      <c r="B5053" t="inlineStr">
        <is>
          <t>Velassaru Maldives</t>
        </is>
      </c>
      <c r="C5053" t="inlineStr">
        <is>
          <t>https://www.nivahotelsandresorts.com/maldives-special-offers/summer-offer/</t>
        </is>
      </c>
      <c r="D5053" t="inlineStr">
        <is>
          <t>diving</t>
        </is>
      </c>
      <c r="E5053" t="inlineStr">
        <is>
          <t>Summer Offer - Niva Hotels</t>
        </is>
      </c>
      <c r="F5053" t="n">
        <v>487</v>
      </c>
      <c r="G5053" t="inlineStr">
        <is>
          <t>2026-10-05</t>
        </is>
      </c>
      <c r="H5053" t="inlineStr">
        <is>
          <t>official</t>
        </is>
      </c>
      <c r="I5053" t="inlineStr">
        <is>
          <t>output/pages/165_velassaru-maldives/diving__nivahotelsandresorts.com__maldives-special-offers-summer-offer.md</t>
        </is>
      </c>
    </row>
    <row r="5054">
      <c r="A5054" t="n">
        <v>33</v>
      </c>
      <c r="B5054" t="inlineStr">
        <is>
          <t>Dhigali Maldives</t>
        </is>
      </c>
      <c r="C5054" t="inlineStr">
        <is>
          <t>https://www.nivahotelsandresorts.com/maldives-special-offers/best-available-rate/</t>
        </is>
      </c>
      <c r="D5054" t="inlineStr">
        <is>
          <t>diving</t>
        </is>
      </c>
      <c r="E5054" t="inlineStr">
        <is>
          <t>Best Available Rate - Niva Hotels</t>
        </is>
      </c>
      <c r="F5054" t="n">
        <v>515</v>
      </c>
      <c r="G5054" t="inlineStr">
        <is>
          <t>2026-10-05</t>
        </is>
      </c>
      <c r="H5054" t="inlineStr">
        <is>
          <t>official</t>
        </is>
      </c>
      <c r="I5054" t="inlineStr">
        <is>
          <t>output/pages/033_dhigali-maldives/diving__nivahotelsandresorts.com__maldives-special-offers-best-available-rate.md</t>
        </is>
      </c>
    </row>
    <row r="5055">
      <c r="A5055" t="n">
        <v>165</v>
      </c>
      <c r="B5055" t="inlineStr">
        <is>
          <t>Velassaru Maldives</t>
        </is>
      </c>
      <c r="C5055" t="inlineStr">
        <is>
          <t>https://www.nivahotelsandresorts.com/maldives-special-offers/best-available-rate/</t>
        </is>
      </c>
      <c r="D5055" t="inlineStr">
        <is>
          <t>diving</t>
        </is>
      </c>
      <c r="E5055" t="inlineStr">
        <is>
          <t>Best Available Rate - Niva Hotels</t>
        </is>
      </c>
      <c r="F5055" t="n">
        <v>515</v>
      </c>
      <c r="G5055" t="inlineStr">
        <is>
          <t>2026-10-05</t>
        </is>
      </c>
      <c r="H5055" t="inlineStr">
        <is>
          <t>official</t>
        </is>
      </c>
      <c r="I5055" t="inlineStr">
        <is>
          <t>output/pages/165_velassaru-maldives/diving__nivahotelsandresorts.com__maldives-special-offers-best-available-rate.md</t>
        </is>
      </c>
    </row>
    <row r="5056">
      <c r="A5056" t="n">
        <v>33</v>
      </c>
      <c r="B5056" t="inlineStr">
        <is>
          <t>Dhigali Maldives</t>
        </is>
      </c>
      <c r="C5056" t="inlineStr">
        <is>
          <t>https://www.nivahotelsandresorts.com/experience/motorised-water-sports-2/</t>
        </is>
      </c>
      <c r="D5056" t="inlineStr">
        <is>
          <t>diving</t>
        </is>
      </c>
      <c r="E5056" t="inlineStr">
        <is>
          <t>Motorised Water Sports - Niva Hotels</t>
        </is>
      </c>
      <c r="F5056" t="n">
        <v>1094</v>
      </c>
      <c r="G5056" t="inlineStr">
        <is>
          <t>2026-10-05</t>
        </is>
      </c>
      <c r="H5056" t="inlineStr">
        <is>
          <t>official</t>
        </is>
      </c>
      <c r="I5056" t="inlineStr">
        <is>
          <t>output/pages/033_dhigali-maldives/diving__nivahotelsandresorts.com__experience-motorised-water-sports-2.md</t>
        </is>
      </c>
    </row>
    <row r="5057">
      <c r="A5057" t="n">
        <v>165</v>
      </c>
      <c r="B5057" t="inlineStr">
        <is>
          <t>Velassaru Maldives</t>
        </is>
      </c>
      <c r="C5057" t="inlineStr">
        <is>
          <t>https://www.nivahotelsandresorts.com/experience/motorised-water-sports-2/</t>
        </is>
      </c>
      <c r="D5057" t="inlineStr">
        <is>
          <t>diving</t>
        </is>
      </c>
      <c r="E5057" t="inlineStr">
        <is>
          <t>Motorised Water Sports - Niva Hotels</t>
        </is>
      </c>
      <c r="F5057" t="n">
        <v>1094</v>
      </c>
      <c r="G5057" t="inlineStr">
        <is>
          <t>2026-10-05</t>
        </is>
      </c>
      <c r="H5057" t="inlineStr">
        <is>
          <t>official</t>
        </is>
      </c>
      <c r="I5057" t="inlineStr">
        <is>
          <t>output/pages/165_velassaru-maldives/diving__nivahotelsandresorts.com__experience-motorised-water-sports-2.md</t>
        </is>
      </c>
    </row>
    <row r="5058">
      <c r="A5058" t="n">
        <v>33</v>
      </c>
      <c r="B5058" t="inlineStr">
        <is>
          <t>Dhigali Maldives</t>
        </is>
      </c>
      <c r="C5058" t="inlineStr">
        <is>
          <t>https://www.nivahotelsandresorts.com/experience/manta-snorkelling-trip/</t>
        </is>
      </c>
      <c r="D5058" t="inlineStr">
        <is>
          <t>diving</t>
        </is>
      </c>
      <c r="E5058" t="inlineStr">
        <is>
          <t>Manta Snorkelling Trip - Niva Hotels</t>
        </is>
      </c>
      <c r="F5058" t="n">
        <v>894</v>
      </c>
      <c r="G5058" t="inlineStr">
        <is>
          <t>2026-10-05</t>
        </is>
      </c>
      <c r="H5058" t="inlineStr">
        <is>
          <t>official</t>
        </is>
      </c>
      <c r="I5058" t="inlineStr">
        <is>
          <t>output/pages/033_dhigali-maldives/diving__nivahotelsandresorts.com__experience-manta-snorkelling-trip.md</t>
        </is>
      </c>
    </row>
    <row r="5059">
      <c r="A5059" t="n">
        <v>165</v>
      </c>
      <c r="B5059" t="inlineStr">
        <is>
          <t>Velassaru Maldives</t>
        </is>
      </c>
      <c r="C5059" t="inlineStr">
        <is>
          <t>https://www.nivahotelsandresorts.com/experience/manta-snorkelling-trip/</t>
        </is>
      </c>
      <c r="D5059" t="inlineStr">
        <is>
          <t>diving</t>
        </is>
      </c>
      <c r="E5059" t="inlineStr">
        <is>
          <t>Manta Snorkelling Trip - Niva Hotels</t>
        </is>
      </c>
      <c r="F5059" t="n">
        <v>894</v>
      </c>
      <c r="G5059" t="inlineStr">
        <is>
          <t>2026-10-05</t>
        </is>
      </c>
      <c r="H5059" t="inlineStr">
        <is>
          <t>official</t>
        </is>
      </c>
      <c r="I5059" t="inlineStr">
        <is>
          <t>output/pages/165_velassaru-maldives/diving__nivahotelsandresorts.com__experience-manta-snorkelling-trip.md</t>
        </is>
      </c>
    </row>
    <row r="5060">
      <c r="A5060" t="n">
        <v>33</v>
      </c>
      <c r="B5060" t="inlineStr">
        <is>
          <t>Dhigali Maldives</t>
        </is>
      </c>
      <c r="C5060" t="inlineStr">
        <is>
          <t>https://www.nivahotelsandresorts.com/experience/turtle-snorkelling-by-dhoni/</t>
        </is>
      </c>
      <c r="D5060" t="inlineStr">
        <is>
          <t>diving</t>
        </is>
      </c>
      <c r="E5060" t="inlineStr">
        <is>
          <t>Turtle Snorkelling by Dhoni - Niva Hotels</t>
        </is>
      </c>
      <c r="F5060" t="n">
        <v>740</v>
      </c>
      <c r="G5060" t="inlineStr">
        <is>
          <t>2026-10-05</t>
        </is>
      </c>
      <c r="H5060" t="inlineStr">
        <is>
          <t>official</t>
        </is>
      </c>
      <c r="I5060" t="inlineStr">
        <is>
          <t>output/pages/033_dhigali-maldives/diving__nivahotelsandresorts.com__experience-turtle-snorkelling-by-dhoni.md</t>
        </is>
      </c>
    </row>
    <row r="5061">
      <c r="A5061" t="n">
        <v>165</v>
      </c>
      <c r="B5061" t="inlineStr">
        <is>
          <t>Velassaru Maldives</t>
        </is>
      </c>
      <c r="C5061" t="inlineStr">
        <is>
          <t>https://www.nivahotelsandresorts.com/experience/turtle-snorkelling-by-dhoni/</t>
        </is>
      </c>
      <c r="D5061" t="inlineStr">
        <is>
          <t>diving</t>
        </is>
      </c>
      <c r="E5061" t="inlineStr">
        <is>
          <t>Turtle Snorkelling by Dhoni - Niva Hotels</t>
        </is>
      </c>
      <c r="F5061" t="n">
        <v>740</v>
      </c>
      <c r="G5061" t="inlineStr">
        <is>
          <t>2026-10-05</t>
        </is>
      </c>
      <c r="H5061" t="inlineStr">
        <is>
          <t>official</t>
        </is>
      </c>
      <c r="I5061" t="inlineStr">
        <is>
          <t>output/pages/165_velassaru-maldives/diving__nivahotelsandresorts.com__experience-turtle-snorkelling-by-dhoni.md</t>
        </is>
      </c>
    </row>
    <row r="5062">
      <c r="A5062" t="n">
        <v>33</v>
      </c>
      <c r="B5062" t="inlineStr">
        <is>
          <t>Dhigali Maldives</t>
        </is>
      </c>
      <c r="C5062" t="inlineStr">
        <is>
          <t>https://www.nivahotelsandresorts.com/experience/windsurfing-2/</t>
        </is>
      </c>
      <c r="D5062" t="inlineStr">
        <is>
          <t>diving</t>
        </is>
      </c>
      <c r="E5062" t="inlineStr">
        <is>
          <t>Windsurfing - Niva Hotels</t>
        </is>
      </c>
      <c r="F5062" t="n">
        <v>823</v>
      </c>
      <c r="G5062" t="inlineStr">
        <is>
          <t>2026-10-05</t>
        </is>
      </c>
      <c r="H5062" t="inlineStr">
        <is>
          <t>official</t>
        </is>
      </c>
      <c r="I5062" t="inlineStr">
        <is>
          <t>output/pages/033_dhigali-maldives/diving__nivahotelsandresorts.com__experience-windsurfing-2.md</t>
        </is>
      </c>
    </row>
    <row r="5063">
      <c r="A5063" t="n">
        <v>165</v>
      </c>
      <c r="B5063" t="inlineStr">
        <is>
          <t>Velassaru Maldives</t>
        </is>
      </c>
      <c r="C5063" t="inlineStr">
        <is>
          <t>https://www.nivahotelsandresorts.com/experience/windsurfing-2/</t>
        </is>
      </c>
      <c r="D5063" t="inlineStr">
        <is>
          <t>diving</t>
        </is>
      </c>
      <c r="E5063" t="inlineStr">
        <is>
          <t>Windsurfing - Niva Hotels</t>
        </is>
      </c>
      <c r="F5063" t="n">
        <v>823</v>
      </c>
      <c r="G5063" t="inlineStr">
        <is>
          <t>2026-10-05</t>
        </is>
      </c>
      <c r="H5063" t="inlineStr">
        <is>
          <t>official</t>
        </is>
      </c>
      <c r="I5063" t="inlineStr">
        <is>
          <t>output/pages/165_velassaru-maldives/diving__nivahotelsandresorts.com__experience-windsurfing-2.md</t>
        </is>
      </c>
    </row>
    <row r="5064">
      <c r="A5064" t="n">
        <v>33</v>
      </c>
      <c r="B5064" t="inlineStr">
        <is>
          <t>Dhigali Maldives</t>
        </is>
      </c>
      <c r="C5064" t="inlineStr">
        <is>
          <t>https://www.nivahotelsandresorts.com/experience/house-lagoon-reef-snorkel/</t>
        </is>
      </c>
      <c r="D5064" t="inlineStr">
        <is>
          <t>diving</t>
        </is>
      </c>
      <c r="E5064" t="inlineStr">
        <is>
          <t>House Lagoon &amp; Reef Snorkel - Niva Hotels</t>
        </is>
      </c>
      <c r="F5064" t="n">
        <v>917</v>
      </c>
      <c r="G5064" t="inlineStr">
        <is>
          <t>2026-10-05</t>
        </is>
      </c>
      <c r="H5064" t="inlineStr">
        <is>
          <t>official</t>
        </is>
      </c>
      <c r="I5064" t="inlineStr">
        <is>
          <t>output/pages/033_dhigali-maldives/diving__nivahotelsandresorts.com__experience-house-lagoon-reef-snorkel.md</t>
        </is>
      </c>
    </row>
    <row r="5065">
      <c r="A5065" t="n">
        <v>165</v>
      </c>
      <c r="B5065" t="inlineStr">
        <is>
          <t>Velassaru Maldives</t>
        </is>
      </c>
      <c r="C5065" t="inlineStr">
        <is>
          <t>https://www.nivahotelsandresorts.com/experience/house-lagoon-reef-snorkel/</t>
        </is>
      </c>
      <c r="D5065" t="inlineStr">
        <is>
          <t>diving</t>
        </is>
      </c>
      <c r="E5065" t="inlineStr">
        <is>
          <t>House Lagoon &amp; Reef Snorkel - Niva Hotels</t>
        </is>
      </c>
      <c r="F5065" t="n">
        <v>917</v>
      </c>
      <c r="G5065" t="inlineStr">
        <is>
          <t>2026-10-05</t>
        </is>
      </c>
      <c r="H5065" t="inlineStr">
        <is>
          <t>official</t>
        </is>
      </c>
      <c r="I5065" t="inlineStr">
        <is>
          <t>output/pages/165_velassaru-maldives/diving__nivahotelsandresorts.com__experience-house-lagoon-reef-snorkel.md</t>
        </is>
      </c>
    </row>
    <row r="5066">
      <c r="A5066" t="n">
        <v>33</v>
      </c>
      <c r="B5066" t="inlineStr">
        <is>
          <t>Dhigali Maldives</t>
        </is>
      </c>
      <c r="C5066" t="inlineStr">
        <is>
          <t>https://www.nivahotelsandresorts.com/experience/jetski/</t>
        </is>
      </c>
      <c r="D5066" t="inlineStr">
        <is>
          <t>excursions</t>
        </is>
      </c>
      <c r="E5066" t="inlineStr">
        <is>
          <t>Jetski - Niva Hotels</t>
        </is>
      </c>
      <c r="F5066" t="n">
        <v>969</v>
      </c>
      <c r="G5066" t="inlineStr">
        <is>
          <t>2026-10-05</t>
        </is>
      </c>
      <c r="H5066" t="inlineStr">
        <is>
          <t>official</t>
        </is>
      </c>
      <c r="I5066" t="inlineStr">
        <is>
          <t>output/pages/033_dhigali-maldives/excursions__nivahotelsandresorts.com__experience-jetski.md</t>
        </is>
      </c>
    </row>
    <row r="5067">
      <c r="A5067" t="n">
        <v>165</v>
      </c>
      <c r="B5067" t="inlineStr">
        <is>
          <t>Velassaru Maldives</t>
        </is>
      </c>
      <c r="C5067" t="inlineStr">
        <is>
          <t>https://www.nivahotelsandresorts.com/experience/jetski/</t>
        </is>
      </c>
      <c r="D5067" t="inlineStr">
        <is>
          <t>excursions</t>
        </is>
      </c>
      <c r="E5067" t="inlineStr">
        <is>
          <t>Jetski - Niva Hotels</t>
        </is>
      </c>
      <c r="F5067" t="n">
        <v>969</v>
      </c>
      <c r="G5067" t="inlineStr">
        <is>
          <t>2026-10-05</t>
        </is>
      </c>
      <c r="H5067" t="inlineStr">
        <is>
          <t>official</t>
        </is>
      </c>
      <c r="I5067" t="inlineStr">
        <is>
          <t>output/pages/165_velassaru-maldives/excursions__nivahotelsandresorts.com__experience-jetski.md</t>
        </is>
      </c>
    </row>
    <row r="5068">
      <c r="A5068" t="n">
        <v>33</v>
      </c>
      <c r="B5068" t="inlineStr">
        <is>
          <t>Dhigali Maldives</t>
        </is>
      </c>
      <c r="C5068" t="inlineStr">
        <is>
          <t>https://www.nivahotelsandresorts.com/experience/big-game-fishing-2/</t>
        </is>
      </c>
      <c r="D5068" t="inlineStr">
        <is>
          <t>excursions</t>
        </is>
      </c>
      <c r="E5068" t="inlineStr">
        <is>
          <t>Big Game Fishing - Niva Hotels</t>
        </is>
      </c>
      <c r="F5068" t="n">
        <v>1017</v>
      </c>
      <c r="G5068" t="inlineStr">
        <is>
          <t>2026-10-05</t>
        </is>
      </c>
      <c r="H5068" t="inlineStr">
        <is>
          <t>official</t>
        </is>
      </c>
      <c r="I5068" t="inlineStr">
        <is>
          <t>output/pages/033_dhigali-maldives/excursions__nivahotelsandresorts.com__experience-big-game-fishing-2.md</t>
        </is>
      </c>
    </row>
    <row r="5069">
      <c r="A5069" t="n">
        <v>165</v>
      </c>
      <c r="B5069" t="inlineStr">
        <is>
          <t>Velassaru Maldives</t>
        </is>
      </c>
      <c r="C5069" t="inlineStr">
        <is>
          <t>https://www.nivahotelsandresorts.com/experience/big-game-fishing-2/</t>
        </is>
      </c>
      <c r="D5069" t="inlineStr">
        <is>
          <t>excursions</t>
        </is>
      </c>
      <c r="E5069" t="inlineStr">
        <is>
          <t>Big Game Fishing - Niva Hotels</t>
        </is>
      </c>
      <c r="F5069" t="n">
        <v>1017</v>
      </c>
      <c r="G5069" t="inlineStr">
        <is>
          <t>2026-10-05</t>
        </is>
      </c>
      <c r="H5069" t="inlineStr">
        <is>
          <t>official</t>
        </is>
      </c>
      <c r="I5069" t="inlineStr">
        <is>
          <t>output/pages/165_velassaru-maldives/excursions__nivahotelsandresorts.com__experience-big-game-fishing-2.md</t>
        </is>
      </c>
    </row>
    <row r="5070">
      <c r="A5070" t="n">
        <v>33</v>
      </c>
      <c r="B5070" t="inlineStr">
        <is>
          <t>Dhigali Maldives</t>
        </is>
      </c>
      <c r="C5070" t="inlineStr">
        <is>
          <t>https://www.nivahotelsandresorts.com/experience/waterski-monoski-wakeboard-kneeboard/</t>
        </is>
      </c>
      <c r="D5070" t="inlineStr">
        <is>
          <t>excursions</t>
        </is>
      </c>
      <c r="E5070" t="inlineStr">
        <is>
          <t>Waterski, Monoski, Wakeboard &amp; Kneeboard - Niva Hotels</t>
        </is>
      </c>
      <c r="F5070" t="n">
        <v>902</v>
      </c>
      <c r="G5070" t="inlineStr">
        <is>
          <t>2026-10-05</t>
        </is>
      </c>
      <c r="H5070" t="inlineStr">
        <is>
          <t>official</t>
        </is>
      </c>
      <c r="I5070" t="inlineStr">
        <is>
          <t>output/pages/033_dhigali-maldives/excursions__nivahotelsandresorts.com__experience-waterski-monoski-wakeboard-kneeboard.md</t>
        </is>
      </c>
    </row>
    <row r="5071">
      <c r="A5071" t="n">
        <v>165</v>
      </c>
      <c r="B5071" t="inlineStr">
        <is>
          <t>Velassaru Maldives</t>
        </is>
      </c>
      <c r="C5071" t="inlineStr">
        <is>
          <t>https://www.nivahotelsandresorts.com/experience/waterski-monoski-wakeboard-kneeboard/</t>
        </is>
      </c>
      <c r="D5071" t="inlineStr">
        <is>
          <t>excursions</t>
        </is>
      </c>
      <c r="E5071" t="inlineStr">
        <is>
          <t>Waterski, Monoski, Wakeboard &amp; Kneeboard - Niva Hotels</t>
        </is>
      </c>
      <c r="F5071" t="n">
        <v>902</v>
      </c>
      <c r="G5071" t="inlineStr">
        <is>
          <t>2026-10-05</t>
        </is>
      </c>
      <c r="H5071" t="inlineStr">
        <is>
          <t>official</t>
        </is>
      </c>
      <c r="I5071" t="inlineStr">
        <is>
          <t>output/pages/165_velassaru-maldives/excursions__nivahotelsandresorts.com__experience-waterski-monoski-wakeboard-kneeboard.md</t>
        </is>
      </c>
    </row>
    <row r="5072">
      <c r="A5072" t="n">
        <v>33</v>
      </c>
      <c r="B5072" t="inlineStr">
        <is>
          <t>Dhigali Maldives</t>
        </is>
      </c>
      <c r="C5072" t="inlineStr">
        <is>
          <t>https://www.nivahotelsandresorts.com/experience/glass-bottom-boat-experience/</t>
        </is>
      </c>
      <c r="D5072" t="inlineStr">
        <is>
          <t>excursions</t>
        </is>
      </c>
      <c r="E5072" t="inlineStr">
        <is>
          <t>Glass-Bottom Boat Experience - Niva Hotels</t>
        </is>
      </c>
      <c r="F5072" t="n">
        <v>851</v>
      </c>
      <c r="G5072" t="inlineStr">
        <is>
          <t>2026-10-05</t>
        </is>
      </c>
      <c r="H5072" t="inlineStr">
        <is>
          <t>official</t>
        </is>
      </c>
      <c r="I5072" t="inlineStr">
        <is>
          <t>output/pages/033_dhigali-maldives/excursions__nivahotelsandresorts.com__experience-glass-bottom-boat-experience.md</t>
        </is>
      </c>
    </row>
    <row r="5073">
      <c r="A5073" t="n">
        <v>165</v>
      </c>
      <c r="B5073" t="inlineStr">
        <is>
          <t>Velassaru Maldives</t>
        </is>
      </c>
      <c r="C5073" t="inlineStr">
        <is>
          <t>https://www.nivahotelsandresorts.com/experience/glass-bottom-boat-experience/</t>
        </is>
      </c>
      <c r="D5073" t="inlineStr">
        <is>
          <t>excursions</t>
        </is>
      </c>
      <c r="E5073" t="inlineStr">
        <is>
          <t>Glass-Bottom Boat Experience - Niva Hotels</t>
        </is>
      </c>
      <c r="F5073" t="n">
        <v>851</v>
      </c>
      <c r="G5073" t="inlineStr">
        <is>
          <t>2026-10-05</t>
        </is>
      </c>
      <c r="H5073" t="inlineStr">
        <is>
          <t>official</t>
        </is>
      </c>
      <c r="I5073" t="inlineStr">
        <is>
          <t>output/pages/165_velassaru-maldives/excursions__nivahotelsandresorts.com__experience-glass-bottom-boat-experience.md</t>
        </is>
      </c>
    </row>
    <row r="5074">
      <c r="A5074" t="n">
        <v>33</v>
      </c>
      <c r="B5074" t="inlineStr">
        <is>
          <t>Dhigali Maldives</t>
        </is>
      </c>
      <c r="C5074" t="inlineStr">
        <is>
          <t>https://www.nivahotelsandresorts.com/experience/stand-up-paddle-kayak/</t>
        </is>
      </c>
      <c r="D5074" t="inlineStr">
        <is>
          <t>excursions</t>
        </is>
      </c>
      <c r="E5074" t="inlineStr">
        <is>
          <t>Stand Up Paddle &amp; Kayak - Niva Hotels</t>
        </is>
      </c>
      <c r="F5074" t="n">
        <v>1004</v>
      </c>
      <c r="G5074" t="inlineStr">
        <is>
          <t>2026-10-05</t>
        </is>
      </c>
      <c r="H5074" t="inlineStr">
        <is>
          <t>official</t>
        </is>
      </c>
      <c r="I5074" t="inlineStr">
        <is>
          <t>output/pages/033_dhigali-maldives/excursions__nivahotelsandresorts.com__experience-stand-up-paddle-kayak.md</t>
        </is>
      </c>
    </row>
    <row r="5075">
      <c r="A5075" t="n">
        <v>165</v>
      </c>
      <c r="B5075" t="inlineStr">
        <is>
          <t>Velassaru Maldives</t>
        </is>
      </c>
      <c r="C5075" t="inlineStr">
        <is>
          <t>https://www.nivahotelsandresorts.com/experience/stand-up-paddle-kayak/</t>
        </is>
      </c>
      <c r="D5075" t="inlineStr">
        <is>
          <t>excursions</t>
        </is>
      </c>
      <c r="E5075" t="inlineStr">
        <is>
          <t>Stand Up Paddle &amp; Kayak - Niva Hotels</t>
        </is>
      </c>
      <c r="F5075" t="n">
        <v>1004</v>
      </c>
      <c r="G5075" t="inlineStr">
        <is>
          <t>2026-10-05</t>
        </is>
      </c>
      <c r="H5075" t="inlineStr">
        <is>
          <t>official</t>
        </is>
      </c>
      <c r="I5075" t="inlineStr">
        <is>
          <t>output/pages/165_velassaru-maldives/excursions__nivahotelsandresorts.com__experience-stand-up-paddle-kayak.md</t>
        </is>
      </c>
    </row>
    <row r="5076">
      <c r="A5076" t="n">
        <v>33</v>
      </c>
      <c r="B5076" t="inlineStr">
        <is>
          <t>Dhigali Maldives</t>
        </is>
      </c>
      <c r="C5076" t="inlineStr">
        <is>
          <t>https://www.nivahotelsandresorts.com/experience/manta-turtle-dolphin-trip/</t>
        </is>
      </c>
      <c r="D5076" t="inlineStr">
        <is>
          <t>excursions</t>
        </is>
      </c>
      <c r="E5076" t="inlineStr">
        <is>
          <t>Manta, Turtle &amp; Dolphin Trip - Niva Hotels</t>
        </is>
      </c>
      <c r="F5076" t="n">
        <v>938</v>
      </c>
      <c r="G5076" t="inlineStr">
        <is>
          <t>2026-10-05</t>
        </is>
      </c>
      <c r="H5076" t="inlineStr">
        <is>
          <t>official</t>
        </is>
      </c>
      <c r="I5076" t="inlineStr">
        <is>
          <t>output/pages/033_dhigali-maldives/excursions__nivahotelsandresorts.com__experience-manta-turtle-dolphin-trip.md</t>
        </is>
      </c>
    </row>
    <row r="5077">
      <c r="A5077" t="n">
        <v>165</v>
      </c>
      <c r="B5077" t="inlineStr">
        <is>
          <t>Velassaru Maldives</t>
        </is>
      </c>
      <c r="C5077" t="inlineStr">
        <is>
          <t>https://www.nivahotelsandresorts.com/experience/manta-turtle-dolphin-trip/</t>
        </is>
      </c>
      <c r="D5077" t="inlineStr">
        <is>
          <t>excursions</t>
        </is>
      </c>
      <c r="E5077" t="inlineStr">
        <is>
          <t>Manta, Turtle &amp; Dolphin Trip - Niva Hotels</t>
        </is>
      </c>
      <c r="F5077" t="n">
        <v>938</v>
      </c>
      <c r="G5077" t="inlineStr">
        <is>
          <t>2026-10-05</t>
        </is>
      </c>
      <c r="H5077" t="inlineStr">
        <is>
          <t>official</t>
        </is>
      </c>
      <c r="I5077" t="inlineStr">
        <is>
          <t>output/pages/165_velassaru-maldives/excursions__nivahotelsandresorts.com__experience-manta-turtle-dolphin-trip.md</t>
        </is>
      </c>
    </row>
    <row r="5078">
      <c r="A5078" t="n">
        <v>33</v>
      </c>
      <c r="B5078" t="inlineStr">
        <is>
          <t>Dhigali Maldives</t>
        </is>
      </c>
      <c r="C5078" t="inlineStr">
        <is>
          <t>https://www.nivahotelsandresorts.com/experience/recreation-centre/</t>
        </is>
      </c>
      <c r="D5078" t="inlineStr">
        <is>
          <t>dining</t>
        </is>
      </c>
      <c r="E5078" t="inlineStr">
        <is>
          <t>Recreation Centre - Niva Hotels</t>
        </is>
      </c>
      <c r="F5078" t="n">
        <v>945</v>
      </c>
      <c r="G5078" t="inlineStr">
        <is>
          <t>2026-10-05</t>
        </is>
      </c>
      <c r="H5078" t="inlineStr">
        <is>
          <t>official</t>
        </is>
      </c>
      <c r="I5078" t="inlineStr">
        <is>
          <t>output/pages/033_dhigali-maldives/dining__nivahotelsandresorts.com__experience-recreation-centre.md</t>
        </is>
      </c>
    </row>
    <row r="5079">
      <c r="A5079" t="n">
        <v>165</v>
      </c>
      <c r="B5079" t="inlineStr">
        <is>
          <t>Velassaru Maldives</t>
        </is>
      </c>
      <c r="C5079" t="inlineStr">
        <is>
          <t>https://www.nivahotelsandresorts.com/experience/recreation-centre/</t>
        </is>
      </c>
      <c r="D5079" t="inlineStr">
        <is>
          <t>dining</t>
        </is>
      </c>
      <c r="E5079" t="inlineStr">
        <is>
          <t>Recreation Centre - Niva Hotels</t>
        </is>
      </c>
      <c r="F5079" t="n">
        <v>945</v>
      </c>
      <c r="G5079" t="inlineStr">
        <is>
          <t>2026-10-05</t>
        </is>
      </c>
      <c r="H5079" t="inlineStr">
        <is>
          <t>official</t>
        </is>
      </c>
      <c r="I5079" t="inlineStr">
        <is>
          <t>output/pages/165_velassaru-maldives/dining__nivahotelsandresorts.com__experience-recreation-centre.md</t>
        </is>
      </c>
    </row>
    <row r="5080">
      <c r="A5080" t="n">
        <v>33</v>
      </c>
      <c r="B5080" t="inlineStr">
        <is>
          <t>Dhigali Maldives</t>
        </is>
      </c>
      <c r="C5080" t="inlineStr">
        <is>
          <t>https://www.nivahotelsandresorts.com/experience/manta-turtle-dolphin-sandbank-trip/</t>
        </is>
      </c>
      <c r="D5080" t="inlineStr">
        <is>
          <t>excursions</t>
        </is>
      </c>
      <c r="E5080" t="inlineStr">
        <is>
          <t>Manta, Turtle, Dolphin &amp; Sandbank Trip - Niva Hotels</t>
        </is>
      </c>
      <c r="F5080" t="n">
        <v>995</v>
      </c>
      <c r="G5080" t="inlineStr">
        <is>
          <t>2026-10-05</t>
        </is>
      </c>
      <c r="H5080" t="inlineStr">
        <is>
          <t>official</t>
        </is>
      </c>
      <c r="I5080" t="inlineStr">
        <is>
          <t>output/pages/033_dhigali-maldives/excursions__nivahotelsandresorts.com__experience-manta-turtle-dolphin-sandbank-trip.md</t>
        </is>
      </c>
    </row>
    <row r="5081">
      <c r="A5081" t="n">
        <v>165</v>
      </c>
      <c r="B5081" t="inlineStr">
        <is>
          <t>Velassaru Maldives</t>
        </is>
      </c>
      <c r="C5081" t="inlineStr">
        <is>
          <t>https://www.nivahotelsandresorts.com/experience/manta-turtle-dolphin-sandbank-trip/</t>
        </is>
      </c>
      <c r="D5081" t="inlineStr">
        <is>
          <t>excursions</t>
        </is>
      </c>
      <c r="E5081" t="inlineStr">
        <is>
          <t>Manta, Turtle, Dolphin &amp; Sandbank Trip - Niva Hotels</t>
        </is>
      </c>
      <c r="F5081" t="n">
        <v>995</v>
      </c>
      <c r="G5081" t="inlineStr">
        <is>
          <t>2026-10-05</t>
        </is>
      </c>
      <c r="H5081" t="inlineStr">
        <is>
          <t>official</t>
        </is>
      </c>
      <c r="I5081" t="inlineStr">
        <is>
          <t>output/pages/165_velassaru-maldives/excursions__nivahotelsandresorts.com__experience-manta-turtle-dolphin-sandbank-trip.md</t>
        </is>
      </c>
    </row>
    <row r="5082">
      <c r="A5082" t="n">
        <v>33</v>
      </c>
      <c r="B5082" t="inlineStr">
        <is>
          <t>Dhigali Maldives</t>
        </is>
      </c>
      <c r="C5082" t="inlineStr">
        <is>
          <t>https://www.nivahotelsandresorts.com/experience/snorkelling-adventure-by-dhoni/</t>
        </is>
      </c>
      <c r="D5082" t="inlineStr">
        <is>
          <t>diving</t>
        </is>
      </c>
      <c r="E5082" t="inlineStr">
        <is>
          <t>Snorkelling Adventure by Dhoni - Niva Hotels</t>
        </is>
      </c>
      <c r="F5082" t="n">
        <v>833</v>
      </c>
      <c r="G5082" t="inlineStr">
        <is>
          <t>2026-10-05</t>
        </is>
      </c>
      <c r="H5082" t="inlineStr">
        <is>
          <t>official</t>
        </is>
      </c>
      <c r="I5082" t="inlineStr">
        <is>
          <t>output/pages/033_dhigali-maldives/diving__nivahotelsandresorts.com__experience-snorkelling-adventure-by-dhoni.md</t>
        </is>
      </c>
    </row>
    <row r="5083">
      <c r="A5083" t="n">
        <v>165</v>
      </c>
      <c r="B5083" t="inlineStr">
        <is>
          <t>Velassaru Maldives</t>
        </is>
      </c>
      <c r="C5083" t="inlineStr">
        <is>
          <t>https://www.nivahotelsandresorts.com/experience/snorkelling-adventure-by-dhoni/</t>
        </is>
      </c>
      <c r="D5083" t="inlineStr">
        <is>
          <t>diving</t>
        </is>
      </c>
      <c r="E5083" t="inlineStr">
        <is>
          <t>Snorkelling Adventure by Dhoni - Niva Hotels</t>
        </is>
      </c>
      <c r="F5083" t="n">
        <v>833</v>
      </c>
      <c r="G5083" t="inlineStr">
        <is>
          <t>2026-10-05</t>
        </is>
      </c>
      <c r="H5083" t="inlineStr">
        <is>
          <t>official</t>
        </is>
      </c>
      <c r="I5083" t="inlineStr">
        <is>
          <t>output/pages/165_velassaru-maldives/diving__nivahotelsandresorts.com__experience-snorkelling-adventure-by-dhoni.md</t>
        </is>
      </c>
    </row>
    <row r="5084">
      <c r="A5084" t="n">
        <v>33</v>
      </c>
      <c r="B5084" t="inlineStr">
        <is>
          <t>Dhigali Maldives</t>
        </is>
      </c>
      <c r="C5084" t="inlineStr">
        <is>
          <t>https://www.nivahotelsandresorts.com/experience/towable-rides/</t>
        </is>
      </c>
      <c r="D5084" t="inlineStr">
        <is>
          <t>excursions</t>
        </is>
      </c>
      <c r="E5084" t="inlineStr">
        <is>
          <t>Towable Rides - Niva Hotels</t>
        </is>
      </c>
      <c r="F5084" t="n">
        <v>837</v>
      </c>
      <c r="G5084" t="inlineStr">
        <is>
          <t>2026-10-05</t>
        </is>
      </c>
      <c r="H5084" t="inlineStr">
        <is>
          <t>official</t>
        </is>
      </c>
      <c r="I5084" t="inlineStr">
        <is>
          <t>output/pages/033_dhigali-maldives/excursions__nivahotelsandresorts.com__experience-towable-rides.md</t>
        </is>
      </c>
    </row>
    <row r="5085">
      <c r="A5085" t="n">
        <v>165</v>
      </c>
      <c r="B5085" t="inlineStr">
        <is>
          <t>Velassaru Maldives</t>
        </is>
      </c>
      <c r="C5085" t="inlineStr">
        <is>
          <t>https://www.nivahotelsandresorts.com/experience/towable-rides/</t>
        </is>
      </c>
      <c r="D5085" t="inlineStr">
        <is>
          <t>excursions</t>
        </is>
      </c>
      <c r="E5085" t="inlineStr">
        <is>
          <t>Towable Rides - Niva Hotels</t>
        </is>
      </c>
      <c r="F5085" t="n">
        <v>837</v>
      </c>
      <c r="G5085" t="inlineStr">
        <is>
          <t>2026-10-05</t>
        </is>
      </c>
      <c r="H5085" t="inlineStr">
        <is>
          <t>official</t>
        </is>
      </c>
      <c r="I5085" t="inlineStr">
        <is>
          <t>output/pages/165_velassaru-maldives/excursions__nivahotelsandresorts.com__experience-towable-rides.md</t>
        </is>
      </c>
    </row>
    <row r="5086">
      <c r="A5086" t="n">
        <v>33</v>
      </c>
      <c r="B5086" t="inlineStr">
        <is>
          <t>Dhigali Maldives</t>
        </is>
      </c>
      <c r="C5086" t="inlineStr">
        <is>
          <t>https://www.nivahotelsandresorts.com/experience/pulse-and-flow/</t>
        </is>
      </c>
      <c r="D5086" t="inlineStr">
        <is>
          <t>excursions</t>
        </is>
      </c>
      <c r="E5086" t="inlineStr">
        <is>
          <t>Pulse and Flow - Niva Hotels</t>
        </is>
      </c>
      <c r="F5086" t="n">
        <v>1160</v>
      </c>
      <c r="G5086" t="inlineStr">
        <is>
          <t>2026-10-05</t>
        </is>
      </c>
      <c r="H5086" t="inlineStr">
        <is>
          <t>official</t>
        </is>
      </c>
      <c r="I5086" t="inlineStr">
        <is>
          <t>output/pages/033_dhigali-maldives/excursions__nivahotelsandresorts.com__experience-pulse-and-flow.md</t>
        </is>
      </c>
    </row>
    <row r="5087">
      <c r="A5087" t="n">
        <v>165</v>
      </c>
      <c r="B5087" t="inlineStr">
        <is>
          <t>Velassaru Maldives</t>
        </is>
      </c>
      <c r="C5087" t="inlineStr">
        <is>
          <t>https://www.nivahotelsandresorts.com/experience/pulse-and-flow/</t>
        </is>
      </c>
      <c r="D5087" t="inlineStr">
        <is>
          <t>excursions</t>
        </is>
      </c>
      <c r="E5087" t="inlineStr">
        <is>
          <t>Pulse and Flow - Niva Hotels</t>
        </is>
      </c>
      <c r="F5087" t="n">
        <v>1160</v>
      </c>
      <c r="G5087" t="inlineStr">
        <is>
          <t>2026-10-05</t>
        </is>
      </c>
      <c r="H5087" t="inlineStr">
        <is>
          <t>official</t>
        </is>
      </c>
      <c r="I5087" t="inlineStr">
        <is>
          <t>output/pages/165_velassaru-maldives/excursions__nivahotelsandresorts.com__experience-pulse-and-flow.md</t>
        </is>
      </c>
    </row>
    <row r="5088">
      <c r="A5088" t="n">
        <v>33</v>
      </c>
      <c r="B5088" t="inlineStr">
        <is>
          <t>Dhigali Maldives</t>
        </is>
      </c>
      <c r="C5088" t="inlineStr">
        <is>
          <t>https://www.nivahotelsandresorts.com/property-location/maldives/</t>
        </is>
      </c>
      <c r="D5088" t="inlineStr">
        <is>
          <t>diving</t>
        </is>
      </c>
      <c r="E5088" t="inlineStr">
        <is>
          <t>Maldives Archives - Niva Hotels</t>
        </is>
      </c>
      <c r="F5088" t="n">
        <v>276</v>
      </c>
      <c r="G5088" t="inlineStr">
        <is>
          <t>2026-10-05</t>
        </is>
      </c>
      <c r="H5088" t="inlineStr">
        <is>
          <t>official</t>
        </is>
      </c>
      <c r="I5088" t="inlineStr">
        <is>
          <t>output/pages/033_dhigali-maldives/diving__nivahotelsandresorts.com__property-location-maldives.md</t>
        </is>
      </c>
    </row>
    <row r="5089">
      <c r="A5089" t="n">
        <v>165</v>
      </c>
      <c r="B5089" t="inlineStr">
        <is>
          <t>Velassaru Maldives</t>
        </is>
      </c>
      <c r="C5089" t="inlineStr">
        <is>
          <t>https://www.nivahotelsandresorts.com/property-location/maldives/</t>
        </is>
      </c>
      <c r="D5089" t="inlineStr">
        <is>
          <t>diving</t>
        </is>
      </c>
      <c r="E5089" t="inlineStr">
        <is>
          <t>Maldives Archives - Niva Hotels</t>
        </is>
      </c>
      <c r="F5089" t="n">
        <v>276</v>
      </c>
      <c r="G5089" t="inlineStr">
        <is>
          <t>2026-10-05</t>
        </is>
      </c>
      <c r="H5089" t="inlineStr">
        <is>
          <t>official</t>
        </is>
      </c>
      <c r="I5089" t="inlineStr">
        <is>
          <t>output/pages/165_velassaru-maldives/diving__nivahotelsandresorts.com__property-location-maldives.md</t>
        </is>
      </c>
    </row>
    <row r="5090">
      <c r="A5090" t="n">
        <v>33</v>
      </c>
      <c r="B5090" t="inlineStr">
        <is>
          <t>Dhigali Maldives</t>
        </is>
      </c>
      <c r="C5090" t="inlineStr">
        <is>
          <t>https://www.nivahotelsandresorts.com/property-travel-style/wellness/</t>
        </is>
      </c>
      <c r="D5090" t="inlineStr">
        <is>
          <t>spa</t>
        </is>
      </c>
      <c r="E5090" t="inlineStr">
        <is>
          <t>Wellness Archives - Niva Hotels</t>
        </is>
      </c>
      <c r="F5090" t="n">
        <v>276</v>
      </c>
      <c r="G5090" t="inlineStr">
        <is>
          <t>2026-10-05</t>
        </is>
      </c>
      <c r="H5090" t="inlineStr">
        <is>
          <t>official</t>
        </is>
      </c>
      <c r="I5090" t="inlineStr">
        <is>
          <t>output/pages/033_dhigali-maldives/spa__nivahotelsandresorts.com__property-travel-style-wellness.md</t>
        </is>
      </c>
    </row>
    <row r="5091">
      <c r="A5091" t="n">
        <v>165</v>
      </c>
      <c r="B5091" t="inlineStr">
        <is>
          <t>Velassaru Maldives</t>
        </is>
      </c>
      <c r="C5091" t="inlineStr">
        <is>
          <t>https://www.nivahotelsandresorts.com/property-travel-style/wellness/</t>
        </is>
      </c>
      <c r="D5091" t="inlineStr">
        <is>
          <t>spa</t>
        </is>
      </c>
      <c r="E5091" t="inlineStr">
        <is>
          <t>Wellness Archives - Niva Hotels</t>
        </is>
      </c>
      <c r="F5091" t="n">
        <v>276</v>
      </c>
      <c r="G5091" t="inlineStr">
        <is>
          <t>2026-10-05</t>
        </is>
      </c>
      <c r="H5091" t="inlineStr">
        <is>
          <t>official</t>
        </is>
      </c>
      <c r="I5091" t="inlineStr">
        <is>
          <t>output/pages/165_velassaru-maldives/spa__nivahotelsandresorts.com__property-travel-style-wellness.md</t>
        </is>
      </c>
    </row>
    <row r="5092">
      <c r="A5092" t="n">
        <v>33</v>
      </c>
      <c r="B5092" t="inlineStr">
        <is>
          <t>Dhigali Maldives</t>
        </is>
      </c>
      <c r="C5092" t="inlineStr">
        <is>
          <t>https://www.nivahotelsandresorts.com/property-travel-style/family/</t>
        </is>
      </c>
      <c r="D5092" t="inlineStr">
        <is>
          <t>kids</t>
        </is>
      </c>
      <c r="E5092" t="inlineStr">
        <is>
          <t>Family Archives - Niva Hotels</t>
        </is>
      </c>
      <c r="F5092" t="n">
        <v>294</v>
      </c>
      <c r="G5092" t="inlineStr">
        <is>
          <t>2026-10-05</t>
        </is>
      </c>
      <c r="H5092" t="inlineStr">
        <is>
          <t>official</t>
        </is>
      </c>
      <c r="I5092" t="inlineStr">
        <is>
          <t>output/pages/033_dhigali-maldives/kids__nivahotelsandresorts.com__property-travel-style-family.md</t>
        </is>
      </c>
    </row>
    <row r="5093">
      <c r="A5093" t="n">
        <v>165</v>
      </c>
      <c r="B5093" t="inlineStr">
        <is>
          <t>Velassaru Maldives</t>
        </is>
      </c>
      <c r="C5093" t="inlineStr">
        <is>
          <t>https://www.nivahotelsandresorts.com/property-travel-style/family/</t>
        </is>
      </c>
      <c r="D5093" t="inlineStr">
        <is>
          <t>kids</t>
        </is>
      </c>
      <c r="E5093" t="inlineStr">
        <is>
          <t>Family Archives - Niva Hotels</t>
        </is>
      </c>
      <c r="F5093" t="n">
        <v>294</v>
      </c>
      <c r="G5093" t="inlineStr">
        <is>
          <t>2026-10-05</t>
        </is>
      </c>
      <c r="H5093" t="inlineStr">
        <is>
          <t>official</t>
        </is>
      </c>
      <c r="I5093" t="inlineStr">
        <is>
          <t>output/pages/165_velassaru-maldives/kids__nivahotelsandresorts.com__property-travel-style-family.md</t>
        </is>
      </c>
    </row>
    <row r="5094">
      <c r="A5094" t="n">
        <v>33</v>
      </c>
      <c r="B5094" t="inlineStr">
        <is>
          <t>Dhigali Maldives</t>
        </is>
      </c>
      <c r="C5094" t="inlineStr">
        <is>
          <t>https://www.nivahotelsandresorts.com/property-location/seychelles/</t>
        </is>
      </c>
      <c r="D5094" t="inlineStr">
        <is>
          <t>transfers</t>
        </is>
      </c>
      <c r="E5094" t="inlineStr">
        <is>
          <t>Seychelles Archives - Niva Hotels</t>
        </is>
      </c>
      <c r="F5094" t="n">
        <v>236</v>
      </c>
      <c r="G5094" t="inlineStr">
        <is>
          <t>2026-10-05</t>
        </is>
      </c>
      <c r="H5094" t="inlineStr">
        <is>
          <t>official</t>
        </is>
      </c>
      <c r="I5094" t="inlineStr">
        <is>
          <t>output/pages/033_dhigali-maldives/transfers__nivahotelsandresorts.com__property-location-seychelles.md</t>
        </is>
      </c>
    </row>
    <row r="5095">
      <c r="A5095" t="n">
        <v>165</v>
      </c>
      <c r="B5095" t="inlineStr">
        <is>
          <t>Velassaru Maldives</t>
        </is>
      </c>
      <c r="C5095" t="inlineStr">
        <is>
          <t>https://www.nivahotelsandresorts.com/property-location/seychelles/</t>
        </is>
      </c>
      <c r="D5095" t="inlineStr">
        <is>
          <t>transfers</t>
        </is>
      </c>
      <c r="E5095" t="inlineStr">
        <is>
          <t>Seychelles Archives - Niva Hotels</t>
        </is>
      </c>
      <c r="F5095" t="n">
        <v>236</v>
      </c>
      <c r="G5095" t="inlineStr">
        <is>
          <t>2026-10-05</t>
        </is>
      </c>
      <c r="H5095" t="inlineStr">
        <is>
          <t>official</t>
        </is>
      </c>
      <c r="I5095" t="inlineStr">
        <is>
          <t>output/pages/165_velassaru-maldives/transfers__nivahotelsandresorts.com__property-location-seychelles.md</t>
        </is>
      </c>
    </row>
    <row r="5096">
      <c r="A5096" t="n">
        <v>33</v>
      </c>
      <c r="B5096" t="inlineStr">
        <is>
          <t>Dhigali Maldives</t>
        </is>
      </c>
      <c r="C5096" t="inlineStr">
        <is>
          <t>https://www.nivahotelsandresorts.com/property-travel-style/adventure/</t>
        </is>
      </c>
      <c r="D5096" t="inlineStr">
        <is>
          <t>excursions</t>
        </is>
      </c>
      <c r="E5096" t="inlineStr">
        <is>
          <t>Adventure Archives - Niva Hotels</t>
        </is>
      </c>
      <c r="F5096" t="n">
        <v>294</v>
      </c>
      <c r="G5096" t="inlineStr">
        <is>
          <t>2026-10-05</t>
        </is>
      </c>
      <c r="H5096" t="inlineStr">
        <is>
          <t>official</t>
        </is>
      </c>
      <c r="I5096" t="inlineStr">
        <is>
          <t>output/pages/033_dhigali-maldives/excursions__nivahotelsandresorts.com__property-travel-style-adventure.md</t>
        </is>
      </c>
    </row>
    <row r="5097">
      <c r="A5097" t="n">
        <v>165</v>
      </c>
      <c r="B5097" t="inlineStr">
        <is>
          <t>Velassaru Maldives</t>
        </is>
      </c>
      <c r="C5097" t="inlineStr">
        <is>
          <t>https://www.nivahotelsandresorts.com/property-travel-style/adventure/</t>
        </is>
      </c>
      <c r="D5097" t="inlineStr">
        <is>
          <t>excursions</t>
        </is>
      </c>
      <c r="E5097" t="inlineStr">
        <is>
          <t>Adventure Archives - Niva Hotels</t>
        </is>
      </c>
      <c r="F5097" t="n">
        <v>294</v>
      </c>
      <c r="G5097" t="inlineStr">
        <is>
          <t>2026-10-05</t>
        </is>
      </c>
      <c r="H5097" t="inlineStr">
        <is>
          <t>official</t>
        </is>
      </c>
      <c r="I5097" t="inlineStr">
        <is>
          <t>output/pages/165_velassaru-maldives/excursions__nivahotelsandresorts.com__property-travel-style-adventure.md</t>
        </is>
      </c>
    </row>
    <row r="5098">
      <c r="A5098" t="n">
        <v>33</v>
      </c>
      <c r="B5098" t="inlineStr">
        <is>
          <t>Dhigali Maldives</t>
        </is>
      </c>
      <c r="C5098" t="inlineStr">
        <is>
          <t>https://www.nivahotelsandresorts.com/experience/tennis-3/</t>
        </is>
      </c>
      <c r="D5098" t="inlineStr">
        <is>
          <t>excursions</t>
        </is>
      </c>
      <c r="E5098" t="inlineStr">
        <is>
          <t>Tennis - Niva Hotels</t>
        </is>
      </c>
      <c r="F5098" t="n">
        <v>913</v>
      </c>
      <c r="G5098" t="inlineStr">
        <is>
          <t>2026-10-05</t>
        </is>
      </c>
      <c r="H5098" t="inlineStr">
        <is>
          <t>official</t>
        </is>
      </c>
      <c r="I5098" t="inlineStr">
        <is>
          <t>output/pages/033_dhigali-maldives/excursions__nivahotelsandresorts.com__experience-tennis-3.md</t>
        </is>
      </c>
    </row>
    <row r="5099">
      <c r="A5099" t="n">
        <v>165</v>
      </c>
      <c r="B5099" t="inlineStr">
        <is>
          <t>Velassaru Maldives</t>
        </is>
      </c>
      <c r="C5099" t="inlineStr">
        <is>
          <t>https://www.nivahotelsandresorts.com/experience/tennis-3/</t>
        </is>
      </c>
      <c r="D5099" t="inlineStr">
        <is>
          <t>excursions</t>
        </is>
      </c>
      <c r="E5099" t="inlineStr">
        <is>
          <t>Tennis - Niva Hotels</t>
        </is>
      </c>
      <c r="F5099" t="n">
        <v>913</v>
      </c>
      <c r="G5099" t="inlineStr">
        <is>
          <t>2026-10-05</t>
        </is>
      </c>
      <c r="H5099" t="inlineStr">
        <is>
          <t>official</t>
        </is>
      </c>
      <c r="I5099" t="inlineStr">
        <is>
          <t>output/pages/165_velassaru-maldives/excursions__nivahotelsandresorts.com__experience-tennis-3.md</t>
        </is>
      </c>
    </row>
    <row r="5100">
      <c r="A5100" t="n">
        <v>33</v>
      </c>
      <c r="B5100" t="inlineStr">
        <is>
          <t>Dhigali Maldives</t>
        </is>
      </c>
      <c r="C5100" t="inlineStr">
        <is>
          <t>https://www.nivahotelsandresorts.com/experience/sunset-sports-fishing/</t>
        </is>
      </c>
      <c r="D5100" t="inlineStr">
        <is>
          <t>excursions</t>
        </is>
      </c>
      <c r="E5100" t="inlineStr">
        <is>
          <t>Sunset Sports Fishing - Niva Hotels</t>
        </is>
      </c>
      <c r="F5100" t="n">
        <v>867</v>
      </c>
      <c r="G5100" t="inlineStr">
        <is>
          <t>2026-10-05</t>
        </is>
      </c>
      <c r="H5100" t="inlineStr">
        <is>
          <t>official</t>
        </is>
      </c>
      <c r="I5100" t="inlineStr">
        <is>
          <t>output/pages/033_dhigali-maldives/excursions__nivahotelsandresorts.com__experience-sunset-sports-fishing.md</t>
        </is>
      </c>
    </row>
    <row r="5101">
      <c r="A5101" t="n">
        <v>165</v>
      </c>
      <c r="B5101" t="inlineStr">
        <is>
          <t>Velassaru Maldives</t>
        </is>
      </c>
      <c r="C5101" t="inlineStr">
        <is>
          <t>https://www.nivahotelsandresorts.com/experience/sunset-sports-fishing/</t>
        </is>
      </c>
      <c r="D5101" t="inlineStr">
        <is>
          <t>excursions</t>
        </is>
      </c>
      <c r="E5101" t="inlineStr">
        <is>
          <t>Sunset Sports Fishing - Niva Hotels</t>
        </is>
      </c>
      <c r="F5101" t="n">
        <v>867</v>
      </c>
      <c r="G5101" t="inlineStr">
        <is>
          <t>2026-10-05</t>
        </is>
      </c>
      <c r="H5101" t="inlineStr">
        <is>
          <t>official</t>
        </is>
      </c>
      <c r="I5101" t="inlineStr">
        <is>
          <t>output/pages/165_velassaru-maldives/excursions__nivahotelsandresorts.com__experience-sunset-sports-fishing.md</t>
        </is>
      </c>
    </row>
    <row r="5102">
      <c r="A5102" t="n">
        <v>33</v>
      </c>
      <c r="B5102" t="inlineStr">
        <is>
          <t>Dhigali Maldives</t>
        </is>
      </c>
      <c r="C5102" t="inlineStr">
        <is>
          <t>https://www.nivahotelsandresorts.com/experience/house-reef-snorkelling-lesson/</t>
        </is>
      </c>
      <c r="D5102" t="inlineStr">
        <is>
          <t>diving</t>
        </is>
      </c>
      <c r="E5102" t="inlineStr">
        <is>
          <t>House Reef Snorkelling Lesson - Niva Hotels</t>
        </is>
      </c>
      <c r="F5102" t="n">
        <v>696</v>
      </c>
      <c r="G5102" t="inlineStr">
        <is>
          <t>2026-10-05</t>
        </is>
      </c>
      <c r="H5102" t="inlineStr">
        <is>
          <t>official</t>
        </is>
      </c>
      <c r="I5102" t="inlineStr">
        <is>
          <t>output/pages/033_dhigali-maldives/diving__nivahotelsandresorts.com__experience-house-reef-snorkelling-lesson.md</t>
        </is>
      </c>
    </row>
    <row r="5103">
      <c r="A5103" t="n">
        <v>165</v>
      </c>
      <c r="B5103" t="inlineStr">
        <is>
          <t>Velassaru Maldives</t>
        </is>
      </c>
      <c r="C5103" t="inlineStr">
        <is>
          <t>https://www.nivahotelsandresorts.com/experience/house-reef-snorkelling-lesson/</t>
        </is>
      </c>
      <c r="D5103" t="inlineStr">
        <is>
          <t>diving</t>
        </is>
      </c>
      <c r="E5103" t="inlineStr">
        <is>
          <t>House Reef Snorkelling Lesson - Niva Hotels</t>
        </is>
      </c>
      <c r="F5103" t="n">
        <v>696</v>
      </c>
      <c r="G5103" t="inlineStr">
        <is>
          <t>2026-10-05</t>
        </is>
      </c>
      <c r="H5103" t="inlineStr">
        <is>
          <t>official</t>
        </is>
      </c>
      <c r="I5103" t="inlineStr">
        <is>
          <t>output/pages/165_velassaru-maldives/diving__nivahotelsandresorts.com__experience-house-reef-snorkelling-lesson.md</t>
        </is>
      </c>
    </row>
    <row r="5104">
      <c r="A5104" t="n">
        <v>33</v>
      </c>
      <c r="B5104" t="inlineStr">
        <is>
          <t>Dhigali Maldives</t>
        </is>
      </c>
      <c r="C5104" t="inlineStr">
        <is>
          <t>https://www.nivahotelsandresorts.com/experience/fitness-centre-3/</t>
        </is>
      </c>
      <c r="D5104" t="inlineStr">
        <is>
          <t>excursions</t>
        </is>
      </c>
      <c r="E5104" t="inlineStr">
        <is>
          <t>Fitness Centre - Niva Hotels</t>
        </is>
      </c>
      <c r="F5104" t="n">
        <v>793</v>
      </c>
      <c r="G5104" t="inlineStr">
        <is>
          <t>2026-10-05</t>
        </is>
      </c>
      <c r="H5104" t="inlineStr">
        <is>
          <t>official</t>
        </is>
      </c>
      <c r="I5104" t="inlineStr">
        <is>
          <t>output/pages/033_dhigali-maldives/excursions__nivahotelsandresorts.com__experience-fitness-centre-3.md</t>
        </is>
      </c>
    </row>
    <row r="5105">
      <c r="A5105" t="n">
        <v>165</v>
      </c>
      <c r="B5105" t="inlineStr">
        <is>
          <t>Velassaru Maldives</t>
        </is>
      </c>
      <c r="C5105" t="inlineStr">
        <is>
          <t>https://www.nivahotelsandresorts.com/experience/fitness-centre-3/</t>
        </is>
      </c>
      <c r="D5105" t="inlineStr">
        <is>
          <t>excursions</t>
        </is>
      </c>
      <c r="E5105" t="inlineStr">
        <is>
          <t>Fitness Centre - Niva Hotels</t>
        </is>
      </c>
      <c r="F5105" t="n">
        <v>793</v>
      </c>
      <c r="G5105" t="inlineStr">
        <is>
          <t>2026-10-05</t>
        </is>
      </c>
      <c r="H5105" t="inlineStr">
        <is>
          <t>official</t>
        </is>
      </c>
      <c r="I5105" t="inlineStr">
        <is>
          <t>output/pages/165_velassaru-maldives/excursions__nivahotelsandresorts.com__experience-fitness-centre-3.md</t>
        </is>
      </c>
    </row>
    <row r="5106">
      <c r="A5106" t="n">
        <v>135</v>
      </c>
      <c r="B5106" t="inlineStr">
        <is>
          <t>Diamonds Thudufushi Beach and Water Villas</t>
        </is>
      </c>
      <c r="C5106" t="inlineStr">
        <is>
          <t>https://www.diamondsresorts.com/</t>
        </is>
      </c>
      <c r="D5106" t="inlineStr">
        <is>
          <t>diving</t>
        </is>
      </c>
      <c r="E5106" t="inlineStr">
        <is>
          <t>Diamonds Hotels &amp; Resorts  in the Indian Ocean - Book a real all inclusive resorts hotel</t>
        </is>
      </c>
      <c r="F5106" t="n">
        <v>5430</v>
      </c>
      <c r="G5106" t="inlineStr">
        <is>
          <t>2026-10-05</t>
        </is>
      </c>
      <c r="H5106" t="inlineStr">
        <is>
          <t>official</t>
        </is>
      </c>
      <c r="I5106" t="inlineStr">
        <is>
          <t>output/pages/135_diamonds-thudufushi-beach-and-water-villas/diving__diamondsresorts.com__home.md</t>
        </is>
      </c>
    </row>
    <row r="5107">
      <c r="A5107" t="n">
        <v>178</v>
      </c>
      <c r="B5107" t="inlineStr">
        <is>
          <t>Diamonds Athuruga Beach &amp; Water Villas</t>
        </is>
      </c>
      <c r="C5107" t="inlineStr">
        <is>
          <t>https://www.diamondsresorts.com/</t>
        </is>
      </c>
      <c r="D5107" t="inlineStr">
        <is>
          <t>diving</t>
        </is>
      </c>
      <c r="E5107" t="inlineStr">
        <is>
          <t>Diamonds Hotels &amp; Resorts  in the Indian Ocean - Book a real all inclusive resorts hotel</t>
        </is>
      </c>
      <c r="F5107" t="n">
        <v>5430</v>
      </c>
      <c r="G5107" t="inlineStr">
        <is>
          <t>2026-10-05</t>
        </is>
      </c>
      <c r="H5107" t="inlineStr">
        <is>
          <t>official</t>
        </is>
      </c>
      <c r="I5107" t="inlineStr">
        <is>
          <t>output/pages/178_diamonds-athuruga-beach-water-villas/diving__diamondsresorts.com__home.md</t>
        </is>
      </c>
    </row>
    <row r="5108">
      <c r="A5108" t="n">
        <v>135</v>
      </c>
      <c r="B5108" t="inlineStr">
        <is>
          <t>Diamonds Thudufushi Beach and Water Villas</t>
        </is>
      </c>
      <c r="C5108" t="inlineStr">
        <is>
          <t>https://www.diamondsresorts.com/fr</t>
        </is>
      </c>
      <c r="D5108" t="inlineStr">
        <is>
          <t>overview</t>
        </is>
      </c>
      <c r="E5108" t="inlineStr">
        <is>
          <t>Diamonds Hotels &amp; Resorts à L'océan Indien - Réserver un hôtel all inclusive resorts</t>
        </is>
      </c>
      <c r="F5108" t="n">
        <v>6323</v>
      </c>
      <c r="G5108" t="inlineStr">
        <is>
          <t>2026-10-05</t>
        </is>
      </c>
      <c r="H5108" t="inlineStr">
        <is>
          <t>official</t>
        </is>
      </c>
      <c r="I5108" t="inlineStr">
        <is>
          <t>output/pages/135_diamonds-thudufushi-beach-and-water-villas/overview__diamondsresorts.com__fr.md</t>
        </is>
      </c>
    </row>
    <row r="5109">
      <c r="A5109" t="n">
        <v>178</v>
      </c>
      <c r="B5109" t="inlineStr">
        <is>
          <t>Diamonds Athuruga Beach &amp; Water Villas</t>
        </is>
      </c>
      <c r="C5109" t="inlineStr">
        <is>
          <t>https://www.diamondsresorts.com/fr</t>
        </is>
      </c>
      <c r="D5109" t="inlineStr">
        <is>
          <t>overview</t>
        </is>
      </c>
      <c r="E5109" t="inlineStr">
        <is>
          <t>Diamonds Hotels &amp; Resorts à L'océan Indien - Réserver un hôtel all inclusive resorts</t>
        </is>
      </c>
      <c r="F5109" t="n">
        <v>6323</v>
      </c>
      <c r="G5109" t="inlineStr">
        <is>
          <t>2026-10-05</t>
        </is>
      </c>
      <c r="H5109" t="inlineStr">
        <is>
          <t>official</t>
        </is>
      </c>
      <c r="I5109" t="inlineStr">
        <is>
          <t>output/pages/178_diamonds-athuruga-beach-water-villas/overview__diamondsresorts.com__fr.md</t>
        </is>
      </c>
    </row>
    <row r="5110">
      <c r="A5110" t="n">
        <v>135</v>
      </c>
      <c r="B5110" t="inlineStr">
        <is>
          <t>Diamonds Thudufushi Beach and Water Villas</t>
        </is>
      </c>
      <c r="C5110" t="inlineStr">
        <is>
          <t>https://www.diamondsresorts.com/philosophy/</t>
        </is>
      </c>
      <c r="D5110" t="inlineStr">
        <is>
          <t>diving</t>
        </is>
      </c>
      <c r="E5110" t="inlineStr">
        <is>
          <t>Philosophy the Indian Ocean Hotel - Diamonds Hotels &amp; Resorts</t>
        </is>
      </c>
      <c r="F5110" t="n">
        <v>418</v>
      </c>
      <c r="G5110" t="inlineStr">
        <is>
          <t>2026-10-05</t>
        </is>
      </c>
      <c r="H5110" t="inlineStr">
        <is>
          <t>official</t>
        </is>
      </c>
      <c r="I5110" t="inlineStr">
        <is>
          <t>output/pages/135_diamonds-thudufushi-beach-and-water-villas/diving__diamondsresorts.com__philosophy.md</t>
        </is>
      </c>
    </row>
    <row r="5111">
      <c r="A5111" t="n">
        <v>178</v>
      </c>
      <c r="B5111" t="inlineStr">
        <is>
          <t>Diamonds Athuruga Beach &amp; Water Villas</t>
        </is>
      </c>
      <c r="C5111" t="inlineStr">
        <is>
          <t>https://www.diamondsresorts.com/philosophy/</t>
        </is>
      </c>
      <c r="D5111" t="inlineStr">
        <is>
          <t>diving</t>
        </is>
      </c>
      <c r="E5111" t="inlineStr">
        <is>
          <t>Philosophy the Indian Ocean Hotel - Diamonds Hotels &amp; Resorts</t>
        </is>
      </c>
      <c r="F5111" t="n">
        <v>418</v>
      </c>
      <c r="G5111" t="inlineStr">
        <is>
          <t>2026-10-05</t>
        </is>
      </c>
      <c r="H5111" t="inlineStr">
        <is>
          <t>official</t>
        </is>
      </c>
      <c r="I5111" t="inlineStr">
        <is>
          <t>output/pages/178_diamonds-athuruga-beach-water-villas/diving__diamondsresorts.com__philosophy.md</t>
        </is>
      </c>
    </row>
    <row r="5112">
      <c r="A5112" t="n">
        <v>135</v>
      </c>
      <c r="B5112" t="inlineStr">
        <is>
          <t>Diamonds Thudufushi Beach and Water Villas</t>
        </is>
      </c>
      <c r="C5112" t="inlineStr">
        <is>
          <t>https://www.diamondsresorts.com/buy-now-save-later/</t>
        </is>
      </c>
      <c r="D5112" t="inlineStr">
        <is>
          <t>diving</t>
        </is>
      </c>
      <c r="E5112" t="inlineStr">
        <is>
          <t>Buy now, save later! the Indian Ocean Hotel - Diamonds Hotels &amp; Resorts</t>
        </is>
      </c>
      <c r="F5112" t="n">
        <v>2323</v>
      </c>
      <c r="G5112" t="inlineStr">
        <is>
          <t>2026-10-05</t>
        </is>
      </c>
      <c r="H5112" t="inlineStr">
        <is>
          <t>official</t>
        </is>
      </c>
      <c r="I5112" t="inlineStr">
        <is>
          <t>output/pages/135_diamonds-thudufushi-beach-and-water-villas/diving__diamondsresorts.com__buy-now-save-later.md</t>
        </is>
      </c>
    </row>
    <row r="5113">
      <c r="A5113" t="n">
        <v>178</v>
      </c>
      <c r="B5113" t="inlineStr">
        <is>
          <t>Diamonds Athuruga Beach &amp; Water Villas</t>
        </is>
      </c>
      <c r="C5113" t="inlineStr">
        <is>
          <t>https://www.diamondsresorts.com/buy-now-save-later/</t>
        </is>
      </c>
      <c r="D5113" t="inlineStr">
        <is>
          <t>diving</t>
        </is>
      </c>
      <c r="E5113" t="inlineStr">
        <is>
          <t>Buy now, save later! the Indian Ocean Hotel - Diamonds Hotels &amp; Resorts</t>
        </is>
      </c>
      <c r="F5113" t="n">
        <v>2323</v>
      </c>
      <c r="G5113" t="inlineStr">
        <is>
          <t>2026-10-05</t>
        </is>
      </c>
      <c r="H5113" t="inlineStr">
        <is>
          <t>official</t>
        </is>
      </c>
      <c r="I5113" t="inlineStr">
        <is>
          <t>output/pages/178_diamonds-athuruga-beach-water-villas/diving__diamondsresorts.com__buy-now-save-later.md</t>
        </is>
      </c>
    </row>
    <row r="5114">
      <c r="A5114" t="n">
        <v>135</v>
      </c>
      <c r="B5114" t="inlineStr">
        <is>
          <t>Diamonds Thudufushi Beach and Water Villas</t>
        </is>
      </c>
      <c r="C5114" t="inlineStr">
        <is>
          <t>https://www.diamondsresorts.com/travel-guide/zanzibar/</t>
        </is>
      </c>
      <c r="D5114" t="inlineStr">
        <is>
          <t>dining</t>
        </is>
      </c>
      <c r="E5114" t="inlineStr">
        <is>
          <t>Travel Guide - Zanzibar the Indian Ocean Hotel - Diamonds Hotels &amp; Resorts</t>
        </is>
      </c>
      <c r="F5114" t="n">
        <v>11019</v>
      </c>
      <c r="G5114" t="inlineStr">
        <is>
          <t>2026-10-05</t>
        </is>
      </c>
      <c r="H5114" t="inlineStr">
        <is>
          <t>official</t>
        </is>
      </c>
      <c r="I5114" t="inlineStr">
        <is>
          <t>output/pages/135_diamonds-thudufushi-beach-and-water-villas/dining__diamondsresorts.com__travel-guide-zanzibar.md</t>
        </is>
      </c>
    </row>
    <row r="5115">
      <c r="A5115" t="n">
        <v>178</v>
      </c>
      <c r="B5115" t="inlineStr">
        <is>
          <t>Diamonds Athuruga Beach &amp; Water Villas</t>
        </is>
      </c>
      <c r="C5115" t="inlineStr">
        <is>
          <t>https://www.diamondsresorts.com/travel-guide/zanzibar/</t>
        </is>
      </c>
      <c r="D5115" t="inlineStr">
        <is>
          <t>dining</t>
        </is>
      </c>
      <c r="E5115" t="inlineStr">
        <is>
          <t>Travel Guide - Zanzibar the Indian Ocean Hotel - Diamonds Hotels &amp; Resorts</t>
        </is>
      </c>
      <c r="F5115" t="n">
        <v>11019</v>
      </c>
      <c r="G5115" t="inlineStr">
        <is>
          <t>2026-10-05</t>
        </is>
      </c>
      <c r="H5115" t="inlineStr">
        <is>
          <t>official</t>
        </is>
      </c>
      <c r="I5115" t="inlineStr">
        <is>
          <t>output/pages/178_diamonds-athuruga-beach-water-villas/dining__diamondsresorts.com__travel-guide-zanzibar.md</t>
        </is>
      </c>
    </row>
    <row r="5116">
      <c r="A5116" t="n">
        <v>135</v>
      </c>
      <c r="B5116" t="inlineStr">
        <is>
          <t>Diamonds Thudufushi Beach and Water Villas</t>
        </is>
      </c>
      <c r="C5116" t="inlineStr">
        <is>
          <t>https://www.diamondsresorts.com/de</t>
        </is>
      </c>
      <c r="D5116" t="inlineStr">
        <is>
          <t>overview</t>
        </is>
      </c>
      <c r="E5116" t="inlineStr">
        <is>
          <t>Diamonds Hotels &amp; Resorts in der Indische Ozean - All inclusive Resorts Hotel buchung</t>
        </is>
      </c>
      <c r="F5116" t="n">
        <v>5829</v>
      </c>
      <c r="G5116" t="inlineStr">
        <is>
          <t>2026-10-05</t>
        </is>
      </c>
      <c r="H5116" t="inlineStr">
        <is>
          <t>official</t>
        </is>
      </c>
      <c r="I5116" t="inlineStr">
        <is>
          <t>output/pages/135_diamonds-thudufushi-beach-and-water-villas/overview__diamondsresorts.com__de.md</t>
        </is>
      </c>
    </row>
    <row r="5117">
      <c r="A5117" t="n">
        <v>178</v>
      </c>
      <c r="B5117" t="inlineStr">
        <is>
          <t>Diamonds Athuruga Beach &amp; Water Villas</t>
        </is>
      </c>
      <c r="C5117" t="inlineStr">
        <is>
          <t>https://www.diamondsresorts.com/de</t>
        </is>
      </c>
      <c r="D5117" t="inlineStr">
        <is>
          <t>overview</t>
        </is>
      </c>
      <c r="E5117" t="inlineStr">
        <is>
          <t>Diamonds Hotels &amp; Resorts in der Indische Ozean - All inclusive Resorts Hotel buchung</t>
        </is>
      </c>
      <c r="F5117" t="n">
        <v>5829</v>
      </c>
      <c r="G5117" t="inlineStr">
        <is>
          <t>2026-10-05</t>
        </is>
      </c>
      <c r="H5117" t="inlineStr">
        <is>
          <t>official</t>
        </is>
      </c>
      <c r="I5117" t="inlineStr">
        <is>
          <t>output/pages/178_diamonds-athuruga-beach-water-villas/overview__diamondsresorts.com__de.md</t>
        </is>
      </c>
    </row>
    <row r="5118">
      <c r="A5118" t="n">
        <v>135</v>
      </c>
      <c r="B5118" t="inlineStr">
        <is>
          <t>Diamonds Thudufushi Beach and Water Villas</t>
        </is>
      </c>
      <c r="C5118" t="inlineStr">
        <is>
          <t>https://www.diamondsresorts.com/de/sitemap/</t>
        </is>
      </c>
      <c r="D5118" t="inlineStr">
        <is>
          <t>overview</t>
        </is>
      </c>
      <c r="E5118" t="inlineStr">
        <is>
          <t>Sitemap Hotel der Indische Ozean -  Diamonds Hotels &amp; Resorts</t>
        </is>
      </c>
      <c r="F5118" t="n">
        <v>1274</v>
      </c>
      <c r="G5118" t="inlineStr">
        <is>
          <t>2026-10-05</t>
        </is>
      </c>
      <c r="H5118" t="inlineStr">
        <is>
          <t>official</t>
        </is>
      </c>
      <c r="I5118" t="inlineStr">
        <is>
          <t>output/pages/135_diamonds-thudufushi-beach-and-water-villas/overview__diamondsresorts.com__de-sitemap.md</t>
        </is>
      </c>
    </row>
    <row r="5119">
      <c r="A5119" t="n">
        <v>178</v>
      </c>
      <c r="B5119" t="inlineStr">
        <is>
          <t>Diamonds Athuruga Beach &amp; Water Villas</t>
        </is>
      </c>
      <c r="C5119" t="inlineStr">
        <is>
          <t>https://www.diamondsresorts.com/de/sitemap/</t>
        </is>
      </c>
      <c r="D5119" t="inlineStr">
        <is>
          <t>overview</t>
        </is>
      </c>
      <c r="E5119" t="inlineStr">
        <is>
          <t>Sitemap Hotel der Indische Ozean -  Diamonds Hotels &amp; Resorts</t>
        </is>
      </c>
      <c r="F5119" t="n">
        <v>1274</v>
      </c>
      <c r="G5119" t="inlineStr">
        <is>
          <t>2026-10-05</t>
        </is>
      </c>
      <c r="H5119" t="inlineStr">
        <is>
          <t>official</t>
        </is>
      </c>
      <c r="I5119" t="inlineStr">
        <is>
          <t>output/pages/178_diamonds-athuruga-beach-water-villas/overview__diamondsresorts.com__de-sitemap.md</t>
        </is>
      </c>
    </row>
    <row r="5120">
      <c r="A5120" t="n">
        <v>135</v>
      </c>
      <c r="B5120" t="inlineStr">
        <is>
          <t>Diamonds Thudufushi Beach and Water Villas</t>
        </is>
      </c>
      <c r="C5120" t="inlineStr">
        <is>
          <t>https://www.diamondsresorts.com/it/meeting-incentive/</t>
        </is>
      </c>
      <c r="D5120" t="inlineStr">
        <is>
          <t>events</t>
        </is>
      </c>
      <c r="E5120" t="inlineStr">
        <is>
          <t>Meeting e Incentive Hotel nell'Oceano Indiano  - Diamonds Hotels &amp; Resorts</t>
        </is>
      </c>
      <c r="F5120" t="n">
        <v>1601</v>
      </c>
      <c r="G5120" t="inlineStr">
        <is>
          <t>2026-10-05</t>
        </is>
      </c>
      <c r="H5120" t="inlineStr">
        <is>
          <t>official</t>
        </is>
      </c>
      <c r="I5120" t="inlineStr">
        <is>
          <t>output/pages/135_diamonds-thudufushi-beach-and-water-villas/events__diamondsresorts.com__it-meeting-incentive.md</t>
        </is>
      </c>
    </row>
    <row r="5121">
      <c r="A5121" t="n">
        <v>178</v>
      </c>
      <c r="B5121" t="inlineStr">
        <is>
          <t>Diamonds Athuruga Beach &amp; Water Villas</t>
        </is>
      </c>
      <c r="C5121" t="inlineStr">
        <is>
          <t>https://www.diamondsresorts.com/it/meeting-incentive/</t>
        </is>
      </c>
      <c r="D5121" t="inlineStr">
        <is>
          <t>events</t>
        </is>
      </c>
      <c r="E5121" t="inlineStr">
        <is>
          <t>Meeting e Incentive Hotel nell'Oceano Indiano  - Diamonds Hotels &amp; Resorts</t>
        </is>
      </c>
      <c r="F5121" t="n">
        <v>1601</v>
      </c>
      <c r="G5121" t="inlineStr">
        <is>
          <t>2026-10-05</t>
        </is>
      </c>
      <c r="H5121" t="inlineStr">
        <is>
          <t>official</t>
        </is>
      </c>
      <c r="I5121" t="inlineStr">
        <is>
          <t>output/pages/178_diamonds-athuruga-beach-water-villas/events__diamondsresorts.com__it-meeting-incentive.md</t>
        </is>
      </c>
    </row>
    <row r="5122">
      <c r="A5122" t="n">
        <v>135</v>
      </c>
      <c r="B5122" t="inlineStr">
        <is>
          <t>Diamonds Thudufushi Beach and Water Villas</t>
        </is>
      </c>
      <c r="C5122" t="inlineStr">
        <is>
          <t>https://www.diamondsresorts.com/travel-guide/</t>
        </is>
      </c>
      <c r="D5122" t="inlineStr">
        <is>
          <t>diving</t>
        </is>
      </c>
      <c r="E5122" t="inlineStr">
        <is>
          <t>Travel Guide the Indian Ocean Hotel - Diamonds Hotels &amp; Resorts</t>
        </is>
      </c>
      <c r="F5122" t="n">
        <v>1709</v>
      </c>
      <c r="G5122" t="inlineStr">
        <is>
          <t>2026-10-05</t>
        </is>
      </c>
      <c r="H5122" t="inlineStr">
        <is>
          <t>official</t>
        </is>
      </c>
      <c r="I5122" t="inlineStr">
        <is>
          <t>output/pages/135_diamonds-thudufushi-beach-and-water-villas/diving__diamondsresorts.com__travel-guide.md</t>
        </is>
      </c>
    </row>
    <row r="5123">
      <c r="A5123" t="n">
        <v>178</v>
      </c>
      <c r="B5123" t="inlineStr">
        <is>
          <t>Diamonds Athuruga Beach &amp; Water Villas</t>
        </is>
      </c>
      <c r="C5123" t="inlineStr">
        <is>
          <t>https://www.diamondsresorts.com/travel-guide/</t>
        </is>
      </c>
      <c r="D5123" t="inlineStr">
        <is>
          <t>diving</t>
        </is>
      </c>
      <c r="E5123" t="inlineStr">
        <is>
          <t>Travel Guide the Indian Ocean Hotel - Diamonds Hotels &amp; Resorts</t>
        </is>
      </c>
      <c r="F5123" t="n">
        <v>1709</v>
      </c>
      <c r="G5123" t="inlineStr">
        <is>
          <t>2026-10-05</t>
        </is>
      </c>
      <c r="H5123" t="inlineStr">
        <is>
          <t>official</t>
        </is>
      </c>
      <c r="I5123" t="inlineStr">
        <is>
          <t>output/pages/178_diamonds-athuruga-beach-water-villas/diving__diamondsresorts.com__travel-guide.md</t>
        </is>
      </c>
    </row>
    <row r="5124">
      <c r="A5124" t="n">
        <v>135</v>
      </c>
      <c r="B5124" t="inlineStr">
        <is>
          <t>Diamonds Thudufushi Beach and Water Villas</t>
        </is>
      </c>
      <c r="C5124" t="inlineStr">
        <is>
          <t>https://www.diamondsresorts.com/places/fishing-villages/</t>
        </is>
      </c>
      <c r="D5124" t="inlineStr">
        <is>
          <t>diving</t>
        </is>
      </c>
      <c r="E5124" t="inlineStr">
        <is>
          <t>Fishing villages the Indian Ocean Hotel - Diamonds Hotels &amp; Resorts</t>
        </is>
      </c>
      <c r="F5124" t="n">
        <v>658</v>
      </c>
      <c r="G5124" t="inlineStr">
        <is>
          <t>2026-10-05</t>
        </is>
      </c>
      <c r="H5124" t="inlineStr">
        <is>
          <t>official</t>
        </is>
      </c>
      <c r="I5124" t="inlineStr">
        <is>
          <t>output/pages/135_diamonds-thudufushi-beach-and-water-villas/diving__diamondsresorts.com__places-fishing-villages.md</t>
        </is>
      </c>
    </row>
    <row r="5125">
      <c r="A5125" t="n">
        <v>178</v>
      </c>
      <c r="B5125" t="inlineStr">
        <is>
          <t>Diamonds Athuruga Beach &amp; Water Villas</t>
        </is>
      </c>
      <c r="C5125" t="inlineStr">
        <is>
          <t>https://www.diamondsresorts.com/places/fishing-villages/</t>
        </is>
      </c>
      <c r="D5125" t="inlineStr">
        <is>
          <t>diving</t>
        </is>
      </c>
      <c r="E5125" t="inlineStr">
        <is>
          <t>Fishing villages the Indian Ocean Hotel - Diamonds Hotels &amp; Resorts</t>
        </is>
      </c>
      <c r="F5125" t="n">
        <v>658</v>
      </c>
      <c r="G5125" t="inlineStr">
        <is>
          <t>2026-10-05</t>
        </is>
      </c>
      <c r="H5125" t="inlineStr">
        <is>
          <t>official</t>
        </is>
      </c>
      <c r="I5125" t="inlineStr">
        <is>
          <t>output/pages/178_diamonds-athuruga-beach-water-villas/diving__diamondsresorts.com__places-fishing-villages.md</t>
        </is>
      </c>
    </row>
    <row r="5126">
      <c r="A5126" t="n">
        <v>135</v>
      </c>
      <c r="B5126" t="inlineStr">
        <is>
          <t>Diamonds Thudufushi Beach and Water Villas</t>
        </is>
      </c>
      <c r="C5126" t="inlineStr">
        <is>
          <t>https://www.diamondsresorts.com/it/offerte-speciali/</t>
        </is>
      </c>
      <c r="D5126" t="inlineStr">
        <is>
          <t>diving</t>
        </is>
      </c>
      <c r="E5126" t="inlineStr">
        <is>
          <t>Offerte esclusive Hotel nell'Oceano Indiano  - Diamonds Hotels &amp; Resorts</t>
        </is>
      </c>
      <c r="F5126" t="n">
        <v>17757</v>
      </c>
      <c r="G5126" t="inlineStr">
        <is>
          <t>2026-10-05</t>
        </is>
      </c>
      <c r="H5126" t="inlineStr">
        <is>
          <t>official</t>
        </is>
      </c>
      <c r="I5126" t="inlineStr">
        <is>
          <t>output/pages/135_diamonds-thudufushi-beach-and-water-villas/diving__diamondsresorts.com__it-offerte-speciali.md</t>
        </is>
      </c>
    </row>
    <row r="5127">
      <c r="A5127" t="n">
        <v>178</v>
      </c>
      <c r="B5127" t="inlineStr">
        <is>
          <t>Diamonds Athuruga Beach &amp; Water Villas</t>
        </is>
      </c>
      <c r="C5127" t="inlineStr">
        <is>
          <t>https://www.diamondsresorts.com/it/offerte-speciali/</t>
        </is>
      </c>
      <c r="D5127" t="inlineStr">
        <is>
          <t>diving</t>
        </is>
      </c>
      <c r="E5127" t="inlineStr">
        <is>
          <t>Offerte esclusive Hotel nell'Oceano Indiano  - Diamonds Hotels &amp; Resorts</t>
        </is>
      </c>
      <c r="F5127" t="n">
        <v>17757</v>
      </c>
      <c r="G5127" t="inlineStr">
        <is>
          <t>2026-10-05</t>
        </is>
      </c>
      <c r="H5127" t="inlineStr">
        <is>
          <t>official</t>
        </is>
      </c>
      <c r="I5127" t="inlineStr">
        <is>
          <t>output/pages/178_diamonds-athuruga-beach-water-villas/diving__diamondsresorts.com__it-offerte-speciali.md</t>
        </is>
      </c>
    </row>
    <row r="5128">
      <c r="A5128" t="n">
        <v>135</v>
      </c>
      <c r="B5128" t="inlineStr">
        <is>
          <t>Diamonds Thudufushi Beach and Water Villas</t>
        </is>
      </c>
      <c r="C5128" t="inlineStr">
        <is>
          <t>https://www.diamondsresorts.com/travel-guide/kenya/</t>
        </is>
      </c>
      <c r="D5128" t="inlineStr">
        <is>
          <t>diving</t>
        </is>
      </c>
      <c r="E5128" t="inlineStr">
        <is>
          <t>Travel Guide - Kenya the Indian Ocean Hotel - Diamonds Hotels &amp; Resorts</t>
        </is>
      </c>
      <c r="F5128" t="n">
        <v>8928</v>
      </c>
      <c r="G5128" t="inlineStr">
        <is>
          <t>2026-10-05</t>
        </is>
      </c>
      <c r="H5128" t="inlineStr">
        <is>
          <t>official</t>
        </is>
      </c>
      <c r="I5128" t="inlineStr">
        <is>
          <t>output/pages/135_diamonds-thudufushi-beach-and-water-villas/diving__diamondsresorts.com__travel-guide-kenya.md</t>
        </is>
      </c>
    </row>
    <row r="5129">
      <c r="A5129" t="n">
        <v>178</v>
      </c>
      <c r="B5129" t="inlineStr">
        <is>
          <t>Diamonds Athuruga Beach &amp; Water Villas</t>
        </is>
      </c>
      <c r="C5129" t="inlineStr">
        <is>
          <t>https://www.diamondsresorts.com/travel-guide/kenya/</t>
        </is>
      </c>
      <c r="D5129" t="inlineStr">
        <is>
          <t>diving</t>
        </is>
      </c>
      <c r="E5129" t="inlineStr">
        <is>
          <t>Travel Guide - Kenya the Indian Ocean Hotel - Diamonds Hotels &amp; Resorts</t>
        </is>
      </c>
      <c r="F5129" t="n">
        <v>8928</v>
      </c>
      <c r="G5129" t="inlineStr">
        <is>
          <t>2026-10-05</t>
        </is>
      </c>
      <c r="H5129" t="inlineStr">
        <is>
          <t>official</t>
        </is>
      </c>
      <c r="I5129" t="inlineStr">
        <is>
          <t>output/pages/178_diamonds-athuruga-beach-water-villas/diving__diamondsresorts.com__travel-guide-kenya.md</t>
        </is>
      </c>
    </row>
    <row r="5130">
      <c r="A5130" t="n">
        <v>135</v>
      </c>
      <c r="B5130" t="inlineStr">
        <is>
          <t>Diamonds Thudufushi Beach and Water Villas</t>
        </is>
      </c>
      <c r="C5130" t="inlineStr">
        <is>
          <t>https://www.diamondsresorts.com/customize-your-holiday/</t>
        </is>
      </c>
      <c r="D5130" t="inlineStr">
        <is>
          <t>diving</t>
        </is>
      </c>
      <c r="E5130" t="inlineStr">
        <is>
          <t>Customize your holiday the Indian Ocean Hotel - Diamonds Hotels &amp; Resorts</t>
        </is>
      </c>
      <c r="F5130" t="n">
        <v>4775</v>
      </c>
      <c r="G5130" t="inlineStr">
        <is>
          <t>2026-10-05</t>
        </is>
      </c>
      <c r="H5130" t="inlineStr">
        <is>
          <t>official</t>
        </is>
      </c>
      <c r="I5130" t="inlineStr">
        <is>
          <t>output/pages/135_diamonds-thudufushi-beach-and-water-villas/diving__diamondsresorts.com__customize-your-holiday.md</t>
        </is>
      </c>
    </row>
    <row r="5131">
      <c r="A5131" t="n">
        <v>178</v>
      </c>
      <c r="B5131" t="inlineStr">
        <is>
          <t>Diamonds Athuruga Beach &amp; Water Villas</t>
        </is>
      </c>
      <c r="C5131" t="inlineStr">
        <is>
          <t>https://www.diamondsresorts.com/customize-your-holiday/</t>
        </is>
      </c>
      <c r="D5131" t="inlineStr">
        <is>
          <t>diving</t>
        </is>
      </c>
      <c r="E5131" t="inlineStr">
        <is>
          <t>Customize your holiday the Indian Ocean Hotel - Diamonds Hotels &amp; Resorts</t>
        </is>
      </c>
      <c r="F5131" t="n">
        <v>4775</v>
      </c>
      <c r="G5131" t="inlineStr">
        <is>
          <t>2026-10-05</t>
        </is>
      </c>
      <c r="H5131" t="inlineStr">
        <is>
          <t>official</t>
        </is>
      </c>
      <c r="I5131" t="inlineStr">
        <is>
          <t>output/pages/178_diamonds-athuruga-beach-water-villas/diving__diamondsresorts.com__customize-your-holiday.md</t>
        </is>
      </c>
    </row>
    <row r="5132">
      <c r="A5132" t="n">
        <v>135</v>
      </c>
      <c r="B5132" t="inlineStr">
        <is>
          <t>Diamonds Thudufushi Beach and Water Villas</t>
        </is>
      </c>
      <c r="C5132" t="inlineStr">
        <is>
          <t>https://www.diamondsresorts.com/customization/honeymoon-amenities/</t>
        </is>
      </c>
      <c r="D5132" t="inlineStr">
        <is>
          <t>wedding</t>
        </is>
      </c>
      <c r="E5132" t="inlineStr">
        <is>
          <t>HONEYMOON AMENITIES the Indian Ocean Hotel - Diamonds Hotels &amp; Resorts</t>
        </is>
      </c>
      <c r="F5132" t="n">
        <v>634</v>
      </c>
      <c r="G5132" t="inlineStr">
        <is>
          <t>2026-10-05</t>
        </is>
      </c>
      <c r="H5132" t="inlineStr">
        <is>
          <t>official</t>
        </is>
      </c>
      <c r="I5132" t="inlineStr">
        <is>
          <t>output/pages/135_diamonds-thudufushi-beach-and-water-villas/wedding__diamondsresorts.com__customization-honeymoon-amenities.md</t>
        </is>
      </c>
    </row>
    <row r="5133">
      <c r="A5133" t="n">
        <v>178</v>
      </c>
      <c r="B5133" t="inlineStr">
        <is>
          <t>Diamonds Athuruga Beach &amp; Water Villas</t>
        </is>
      </c>
      <c r="C5133" t="inlineStr">
        <is>
          <t>https://www.diamondsresorts.com/customization/honeymoon-amenities/</t>
        </is>
      </c>
      <c r="D5133" t="inlineStr">
        <is>
          <t>wedding</t>
        </is>
      </c>
      <c r="E5133" t="inlineStr">
        <is>
          <t>HONEYMOON AMENITIES the Indian Ocean Hotel - Diamonds Hotels &amp; Resorts</t>
        </is>
      </c>
      <c r="F5133" t="n">
        <v>634</v>
      </c>
      <c r="G5133" t="inlineStr">
        <is>
          <t>2026-10-05</t>
        </is>
      </c>
      <c r="H5133" t="inlineStr">
        <is>
          <t>official</t>
        </is>
      </c>
      <c r="I5133" t="inlineStr">
        <is>
          <t>output/pages/178_diamonds-athuruga-beach-water-villas/wedding__diamondsresorts.com__customization-honeymoon-amenities.md</t>
        </is>
      </c>
    </row>
    <row r="5134">
      <c r="A5134" t="n">
        <v>135</v>
      </c>
      <c r="B5134" t="inlineStr">
        <is>
          <t>Diamonds Thudufushi Beach and Water Villas</t>
        </is>
      </c>
      <c r="C5134" t="inlineStr">
        <is>
          <t>https://www.diamondsresorts.com/term-conditions/</t>
        </is>
      </c>
      <c r="D5134" t="inlineStr">
        <is>
          <t>diving</t>
        </is>
      </c>
      <c r="E5134" t="inlineStr">
        <is>
          <t>Term &amp; Conditions the Indian Ocean Hotel - Diamonds Hotels &amp; Resorts</t>
        </is>
      </c>
      <c r="F5134" t="n">
        <v>9965</v>
      </c>
      <c r="G5134" t="inlineStr">
        <is>
          <t>2026-10-05</t>
        </is>
      </c>
      <c r="H5134" t="inlineStr">
        <is>
          <t>official</t>
        </is>
      </c>
      <c r="I5134" t="inlineStr">
        <is>
          <t>output/pages/135_diamonds-thudufushi-beach-and-water-villas/diving__diamondsresorts.com__term-conditions.md</t>
        </is>
      </c>
    </row>
    <row r="5135">
      <c r="A5135" t="n">
        <v>178</v>
      </c>
      <c r="B5135" t="inlineStr">
        <is>
          <t>Diamonds Athuruga Beach &amp; Water Villas</t>
        </is>
      </c>
      <c r="C5135" t="inlineStr">
        <is>
          <t>https://www.diamondsresorts.com/term-conditions/</t>
        </is>
      </c>
      <c r="D5135" t="inlineStr">
        <is>
          <t>diving</t>
        </is>
      </c>
      <c r="E5135" t="inlineStr">
        <is>
          <t>Term &amp; Conditions the Indian Ocean Hotel - Diamonds Hotels &amp; Resorts</t>
        </is>
      </c>
      <c r="F5135" t="n">
        <v>9965</v>
      </c>
      <c r="G5135" t="inlineStr">
        <is>
          <t>2026-10-05</t>
        </is>
      </c>
      <c r="H5135" t="inlineStr">
        <is>
          <t>official</t>
        </is>
      </c>
      <c r="I5135" t="inlineStr">
        <is>
          <t>output/pages/178_diamonds-athuruga-beach-water-villas/diving__diamondsresorts.com__term-conditions.md</t>
        </is>
      </c>
    </row>
    <row r="5136">
      <c r="A5136" t="n">
        <v>135</v>
      </c>
      <c r="B5136" t="inlineStr">
        <is>
          <t>Diamonds Thudufushi Beach and Water Villas</t>
        </is>
      </c>
      <c r="C5136" t="inlineStr">
        <is>
          <t>https://www.diamondsresorts.com/fr/press-awards/</t>
        </is>
      </c>
      <c r="D5136" t="inlineStr">
        <is>
          <t>downloads</t>
        </is>
      </c>
      <c r="E5136" t="inlineStr">
        <is>
          <t>Press Area Hotel L'océan Indien -  Diamonds Hotels &amp; Resorts</t>
        </is>
      </c>
      <c r="F5136" t="n">
        <v>1557</v>
      </c>
      <c r="G5136" t="inlineStr">
        <is>
          <t>2026-10-05</t>
        </is>
      </c>
      <c r="H5136" t="inlineStr">
        <is>
          <t>official</t>
        </is>
      </c>
      <c r="I5136" t="inlineStr">
        <is>
          <t>output/pages/135_diamonds-thudufushi-beach-and-water-villas/downloads__diamondsresorts.com__fr-press-awards.md</t>
        </is>
      </c>
    </row>
    <row r="5137">
      <c r="A5137" t="n">
        <v>178</v>
      </c>
      <c r="B5137" t="inlineStr">
        <is>
          <t>Diamonds Athuruga Beach &amp; Water Villas</t>
        </is>
      </c>
      <c r="C5137" t="inlineStr">
        <is>
          <t>https://www.diamondsresorts.com/fr/press-awards/</t>
        </is>
      </c>
      <c r="D5137" t="inlineStr">
        <is>
          <t>downloads</t>
        </is>
      </c>
      <c r="E5137" t="inlineStr">
        <is>
          <t>Press Area Hotel L'océan Indien -  Diamonds Hotels &amp; Resorts</t>
        </is>
      </c>
      <c r="F5137" t="n">
        <v>1557</v>
      </c>
      <c r="G5137" t="inlineStr">
        <is>
          <t>2026-10-05</t>
        </is>
      </c>
      <c r="H5137" t="inlineStr">
        <is>
          <t>official</t>
        </is>
      </c>
      <c r="I5137" t="inlineStr">
        <is>
          <t>output/pages/178_diamonds-athuruga-beach-water-villas/downloads__diamondsresorts.com__fr-press-awards.md</t>
        </is>
      </c>
    </row>
    <row r="5138">
      <c r="A5138" t="n">
        <v>135</v>
      </c>
      <c r="B5138" t="inlineStr">
        <is>
          <t>Diamonds Thudufushi Beach and Water Villas</t>
        </is>
      </c>
      <c r="C5138" t="inlineStr">
        <is>
          <t>https://www.diamondsresorts.com/it/proposte-locali/eventi-locali/</t>
        </is>
      </c>
      <c r="D5138" t="inlineStr">
        <is>
          <t>events</t>
        </is>
      </c>
      <c r="E5138" t="inlineStr">
        <is>
          <t>Proposte locali - Eventi locali Hotel nell'Oceano Indiano - Diamonds Hotels &amp; Resorts</t>
        </is>
      </c>
      <c r="F5138" t="n">
        <v>558</v>
      </c>
      <c r="G5138" t="inlineStr">
        <is>
          <t>2026-10-05</t>
        </is>
      </c>
      <c r="H5138" t="inlineStr">
        <is>
          <t>official</t>
        </is>
      </c>
      <c r="I5138" t="inlineStr">
        <is>
          <t>output/pages/135_diamonds-thudufushi-beach-and-water-villas/events__diamondsresorts.com__it-proposte-locali-eventi-locali.md</t>
        </is>
      </c>
    </row>
    <row r="5139">
      <c r="A5139" t="n">
        <v>178</v>
      </c>
      <c r="B5139" t="inlineStr">
        <is>
          <t>Diamonds Athuruga Beach &amp; Water Villas</t>
        </is>
      </c>
      <c r="C5139" t="inlineStr">
        <is>
          <t>https://www.diamondsresorts.com/it/proposte-locali/eventi-locali/</t>
        </is>
      </c>
      <c r="D5139" t="inlineStr">
        <is>
          <t>events</t>
        </is>
      </c>
      <c r="E5139" t="inlineStr">
        <is>
          <t>Proposte locali - Eventi locali Hotel nell'Oceano Indiano - Diamonds Hotels &amp; Resorts</t>
        </is>
      </c>
      <c r="F5139" t="n">
        <v>558</v>
      </c>
      <c r="G5139" t="inlineStr">
        <is>
          <t>2026-10-05</t>
        </is>
      </c>
      <c r="H5139" t="inlineStr">
        <is>
          <t>official</t>
        </is>
      </c>
      <c r="I5139" t="inlineStr">
        <is>
          <t>output/pages/178_diamonds-athuruga-beach-water-villas/events__diamondsresorts.com__it-proposte-locali-eventi-locali.md</t>
        </is>
      </c>
    </row>
    <row r="5140">
      <c r="A5140" t="n">
        <v>135</v>
      </c>
      <c r="B5140" t="inlineStr">
        <is>
          <t>Diamonds Thudufushi Beach and Water Villas</t>
        </is>
      </c>
      <c r="C5140" t="inlineStr">
        <is>
          <t>https://www.diamondsresorts.com/it/press-awards/</t>
        </is>
      </c>
      <c r="D5140" t="inlineStr">
        <is>
          <t>diving</t>
        </is>
      </c>
      <c r="E5140" t="inlineStr">
        <is>
          <t>Area Stampa Hotel nell'Oceano Indiano  - Diamonds Hotels &amp; Resorts</t>
        </is>
      </c>
      <c r="F5140" t="n">
        <v>1560</v>
      </c>
      <c r="G5140" t="inlineStr">
        <is>
          <t>2026-10-05</t>
        </is>
      </c>
      <c r="H5140" t="inlineStr">
        <is>
          <t>official</t>
        </is>
      </c>
      <c r="I5140" t="inlineStr">
        <is>
          <t>output/pages/135_diamonds-thudufushi-beach-and-water-villas/diving__diamondsresorts.com__it-press-awards.md</t>
        </is>
      </c>
    </row>
    <row r="5141">
      <c r="A5141" t="n">
        <v>178</v>
      </c>
      <c r="B5141" t="inlineStr">
        <is>
          <t>Diamonds Athuruga Beach &amp; Water Villas</t>
        </is>
      </c>
      <c r="C5141" t="inlineStr">
        <is>
          <t>https://www.diamondsresorts.com/it/press-awards/</t>
        </is>
      </c>
      <c r="D5141" t="inlineStr">
        <is>
          <t>diving</t>
        </is>
      </c>
      <c r="E5141" t="inlineStr">
        <is>
          <t>Area Stampa Hotel nell'Oceano Indiano  - Diamonds Hotels &amp; Resorts</t>
        </is>
      </c>
      <c r="F5141" t="n">
        <v>1560</v>
      </c>
      <c r="G5141" t="inlineStr">
        <is>
          <t>2026-10-05</t>
        </is>
      </c>
      <c r="H5141" t="inlineStr">
        <is>
          <t>official</t>
        </is>
      </c>
      <c r="I5141" t="inlineStr">
        <is>
          <t>output/pages/178_diamonds-athuruga-beach-water-villas/diving__diamondsresorts.com__it-press-awards.md</t>
        </is>
      </c>
    </row>
    <row r="5142">
      <c r="A5142" t="n">
        <v>135</v>
      </c>
      <c r="B5142" t="inlineStr">
        <is>
          <t>Diamonds Thudufushi Beach and Water Villas</t>
        </is>
      </c>
      <c r="C5142" t="inlineStr">
        <is>
          <t>https://www.diamondsresorts.com/it/impressum/</t>
        </is>
      </c>
      <c r="D5142" t="inlineStr">
        <is>
          <t>diving</t>
        </is>
      </c>
      <c r="E5142" t="inlineStr">
        <is>
          <t>Impressum Hotel nell'Oceano Indiano  - Diamonds Hotels &amp; Resorts</t>
        </is>
      </c>
      <c r="F5142" t="n">
        <v>540</v>
      </c>
      <c r="G5142" t="inlineStr">
        <is>
          <t>2026-10-05</t>
        </is>
      </c>
      <c r="H5142" t="inlineStr">
        <is>
          <t>official</t>
        </is>
      </c>
      <c r="I5142" t="inlineStr">
        <is>
          <t>output/pages/135_diamonds-thudufushi-beach-and-water-villas/diving__diamondsresorts.com__it-impressum.md</t>
        </is>
      </c>
    </row>
    <row r="5143">
      <c r="A5143" t="n">
        <v>178</v>
      </c>
      <c r="B5143" t="inlineStr">
        <is>
          <t>Diamonds Athuruga Beach &amp; Water Villas</t>
        </is>
      </c>
      <c r="C5143" t="inlineStr">
        <is>
          <t>https://www.diamondsresorts.com/it/impressum/</t>
        </is>
      </c>
      <c r="D5143" t="inlineStr">
        <is>
          <t>diving</t>
        </is>
      </c>
      <c r="E5143" t="inlineStr">
        <is>
          <t>Impressum Hotel nell'Oceano Indiano  - Diamonds Hotels &amp; Resorts</t>
        </is>
      </c>
      <c r="F5143" t="n">
        <v>540</v>
      </c>
      <c r="G5143" t="inlineStr">
        <is>
          <t>2026-10-05</t>
        </is>
      </c>
      <c r="H5143" t="inlineStr">
        <is>
          <t>official</t>
        </is>
      </c>
      <c r="I5143" t="inlineStr">
        <is>
          <t>output/pages/178_diamonds-athuruga-beach-water-villas/diving__diamondsresorts.com__it-impressum.md</t>
        </is>
      </c>
    </row>
    <row r="5144">
      <c r="A5144" t="n">
        <v>135</v>
      </c>
      <c r="B5144" t="inlineStr">
        <is>
          <t>Diamonds Thudufushi Beach and Water Villas</t>
        </is>
      </c>
      <c r="C5144" t="inlineStr">
        <is>
          <t>https://www.diamondsresorts.com/de/impressum/</t>
        </is>
      </c>
      <c r="D5144" t="inlineStr">
        <is>
          <t>downloads</t>
        </is>
      </c>
      <c r="E5144" t="inlineStr">
        <is>
          <t>Impressum Hotel der Indische Ozean -  Diamonds Hotels &amp; Resorts</t>
        </is>
      </c>
      <c r="F5144" t="n">
        <v>511</v>
      </c>
      <c r="G5144" t="inlineStr">
        <is>
          <t>2026-10-05</t>
        </is>
      </c>
      <c r="H5144" t="inlineStr">
        <is>
          <t>official</t>
        </is>
      </c>
      <c r="I5144" t="inlineStr">
        <is>
          <t>output/pages/135_diamonds-thudufushi-beach-and-water-villas/downloads__diamondsresorts.com__de-impressum.md</t>
        </is>
      </c>
    </row>
    <row r="5145">
      <c r="A5145" t="n">
        <v>178</v>
      </c>
      <c r="B5145" t="inlineStr">
        <is>
          <t>Diamonds Athuruga Beach &amp; Water Villas</t>
        </is>
      </c>
      <c r="C5145" t="inlineStr">
        <is>
          <t>https://www.diamondsresorts.com/de/impressum/</t>
        </is>
      </c>
      <c r="D5145" t="inlineStr">
        <is>
          <t>downloads</t>
        </is>
      </c>
      <c r="E5145" t="inlineStr">
        <is>
          <t>Impressum Hotel der Indische Ozean -  Diamonds Hotels &amp; Resorts</t>
        </is>
      </c>
      <c r="F5145" t="n">
        <v>511</v>
      </c>
      <c r="G5145" t="inlineStr">
        <is>
          <t>2026-10-05</t>
        </is>
      </c>
      <c r="H5145" t="inlineStr">
        <is>
          <t>official</t>
        </is>
      </c>
      <c r="I5145" t="inlineStr">
        <is>
          <t>output/pages/178_diamonds-athuruga-beach-water-villas/downloads__diamondsresorts.com__de-impressum.md</t>
        </is>
      </c>
    </row>
    <row r="5146">
      <c r="A5146" t="n">
        <v>135</v>
      </c>
      <c r="B5146" t="inlineStr">
        <is>
          <t>Diamonds Thudufushi Beach and Water Villas</t>
        </is>
      </c>
      <c r="C5146" t="inlineStr">
        <is>
          <t>https://www.diamondsresorts.com/press-awards/</t>
        </is>
      </c>
      <c r="D5146" t="inlineStr">
        <is>
          <t>diving</t>
        </is>
      </c>
      <c r="E5146" t="inlineStr">
        <is>
          <t>Press Area the Indian Ocean Hotel - Diamonds Hotels &amp; Resorts</t>
        </is>
      </c>
      <c r="F5146" t="n">
        <v>1529</v>
      </c>
      <c r="G5146" t="inlineStr">
        <is>
          <t>2026-10-05</t>
        </is>
      </c>
      <c r="H5146" t="inlineStr">
        <is>
          <t>official</t>
        </is>
      </c>
      <c r="I5146" t="inlineStr">
        <is>
          <t>output/pages/135_diamonds-thudufushi-beach-and-water-villas/diving__diamondsresorts.com__press-awards.md</t>
        </is>
      </c>
    </row>
    <row r="5147">
      <c r="A5147" t="n">
        <v>178</v>
      </c>
      <c r="B5147" t="inlineStr">
        <is>
          <t>Diamonds Athuruga Beach &amp; Water Villas</t>
        </is>
      </c>
      <c r="C5147" t="inlineStr">
        <is>
          <t>https://www.diamondsresorts.com/press-awards/</t>
        </is>
      </c>
      <c r="D5147" t="inlineStr">
        <is>
          <t>diving</t>
        </is>
      </c>
      <c r="E5147" t="inlineStr">
        <is>
          <t>Press Area the Indian Ocean Hotel - Diamonds Hotels &amp; Resorts</t>
        </is>
      </c>
      <c r="F5147" t="n">
        <v>1529</v>
      </c>
      <c r="G5147" t="inlineStr">
        <is>
          <t>2026-10-05</t>
        </is>
      </c>
      <c r="H5147" t="inlineStr">
        <is>
          <t>official</t>
        </is>
      </c>
      <c r="I5147" t="inlineStr">
        <is>
          <t>output/pages/178_diamonds-athuruga-beach-water-villas/diving__diamondsresorts.com__press-awards.md</t>
        </is>
      </c>
    </row>
    <row r="5148">
      <c r="A5148" t="n">
        <v>135</v>
      </c>
      <c r="B5148" t="inlineStr">
        <is>
          <t>Diamonds Thudufushi Beach and Water Villas</t>
        </is>
      </c>
      <c r="C5148" t="inlineStr">
        <is>
          <t>https://www.diamondsresorts.com/customization/6-dives-package/</t>
        </is>
      </c>
      <c r="D5148" t="inlineStr">
        <is>
          <t>diving</t>
        </is>
      </c>
      <c r="E5148" t="inlineStr">
        <is>
          <t>6 DIVES PACKAGE the Indian Ocean Hotel - Diamonds Hotels &amp; Resorts</t>
        </is>
      </c>
      <c r="F5148" t="n">
        <v>645</v>
      </c>
      <c r="G5148" t="inlineStr">
        <is>
          <t>2026-10-05</t>
        </is>
      </c>
      <c r="H5148" t="inlineStr">
        <is>
          <t>official</t>
        </is>
      </c>
      <c r="I5148" t="inlineStr">
        <is>
          <t>output/pages/135_diamonds-thudufushi-beach-and-water-villas/diving__diamondsresorts.com__customization-6-dives-package.md</t>
        </is>
      </c>
    </row>
    <row r="5149">
      <c r="A5149" t="n">
        <v>178</v>
      </c>
      <c r="B5149" t="inlineStr">
        <is>
          <t>Diamonds Athuruga Beach &amp; Water Villas</t>
        </is>
      </c>
      <c r="C5149" t="inlineStr">
        <is>
          <t>https://www.diamondsresorts.com/customization/6-dives-package/</t>
        </is>
      </c>
      <c r="D5149" t="inlineStr">
        <is>
          <t>diving</t>
        </is>
      </c>
      <c r="E5149" t="inlineStr">
        <is>
          <t>6 DIVES PACKAGE the Indian Ocean Hotel - Diamonds Hotels &amp; Resorts</t>
        </is>
      </c>
      <c r="F5149" t="n">
        <v>645</v>
      </c>
      <c r="G5149" t="inlineStr">
        <is>
          <t>2026-10-05</t>
        </is>
      </c>
      <c r="H5149" t="inlineStr">
        <is>
          <t>official</t>
        </is>
      </c>
      <c r="I5149" t="inlineStr">
        <is>
          <t>output/pages/178_diamonds-athuruga-beach-water-villas/diving__diamondsresorts.com__customization-6-dives-package.md</t>
        </is>
      </c>
    </row>
    <row r="5150">
      <c r="A5150" t="n">
        <v>135</v>
      </c>
      <c r="B5150" t="inlineStr">
        <is>
          <t>Diamonds Thudufushi Beach and Water Villas</t>
        </is>
      </c>
      <c r="C5150" t="inlineStr">
        <is>
          <t>https://www.diamondsresorts.com/brand/</t>
        </is>
      </c>
      <c r="D5150" t="inlineStr">
        <is>
          <t>diving</t>
        </is>
      </c>
      <c r="E5150" t="inlineStr">
        <is>
          <t>Brand the Indian Ocean Hotel - Diamonds Hotels &amp; Resorts</t>
        </is>
      </c>
      <c r="F5150" t="n">
        <v>1633</v>
      </c>
      <c r="G5150" t="inlineStr">
        <is>
          <t>2026-10-05</t>
        </is>
      </c>
      <c r="H5150" t="inlineStr">
        <is>
          <t>official</t>
        </is>
      </c>
      <c r="I5150" t="inlineStr">
        <is>
          <t>output/pages/135_diamonds-thudufushi-beach-and-water-villas/diving__diamondsresorts.com__brand.md</t>
        </is>
      </c>
    </row>
    <row r="5151">
      <c r="A5151" t="n">
        <v>178</v>
      </c>
      <c r="B5151" t="inlineStr">
        <is>
          <t>Diamonds Athuruga Beach &amp; Water Villas</t>
        </is>
      </c>
      <c r="C5151" t="inlineStr">
        <is>
          <t>https://www.diamondsresorts.com/brand/</t>
        </is>
      </c>
      <c r="D5151" t="inlineStr">
        <is>
          <t>diving</t>
        </is>
      </c>
      <c r="E5151" t="inlineStr">
        <is>
          <t>Brand the Indian Ocean Hotel - Diamonds Hotels &amp; Resorts</t>
        </is>
      </c>
      <c r="F5151" t="n">
        <v>1633</v>
      </c>
      <c r="G5151" t="inlineStr">
        <is>
          <t>2026-10-05</t>
        </is>
      </c>
      <c r="H5151" t="inlineStr">
        <is>
          <t>official</t>
        </is>
      </c>
      <c r="I5151" t="inlineStr">
        <is>
          <t>output/pages/178_diamonds-athuruga-beach-water-villas/diving__diamondsresorts.com__brand.md</t>
        </is>
      </c>
    </row>
    <row r="5152">
      <c r="A5152" t="n">
        <v>135</v>
      </c>
      <c r="B5152" t="inlineStr">
        <is>
          <t>Diamonds Thudufushi Beach and Water Villas</t>
        </is>
      </c>
      <c r="C5152" t="inlineStr">
        <is>
          <t>https://www.diamondsresorts.com/de/faq/</t>
        </is>
      </c>
      <c r="D5152" t="inlineStr">
        <is>
          <t>overview</t>
        </is>
      </c>
      <c r="E5152" t="inlineStr">
        <is>
          <t>FAQ Hotel der Indische Ozean -  Diamonds Hotels &amp; Resorts</t>
        </is>
      </c>
      <c r="F5152" t="n">
        <v>7311</v>
      </c>
      <c r="G5152" t="inlineStr">
        <is>
          <t>2026-10-05</t>
        </is>
      </c>
      <c r="H5152" t="inlineStr">
        <is>
          <t>official</t>
        </is>
      </c>
      <c r="I5152" t="inlineStr">
        <is>
          <t>output/pages/135_diamonds-thudufushi-beach-and-water-villas/overview__diamondsresorts.com__de-faq.md</t>
        </is>
      </c>
    </row>
    <row r="5153">
      <c r="A5153" t="n">
        <v>178</v>
      </c>
      <c r="B5153" t="inlineStr">
        <is>
          <t>Diamonds Athuruga Beach &amp; Water Villas</t>
        </is>
      </c>
      <c r="C5153" t="inlineStr">
        <is>
          <t>https://www.diamondsresorts.com/de/faq/</t>
        </is>
      </c>
      <c r="D5153" t="inlineStr">
        <is>
          <t>overview</t>
        </is>
      </c>
      <c r="E5153" t="inlineStr">
        <is>
          <t>FAQ Hotel der Indische Ozean -  Diamonds Hotels &amp; Resorts</t>
        </is>
      </c>
      <c r="F5153" t="n">
        <v>7311</v>
      </c>
      <c r="G5153" t="inlineStr">
        <is>
          <t>2026-10-05</t>
        </is>
      </c>
      <c r="H5153" t="inlineStr">
        <is>
          <t>official</t>
        </is>
      </c>
      <c r="I5153" t="inlineStr">
        <is>
          <t>output/pages/178_diamonds-athuruga-beach-water-villas/overview__diamondsresorts.com__de-faq.md</t>
        </is>
      </c>
    </row>
    <row r="5154">
      <c r="A5154" t="n">
        <v>135</v>
      </c>
      <c r="B5154" t="inlineStr">
        <is>
          <t>Diamonds Thudufushi Beach and Water Villas</t>
        </is>
      </c>
      <c r="C5154" t="inlineStr">
        <is>
          <t>https://www.diamondsresorts.com/honeymoon/</t>
        </is>
      </c>
      <c r="D5154" t="inlineStr">
        <is>
          <t>wedding</t>
        </is>
      </c>
      <c r="E5154" t="inlineStr">
        <is>
          <t>Honeymoons the Indian Ocean Hotel - Diamonds Hotels &amp; Resorts</t>
        </is>
      </c>
      <c r="F5154" t="n">
        <v>2139</v>
      </c>
      <c r="G5154" t="inlineStr">
        <is>
          <t>2026-10-05</t>
        </is>
      </c>
      <c r="H5154" t="inlineStr">
        <is>
          <t>official</t>
        </is>
      </c>
      <c r="I5154" t="inlineStr">
        <is>
          <t>output/pages/135_diamonds-thudufushi-beach-and-water-villas/wedding__diamondsresorts.com__honeymoon.md</t>
        </is>
      </c>
    </row>
    <row r="5155">
      <c r="A5155" t="n">
        <v>178</v>
      </c>
      <c r="B5155" t="inlineStr">
        <is>
          <t>Diamonds Athuruga Beach &amp; Water Villas</t>
        </is>
      </c>
      <c r="C5155" t="inlineStr">
        <is>
          <t>https://www.diamondsresorts.com/honeymoon/</t>
        </is>
      </c>
      <c r="D5155" t="inlineStr">
        <is>
          <t>wedding</t>
        </is>
      </c>
      <c r="E5155" t="inlineStr">
        <is>
          <t>Honeymoons the Indian Ocean Hotel - Diamonds Hotels &amp; Resorts</t>
        </is>
      </c>
      <c r="F5155" t="n">
        <v>2139</v>
      </c>
      <c r="G5155" t="inlineStr">
        <is>
          <t>2026-10-05</t>
        </is>
      </c>
      <c r="H5155" t="inlineStr">
        <is>
          <t>official</t>
        </is>
      </c>
      <c r="I5155" t="inlineStr">
        <is>
          <t>output/pages/178_diamonds-athuruga-beach-water-villas/wedding__diamondsresorts.com__honeymoon.md</t>
        </is>
      </c>
    </row>
    <row r="5156">
      <c r="A5156" t="n">
        <v>135</v>
      </c>
      <c r="B5156" t="inlineStr">
        <is>
          <t>Diamonds Thudufushi Beach and Water Villas</t>
        </is>
      </c>
      <c r="C5156" t="inlineStr">
        <is>
          <t>https://www.diamondsresorts.com/sitemap/</t>
        </is>
      </c>
      <c r="D5156" t="inlineStr">
        <is>
          <t>diving</t>
        </is>
      </c>
      <c r="E5156" t="inlineStr">
        <is>
          <t>Sitemap the Indian Ocean Hotel - Diamonds Hotels &amp; Resorts</t>
        </is>
      </c>
      <c r="F5156" t="n">
        <v>1170</v>
      </c>
      <c r="G5156" t="inlineStr">
        <is>
          <t>2026-10-05</t>
        </is>
      </c>
      <c r="H5156" t="inlineStr">
        <is>
          <t>official</t>
        </is>
      </c>
      <c r="I5156" t="inlineStr">
        <is>
          <t>output/pages/135_diamonds-thudufushi-beach-and-water-villas/diving__diamondsresorts.com__sitemap.md</t>
        </is>
      </c>
    </row>
    <row r="5157">
      <c r="A5157" t="n">
        <v>178</v>
      </c>
      <c r="B5157" t="inlineStr">
        <is>
          <t>Diamonds Athuruga Beach &amp; Water Villas</t>
        </is>
      </c>
      <c r="C5157" t="inlineStr">
        <is>
          <t>https://www.diamondsresorts.com/sitemap/</t>
        </is>
      </c>
      <c r="D5157" t="inlineStr">
        <is>
          <t>diving</t>
        </is>
      </c>
      <c r="E5157" t="inlineStr">
        <is>
          <t>Sitemap the Indian Ocean Hotel - Diamonds Hotels &amp; Resorts</t>
        </is>
      </c>
      <c r="F5157" t="n">
        <v>1170</v>
      </c>
      <c r="G5157" t="inlineStr">
        <is>
          <t>2026-10-05</t>
        </is>
      </c>
      <c r="H5157" t="inlineStr">
        <is>
          <t>official</t>
        </is>
      </c>
      <c r="I5157" t="inlineStr">
        <is>
          <t>output/pages/178_diamonds-athuruga-beach-water-villas/diving__diamondsresorts.com__sitemap.md</t>
        </is>
      </c>
    </row>
    <row r="5158">
      <c r="A5158" t="n">
        <v>135</v>
      </c>
      <c r="B5158" t="inlineStr">
        <is>
          <t>Diamonds Thudufushi Beach and Water Villas</t>
        </is>
      </c>
      <c r="C5158" t="inlineStr">
        <is>
          <t>https://www.diamondsresorts.com/local-proposals/</t>
        </is>
      </c>
      <c r="D5158" t="inlineStr">
        <is>
          <t>diving</t>
        </is>
      </c>
      <c r="E5158" t="inlineStr">
        <is>
          <t>Local proposals the Indian Ocean Hotel - Diamonds Hotels &amp; Resorts</t>
        </is>
      </c>
      <c r="F5158" t="n">
        <v>967</v>
      </c>
      <c r="G5158" t="inlineStr">
        <is>
          <t>2026-10-05</t>
        </is>
      </c>
      <c r="H5158" t="inlineStr">
        <is>
          <t>official</t>
        </is>
      </c>
      <c r="I5158" t="inlineStr">
        <is>
          <t>output/pages/135_diamonds-thudufushi-beach-and-water-villas/diving__diamondsresorts.com__local-proposals.md</t>
        </is>
      </c>
    </row>
    <row r="5159">
      <c r="A5159" t="n">
        <v>178</v>
      </c>
      <c r="B5159" t="inlineStr">
        <is>
          <t>Diamonds Athuruga Beach &amp; Water Villas</t>
        </is>
      </c>
      <c r="C5159" t="inlineStr">
        <is>
          <t>https://www.diamondsresorts.com/local-proposals/</t>
        </is>
      </c>
      <c r="D5159" t="inlineStr">
        <is>
          <t>diving</t>
        </is>
      </c>
      <c r="E5159" t="inlineStr">
        <is>
          <t>Local proposals the Indian Ocean Hotel - Diamonds Hotels &amp; Resorts</t>
        </is>
      </c>
      <c r="F5159" t="n">
        <v>967</v>
      </c>
      <c r="G5159" t="inlineStr">
        <is>
          <t>2026-10-05</t>
        </is>
      </c>
      <c r="H5159" t="inlineStr">
        <is>
          <t>official</t>
        </is>
      </c>
      <c r="I5159" t="inlineStr">
        <is>
          <t>output/pages/178_diamonds-athuruga-beach-water-villas/diving__diamondsresorts.com__local-proposals.md</t>
        </is>
      </c>
    </row>
    <row r="5160">
      <c r="A5160" t="n">
        <v>135</v>
      </c>
      <c r="B5160" t="inlineStr">
        <is>
          <t>Diamonds Thudufushi Beach and Water Villas</t>
        </is>
      </c>
      <c r="C5160" t="inlineStr">
        <is>
          <t>https://www.diamondsresorts.com/fr/diamonds-hotels-resorts/</t>
        </is>
      </c>
      <c r="D5160" t="inlineStr">
        <is>
          <t>overview</t>
        </is>
      </c>
      <c r="E5160" t="inlineStr">
        <is>
          <t>Diamonds Hotels &amp; Resorts à L'océan Indien - Réserver un hôtel all inclusive resorts</t>
        </is>
      </c>
      <c r="F5160" t="n">
        <v>6323</v>
      </c>
      <c r="G5160" t="inlineStr">
        <is>
          <t>2026-10-05</t>
        </is>
      </c>
      <c r="H5160" t="inlineStr">
        <is>
          <t>official</t>
        </is>
      </c>
      <c r="I5160" t="inlineStr">
        <is>
          <t>output/pages/135_diamonds-thudufushi-beach-and-water-villas/overview__diamondsresorts.com__fr-diamonds-hotels-resorts.md</t>
        </is>
      </c>
    </row>
    <row r="5161">
      <c r="A5161" t="n">
        <v>178</v>
      </c>
      <c r="B5161" t="inlineStr">
        <is>
          <t>Diamonds Athuruga Beach &amp; Water Villas</t>
        </is>
      </c>
      <c r="C5161" t="inlineStr">
        <is>
          <t>https://www.diamondsresorts.com/fr/diamonds-hotels-resorts/</t>
        </is>
      </c>
      <c r="D5161" t="inlineStr">
        <is>
          <t>overview</t>
        </is>
      </c>
      <c r="E5161" t="inlineStr">
        <is>
          <t>Diamonds Hotels &amp; Resorts à L'océan Indien - Réserver un hôtel all inclusive resorts</t>
        </is>
      </c>
      <c r="F5161" t="n">
        <v>6323</v>
      </c>
      <c r="G5161" t="inlineStr">
        <is>
          <t>2026-10-05</t>
        </is>
      </c>
      <c r="H5161" t="inlineStr">
        <is>
          <t>official</t>
        </is>
      </c>
      <c r="I5161" t="inlineStr">
        <is>
          <t>output/pages/178_diamonds-athuruga-beach-water-villas/overview__diamondsresorts.com__fr-diamonds-hotels-resorts.md</t>
        </is>
      </c>
    </row>
    <row r="5162">
      <c r="A5162" t="n">
        <v>135</v>
      </c>
      <c r="B5162" t="inlineStr">
        <is>
          <t>Diamonds Thudufushi Beach and Water Villas</t>
        </is>
      </c>
      <c r="C5162" t="inlineStr">
        <is>
          <t>https://www.diamondsresorts.com/fr/map-du-site/</t>
        </is>
      </c>
      <c r="D5162" t="inlineStr">
        <is>
          <t>overview</t>
        </is>
      </c>
      <c r="E5162" t="inlineStr">
        <is>
          <t>Map du site Hotel L'océan Indien -  Diamonds Hotels &amp; Resorts</t>
        </is>
      </c>
      <c r="F5162" t="n">
        <v>1313</v>
      </c>
      <c r="G5162" t="inlineStr">
        <is>
          <t>2026-10-05</t>
        </is>
      </c>
      <c r="H5162" t="inlineStr">
        <is>
          <t>official</t>
        </is>
      </c>
      <c r="I5162" t="inlineStr">
        <is>
          <t>output/pages/135_diamonds-thudufushi-beach-and-water-villas/overview__diamondsresorts.com__fr-map-du-site.md</t>
        </is>
      </c>
    </row>
    <row r="5163">
      <c r="A5163" t="n">
        <v>178</v>
      </c>
      <c r="B5163" t="inlineStr">
        <is>
          <t>Diamonds Athuruga Beach &amp; Water Villas</t>
        </is>
      </c>
      <c r="C5163" t="inlineStr">
        <is>
          <t>https://www.diamondsresorts.com/fr/map-du-site/</t>
        </is>
      </c>
      <c r="D5163" t="inlineStr">
        <is>
          <t>overview</t>
        </is>
      </c>
      <c r="E5163" t="inlineStr">
        <is>
          <t>Map du site Hotel L'océan Indien -  Diamonds Hotels &amp; Resorts</t>
        </is>
      </c>
      <c r="F5163" t="n">
        <v>1313</v>
      </c>
      <c r="G5163" t="inlineStr">
        <is>
          <t>2026-10-05</t>
        </is>
      </c>
      <c r="H5163" t="inlineStr">
        <is>
          <t>official</t>
        </is>
      </c>
      <c r="I5163" t="inlineStr">
        <is>
          <t>output/pages/178_diamonds-athuruga-beach-water-villas/overview__diamondsresorts.com__fr-map-du-site.md</t>
        </is>
      </c>
    </row>
    <row r="5164">
      <c r="A5164" t="n">
        <v>135</v>
      </c>
      <c r="B5164" t="inlineStr">
        <is>
          <t>Diamonds Thudufushi Beach and Water Villas</t>
        </is>
      </c>
      <c r="C5164" t="inlineStr">
        <is>
          <t>https://www.diamondsresorts.com/fr/impressum/</t>
        </is>
      </c>
      <c r="D5164" t="inlineStr">
        <is>
          <t>downloads</t>
        </is>
      </c>
      <c r="E5164" t="inlineStr">
        <is>
          <t>Impressum Hotel L'océan Indien -  Diamonds Hotels &amp; Resorts</t>
        </is>
      </c>
      <c r="F5164" t="n">
        <v>535</v>
      </c>
      <c r="G5164" t="inlineStr">
        <is>
          <t>2026-10-05</t>
        </is>
      </c>
      <c r="H5164" t="inlineStr">
        <is>
          <t>official</t>
        </is>
      </c>
      <c r="I5164" t="inlineStr">
        <is>
          <t>output/pages/135_diamonds-thudufushi-beach-and-water-villas/downloads__diamondsresorts.com__fr-impressum.md</t>
        </is>
      </c>
    </row>
    <row r="5165">
      <c r="A5165" t="n">
        <v>178</v>
      </c>
      <c r="B5165" t="inlineStr">
        <is>
          <t>Diamonds Athuruga Beach &amp; Water Villas</t>
        </is>
      </c>
      <c r="C5165" t="inlineStr">
        <is>
          <t>https://www.diamondsresorts.com/fr/impressum/</t>
        </is>
      </c>
      <c r="D5165" t="inlineStr">
        <is>
          <t>downloads</t>
        </is>
      </c>
      <c r="E5165" t="inlineStr">
        <is>
          <t>Impressum Hotel L'océan Indien -  Diamonds Hotels &amp; Resorts</t>
        </is>
      </c>
      <c r="F5165" t="n">
        <v>535</v>
      </c>
      <c r="G5165" t="inlineStr">
        <is>
          <t>2026-10-05</t>
        </is>
      </c>
      <c r="H5165" t="inlineStr">
        <is>
          <t>official</t>
        </is>
      </c>
      <c r="I5165" t="inlineStr">
        <is>
          <t>output/pages/178_diamonds-athuruga-beach-water-villas/downloads__diamondsresorts.com__fr-impressum.md</t>
        </is>
      </c>
    </row>
    <row r="5166">
      <c r="A5166" t="n">
        <v>135</v>
      </c>
      <c r="B5166" t="inlineStr">
        <is>
          <t>Diamonds Thudufushi Beach and Water Villas</t>
        </is>
      </c>
      <c r="C5166" t="inlineStr">
        <is>
          <t>https://www.diamondsresorts.com/it/guida-di-viaggio/maldive/</t>
        </is>
      </c>
      <c r="D5166" t="inlineStr">
        <is>
          <t>diving</t>
        </is>
      </c>
      <c r="E5166" t="inlineStr">
        <is>
          <t>Guida di viaggio - Maldive Hotel nell'Oceano Indiano - Diamonds Hotels &amp; Resorts</t>
        </is>
      </c>
      <c r="F5166" t="n">
        <v>6863</v>
      </c>
      <c r="G5166" t="inlineStr">
        <is>
          <t>2026-10-05</t>
        </is>
      </c>
      <c r="H5166" t="inlineStr">
        <is>
          <t>official</t>
        </is>
      </c>
      <c r="I5166" t="inlineStr">
        <is>
          <t>output/pages/135_diamonds-thudufushi-beach-and-water-villas/diving__diamondsresorts.com__it-guida-di-viaggio-maldive.md</t>
        </is>
      </c>
    </row>
    <row r="5167">
      <c r="A5167" t="n">
        <v>178</v>
      </c>
      <c r="B5167" t="inlineStr">
        <is>
          <t>Diamonds Athuruga Beach &amp; Water Villas</t>
        </is>
      </c>
      <c r="C5167" t="inlineStr">
        <is>
          <t>https://www.diamondsresorts.com/it/guida-di-viaggio/maldive/</t>
        </is>
      </c>
      <c r="D5167" t="inlineStr">
        <is>
          <t>diving</t>
        </is>
      </c>
      <c r="E5167" t="inlineStr">
        <is>
          <t>Guida di viaggio - Maldive Hotel nell'Oceano Indiano - Diamonds Hotels &amp; Resorts</t>
        </is>
      </c>
      <c r="F5167" t="n">
        <v>6863</v>
      </c>
      <c r="G5167" t="inlineStr">
        <is>
          <t>2026-10-05</t>
        </is>
      </c>
      <c r="H5167" t="inlineStr">
        <is>
          <t>official</t>
        </is>
      </c>
      <c r="I5167" t="inlineStr">
        <is>
          <t>output/pages/178_diamonds-athuruga-beach-water-villas/diving__diamondsresorts.com__it-guida-di-viaggio-maldive.md</t>
        </is>
      </c>
    </row>
    <row r="5168">
      <c r="A5168" t="n">
        <v>135</v>
      </c>
      <c r="B5168" t="inlineStr">
        <is>
          <t>Diamonds Thudufushi Beach and Water Villas</t>
        </is>
      </c>
      <c r="C5168" t="inlineStr">
        <is>
          <t>https://www.diamondsresorts.com/customization/discover-scuba-diving/</t>
        </is>
      </c>
      <c r="D5168" t="inlineStr">
        <is>
          <t>diving</t>
        </is>
      </c>
      <c r="E5168" t="inlineStr">
        <is>
          <t>DISCOVER SCUBA DIVING the Indian Ocean Hotel - Diamonds Hotels &amp; Resorts</t>
        </is>
      </c>
      <c r="F5168" t="n">
        <v>622</v>
      </c>
      <c r="G5168" t="inlineStr">
        <is>
          <t>2026-10-05</t>
        </is>
      </c>
      <c r="H5168" t="inlineStr">
        <is>
          <t>official</t>
        </is>
      </c>
      <c r="I5168" t="inlineStr">
        <is>
          <t>output/pages/135_diamonds-thudufushi-beach-and-water-villas/diving__diamondsresorts.com__customization-discover-scuba-diving.md</t>
        </is>
      </c>
    </row>
    <row r="5169">
      <c r="A5169" t="n">
        <v>178</v>
      </c>
      <c r="B5169" t="inlineStr">
        <is>
          <t>Diamonds Athuruga Beach &amp; Water Villas</t>
        </is>
      </c>
      <c r="C5169" t="inlineStr">
        <is>
          <t>https://www.diamondsresorts.com/customization/discover-scuba-diving/</t>
        </is>
      </c>
      <c r="D5169" t="inlineStr">
        <is>
          <t>diving</t>
        </is>
      </c>
      <c r="E5169" t="inlineStr">
        <is>
          <t>DISCOVER SCUBA DIVING the Indian Ocean Hotel - Diamonds Hotels &amp; Resorts</t>
        </is>
      </c>
      <c r="F5169" t="n">
        <v>622</v>
      </c>
      <c r="G5169" t="inlineStr">
        <is>
          <t>2026-10-05</t>
        </is>
      </c>
      <c r="H5169" t="inlineStr">
        <is>
          <t>official</t>
        </is>
      </c>
      <c r="I5169" t="inlineStr">
        <is>
          <t>output/pages/178_diamonds-athuruga-beach-water-villas/diving__diamondsresorts.com__customization-discover-scuba-diving.md</t>
        </is>
      </c>
    </row>
    <row r="5170">
      <c r="A5170" t="n">
        <v>135</v>
      </c>
      <c r="B5170" t="inlineStr">
        <is>
          <t>Diamonds Thudufushi Beach and Water Villas</t>
        </is>
      </c>
      <c r="C5170" t="inlineStr">
        <is>
          <t>https://www.diamondsresorts.com/hotels/</t>
        </is>
      </c>
      <c r="D5170" t="inlineStr">
        <is>
          <t>diving</t>
        </is>
      </c>
      <c r="E5170" t="inlineStr">
        <is>
          <t>DIAMONDS RESORTS the Indian Ocean Hotel - Diamonds Hotels &amp; Resorts</t>
        </is>
      </c>
      <c r="F5170" t="n">
        <v>3058</v>
      </c>
      <c r="G5170" t="inlineStr">
        <is>
          <t>2026-10-05</t>
        </is>
      </c>
      <c r="H5170" t="inlineStr">
        <is>
          <t>official</t>
        </is>
      </c>
      <c r="I5170" t="inlineStr">
        <is>
          <t>output/pages/135_diamonds-thudufushi-beach-and-water-villas/diving__diamondsresorts.com__hotels.md</t>
        </is>
      </c>
    </row>
    <row r="5171">
      <c r="A5171" t="n">
        <v>178</v>
      </c>
      <c r="B5171" t="inlineStr">
        <is>
          <t>Diamonds Athuruga Beach &amp; Water Villas</t>
        </is>
      </c>
      <c r="C5171" t="inlineStr">
        <is>
          <t>https://www.diamondsresorts.com/hotels/</t>
        </is>
      </c>
      <c r="D5171" t="inlineStr">
        <is>
          <t>diving</t>
        </is>
      </c>
      <c r="E5171" t="inlineStr">
        <is>
          <t>DIAMONDS RESORTS the Indian Ocean Hotel - Diamonds Hotels &amp; Resorts</t>
        </is>
      </c>
      <c r="F5171" t="n">
        <v>3058</v>
      </c>
      <c r="G5171" t="inlineStr">
        <is>
          <t>2026-10-05</t>
        </is>
      </c>
      <c r="H5171" t="inlineStr">
        <is>
          <t>official</t>
        </is>
      </c>
      <c r="I5171" t="inlineStr">
        <is>
          <t>output/pages/178_diamonds-athuruga-beach-water-villas/diving__diamondsresorts.com__hotels.md</t>
        </is>
      </c>
    </row>
    <row r="5172">
      <c r="A5172" t="n">
        <v>135</v>
      </c>
      <c r="B5172" t="inlineStr">
        <is>
          <t>Diamonds Thudufushi Beach and Water Villas</t>
        </is>
      </c>
      <c r="C5172" t="inlineStr">
        <is>
          <t>https://www.diamondsresorts.com/de/press-awards/</t>
        </is>
      </c>
      <c r="D5172" t="inlineStr">
        <is>
          <t>downloads</t>
        </is>
      </c>
      <c r="E5172" t="inlineStr">
        <is>
          <t>Press Area Hotel der Indische Ozean -  Diamonds Hotels &amp; Resorts</t>
        </is>
      </c>
      <c r="F5172" t="n">
        <v>1564</v>
      </c>
      <c r="G5172" t="inlineStr">
        <is>
          <t>2026-10-05</t>
        </is>
      </c>
      <c r="H5172" t="inlineStr">
        <is>
          <t>official</t>
        </is>
      </c>
      <c r="I5172" t="inlineStr">
        <is>
          <t>output/pages/135_diamonds-thudufushi-beach-and-water-villas/downloads__diamondsresorts.com__de-press-awards.md</t>
        </is>
      </c>
    </row>
    <row r="5173">
      <c r="A5173" t="n">
        <v>178</v>
      </c>
      <c r="B5173" t="inlineStr">
        <is>
          <t>Diamonds Athuruga Beach &amp; Water Villas</t>
        </is>
      </c>
      <c r="C5173" t="inlineStr">
        <is>
          <t>https://www.diamondsresorts.com/de/press-awards/</t>
        </is>
      </c>
      <c r="D5173" t="inlineStr">
        <is>
          <t>downloads</t>
        </is>
      </c>
      <c r="E5173" t="inlineStr">
        <is>
          <t>Press Area Hotel der Indische Ozean -  Diamonds Hotels &amp; Resorts</t>
        </is>
      </c>
      <c r="F5173" t="n">
        <v>1564</v>
      </c>
      <c r="G5173" t="inlineStr">
        <is>
          <t>2026-10-05</t>
        </is>
      </c>
      <c r="H5173" t="inlineStr">
        <is>
          <t>official</t>
        </is>
      </c>
      <c r="I5173" t="inlineStr">
        <is>
          <t>output/pages/178_diamonds-athuruga-beach-water-villas/downloads__diamondsresorts.com__de-press-awards.md</t>
        </is>
      </c>
    </row>
    <row r="5174">
      <c r="A5174" t="n">
        <v>135</v>
      </c>
      <c r="B5174" t="inlineStr">
        <is>
          <t>Diamonds Thudufushi Beach and Water Villas</t>
        </is>
      </c>
      <c r="C5174" t="inlineStr">
        <is>
          <t>https://www.diamondsresorts.com/fr/guide-de-voyage/kenya/</t>
        </is>
      </c>
      <c r="D5174" t="inlineStr">
        <is>
          <t>overview</t>
        </is>
      </c>
      <c r="E5174" t="inlineStr">
        <is>
          <t>Guide de voyage - Kenya Hotel L'océan Indien -  Diamonds Hotels &amp; Resorts</t>
        </is>
      </c>
      <c r="F5174" t="n">
        <v>5093</v>
      </c>
      <c r="G5174" t="inlineStr">
        <is>
          <t>2026-10-05</t>
        </is>
      </c>
      <c r="H5174" t="inlineStr">
        <is>
          <t>official</t>
        </is>
      </c>
      <c r="I5174" t="inlineStr">
        <is>
          <t>output/pages/135_diamonds-thudufushi-beach-and-water-villas/overview__diamondsresorts.com__fr-guide-de-voyage-kenya.md</t>
        </is>
      </c>
    </row>
    <row r="5175">
      <c r="A5175" t="n">
        <v>178</v>
      </c>
      <c r="B5175" t="inlineStr">
        <is>
          <t>Diamonds Athuruga Beach &amp; Water Villas</t>
        </is>
      </c>
      <c r="C5175" t="inlineStr">
        <is>
          <t>https://www.diamondsresorts.com/fr/guide-de-voyage/kenya/</t>
        </is>
      </c>
      <c r="D5175" t="inlineStr">
        <is>
          <t>overview</t>
        </is>
      </c>
      <c r="E5175" t="inlineStr">
        <is>
          <t>Guide de voyage - Kenya Hotel L'océan Indien -  Diamonds Hotels &amp; Resorts</t>
        </is>
      </c>
      <c r="F5175" t="n">
        <v>5093</v>
      </c>
      <c r="G5175" t="inlineStr">
        <is>
          <t>2026-10-05</t>
        </is>
      </c>
      <c r="H5175" t="inlineStr">
        <is>
          <t>official</t>
        </is>
      </c>
      <c r="I5175" t="inlineStr">
        <is>
          <t>output/pages/178_diamonds-athuruga-beach-water-villas/overview__diamondsresorts.com__fr-guide-de-voyage-kenya.md</t>
        </is>
      </c>
    </row>
    <row r="5176">
      <c r="A5176" t="n">
        <v>135</v>
      </c>
      <c r="B5176" t="inlineStr">
        <is>
          <t>Diamonds Thudufushi Beach and Water Villas</t>
        </is>
      </c>
      <c r="C5176" t="inlineStr">
        <is>
          <t>https://www.diamondsresorts.com/de/meetings-und-incentives/</t>
        </is>
      </c>
      <c r="D5176" t="inlineStr">
        <is>
          <t>events</t>
        </is>
      </c>
      <c r="E5176" t="inlineStr">
        <is>
          <t>Meetings und Incentives Hotel der Indische Ozean -  Diamonds Hotels &amp; Resorts</t>
        </is>
      </c>
      <c r="F5176" t="n">
        <v>1694</v>
      </c>
      <c r="G5176" t="inlineStr">
        <is>
          <t>2026-10-05</t>
        </is>
      </c>
      <c r="H5176" t="inlineStr">
        <is>
          <t>official</t>
        </is>
      </c>
      <c r="I5176" t="inlineStr">
        <is>
          <t>output/pages/135_diamonds-thudufushi-beach-and-water-villas/events__diamondsresorts.com__de-meetings-und-incentives.md</t>
        </is>
      </c>
    </row>
    <row r="5177">
      <c r="A5177" t="n">
        <v>178</v>
      </c>
      <c r="B5177" t="inlineStr">
        <is>
          <t>Diamonds Athuruga Beach &amp; Water Villas</t>
        </is>
      </c>
      <c r="C5177" t="inlineStr">
        <is>
          <t>https://www.diamondsresorts.com/de/meetings-und-incentives/</t>
        </is>
      </c>
      <c r="D5177" t="inlineStr">
        <is>
          <t>events</t>
        </is>
      </c>
      <c r="E5177" t="inlineStr">
        <is>
          <t>Meetings und Incentives Hotel der Indische Ozean -  Diamonds Hotels &amp; Resorts</t>
        </is>
      </c>
      <c r="F5177" t="n">
        <v>1694</v>
      </c>
      <c r="G5177" t="inlineStr">
        <is>
          <t>2026-10-05</t>
        </is>
      </c>
      <c r="H5177" t="inlineStr">
        <is>
          <t>official</t>
        </is>
      </c>
      <c r="I5177" t="inlineStr">
        <is>
          <t>output/pages/178_diamonds-athuruga-beach-water-villas/events__diamondsresorts.com__de-meetings-und-incentives.md</t>
        </is>
      </c>
    </row>
    <row r="5178">
      <c r="A5178" t="n">
        <v>135</v>
      </c>
      <c r="B5178" t="inlineStr">
        <is>
          <t>Diamonds Thudufushi Beach and Water Villas</t>
        </is>
      </c>
      <c r="C5178" t="inlineStr">
        <is>
          <t>https://www.diamondsresorts.com/fr/guide-de-voyage/maldives/</t>
        </is>
      </c>
      <c r="D5178" t="inlineStr">
        <is>
          <t>diving</t>
        </is>
      </c>
      <c r="E5178" t="inlineStr">
        <is>
          <t>Guide de voyage - Maldives Hotel L'océan Indien -  Diamonds Hotels &amp; Resorts</t>
        </is>
      </c>
      <c r="F5178" t="n">
        <v>6363</v>
      </c>
      <c r="G5178" t="inlineStr">
        <is>
          <t>2026-10-05</t>
        </is>
      </c>
      <c r="H5178" t="inlineStr">
        <is>
          <t>official</t>
        </is>
      </c>
      <c r="I5178" t="inlineStr">
        <is>
          <t>output/pages/135_diamonds-thudufushi-beach-and-water-villas/diving__diamondsresorts.com__fr-guide-de-voyage-maldives.md</t>
        </is>
      </c>
    </row>
    <row r="5179">
      <c r="A5179" t="n">
        <v>178</v>
      </c>
      <c r="B5179" t="inlineStr">
        <is>
          <t>Diamonds Athuruga Beach &amp; Water Villas</t>
        </is>
      </c>
      <c r="C5179" t="inlineStr">
        <is>
          <t>https://www.diamondsresorts.com/fr/guide-de-voyage/maldives/</t>
        </is>
      </c>
      <c r="D5179" t="inlineStr">
        <is>
          <t>diving</t>
        </is>
      </c>
      <c r="E5179" t="inlineStr">
        <is>
          <t>Guide de voyage - Maldives Hotel L'océan Indien -  Diamonds Hotels &amp; Resorts</t>
        </is>
      </c>
      <c r="F5179" t="n">
        <v>6363</v>
      </c>
      <c r="G5179" t="inlineStr">
        <is>
          <t>2026-10-05</t>
        </is>
      </c>
      <c r="H5179" t="inlineStr">
        <is>
          <t>official</t>
        </is>
      </c>
      <c r="I5179" t="inlineStr">
        <is>
          <t>output/pages/178_diamonds-athuruga-beach-water-villas/diving__diamondsresorts.com__fr-guide-de-voyage-maldives.md</t>
        </is>
      </c>
    </row>
    <row r="5180">
      <c r="A5180" t="n">
        <v>135</v>
      </c>
      <c r="B5180" t="inlineStr">
        <is>
          <t>Diamonds Thudufushi Beach and Water Villas</t>
        </is>
      </c>
      <c r="C5180" t="inlineStr">
        <is>
          <t>https://www.diamondsresorts.com/fr/guide-de-voyage/zanzibar/</t>
        </is>
      </c>
      <c r="D5180" t="inlineStr">
        <is>
          <t>dining</t>
        </is>
      </c>
      <c r="E5180" t="inlineStr">
        <is>
          <t>Guide de voyage - Zanzibar Hotel L'océan Indien -  Diamonds Hotels &amp; Resorts</t>
        </is>
      </c>
      <c r="F5180" t="n">
        <v>7929</v>
      </c>
      <c r="G5180" t="inlineStr">
        <is>
          <t>2026-10-05</t>
        </is>
      </c>
      <c r="H5180" t="inlineStr">
        <is>
          <t>official</t>
        </is>
      </c>
      <c r="I5180" t="inlineStr">
        <is>
          <t>output/pages/135_diamonds-thudufushi-beach-and-water-villas/dining__diamondsresorts.com__fr-guide-de-voyage-zanzibar.md</t>
        </is>
      </c>
    </row>
    <row r="5181">
      <c r="A5181" t="n">
        <v>178</v>
      </c>
      <c r="B5181" t="inlineStr">
        <is>
          <t>Diamonds Athuruga Beach &amp; Water Villas</t>
        </is>
      </c>
      <c r="C5181" t="inlineStr">
        <is>
          <t>https://www.diamondsresorts.com/fr/guide-de-voyage/zanzibar/</t>
        </is>
      </c>
      <c r="D5181" t="inlineStr">
        <is>
          <t>dining</t>
        </is>
      </c>
      <c r="E5181" t="inlineStr">
        <is>
          <t>Guide de voyage - Zanzibar Hotel L'océan Indien -  Diamonds Hotels &amp; Resorts</t>
        </is>
      </c>
      <c r="F5181" t="n">
        <v>7929</v>
      </c>
      <c r="G5181" t="inlineStr">
        <is>
          <t>2026-10-05</t>
        </is>
      </c>
      <c r="H5181" t="inlineStr">
        <is>
          <t>official</t>
        </is>
      </c>
      <c r="I5181" t="inlineStr">
        <is>
          <t>output/pages/178_diamonds-athuruga-beach-water-villas/dining__diamondsresorts.com__fr-guide-de-voyage-zanzibar.md</t>
        </is>
      </c>
    </row>
    <row r="5182">
      <c r="A5182" t="n">
        <v>135</v>
      </c>
      <c r="B5182" t="inlineStr">
        <is>
          <t>Diamonds Thudufushi Beach and Water Villas</t>
        </is>
      </c>
      <c r="C5182" t="inlineStr">
        <is>
          <t>https://www.diamondsresorts.com/impressum/</t>
        </is>
      </c>
      <c r="D5182" t="inlineStr">
        <is>
          <t>diving</t>
        </is>
      </c>
      <c r="E5182" t="inlineStr">
        <is>
          <t>Impressum the Indian Ocean Hotel - Diamonds Hotels &amp; Resorts</t>
        </is>
      </c>
      <c r="F5182" t="n">
        <v>511</v>
      </c>
      <c r="G5182" t="inlineStr">
        <is>
          <t>2026-10-05</t>
        </is>
      </c>
      <c r="H5182" t="inlineStr">
        <is>
          <t>official</t>
        </is>
      </c>
      <c r="I5182" t="inlineStr">
        <is>
          <t>output/pages/135_diamonds-thudufushi-beach-and-water-villas/diving__diamondsresorts.com__impressum.md</t>
        </is>
      </c>
    </row>
    <row r="5183">
      <c r="A5183" t="n">
        <v>178</v>
      </c>
      <c r="B5183" t="inlineStr">
        <is>
          <t>Diamonds Athuruga Beach &amp; Water Villas</t>
        </is>
      </c>
      <c r="C5183" t="inlineStr">
        <is>
          <t>https://www.diamondsresorts.com/impressum/</t>
        </is>
      </c>
      <c r="D5183" t="inlineStr">
        <is>
          <t>diving</t>
        </is>
      </c>
      <c r="E5183" t="inlineStr">
        <is>
          <t>Impressum the Indian Ocean Hotel - Diamonds Hotels &amp; Resorts</t>
        </is>
      </c>
      <c r="F5183" t="n">
        <v>511</v>
      </c>
      <c r="G5183" t="inlineStr">
        <is>
          <t>2026-10-05</t>
        </is>
      </c>
      <c r="H5183" t="inlineStr">
        <is>
          <t>official</t>
        </is>
      </c>
      <c r="I5183" t="inlineStr">
        <is>
          <t>output/pages/178_diamonds-athuruga-beach-water-villas/diving__diamondsresorts.com__impressum.md</t>
        </is>
      </c>
    </row>
    <row r="5184">
      <c r="A5184" t="n">
        <v>135</v>
      </c>
      <c r="B5184" t="inlineStr">
        <is>
          <t>Diamonds Thudufushi Beach and Water Villas</t>
        </is>
      </c>
      <c r="C5184" t="inlineStr">
        <is>
          <t>https://www.diamondsresorts.com/company/</t>
        </is>
      </c>
      <c r="D5184" t="inlineStr">
        <is>
          <t>diving</t>
        </is>
      </c>
      <c r="E5184" t="inlineStr">
        <is>
          <t>Company the Indian Ocean Hotel - Diamonds Hotels &amp; Resorts</t>
        </is>
      </c>
      <c r="F5184" t="n">
        <v>3249</v>
      </c>
      <c r="G5184" t="inlineStr">
        <is>
          <t>2026-10-05</t>
        </is>
      </c>
      <c r="H5184" t="inlineStr">
        <is>
          <t>official</t>
        </is>
      </c>
      <c r="I5184" t="inlineStr">
        <is>
          <t>output/pages/135_diamonds-thudufushi-beach-and-water-villas/diving__diamondsresorts.com__company.md</t>
        </is>
      </c>
    </row>
    <row r="5185">
      <c r="A5185" t="n">
        <v>178</v>
      </c>
      <c r="B5185" t="inlineStr">
        <is>
          <t>Diamonds Athuruga Beach &amp; Water Villas</t>
        </is>
      </c>
      <c r="C5185" t="inlineStr">
        <is>
          <t>https://www.diamondsresorts.com/company/</t>
        </is>
      </c>
      <c r="D5185" t="inlineStr">
        <is>
          <t>diving</t>
        </is>
      </c>
      <c r="E5185" t="inlineStr">
        <is>
          <t>Company the Indian Ocean Hotel - Diamonds Hotels &amp; Resorts</t>
        </is>
      </c>
      <c r="F5185" t="n">
        <v>3249</v>
      </c>
      <c r="G5185" t="inlineStr">
        <is>
          <t>2026-10-05</t>
        </is>
      </c>
      <c r="H5185" t="inlineStr">
        <is>
          <t>official</t>
        </is>
      </c>
      <c r="I5185" t="inlineStr">
        <is>
          <t>output/pages/178_diamonds-athuruga-beach-water-villas/diving__diamondsresorts.com__company.md</t>
        </is>
      </c>
    </row>
    <row r="5186">
      <c r="A5186" t="n">
        <v>135</v>
      </c>
      <c r="B5186" t="inlineStr">
        <is>
          <t>Diamonds Thudufushi Beach and Water Villas</t>
        </is>
      </c>
      <c r="C5186" t="inlineStr">
        <is>
          <t>https://www.diamondsresorts.com/it</t>
        </is>
      </c>
      <c r="D5186" t="inlineStr">
        <is>
          <t>diving</t>
        </is>
      </c>
      <c r="E5186" t="inlineStr">
        <is>
          <t>Diamonds Hotels &amp; Resorts  a nell'Oceano Indiano - Prenotazione di un hotel resort all inclusive</t>
        </is>
      </c>
      <c r="F5186" t="n">
        <v>5680</v>
      </c>
      <c r="G5186" t="inlineStr">
        <is>
          <t>2026-10-05</t>
        </is>
      </c>
      <c r="H5186" t="inlineStr">
        <is>
          <t>official</t>
        </is>
      </c>
      <c r="I5186" t="inlineStr">
        <is>
          <t>output/pages/135_diamonds-thudufushi-beach-and-water-villas/diving__diamondsresorts.com__it.md</t>
        </is>
      </c>
    </row>
    <row r="5187">
      <c r="A5187" t="n">
        <v>178</v>
      </c>
      <c r="B5187" t="inlineStr">
        <is>
          <t>Diamonds Athuruga Beach &amp; Water Villas</t>
        </is>
      </c>
      <c r="C5187" t="inlineStr">
        <is>
          <t>https://www.diamondsresorts.com/it</t>
        </is>
      </c>
      <c r="D5187" t="inlineStr">
        <is>
          <t>diving</t>
        </is>
      </c>
      <c r="E5187" t="inlineStr">
        <is>
          <t>Diamonds Hotels &amp; Resorts  a nell'Oceano Indiano - Prenotazione di un hotel resort all inclusive</t>
        </is>
      </c>
      <c r="F5187" t="n">
        <v>5680</v>
      </c>
      <c r="G5187" t="inlineStr">
        <is>
          <t>2026-10-05</t>
        </is>
      </c>
      <c r="H5187" t="inlineStr">
        <is>
          <t>official</t>
        </is>
      </c>
      <c r="I5187" t="inlineStr">
        <is>
          <t>output/pages/178_diamonds-athuruga-beach-water-villas/diving__diamondsresorts.com__it.md</t>
        </is>
      </c>
    </row>
    <row r="5188">
      <c r="A5188" t="n">
        <v>135</v>
      </c>
      <c r="B5188" t="inlineStr">
        <is>
          <t>Diamonds Thudufushi Beach and Water Villas</t>
        </is>
      </c>
      <c r="C5188" t="inlineStr">
        <is>
          <t>https://www.diamondsresorts.com/customization/seaplane-adult/</t>
        </is>
      </c>
      <c r="D5188" t="inlineStr">
        <is>
          <t>diving</t>
        </is>
      </c>
      <c r="E5188" t="inlineStr">
        <is>
          <t>SEAPLANE - ADULT the Indian Ocean Hotel - Diamonds Hotels &amp; Resorts</t>
        </is>
      </c>
      <c r="F5188" t="n">
        <v>990</v>
      </c>
      <c r="G5188" t="inlineStr">
        <is>
          <t>2026-10-05</t>
        </is>
      </c>
      <c r="H5188" t="inlineStr">
        <is>
          <t>official</t>
        </is>
      </c>
      <c r="I5188" t="inlineStr">
        <is>
          <t>output/pages/135_diamonds-thudufushi-beach-and-water-villas/diving__diamondsresorts.com__customization-seaplane-adult.md</t>
        </is>
      </c>
    </row>
    <row r="5189">
      <c r="A5189" t="n">
        <v>178</v>
      </c>
      <c r="B5189" t="inlineStr">
        <is>
          <t>Diamonds Athuruga Beach &amp; Water Villas</t>
        </is>
      </c>
      <c r="C5189" t="inlineStr">
        <is>
          <t>https://www.diamondsresorts.com/customization/seaplane-adult/</t>
        </is>
      </c>
      <c r="D5189" t="inlineStr">
        <is>
          <t>diving</t>
        </is>
      </c>
      <c r="E5189" t="inlineStr">
        <is>
          <t>SEAPLANE - ADULT the Indian Ocean Hotel - Diamonds Hotels &amp; Resorts</t>
        </is>
      </c>
      <c r="F5189" t="n">
        <v>990</v>
      </c>
      <c r="G5189" t="inlineStr">
        <is>
          <t>2026-10-05</t>
        </is>
      </c>
      <c r="H5189" t="inlineStr">
        <is>
          <t>official</t>
        </is>
      </c>
      <c r="I5189" t="inlineStr">
        <is>
          <t>output/pages/178_diamonds-athuruga-beach-water-villas/diving__diamondsresorts.com__customization-seaplane-adult.md</t>
        </is>
      </c>
    </row>
    <row r="5190">
      <c r="A5190" t="n">
        <v>135</v>
      </c>
      <c r="B5190" t="inlineStr">
        <is>
          <t>Diamonds Thudufushi Beach and Water Villas</t>
        </is>
      </c>
      <c r="C5190" t="inlineStr">
        <is>
          <t>https://www.diamondsresorts.com/places/romantic-island-watamu/</t>
        </is>
      </c>
      <c r="D5190" t="inlineStr">
        <is>
          <t>diving</t>
        </is>
      </c>
      <c r="E5190" t="inlineStr">
        <is>
          <t>Romantic island - Watamu the Indian Ocean Hotel - Diamonds Hotels &amp; Resorts</t>
        </is>
      </c>
      <c r="F5190" t="n">
        <v>593</v>
      </c>
      <c r="G5190" t="inlineStr">
        <is>
          <t>2026-10-05</t>
        </is>
      </c>
      <c r="H5190" t="inlineStr">
        <is>
          <t>official</t>
        </is>
      </c>
      <c r="I5190" t="inlineStr">
        <is>
          <t>output/pages/135_diamonds-thudufushi-beach-and-water-villas/diving__diamondsresorts.com__places-romantic-island-watamu.md</t>
        </is>
      </c>
    </row>
    <row r="5191">
      <c r="A5191" t="n">
        <v>178</v>
      </c>
      <c r="B5191" t="inlineStr">
        <is>
          <t>Diamonds Athuruga Beach &amp; Water Villas</t>
        </is>
      </c>
      <c r="C5191" t="inlineStr">
        <is>
          <t>https://www.diamondsresorts.com/places/romantic-island-watamu/</t>
        </is>
      </c>
      <c r="D5191" t="inlineStr">
        <is>
          <t>diving</t>
        </is>
      </c>
      <c r="E5191" t="inlineStr">
        <is>
          <t>Romantic island - Watamu the Indian Ocean Hotel - Diamonds Hotels &amp; Resorts</t>
        </is>
      </c>
      <c r="F5191" t="n">
        <v>593</v>
      </c>
      <c r="G5191" t="inlineStr">
        <is>
          <t>2026-10-05</t>
        </is>
      </c>
      <c r="H5191" t="inlineStr">
        <is>
          <t>official</t>
        </is>
      </c>
      <c r="I5191" t="inlineStr">
        <is>
          <t>output/pages/178_diamonds-athuruga-beach-water-villas/diving__diamondsresorts.com__places-romantic-island-watamu.md</t>
        </is>
      </c>
    </row>
    <row r="5192">
      <c r="A5192" t="n">
        <v>135</v>
      </c>
      <c r="B5192" t="inlineStr">
        <is>
          <t>Diamonds Thudufushi Beach and Water Villas</t>
        </is>
      </c>
      <c r="C5192" t="inlineStr">
        <is>
          <t>https://www.diamondsresorts.com/places/maputo/</t>
        </is>
      </c>
      <c r="D5192" t="inlineStr">
        <is>
          <t>diving</t>
        </is>
      </c>
      <c r="E5192" t="inlineStr">
        <is>
          <t>Maputo the Indian Ocean Hotel - Diamonds Hotels &amp; Resorts</t>
        </is>
      </c>
      <c r="F5192" t="n">
        <v>1000</v>
      </c>
      <c r="G5192" t="inlineStr">
        <is>
          <t>2026-10-05</t>
        </is>
      </c>
      <c r="H5192" t="inlineStr">
        <is>
          <t>official</t>
        </is>
      </c>
      <c r="I5192" t="inlineStr">
        <is>
          <t>output/pages/135_diamonds-thudufushi-beach-and-water-villas/diving__diamondsresorts.com__places-maputo.md</t>
        </is>
      </c>
    </row>
    <row r="5193">
      <c r="A5193" t="n">
        <v>178</v>
      </c>
      <c r="B5193" t="inlineStr">
        <is>
          <t>Diamonds Athuruga Beach &amp; Water Villas</t>
        </is>
      </c>
      <c r="C5193" t="inlineStr">
        <is>
          <t>https://www.diamondsresorts.com/places/maputo/</t>
        </is>
      </c>
      <c r="D5193" t="inlineStr">
        <is>
          <t>diving</t>
        </is>
      </c>
      <c r="E5193" t="inlineStr">
        <is>
          <t>Maputo the Indian Ocean Hotel - Diamonds Hotels &amp; Resorts</t>
        </is>
      </c>
      <c r="F5193" t="n">
        <v>1000</v>
      </c>
      <c r="G5193" t="inlineStr">
        <is>
          <t>2026-10-05</t>
        </is>
      </c>
      <c r="H5193" t="inlineStr">
        <is>
          <t>official</t>
        </is>
      </c>
      <c r="I5193" t="inlineStr">
        <is>
          <t>output/pages/178_diamonds-athuruga-beach-water-villas/diving__diamondsresorts.com__places-maputo.md</t>
        </is>
      </c>
    </row>
    <row r="5194">
      <c r="A5194" t="n">
        <v>135</v>
      </c>
      <c r="B5194" t="inlineStr">
        <is>
          <t>Diamonds Thudufushi Beach and Water Villas</t>
        </is>
      </c>
      <c r="C5194" t="inlineStr">
        <is>
          <t>https://www.diamondsresorts.com/special-offers/</t>
        </is>
      </c>
      <c r="D5194" t="inlineStr">
        <is>
          <t>diving</t>
        </is>
      </c>
      <c r="E5194" t="inlineStr">
        <is>
          <t>Exclusive offers the Indian Ocean Hotel - Diamonds Hotels &amp; Resorts</t>
        </is>
      </c>
      <c r="F5194" t="n">
        <v>41615</v>
      </c>
      <c r="G5194" t="inlineStr">
        <is>
          <t>2026-10-05</t>
        </is>
      </c>
      <c r="H5194" t="inlineStr">
        <is>
          <t>official</t>
        </is>
      </c>
      <c r="I5194" t="inlineStr">
        <is>
          <t>output/pages/135_diamonds-thudufushi-beach-and-water-villas/diving__diamondsresorts.com__special-offers.md</t>
        </is>
      </c>
    </row>
    <row r="5195">
      <c r="A5195" t="n">
        <v>178</v>
      </c>
      <c r="B5195" t="inlineStr">
        <is>
          <t>Diamonds Athuruga Beach &amp; Water Villas</t>
        </is>
      </c>
      <c r="C5195" t="inlineStr">
        <is>
          <t>https://www.diamondsresorts.com/special-offers/</t>
        </is>
      </c>
      <c r="D5195" t="inlineStr">
        <is>
          <t>diving</t>
        </is>
      </c>
      <c r="E5195" t="inlineStr">
        <is>
          <t>Exclusive offers the Indian Ocean Hotel - Diamonds Hotels &amp; Resorts</t>
        </is>
      </c>
      <c r="F5195" t="n">
        <v>41615</v>
      </c>
      <c r="G5195" t="inlineStr">
        <is>
          <t>2026-10-05</t>
        </is>
      </c>
      <c r="H5195" t="inlineStr">
        <is>
          <t>official</t>
        </is>
      </c>
      <c r="I5195" t="inlineStr">
        <is>
          <t>output/pages/178_diamonds-athuruga-beach-water-villas/diving__diamondsresorts.com__special-offers.md</t>
        </is>
      </c>
    </row>
    <row r="5196">
      <c r="A5196" t="n">
        <v>135</v>
      </c>
      <c r="B5196" t="inlineStr">
        <is>
          <t>Diamonds Thudufushi Beach and Water Villas</t>
        </is>
      </c>
      <c r="C5196" t="inlineStr">
        <is>
          <t>https://www.diamondsresorts.com/careers/</t>
        </is>
      </c>
      <c r="D5196" t="inlineStr">
        <is>
          <t>events</t>
        </is>
      </c>
      <c r="E5196" t="inlineStr">
        <is>
          <t>CAREERS  Hotel - Planhotel Hospitality group  in the Indian Ocean</t>
        </is>
      </c>
      <c r="F5196" t="n">
        <v>629</v>
      </c>
      <c r="G5196" t="inlineStr">
        <is>
          <t>2026-10-05</t>
        </is>
      </c>
      <c r="H5196" t="inlineStr">
        <is>
          <t>official</t>
        </is>
      </c>
      <c r="I5196" t="inlineStr">
        <is>
          <t>output/pages/135_diamonds-thudufushi-beach-and-water-villas/events__diamondsresorts.com__careers.md</t>
        </is>
      </c>
    </row>
    <row r="5197">
      <c r="A5197" t="n">
        <v>178</v>
      </c>
      <c r="B5197" t="inlineStr">
        <is>
          <t>Diamonds Athuruga Beach &amp; Water Villas</t>
        </is>
      </c>
      <c r="C5197" t="inlineStr">
        <is>
          <t>https://www.diamondsresorts.com/careers/</t>
        </is>
      </c>
      <c r="D5197" t="inlineStr">
        <is>
          <t>events</t>
        </is>
      </c>
      <c r="E5197" t="inlineStr">
        <is>
          <t>CAREERS  Hotel - Planhotel Hospitality group  in the Indian Ocean</t>
        </is>
      </c>
      <c r="F5197" t="n">
        <v>629</v>
      </c>
      <c r="G5197" t="inlineStr">
        <is>
          <t>2026-10-05</t>
        </is>
      </c>
      <c r="H5197" t="inlineStr">
        <is>
          <t>official</t>
        </is>
      </c>
      <c r="I5197" t="inlineStr">
        <is>
          <t>output/pages/178_diamonds-athuruga-beach-water-villas/events__diamondsresorts.com__careers.md</t>
        </is>
      </c>
    </row>
    <row r="5198">
      <c r="A5198" t="n">
        <v>135</v>
      </c>
      <c r="B5198" t="inlineStr">
        <is>
          <t>Diamonds Thudufushi Beach and Water Villas</t>
        </is>
      </c>
      <c r="C5198" t="inlineStr">
        <is>
          <t>https://www.diamondsresorts.com/weddings/</t>
        </is>
      </c>
      <c r="D5198" t="inlineStr">
        <is>
          <t>wedding</t>
        </is>
      </c>
      <c r="E5198" t="inlineStr">
        <is>
          <t>Weddings the Indian Ocean Hotel - Diamonds Hotels &amp; Resorts</t>
        </is>
      </c>
      <c r="F5198" t="n">
        <v>1731</v>
      </c>
      <c r="G5198" t="inlineStr">
        <is>
          <t>2026-10-05</t>
        </is>
      </c>
      <c r="H5198" t="inlineStr">
        <is>
          <t>official</t>
        </is>
      </c>
      <c r="I5198" t="inlineStr">
        <is>
          <t>output/pages/135_diamonds-thudufushi-beach-and-water-villas/wedding__diamondsresorts.com__weddings.md</t>
        </is>
      </c>
    </row>
    <row r="5199">
      <c r="A5199" t="n">
        <v>178</v>
      </c>
      <c r="B5199" t="inlineStr">
        <is>
          <t>Diamonds Athuruga Beach &amp; Water Villas</t>
        </is>
      </c>
      <c r="C5199" t="inlineStr">
        <is>
          <t>https://www.diamondsresorts.com/weddings/</t>
        </is>
      </c>
      <c r="D5199" t="inlineStr">
        <is>
          <t>wedding</t>
        </is>
      </c>
      <c r="E5199" t="inlineStr">
        <is>
          <t>Weddings the Indian Ocean Hotel - Diamonds Hotels &amp; Resorts</t>
        </is>
      </c>
      <c r="F5199" t="n">
        <v>1731</v>
      </c>
      <c r="G5199" t="inlineStr">
        <is>
          <t>2026-10-05</t>
        </is>
      </c>
      <c r="H5199" t="inlineStr">
        <is>
          <t>official</t>
        </is>
      </c>
      <c r="I5199" t="inlineStr">
        <is>
          <t>output/pages/178_diamonds-athuruga-beach-water-villas/wedding__diamondsresorts.com__weddings.md</t>
        </is>
      </c>
    </row>
    <row r="5200">
      <c r="A5200" t="n">
        <v>135</v>
      </c>
      <c r="B5200" t="inlineStr">
        <is>
          <t>Diamonds Thudufushi Beach and Water Villas</t>
        </is>
      </c>
      <c r="C5200" t="inlineStr">
        <is>
          <t>https://www.diamondsresorts.com/de/reisefuehrer/sansibar/</t>
        </is>
      </c>
      <c r="D5200" t="inlineStr">
        <is>
          <t>dining</t>
        </is>
      </c>
      <c r="E5200" t="inlineStr">
        <is>
          <t>Reiseführer - Sansibar Hotel der Indische Ozean-  Diamonds Hotels &amp; Resorts</t>
        </is>
      </c>
      <c r="F5200" t="n">
        <v>8027</v>
      </c>
      <c r="G5200" t="inlineStr">
        <is>
          <t>2026-10-05</t>
        </is>
      </c>
      <c r="H5200" t="inlineStr">
        <is>
          <t>official</t>
        </is>
      </c>
      <c r="I5200" t="inlineStr">
        <is>
          <t>output/pages/135_diamonds-thudufushi-beach-and-water-villas/dining__diamondsresorts.com__de-reisefuehrer-sansibar.md</t>
        </is>
      </c>
    </row>
    <row r="5201">
      <c r="A5201" t="n">
        <v>178</v>
      </c>
      <c r="B5201" t="inlineStr">
        <is>
          <t>Diamonds Athuruga Beach &amp; Water Villas</t>
        </is>
      </c>
      <c r="C5201" t="inlineStr">
        <is>
          <t>https://www.diamondsresorts.com/de/reisefuehrer/sansibar/</t>
        </is>
      </c>
      <c r="D5201" t="inlineStr">
        <is>
          <t>dining</t>
        </is>
      </c>
      <c r="E5201" t="inlineStr">
        <is>
          <t>Reiseführer - Sansibar Hotel der Indische Ozean-  Diamonds Hotels &amp; Resorts</t>
        </is>
      </c>
      <c r="F5201" t="n">
        <v>8027</v>
      </c>
      <c r="G5201" t="inlineStr">
        <is>
          <t>2026-10-05</t>
        </is>
      </c>
      <c r="H5201" t="inlineStr">
        <is>
          <t>official</t>
        </is>
      </c>
      <c r="I5201" t="inlineStr">
        <is>
          <t>output/pages/178_diamonds-athuruga-beach-water-villas/dining__diamondsresorts.com__de-reisefuehrer-sansibar.md</t>
        </is>
      </c>
    </row>
    <row r="5202">
      <c r="A5202" t="n">
        <v>135</v>
      </c>
      <c r="B5202" t="inlineStr">
        <is>
          <t>Diamonds Thudufushi Beach and Water Villas</t>
        </is>
      </c>
      <c r="C5202" t="inlineStr">
        <is>
          <t>https://www.diamondsresorts.com/it/diamonds-hotels-resorts/</t>
        </is>
      </c>
      <c r="D5202" t="inlineStr">
        <is>
          <t>diving</t>
        </is>
      </c>
      <c r="E5202" t="inlineStr">
        <is>
          <t>Diamonds Hotels &amp; Resorts  a nell'Oceano Indiano - Prenotazione di un hotel resort all inclusive</t>
        </is>
      </c>
      <c r="F5202" t="n">
        <v>5680</v>
      </c>
      <c r="G5202" t="inlineStr">
        <is>
          <t>2026-10-05</t>
        </is>
      </c>
      <c r="H5202" t="inlineStr">
        <is>
          <t>official</t>
        </is>
      </c>
      <c r="I5202" t="inlineStr">
        <is>
          <t>output/pages/135_diamonds-thudufushi-beach-and-water-villas/diving__diamondsresorts.com__it-diamonds-hotels-resorts.md</t>
        </is>
      </c>
    </row>
    <row r="5203">
      <c r="A5203" t="n">
        <v>178</v>
      </c>
      <c r="B5203" t="inlineStr">
        <is>
          <t>Diamonds Athuruga Beach &amp; Water Villas</t>
        </is>
      </c>
      <c r="C5203" t="inlineStr">
        <is>
          <t>https://www.diamondsresorts.com/it/diamonds-hotels-resorts/</t>
        </is>
      </c>
      <c r="D5203" t="inlineStr">
        <is>
          <t>diving</t>
        </is>
      </c>
      <c r="E5203" t="inlineStr">
        <is>
          <t>Diamonds Hotels &amp; Resorts  a nell'Oceano Indiano - Prenotazione di un hotel resort all inclusive</t>
        </is>
      </c>
      <c r="F5203" t="n">
        <v>5680</v>
      </c>
      <c r="G5203" t="inlineStr">
        <is>
          <t>2026-10-05</t>
        </is>
      </c>
      <c r="H5203" t="inlineStr">
        <is>
          <t>official</t>
        </is>
      </c>
      <c r="I5203" t="inlineStr">
        <is>
          <t>output/pages/178_diamonds-athuruga-beach-water-villas/diving__diamondsresorts.com__it-diamonds-hotels-resorts.md</t>
        </is>
      </c>
    </row>
    <row r="5204">
      <c r="A5204" t="n">
        <v>135</v>
      </c>
      <c r="B5204" t="inlineStr">
        <is>
          <t>Diamonds Thudufushi Beach and Water Villas</t>
        </is>
      </c>
      <c r="C5204" t="inlineStr">
        <is>
          <t>https://www.diamondsresorts.com/de/reisefuehrer/malediven/</t>
        </is>
      </c>
      <c r="D5204" t="inlineStr">
        <is>
          <t>diving</t>
        </is>
      </c>
      <c r="E5204" t="inlineStr">
        <is>
          <t>Reiseführer - Malediven Hotel der Indische Ozean-  Diamonds Hotels &amp; Resorts</t>
        </is>
      </c>
      <c r="F5204" t="n">
        <v>5658</v>
      </c>
      <c r="G5204" t="inlineStr">
        <is>
          <t>2026-10-05</t>
        </is>
      </c>
      <c r="H5204" t="inlineStr">
        <is>
          <t>official</t>
        </is>
      </c>
      <c r="I5204" t="inlineStr">
        <is>
          <t>output/pages/135_diamonds-thudufushi-beach-and-water-villas/diving__diamondsresorts.com__de-reisefuehrer-malediven.md</t>
        </is>
      </c>
    </row>
    <row r="5205">
      <c r="A5205" t="n">
        <v>178</v>
      </c>
      <c r="B5205" t="inlineStr">
        <is>
          <t>Diamonds Athuruga Beach &amp; Water Villas</t>
        </is>
      </c>
      <c r="C5205" t="inlineStr">
        <is>
          <t>https://www.diamondsresorts.com/de/reisefuehrer/malediven/</t>
        </is>
      </c>
      <c r="D5205" t="inlineStr">
        <is>
          <t>diving</t>
        </is>
      </c>
      <c r="E5205" t="inlineStr">
        <is>
          <t>Reiseführer - Malediven Hotel der Indische Ozean-  Diamonds Hotels &amp; Resorts</t>
        </is>
      </c>
      <c r="F5205" t="n">
        <v>5658</v>
      </c>
      <c r="G5205" t="inlineStr">
        <is>
          <t>2026-10-05</t>
        </is>
      </c>
      <c r="H5205" t="inlineStr">
        <is>
          <t>official</t>
        </is>
      </c>
      <c r="I5205" t="inlineStr">
        <is>
          <t>output/pages/178_diamonds-athuruga-beach-water-villas/diving__diamondsresorts.com__de-reisefuehrer-malediven.md</t>
        </is>
      </c>
    </row>
    <row r="5206">
      <c r="A5206" t="n">
        <v>135</v>
      </c>
      <c r="B5206" t="inlineStr">
        <is>
          <t>Diamonds Thudufushi Beach and Water Villas</t>
        </is>
      </c>
      <c r="C5206" t="inlineStr">
        <is>
          <t>https://www.diamondsresorts.com/de/diamonds-hotels-resorts/</t>
        </is>
      </c>
      <c r="D5206" t="inlineStr">
        <is>
          <t>overview</t>
        </is>
      </c>
      <c r="E5206" t="inlineStr">
        <is>
          <t>Diamonds Hotels &amp; Resorts in der Indische Ozean - All inclusive Resorts Hotel buchung</t>
        </is>
      </c>
      <c r="F5206" t="n">
        <v>5829</v>
      </c>
      <c r="G5206" t="inlineStr">
        <is>
          <t>2026-10-05</t>
        </is>
      </c>
      <c r="H5206" t="inlineStr">
        <is>
          <t>official</t>
        </is>
      </c>
      <c r="I5206" t="inlineStr">
        <is>
          <t>output/pages/135_diamonds-thudufushi-beach-and-water-villas/overview__diamondsresorts.com__de-diamonds-hotels-resorts.md</t>
        </is>
      </c>
    </row>
    <row r="5207">
      <c r="A5207" t="n">
        <v>178</v>
      </c>
      <c r="B5207" t="inlineStr">
        <is>
          <t>Diamonds Athuruga Beach &amp; Water Villas</t>
        </is>
      </c>
      <c r="C5207" t="inlineStr">
        <is>
          <t>https://www.diamondsresorts.com/de/diamonds-hotels-resorts/</t>
        </is>
      </c>
      <c r="D5207" t="inlineStr">
        <is>
          <t>overview</t>
        </is>
      </c>
      <c r="E5207" t="inlineStr">
        <is>
          <t>Diamonds Hotels &amp; Resorts in der Indische Ozean - All inclusive Resorts Hotel buchung</t>
        </is>
      </c>
      <c r="F5207" t="n">
        <v>5829</v>
      </c>
      <c r="G5207" t="inlineStr">
        <is>
          <t>2026-10-05</t>
        </is>
      </c>
      <c r="H5207" t="inlineStr">
        <is>
          <t>official</t>
        </is>
      </c>
      <c r="I5207" t="inlineStr">
        <is>
          <t>output/pages/178_diamonds-athuruga-beach-water-villas/overview__diamondsresorts.com__de-diamonds-hotels-resorts.md</t>
        </is>
      </c>
    </row>
    <row r="5208">
      <c r="A5208" t="n">
        <v>135</v>
      </c>
      <c r="B5208" t="inlineStr">
        <is>
          <t>Diamonds Thudufushi Beach and Water Villas</t>
        </is>
      </c>
      <c r="C5208" t="inlineStr">
        <is>
          <t>https://www.diamondsresorts.com/meeting-incentive/</t>
        </is>
      </c>
      <c r="D5208" t="inlineStr">
        <is>
          <t>events</t>
        </is>
      </c>
      <c r="E5208" t="inlineStr">
        <is>
          <t>Meeting and Incentive the Indian Ocean Hotel - Diamonds Hotels &amp; Resorts</t>
        </is>
      </c>
      <c r="F5208" t="n">
        <v>1901</v>
      </c>
      <c r="G5208" t="inlineStr">
        <is>
          <t>2026-10-05</t>
        </is>
      </c>
      <c r="H5208" t="inlineStr">
        <is>
          <t>official</t>
        </is>
      </c>
      <c r="I5208" t="inlineStr">
        <is>
          <t>output/pages/135_diamonds-thudufushi-beach-and-water-villas/events__diamondsresorts.com__meeting-incentive.md</t>
        </is>
      </c>
    </row>
    <row r="5209">
      <c r="A5209" t="n">
        <v>178</v>
      </c>
      <c r="B5209" t="inlineStr">
        <is>
          <t>Diamonds Athuruga Beach &amp; Water Villas</t>
        </is>
      </c>
      <c r="C5209" t="inlineStr">
        <is>
          <t>https://www.diamondsresorts.com/meeting-incentive/</t>
        </is>
      </c>
      <c r="D5209" t="inlineStr">
        <is>
          <t>events</t>
        </is>
      </c>
      <c r="E5209" t="inlineStr">
        <is>
          <t>Meeting and Incentive the Indian Ocean Hotel - Diamonds Hotels &amp; Resorts</t>
        </is>
      </c>
      <c r="F5209" t="n">
        <v>1901</v>
      </c>
      <c r="G5209" t="inlineStr">
        <is>
          <t>2026-10-05</t>
        </is>
      </c>
      <c r="H5209" t="inlineStr">
        <is>
          <t>official</t>
        </is>
      </c>
      <c r="I5209" t="inlineStr">
        <is>
          <t>output/pages/178_diamonds-athuruga-beach-water-villas/events__diamondsresorts.com__meeting-incentive.md</t>
        </is>
      </c>
    </row>
    <row r="5210">
      <c r="A5210" t="n">
        <v>135</v>
      </c>
      <c r="B5210" t="inlineStr">
        <is>
          <t>Diamonds Thudufushi Beach and Water Villas</t>
        </is>
      </c>
      <c r="C5210" t="inlineStr">
        <is>
          <t>https://www.diamondsresorts.com/official-announcement/</t>
        </is>
      </c>
      <c r="D5210" t="inlineStr">
        <is>
          <t>diving</t>
        </is>
      </c>
      <c r="E5210" t="inlineStr">
        <is>
          <t>Official Announcement the Indian Ocean Hotel - Diamonds Hotels &amp; Resorts</t>
        </is>
      </c>
      <c r="F5210" t="n">
        <v>865</v>
      </c>
      <c r="G5210" t="inlineStr">
        <is>
          <t>2026-10-05</t>
        </is>
      </c>
      <c r="H5210" t="inlineStr">
        <is>
          <t>official</t>
        </is>
      </c>
      <c r="I5210" t="inlineStr">
        <is>
          <t>output/pages/135_diamonds-thudufushi-beach-and-water-villas/diving__diamondsresorts.com__official-announcement.md</t>
        </is>
      </c>
    </row>
    <row r="5211">
      <c r="A5211" t="n">
        <v>178</v>
      </c>
      <c r="B5211" t="inlineStr">
        <is>
          <t>Diamonds Athuruga Beach &amp; Water Villas</t>
        </is>
      </c>
      <c r="C5211" t="inlineStr">
        <is>
          <t>https://www.diamondsresorts.com/official-announcement/</t>
        </is>
      </c>
      <c r="D5211" t="inlineStr">
        <is>
          <t>diving</t>
        </is>
      </c>
      <c r="E5211" t="inlineStr">
        <is>
          <t>Official Announcement the Indian Ocean Hotel - Diamonds Hotels &amp; Resorts</t>
        </is>
      </c>
      <c r="F5211" t="n">
        <v>865</v>
      </c>
      <c r="G5211" t="inlineStr">
        <is>
          <t>2026-10-05</t>
        </is>
      </c>
      <c r="H5211" t="inlineStr">
        <is>
          <t>official</t>
        </is>
      </c>
      <c r="I5211" t="inlineStr">
        <is>
          <t>output/pages/178_diamonds-athuruga-beach-water-villas/diving__diamondsresorts.com__official-announcement.md</t>
        </is>
      </c>
    </row>
    <row r="5212">
      <c r="A5212" t="n">
        <v>135</v>
      </c>
      <c r="B5212" t="inlineStr">
        <is>
          <t>Diamonds Thudufushi Beach and Water Villas</t>
        </is>
      </c>
      <c r="C5212" t="inlineStr">
        <is>
          <t>https://www.diamondsresorts.com/it/mappa-del-sito/</t>
        </is>
      </c>
      <c r="D5212" t="inlineStr">
        <is>
          <t>diving</t>
        </is>
      </c>
      <c r="E5212" t="inlineStr">
        <is>
          <t>Mappa del sito Hotel nell'Oceano Indiano  - Diamonds Hotels &amp; Resorts</t>
        </is>
      </c>
      <c r="F5212" t="n">
        <v>1302</v>
      </c>
      <c r="G5212" t="inlineStr">
        <is>
          <t>2026-10-05</t>
        </is>
      </c>
      <c r="H5212" t="inlineStr">
        <is>
          <t>official</t>
        </is>
      </c>
      <c r="I5212" t="inlineStr">
        <is>
          <t>output/pages/135_diamonds-thudufushi-beach-and-water-villas/diving__diamondsresorts.com__it-mappa-del-sito.md</t>
        </is>
      </c>
    </row>
    <row r="5213">
      <c r="A5213" t="n">
        <v>178</v>
      </c>
      <c r="B5213" t="inlineStr">
        <is>
          <t>Diamonds Athuruga Beach &amp; Water Villas</t>
        </is>
      </c>
      <c r="C5213" t="inlineStr">
        <is>
          <t>https://www.diamondsresorts.com/it/mappa-del-sito/</t>
        </is>
      </c>
      <c r="D5213" t="inlineStr">
        <is>
          <t>diving</t>
        </is>
      </c>
      <c r="E5213" t="inlineStr">
        <is>
          <t>Mappa del sito Hotel nell'Oceano Indiano  - Diamonds Hotels &amp; Resorts</t>
        </is>
      </c>
      <c r="F5213" t="n">
        <v>1302</v>
      </c>
      <c r="G5213" t="inlineStr">
        <is>
          <t>2026-10-05</t>
        </is>
      </c>
      <c r="H5213" t="inlineStr">
        <is>
          <t>official</t>
        </is>
      </c>
      <c r="I5213" t="inlineStr">
        <is>
          <t>output/pages/178_diamonds-athuruga-beach-water-villas/diving__diamondsresorts.com__it-mappa-del-sito.md</t>
        </is>
      </c>
    </row>
    <row r="5214">
      <c r="A5214" t="n">
        <v>135</v>
      </c>
      <c r="B5214" t="inlineStr">
        <is>
          <t>Diamonds Thudufushi Beach and Water Villas</t>
        </is>
      </c>
      <c r="C5214" t="inlineStr">
        <is>
          <t>https://www.diamondsresorts.com/fr/meeting-incentive/</t>
        </is>
      </c>
      <c r="D5214" t="inlineStr">
        <is>
          <t>events</t>
        </is>
      </c>
      <c r="E5214" t="inlineStr">
        <is>
          <t>Meeting et Incentive Hotel L'océan Indien -  Diamonds Hotels &amp; Resorts</t>
        </is>
      </c>
      <c r="F5214" t="n">
        <v>1651</v>
      </c>
      <c r="G5214" t="inlineStr">
        <is>
          <t>2026-10-05</t>
        </is>
      </c>
      <c r="H5214" t="inlineStr">
        <is>
          <t>official</t>
        </is>
      </c>
      <c r="I5214" t="inlineStr">
        <is>
          <t>output/pages/135_diamonds-thudufushi-beach-and-water-villas/events__diamondsresorts.com__fr-meeting-incentive.md</t>
        </is>
      </c>
    </row>
    <row r="5215">
      <c r="A5215" t="n">
        <v>178</v>
      </c>
      <c r="B5215" t="inlineStr">
        <is>
          <t>Diamonds Athuruga Beach &amp; Water Villas</t>
        </is>
      </c>
      <c r="C5215" t="inlineStr">
        <is>
          <t>https://www.diamondsresorts.com/fr/meeting-incentive/</t>
        </is>
      </c>
      <c r="D5215" t="inlineStr">
        <is>
          <t>events</t>
        </is>
      </c>
      <c r="E5215" t="inlineStr">
        <is>
          <t>Meeting et Incentive Hotel L'océan Indien -  Diamonds Hotels &amp; Resorts</t>
        </is>
      </c>
      <c r="F5215" t="n">
        <v>1651</v>
      </c>
      <c r="G5215" t="inlineStr">
        <is>
          <t>2026-10-05</t>
        </is>
      </c>
      <c r="H5215" t="inlineStr">
        <is>
          <t>official</t>
        </is>
      </c>
      <c r="I5215" t="inlineStr">
        <is>
          <t>output/pages/178_diamonds-athuruga-beach-water-villas/events__diamondsresorts.com__fr-meeting-incentive.md</t>
        </is>
      </c>
    </row>
    <row r="5216">
      <c r="A5216" t="n">
        <v>135</v>
      </c>
      <c r="B5216" t="inlineStr">
        <is>
          <t>Diamonds Thudufushi Beach and Water Villas</t>
        </is>
      </c>
      <c r="C5216" t="inlineStr">
        <is>
          <t>https://www.diamondsresorts.com/partners/</t>
        </is>
      </c>
      <c r="D5216" t="inlineStr">
        <is>
          <t>diving</t>
        </is>
      </c>
      <c r="E5216" t="inlineStr">
        <is>
          <t>Partners the Indian Ocean Hotel - Diamonds Hotels &amp; Resorts</t>
        </is>
      </c>
      <c r="F5216" t="n">
        <v>2053</v>
      </c>
      <c r="G5216" t="inlineStr">
        <is>
          <t>2026-10-05</t>
        </is>
      </c>
      <c r="H5216" t="inlineStr">
        <is>
          <t>official</t>
        </is>
      </c>
      <c r="I5216" t="inlineStr">
        <is>
          <t>output/pages/135_diamonds-thudufushi-beach-and-water-villas/diving__diamondsresorts.com__partners.md</t>
        </is>
      </c>
    </row>
    <row r="5217">
      <c r="A5217" t="n">
        <v>178</v>
      </c>
      <c r="B5217" t="inlineStr">
        <is>
          <t>Diamonds Athuruga Beach &amp; Water Villas</t>
        </is>
      </c>
      <c r="C5217" t="inlineStr">
        <is>
          <t>https://www.diamondsresorts.com/partners/</t>
        </is>
      </c>
      <c r="D5217" t="inlineStr">
        <is>
          <t>diving</t>
        </is>
      </c>
      <c r="E5217" t="inlineStr">
        <is>
          <t>Partners the Indian Ocean Hotel - Diamonds Hotels &amp; Resorts</t>
        </is>
      </c>
      <c r="F5217" t="n">
        <v>2053</v>
      </c>
      <c r="G5217" t="inlineStr">
        <is>
          <t>2026-10-05</t>
        </is>
      </c>
      <c r="H5217" t="inlineStr">
        <is>
          <t>official</t>
        </is>
      </c>
      <c r="I5217" t="inlineStr">
        <is>
          <t>output/pages/178_diamonds-athuruga-beach-water-villas/diving__diamondsresorts.com__partners.md</t>
        </is>
      </c>
    </row>
    <row r="5218">
      <c r="A5218" t="n">
        <v>135</v>
      </c>
      <c r="B5218" t="inlineStr">
        <is>
          <t>Diamonds Thudufushi Beach and Water Villas</t>
        </is>
      </c>
      <c r="C5218" t="inlineStr">
        <is>
          <t>https://www.diamondsresorts.com/customization/dhoni-transfer/</t>
        </is>
      </c>
      <c r="D5218" t="inlineStr">
        <is>
          <t>diving</t>
        </is>
      </c>
      <c r="E5218" t="inlineStr">
        <is>
          <t>DHONI TRANSFER the Indian Ocean Hotel - Diamonds Hotels &amp; Resorts</t>
        </is>
      </c>
      <c r="F5218" t="n">
        <v>574</v>
      </c>
      <c r="G5218" t="inlineStr">
        <is>
          <t>2026-10-05</t>
        </is>
      </c>
      <c r="H5218" t="inlineStr">
        <is>
          <t>official</t>
        </is>
      </c>
      <c r="I5218" t="inlineStr">
        <is>
          <t>output/pages/135_diamonds-thudufushi-beach-and-water-villas/diving__diamondsresorts.com__customization-dhoni-transfer.md</t>
        </is>
      </c>
    </row>
    <row r="5219">
      <c r="A5219" t="n">
        <v>178</v>
      </c>
      <c r="B5219" t="inlineStr">
        <is>
          <t>Diamonds Athuruga Beach &amp; Water Villas</t>
        </is>
      </c>
      <c r="C5219" t="inlineStr">
        <is>
          <t>https://www.diamondsresorts.com/customization/dhoni-transfer/</t>
        </is>
      </c>
      <c r="D5219" t="inlineStr">
        <is>
          <t>diving</t>
        </is>
      </c>
      <c r="E5219" t="inlineStr">
        <is>
          <t>DHONI TRANSFER the Indian Ocean Hotel - Diamonds Hotels &amp; Resorts</t>
        </is>
      </c>
      <c r="F5219" t="n">
        <v>574</v>
      </c>
      <c r="G5219" t="inlineStr">
        <is>
          <t>2026-10-05</t>
        </is>
      </c>
      <c r="H5219" t="inlineStr">
        <is>
          <t>official</t>
        </is>
      </c>
      <c r="I5219" t="inlineStr">
        <is>
          <t>output/pages/178_diamonds-athuruga-beach-water-villas/diving__diamondsresorts.com__customization-dhoni-transfer.md</t>
        </is>
      </c>
    </row>
    <row r="5220">
      <c r="A5220" t="n">
        <v>135</v>
      </c>
      <c r="B5220" t="inlineStr">
        <is>
          <t>Diamonds Thudufushi Beach and Water Villas</t>
        </is>
      </c>
      <c r="C5220" t="inlineStr">
        <is>
          <t>https://www.diamondsresorts.com/fr/guide-de-voyage/</t>
        </is>
      </c>
      <c r="D5220" t="inlineStr">
        <is>
          <t>overview</t>
        </is>
      </c>
      <c r="E5220" t="inlineStr">
        <is>
          <t>Guide de voyage Hotel L'océan Indien -  Diamonds Hotels &amp; Resorts</t>
        </is>
      </c>
      <c r="F5220" t="n">
        <v>2005</v>
      </c>
      <c r="G5220" t="inlineStr">
        <is>
          <t>2026-10-05</t>
        </is>
      </c>
      <c r="H5220" t="inlineStr">
        <is>
          <t>official</t>
        </is>
      </c>
      <c r="I5220" t="inlineStr">
        <is>
          <t>output/pages/135_diamonds-thudufushi-beach-and-water-villas/overview__diamondsresorts.com__fr-guide-de-voyage.md</t>
        </is>
      </c>
    </row>
    <row r="5221">
      <c r="A5221" t="n">
        <v>178</v>
      </c>
      <c r="B5221" t="inlineStr">
        <is>
          <t>Diamonds Athuruga Beach &amp; Water Villas</t>
        </is>
      </c>
      <c r="C5221" t="inlineStr">
        <is>
          <t>https://www.diamondsresorts.com/fr/guide-de-voyage/</t>
        </is>
      </c>
      <c r="D5221" t="inlineStr">
        <is>
          <t>overview</t>
        </is>
      </c>
      <c r="E5221" t="inlineStr">
        <is>
          <t>Guide de voyage Hotel L'océan Indien -  Diamonds Hotels &amp; Resorts</t>
        </is>
      </c>
      <c r="F5221" t="n">
        <v>2005</v>
      </c>
      <c r="G5221" t="inlineStr">
        <is>
          <t>2026-10-05</t>
        </is>
      </c>
      <c r="H5221" t="inlineStr">
        <is>
          <t>official</t>
        </is>
      </c>
      <c r="I5221" t="inlineStr">
        <is>
          <t>output/pages/178_diamonds-athuruga-beach-water-villas/overview__diamondsresorts.com__fr-guide-de-voyage.md</t>
        </is>
      </c>
    </row>
    <row r="5222">
      <c r="A5222" t="n">
        <v>135</v>
      </c>
      <c r="B5222" t="inlineStr">
        <is>
          <t>Diamonds Thudufushi Beach and Water Villas</t>
        </is>
      </c>
      <c r="C5222" t="inlineStr">
        <is>
          <t>https://www.diamondsresorts.com/places/maputo-international-airport/</t>
        </is>
      </c>
      <c r="D5222" t="inlineStr">
        <is>
          <t>diving</t>
        </is>
      </c>
      <c r="E5222" t="inlineStr">
        <is>
          <t>Maputo International Airport the Indian Ocean Hotel - Diamonds Hotels &amp; Resorts</t>
        </is>
      </c>
      <c r="F5222" t="n">
        <v>459</v>
      </c>
      <c r="G5222" t="inlineStr">
        <is>
          <t>2026-10-05</t>
        </is>
      </c>
      <c r="H5222" t="inlineStr">
        <is>
          <t>official</t>
        </is>
      </c>
      <c r="I5222" t="inlineStr">
        <is>
          <t>output/pages/135_diamonds-thudufushi-beach-and-water-villas/diving__diamondsresorts.com__places-maputo-international-airport.md</t>
        </is>
      </c>
    </row>
    <row r="5223">
      <c r="A5223" t="n">
        <v>178</v>
      </c>
      <c r="B5223" t="inlineStr">
        <is>
          <t>Diamonds Athuruga Beach &amp; Water Villas</t>
        </is>
      </c>
      <c r="C5223" t="inlineStr">
        <is>
          <t>https://www.diamondsresorts.com/places/maputo-international-airport/</t>
        </is>
      </c>
      <c r="D5223" t="inlineStr">
        <is>
          <t>diving</t>
        </is>
      </c>
      <c r="E5223" t="inlineStr">
        <is>
          <t>Maputo International Airport the Indian Ocean Hotel - Diamonds Hotels &amp; Resorts</t>
        </is>
      </c>
      <c r="F5223" t="n">
        <v>459</v>
      </c>
      <c r="G5223" t="inlineStr">
        <is>
          <t>2026-10-05</t>
        </is>
      </c>
      <c r="H5223" t="inlineStr">
        <is>
          <t>official</t>
        </is>
      </c>
      <c r="I5223" t="inlineStr">
        <is>
          <t>output/pages/178_diamonds-athuruga-beach-water-villas/diving__diamondsresorts.com__places-maputo-international-airport.md</t>
        </is>
      </c>
    </row>
    <row r="5224">
      <c r="A5224" t="n">
        <v>135</v>
      </c>
      <c r="B5224" t="inlineStr">
        <is>
          <t>Diamonds Thudufushi Beach and Water Villas</t>
        </is>
      </c>
      <c r="C5224" t="inlineStr">
        <is>
          <t>https://www.diamondsresorts.com/faq/</t>
        </is>
      </c>
      <c r="D5224" t="inlineStr">
        <is>
          <t>diving</t>
        </is>
      </c>
      <c r="E5224" t="inlineStr">
        <is>
          <t>Faq the Indian Ocean Hotel - Diamonds Hotels &amp; Resorts</t>
        </is>
      </c>
      <c r="F5224" t="n">
        <v>6472</v>
      </c>
      <c r="G5224" t="inlineStr">
        <is>
          <t>2026-10-05</t>
        </is>
      </c>
      <c r="H5224" t="inlineStr">
        <is>
          <t>official</t>
        </is>
      </c>
      <c r="I5224" t="inlineStr">
        <is>
          <t>output/pages/135_diamonds-thudufushi-beach-and-water-villas/diving__diamondsresorts.com__faq.md</t>
        </is>
      </c>
    </row>
    <row r="5225">
      <c r="A5225" t="n">
        <v>178</v>
      </c>
      <c r="B5225" t="inlineStr">
        <is>
          <t>Diamonds Athuruga Beach &amp; Water Villas</t>
        </is>
      </c>
      <c r="C5225" t="inlineStr">
        <is>
          <t>https://www.diamondsresorts.com/faq/</t>
        </is>
      </c>
      <c r="D5225" t="inlineStr">
        <is>
          <t>diving</t>
        </is>
      </c>
      <c r="E5225" t="inlineStr">
        <is>
          <t>Faq the Indian Ocean Hotel - Diamonds Hotels &amp; Resorts</t>
        </is>
      </c>
      <c r="F5225" t="n">
        <v>6472</v>
      </c>
      <c r="G5225" t="inlineStr">
        <is>
          <t>2026-10-05</t>
        </is>
      </c>
      <c r="H5225" t="inlineStr">
        <is>
          <t>official</t>
        </is>
      </c>
      <c r="I5225" t="inlineStr">
        <is>
          <t>output/pages/178_diamonds-athuruga-beach-water-villas/diving__diamondsresorts.com__faq.md</t>
        </is>
      </c>
    </row>
    <row r="5226">
      <c r="A5226" t="n">
        <v>135</v>
      </c>
      <c r="B5226" t="inlineStr">
        <is>
          <t>Diamonds Thudufushi Beach and Water Villas</t>
        </is>
      </c>
      <c r="C5226" t="inlineStr">
        <is>
          <t>https://www.diamondsresorts.com/places/prison-island/</t>
        </is>
      </c>
      <c r="D5226" t="inlineStr">
        <is>
          <t>diving</t>
        </is>
      </c>
      <c r="E5226" t="inlineStr">
        <is>
          <t>Prison Island the Indian Ocean Hotel - Diamonds Hotels &amp; Resorts</t>
        </is>
      </c>
      <c r="F5226" t="n">
        <v>876</v>
      </c>
      <c r="G5226" t="inlineStr">
        <is>
          <t>2026-10-05</t>
        </is>
      </c>
      <c r="H5226" t="inlineStr">
        <is>
          <t>official</t>
        </is>
      </c>
      <c r="I5226" t="inlineStr">
        <is>
          <t>output/pages/135_diamonds-thudufushi-beach-and-water-villas/diving__diamondsresorts.com__places-prison-island.md</t>
        </is>
      </c>
    </row>
    <row r="5227">
      <c r="A5227" t="n">
        <v>178</v>
      </c>
      <c r="B5227" t="inlineStr">
        <is>
          <t>Diamonds Athuruga Beach &amp; Water Villas</t>
        </is>
      </c>
      <c r="C5227" t="inlineStr">
        <is>
          <t>https://www.diamondsresorts.com/places/prison-island/</t>
        </is>
      </c>
      <c r="D5227" t="inlineStr">
        <is>
          <t>diving</t>
        </is>
      </c>
      <c r="E5227" t="inlineStr">
        <is>
          <t>Prison Island the Indian Ocean Hotel - Diamonds Hotels &amp; Resorts</t>
        </is>
      </c>
      <c r="F5227" t="n">
        <v>876</v>
      </c>
      <c r="G5227" t="inlineStr">
        <is>
          <t>2026-10-05</t>
        </is>
      </c>
      <c r="H5227" t="inlineStr">
        <is>
          <t>official</t>
        </is>
      </c>
      <c r="I5227" t="inlineStr">
        <is>
          <t>output/pages/178_diamonds-athuruga-beach-water-villas/diving__diamondsresorts.com__places-prison-island.md</t>
        </is>
      </c>
    </row>
    <row r="5228">
      <c r="A5228" t="n">
        <v>135</v>
      </c>
      <c r="B5228" t="inlineStr">
        <is>
          <t>Diamonds Thudufushi Beach and Water Villas</t>
        </is>
      </c>
      <c r="C5228" t="inlineStr">
        <is>
          <t>https://www.diamondsresorts.com/gallery/</t>
        </is>
      </c>
      <c r="D5228" t="inlineStr">
        <is>
          <t>diving</t>
        </is>
      </c>
      <c r="E5228" t="inlineStr">
        <is>
          <t>Gallery the Indian Ocean Hotel - Diamonds Hotels &amp; Resorts</t>
        </is>
      </c>
      <c r="F5228" t="n">
        <v>2183</v>
      </c>
      <c r="G5228" t="inlineStr">
        <is>
          <t>2026-10-05</t>
        </is>
      </c>
      <c r="H5228" t="inlineStr">
        <is>
          <t>official</t>
        </is>
      </c>
      <c r="I5228" t="inlineStr">
        <is>
          <t>output/pages/135_diamonds-thudufushi-beach-and-water-villas/diving__diamondsresorts.com__gallery.md</t>
        </is>
      </c>
    </row>
    <row r="5229">
      <c r="A5229" t="n">
        <v>178</v>
      </c>
      <c r="B5229" t="inlineStr">
        <is>
          <t>Diamonds Athuruga Beach &amp; Water Villas</t>
        </is>
      </c>
      <c r="C5229" t="inlineStr">
        <is>
          <t>https://www.diamondsresorts.com/gallery/</t>
        </is>
      </c>
      <c r="D5229" t="inlineStr">
        <is>
          <t>diving</t>
        </is>
      </c>
      <c r="E5229" t="inlineStr">
        <is>
          <t>Gallery the Indian Ocean Hotel - Diamonds Hotels &amp; Resorts</t>
        </is>
      </c>
      <c r="F5229" t="n">
        <v>2183</v>
      </c>
      <c r="G5229" t="inlineStr">
        <is>
          <t>2026-10-05</t>
        </is>
      </c>
      <c r="H5229" t="inlineStr">
        <is>
          <t>official</t>
        </is>
      </c>
      <c r="I5229" t="inlineStr">
        <is>
          <t>output/pages/178_diamonds-athuruga-beach-water-villas/diving__diamondsresorts.com__gallery.md</t>
        </is>
      </c>
    </row>
    <row r="5230">
      <c r="A5230" t="n">
        <v>135</v>
      </c>
      <c r="B5230" t="inlineStr">
        <is>
          <t>Diamonds Thudufushi Beach and Water Villas</t>
        </is>
      </c>
      <c r="C5230" t="inlineStr">
        <is>
          <t>https://www.diamondsresorts.com/local-proposals/local-events/</t>
        </is>
      </c>
      <c r="D5230" t="inlineStr">
        <is>
          <t>events</t>
        </is>
      </c>
      <c r="E5230" t="inlineStr">
        <is>
          <t>Local proposals - Local events the Indian Ocean Hotel - Diamonds Hotels &amp; Resorts</t>
        </is>
      </c>
      <c r="F5230" t="n">
        <v>2966</v>
      </c>
      <c r="G5230" t="inlineStr">
        <is>
          <t>2026-10-05</t>
        </is>
      </c>
      <c r="H5230" t="inlineStr">
        <is>
          <t>official</t>
        </is>
      </c>
      <c r="I5230" t="inlineStr">
        <is>
          <t>output/pages/135_diamonds-thudufushi-beach-and-water-villas/events__diamondsresorts.com__local-proposals-local-events.md</t>
        </is>
      </c>
    </row>
    <row r="5231">
      <c r="A5231" t="n">
        <v>178</v>
      </c>
      <c r="B5231" t="inlineStr">
        <is>
          <t>Diamonds Athuruga Beach &amp; Water Villas</t>
        </is>
      </c>
      <c r="C5231" t="inlineStr">
        <is>
          <t>https://www.diamondsresorts.com/local-proposals/local-events/</t>
        </is>
      </c>
      <c r="D5231" t="inlineStr">
        <is>
          <t>events</t>
        </is>
      </c>
      <c r="E5231" t="inlineStr">
        <is>
          <t>Local proposals - Local events the Indian Ocean Hotel - Diamonds Hotels &amp; Resorts</t>
        </is>
      </c>
      <c r="F5231" t="n">
        <v>2966</v>
      </c>
      <c r="G5231" t="inlineStr">
        <is>
          <t>2026-10-05</t>
        </is>
      </c>
      <c r="H5231" t="inlineStr">
        <is>
          <t>official</t>
        </is>
      </c>
      <c r="I5231" t="inlineStr">
        <is>
          <t>output/pages/178_diamonds-athuruga-beach-water-villas/events__diamondsresorts.com__local-proposals-local-events.md</t>
        </is>
      </c>
    </row>
    <row r="5232">
      <c r="A5232" t="n">
        <v>135</v>
      </c>
      <c r="B5232" t="inlineStr">
        <is>
          <t>Diamonds Thudufushi Beach and Water Villas</t>
        </is>
      </c>
      <c r="C5232" t="inlineStr">
        <is>
          <t>https://www.diamondsresorts.com/customization/seaplane-children/</t>
        </is>
      </c>
      <c r="D5232" t="inlineStr">
        <is>
          <t>diving</t>
        </is>
      </c>
      <c r="E5232" t="inlineStr">
        <is>
          <t>SEAPLANE - CHILDREN the Indian Ocean Hotel - Diamonds Hotels &amp; Resorts</t>
        </is>
      </c>
      <c r="F5232" t="n">
        <v>995</v>
      </c>
      <c r="G5232" t="inlineStr">
        <is>
          <t>2026-10-05</t>
        </is>
      </c>
      <c r="H5232" t="inlineStr">
        <is>
          <t>official</t>
        </is>
      </c>
      <c r="I5232" t="inlineStr">
        <is>
          <t>output/pages/135_diamonds-thudufushi-beach-and-water-villas/diving__diamondsresorts.com__customization-seaplane-children.md</t>
        </is>
      </c>
    </row>
    <row r="5233">
      <c r="A5233" t="n">
        <v>178</v>
      </c>
      <c r="B5233" t="inlineStr">
        <is>
          <t>Diamonds Athuruga Beach &amp; Water Villas</t>
        </is>
      </c>
      <c r="C5233" t="inlineStr">
        <is>
          <t>https://www.diamondsresorts.com/customization/seaplane-children/</t>
        </is>
      </c>
      <c r="D5233" t="inlineStr">
        <is>
          <t>diving</t>
        </is>
      </c>
      <c r="E5233" t="inlineStr">
        <is>
          <t>SEAPLANE - CHILDREN the Indian Ocean Hotel - Diamonds Hotels &amp; Resorts</t>
        </is>
      </c>
      <c r="F5233" t="n">
        <v>995</v>
      </c>
      <c r="G5233" t="inlineStr">
        <is>
          <t>2026-10-05</t>
        </is>
      </c>
      <c r="H5233" t="inlineStr">
        <is>
          <t>official</t>
        </is>
      </c>
      <c r="I5233" t="inlineStr">
        <is>
          <t>output/pages/178_diamonds-athuruga-beach-water-villas/diving__diamondsresorts.com__customization-seaplane-children.md</t>
        </is>
      </c>
    </row>
    <row r="5234">
      <c r="A5234" t="n">
        <v>135</v>
      </c>
      <c r="B5234" t="inlineStr">
        <is>
          <t>Diamonds Thudufushi Beach and Water Villas</t>
        </is>
      </c>
      <c r="C5234" t="inlineStr">
        <is>
          <t>https://www.diamondsresorts.com/places/fishing/</t>
        </is>
      </c>
      <c r="D5234" t="inlineStr">
        <is>
          <t>diving</t>
        </is>
      </c>
      <c r="E5234" t="inlineStr">
        <is>
          <t>Fishing the Indian Ocean Hotel - Diamonds Hotels &amp; Resorts</t>
        </is>
      </c>
      <c r="F5234" t="n">
        <v>891</v>
      </c>
      <c r="G5234" t="inlineStr">
        <is>
          <t>2026-10-05</t>
        </is>
      </c>
      <c r="H5234" t="inlineStr">
        <is>
          <t>official</t>
        </is>
      </c>
      <c r="I5234" t="inlineStr">
        <is>
          <t>output/pages/135_diamonds-thudufushi-beach-and-water-villas/diving__diamondsresorts.com__places-fishing.md</t>
        </is>
      </c>
    </row>
    <row r="5235">
      <c r="A5235" t="n">
        <v>178</v>
      </c>
      <c r="B5235" t="inlineStr">
        <is>
          <t>Diamonds Athuruga Beach &amp; Water Villas</t>
        </is>
      </c>
      <c r="C5235" t="inlineStr">
        <is>
          <t>https://www.diamondsresorts.com/places/fishing/</t>
        </is>
      </c>
      <c r="D5235" t="inlineStr">
        <is>
          <t>diving</t>
        </is>
      </c>
      <c r="E5235" t="inlineStr">
        <is>
          <t>Fishing the Indian Ocean Hotel - Diamonds Hotels &amp; Resorts</t>
        </is>
      </c>
      <c r="F5235" t="n">
        <v>891</v>
      </c>
      <c r="G5235" t="inlineStr">
        <is>
          <t>2026-10-05</t>
        </is>
      </c>
      <c r="H5235" t="inlineStr">
        <is>
          <t>official</t>
        </is>
      </c>
      <c r="I5235" t="inlineStr">
        <is>
          <t>output/pages/178_diamonds-athuruga-beach-water-villas/diving__diamondsresorts.com__places-fishing.md</t>
        </is>
      </c>
    </row>
    <row r="5236">
      <c r="A5236" t="n">
        <v>135</v>
      </c>
      <c r="B5236" t="inlineStr">
        <is>
          <t>Diamonds Thudufushi Beach and Water Villas</t>
        </is>
      </c>
      <c r="C5236" t="inlineStr">
        <is>
          <t>https://www.diamondsresorts.com/fr/faq/</t>
        </is>
      </c>
      <c r="D5236" t="inlineStr">
        <is>
          <t>overview</t>
        </is>
      </c>
      <c r="E5236" t="inlineStr">
        <is>
          <t>Faq Hotel L'océan Indien -  Diamonds Hotels &amp; Resorts</t>
        </is>
      </c>
      <c r="F5236" t="n">
        <v>7153</v>
      </c>
      <c r="G5236" t="inlineStr">
        <is>
          <t>2026-10-05</t>
        </is>
      </c>
      <c r="H5236" t="inlineStr">
        <is>
          <t>official</t>
        </is>
      </c>
      <c r="I5236" t="inlineStr">
        <is>
          <t>output/pages/135_diamonds-thudufushi-beach-and-water-villas/overview__diamondsresorts.com__fr-faq.md</t>
        </is>
      </c>
    </row>
    <row r="5237">
      <c r="A5237" t="n">
        <v>178</v>
      </c>
      <c r="B5237" t="inlineStr">
        <is>
          <t>Diamonds Athuruga Beach &amp; Water Villas</t>
        </is>
      </c>
      <c r="C5237" t="inlineStr">
        <is>
          <t>https://www.diamondsresorts.com/fr/faq/</t>
        </is>
      </c>
      <c r="D5237" t="inlineStr">
        <is>
          <t>overview</t>
        </is>
      </c>
      <c r="E5237" t="inlineStr">
        <is>
          <t>Faq Hotel L'océan Indien -  Diamonds Hotels &amp; Resorts</t>
        </is>
      </c>
      <c r="F5237" t="n">
        <v>7153</v>
      </c>
      <c r="G5237" t="inlineStr">
        <is>
          <t>2026-10-05</t>
        </is>
      </c>
      <c r="H5237" t="inlineStr">
        <is>
          <t>official</t>
        </is>
      </c>
      <c r="I5237" t="inlineStr">
        <is>
          <t>output/pages/178_diamonds-athuruga-beach-water-villas/overview__diamondsresorts.com__fr-faq.md</t>
        </is>
      </c>
    </row>
    <row r="5238">
      <c r="A5238" t="n">
        <v>135</v>
      </c>
      <c r="B5238" t="inlineStr">
        <is>
          <t>Diamonds Thudufushi Beach and Water Villas</t>
        </is>
      </c>
      <c r="C5238" t="inlineStr">
        <is>
          <t>https://www.diamondsresorts.com/places/underwater-marine-life/</t>
        </is>
      </c>
      <c r="D5238" t="inlineStr">
        <is>
          <t>diving</t>
        </is>
      </c>
      <c r="E5238" t="inlineStr">
        <is>
          <t>Underwater Marine life the Indian Ocean Hotel - Diamonds Hotels &amp; Resorts</t>
        </is>
      </c>
      <c r="F5238" t="n">
        <v>1008</v>
      </c>
      <c r="G5238" t="inlineStr">
        <is>
          <t>2026-10-05</t>
        </is>
      </c>
      <c r="H5238" t="inlineStr">
        <is>
          <t>official</t>
        </is>
      </c>
      <c r="I5238" t="inlineStr">
        <is>
          <t>output/pages/135_diamonds-thudufushi-beach-and-water-villas/diving__diamondsresorts.com__places-underwater-marine-life.md</t>
        </is>
      </c>
    </row>
    <row r="5239">
      <c r="A5239" t="n">
        <v>178</v>
      </c>
      <c r="B5239" t="inlineStr">
        <is>
          <t>Diamonds Athuruga Beach &amp; Water Villas</t>
        </is>
      </c>
      <c r="C5239" t="inlineStr">
        <is>
          <t>https://www.diamondsresorts.com/places/underwater-marine-life/</t>
        </is>
      </c>
      <c r="D5239" t="inlineStr">
        <is>
          <t>diving</t>
        </is>
      </c>
      <c r="E5239" t="inlineStr">
        <is>
          <t>Underwater Marine life the Indian Ocean Hotel - Diamonds Hotels &amp; Resorts</t>
        </is>
      </c>
      <c r="F5239" t="n">
        <v>1008</v>
      </c>
      <c r="G5239" t="inlineStr">
        <is>
          <t>2026-10-05</t>
        </is>
      </c>
      <c r="H5239" t="inlineStr">
        <is>
          <t>official</t>
        </is>
      </c>
      <c r="I5239" t="inlineStr">
        <is>
          <t>output/pages/178_diamonds-athuruga-beach-water-villas/diving__diamondsresorts.com__places-underwater-marine-life.md</t>
        </is>
      </c>
    </row>
    <row r="5240">
      <c r="A5240" t="n">
        <v>135</v>
      </c>
      <c r="B5240" t="inlineStr">
        <is>
          <t>Diamonds Thudufushi Beach and Water Villas</t>
        </is>
      </c>
      <c r="C5240" t="inlineStr">
        <is>
          <t>https://www.diamondsresorts.com/fr/guide-de-voyage/mozambique/</t>
        </is>
      </c>
      <c r="D5240" t="inlineStr">
        <is>
          <t>overview</t>
        </is>
      </c>
      <c r="E5240" t="inlineStr">
        <is>
          <t>Guide de voyage - Mozambique Hotel L'océan Indien -  Diamonds Hotels &amp; Resorts</t>
        </is>
      </c>
      <c r="F5240" t="n">
        <v>22476</v>
      </c>
      <c r="G5240" t="inlineStr">
        <is>
          <t>2026-10-05</t>
        </is>
      </c>
      <c r="H5240" t="inlineStr">
        <is>
          <t>official</t>
        </is>
      </c>
      <c r="I5240" t="inlineStr">
        <is>
          <t>output/pages/135_diamonds-thudufushi-beach-and-water-villas/overview__diamondsresorts.com__fr-guide-de-voyage-mozambique.md</t>
        </is>
      </c>
    </row>
    <row r="5241">
      <c r="A5241" t="n">
        <v>178</v>
      </c>
      <c r="B5241" t="inlineStr">
        <is>
          <t>Diamonds Athuruga Beach &amp; Water Villas</t>
        </is>
      </c>
      <c r="C5241" t="inlineStr">
        <is>
          <t>https://www.diamondsresorts.com/fr/guide-de-voyage/mozambique/</t>
        </is>
      </c>
      <c r="D5241" t="inlineStr">
        <is>
          <t>overview</t>
        </is>
      </c>
      <c r="E5241" t="inlineStr">
        <is>
          <t>Guide de voyage - Mozambique Hotel L'océan Indien -  Diamonds Hotels &amp; Resorts</t>
        </is>
      </c>
      <c r="F5241" t="n">
        <v>22476</v>
      </c>
      <c r="G5241" t="inlineStr">
        <is>
          <t>2026-10-05</t>
        </is>
      </c>
      <c r="H5241" t="inlineStr">
        <is>
          <t>official</t>
        </is>
      </c>
      <c r="I5241" t="inlineStr">
        <is>
          <t>output/pages/178_diamonds-athuruga-beach-water-villas/overview__diamondsresorts.com__fr-guide-de-voyage-mozambique.md</t>
        </is>
      </c>
    </row>
    <row r="5242">
      <c r="A5242" t="n">
        <v>135</v>
      </c>
      <c r="B5242" t="inlineStr">
        <is>
          <t>Diamonds Thudufushi Beach and Water Villas</t>
        </is>
      </c>
      <c r="C5242" t="inlineStr">
        <is>
          <t>https://www.diamondsresorts.com/travel-guide/maldives/</t>
        </is>
      </c>
      <c r="D5242" t="inlineStr">
        <is>
          <t>diving</t>
        </is>
      </c>
      <c r="E5242" t="inlineStr">
        <is>
          <t>Travel Guide - Maldives the Indian Ocean Hotel - Diamonds Hotels &amp; Resorts</t>
        </is>
      </c>
      <c r="F5242" t="n">
        <v>10876</v>
      </c>
      <c r="G5242" t="inlineStr">
        <is>
          <t>2026-10-05</t>
        </is>
      </c>
      <c r="H5242" t="inlineStr">
        <is>
          <t>official</t>
        </is>
      </c>
      <c r="I5242" t="inlineStr">
        <is>
          <t>output/pages/135_diamonds-thudufushi-beach-and-water-villas/diving__diamondsresorts.com__travel-guide-maldives.md</t>
        </is>
      </c>
    </row>
    <row r="5243">
      <c r="A5243" t="n">
        <v>178</v>
      </c>
      <c r="B5243" t="inlineStr">
        <is>
          <t>Diamonds Athuruga Beach &amp; Water Villas</t>
        </is>
      </c>
      <c r="C5243" t="inlineStr">
        <is>
          <t>https://www.diamondsresorts.com/travel-guide/maldives/</t>
        </is>
      </c>
      <c r="D5243" t="inlineStr">
        <is>
          <t>diving</t>
        </is>
      </c>
      <c r="E5243" t="inlineStr">
        <is>
          <t>Travel Guide - Maldives the Indian Ocean Hotel - Diamonds Hotels &amp; Resorts</t>
        </is>
      </c>
      <c r="F5243" t="n">
        <v>10876</v>
      </c>
      <c r="G5243" t="inlineStr">
        <is>
          <t>2026-10-05</t>
        </is>
      </c>
      <c r="H5243" t="inlineStr">
        <is>
          <t>official</t>
        </is>
      </c>
      <c r="I5243" t="inlineStr">
        <is>
          <t>output/pages/178_diamonds-athuruga-beach-water-villas/diving__diamondsresorts.com__travel-guide-maldives.md</t>
        </is>
      </c>
    </row>
    <row r="5244">
      <c r="A5244" t="n">
        <v>135</v>
      </c>
      <c r="B5244" t="inlineStr">
        <is>
          <t>Diamonds Thudufushi Beach and Water Villas</t>
        </is>
      </c>
      <c r="C5244" t="inlineStr">
        <is>
          <t>https://www.diamondsresorts.com/it/guida-di-viaggio/zanzibar/</t>
        </is>
      </c>
      <c r="D5244" t="inlineStr">
        <is>
          <t>dining</t>
        </is>
      </c>
      <c r="E5244" t="inlineStr">
        <is>
          <t>Guida di viaggio - Zanzibar Hotel nell'Oceano Indiano - Diamonds Hotels &amp; Resorts</t>
        </is>
      </c>
      <c r="F5244" t="n">
        <v>7858</v>
      </c>
      <c r="G5244" t="inlineStr">
        <is>
          <t>2026-10-05</t>
        </is>
      </c>
      <c r="H5244" t="inlineStr">
        <is>
          <t>official</t>
        </is>
      </c>
      <c r="I5244" t="inlineStr">
        <is>
          <t>output/pages/135_diamonds-thudufushi-beach-and-water-villas/dining__diamondsresorts.com__it-guida-di-viaggio-zanzibar.md</t>
        </is>
      </c>
    </row>
    <row r="5245">
      <c r="A5245" t="n">
        <v>178</v>
      </c>
      <c r="B5245" t="inlineStr">
        <is>
          <t>Diamonds Athuruga Beach &amp; Water Villas</t>
        </is>
      </c>
      <c r="C5245" t="inlineStr">
        <is>
          <t>https://www.diamondsresorts.com/it/guida-di-viaggio/zanzibar/</t>
        </is>
      </c>
      <c r="D5245" t="inlineStr">
        <is>
          <t>dining</t>
        </is>
      </c>
      <c r="E5245" t="inlineStr">
        <is>
          <t>Guida di viaggio - Zanzibar Hotel nell'Oceano Indiano - Diamonds Hotels &amp; Resorts</t>
        </is>
      </c>
      <c r="F5245" t="n">
        <v>7858</v>
      </c>
      <c r="G5245" t="inlineStr">
        <is>
          <t>2026-10-05</t>
        </is>
      </c>
      <c r="H5245" t="inlineStr">
        <is>
          <t>official</t>
        </is>
      </c>
      <c r="I5245" t="inlineStr">
        <is>
          <t>output/pages/178_diamonds-athuruga-beach-water-villas/dining__diamondsresorts.com__it-guida-di-viaggio-zanzibar.md</t>
        </is>
      </c>
    </row>
    <row r="5246">
      <c r="A5246" t="n">
        <v>135</v>
      </c>
      <c r="B5246" t="inlineStr">
        <is>
          <t>Diamonds Thudufushi Beach and Water Villas</t>
        </is>
      </c>
      <c r="C5246" t="inlineStr">
        <is>
          <t>https://www.diamondsresorts.com/privacy/</t>
        </is>
      </c>
      <c r="D5246" t="inlineStr">
        <is>
          <t>diving</t>
        </is>
      </c>
      <c r="E5246" t="inlineStr">
        <is>
          <t>Privacy the Indian Ocean Hotel - Diamonds Hotels &amp; Resorts</t>
        </is>
      </c>
      <c r="F5246" t="n">
        <v>14537</v>
      </c>
      <c r="G5246" t="inlineStr">
        <is>
          <t>2026-10-05</t>
        </is>
      </c>
      <c r="H5246" t="inlineStr">
        <is>
          <t>official</t>
        </is>
      </c>
      <c r="I5246" t="inlineStr">
        <is>
          <t>output/pages/135_diamonds-thudufushi-beach-and-water-villas/diving__diamondsresorts.com__privacy.md</t>
        </is>
      </c>
    </row>
    <row r="5247">
      <c r="A5247" t="n">
        <v>178</v>
      </c>
      <c r="B5247" t="inlineStr">
        <is>
          <t>Diamonds Athuruga Beach &amp; Water Villas</t>
        </is>
      </c>
      <c r="C5247" t="inlineStr">
        <is>
          <t>https://www.diamondsresorts.com/privacy/</t>
        </is>
      </c>
      <c r="D5247" t="inlineStr">
        <is>
          <t>diving</t>
        </is>
      </c>
      <c r="E5247" t="inlineStr">
        <is>
          <t>Privacy the Indian Ocean Hotel - Diamonds Hotels &amp; Resorts</t>
        </is>
      </c>
      <c r="F5247" t="n">
        <v>14537</v>
      </c>
      <c r="G5247" t="inlineStr">
        <is>
          <t>2026-10-05</t>
        </is>
      </c>
      <c r="H5247" t="inlineStr">
        <is>
          <t>official</t>
        </is>
      </c>
      <c r="I5247" t="inlineStr">
        <is>
          <t>output/pages/178_diamonds-athuruga-beach-water-villas/diving__diamondsresorts.com__privacy.md</t>
        </is>
      </c>
    </row>
    <row r="5248">
      <c r="A5248" t="n">
        <v>135</v>
      </c>
      <c r="B5248" t="inlineStr">
        <is>
          <t>Diamonds Thudufushi Beach and Water Villas</t>
        </is>
      </c>
      <c r="C5248" t="inlineStr">
        <is>
          <t>https://www.diamondsresorts.com/de/</t>
        </is>
      </c>
      <c r="D5248" t="inlineStr">
        <is>
          <t>overview</t>
        </is>
      </c>
      <c r="E5248" t="inlineStr">
        <is>
          <t>Diamonds Hotels &amp; Resorts in der Indische Ozean - All inclusive Resorts Hotel buchung</t>
        </is>
      </c>
      <c r="F5248" t="n">
        <v>5829</v>
      </c>
      <c r="G5248" t="inlineStr">
        <is>
          <t>2026-10-05</t>
        </is>
      </c>
      <c r="H5248" t="inlineStr">
        <is>
          <t>official</t>
        </is>
      </c>
      <c r="I5248" t="inlineStr">
        <is>
          <t>output/pages/135_diamonds-thudufushi-beach-and-water-villas/overview__diamondsresorts.com__de.md</t>
        </is>
      </c>
    </row>
    <row r="5249">
      <c r="A5249" t="n">
        <v>178</v>
      </c>
      <c r="B5249" t="inlineStr">
        <is>
          <t>Diamonds Athuruga Beach &amp; Water Villas</t>
        </is>
      </c>
      <c r="C5249" t="inlineStr">
        <is>
          <t>https://www.diamondsresorts.com/de/</t>
        </is>
      </c>
      <c r="D5249" t="inlineStr">
        <is>
          <t>overview</t>
        </is>
      </c>
      <c r="E5249" t="inlineStr">
        <is>
          <t>Diamonds Hotels &amp; Resorts in der Indische Ozean - All inclusive Resorts Hotel buchung</t>
        </is>
      </c>
      <c r="F5249" t="n">
        <v>5829</v>
      </c>
      <c r="G5249" t="inlineStr">
        <is>
          <t>2026-10-05</t>
        </is>
      </c>
      <c r="H5249" t="inlineStr">
        <is>
          <t>official</t>
        </is>
      </c>
      <c r="I5249" t="inlineStr">
        <is>
          <t>output/pages/178_diamonds-athuruga-beach-water-villas/overview__diamondsresorts.com__de.md</t>
        </is>
      </c>
    </row>
    <row r="5250">
      <c r="A5250" t="n">
        <v>135</v>
      </c>
      <c r="B5250" t="inlineStr">
        <is>
          <t>Diamonds Thudufushi Beach and Water Villas</t>
        </is>
      </c>
      <c r="C5250" t="inlineStr">
        <is>
          <t>https://www.diamondsresorts.com/fr/</t>
        </is>
      </c>
      <c r="D5250" t="inlineStr">
        <is>
          <t>overview</t>
        </is>
      </c>
      <c r="E5250" t="inlineStr">
        <is>
          <t>Diamonds Hotels &amp; Resorts à L'océan Indien - Réserver un hôtel all inclusive resorts</t>
        </is>
      </c>
      <c r="F5250" t="n">
        <v>6323</v>
      </c>
      <c r="G5250" t="inlineStr">
        <is>
          <t>2026-10-05</t>
        </is>
      </c>
      <c r="H5250" t="inlineStr">
        <is>
          <t>official</t>
        </is>
      </c>
      <c r="I5250" t="inlineStr">
        <is>
          <t>output/pages/135_diamonds-thudufushi-beach-and-water-villas/overview__diamondsresorts.com__fr.md</t>
        </is>
      </c>
    </row>
    <row r="5251">
      <c r="A5251" t="n">
        <v>178</v>
      </c>
      <c r="B5251" t="inlineStr">
        <is>
          <t>Diamonds Athuruga Beach &amp; Water Villas</t>
        </is>
      </c>
      <c r="C5251" t="inlineStr">
        <is>
          <t>https://www.diamondsresorts.com/fr/</t>
        </is>
      </c>
      <c r="D5251" t="inlineStr">
        <is>
          <t>overview</t>
        </is>
      </c>
      <c r="E5251" t="inlineStr">
        <is>
          <t>Diamonds Hotels &amp; Resorts à L'océan Indien - Réserver un hôtel all inclusive resorts</t>
        </is>
      </c>
      <c r="F5251" t="n">
        <v>6323</v>
      </c>
      <c r="G5251" t="inlineStr">
        <is>
          <t>2026-10-05</t>
        </is>
      </c>
      <c r="H5251" t="inlineStr">
        <is>
          <t>official</t>
        </is>
      </c>
      <c r="I5251" t="inlineStr">
        <is>
          <t>output/pages/178_diamonds-athuruga-beach-water-villas/overview__diamondsresorts.com__fr.md</t>
        </is>
      </c>
    </row>
    <row r="5252">
      <c r="A5252" t="n">
        <v>135</v>
      </c>
      <c r="B5252" t="inlineStr">
        <is>
          <t>Diamonds Thudufushi Beach and Water Villas</t>
        </is>
      </c>
      <c r="C5252" t="inlineStr">
        <is>
          <t>https://www.diamondsresorts.com/it/</t>
        </is>
      </c>
      <c r="D5252" t="inlineStr">
        <is>
          <t>diving</t>
        </is>
      </c>
      <c r="E5252" t="inlineStr">
        <is>
          <t>Diamonds Hotels &amp; Resorts  a nell'Oceano Indiano - Prenotazione di un hotel resort all inclusive</t>
        </is>
      </c>
      <c r="F5252" t="n">
        <v>5680</v>
      </c>
      <c r="G5252" t="inlineStr">
        <is>
          <t>2026-10-05</t>
        </is>
      </c>
      <c r="H5252" t="inlineStr">
        <is>
          <t>official</t>
        </is>
      </c>
      <c r="I5252" t="inlineStr">
        <is>
          <t>output/pages/135_diamonds-thudufushi-beach-and-water-villas/diving__diamondsresorts.com__it.md</t>
        </is>
      </c>
    </row>
    <row r="5253">
      <c r="A5253" t="n">
        <v>178</v>
      </c>
      <c r="B5253" t="inlineStr">
        <is>
          <t>Diamonds Athuruga Beach &amp; Water Villas</t>
        </is>
      </c>
      <c r="C5253" t="inlineStr">
        <is>
          <t>https://www.diamondsresorts.com/it/</t>
        </is>
      </c>
      <c r="D5253" t="inlineStr">
        <is>
          <t>diving</t>
        </is>
      </c>
      <c r="E5253" t="inlineStr">
        <is>
          <t>Diamonds Hotels &amp; Resorts  a nell'Oceano Indiano - Prenotazione di un hotel resort all inclusive</t>
        </is>
      </c>
      <c r="F5253" t="n">
        <v>5680</v>
      </c>
      <c r="G5253" t="inlineStr">
        <is>
          <t>2026-10-05</t>
        </is>
      </c>
      <c r="H5253" t="inlineStr">
        <is>
          <t>official</t>
        </is>
      </c>
      <c r="I5253" t="inlineStr">
        <is>
          <t>output/pages/178_diamonds-athuruga-beach-water-villas/diving__diamondsresorts.com__it.md</t>
        </is>
      </c>
    </row>
    <row r="5254">
      <c r="A5254" t="n">
        <v>135</v>
      </c>
      <c r="B5254" t="inlineStr">
        <is>
          <t>Diamonds Thudufushi Beach and Water Villas</t>
        </is>
      </c>
      <c r="C5254" t="inlineStr">
        <is>
          <t>https://www.diamondsresorts.com</t>
        </is>
      </c>
      <c r="D5254" t="inlineStr">
        <is>
          <t>diving</t>
        </is>
      </c>
      <c r="E5254" t="inlineStr">
        <is>
          <t>Diamonds Hotels &amp; Resorts  in the Indian Ocean - Book a real all inclusive resorts hotel</t>
        </is>
      </c>
      <c r="F5254" t="n">
        <v>5430</v>
      </c>
      <c r="G5254" t="inlineStr">
        <is>
          <t>2026-10-05</t>
        </is>
      </c>
      <c r="H5254" t="inlineStr">
        <is>
          <t>official</t>
        </is>
      </c>
      <c r="I5254" t="inlineStr">
        <is>
          <t>output/pages/135_diamonds-thudufushi-beach-and-water-villas/diving__diamondsresorts.com__home.md</t>
        </is>
      </c>
    </row>
    <row r="5255">
      <c r="A5255" t="n">
        <v>178</v>
      </c>
      <c r="B5255" t="inlineStr">
        <is>
          <t>Diamonds Athuruga Beach &amp; Water Villas</t>
        </is>
      </c>
      <c r="C5255" t="inlineStr">
        <is>
          <t>https://www.diamondsresorts.com</t>
        </is>
      </c>
      <c r="D5255" t="inlineStr">
        <is>
          <t>diving</t>
        </is>
      </c>
      <c r="E5255" t="inlineStr">
        <is>
          <t>Diamonds Hotels &amp; Resorts  in the Indian Ocean - Book a real all inclusive resorts hotel</t>
        </is>
      </c>
      <c r="F5255" t="n">
        <v>5430</v>
      </c>
      <c r="G5255" t="inlineStr">
        <is>
          <t>2026-10-05</t>
        </is>
      </c>
      <c r="H5255" t="inlineStr">
        <is>
          <t>official</t>
        </is>
      </c>
      <c r="I5255" t="inlineStr">
        <is>
          <t>output/pages/178_diamonds-athuruga-beach-water-villas/diving__diamondsresorts.com__home.md</t>
        </is>
      </c>
    </row>
    <row r="5256">
      <c r="A5256" t="n">
        <v>135</v>
      </c>
      <c r="B5256" t="inlineStr">
        <is>
          <t>Diamonds Thudufushi Beach and Water Villas</t>
        </is>
      </c>
      <c r="C5256" t="inlineStr">
        <is>
          <t>https://www.diamondsresorts.com/fr/places/le-village-des-pecheur/</t>
        </is>
      </c>
      <c r="D5256" t="inlineStr">
        <is>
          <t>villas</t>
        </is>
      </c>
      <c r="E5256" t="inlineStr">
        <is>
          <t>Le village des pêcheur Hotel L'océan Indien -  Diamonds Hotels &amp; Resorts</t>
        </is>
      </c>
      <c r="F5256" t="n">
        <v>694</v>
      </c>
      <c r="G5256" t="inlineStr">
        <is>
          <t>2026-10-05</t>
        </is>
      </c>
      <c r="H5256" t="inlineStr">
        <is>
          <t>official</t>
        </is>
      </c>
      <c r="I5256" t="inlineStr">
        <is>
          <t>output/pages/135_diamonds-thudufushi-beach-and-water-villas/villas__diamondsresorts.com__fr-places-le-village-des-pecheur.md</t>
        </is>
      </c>
    </row>
    <row r="5257">
      <c r="A5257" t="n">
        <v>178</v>
      </c>
      <c r="B5257" t="inlineStr">
        <is>
          <t>Diamonds Athuruga Beach &amp; Water Villas</t>
        </is>
      </c>
      <c r="C5257" t="inlineStr">
        <is>
          <t>https://www.diamondsresorts.com/fr/places/le-village-des-pecheur/</t>
        </is>
      </c>
      <c r="D5257" t="inlineStr">
        <is>
          <t>villas</t>
        </is>
      </c>
      <c r="E5257" t="inlineStr">
        <is>
          <t>Le village des pêcheur Hotel L'océan Indien -  Diamonds Hotels &amp; Resorts</t>
        </is>
      </c>
      <c r="F5257" t="n">
        <v>694</v>
      </c>
      <c r="G5257" t="inlineStr">
        <is>
          <t>2026-10-05</t>
        </is>
      </c>
      <c r="H5257" t="inlineStr">
        <is>
          <t>official</t>
        </is>
      </c>
      <c r="I5257" t="inlineStr">
        <is>
          <t>output/pages/178_diamonds-athuruga-beach-water-villas/villas__diamondsresorts.com__fr-places-le-village-des-pecheur.md</t>
        </is>
      </c>
    </row>
    <row r="5258">
      <c r="A5258" t="n">
        <v>135</v>
      </c>
      <c r="B5258" t="inlineStr">
        <is>
          <t>Diamonds Thudufushi Beach and Water Villas</t>
        </is>
      </c>
      <c r="C5258" t="inlineStr">
        <is>
          <t>https://www.diamondsresorts.com/it/places/villaggi-dei-pescatori/</t>
        </is>
      </c>
      <c r="D5258" t="inlineStr">
        <is>
          <t>diving</t>
        </is>
      </c>
      <c r="E5258" t="inlineStr">
        <is>
          <t>Villaggi dei pescatori Hotel nell'Oceano Indiano  - Diamonds Hotels &amp; Resorts</t>
        </is>
      </c>
      <c r="F5258" t="n">
        <v>723</v>
      </c>
      <c r="G5258" t="inlineStr">
        <is>
          <t>2026-10-05</t>
        </is>
      </c>
      <c r="H5258" t="inlineStr">
        <is>
          <t>official</t>
        </is>
      </c>
      <c r="I5258" t="inlineStr">
        <is>
          <t>output/pages/135_diamonds-thudufushi-beach-and-water-villas/diving__diamondsresorts.com__it-places-villaggi-dei-pescatori.md</t>
        </is>
      </c>
    </row>
    <row r="5259">
      <c r="A5259" t="n">
        <v>178</v>
      </c>
      <c r="B5259" t="inlineStr">
        <is>
          <t>Diamonds Athuruga Beach &amp; Water Villas</t>
        </is>
      </c>
      <c r="C5259" t="inlineStr">
        <is>
          <t>https://www.diamondsresorts.com/it/places/villaggi-dei-pescatori/</t>
        </is>
      </c>
      <c r="D5259" t="inlineStr">
        <is>
          <t>diving</t>
        </is>
      </c>
      <c r="E5259" t="inlineStr">
        <is>
          <t>Villaggi dei pescatori Hotel nell'Oceano Indiano  - Diamonds Hotels &amp; Resorts</t>
        </is>
      </c>
      <c r="F5259" t="n">
        <v>723</v>
      </c>
      <c r="G5259" t="inlineStr">
        <is>
          <t>2026-10-05</t>
        </is>
      </c>
      <c r="H5259" t="inlineStr">
        <is>
          <t>official</t>
        </is>
      </c>
      <c r="I5259" t="inlineStr">
        <is>
          <t>output/pages/178_diamonds-athuruga-beach-water-villas/diving__diamondsresorts.com__it-places-villaggi-dei-pescatori.md</t>
        </is>
      </c>
    </row>
    <row r="5260">
      <c r="A5260" t="n">
        <v>135</v>
      </c>
      <c r="B5260" t="inlineStr">
        <is>
          <t>Diamonds Thudufushi Beach and Water Villas</t>
        </is>
      </c>
      <c r="C5260" t="inlineStr">
        <is>
          <t>https://www.diamondsresorts.com/fr/press-awards/page/2</t>
        </is>
      </c>
      <c r="D5260" t="inlineStr">
        <is>
          <t>downloads</t>
        </is>
      </c>
      <c r="E5260" t="inlineStr">
        <is>
          <t>Press Area Hotel L'océan Indien -  Diamonds Hotels &amp; Resorts</t>
        </is>
      </c>
      <c r="F5260" t="n">
        <v>1635</v>
      </c>
      <c r="G5260" t="inlineStr">
        <is>
          <t>2026-10-05</t>
        </is>
      </c>
      <c r="H5260" t="inlineStr">
        <is>
          <t>official</t>
        </is>
      </c>
      <c r="I5260" t="inlineStr">
        <is>
          <t>output/pages/135_diamonds-thudufushi-beach-and-water-villas/downloads__diamondsresorts.com__fr-press-awards-page-2.md</t>
        </is>
      </c>
    </row>
    <row r="5261">
      <c r="A5261" t="n">
        <v>178</v>
      </c>
      <c r="B5261" t="inlineStr">
        <is>
          <t>Diamonds Athuruga Beach &amp; Water Villas</t>
        </is>
      </c>
      <c r="C5261" t="inlineStr">
        <is>
          <t>https://www.diamondsresorts.com/fr/press-awards/page/2</t>
        </is>
      </c>
      <c r="D5261" t="inlineStr">
        <is>
          <t>downloads</t>
        </is>
      </c>
      <c r="E5261" t="inlineStr">
        <is>
          <t>Press Area Hotel L'océan Indien -  Diamonds Hotels &amp; Resorts</t>
        </is>
      </c>
      <c r="F5261" t="n">
        <v>1635</v>
      </c>
      <c r="G5261" t="inlineStr">
        <is>
          <t>2026-10-05</t>
        </is>
      </c>
      <c r="H5261" t="inlineStr">
        <is>
          <t>official</t>
        </is>
      </c>
      <c r="I5261" t="inlineStr">
        <is>
          <t>output/pages/178_diamonds-athuruga-beach-water-villas/downloads__diamondsresorts.com__fr-press-awards-page-2.md</t>
        </is>
      </c>
    </row>
    <row r="5262">
      <c r="A5262" t="n">
        <v>135</v>
      </c>
      <c r="B5262" t="inlineStr">
        <is>
          <t>Diamonds Thudufushi Beach and Water Villas</t>
        </is>
      </c>
      <c r="C5262" t="inlineStr">
        <is>
          <t>https://www.diamondsresorts.com/fr/press-awards/page/3</t>
        </is>
      </c>
      <c r="D5262" t="inlineStr">
        <is>
          <t>downloads</t>
        </is>
      </c>
      <c r="E5262" t="inlineStr">
        <is>
          <t>Press Area Hotel L'océan Indien -  Diamonds Hotels &amp; Resorts</t>
        </is>
      </c>
      <c r="F5262" t="n">
        <v>1053</v>
      </c>
      <c r="G5262" t="inlineStr">
        <is>
          <t>2026-10-05</t>
        </is>
      </c>
      <c r="H5262" t="inlineStr">
        <is>
          <t>official</t>
        </is>
      </c>
      <c r="I5262" t="inlineStr">
        <is>
          <t>output/pages/135_diamonds-thudufushi-beach-and-water-villas/downloads__diamondsresorts.com__fr-press-awards-page-3.md</t>
        </is>
      </c>
    </row>
    <row r="5263">
      <c r="A5263" t="n">
        <v>178</v>
      </c>
      <c r="B5263" t="inlineStr">
        <is>
          <t>Diamonds Athuruga Beach &amp; Water Villas</t>
        </is>
      </c>
      <c r="C5263" t="inlineStr">
        <is>
          <t>https://www.diamondsresorts.com/fr/press-awards/page/3</t>
        </is>
      </c>
      <c r="D5263" t="inlineStr">
        <is>
          <t>downloads</t>
        </is>
      </c>
      <c r="E5263" t="inlineStr">
        <is>
          <t>Press Area Hotel L'océan Indien -  Diamonds Hotels &amp; Resorts</t>
        </is>
      </c>
      <c r="F5263" t="n">
        <v>1053</v>
      </c>
      <c r="G5263" t="inlineStr">
        <is>
          <t>2026-10-05</t>
        </is>
      </c>
      <c r="H5263" t="inlineStr">
        <is>
          <t>official</t>
        </is>
      </c>
      <c r="I5263" t="inlineStr">
        <is>
          <t>output/pages/178_diamonds-athuruga-beach-water-villas/downloads__diamondsresorts.com__fr-press-awards-page-3.md</t>
        </is>
      </c>
    </row>
    <row r="5264">
      <c r="A5264" t="n">
        <v>135</v>
      </c>
      <c r="B5264" t="inlineStr">
        <is>
          <t>Diamonds Thudufushi Beach and Water Villas</t>
        </is>
      </c>
      <c r="C5264" t="inlineStr">
        <is>
          <t>https://www.diamondsresorts.com/fr/press-awards/page/1</t>
        </is>
      </c>
      <c r="D5264" t="inlineStr">
        <is>
          <t>downloads</t>
        </is>
      </c>
      <c r="E5264" t="inlineStr">
        <is>
          <t>Press Area Hotel L'océan Indien -  Diamonds Hotels &amp; Resorts</t>
        </is>
      </c>
      <c r="F5264" t="n">
        <v>1557</v>
      </c>
      <c r="G5264" t="inlineStr">
        <is>
          <t>2026-10-05</t>
        </is>
      </c>
      <c r="H5264" t="inlineStr">
        <is>
          <t>official</t>
        </is>
      </c>
      <c r="I5264" t="inlineStr">
        <is>
          <t>output/pages/135_diamonds-thudufushi-beach-and-water-villas/downloads__diamondsresorts.com__fr-press-awards-page-1.md</t>
        </is>
      </c>
    </row>
    <row r="5265">
      <c r="A5265" t="n">
        <v>178</v>
      </c>
      <c r="B5265" t="inlineStr">
        <is>
          <t>Diamonds Athuruga Beach &amp; Water Villas</t>
        </is>
      </c>
      <c r="C5265" t="inlineStr">
        <is>
          <t>https://www.diamondsresorts.com/fr/press-awards/page/1</t>
        </is>
      </c>
      <c r="D5265" t="inlineStr">
        <is>
          <t>downloads</t>
        </is>
      </c>
      <c r="E5265" t="inlineStr">
        <is>
          <t>Press Area Hotel L'océan Indien -  Diamonds Hotels &amp; Resorts</t>
        </is>
      </c>
      <c r="F5265" t="n">
        <v>1557</v>
      </c>
      <c r="G5265" t="inlineStr">
        <is>
          <t>2026-10-05</t>
        </is>
      </c>
      <c r="H5265" t="inlineStr">
        <is>
          <t>official</t>
        </is>
      </c>
      <c r="I5265" t="inlineStr">
        <is>
          <t>output/pages/178_diamonds-athuruga-beach-water-villas/downloads__diamondsresorts.com__fr-press-awards-page-1.md</t>
        </is>
      </c>
    </row>
    <row r="5266">
      <c r="A5266" t="n">
        <v>135</v>
      </c>
      <c r="B5266" t="inlineStr">
        <is>
          <t>Diamonds Thudufushi Beach and Water Villas</t>
        </is>
      </c>
      <c r="C5266" t="inlineStr">
        <is>
          <t>https://www.diamondsresorts.com/it/press-awards/page/2</t>
        </is>
      </c>
      <c r="D5266" t="inlineStr">
        <is>
          <t>diving</t>
        </is>
      </c>
      <c r="E5266" t="inlineStr">
        <is>
          <t>Area Stampa Hotel nell'Oceano Indiano  - Diamonds Hotels &amp; Resorts</t>
        </is>
      </c>
      <c r="F5266" t="n">
        <v>1638</v>
      </c>
      <c r="G5266" t="inlineStr">
        <is>
          <t>2026-10-05</t>
        </is>
      </c>
      <c r="H5266" t="inlineStr">
        <is>
          <t>official</t>
        </is>
      </c>
      <c r="I5266" t="inlineStr">
        <is>
          <t>output/pages/135_diamonds-thudufushi-beach-and-water-villas/diving__diamondsresorts.com__it-press-awards-page-2.md</t>
        </is>
      </c>
    </row>
    <row r="5267">
      <c r="A5267" t="n">
        <v>178</v>
      </c>
      <c r="B5267" t="inlineStr">
        <is>
          <t>Diamonds Athuruga Beach &amp; Water Villas</t>
        </is>
      </c>
      <c r="C5267" t="inlineStr">
        <is>
          <t>https://www.diamondsresorts.com/it/press-awards/page/2</t>
        </is>
      </c>
      <c r="D5267" t="inlineStr">
        <is>
          <t>diving</t>
        </is>
      </c>
      <c r="E5267" t="inlineStr">
        <is>
          <t>Area Stampa Hotel nell'Oceano Indiano  - Diamonds Hotels &amp; Resorts</t>
        </is>
      </c>
      <c r="F5267" t="n">
        <v>1638</v>
      </c>
      <c r="G5267" t="inlineStr">
        <is>
          <t>2026-10-05</t>
        </is>
      </c>
      <c r="H5267" t="inlineStr">
        <is>
          <t>official</t>
        </is>
      </c>
      <c r="I5267" t="inlineStr">
        <is>
          <t>output/pages/178_diamonds-athuruga-beach-water-villas/diving__diamondsresorts.com__it-press-awards-page-2.md</t>
        </is>
      </c>
    </row>
    <row r="5268">
      <c r="A5268" t="n">
        <v>135</v>
      </c>
      <c r="B5268" t="inlineStr">
        <is>
          <t>Diamonds Thudufushi Beach and Water Villas</t>
        </is>
      </c>
      <c r="C5268" t="inlineStr">
        <is>
          <t>https://www.diamondsresorts.com/it/press-awards/page/1</t>
        </is>
      </c>
      <c r="D5268" t="inlineStr">
        <is>
          <t>diving</t>
        </is>
      </c>
      <c r="E5268" t="inlineStr">
        <is>
          <t>Area Stampa Hotel nell'Oceano Indiano  - Diamonds Hotels &amp; Resorts</t>
        </is>
      </c>
      <c r="F5268" t="n">
        <v>1560</v>
      </c>
      <c r="G5268" t="inlineStr">
        <is>
          <t>2026-10-05</t>
        </is>
      </c>
      <c r="H5268" t="inlineStr">
        <is>
          <t>official</t>
        </is>
      </c>
      <c r="I5268" t="inlineStr">
        <is>
          <t>output/pages/135_diamonds-thudufushi-beach-and-water-villas/diving__diamondsresorts.com__it-press-awards-page-1.md</t>
        </is>
      </c>
    </row>
    <row r="5269">
      <c r="A5269" t="n">
        <v>178</v>
      </c>
      <c r="B5269" t="inlineStr">
        <is>
          <t>Diamonds Athuruga Beach &amp; Water Villas</t>
        </is>
      </c>
      <c r="C5269" t="inlineStr">
        <is>
          <t>https://www.diamondsresorts.com/it/press-awards/page/1</t>
        </is>
      </c>
      <c r="D5269" t="inlineStr">
        <is>
          <t>diving</t>
        </is>
      </c>
      <c r="E5269" t="inlineStr">
        <is>
          <t>Area Stampa Hotel nell'Oceano Indiano  - Diamonds Hotels &amp; Resorts</t>
        </is>
      </c>
      <c r="F5269" t="n">
        <v>1560</v>
      </c>
      <c r="G5269" t="inlineStr">
        <is>
          <t>2026-10-05</t>
        </is>
      </c>
      <c r="H5269" t="inlineStr">
        <is>
          <t>official</t>
        </is>
      </c>
      <c r="I5269" t="inlineStr">
        <is>
          <t>output/pages/178_diamonds-athuruga-beach-water-villas/diving__diamondsresorts.com__it-press-awards-page-1.md</t>
        </is>
      </c>
    </row>
    <row r="5270">
      <c r="A5270" t="n">
        <v>135</v>
      </c>
      <c r="B5270" t="inlineStr">
        <is>
          <t>Diamonds Thudufushi Beach and Water Villas</t>
        </is>
      </c>
      <c r="C5270" t="inlineStr">
        <is>
          <t>https://www.diamondsresorts.com/it/press-awards/page/3</t>
        </is>
      </c>
      <c r="D5270" t="inlineStr">
        <is>
          <t>diving</t>
        </is>
      </c>
      <c r="E5270" t="inlineStr">
        <is>
          <t>Area Stampa Hotel nell'Oceano Indiano  - Diamonds Hotels &amp; Resorts</t>
        </is>
      </c>
      <c r="F5270" t="n">
        <v>1056</v>
      </c>
      <c r="G5270" t="inlineStr">
        <is>
          <t>2026-10-05</t>
        </is>
      </c>
      <c r="H5270" t="inlineStr">
        <is>
          <t>official</t>
        </is>
      </c>
      <c r="I5270" t="inlineStr">
        <is>
          <t>output/pages/135_diamonds-thudufushi-beach-and-water-villas/diving__diamondsresorts.com__it-press-awards-page-3.md</t>
        </is>
      </c>
    </row>
    <row r="5271">
      <c r="A5271" t="n">
        <v>178</v>
      </c>
      <c r="B5271" t="inlineStr">
        <is>
          <t>Diamonds Athuruga Beach &amp; Water Villas</t>
        </is>
      </c>
      <c r="C5271" t="inlineStr">
        <is>
          <t>https://www.diamondsresorts.com/it/press-awards/page/3</t>
        </is>
      </c>
      <c r="D5271" t="inlineStr">
        <is>
          <t>diving</t>
        </is>
      </c>
      <c r="E5271" t="inlineStr">
        <is>
          <t>Area Stampa Hotel nell'Oceano Indiano  - Diamonds Hotels &amp; Resorts</t>
        </is>
      </c>
      <c r="F5271" t="n">
        <v>1056</v>
      </c>
      <c r="G5271" t="inlineStr">
        <is>
          <t>2026-10-05</t>
        </is>
      </c>
      <c r="H5271" t="inlineStr">
        <is>
          <t>official</t>
        </is>
      </c>
      <c r="I5271" t="inlineStr">
        <is>
          <t>output/pages/178_diamonds-athuruga-beach-water-villas/diving__diamondsresorts.com__it-press-awards-page-3.md</t>
        </is>
      </c>
    </row>
    <row r="5272">
      <c r="A5272" t="n">
        <v>135</v>
      </c>
      <c r="B5272" t="inlineStr">
        <is>
          <t>Diamonds Thudufushi Beach and Water Villas</t>
        </is>
      </c>
      <c r="C5272" t="inlineStr">
        <is>
          <t>https://www.diamondsresorts.com/press-awards/page/2</t>
        </is>
      </c>
      <c r="D5272" t="inlineStr">
        <is>
          <t>diving</t>
        </is>
      </c>
      <c r="E5272" t="inlineStr">
        <is>
          <t>Press Area the Indian Ocean Hotel - Diamonds Hotels &amp; Resorts</t>
        </is>
      </c>
      <c r="F5272" t="n">
        <v>1607</v>
      </c>
      <c r="G5272" t="inlineStr">
        <is>
          <t>2026-10-05</t>
        </is>
      </c>
      <c r="H5272" t="inlineStr">
        <is>
          <t>official</t>
        </is>
      </c>
      <c r="I5272" t="inlineStr">
        <is>
          <t>output/pages/135_diamonds-thudufushi-beach-and-water-villas/diving__diamondsresorts.com__press-awards-page-2.md</t>
        </is>
      </c>
    </row>
    <row r="5273">
      <c r="A5273" t="n">
        <v>178</v>
      </c>
      <c r="B5273" t="inlineStr">
        <is>
          <t>Diamonds Athuruga Beach &amp; Water Villas</t>
        </is>
      </c>
      <c r="C5273" t="inlineStr">
        <is>
          <t>https://www.diamondsresorts.com/press-awards/page/2</t>
        </is>
      </c>
      <c r="D5273" t="inlineStr">
        <is>
          <t>diving</t>
        </is>
      </c>
      <c r="E5273" t="inlineStr">
        <is>
          <t>Press Area the Indian Ocean Hotel - Diamonds Hotels &amp; Resorts</t>
        </is>
      </c>
      <c r="F5273" t="n">
        <v>1607</v>
      </c>
      <c r="G5273" t="inlineStr">
        <is>
          <t>2026-10-05</t>
        </is>
      </c>
      <c r="H5273" t="inlineStr">
        <is>
          <t>official</t>
        </is>
      </c>
      <c r="I5273" t="inlineStr">
        <is>
          <t>output/pages/178_diamonds-athuruga-beach-water-villas/diving__diamondsresorts.com__press-awards-page-2.md</t>
        </is>
      </c>
    </row>
    <row r="5274">
      <c r="A5274" t="n">
        <v>135</v>
      </c>
      <c r="B5274" t="inlineStr">
        <is>
          <t>Diamonds Thudufushi Beach and Water Villas</t>
        </is>
      </c>
      <c r="C5274" t="inlineStr">
        <is>
          <t>https://www.diamondsresorts.com/press-awards/page/3</t>
        </is>
      </c>
      <c r="D5274" t="inlineStr">
        <is>
          <t>diving</t>
        </is>
      </c>
      <c r="E5274" t="inlineStr">
        <is>
          <t>Press Area the Indian Ocean Hotel - Diamonds Hotels &amp; Resorts</t>
        </is>
      </c>
      <c r="F5274" t="n">
        <v>1162</v>
      </c>
      <c r="G5274" t="inlineStr">
        <is>
          <t>2026-10-05</t>
        </is>
      </c>
      <c r="H5274" t="inlineStr">
        <is>
          <t>official</t>
        </is>
      </c>
      <c r="I5274" t="inlineStr">
        <is>
          <t>output/pages/135_diamonds-thudufushi-beach-and-water-villas/diving__diamondsresorts.com__press-awards-page-3.md</t>
        </is>
      </c>
    </row>
    <row r="5275">
      <c r="A5275" t="n">
        <v>178</v>
      </c>
      <c r="B5275" t="inlineStr">
        <is>
          <t>Diamonds Athuruga Beach &amp; Water Villas</t>
        </is>
      </c>
      <c r="C5275" t="inlineStr">
        <is>
          <t>https://www.diamondsresorts.com/press-awards/page/3</t>
        </is>
      </c>
      <c r="D5275" t="inlineStr">
        <is>
          <t>diving</t>
        </is>
      </c>
      <c r="E5275" t="inlineStr">
        <is>
          <t>Press Area the Indian Ocean Hotel - Diamonds Hotels &amp; Resorts</t>
        </is>
      </c>
      <c r="F5275" t="n">
        <v>1162</v>
      </c>
      <c r="G5275" t="inlineStr">
        <is>
          <t>2026-10-05</t>
        </is>
      </c>
      <c r="H5275" t="inlineStr">
        <is>
          <t>official</t>
        </is>
      </c>
      <c r="I5275" t="inlineStr">
        <is>
          <t>output/pages/178_diamonds-athuruga-beach-water-villas/diving__diamondsresorts.com__press-awards-page-3.md</t>
        </is>
      </c>
    </row>
    <row r="5276">
      <c r="A5276" t="n">
        <v>135</v>
      </c>
      <c r="B5276" t="inlineStr">
        <is>
          <t>Diamonds Thudufushi Beach and Water Villas</t>
        </is>
      </c>
      <c r="C5276" t="inlineStr">
        <is>
          <t>https://www.diamondsresorts.com/press-awards/page/1</t>
        </is>
      </c>
      <c r="D5276" t="inlineStr">
        <is>
          <t>diving</t>
        </is>
      </c>
      <c r="E5276" t="inlineStr">
        <is>
          <t>Press Area the Indian Ocean Hotel - Diamonds Hotels &amp; Resorts</t>
        </is>
      </c>
      <c r="F5276" t="n">
        <v>1529</v>
      </c>
      <c r="G5276" t="inlineStr">
        <is>
          <t>2026-10-05</t>
        </is>
      </c>
      <c r="H5276" t="inlineStr">
        <is>
          <t>official</t>
        </is>
      </c>
      <c r="I5276" t="inlineStr">
        <is>
          <t>output/pages/135_diamonds-thudufushi-beach-and-water-villas/diving__diamondsresorts.com__press-awards-page-1.md</t>
        </is>
      </c>
    </row>
    <row r="5277">
      <c r="A5277" t="n">
        <v>178</v>
      </c>
      <c r="B5277" t="inlineStr">
        <is>
          <t>Diamonds Athuruga Beach &amp; Water Villas</t>
        </is>
      </c>
      <c r="C5277" t="inlineStr">
        <is>
          <t>https://www.diamondsresorts.com/press-awards/page/1</t>
        </is>
      </c>
      <c r="D5277" t="inlineStr">
        <is>
          <t>diving</t>
        </is>
      </c>
      <c r="E5277" t="inlineStr">
        <is>
          <t>Press Area the Indian Ocean Hotel - Diamonds Hotels &amp; Resorts</t>
        </is>
      </c>
      <c r="F5277" t="n">
        <v>1529</v>
      </c>
      <c r="G5277" t="inlineStr">
        <is>
          <t>2026-10-05</t>
        </is>
      </c>
      <c r="H5277" t="inlineStr">
        <is>
          <t>official</t>
        </is>
      </c>
      <c r="I5277" t="inlineStr">
        <is>
          <t>output/pages/178_diamonds-athuruga-beach-water-villas/diving__diamondsresorts.com__press-awards-page-1.md</t>
        </is>
      </c>
    </row>
    <row r="5278">
      <c r="A5278" t="n">
        <v>135</v>
      </c>
      <c r="B5278" t="inlineStr">
        <is>
          <t>Diamonds Thudufushi Beach and Water Villas</t>
        </is>
      </c>
      <c r="C5278" t="inlineStr">
        <is>
          <t>https://www.diamondsresorts.com/5-revision-v1/</t>
        </is>
      </c>
      <c r="D5278" t="inlineStr">
        <is>
          <t>overview</t>
        </is>
      </c>
      <c r="E5278" t="inlineStr">
        <is>
          <t>Page not found | Diamonds Hotels &amp; Resorts</t>
        </is>
      </c>
      <c r="F5278" t="n">
        <v>1253</v>
      </c>
      <c r="G5278" t="inlineStr">
        <is>
          <t>2026-10-05</t>
        </is>
      </c>
      <c r="H5278" t="inlineStr">
        <is>
          <t>official</t>
        </is>
      </c>
      <c r="I5278" t="inlineStr">
        <is>
          <t>output/pages/135_diamonds-thudufushi-beach-and-water-villas/overview__diamondsresorts.com__5-revision-v1.md</t>
        </is>
      </c>
    </row>
    <row r="5279">
      <c r="A5279" t="n">
        <v>178</v>
      </c>
      <c r="B5279" t="inlineStr">
        <is>
          <t>Diamonds Athuruga Beach &amp; Water Villas</t>
        </is>
      </c>
      <c r="C5279" t="inlineStr">
        <is>
          <t>https://www.diamondsresorts.com/5-revision-v1/</t>
        </is>
      </c>
      <c r="D5279" t="inlineStr">
        <is>
          <t>overview</t>
        </is>
      </c>
      <c r="E5279" t="inlineStr">
        <is>
          <t>Page not found | Diamonds Hotels &amp; Resorts</t>
        </is>
      </c>
      <c r="F5279" t="n">
        <v>1253</v>
      </c>
      <c r="G5279" t="inlineStr">
        <is>
          <t>2026-10-05</t>
        </is>
      </c>
      <c r="H5279" t="inlineStr">
        <is>
          <t>official</t>
        </is>
      </c>
      <c r="I5279" t="inlineStr">
        <is>
          <t>output/pages/178_diamonds-athuruga-beach-water-villas/overview__diamondsresorts.com__5-revision-v1.md</t>
        </is>
      </c>
    </row>
    <row r="5280">
      <c r="A5280" t="n">
        <v>135</v>
      </c>
      <c r="B5280" t="inlineStr">
        <is>
          <t>Diamonds Thudufushi Beach and Water Villas</t>
        </is>
      </c>
      <c r="C5280" t="inlineStr">
        <is>
          <t>https://www.diamondsresorts.com/de/press-awards/page/1</t>
        </is>
      </c>
      <c r="D5280" t="inlineStr">
        <is>
          <t>downloads</t>
        </is>
      </c>
      <c r="E5280" t="inlineStr">
        <is>
          <t>Press Area Hotel der Indische Ozean -  Diamonds Hotels &amp; Resorts</t>
        </is>
      </c>
      <c r="F5280" t="n">
        <v>1564</v>
      </c>
      <c r="G5280" t="inlineStr">
        <is>
          <t>2026-10-05</t>
        </is>
      </c>
      <c r="H5280" t="inlineStr">
        <is>
          <t>official</t>
        </is>
      </c>
      <c r="I5280" t="inlineStr">
        <is>
          <t>output/pages/135_diamonds-thudufushi-beach-and-water-villas/downloads__diamondsresorts.com__de-press-awards-page-1.md</t>
        </is>
      </c>
    </row>
    <row r="5281">
      <c r="A5281" t="n">
        <v>178</v>
      </c>
      <c r="B5281" t="inlineStr">
        <is>
          <t>Diamonds Athuruga Beach &amp; Water Villas</t>
        </is>
      </c>
      <c r="C5281" t="inlineStr">
        <is>
          <t>https://www.diamondsresorts.com/de/press-awards/page/1</t>
        </is>
      </c>
      <c r="D5281" t="inlineStr">
        <is>
          <t>downloads</t>
        </is>
      </c>
      <c r="E5281" t="inlineStr">
        <is>
          <t>Press Area Hotel der Indische Ozean -  Diamonds Hotels &amp; Resorts</t>
        </is>
      </c>
      <c r="F5281" t="n">
        <v>1564</v>
      </c>
      <c r="G5281" t="inlineStr">
        <is>
          <t>2026-10-05</t>
        </is>
      </c>
      <c r="H5281" t="inlineStr">
        <is>
          <t>official</t>
        </is>
      </c>
      <c r="I5281" t="inlineStr">
        <is>
          <t>output/pages/178_diamonds-athuruga-beach-water-villas/downloads__diamondsresorts.com__de-press-awards-page-1.md</t>
        </is>
      </c>
    </row>
    <row r="5282">
      <c r="A5282" t="n">
        <v>135</v>
      </c>
      <c r="B5282" t="inlineStr">
        <is>
          <t>Diamonds Thudufushi Beach and Water Villas</t>
        </is>
      </c>
      <c r="C5282" t="inlineStr">
        <is>
          <t>https://www.diamondsresorts.com/de/press-awards/page/2</t>
        </is>
      </c>
      <c r="D5282" t="inlineStr">
        <is>
          <t>downloads</t>
        </is>
      </c>
      <c r="E5282" t="inlineStr">
        <is>
          <t>Press Area Hotel der Indische Ozean -  Diamonds Hotels &amp; Resorts</t>
        </is>
      </c>
      <c r="F5282" t="n">
        <v>1341</v>
      </c>
      <c r="G5282" t="inlineStr">
        <is>
          <t>2026-10-05</t>
        </is>
      </c>
      <c r="H5282" t="inlineStr">
        <is>
          <t>official</t>
        </is>
      </c>
      <c r="I5282" t="inlineStr">
        <is>
          <t>output/pages/135_diamonds-thudufushi-beach-and-water-villas/downloads__diamondsresorts.com__de-press-awards-page-2.md</t>
        </is>
      </c>
    </row>
    <row r="5283">
      <c r="A5283" t="n">
        <v>178</v>
      </c>
      <c r="B5283" t="inlineStr">
        <is>
          <t>Diamonds Athuruga Beach &amp; Water Villas</t>
        </is>
      </c>
      <c r="C5283" t="inlineStr">
        <is>
          <t>https://www.diamondsresorts.com/de/press-awards/page/2</t>
        </is>
      </c>
      <c r="D5283" t="inlineStr">
        <is>
          <t>downloads</t>
        </is>
      </c>
      <c r="E5283" t="inlineStr">
        <is>
          <t>Press Area Hotel der Indische Ozean -  Diamonds Hotels &amp; Resorts</t>
        </is>
      </c>
      <c r="F5283" t="n">
        <v>1341</v>
      </c>
      <c r="G5283" t="inlineStr">
        <is>
          <t>2026-10-05</t>
        </is>
      </c>
      <c r="H5283" t="inlineStr">
        <is>
          <t>official</t>
        </is>
      </c>
      <c r="I5283" t="inlineStr">
        <is>
          <t>output/pages/178_diamonds-athuruga-beach-water-villas/downloads__diamondsresorts.com__de-press-awards-page-2.md</t>
        </is>
      </c>
    </row>
    <row r="5284">
      <c r="A5284" t="n">
        <v>135</v>
      </c>
      <c r="B5284" t="inlineStr">
        <is>
          <t>Diamonds Thudufushi Beach and Water Villas</t>
        </is>
      </c>
      <c r="C5284" t="inlineStr">
        <is>
          <t>https://www.diamondsresorts.com/fr/places/maputo/</t>
        </is>
      </c>
      <c r="D5284" t="inlineStr">
        <is>
          <t>overview</t>
        </is>
      </c>
      <c r="E5284" t="inlineStr">
        <is>
          <t>Maputo Hotel L'océan Indien -  Diamonds Hotels &amp; Resorts</t>
        </is>
      </c>
      <c r="F5284" t="n">
        <v>1071</v>
      </c>
      <c r="G5284" t="inlineStr">
        <is>
          <t>2026-10-05</t>
        </is>
      </c>
      <c r="H5284" t="inlineStr">
        <is>
          <t>official</t>
        </is>
      </c>
      <c r="I5284" t="inlineStr">
        <is>
          <t>output/pages/135_diamonds-thudufushi-beach-and-water-villas/overview__diamondsresorts.com__fr-places-maputo.md</t>
        </is>
      </c>
    </row>
    <row r="5285">
      <c r="A5285" t="n">
        <v>178</v>
      </c>
      <c r="B5285" t="inlineStr">
        <is>
          <t>Diamonds Athuruga Beach &amp; Water Villas</t>
        </is>
      </c>
      <c r="C5285" t="inlineStr">
        <is>
          <t>https://www.diamondsresorts.com/fr/places/maputo/</t>
        </is>
      </c>
      <c r="D5285" t="inlineStr">
        <is>
          <t>overview</t>
        </is>
      </c>
      <c r="E5285" t="inlineStr">
        <is>
          <t>Maputo Hotel L'océan Indien -  Diamonds Hotels &amp; Resorts</t>
        </is>
      </c>
      <c r="F5285" t="n">
        <v>1071</v>
      </c>
      <c r="G5285" t="inlineStr">
        <is>
          <t>2026-10-05</t>
        </is>
      </c>
      <c r="H5285" t="inlineStr">
        <is>
          <t>official</t>
        </is>
      </c>
      <c r="I5285" t="inlineStr">
        <is>
          <t>output/pages/178_diamonds-athuruga-beach-water-villas/overview__diamondsresorts.com__fr-places-maputo.md</t>
        </is>
      </c>
    </row>
    <row r="5286">
      <c r="A5286" t="n">
        <v>135</v>
      </c>
      <c r="B5286" t="inlineStr">
        <is>
          <t>Diamonds Thudufushi Beach and Water Villas</t>
        </is>
      </c>
      <c r="C5286" t="inlineStr">
        <is>
          <t>https://www.diamondsresorts.com/it/places/maputo/</t>
        </is>
      </c>
      <c r="D5286" t="inlineStr">
        <is>
          <t>diving</t>
        </is>
      </c>
      <c r="E5286" t="inlineStr">
        <is>
          <t>Maputo Hotel nell'Oceano Indiano  - Diamonds Hotels &amp; Resorts</t>
        </is>
      </c>
      <c r="F5286" t="n">
        <v>1099</v>
      </c>
      <c r="G5286" t="inlineStr">
        <is>
          <t>2026-10-05</t>
        </is>
      </c>
      <c r="H5286" t="inlineStr">
        <is>
          <t>official</t>
        </is>
      </c>
      <c r="I5286" t="inlineStr">
        <is>
          <t>output/pages/135_diamonds-thudufushi-beach-and-water-villas/diving__diamondsresorts.com__it-places-maputo.md</t>
        </is>
      </c>
    </row>
    <row r="5287">
      <c r="A5287" t="n">
        <v>178</v>
      </c>
      <c r="B5287" t="inlineStr">
        <is>
          <t>Diamonds Athuruga Beach &amp; Water Villas</t>
        </is>
      </c>
      <c r="C5287" t="inlineStr">
        <is>
          <t>https://www.diamondsresorts.com/it/places/maputo/</t>
        </is>
      </c>
      <c r="D5287" t="inlineStr">
        <is>
          <t>diving</t>
        </is>
      </c>
      <c r="E5287" t="inlineStr">
        <is>
          <t>Maputo Hotel nell'Oceano Indiano  - Diamonds Hotels &amp; Resorts</t>
        </is>
      </c>
      <c r="F5287" t="n">
        <v>1099</v>
      </c>
      <c r="G5287" t="inlineStr">
        <is>
          <t>2026-10-05</t>
        </is>
      </c>
      <c r="H5287" t="inlineStr">
        <is>
          <t>official</t>
        </is>
      </c>
      <c r="I5287" t="inlineStr">
        <is>
          <t>output/pages/178_diamonds-athuruga-beach-water-villas/diving__diamondsresorts.com__it-places-maputo.md</t>
        </is>
      </c>
    </row>
    <row r="5288">
      <c r="A5288" t="n">
        <v>135</v>
      </c>
      <c r="B5288" t="inlineStr">
        <is>
          <t>Diamonds Thudufushi Beach and Water Villas</t>
        </is>
      </c>
      <c r="C5288" t="inlineStr">
        <is>
          <t>https://www.diamondsresorts.com/de/places/maputo/</t>
        </is>
      </c>
      <c r="D5288" t="inlineStr">
        <is>
          <t>overview</t>
        </is>
      </c>
      <c r="E5288" t="inlineStr">
        <is>
          <t>Maputo Hotel der Indische Ozean -  Diamonds Hotels &amp; Resorts</t>
        </is>
      </c>
      <c r="F5288" t="n">
        <v>1062</v>
      </c>
      <c r="G5288" t="inlineStr">
        <is>
          <t>2026-10-05</t>
        </is>
      </c>
      <c r="H5288" t="inlineStr">
        <is>
          <t>official</t>
        </is>
      </c>
      <c r="I5288" t="inlineStr">
        <is>
          <t>output/pages/135_diamonds-thudufushi-beach-and-water-villas/overview__diamondsresorts.com__de-places-maputo.md</t>
        </is>
      </c>
    </row>
    <row r="5289">
      <c r="A5289" t="n">
        <v>178</v>
      </c>
      <c r="B5289" t="inlineStr">
        <is>
          <t>Diamonds Athuruga Beach &amp; Water Villas</t>
        </is>
      </c>
      <c r="C5289" t="inlineStr">
        <is>
          <t>https://www.diamondsresorts.com/de/places/maputo/</t>
        </is>
      </c>
      <c r="D5289" t="inlineStr">
        <is>
          <t>overview</t>
        </is>
      </c>
      <c r="E5289" t="inlineStr">
        <is>
          <t>Maputo Hotel der Indische Ozean -  Diamonds Hotels &amp; Resorts</t>
        </is>
      </c>
      <c r="F5289" t="n">
        <v>1062</v>
      </c>
      <c r="G5289" t="inlineStr">
        <is>
          <t>2026-10-05</t>
        </is>
      </c>
      <c r="H5289" t="inlineStr">
        <is>
          <t>official</t>
        </is>
      </c>
      <c r="I5289" t="inlineStr">
        <is>
          <t>output/pages/178_diamonds-athuruga-beach-water-villas/overview__diamondsresorts.com__de-places-maputo.md</t>
        </is>
      </c>
    </row>
    <row r="5290">
      <c r="A5290" t="n">
        <v>135</v>
      </c>
      <c r="B5290" t="inlineStr">
        <is>
          <t>Diamonds Thudufushi Beach and Water Villas</t>
        </is>
      </c>
      <c r="C5290" t="inlineStr">
        <is>
          <t>http://www.diamondsresorts.com/</t>
        </is>
      </c>
      <c r="D5290" t="inlineStr">
        <is>
          <t>diving</t>
        </is>
      </c>
      <c r="E5290" t="inlineStr">
        <is>
          <t>Diamonds Hotels &amp; Resorts  in the Indian Ocean - Book a real all inclusive resorts hotel</t>
        </is>
      </c>
      <c r="F5290" t="n">
        <v>5430</v>
      </c>
      <c r="G5290" t="inlineStr">
        <is>
          <t>2026-10-05</t>
        </is>
      </c>
      <c r="H5290" t="inlineStr">
        <is>
          <t>official</t>
        </is>
      </c>
      <c r="I5290" t="inlineStr">
        <is>
          <t>output/pages/135_diamonds-thudufushi-beach-and-water-villas/diving__diamondsresorts.com__home.md</t>
        </is>
      </c>
    </row>
    <row r="5291">
      <c r="A5291" t="n">
        <v>178</v>
      </c>
      <c r="B5291" t="inlineStr">
        <is>
          <t>Diamonds Athuruga Beach &amp; Water Villas</t>
        </is>
      </c>
      <c r="C5291" t="inlineStr">
        <is>
          <t>http://www.diamondsresorts.com/</t>
        </is>
      </c>
      <c r="D5291" t="inlineStr">
        <is>
          <t>diving</t>
        </is>
      </c>
      <c r="E5291" t="inlineStr">
        <is>
          <t>Diamonds Hotels &amp; Resorts  in the Indian Ocean - Book a real all inclusive resorts hotel</t>
        </is>
      </c>
      <c r="F5291" t="n">
        <v>5430</v>
      </c>
      <c r="G5291" t="inlineStr">
        <is>
          <t>2026-10-05</t>
        </is>
      </c>
      <c r="H5291" t="inlineStr">
        <is>
          <t>official</t>
        </is>
      </c>
      <c r="I5291" t="inlineStr">
        <is>
          <t>output/pages/178_diamonds-athuruga-beach-water-villas/diving__diamondsresorts.com__home.md</t>
        </is>
      </c>
    </row>
    <row r="5292">
      <c r="A5292" t="n">
        <v>135</v>
      </c>
      <c r="B5292" t="inlineStr">
        <is>
          <t>Diamonds Thudufushi Beach and Water Villas</t>
        </is>
      </c>
      <c r="C5292" t="inlineStr">
        <is>
          <t>https://www.diamondsresorts.com/it/places/maputo-international-airport/</t>
        </is>
      </c>
      <c r="D5292" t="inlineStr">
        <is>
          <t>diving</t>
        </is>
      </c>
      <c r="E5292" t="inlineStr">
        <is>
          <t>Maputo International Airport Hotel nell'Oceano Indiano  - Diamonds Hotels &amp; Resorts</t>
        </is>
      </c>
      <c r="F5292" t="n">
        <v>482</v>
      </c>
      <c r="G5292" t="inlineStr">
        <is>
          <t>2026-10-05</t>
        </is>
      </c>
      <c r="H5292" t="inlineStr">
        <is>
          <t>official</t>
        </is>
      </c>
      <c r="I5292" t="inlineStr">
        <is>
          <t>output/pages/135_diamonds-thudufushi-beach-and-water-villas/diving__diamondsresorts.com__it-places-maputo-international-airport.md</t>
        </is>
      </c>
    </row>
    <row r="5293">
      <c r="A5293" t="n">
        <v>178</v>
      </c>
      <c r="B5293" t="inlineStr">
        <is>
          <t>Diamonds Athuruga Beach &amp; Water Villas</t>
        </is>
      </c>
      <c r="C5293" t="inlineStr">
        <is>
          <t>https://www.diamondsresorts.com/it/places/maputo-international-airport/</t>
        </is>
      </c>
      <c r="D5293" t="inlineStr">
        <is>
          <t>diving</t>
        </is>
      </c>
      <c r="E5293" t="inlineStr">
        <is>
          <t>Maputo International Airport Hotel nell'Oceano Indiano  - Diamonds Hotels &amp; Resorts</t>
        </is>
      </c>
      <c r="F5293" t="n">
        <v>482</v>
      </c>
      <c r="G5293" t="inlineStr">
        <is>
          <t>2026-10-05</t>
        </is>
      </c>
      <c r="H5293" t="inlineStr">
        <is>
          <t>official</t>
        </is>
      </c>
      <c r="I5293" t="inlineStr">
        <is>
          <t>output/pages/178_diamonds-athuruga-beach-water-villas/diving__diamondsresorts.com__it-places-maputo-international-airport.md</t>
        </is>
      </c>
    </row>
    <row r="5294">
      <c r="A5294" t="n">
        <v>135</v>
      </c>
      <c r="B5294" t="inlineStr">
        <is>
          <t>Diamonds Thudufushi Beach and Water Villas</t>
        </is>
      </c>
      <c r="C5294" t="inlineStr">
        <is>
          <t>https://www.diamondsresorts.com/fr/places/maputo-international-airport/</t>
        </is>
      </c>
      <c r="D5294" t="inlineStr">
        <is>
          <t>overview</t>
        </is>
      </c>
      <c r="E5294" t="inlineStr">
        <is>
          <t>Maputo International Airport Hotel L'océan Indien -  Diamonds Hotels &amp; Resorts</t>
        </is>
      </c>
      <c r="F5294" t="n">
        <v>483</v>
      </c>
      <c r="G5294" t="inlineStr">
        <is>
          <t>2026-10-05</t>
        </is>
      </c>
      <c r="H5294" t="inlineStr">
        <is>
          <t>official</t>
        </is>
      </c>
      <c r="I5294" t="inlineStr">
        <is>
          <t>output/pages/135_diamonds-thudufushi-beach-and-water-villas/overview__diamondsresorts.com__fr-places-maputo-international-airport.md</t>
        </is>
      </c>
    </row>
    <row r="5295">
      <c r="A5295" t="n">
        <v>178</v>
      </c>
      <c r="B5295" t="inlineStr">
        <is>
          <t>Diamonds Athuruga Beach &amp; Water Villas</t>
        </is>
      </c>
      <c r="C5295" t="inlineStr">
        <is>
          <t>https://www.diamondsresorts.com/fr/places/maputo-international-airport/</t>
        </is>
      </c>
      <c r="D5295" t="inlineStr">
        <is>
          <t>overview</t>
        </is>
      </c>
      <c r="E5295" t="inlineStr">
        <is>
          <t>Maputo International Airport Hotel L'océan Indien -  Diamonds Hotels &amp; Resorts</t>
        </is>
      </c>
      <c r="F5295" t="n">
        <v>483</v>
      </c>
      <c r="G5295" t="inlineStr">
        <is>
          <t>2026-10-05</t>
        </is>
      </c>
      <c r="H5295" t="inlineStr">
        <is>
          <t>official</t>
        </is>
      </c>
      <c r="I5295" t="inlineStr">
        <is>
          <t>output/pages/178_diamonds-athuruga-beach-water-villas/overview__diamondsresorts.com__fr-places-maputo-international-airport.md</t>
        </is>
      </c>
    </row>
    <row r="5296">
      <c r="A5296" t="n">
        <v>135</v>
      </c>
      <c r="B5296" t="inlineStr">
        <is>
          <t>Diamonds Thudufushi Beach and Water Villas</t>
        </is>
      </c>
      <c r="C5296" t="inlineStr">
        <is>
          <t>https://www.diamondsresorts.com/de/places/maputo-international-airport/</t>
        </is>
      </c>
      <c r="D5296" t="inlineStr">
        <is>
          <t>overview</t>
        </is>
      </c>
      <c r="E5296" t="inlineStr">
        <is>
          <t>Maputo International Airport Hotel der Indische Ozean -  Diamonds Hotels &amp; Resorts</t>
        </is>
      </c>
      <c r="F5296" t="n">
        <v>459</v>
      </c>
      <c r="G5296" t="inlineStr">
        <is>
          <t>2026-10-05</t>
        </is>
      </c>
      <c r="H5296" t="inlineStr">
        <is>
          <t>official</t>
        </is>
      </c>
      <c r="I5296" t="inlineStr">
        <is>
          <t>output/pages/135_diamonds-thudufushi-beach-and-water-villas/overview__diamondsresorts.com__de-places-maputo-international-airport.md</t>
        </is>
      </c>
    </row>
    <row r="5297">
      <c r="A5297" t="n">
        <v>178</v>
      </c>
      <c r="B5297" t="inlineStr">
        <is>
          <t>Diamonds Athuruga Beach &amp; Water Villas</t>
        </is>
      </c>
      <c r="C5297" t="inlineStr">
        <is>
          <t>https://www.diamondsresorts.com/de/places/maputo-international-airport/</t>
        </is>
      </c>
      <c r="D5297" t="inlineStr">
        <is>
          <t>overview</t>
        </is>
      </c>
      <c r="E5297" t="inlineStr">
        <is>
          <t>Maputo International Airport Hotel der Indische Ozean -  Diamonds Hotels &amp; Resorts</t>
        </is>
      </c>
      <c r="F5297" t="n">
        <v>459</v>
      </c>
      <c r="G5297" t="inlineStr">
        <is>
          <t>2026-10-05</t>
        </is>
      </c>
      <c r="H5297" t="inlineStr">
        <is>
          <t>official</t>
        </is>
      </c>
      <c r="I5297" t="inlineStr">
        <is>
          <t>output/pages/178_diamonds-athuruga-beach-water-villas/overview__diamondsresorts.com__de-places-maputo-international-airport.md</t>
        </is>
      </c>
    </row>
    <row r="5298">
      <c r="A5298" t="n">
        <v>135</v>
      </c>
      <c r="B5298" t="inlineStr">
        <is>
          <t>Diamonds Thudufushi Beach and Water Villas</t>
        </is>
      </c>
      <c r="C5298" t="inlineStr">
        <is>
          <t>https://www.diamondsresorts.com/de/places/prison-island/</t>
        </is>
      </c>
      <c r="D5298" t="inlineStr">
        <is>
          <t>overview</t>
        </is>
      </c>
      <c r="E5298" t="inlineStr">
        <is>
          <t>Prison Island Hotel der Indische Ozean -  Diamonds Hotels &amp; Resorts</t>
        </is>
      </c>
      <c r="F5298" t="n">
        <v>1000</v>
      </c>
      <c r="G5298" t="inlineStr">
        <is>
          <t>2026-10-05</t>
        </is>
      </c>
      <c r="H5298" t="inlineStr">
        <is>
          <t>official</t>
        </is>
      </c>
      <c r="I5298" t="inlineStr">
        <is>
          <t>output/pages/135_diamonds-thudufushi-beach-and-water-villas/overview__diamondsresorts.com__de-places-prison-island.md</t>
        </is>
      </c>
    </row>
    <row r="5299">
      <c r="A5299" t="n">
        <v>178</v>
      </c>
      <c r="B5299" t="inlineStr">
        <is>
          <t>Diamonds Athuruga Beach &amp; Water Villas</t>
        </is>
      </c>
      <c r="C5299" t="inlineStr">
        <is>
          <t>https://www.diamondsresorts.com/de/places/prison-island/</t>
        </is>
      </c>
      <c r="D5299" t="inlineStr">
        <is>
          <t>overview</t>
        </is>
      </c>
      <c r="E5299" t="inlineStr">
        <is>
          <t>Prison Island Hotel der Indische Ozean -  Diamonds Hotels &amp; Resorts</t>
        </is>
      </c>
      <c r="F5299" t="n">
        <v>1000</v>
      </c>
      <c r="G5299" t="inlineStr">
        <is>
          <t>2026-10-05</t>
        </is>
      </c>
      <c r="H5299" t="inlineStr">
        <is>
          <t>official</t>
        </is>
      </c>
      <c r="I5299" t="inlineStr">
        <is>
          <t>output/pages/178_diamonds-athuruga-beach-water-villas/overview__diamondsresorts.com__de-places-prison-island.md</t>
        </is>
      </c>
    </row>
    <row r="5300">
      <c r="A5300" t="n">
        <v>135</v>
      </c>
      <c r="B5300" t="inlineStr">
        <is>
          <t>Diamonds Thudufushi Beach and Water Villas</t>
        </is>
      </c>
      <c r="C5300" t="inlineStr">
        <is>
          <t>https://www.diamondsresorts.com/it/places/prison-island/</t>
        </is>
      </c>
      <c r="D5300" t="inlineStr">
        <is>
          <t>diving</t>
        </is>
      </c>
      <c r="E5300" t="inlineStr">
        <is>
          <t>Prison Island Hotel nell'Oceano Indiano  - Diamonds Hotels &amp; Resorts</t>
        </is>
      </c>
      <c r="F5300" t="n">
        <v>1054</v>
      </c>
      <c r="G5300" t="inlineStr">
        <is>
          <t>2026-10-05</t>
        </is>
      </c>
      <c r="H5300" t="inlineStr">
        <is>
          <t>official</t>
        </is>
      </c>
      <c r="I5300" t="inlineStr">
        <is>
          <t>output/pages/135_diamonds-thudufushi-beach-and-water-villas/diving__diamondsresorts.com__it-places-prison-island.md</t>
        </is>
      </c>
    </row>
    <row r="5301">
      <c r="A5301" t="n">
        <v>178</v>
      </c>
      <c r="B5301" t="inlineStr">
        <is>
          <t>Diamonds Athuruga Beach &amp; Water Villas</t>
        </is>
      </c>
      <c r="C5301" t="inlineStr">
        <is>
          <t>https://www.diamondsresorts.com/it/places/prison-island/</t>
        </is>
      </c>
      <c r="D5301" t="inlineStr">
        <is>
          <t>diving</t>
        </is>
      </c>
      <c r="E5301" t="inlineStr">
        <is>
          <t>Prison Island Hotel nell'Oceano Indiano  - Diamonds Hotels &amp; Resorts</t>
        </is>
      </c>
      <c r="F5301" t="n">
        <v>1054</v>
      </c>
      <c r="G5301" t="inlineStr">
        <is>
          <t>2026-10-05</t>
        </is>
      </c>
      <c r="H5301" t="inlineStr">
        <is>
          <t>official</t>
        </is>
      </c>
      <c r="I5301" t="inlineStr">
        <is>
          <t>output/pages/178_diamonds-athuruga-beach-water-villas/diving__diamondsresorts.com__it-places-prison-island.md</t>
        </is>
      </c>
    </row>
    <row r="5302">
      <c r="A5302" t="n">
        <v>135</v>
      </c>
      <c r="B5302" t="inlineStr">
        <is>
          <t>Diamonds Thudufushi Beach and Water Villas</t>
        </is>
      </c>
      <c r="C5302" t="inlineStr">
        <is>
          <t>https://www.diamondsresorts.com/fr/places/prison-island/</t>
        </is>
      </c>
      <c r="D5302" t="inlineStr">
        <is>
          <t>overview</t>
        </is>
      </c>
      <c r="E5302" t="inlineStr">
        <is>
          <t>Prison Island Hotel L'océan Indien -  Diamonds Hotels &amp; Resorts</t>
        </is>
      </c>
      <c r="F5302" t="n">
        <v>984</v>
      </c>
      <c r="G5302" t="inlineStr">
        <is>
          <t>2026-10-05</t>
        </is>
      </c>
      <c r="H5302" t="inlineStr">
        <is>
          <t>official</t>
        </is>
      </c>
      <c r="I5302" t="inlineStr">
        <is>
          <t>output/pages/135_diamonds-thudufushi-beach-and-water-villas/overview__diamondsresorts.com__fr-places-prison-island.md</t>
        </is>
      </c>
    </row>
    <row r="5303">
      <c r="A5303" t="n">
        <v>178</v>
      </c>
      <c r="B5303" t="inlineStr">
        <is>
          <t>Diamonds Athuruga Beach &amp; Water Villas</t>
        </is>
      </c>
      <c r="C5303" t="inlineStr">
        <is>
          <t>https://www.diamondsresorts.com/fr/places/prison-island/</t>
        </is>
      </c>
      <c r="D5303" t="inlineStr">
        <is>
          <t>overview</t>
        </is>
      </c>
      <c r="E5303" t="inlineStr">
        <is>
          <t>Prison Island Hotel L'océan Indien -  Diamonds Hotels &amp; Resorts</t>
        </is>
      </c>
      <c r="F5303" t="n">
        <v>984</v>
      </c>
      <c r="G5303" t="inlineStr">
        <is>
          <t>2026-10-05</t>
        </is>
      </c>
      <c r="H5303" t="inlineStr">
        <is>
          <t>official</t>
        </is>
      </c>
      <c r="I5303" t="inlineStr">
        <is>
          <t>output/pages/178_diamonds-athuruga-beach-water-villas/overview__diamondsresorts.com__fr-places-prison-island.md</t>
        </is>
      </c>
    </row>
    <row r="5304">
      <c r="A5304" t="n">
        <v>135</v>
      </c>
      <c r="B5304" t="inlineStr">
        <is>
          <t>Diamonds Thudufushi Beach and Water Villas</t>
        </is>
      </c>
      <c r="C5304" t="inlineStr">
        <is>
          <t>https://www.diamondsresorts.com/fr/places/la-vie-sous-marine/</t>
        </is>
      </c>
      <c r="D5304" t="inlineStr">
        <is>
          <t>diving</t>
        </is>
      </c>
      <c r="E5304" t="inlineStr">
        <is>
          <t>La vie sous-marine Hotel L'océan Indien -  Diamonds Hotels &amp; Resorts</t>
        </is>
      </c>
      <c r="F5304" t="n">
        <v>1131</v>
      </c>
      <c r="G5304" t="inlineStr">
        <is>
          <t>2026-10-05</t>
        </is>
      </c>
      <c r="H5304" t="inlineStr">
        <is>
          <t>official</t>
        </is>
      </c>
      <c r="I5304" t="inlineStr">
        <is>
          <t>output/pages/135_diamonds-thudufushi-beach-and-water-villas/diving__diamondsresorts.com__fr-places-la-vie-sous-marine.md</t>
        </is>
      </c>
    </row>
    <row r="5305">
      <c r="A5305" t="n">
        <v>178</v>
      </c>
      <c r="B5305" t="inlineStr">
        <is>
          <t>Diamonds Athuruga Beach &amp; Water Villas</t>
        </is>
      </c>
      <c r="C5305" t="inlineStr">
        <is>
          <t>https://www.diamondsresorts.com/fr/places/la-vie-sous-marine/</t>
        </is>
      </c>
      <c r="D5305" t="inlineStr">
        <is>
          <t>diving</t>
        </is>
      </c>
      <c r="E5305" t="inlineStr">
        <is>
          <t>La vie sous-marine Hotel L'océan Indien -  Diamonds Hotels &amp; Resorts</t>
        </is>
      </c>
      <c r="F5305" t="n">
        <v>1131</v>
      </c>
      <c r="G5305" t="inlineStr">
        <is>
          <t>2026-10-05</t>
        </is>
      </c>
      <c r="H5305" t="inlineStr">
        <is>
          <t>official</t>
        </is>
      </c>
      <c r="I5305" t="inlineStr">
        <is>
          <t>output/pages/178_diamonds-athuruga-beach-water-villas/diving__diamondsresorts.com__fr-places-la-vie-sous-marine.md</t>
        </is>
      </c>
    </row>
    <row r="5306">
      <c r="A5306" t="n">
        <v>51</v>
      </c>
      <c r="B5306" t="inlineStr">
        <is>
          <t>Emerald Maldives Resort &amp; Spa Fasmendho</t>
        </is>
      </c>
      <c r="C5306" t="inlineStr">
        <is>
          <t>https://www.emerald-collection.com/</t>
        </is>
      </c>
      <c r="D5306" t="inlineStr">
        <is>
          <t>other</t>
        </is>
      </c>
      <c r="E5306" t="inlineStr">
        <is>
          <t>Emerald Collection</t>
        </is>
      </c>
      <c r="F5306" t="n">
        <v>3324</v>
      </c>
      <c r="G5306" t="inlineStr">
        <is>
          <t>2026-10-05</t>
        </is>
      </c>
      <c r="H5306" t="inlineStr">
        <is>
          <t>official</t>
        </is>
      </c>
      <c r="I5306" t="inlineStr">
        <is>
          <t>output/pages/051_emerald-maldives-resort-spa-fasmendho/other__emerald-collection.com__home.md</t>
        </is>
      </c>
    </row>
    <row r="5307">
      <c r="A5307" t="n">
        <v>54</v>
      </c>
      <c r="B5307" t="inlineStr">
        <is>
          <t>Emerald Faarufushi Resort &amp; Spa</t>
        </is>
      </c>
      <c r="C5307" t="inlineStr">
        <is>
          <t>https://www.emerald-collection.com/</t>
        </is>
      </c>
      <c r="D5307" t="inlineStr">
        <is>
          <t>other</t>
        </is>
      </c>
      <c r="E5307" t="inlineStr">
        <is>
          <t>Emerald Collection</t>
        </is>
      </c>
      <c r="F5307" t="n">
        <v>3324</v>
      </c>
      <c r="G5307" t="inlineStr">
        <is>
          <t>2026-10-05</t>
        </is>
      </c>
      <c r="H5307" t="inlineStr">
        <is>
          <t>official</t>
        </is>
      </c>
      <c r="I5307" t="inlineStr">
        <is>
          <t>output/pages/054_emerald-faarufushi-resort-spa/other__emerald-collection.com__home.md</t>
        </is>
      </c>
    </row>
    <row r="5308">
      <c r="A5308" t="n">
        <v>51</v>
      </c>
      <c r="B5308" t="inlineStr">
        <is>
          <t>Emerald Maldives Resort &amp; Spa Fasmendho</t>
        </is>
      </c>
      <c r="C5308" t="inlineStr">
        <is>
          <t>https://www.emerald-collection.com/privacy-credits</t>
        </is>
      </c>
      <c r="D5308" t="inlineStr">
        <is>
          <t>other</t>
        </is>
      </c>
      <c r="E5308" t="inlineStr">
        <is>
          <t>Emerald Collection - Privacy Policy and Credits</t>
        </is>
      </c>
      <c r="F5308" t="n">
        <v>19424</v>
      </c>
      <c r="G5308" t="inlineStr">
        <is>
          <t>2026-10-05</t>
        </is>
      </c>
      <c r="H5308" t="inlineStr">
        <is>
          <t>official</t>
        </is>
      </c>
      <c r="I5308" t="inlineStr">
        <is>
          <t>output/pages/051_emerald-maldives-resort-spa-fasmendho/other__emerald-collection.com__privacy-credits.md</t>
        </is>
      </c>
    </row>
    <row r="5309">
      <c r="A5309" t="n">
        <v>54</v>
      </c>
      <c r="B5309" t="inlineStr">
        <is>
          <t>Emerald Faarufushi Resort &amp; Spa</t>
        </is>
      </c>
      <c r="C5309" t="inlineStr">
        <is>
          <t>https://www.emerald-collection.com/privacy-credits</t>
        </is>
      </c>
      <c r="D5309" t="inlineStr">
        <is>
          <t>other</t>
        </is>
      </c>
      <c r="E5309" t="inlineStr">
        <is>
          <t>Emerald Collection - Privacy Policy and Credits</t>
        </is>
      </c>
      <c r="F5309" t="n">
        <v>19424</v>
      </c>
      <c r="G5309" t="inlineStr">
        <is>
          <t>2026-10-05</t>
        </is>
      </c>
      <c r="H5309" t="inlineStr">
        <is>
          <t>official</t>
        </is>
      </c>
      <c r="I5309" t="inlineStr">
        <is>
          <t>output/pages/054_emerald-faarufushi-resort-spa/other__emerald-collection.com__privacy-credits.md</t>
        </is>
      </c>
    </row>
    <row r="5310">
      <c r="A5310" t="n">
        <v>51</v>
      </c>
      <c r="B5310" t="inlineStr">
        <is>
          <t>Emerald Maldives Resort &amp; Spa Fasmendho</t>
        </is>
      </c>
      <c r="C5310" t="inlineStr">
        <is>
          <t>https://www.emerald-collection.com</t>
        </is>
      </c>
      <c r="D5310" t="inlineStr">
        <is>
          <t>other</t>
        </is>
      </c>
      <c r="E5310" t="inlineStr">
        <is>
          <t>Emerald Collection</t>
        </is>
      </c>
      <c r="F5310" t="n">
        <v>3324</v>
      </c>
      <c r="G5310" t="inlineStr">
        <is>
          <t>2026-10-05</t>
        </is>
      </c>
      <c r="H5310" t="inlineStr">
        <is>
          <t>official</t>
        </is>
      </c>
      <c r="I5310" t="inlineStr">
        <is>
          <t>output/pages/051_emerald-maldives-resort-spa-fasmendho/other__emerald-collection.com__home.md</t>
        </is>
      </c>
    </row>
    <row r="5311">
      <c r="A5311" t="n">
        <v>54</v>
      </c>
      <c r="B5311" t="inlineStr">
        <is>
          <t>Emerald Faarufushi Resort &amp; Spa</t>
        </is>
      </c>
      <c r="C5311" t="inlineStr">
        <is>
          <t>https://www.emerald-collection.com</t>
        </is>
      </c>
      <c r="D5311" t="inlineStr">
        <is>
          <t>other</t>
        </is>
      </c>
      <c r="E5311" t="inlineStr">
        <is>
          <t>Emerald Collection</t>
        </is>
      </c>
      <c r="F5311" t="n">
        <v>3324</v>
      </c>
      <c r="G5311" t="inlineStr">
        <is>
          <t>2026-10-05</t>
        </is>
      </c>
      <c r="H5311" t="inlineStr">
        <is>
          <t>official</t>
        </is>
      </c>
      <c r="I5311" t="inlineStr">
        <is>
          <t>output/pages/054_emerald-faarufushi-resort-spa/other__emerald-collection.com__home.md</t>
        </is>
      </c>
    </row>
    <row r="5312">
      <c r="A5312" t="n">
        <v>96</v>
      </c>
      <c r="B5312" t="inlineStr">
        <is>
          <t>Dhawa Ihuru</t>
        </is>
      </c>
      <c r="C5312" t="inlineStr">
        <is>
          <t>https://www.banyantree.com/</t>
        </is>
      </c>
      <c r="D5312" t="inlineStr">
        <is>
          <t>sustainability</t>
        </is>
      </c>
      <c r="E5312" t="inlineStr">
        <is>
          <t>Banyan Tree: Sustainable Hotels and Resorts</t>
        </is>
      </c>
      <c r="F5312" t="n">
        <v>6940</v>
      </c>
      <c r="G5312" t="inlineStr">
        <is>
          <t>2026-10-05</t>
        </is>
      </c>
      <c r="H5312" t="inlineStr">
        <is>
          <t>official</t>
        </is>
      </c>
      <c r="I5312" t="inlineStr">
        <is>
          <t>output/pages/096_dhawa-ihuru/sustainability__banyantree.com__home.md</t>
        </is>
      </c>
    </row>
    <row r="5313">
      <c r="A5313" t="n">
        <v>169</v>
      </c>
      <c r="B5313" t="inlineStr">
        <is>
          <t>Banyan Tree Maldives Vabbinfaru</t>
        </is>
      </c>
      <c r="C5313" t="inlineStr">
        <is>
          <t>https://www.banyantree.com/</t>
        </is>
      </c>
      <c r="D5313" t="inlineStr">
        <is>
          <t>sustainability</t>
        </is>
      </c>
      <c r="E5313" t="inlineStr">
        <is>
          <t>Banyan Tree: Sustainable Hotels and Resorts</t>
        </is>
      </c>
      <c r="F5313" t="n">
        <v>6940</v>
      </c>
      <c r="G5313" t="inlineStr">
        <is>
          <t>2026-10-05</t>
        </is>
      </c>
      <c r="H5313" t="inlineStr">
        <is>
          <t>official</t>
        </is>
      </c>
      <c r="I5313" t="inlineStr">
        <is>
          <t>output/pages/169_banyan-tree-maldives-vabbinfaru/sustainability__banyantree.com__home.md</t>
        </is>
      </c>
    </row>
    <row r="5314">
      <c r="A5314" t="n">
        <v>96</v>
      </c>
      <c r="B5314" t="inlineStr">
        <is>
          <t>Dhawa Ihuru</t>
        </is>
      </c>
      <c r="C5314" t="inlineStr">
        <is>
          <t>https://www.banyantree.com/mexico/mayakoba</t>
        </is>
      </c>
      <c r="D5314" t="inlineStr">
        <is>
          <t>other</t>
        </is>
      </c>
      <c r="E5314" t="inlineStr">
        <is>
          <t>Luxury 5-Star Hotel in Playa del Carmen | Banyan Tree Mayakoba</t>
        </is>
      </c>
      <c r="F5314" t="n">
        <v>12160</v>
      </c>
      <c r="G5314" t="inlineStr">
        <is>
          <t>2026-10-05</t>
        </is>
      </c>
      <c r="H5314" t="inlineStr">
        <is>
          <t>official</t>
        </is>
      </c>
      <c r="I5314" t="inlineStr">
        <is>
          <t>output/pages/096_dhawa-ihuru/other__banyantree.com__mexico-mayakoba.md</t>
        </is>
      </c>
    </row>
    <row r="5315">
      <c r="A5315" t="n">
        <v>169</v>
      </c>
      <c r="B5315" t="inlineStr">
        <is>
          <t>Banyan Tree Maldives Vabbinfaru</t>
        </is>
      </c>
      <c r="C5315" t="inlineStr">
        <is>
          <t>https://www.banyantree.com/mexico/mayakoba</t>
        </is>
      </c>
      <c r="D5315" t="inlineStr">
        <is>
          <t>other</t>
        </is>
      </c>
      <c r="E5315" t="inlineStr">
        <is>
          <t>Luxury 5-Star Hotel in Playa del Carmen | Banyan Tree Mayakoba</t>
        </is>
      </c>
      <c r="F5315" t="n">
        <v>12160</v>
      </c>
      <c r="G5315" t="inlineStr">
        <is>
          <t>2026-10-05</t>
        </is>
      </c>
      <c r="H5315" t="inlineStr">
        <is>
          <t>official</t>
        </is>
      </c>
      <c r="I5315" t="inlineStr">
        <is>
          <t>output/pages/169_banyan-tree-maldives-vabbinfaru/other__banyantree.com__mexico-mayakoba.md</t>
        </is>
      </c>
    </row>
    <row r="5316">
      <c r="A5316" t="n">
        <v>96</v>
      </c>
      <c r="B5316" t="inlineStr">
        <is>
          <t>Dhawa Ihuru</t>
        </is>
      </c>
      <c r="C5316" t="inlineStr">
        <is>
          <t>https://www.banyantree.com/china/shanghai-on-the-bund</t>
        </is>
      </c>
      <c r="D5316" t="inlineStr">
        <is>
          <t>dining</t>
        </is>
      </c>
      <c r="E5316" t="inlineStr">
        <is>
          <t>Urban Retreat | Banyan Tree Shanghai On The Bund Hotel</t>
        </is>
      </c>
      <c r="F5316" t="n">
        <v>4113</v>
      </c>
      <c r="G5316" t="inlineStr">
        <is>
          <t>2026-10-05</t>
        </is>
      </c>
      <c r="H5316" t="inlineStr">
        <is>
          <t>official</t>
        </is>
      </c>
      <c r="I5316" t="inlineStr">
        <is>
          <t>output/pages/096_dhawa-ihuru/dining__banyantree.com__china-shanghai-on-the-bund.md</t>
        </is>
      </c>
    </row>
    <row r="5317">
      <c r="A5317" t="n">
        <v>169</v>
      </c>
      <c r="B5317" t="inlineStr">
        <is>
          <t>Banyan Tree Maldives Vabbinfaru</t>
        </is>
      </c>
      <c r="C5317" t="inlineStr">
        <is>
          <t>https://www.banyantree.com/china/shanghai-on-the-bund</t>
        </is>
      </c>
      <c r="D5317" t="inlineStr">
        <is>
          <t>dining</t>
        </is>
      </c>
      <c r="E5317" t="inlineStr">
        <is>
          <t>Urban Retreat | Banyan Tree Shanghai On The Bund Hotel</t>
        </is>
      </c>
      <c r="F5317" t="n">
        <v>4113</v>
      </c>
      <c r="G5317" t="inlineStr">
        <is>
          <t>2026-10-05</t>
        </is>
      </c>
      <c r="H5317" t="inlineStr">
        <is>
          <t>official</t>
        </is>
      </c>
      <c r="I5317" t="inlineStr">
        <is>
          <t>output/pages/169_banyan-tree-maldives-vabbinfaru/dining__banyantree.com__china-shanghai-on-the-bund.md</t>
        </is>
      </c>
    </row>
    <row r="5318">
      <c r="A5318" t="n">
        <v>96</v>
      </c>
      <c r="B5318" t="inlineStr">
        <is>
          <t>Dhawa Ihuru</t>
        </is>
      </c>
      <c r="C5318" t="inlineStr">
        <is>
          <t>http://banyantree.com</t>
        </is>
      </c>
      <c r="D5318" t="inlineStr">
        <is>
          <t>sustainability</t>
        </is>
      </c>
      <c r="E5318" t="inlineStr">
        <is>
          <t>Banyan Tree: Sustainable Hotels and Resorts</t>
        </is>
      </c>
      <c r="F5318" t="n">
        <v>6940</v>
      </c>
      <c r="G5318" t="inlineStr">
        <is>
          <t>2026-10-05</t>
        </is>
      </c>
      <c r="H5318" t="inlineStr">
        <is>
          <t>official</t>
        </is>
      </c>
      <c r="I5318" t="inlineStr">
        <is>
          <t>output/pages/096_dhawa-ihuru/sustainability__banyantree.com__home.md</t>
        </is>
      </c>
    </row>
    <row r="5319">
      <c r="A5319" t="n">
        <v>169</v>
      </c>
      <c r="B5319" t="inlineStr">
        <is>
          <t>Banyan Tree Maldives Vabbinfaru</t>
        </is>
      </c>
      <c r="C5319" t="inlineStr">
        <is>
          <t>http://banyantree.com</t>
        </is>
      </c>
      <c r="D5319" t="inlineStr">
        <is>
          <t>sustainability</t>
        </is>
      </c>
      <c r="E5319" t="inlineStr">
        <is>
          <t>Banyan Tree: Sustainable Hotels and Resorts</t>
        </is>
      </c>
      <c r="F5319" t="n">
        <v>6940</v>
      </c>
      <c r="G5319" t="inlineStr">
        <is>
          <t>2026-10-05</t>
        </is>
      </c>
      <c r="H5319" t="inlineStr">
        <is>
          <t>official</t>
        </is>
      </c>
      <c r="I5319" t="inlineStr">
        <is>
          <t>output/pages/169_banyan-tree-maldives-vabbinfaru/sustainability__banyantree.com__home.md</t>
        </is>
      </c>
    </row>
    <row r="5320">
      <c r="A5320" t="n">
        <v>96</v>
      </c>
      <c r="B5320" t="inlineStr">
        <is>
          <t>Dhawa Ihuru</t>
        </is>
      </c>
      <c r="C5320" t="inlineStr">
        <is>
          <t>https://www.banyantree.com/best-price-guarantee</t>
        </is>
      </c>
      <c r="D5320" t="inlineStr">
        <is>
          <t>overview</t>
        </is>
      </c>
      <c r="E5320" t="inlineStr">
        <is>
          <t>Best Price Guarantee - Banyan Tree Hotels and Resorts</t>
        </is>
      </c>
      <c r="F5320" t="n">
        <v>3865</v>
      </c>
      <c r="G5320" t="inlineStr">
        <is>
          <t>2026-10-05</t>
        </is>
      </c>
      <c r="H5320" t="inlineStr">
        <is>
          <t>official</t>
        </is>
      </c>
      <c r="I5320" t="inlineStr">
        <is>
          <t>output/pages/096_dhawa-ihuru/overview__banyantree.com__best-price-guarantee.md</t>
        </is>
      </c>
    </row>
    <row r="5321">
      <c r="A5321" t="n">
        <v>169</v>
      </c>
      <c r="B5321" t="inlineStr">
        <is>
          <t>Banyan Tree Maldives Vabbinfaru</t>
        </is>
      </c>
      <c r="C5321" t="inlineStr">
        <is>
          <t>https://www.banyantree.com/best-price-guarantee</t>
        </is>
      </c>
      <c r="D5321" t="inlineStr">
        <is>
          <t>overview</t>
        </is>
      </c>
      <c r="E5321" t="inlineStr">
        <is>
          <t>Best Price Guarantee - Banyan Tree Hotels and Resorts</t>
        </is>
      </c>
      <c r="F5321" t="n">
        <v>3865</v>
      </c>
      <c r="G5321" t="inlineStr">
        <is>
          <t>2026-10-05</t>
        </is>
      </c>
      <c r="H5321" t="inlineStr">
        <is>
          <t>official</t>
        </is>
      </c>
      <c r="I5321" t="inlineStr">
        <is>
          <t>output/pages/169_banyan-tree-maldives-vabbinfaru/overview__banyantree.com__best-price-guarantee.md</t>
        </is>
      </c>
    </row>
    <row r="5322">
      <c r="A5322" t="n">
        <v>96</v>
      </c>
      <c r="B5322" t="inlineStr">
        <is>
          <t>Dhawa Ihuru</t>
        </is>
      </c>
      <c r="C5322" t="inlineStr">
        <is>
          <t>https://www.banyantree.com/contact-us</t>
        </is>
      </c>
      <c r="D5322" t="inlineStr">
        <is>
          <t>overview</t>
        </is>
      </c>
      <c r="E5322" t="inlineStr">
        <is>
          <t>Contact Us for any Enquiries - Banyan Tree Hotels &amp; Resorts</t>
        </is>
      </c>
      <c r="F5322" t="n">
        <v>12691</v>
      </c>
      <c r="G5322" t="inlineStr">
        <is>
          <t>2026-10-05</t>
        </is>
      </c>
      <c r="H5322" t="inlineStr">
        <is>
          <t>official</t>
        </is>
      </c>
      <c r="I5322" t="inlineStr">
        <is>
          <t>output/pages/096_dhawa-ihuru/overview__banyantree.com__contact-us.md</t>
        </is>
      </c>
    </row>
    <row r="5323">
      <c r="A5323" t="n">
        <v>169</v>
      </c>
      <c r="B5323" t="inlineStr">
        <is>
          <t>Banyan Tree Maldives Vabbinfaru</t>
        </is>
      </c>
      <c r="C5323" t="inlineStr">
        <is>
          <t>https://www.banyantree.com/contact-us</t>
        </is>
      </c>
      <c r="D5323" t="inlineStr">
        <is>
          <t>overview</t>
        </is>
      </c>
      <c r="E5323" t="inlineStr">
        <is>
          <t>Contact Us for any Enquiries - Banyan Tree Hotels &amp; Resorts</t>
        </is>
      </c>
      <c r="F5323" t="n">
        <v>12691</v>
      </c>
      <c r="G5323" t="inlineStr">
        <is>
          <t>2026-10-05</t>
        </is>
      </c>
      <c r="H5323" t="inlineStr">
        <is>
          <t>official</t>
        </is>
      </c>
      <c r="I5323" t="inlineStr">
        <is>
          <t>output/pages/169_banyan-tree-maldives-vabbinfaru/overview__banyantree.com__contact-us.md</t>
        </is>
      </c>
    </row>
    <row r="5324">
      <c r="A5324" t="n">
        <v>96</v>
      </c>
      <c r="B5324" t="inlineStr">
        <is>
          <t>Dhawa Ihuru</t>
        </is>
      </c>
      <c r="C5324" t="inlineStr">
        <is>
          <t>https://www.banyantree.com/under-the-banyan-tree</t>
        </is>
      </c>
      <c r="D5324" t="inlineStr">
        <is>
          <t>overview</t>
        </is>
      </c>
      <c r="E5324" t="inlineStr">
        <is>
          <t>Under the Banyan Tree - Banyan Tree Hotels and Resorts</t>
        </is>
      </c>
      <c r="F5324" t="n">
        <v>14381</v>
      </c>
      <c r="G5324" t="inlineStr">
        <is>
          <t>2026-10-05</t>
        </is>
      </c>
      <c r="H5324" t="inlineStr">
        <is>
          <t>official</t>
        </is>
      </c>
      <c r="I5324" t="inlineStr">
        <is>
          <t>output/pages/096_dhawa-ihuru/overview__banyantree.com__under-the-banyan-tree.md</t>
        </is>
      </c>
    </row>
    <row r="5325">
      <c r="A5325" t="n">
        <v>169</v>
      </c>
      <c r="B5325" t="inlineStr">
        <is>
          <t>Banyan Tree Maldives Vabbinfaru</t>
        </is>
      </c>
      <c r="C5325" t="inlineStr">
        <is>
          <t>https://www.banyantree.com/under-the-banyan-tree</t>
        </is>
      </c>
      <c r="D5325" t="inlineStr">
        <is>
          <t>overview</t>
        </is>
      </c>
      <c r="E5325" t="inlineStr">
        <is>
          <t>Under the Banyan Tree - Banyan Tree Hotels and Resorts</t>
        </is>
      </c>
      <c r="F5325" t="n">
        <v>14381</v>
      </c>
      <c r="G5325" t="inlineStr">
        <is>
          <t>2026-10-05</t>
        </is>
      </c>
      <c r="H5325" t="inlineStr">
        <is>
          <t>official</t>
        </is>
      </c>
      <c r="I5325" t="inlineStr">
        <is>
          <t>output/pages/169_banyan-tree-maldives-vabbinfaru/overview__banyantree.com__under-the-banyan-tree.md</t>
        </is>
      </c>
    </row>
    <row r="5326">
      <c r="A5326" t="n">
        <v>96</v>
      </c>
      <c r="B5326" t="inlineStr">
        <is>
          <t>Dhawa Ihuru</t>
        </is>
      </c>
      <c r="C5326" t="inlineStr">
        <is>
          <t>https://www.banyantree.com/vietnam/lang-co</t>
        </is>
      </c>
      <c r="D5326" t="inlineStr">
        <is>
          <t>overview</t>
        </is>
      </c>
      <c r="E5326" t="inlineStr">
        <is>
          <t>Luxury Beach Resort Hue and Da Nang Vietnam | Banyan Tree Lang Co</t>
        </is>
      </c>
      <c r="F5326" t="n">
        <v>10583</v>
      </c>
      <c r="G5326" t="inlineStr">
        <is>
          <t>2026-10-05</t>
        </is>
      </c>
      <c r="H5326" t="inlineStr">
        <is>
          <t>official</t>
        </is>
      </c>
      <c r="I5326" t="inlineStr">
        <is>
          <t>output/pages/096_dhawa-ihuru/overview__banyantree.com__vietnam-lang-co.md</t>
        </is>
      </c>
    </row>
    <row r="5327">
      <c r="A5327" t="n">
        <v>169</v>
      </c>
      <c r="B5327" t="inlineStr">
        <is>
          <t>Banyan Tree Maldives Vabbinfaru</t>
        </is>
      </c>
      <c r="C5327" t="inlineStr">
        <is>
          <t>https://www.banyantree.com/vietnam/lang-co</t>
        </is>
      </c>
      <c r="D5327" t="inlineStr">
        <is>
          <t>overview</t>
        </is>
      </c>
      <c r="E5327" t="inlineStr">
        <is>
          <t>Luxury Beach Resort Hue and Da Nang Vietnam | Banyan Tree Lang Co</t>
        </is>
      </c>
      <c r="F5327" t="n">
        <v>10583</v>
      </c>
      <c r="G5327" t="inlineStr">
        <is>
          <t>2026-10-05</t>
        </is>
      </c>
      <c r="H5327" t="inlineStr">
        <is>
          <t>official</t>
        </is>
      </c>
      <c r="I5327" t="inlineStr">
        <is>
          <t>output/pages/169_banyan-tree-maldives-vabbinfaru/overview__banyantree.com__vietnam-lang-co.md</t>
        </is>
      </c>
    </row>
    <row r="5328">
      <c r="A5328" t="n">
        <v>96</v>
      </c>
      <c r="B5328" t="inlineStr">
        <is>
          <t>Dhawa Ihuru</t>
        </is>
      </c>
      <c r="C5328" t="inlineStr">
        <is>
          <t>https://www.banyantree.com/sustainability</t>
        </is>
      </c>
      <c r="D5328" t="inlineStr">
        <is>
          <t>sustainability</t>
        </is>
      </c>
      <c r="E5328" t="inlineStr">
        <is>
          <t>Sustainability Impact | Banyan Tree Hotels &amp; Resorts</t>
        </is>
      </c>
      <c r="F5328" t="n">
        <v>2353</v>
      </c>
      <c r="G5328" t="inlineStr">
        <is>
          <t>2026-10-05</t>
        </is>
      </c>
      <c r="H5328" t="inlineStr">
        <is>
          <t>official</t>
        </is>
      </c>
      <c r="I5328" t="inlineStr">
        <is>
          <t>output/pages/096_dhawa-ihuru/sustainability__banyantree.com__sustainability.md</t>
        </is>
      </c>
    </row>
    <row r="5329">
      <c r="A5329" t="n">
        <v>169</v>
      </c>
      <c r="B5329" t="inlineStr">
        <is>
          <t>Banyan Tree Maldives Vabbinfaru</t>
        </is>
      </c>
      <c r="C5329" t="inlineStr">
        <is>
          <t>https://www.banyantree.com/sustainability</t>
        </is>
      </c>
      <c r="D5329" t="inlineStr">
        <is>
          <t>sustainability</t>
        </is>
      </c>
      <c r="E5329" t="inlineStr">
        <is>
          <t>Sustainability Impact | Banyan Tree Hotels &amp; Resorts</t>
        </is>
      </c>
      <c r="F5329" t="n">
        <v>2353</v>
      </c>
      <c r="G5329" t="inlineStr">
        <is>
          <t>2026-10-05</t>
        </is>
      </c>
      <c r="H5329" t="inlineStr">
        <is>
          <t>official</t>
        </is>
      </c>
      <c r="I5329" t="inlineStr">
        <is>
          <t>output/pages/169_banyan-tree-maldives-vabbinfaru/sustainability__banyantree.com__sustainability.md</t>
        </is>
      </c>
    </row>
    <row r="5330">
      <c r="A5330" t="n">
        <v>96</v>
      </c>
      <c r="B5330" t="inlineStr">
        <is>
          <t>Dhawa Ihuru</t>
        </is>
      </c>
      <c r="C5330" t="inlineStr">
        <is>
          <t>https://www.banyantree.com/indonesia/bintan</t>
        </is>
      </c>
      <c r="D5330" t="inlineStr">
        <is>
          <t>overview</t>
        </is>
      </c>
      <c r="E5330" t="inlineStr">
        <is>
          <t>Luxury Golf &amp; Private Beach Resort I Banyan Tree Bintan</t>
        </is>
      </c>
      <c r="F5330" t="n">
        <v>7948</v>
      </c>
      <c r="G5330" t="inlineStr">
        <is>
          <t>2026-10-05</t>
        </is>
      </c>
      <c r="H5330" t="inlineStr">
        <is>
          <t>official</t>
        </is>
      </c>
      <c r="I5330" t="inlineStr">
        <is>
          <t>output/pages/096_dhawa-ihuru/overview__banyantree.com__indonesia-bintan.md</t>
        </is>
      </c>
    </row>
    <row r="5331">
      <c r="A5331" t="n">
        <v>169</v>
      </c>
      <c r="B5331" t="inlineStr">
        <is>
          <t>Banyan Tree Maldives Vabbinfaru</t>
        </is>
      </c>
      <c r="C5331" t="inlineStr">
        <is>
          <t>https://www.banyantree.com/indonesia/bintan</t>
        </is>
      </c>
      <c r="D5331" t="inlineStr">
        <is>
          <t>overview</t>
        </is>
      </c>
      <c r="E5331" t="inlineStr">
        <is>
          <t>Luxury Golf &amp; Private Beach Resort I Banyan Tree Bintan</t>
        </is>
      </c>
      <c r="F5331" t="n">
        <v>7948</v>
      </c>
      <c r="G5331" t="inlineStr">
        <is>
          <t>2026-10-05</t>
        </is>
      </c>
      <c r="H5331" t="inlineStr">
        <is>
          <t>official</t>
        </is>
      </c>
      <c r="I5331" t="inlineStr">
        <is>
          <t>output/pages/169_banyan-tree-maldives-vabbinfaru/overview__banyantree.com__indonesia-bintan.md</t>
        </is>
      </c>
    </row>
    <row r="5332">
      <c r="A5332" t="n">
        <v>96</v>
      </c>
      <c r="B5332" t="inlineStr">
        <is>
          <t>Dhawa Ihuru</t>
        </is>
      </c>
      <c r="C5332" t="inlineStr">
        <is>
          <t>https://www.banyantree.com/japan/kyoto</t>
        </is>
      </c>
      <c r="D5332" t="inlineStr">
        <is>
          <t>other</t>
        </is>
      </c>
      <c r="E5332" t="inlineStr">
        <is>
          <t>Luxury Hotel In Higashiyama, Kyoto | Banyan Tree Higashiyama Kyoto</t>
        </is>
      </c>
      <c r="F5332" t="n">
        <v>6444</v>
      </c>
      <c r="G5332" t="inlineStr">
        <is>
          <t>2026-10-05</t>
        </is>
      </c>
      <c r="H5332" t="inlineStr">
        <is>
          <t>official</t>
        </is>
      </c>
      <c r="I5332" t="inlineStr">
        <is>
          <t>output/pages/096_dhawa-ihuru/other__banyantree.com__japan-kyoto.md</t>
        </is>
      </c>
    </row>
    <row r="5333">
      <c r="A5333" t="n">
        <v>169</v>
      </c>
      <c r="B5333" t="inlineStr">
        <is>
          <t>Banyan Tree Maldives Vabbinfaru</t>
        </is>
      </c>
      <c r="C5333" t="inlineStr">
        <is>
          <t>https://www.banyantree.com/japan/kyoto</t>
        </is>
      </c>
      <c r="D5333" t="inlineStr">
        <is>
          <t>other</t>
        </is>
      </c>
      <c r="E5333" t="inlineStr">
        <is>
          <t>Luxury Hotel In Higashiyama, Kyoto | Banyan Tree Higashiyama Kyoto</t>
        </is>
      </c>
      <c r="F5333" t="n">
        <v>6444</v>
      </c>
      <c r="G5333" t="inlineStr">
        <is>
          <t>2026-10-05</t>
        </is>
      </c>
      <c r="H5333" t="inlineStr">
        <is>
          <t>official</t>
        </is>
      </c>
      <c r="I5333" t="inlineStr">
        <is>
          <t>output/pages/169_banyan-tree-maldives-vabbinfaru/other__banyantree.com__japan-kyoto.md</t>
        </is>
      </c>
    </row>
    <row r="5334">
      <c r="A5334" t="n">
        <v>96</v>
      </c>
      <c r="B5334" t="inlineStr">
        <is>
          <t>Dhawa Ihuru</t>
        </is>
      </c>
      <c r="C5334" t="inlineStr">
        <is>
          <t>https://www.banyantree.com/escape</t>
        </is>
      </c>
      <c r="D5334" t="inlineStr">
        <is>
          <t>other</t>
        </is>
      </c>
      <c r="E5334" t="inlineStr">
        <is>
          <t>A Different Rhythm, Woven into Nature | Banyan Tree Escape</t>
        </is>
      </c>
      <c r="F5334" t="n">
        <v>2134</v>
      </c>
      <c r="G5334" t="inlineStr">
        <is>
          <t>2026-10-05</t>
        </is>
      </c>
      <c r="H5334" t="inlineStr">
        <is>
          <t>official</t>
        </is>
      </c>
      <c r="I5334" t="inlineStr">
        <is>
          <t>output/pages/096_dhawa-ihuru/other__banyantree.com__escape.md</t>
        </is>
      </c>
    </row>
    <row r="5335">
      <c r="A5335" t="n">
        <v>169</v>
      </c>
      <c r="B5335" t="inlineStr">
        <is>
          <t>Banyan Tree Maldives Vabbinfaru</t>
        </is>
      </c>
      <c r="C5335" t="inlineStr">
        <is>
          <t>https://www.banyantree.com/escape</t>
        </is>
      </c>
      <c r="D5335" t="inlineStr">
        <is>
          <t>other</t>
        </is>
      </c>
      <c r="E5335" t="inlineStr">
        <is>
          <t>A Different Rhythm, Woven into Nature | Banyan Tree Escape</t>
        </is>
      </c>
      <c r="F5335" t="n">
        <v>2134</v>
      </c>
      <c r="G5335" t="inlineStr">
        <is>
          <t>2026-10-05</t>
        </is>
      </c>
      <c r="H5335" t="inlineStr">
        <is>
          <t>official</t>
        </is>
      </c>
      <c r="I5335" t="inlineStr">
        <is>
          <t>output/pages/169_banyan-tree-maldives-vabbinfaru/other__banyantree.com__escape.md</t>
        </is>
      </c>
    </row>
    <row r="5336">
      <c r="A5336" t="n">
        <v>96</v>
      </c>
      <c r="B5336" t="inlineStr">
        <is>
          <t>Dhawa Ihuru</t>
        </is>
      </c>
      <c r="C5336" t="inlineStr">
        <is>
          <t>https://www.banyantree.com/thailand/krabi</t>
        </is>
      </c>
      <c r="D5336" t="inlineStr">
        <is>
          <t>villas</t>
        </is>
      </c>
      <c r="E5336" t="inlineStr">
        <is>
          <t>5-Star Krabi Beachfront Villa Resort | Banyan Tree Krabi</t>
        </is>
      </c>
      <c r="F5336" t="n">
        <v>11270</v>
      </c>
      <c r="G5336" t="inlineStr">
        <is>
          <t>2026-10-05</t>
        </is>
      </c>
      <c r="H5336" t="inlineStr">
        <is>
          <t>official</t>
        </is>
      </c>
      <c r="I5336" t="inlineStr">
        <is>
          <t>output/pages/096_dhawa-ihuru/villas__banyantree.com__thailand-krabi.md</t>
        </is>
      </c>
    </row>
    <row r="5337">
      <c r="A5337" t="n">
        <v>169</v>
      </c>
      <c r="B5337" t="inlineStr">
        <is>
          <t>Banyan Tree Maldives Vabbinfaru</t>
        </is>
      </c>
      <c r="C5337" t="inlineStr">
        <is>
          <t>https://www.banyantree.com/thailand/krabi</t>
        </is>
      </c>
      <c r="D5337" t="inlineStr">
        <is>
          <t>villas</t>
        </is>
      </c>
      <c r="E5337" t="inlineStr">
        <is>
          <t>5-Star Krabi Beachfront Villa Resort | Banyan Tree Krabi</t>
        </is>
      </c>
      <c r="F5337" t="n">
        <v>11270</v>
      </c>
      <c r="G5337" t="inlineStr">
        <is>
          <t>2026-10-05</t>
        </is>
      </c>
      <c r="H5337" t="inlineStr">
        <is>
          <t>official</t>
        </is>
      </c>
      <c r="I5337" t="inlineStr">
        <is>
          <t>output/pages/169_banyan-tree-maldives-vabbinfaru/villas__banyantree.com__thailand-krabi.md</t>
        </is>
      </c>
    </row>
    <row r="5338">
      <c r="A5338" t="n">
        <v>96</v>
      </c>
      <c r="B5338" t="inlineStr">
        <is>
          <t>Dhawa Ihuru</t>
        </is>
      </c>
      <c r="C5338" t="inlineStr">
        <is>
          <t>https://www.banyantree.com/our-brand-story</t>
        </is>
      </c>
      <c r="D5338" t="inlineStr">
        <is>
          <t>overview</t>
        </is>
      </c>
      <c r="E5338" t="inlineStr">
        <is>
          <t>Our Brand Story | Banyan Tree Hotels and Resorts</t>
        </is>
      </c>
      <c r="F5338" t="n">
        <v>3474</v>
      </c>
      <c r="G5338" t="inlineStr">
        <is>
          <t>2026-10-05</t>
        </is>
      </c>
      <c r="H5338" t="inlineStr">
        <is>
          <t>official</t>
        </is>
      </c>
      <c r="I5338" t="inlineStr">
        <is>
          <t>output/pages/096_dhawa-ihuru/overview__banyantree.com__our-brand-story.md</t>
        </is>
      </c>
    </row>
    <row r="5339">
      <c r="A5339" t="n">
        <v>169</v>
      </c>
      <c r="B5339" t="inlineStr">
        <is>
          <t>Banyan Tree Maldives Vabbinfaru</t>
        </is>
      </c>
      <c r="C5339" t="inlineStr">
        <is>
          <t>https://www.banyantree.com/our-brand-story</t>
        </is>
      </c>
      <c r="D5339" t="inlineStr">
        <is>
          <t>overview</t>
        </is>
      </c>
      <c r="E5339" t="inlineStr">
        <is>
          <t>Our Brand Story | Banyan Tree Hotels and Resorts</t>
        </is>
      </c>
      <c r="F5339" t="n">
        <v>3474</v>
      </c>
      <c r="G5339" t="inlineStr">
        <is>
          <t>2026-10-05</t>
        </is>
      </c>
      <c r="H5339" t="inlineStr">
        <is>
          <t>official</t>
        </is>
      </c>
      <c r="I5339" t="inlineStr">
        <is>
          <t>output/pages/169_banyan-tree-maldives-vabbinfaru/overview__banyantree.com__our-brand-story.md</t>
        </is>
      </c>
    </row>
    <row r="5340">
      <c r="A5340" t="n">
        <v>96</v>
      </c>
      <c r="B5340" t="inlineStr">
        <is>
          <t>Dhawa Ihuru</t>
        </is>
      </c>
      <c r="C5340" t="inlineStr">
        <is>
          <t>https://www.banyantree.com/ko</t>
        </is>
      </c>
      <c r="D5340" t="inlineStr">
        <is>
          <t>other</t>
        </is>
      </c>
      <c r="E5340" t="inlineStr">
        <is>
          <t>반얀트리: 럭셔리 및 지속 가능한 호텔 및 리조트</t>
        </is>
      </c>
      <c r="F5340" t="n">
        <v>3450</v>
      </c>
      <c r="G5340" t="inlineStr">
        <is>
          <t>2026-10-05</t>
        </is>
      </c>
      <c r="H5340" t="inlineStr">
        <is>
          <t>official</t>
        </is>
      </c>
      <c r="I5340" t="inlineStr">
        <is>
          <t>output/pages/096_dhawa-ihuru/other__banyantree.com__ko.md</t>
        </is>
      </c>
    </row>
    <row r="5341">
      <c r="A5341" t="n">
        <v>169</v>
      </c>
      <c r="B5341" t="inlineStr">
        <is>
          <t>Banyan Tree Maldives Vabbinfaru</t>
        </is>
      </c>
      <c r="C5341" t="inlineStr">
        <is>
          <t>https://www.banyantree.com/ko</t>
        </is>
      </c>
      <c r="D5341" t="inlineStr">
        <is>
          <t>other</t>
        </is>
      </c>
      <c r="E5341" t="inlineStr">
        <is>
          <t>반얀트리: 럭셔리 및 지속 가능한 호텔 및 리조트</t>
        </is>
      </c>
      <c r="F5341" t="n">
        <v>3450</v>
      </c>
      <c r="G5341" t="inlineStr">
        <is>
          <t>2026-10-05</t>
        </is>
      </c>
      <c r="H5341" t="inlineStr">
        <is>
          <t>official</t>
        </is>
      </c>
      <c r="I5341" t="inlineStr">
        <is>
          <t>output/pages/169_banyan-tree-maldives-vabbinfaru/other__banyantree.com__ko.md</t>
        </is>
      </c>
    </row>
    <row r="5342">
      <c r="A5342" t="n">
        <v>96</v>
      </c>
      <c r="B5342" t="inlineStr">
        <is>
          <t>Dhawa Ihuru</t>
        </is>
      </c>
      <c r="C5342" t="inlineStr">
        <is>
          <t>https://www.banyantree.com/spa-wellbeing</t>
        </is>
      </c>
      <c r="D5342" t="inlineStr">
        <is>
          <t>spa</t>
        </is>
      </c>
      <c r="E5342" t="inlineStr">
        <is>
          <t>Spa &amp; Wellbeing I Banyan Tree Hotels &amp; Resorts</t>
        </is>
      </c>
      <c r="F5342" t="n">
        <v>4597</v>
      </c>
      <c r="G5342" t="inlineStr">
        <is>
          <t>2026-10-05</t>
        </is>
      </c>
      <c r="H5342" t="inlineStr">
        <is>
          <t>official</t>
        </is>
      </c>
      <c r="I5342" t="inlineStr">
        <is>
          <t>output/pages/096_dhawa-ihuru/spa__banyantree.com__spa-wellbeing.md</t>
        </is>
      </c>
    </row>
    <row r="5343">
      <c r="A5343" t="n">
        <v>169</v>
      </c>
      <c r="B5343" t="inlineStr">
        <is>
          <t>Banyan Tree Maldives Vabbinfaru</t>
        </is>
      </c>
      <c r="C5343" t="inlineStr">
        <is>
          <t>https://www.banyantree.com/spa-wellbeing</t>
        </is>
      </c>
      <c r="D5343" t="inlineStr">
        <is>
          <t>spa</t>
        </is>
      </c>
      <c r="E5343" t="inlineStr">
        <is>
          <t>Spa &amp; Wellbeing I Banyan Tree Hotels &amp; Resorts</t>
        </is>
      </c>
      <c r="F5343" t="n">
        <v>4597</v>
      </c>
      <c r="G5343" t="inlineStr">
        <is>
          <t>2026-10-05</t>
        </is>
      </c>
      <c r="H5343" t="inlineStr">
        <is>
          <t>official</t>
        </is>
      </c>
      <c r="I5343" t="inlineStr">
        <is>
          <t>output/pages/169_banyan-tree-maldives-vabbinfaru/spa__banyantree.com__spa-wellbeing.md</t>
        </is>
      </c>
    </row>
    <row r="5344">
      <c r="A5344" t="n">
        <v>96</v>
      </c>
      <c r="B5344" t="inlineStr">
        <is>
          <t>Dhawa Ihuru</t>
        </is>
      </c>
      <c r="C5344" t="inlineStr">
        <is>
          <t>https://www.banyantree.com/singapore/mandai-rainforest-resort-by-banyan-tree</t>
        </is>
      </c>
      <c r="D5344" t="inlineStr">
        <is>
          <t>overview</t>
        </is>
      </c>
      <c r="E5344" t="inlineStr">
        <is>
          <t>Unique Hotel in Singapore | Mandai Rainforest Resort by Banyan Tree</t>
        </is>
      </c>
      <c r="F5344" t="n">
        <v>13568</v>
      </c>
      <c r="G5344" t="inlineStr">
        <is>
          <t>2026-10-05</t>
        </is>
      </c>
      <c r="H5344" t="inlineStr">
        <is>
          <t>official</t>
        </is>
      </c>
      <c r="I5344" t="inlineStr">
        <is>
          <t>output/pages/096_dhawa-ihuru/overview__banyantree.com__singapore-mandai-rainforest-resort-by-banyan-tree.md</t>
        </is>
      </c>
    </row>
    <row r="5345">
      <c r="A5345" t="n">
        <v>169</v>
      </c>
      <c r="B5345" t="inlineStr">
        <is>
          <t>Banyan Tree Maldives Vabbinfaru</t>
        </is>
      </c>
      <c r="C5345" t="inlineStr">
        <is>
          <t>https://www.banyantree.com/singapore/mandai-rainforest-resort-by-banyan-tree</t>
        </is>
      </c>
      <c r="D5345" t="inlineStr">
        <is>
          <t>overview</t>
        </is>
      </c>
      <c r="E5345" t="inlineStr">
        <is>
          <t>Unique Hotel in Singapore | Mandai Rainforest Resort by Banyan Tree</t>
        </is>
      </c>
      <c r="F5345" t="n">
        <v>13568</v>
      </c>
      <c r="G5345" t="inlineStr">
        <is>
          <t>2026-10-05</t>
        </is>
      </c>
      <c r="H5345" t="inlineStr">
        <is>
          <t>official</t>
        </is>
      </c>
      <c r="I5345" t="inlineStr">
        <is>
          <t>output/pages/169_banyan-tree-maldives-vabbinfaru/overview__banyantree.com__singapore-mandai-rainforest-resort-by-banyan-tree.md</t>
        </is>
      </c>
    </row>
    <row r="5346">
      <c r="A5346" t="n">
        <v>96</v>
      </c>
      <c r="B5346" t="inlineStr">
        <is>
          <t>Dhawa Ihuru</t>
        </is>
      </c>
      <c r="C5346" t="inlineStr">
        <is>
          <t>https://www.banyantree.com/offers</t>
        </is>
      </c>
      <c r="D5346" t="inlineStr">
        <is>
          <t>offers</t>
        </is>
      </c>
      <c r="E5346" t="inlineStr">
        <is>
          <t>International Hotel Deals and Offers | Banyan Tree Hotels and Resorts</t>
        </is>
      </c>
      <c r="F5346" t="n">
        <v>3863</v>
      </c>
      <c r="G5346" t="inlineStr">
        <is>
          <t>2026-10-05</t>
        </is>
      </c>
      <c r="H5346" t="inlineStr">
        <is>
          <t>official</t>
        </is>
      </c>
      <c r="I5346" t="inlineStr">
        <is>
          <t>output/pages/096_dhawa-ihuru/offers__banyantree.com__offers.md</t>
        </is>
      </c>
    </row>
    <row r="5347">
      <c r="A5347" t="n">
        <v>169</v>
      </c>
      <c r="B5347" t="inlineStr">
        <is>
          <t>Banyan Tree Maldives Vabbinfaru</t>
        </is>
      </c>
      <c r="C5347" t="inlineStr">
        <is>
          <t>https://www.banyantree.com/offers</t>
        </is>
      </c>
      <c r="D5347" t="inlineStr">
        <is>
          <t>offers</t>
        </is>
      </c>
      <c r="E5347" t="inlineStr">
        <is>
          <t>International Hotel Deals and Offers | Banyan Tree Hotels and Resorts</t>
        </is>
      </c>
      <c r="F5347" t="n">
        <v>3863</v>
      </c>
      <c r="G5347" t="inlineStr">
        <is>
          <t>2026-10-05</t>
        </is>
      </c>
      <c r="H5347" t="inlineStr">
        <is>
          <t>official</t>
        </is>
      </c>
      <c r="I5347" t="inlineStr">
        <is>
          <t>output/pages/169_banyan-tree-maldives-vabbinfaru/offers__banyantree.com__offers.md</t>
        </is>
      </c>
    </row>
    <row r="5348">
      <c r="A5348" t="n">
        <v>96</v>
      </c>
      <c r="B5348" t="inlineStr">
        <is>
          <t>Dhawa Ihuru</t>
        </is>
      </c>
      <c r="C5348" t="inlineStr">
        <is>
          <t>https://www.banyantree.com/thailand/bangkok</t>
        </is>
      </c>
      <c r="D5348" t="inlineStr">
        <is>
          <t>other</t>
        </is>
      </c>
      <c r="E5348" t="inlineStr">
        <is>
          <t>Luxury Hotel in Sathorn, Bangkok | Banyan Tree Bangkok</t>
        </is>
      </c>
      <c r="F5348" t="n">
        <v>10328</v>
      </c>
      <c r="G5348" t="inlineStr">
        <is>
          <t>2026-10-05</t>
        </is>
      </c>
      <c r="H5348" t="inlineStr">
        <is>
          <t>official</t>
        </is>
      </c>
      <c r="I5348" t="inlineStr">
        <is>
          <t>output/pages/096_dhawa-ihuru/other__banyantree.com__thailand-bangkok.md</t>
        </is>
      </c>
    </row>
    <row r="5349">
      <c r="A5349" t="n">
        <v>169</v>
      </c>
      <c r="B5349" t="inlineStr">
        <is>
          <t>Banyan Tree Maldives Vabbinfaru</t>
        </is>
      </c>
      <c r="C5349" t="inlineStr">
        <is>
          <t>https://www.banyantree.com/thailand/bangkok</t>
        </is>
      </c>
      <c r="D5349" t="inlineStr">
        <is>
          <t>other</t>
        </is>
      </c>
      <c r="E5349" t="inlineStr">
        <is>
          <t>Luxury Hotel in Sathorn, Bangkok | Banyan Tree Bangkok</t>
        </is>
      </c>
      <c r="F5349" t="n">
        <v>10328</v>
      </c>
      <c r="G5349" t="inlineStr">
        <is>
          <t>2026-10-05</t>
        </is>
      </c>
      <c r="H5349" t="inlineStr">
        <is>
          <t>official</t>
        </is>
      </c>
      <c r="I5349" t="inlineStr">
        <is>
          <t>output/pages/169_banyan-tree-maldives-vabbinfaru/other__banyantree.com__thailand-bangkok.md</t>
        </is>
      </c>
    </row>
    <row r="5350">
      <c r="A5350" t="n">
        <v>96</v>
      </c>
      <c r="B5350" t="inlineStr">
        <is>
          <t>Dhawa Ihuru</t>
        </is>
      </c>
      <c r="C5350" t="inlineStr">
        <is>
          <t>https://www.banyantree.com/mexico/cabo-marques</t>
        </is>
      </c>
      <c r="D5350" t="inlineStr">
        <is>
          <t>overview</t>
        </is>
      </c>
      <c r="E5350" t="inlineStr">
        <is>
          <t>Acapulco Luxury Resort | Banyan Tree Cabo Marqués</t>
        </is>
      </c>
      <c r="F5350" t="n">
        <v>13135</v>
      </c>
      <c r="G5350" t="inlineStr">
        <is>
          <t>2026-10-05</t>
        </is>
      </c>
      <c r="H5350" t="inlineStr">
        <is>
          <t>official</t>
        </is>
      </c>
      <c r="I5350" t="inlineStr">
        <is>
          <t>output/pages/096_dhawa-ihuru/overview__banyantree.com__mexico-cabo-marques.md</t>
        </is>
      </c>
    </row>
    <row r="5351">
      <c r="A5351" t="n">
        <v>169</v>
      </c>
      <c r="B5351" t="inlineStr">
        <is>
          <t>Banyan Tree Maldives Vabbinfaru</t>
        </is>
      </c>
      <c r="C5351" t="inlineStr">
        <is>
          <t>https://www.banyantree.com/mexico/cabo-marques</t>
        </is>
      </c>
      <c r="D5351" t="inlineStr">
        <is>
          <t>overview</t>
        </is>
      </c>
      <c r="E5351" t="inlineStr">
        <is>
          <t>Acapulco Luxury Resort | Banyan Tree Cabo Marqués</t>
        </is>
      </c>
      <c r="F5351" t="n">
        <v>13135</v>
      </c>
      <c r="G5351" t="inlineStr">
        <is>
          <t>2026-10-05</t>
        </is>
      </c>
      <c r="H5351" t="inlineStr">
        <is>
          <t>official</t>
        </is>
      </c>
      <c r="I5351" t="inlineStr">
        <is>
          <t>output/pages/169_banyan-tree-maldives-vabbinfaru/overview__banyantree.com__mexico-cabo-marques.md</t>
        </is>
      </c>
    </row>
    <row r="5352">
      <c r="A5352" t="n">
        <v>96</v>
      </c>
      <c r="B5352" t="inlineStr">
        <is>
          <t>Dhawa Ihuru</t>
        </is>
      </c>
      <c r="C5352" t="inlineStr">
        <is>
          <t>https://www.banyantree.com/residences</t>
        </is>
      </c>
      <c r="D5352" t="inlineStr">
        <is>
          <t>villas</t>
        </is>
      </c>
      <c r="E5352" t="inlineStr">
        <is>
          <t>Villas, Townhouses and Apartments | Banyan Tree Hotels and Resorts</t>
        </is>
      </c>
      <c r="F5352" t="n">
        <v>3081</v>
      </c>
      <c r="G5352" t="inlineStr">
        <is>
          <t>2026-10-05</t>
        </is>
      </c>
      <c r="H5352" t="inlineStr">
        <is>
          <t>official</t>
        </is>
      </c>
      <c r="I5352" t="inlineStr">
        <is>
          <t>output/pages/096_dhawa-ihuru/villas__banyantree.com__residences.md</t>
        </is>
      </c>
    </row>
    <row r="5353">
      <c r="A5353" t="n">
        <v>169</v>
      </c>
      <c r="B5353" t="inlineStr">
        <is>
          <t>Banyan Tree Maldives Vabbinfaru</t>
        </is>
      </c>
      <c r="C5353" t="inlineStr">
        <is>
          <t>https://www.banyantree.com/residences</t>
        </is>
      </c>
      <c r="D5353" t="inlineStr">
        <is>
          <t>villas</t>
        </is>
      </c>
      <c r="E5353" t="inlineStr">
        <is>
          <t>Villas, Townhouses and Apartments | Banyan Tree Hotels and Resorts</t>
        </is>
      </c>
      <c r="F5353" t="n">
        <v>3081</v>
      </c>
      <c r="G5353" t="inlineStr">
        <is>
          <t>2026-10-05</t>
        </is>
      </c>
      <c r="H5353" t="inlineStr">
        <is>
          <t>official</t>
        </is>
      </c>
      <c r="I5353" t="inlineStr">
        <is>
          <t>output/pages/169_banyan-tree-maldives-vabbinfaru/villas__banyantree.com__residences.md</t>
        </is>
      </c>
    </row>
    <row r="5354">
      <c r="A5354" t="n">
        <v>96</v>
      </c>
      <c r="B5354" t="inlineStr">
        <is>
          <t>Dhawa Ihuru</t>
        </is>
      </c>
      <c r="C5354" t="inlineStr">
        <is>
          <t>https://www.banyantree.com/banyan-tree-wellbeing-sanctuary</t>
        </is>
      </c>
      <c r="D5354" t="inlineStr">
        <is>
          <t>dining</t>
        </is>
      </c>
      <c r="E5354" t="inlineStr">
        <is>
          <t>Wellbeing Retreats &amp; Spa Stays | Banyan Tree Hotels and Resorts</t>
        </is>
      </c>
      <c r="F5354" t="n">
        <v>11132</v>
      </c>
      <c r="G5354" t="inlineStr">
        <is>
          <t>2026-10-05</t>
        </is>
      </c>
      <c r="H5354" t="inlineStr">
        <is>
          <t>official</t>
        </is>
      </c>
      <c r="I5354" t="inlineStr">
        <is>
          <t>output/pages/096_dhawa-ihuru/dining__banyantree.com__banyan-tree-wellbeing-sanctuary.md</t>
        </is>
      </c>
    </row>
    <row r="5355">
      <c r="A5355" t="n">
        <v>169</v>
      </c>
      <c r="B5355" t="inlineStr">
        <is>
          <t>Banyan Tree Maldives Vabbinfaru</t>
        </is>
      </c>
      <c r="C5355" t="inlineStr">
        <is>
          <t>https://www.banyantree.com/banyan-tree-wellbeing-sanctuary</t>
        </is>
      </c>
      <c r="D5355" t="inlineStr">
        <is>
          <t>dining</t>
        </is>
      </c>
      <c r="E5355" t="inlineStr">
        <is>
          <t>Wellbeing Retreats &amp; Spa Stays | Banyan Tree Hotels and Resorts</t>
        </is>
      </c>
      <c r="F5355" t="n">
        <v>11132</v>
      </c>
      <c r="G5355" t="inlineStr">
        <is>
          <t>2026-10-05</t>
        </is>
      </c>
      <c r="H5355" t="inlineStr">
        <is>
          <t>official</t>
        </is>
      </c>
      <c r="I5355" t="inlineStr">
        <is>
          <t>output/pages/169_banyan-tree-maldives-vabbinfaru/dining__banyantree.com__banyan-tree-wellbeing-sanctuary.md</t>
        </is>
      </c>
    </row>
    <row r="5356">
      <c r="A5356" t="n">
        <v>96</v>
      </c>
      <c r="B5356" t="inlineStr">
        <is>
          <t>Dhawa Ihuru</t>
        </is>
      </c>
      <c r="C5356" t="inlineStr">
        <is>
          <t>https://www.banyantree.com/dining</t>
        </is>
      </c>
      <c r="D5356" t="inlineStr">
        <is>
          <t>dining</t>
        </is>
      </c>
      <c r="E5356" t="inlineStr">
        <is>
          <t>Hotel Restaurants &amp; Bars | Banyan Tree Hotels &amp; Resorts</t>
        </is>
      </c>
      <c r="F5356" t="n">
        <v>1966</v>
      </c>
      <c r="G5356" t="inlineStr">
        <is>
          <t>2026-10-05</t>
        </is>
      </c>
      <c r="H5356" t="inlineStr">
        <is>
          <t>official</t>
        </is>
      </c>
      <c r="I5356" t="inlineStr">
        <is>
          <t>output/pages/096_dhawa-ihuru/dining__banyantree.com__dining.md</t>
        </is>
      </c>
    </row>
    <row r="5357">
      <c r="A5357" t="n">
        <v>169</v>
      </c>
      <c r="B5357" t="inlineStr">
        <is>
          <t>Banyan Tree Maldives Vabbinfaru</t>
        </is>
      </c>
      <c r="C5357" t="inlineStr">
        <is>
          <t>https://www.banyantree.com/dining</t>
        </is>
      </c>
      <c r="D5357" t="inlineStr">
        <is>
          <t>dining</t>
        </is>
      </c>
      <c r="E5357" t="inlineStr">
        <is>
          <t>Hotel Restaurants &amp; Bars | Banyan Tree Hotels &amp; Resorts</t>
        </is>
      </c>
      <c r="F5357" t="n">
        <v>1966</v>
      </c>
      <c r="G5357" t="inlineStr">
        <is>
          <t>2026-10-05</t>
        </is>
      </c>
      <c r="H5357" t="inlineStr">
        <is>
          <t>official</t>
        </is>
      </c>
      <c r="I5357" t="inlineStr">
        <is>
          <t>output/pages/169_banyan-tree-maldives-vabbinfaru/dining__banyantree.com__dining.md</t>
        </is>
      </c>
    </row>
    <row r="5358">
      <c r="A5358" t="n">
        <v>96</v>
      </c>
      <c r="B5358" t="inlineStr">
        <is>
          <t>Dhawa Ihuru</t>
        </is>
      </c>
      <c r="C5358" t="inlineStr">
        <is>
          <t>https://www.banyantree.com/hotels</t>
        </is>
      </c>
      <c r="D5358" t="inlineStr">
        <is>
          <t>excursions</t>
        </is>
      </c>
      <c r="E5358" t="inlineStr">
        <is>
          <t>Banyan Tree Hotel and Resort Locations | Discover Where to Stay</t>
        </is>
      </c>
      <c r="F5358" t="n">
        <v>2934</v>
      </c>
      <c r="G5358" t="inlineStr">
        <is>
          <t>2026-10-05</t>
        </is>
      </c>
      <c r="H5358" t="inlineStr">
        <is>
          <t>official</t>
        </is>
      </c>
      <c r="I5358" t="inlineStr">
        <is>
          <t>output/pages/096_dhawa-ihuru/excursions__banyantree.com__hotels.md</t>
        </is>
      </c>
    </row>
    <row r="5359">
      <c r="A5359" t="n">
        <v>169</v>
      </c>
      <c r="B5359" t="inlineStr">
        <is>
          <t>Banyan Tree Maldives Vabbinfaru</t>
        </is>
      </c>
      <c r="C5359" t="inlineStr">
        <is>
          <t>https://www.banyantree.com/hotels</t>
        </is>
      </c>
      <c r="D5359" t="inlineStr">
        <is>
          <t>excursions</t>
        </is>
      </c>
      <c r="E5359" t="inlineStr">
        <is>
          <t>Banyan Tree Hotel and Resort Locations | Discover Where to Stay</t>
        </is>
      </c>
      <c r="F5359" t="n">
        <v>2934</v>
      </c>
      <c r="G5359" t="inlineStr">
        <is>
          <t>2026-10-05</t>
        </is>
      </c>
      <c r="H5359" t="inlineStr">
        <is>
          <t>official</t>
        </is>
      </c>
      <c r="I5359" t="inlineStr">
        <is>
          <t>output/pages/169_banyan-tree-maldives-vabbinfaru/excursions__banyantree.com__hotels.md</t>
        </is>
      </c>
    </row>
    <row r="5360">
      <c r="A5360" t="n">
        <v>96</v>
      </c>
      <c r="B5360" t="inlineStr">
        <is>
          <t>Dhawa Ihuru</t>
        </is>
      </c>
      <c r="C5360" t="inlineStr">
        <is>
          <t>https://www.banyantree.com/terms-and-conditions</t>
        </is>
      </c>
      <c r="D5360" t="inlineStr">
        <is>
          <t>overview</t>
        </is>
      </c>
      <c r="E5360" t="inlineStr">
        <is>
          <t>Terms &amp; Conditions | Banyan Tree Hotels and Resorts</t>
        </is>
      </c>
      <c r="F5360" t="n">
        <v>19981</v>
      </c>
      <c r="G5360" t="inlineStr">
        <is>
          <t>2026-10-05</t>
        </is>
      </c>
      <c r="H5360" t="inlineStr">
        <is>
          <t>official</t>
        </is>
      </c>
      <c r="I5360" t="inlineStr">
        <is>
          <t>output/pages/096_dhawa-ihuru/overview__banyantree.com__terms-and-conditions.md</t>
        </is>
      </c>
    </row>
    <row r="5361">
      <c r="A5361" t="n">
        <v>169</v>
      </c>
      <c r="B5361" t="inlineStr">
        <is>
          <t>Banyan Tree Maldives Vabbinfaru</t>
        </is>
      </c>
      <c r="C5361" t="inlineStr">
        <is>
          <t>https://www.banyantree.com/terms-and-conditions</t>
        </is>
      </c>
      <c r="D5361" t="inlineStr">
        <is>
          <t>overview</t>
        </is>
      </c>
      <c r="E5361" t="inlineStr">
        <is>
          <t>Terms &amp; Conditions | Banyan Tree Hotels and Resorts</t>
        </is>
      </c>
      <c r="F5361" t="n">
        <v>19981</v>
      </c>
      <c r="G5361" t="inlineStr">
        <is>
          <t>2026-10-05</t>
        </is>
      </c>
      <c r="H5361" t="inlineStr">
        <is>
          <t>official</t>
        </is>
      </c>
      <c r="I5361" t="inlineStr">
        <is>
          <t>output/pages/169_banyan-tree-maldives-vabbinfaru/overview__banyantree.com__terms-and-conditions.md</t>
        </is>
      </c>
    </row>
    <row r="5362">
      <c r="A5362" t="n">
        <v>96</v>
      </c>
      <c r="B5362" t="inlineStr">
        <is>
          <t>Dhawa Ihuru</t>
        </is>
      </c>
      <c r="C5362" t="inlineStr">
        <is>
          <t>https://www.banyantree.com/privacy-policy</t>
        </is>
      </c>
      <c r="D5362" t="inlineStr">
        <is>
          <t>overview</t>
        </is>
      </c>
      <c r="E5362" t="inlineStr">
        <is>
          <t>Privacy Policy | Banyan Tree Hotels and Resorts</t>
        </is>
      </c>
      <c r="F5362" t="n">
        <v>25723</v>
      </c>
      <c r="G5362" t="inlineStr">
        <is>
          <t>2026-10-05</t>
        </is>
      </c>
      <c r="H5362" t="inlineStr">
        <is>
          <t>official</t>
        </is>
      </c>
      <c r="I5362" t="inlineStr">
        <is>
          <t>output/pages/096_dhawa-ihuru/overview__banyantree.com__privacy-policy.md</t>
        </is>
      </c>
    </row>
    <row r="5363">
      <c r="A5363" t="n">
        <v>169</v>
      </c>
      <c r="B5363" t="inlineStr">
        <is>
          <t>Banyan Tree Maldives Vabbinfaru</t>
        </is>
      </c>
      <c r="C5363" t="inlineStr">
        <is>
          <t>https://www.banyantree.com/privacy-policy</t>
        </is>
      </c>
      <c r="D5363" t="inlineStr">
        <is>
          <t>overview</t>
        </is>
      </c>
      <c r="E5363" t="inlineStr">
        <is>
          <t>Privacy Policy | Banyan Tree Hotels and Resorts</t>
        </is>
      </c>
      <c r="F5363" t="n">
        <v>25723</v>
      </c>
      <c r="G5363" t="inlineStr">
        <is>
          <t>2026-10-05</t>
        </is>
      </c>
      <c r="H5363" t="inlineStr">
        <is>
          <t>official</t>
        </is>
      </c>
      <c r="I5363" t="inlineStr">
        <is>
          <t>output/pages/169_banyan-tree-maldives-vabbinfaru/overview__banyantree.com__privacy-policy.md</t>
        </is>
      </c>
    </row>
    <row r="5364">
      <c r="A5364" t="n">
        <v>96</v>
      </c>
      <c r="B5364" t="inlineStr">
        <is>
          <t>Dhawa Ihuru</t>
        </is>
      </c>
      <c r="C5364" t="inlineStr">
        <is>
          <t>https://www.banyantree.com/experiences</t>
        </is>
      </c>
      <c r="D5364" t="inlineStr">
        <is>
          <t>excursions</t>
        </is>
      </c>
      <c r="E5364" t="inlineStr">
        <is>
          <t>International Experiences to Explore | Banyan Tree Hotels and Resorts</t>
        </is>
      </c>
      <c r="F5364" t="n">
        <v>4765</v>
      </c>
      <c r="G5364" t="inlineStr">
        <is>
          <t>2026-10-05</t>
        </is>
      </c>
      <c r="H5364" t="inlineStr">
        <is>
          <t>official</t>
        </is>
      </c>
      <c r="I5364" t="inlineStr">
        <is>
          <t>output/pages/096_dhawa-ihuru/excursions__banyantree.com__experiences.md</t>
        </is>
      </c>
    </row>
    <row r="5365">
      <c r="A5365" t="n">
        <v>169</v>
      </c>
      <c r="B5365" t="inlineStr">
        <is>
          <t>Banyan Tree Maldives Vabbinfaru</t>
        </is>
      </c>
      <c r="C5365" t="inlineStr">
        <is>
          <t>https://www.banyantree.com/experiences</t>
        </is>
      </c>
      <c r="D5365" t="inlineStr">
        <is>
          <t>excursions</t>
        </is>
      </c>
      <c r="E5365" t="inlineStr">
        <is>
          <t>International Experiences to Explore | Banyan Tree Hotels and Resorts</t>
        </is>
      </c>
      <c r="F5365" t="n">
        <v>4765</v>
      </c>
      <c r="G5365" t="inlineStr">
        <is>
          <t>2026-10-05</t>
        </is>
      </c>
      <c r="H5365" t="inlineStr">
        <is>
          <t>official</t>
        </is>
      </c>
      <c r="I5365" t="inlineStr">
        <is>
          <t>output/pages/169_banyan-tree-maldives-vabbinfaru/excursions__banyantree.com__experiences.md</t>
        </is>
      </c>
    </row>
    <row r="5366">
      <c r="A5366" t="n">
        <v>96</v>
      </c>
      <c r="B5366" t="inlineStr">
        <is>
          <t>Dhawa Ihuru</t>
        </is>
      </c>
      <c r="C5366" t="inlineStr">
        <is>
          <t>https://www.banyantree.com/maldives/vabbinfaru</t>
        </is>
      </c>
      <c r="D5366" t="inlineStr">
        <is>
          <t>diving</t>
        </is>
      </c>
      <c r="E5366" t="inlineStr">
        <is>
          <t>Maldives Luxury Beachfront Villa Resort | Banyan Tree Vabbinfaru</t>
        </is>
      </c>
      <c r="F5366" t="n">
        <v>9816</v>
      </c>
      <c r="G5366" t="inlineStr">
        <is>
          <t>2026-10-05</t>
        </is>
      </c>
      <c r="H5366" t="inlineStr">
        <is>
          <t>official</t>
        </is>
      </c>
      <c r="I5366" t="inlineStr">
        <is>
          <t>output/pages/096_dhawa-ihuru/diving__banyantree.com__maldives-vabbinfaru.md</t>
        </is>
      </c>
    </row>
    <row r="5367">
      <c r="A5367" t="n">
        <v>169</v>
      </c>
      <c r="B5367" t="inlineStr">
        <is>
          <t>Banyan Tree Maldives Vabbinfaru</t>
        </is>
      </c>
      <c r="C5367" t="inlineStr">
        <is>
          <t>https://www.banyantree.com/maldives/vabbinfaru</t>
        </is>
      </c>
      <c r="D5367" t="inlineStr">
        <is>
          <t>diving</t>
        </is>
      </c>
      <c r="E5367" t="inlineStr">
        <is>
          <t>Maldives Luxury Beachfront Villa Resort | Banyan Tree Vabbinfaru</t>
        </is>
      </c>
      <c r="F5367" t="n">
        <v>9816</v>
      </c>
      <c r="G5367" t="inlineStr">
        <is>
          <t>2026-10-05</t>
        </is>
      </c>
      <c r="H5367" t="inlineStr">
        <is>
          <t>official</t>
        </is>
      </c>
      <c r="I5367" t="inlineStr">
        <is>
          <t>output/pages/169_banyan-tree-maldives-vabbinfaru/diving__banyantree.com__maldives-vabbinfaru.md</t>
        </is>
      </c>
    </row>
    <row r="5368">
      <c r="A5368" t="n">
        <v>96</v>
      </c>
      <c r="B5368" t="inlineStr">
        <is>
          <t>Dhawa Ihuru</t>
        </is>
      </c>
      <c r="C5368" t="inlineStr">
        <is>
          <t>https://www.banyantree.com/thailand/samui</t>
        </is>
      </c>
      <c r="D5368" t="inlineStr">
        <is>
          <t>overview</t>
        </is>
      </c>
      <c r="E5368" t="inlineStr">
        <is>
          <t>5-Star Koh Samui Luxury Resort | Banyan Tree Samui</t>
        </is>
      </c>
      <c r="F5368" t="n">
        <v>11987</v>
      </c>
      <c r="G5368" t="inlineStr">
        <is>
          <t>2026-10-05</t>
        </is>
      </c>
      <c r="H5368" t="inlineStr">
        <is>
          <t>official</t>
        </is>
      </c>
      <c r="I5368" t="inlineStr">
        <is>
          <t>output/pages/096_dhawa-ihuru/overview__banyantree.com__thailand-samui.md</t>
        </is>
      </c>
    </row>
    <row r="5369">
      <c r="A5369" t="n">
        <v>169</v>
      </c>
      <c r="B5369" t="inlineStr">
        <is>
          <t>Banyan Tree Maldives Vabbinfaru</t>
        </is>
      </c>
      <c r="C5369" t="inlineStr">
        <is>
          <t>https://www.banyantree.com/thailand/samui</t>
        </is>
      </c>
      <c r="D5369" t="inlineStr">
        <is>
          <t>overview</t>
        </is>
      </c>
      <c r="E5369" t="inlineStr">
        <is>
          <t>5-Star Koh Samui Luxury Resort | Banyan Tree Samui</t>
        </is>
      </c>
      <c r="F5369" t="n">
        <v>11987</v>
      </c>
      <c r="G5369" t="inlineStr">
        <is>
          <t>2026-10-05</t>
        </is>
      </c>
      <c r="H5369" t="inlineStr">
        <is>
          <t>official</t>
        </is>
      </c>
      <c r="I5369" t="inlineStr">
        <is>
          <t>output/pages/169_banyan-tree-maldives-vabbinfaru/overview__banyantree.com__thailand-samui.md</t>
        </is>
      </c>
    </row>
    <row r="5370">
      <c r="A5370" t="n">
        <v>96</v>
      </c>
      <c r="B5370" t="inlineStr">
        <is>
          <t>Dhawa Ihuru</t>
        </is>
      </c>
      <c r="C5370" t="inlineStr">
        <is>
          <t>https://www.banyantree.com/cn</t>
        </is>
      </c>
      <c r="D5370" t="inlineStr">
        <is>
          <t>other</t>
        </is>
      </c>
      <c r="E5370" t="inlineStr">
        <is>
          <t>悦榕酒店和度假村</t>
        </is>
      </c>
      <c r="F5370" t="n">
        <v>1954</v>
      </c>
      <c r="G5370" t="inlineStr">
        <is>
          <t>2026-10-05</t>
        </is>
      </c>
      <c r="H5370" t="inlineStr">
        <is>
          <t>official</t>
        </is>
      </c>
      <c r="I5370" t="inlineStr">
        <is>
          <t>output/pages/096_dhawa-ihuru/other__banyantree.com__cn.md</t>
        </is>
      </c>
    </row>
    <row r="5371">
      <c r="A5371" t="n">
        <v>169</v>
      </c>
      <c r="B5371" t="inlineStr">
        <is>
          <t>Banyan Tree Maldives Vabbinfaru</t>
        </is>
      </c>
      <c r="C5371" t="inlineStr">
        <is>
          <t>https://www.banyantree.com/cn</t>
        </is>
      </c>
      <c r="D5371" t="inlineStr">
        <is>
          <t>other</t>
        </is>
      </c>
      <c r="E5371" t="inlineStr">
        <is>
          <t>悦榕酒店和度假村</t>
        </is>
      </c>
      <c r="F5371" t="n">
        <v>1954</v>
      </c>
      <c r="G5371" t="inlineStr">
        <is>
          <t>2026-10-05</t>
        </is>
      </c>
      <c r="H5371" t="inlineStr">
        <is>
          <t>official</t>
        </is>
      </c>
      <c r="I5371" t="inlineStr">
        <is>
          <t>output/pages/169_banyan-tree-maldives-vabbinfaru/other__banyantree.com__cn.md</t>
        </is>
      </c>
    </row>
    <row r="5372">
      <c r="A5372" t="n">
        <v>96</v>
      </c>
      <c r="B5372" t="inlineStr">
        <is>
          <t>Dhawa Ihuru</t>
        </is>
      </c>
      <c r="C5372" t="inlineStr">
        <is>
          <t>https://www.banyantree.com/meetings-and-events</t>
        </is>
      </c>
      <c r="D5372" t="inlineStr">
        <is>
          <t>events</t>
        </is>
      </c>
      <c r="E5372" t="inlineStr">
        <is>
          <t>Hotel Meeting and Event Spaces | Banyan Tree Hotels and Resorts</t>
        </is>
      </c>
      <c r="F5372" t="n">
        <v>1049</v>
      </c>
      <c r="G5372" t="inlineStr">
        <is>
          <t>2026-10-05</t>
        </is>
      </c>
      <c r="H5372" t="inlineStr">
        <is>
          <t>official</t>
        </is>
      </c>
      <c r="I5372" t="inlineStr">
        <is>
          <t>output/pages/096_dhawa-ihuru/events__banyantree.com__meetings-and-events.md</t>
        </is>
      </c>
    </row>
    <row r="5373">
      <c r="A5373" t="n">
        <v>169</v>
      </c>
      <c r="B5373" t="inlineStr">
        <is>
          <t>Banyan Tree Maldives Vabbinfaru</t>
        </is>
      </c>
      <c r="C5373" t="inlineStr">
        <is>
          <t>https://www.banyantree.com/meetings-and-events</t>
        </is>
      </c>
      <c r="D5373" t="inlineStr">
        <is>
          <t>events</t>
        </is>
      </c>
      <c r="E5373" t="inlineStr">
        <is>
          <t>Hotel Meeting and Event Spaces | Banyan Tree Hotels and Resorts</t>
        </is>
      </c>
      <c r="F5373" t="n">
        <v>1049</v>
      </c>
      <c r="G5373" t="inlineStr">
        <is>
          <t>2026-10-05</t>
        </is>
      </c>
      <c r="H5373" t="inlineStr">
        <is>
          <t>official</t>
        </is>
      </c>
      <c r="I5373" t="inlineStr">
        <is>
          <t>output/pages/169_banyan-tree-maldives-vabbinfaru/events__banyantree.com__meetings-and-events.md</t>
        </is>
      </c>
    </row>
    <row r="5374">
      <c r="A5374" t="n">
        <v>96</v>
      </c>
      <c r="B5374" t="inlineStr">
        <is>
          <t>Dhawa Ihuru</t>
        </is>
      </c>
      <c r="C5374" t="inlineStr">
        <is>
          <t>https://www.banyantree.com/veya</t>
        </is>
      </c>
      <c r="D5374" t="inlineStr">
        <is>
          <t>overview</t>
        </is>
      </c>
      <c r="E5374" t="inlineStr">
        <is>
          <t>Holistic Wellbeing Resorts with Purpose | Banyan Tree Veya</t>
        </is>
      </c>
      <c r="F5374" t="n">
        <v>3358</v>
      </c>
      <c r="G5374" t="inlineStr">
        <is>
          <t>2026-10-05</t>
        </is>
      </c>
      <c r="H5374" t="inlineStr">
        <is>
          <t>official</t>
        </is>
      </c>
      <c r="I5374" t="inlineStr">
        <is>
          <t>output/pages/096_dhawa-ihuru/overview__banyantree.com__veya.md</t>
        </is>
      </c>
    </row>
    <row r="5375">
      <c r="A5375" t="n">
        <v>169</v>
      </c>
      <c r="B5375" t="inlineStr">
        <is>
          <t>Banyan Tree Maldives Vabbinfaru</t>
        </is>
      </c>
      <c r="C5375" t="inlineStr">
        <is>
          <t>https://www.banyantree.com/veya</t>
        </is>
      </c>
      <c r="D5375" t="inlineStr">
        <is>
          <t>overview</t>
        </is>
      </c>
      <c r="E5375" t="inlineStr">
        <is>
          <t>Holistic Wellbeing Resorts with Purpose | Banyan Tree Veya</t>
        </is>
      </c>
      <c r="F5375" t="n">
        <v>3358</v>
      </c>
      <c r="G5375" t="inlineStr">
        <is>
          <t>2026-10-05</t>
        </is>
      </c>
      <c r="H5375" t="inlineStr">
        <is>
          <t>official</t>
        </is>
      </c>
      <c r="I5375" t="inlineStr">
        <is>
          <t>output/pages/169_banyan-tree-maldives-vabbinfaru/overview__banyantree.com__veya.md</t>
        </is>
      </c>
    </row>
    <row r="5376">
      <c r="A5376" t="n">
        <v>96</v>
      </c>
      <c r="B5376" t="inlineStr">
        <is>
          <t>Dhawa Ihuru</t>
        </is>
      </c>
      <c r="C5376" t="inlineStr">
        <is>
          <t>https://www.banyantree.com/thailand/phuket</t>
        </is>
      </c>
      <c r="D5376" t="inlineStr">
        <is>
          <t>villas</t>
        </is>
      </c>
      <c r="E5376" t="inlineStr">
        <is>
          <t>Best Resorts in Phuket - 5 Star Pool Villa Resort | Banyan Tree Phuket</t>
        </is>
      </c>
      <c r="F5376" t="n">
        <v>8923</v>
      </c>
      <c r="G5376" t="inlineStr">
        <is>
          <t>2026-10-05</t>
        </is>
      </c>
      <c r="H5376" t="inlineStr">
        <is>
          <t>official</t>
        </is>
      </c>
      <c r="I5376" t="inlineStr">
        <is>
          <t>output/pages/096_dhawa-ihuru/villas__banyantree.com__thailand-phuket.md</t>
        </is>
      </c>
    </row>
    <row r="5377">
      <c r="A5377" t="n">
        <v>169</v>
      </c>
      <c r="B5377" t="inlineStr">
        <is>
          <t>Banyan Tree Maldives Vabbinfaru</t>
        </is>
      </c>
      <c r="C5377" t="inlineStr">
        <is>
          <t>https://www.banyantree.com/thailand/phuket</t>
        </is>
      </c>
      <c r="D5377" t="inlineStr">
        <is>
          <t>villas</t>
        </is>
      </c>
      <c r="E5377" t="inlineStr">
        <is>
          <t>Best Resorts in Phuket - 5 Star Pool Villa Resort | Banyan Tree Phuket</t>
        </is>
      </c>
      <c r="F5377" t="n">
        <v>8923</v>
      </c>
      <c r="G5377" t="inlineStr">
        <is>
          <t>2026-10-05</t>
        </is>
      </c>
      <c r="H5377" t="inlineStr">
        <is>
          <t>official</t>
        </is>
      </c>
      <c r="I5377" t="inlineStr">
        <is>
          <t>output/pages/169_banyan-tree-maldives-vabbinfaru/villas__banyantree.com__thailand-phuket.md</t>
        </is>
      </c>
    </row>
    <row r="5378">
      <c r="A5378" t="n">
        <v>96</v>
      </c>
      <c r="B5378" t="inlineStr">
        <is>
          <t>Dhawa Ihuru</t>
        </is>
      </c>
      <c r="C5378" t="inlineStr">
        <is>
          <t>https://www.banyantree.com/mexico/mayakoba/destinations-weddings</t>
        </is>
      </c>
      <c r="D5378" t="inlineStr">
        <is>
          <t>wedding</t>
        </is>
      </c>
      <c r="E5378" t="inlineStr">
        <is>
          <t>Weddings &amp; Honeymoons in Mayakoba | Banyan Tree Mayakoba</t>
        </is>
      </c>
      <c r="F5378" t="n">
        <v>1646</v>
      </c>
      <c r="G5378" t="inlineStr">
        <is>
          <t>2026-10-05</t>
        </is>
      </c>
      <c r="H5378" t="inlineStr">
        <is>
          <t>official</t>
        </is>
      </c>
      <c r="I5378" t="inlineStr">
        <is>
          <t>output/pages/096_dhawa-ihuru/wedding__banyantree.com__mexico-mayakoba-destinations-weddings.md</t>
        </is>
      </c>
    </row>
    <row r="5379">
      <c r="A5379" t="n">
        <v>169</v>
      </c>
      <c r="B5379" t="inlineStr">
        <is>
          <t>Banyan Tree Maldives Vabbinfaru</t>
        </is>
      </c>
      <c r="C5379" t="inlineStr">
        <is>
          <t>https://www.banyantree.com/mexico/mayakoba/destinations-weddings</t>
        </is>
      </c>
      <c r="D5379" t="inlineStr">
        <is>
          <t>wedding</t>
        </is>
      </c>
      <c r="E5379" t="inlineStr">
        <is>
          <t>Weddings &amp; Honeymoons in Mayakoba | Banyan Tree Mayakoba</t>
        </is>
      </c>
      <c r="F5379" t="n">
        <v>1646</v>
      </c>
      <c r="G5379" t="inlineStr">
        <is>
          <t>2026-10-05</t>
        </is>
      </c>
      <c r="H5379" t="inlineStr">
        <is>
          <t>official</t>
        </is>
      </c>
      <c r="I5379" t="inlineStr">
        <is>
          <t>output/pages/169_banyan-tree-maldives-vabbinfaru/wedding__banyantree.com__mexico-mayakoba-destinations-weddings.md</t>
        </is>
      </c>
    </row>
    <row r="5380">
      <c r="A5380" t="n">
        <v>96</v>
      </c>
      <c r="B5380" t="inlineStr">
        <is>
          <t>Dhawa Ihuru</t>
        </is>
      </c>
      <c r="C5380" t="inlineStr">
        <is>
          <t>https://www.banyantree.com/mexico/mayakoba/spa/banyan-tree-spa-mayakoba</t>
        </is>
      </c>
      <c r="D5380" t="inlineStr">
        <is>
          <t>spa</t>
        </is>
      </c>
      <c r="E5380" t="inlineStr">
        <is>
          <t>Asian Healing with Mexican Influences | Banyan Tree Spa Mayakoba</t>
        </is>
      </c>
      <c r="F5380" t="n">
        <v>7145</v>
      </c>
      <c r="G5380" t="inlineStr">
        <is>
          <t>2026-10-05</t>
        </is>
      </c>
      <c r="H5380" t="inlineStr">
        <is>
          <t>official</t>
        </is>
      </c>
      <c r="I5380" t="inlineStr">
        <is>
          <t>output/pages/096_dhawa-ihuru/spa__banyantree.com__mexico-mayakoba-spa-banyan-tree-spa-mayakoba.md</t>
        </is>
      </c>
    </row>
    <row r="5381">
      <c r="A5381" t="n">
        <v>169</v>
      </c>
      <c r="B5381" t="inlineStr">
        <is>
          <t>Banyan Tree Maldives Vabbinfaru</t>
        </is>
      </c>
      <c r="C5381" t="inlineStr">
        <is>
          <t>https://www.banyantree.com/mexico/mayakoba/spa/banyan-tree-spa-mayakoba</t>
        </is>
      </c>
      <c r="D5381" t="inlineStr">
        <is>
          <t>spa</t>
        </is>
      </c>
      <c r="E5381" t="inlineStr">
        <is>
          <t>Asian Healing with Mexican Influences | Banyan Tree Spa Mayakoba</t>
        </is>
      </c>
      <c r="F5381" t="n">
        <v>7145</v>
      </c>
      <c r="G5381" t="inlineStr">
        <is>
          <t>2026-10-05</t>
        </is>
      </c>
      <c r="H5381" t="inlineStr">
        <is>
          <t>official</t>
        </is>
      </c>
      <c r="I5381" t="inlineStr">
        <is>
          <t>output/pages/169_banyan-tree-maldives-vabbinfaru/spa__banyantree.com__mexico-mayakoba-spa-banyan-tree-spa-mayakoba.md</t>
        </is>
      </c>
    </row>
    <row r="5382">
      <c r="A5382" t="n">
        <v>96</v>
      </c>
      <c r="B5382" t="inlineStr">
        <is>
          <t>Dhawa Ihuru</t>
        </is>
      </c>
      <c r="C5382" t="inlineStr">
        <is>
          <t>https://www.banyantree.com/mexico/mayakoba/experiences/mayakoba-experiences</t>
        </is>
      </c>
      <c r="D5382" t="inlineStr">
        <is>
          <t>diving</t>
        </is>
      </c>
      <c r="E5382" t="inlineStr">
        <is>
          <t>Watersports In Riviera Maya | Mayakoba - Banyan Tree Hotels and Resorts</t>
        </is>
      </c>
      <c r="F5382" t="n">
        <v>6201</v>
      </c>
      <c r="G5382" t="inlineStr">
        <is>
          <t>2026-10-05</t>
        </is>
      </c>
      <c r="H5382" t="inlineStr">
        <is>
          <t>official</t>
        </is>
      </c>
      <c r="I5382" t="inlineStr">
        <is>
          <t>output/pages/096_dhawa-ihuru/diving__banyantree.com__mexico-mayakoba-experiences-mayakoba-experiences.md</t>
        </is>
      </c>
    </row>
    <row r="5383">
      <c r="A5383" t="n">
        <v>169</v>
      </c>
      <c r="B5383" t="inlineStr">
        <is>
          <t>Banyan Tree Maldives Vabbinfaru</t>
        </is>
      </c>
      <c r="C5383" t="inlineStr">
        <is>
          <t>https://www.banyantree.com/mexico/mayakoba/experiences/mayakoba-experiences</t>
        </is>
      </c>
      <c r="D5383" t="inlineStr">
        <is>
          <t>diving</t>
        </is>
      </c>
      <c r="E5383" t="inlineStr">
        <is>
          <t>Watersports In Riviera Maya | Mayakoba - Banyan Tree Hotels and Resorts</t>
        </is>
      </c>
      <c r="F5383" t="n">
        <v>6201</v>
      </c>
      <c r="G5383" t="inlineStr">
        <is>
          <t>2026-10-05</t>
        </is>
      </c>
      <c r="H5383" t="inlineStr">
        <is>
          <t>official</t>
        </is>
      </c>
      <c r="I5383" t="inlineStr">
        <is>
          <t>output/pages/169_banyan-tree-maldives-vabbinfaru/diving__banyantree.com__mexico-mayakoba-experiences-mayakoba-experiences.md</t>
        </is>
      </c>
    </row>
    <row r="5384">
      <c r="A5384" t="n">
        <v>96</v>
      </c>
      <c r="B5384" t="inlineStr">
        <is>
          <t>Dhawa Ihuru</t>
        </is>
      </c>
      <c r="C5384" t="inlineStr">
        <is>
          <t>https://www.banyantree.com/mexico/mayakoba/experiences</t>
        </is>
      </c>
      <c r="D5384" t="inlineStr">
        <is>
          <t>excursions</t>
        </is>
      </c>
      <c r="E5384" t="inlineStr">
        <is>
          <t>Mayakoba Experiences | Banyan Tree Mayakoba</t>
        </is>
      </c>
      <c r="F5384" t="n">
        <v>2719</v>
      </c>
      <c r="G5384" t="inlineStr">
        <is>
          <t>2026-10-05</t>
        </is>
      </c>
      <c r="H5384" t="inlineStr">
        <is>
          <t>official</t>
        </is>
      </c>
      <c r="I5384" t="inlineStr">
        <is>
          <t>output/pages/096_dhawa-ihuru/excursions__banyantree.com__mexico-mayakoba-experiences.md</t>
        </is>
      </c>
    </row>
    <row r="5385">
      <c r="A5385" t="n">
        <v>169</v>
      </c>
      <c r="B5385" t="inlineStr">
        <is>
          <t>Banyan Tree Maldives Vabbinfaru</t>
        </is>
      </c>
      <c r="C5385" t="inlineStr">
        <is>
          <t>https://www.banyantree.com/mexico/mayakoba/experiences</t>
        </is>
      </c>
      <c r="D5385" t="inlineStr">
        <is>
          <t>excursions</t>
        </is>
      </c>
      <c r="E5385" t="inlineStr">
        <is>
          <t>Mayakoba Experiences | Banyan Tree Mayakoba</t>
        </is>
      </c>
      <c r="F5385" t="n">
        <v>2719</v>
      </c>
      <c r="G5385" t="inlineStr">
        <is>
          <t>2026-10-05</t>
        </is>
      </c>
      <c r="H5385" t="inlineStr">
        <is>
          <t>official</t>
        </is>
      </c>
      <c r="I5385" t="inlineStr">
        <is>
          <t>output/pages/169_banyan-tree-maldives-vabbinfaru/excursions__banyantree.com__mexico-mayakoba-experiences.md</t>
        </is>
      </c>
    </row>
    <row r="5386">
      <c r="A5386" t="n">
        <v>96</v>
      </c>
      <c r="B5386" t="inlineStr">
        <is>
          <t>Dhawa Ihuru</t>
        </is>
      </c>
      <c r="C5386" t="inlineStr">
        <is>
          <t>https://www.banyantree.com/mexico/mayakoba/gallery</t>
        </is>
      </c>
      <c r="D5386" t="inlineStr">
        <is>
          <t>downloads</t>
        </is>
      </c>
      <c r="E5386" t="inlineStr">
        <is>
          <t>Hotel Photo Gallery | Banyan Tree Mayakoba</t>
        </is>
      </c>
      <c r="F5386" t="n">
        <v>1765</v>
      </c>
      <c r="G5386" t="inlineStr">
        <is>
          <t>2026-10-05</t>
        </is>
      </c>
      <c r="H5386" t="inlineStr">
        <is>
          <t>official</t>
        </is>
      </c>
      <c r="I5386" t="inlineStr">
        <is>
          <t>output/pages/096_dhawa-ihuru/downloads__banyantree.com__mexico-mayakoba-gallery.md</t>
        </is>
      </c>
    </row>
    <row r="5387">
      <c r="A5387" t="n">
        <v>169</v>
      </c>
      <c r="B5387" t="inlineStr">
        <is>
          <t>Banyan Tree Maldives Vabbinfaru</t>
        </is>
      </c>
      <c r="C5387" t="inlineStr">
        <is>
          <t>https://www.banyantree.com/mexico/mayakoba/gallery</t>
        </is>
      </c>
      <c r="D5387" t="inlineStr">
        <is>
          <t>downloads</t>
        </is>
      </c>
      <c r="E5387" t="inlineStr">
        <is>
          <t>Hotel Photo Gallery | Banyan Tree Mayakoba</t>
        </is>
      </c>
      <c r="F5387" t="n">
        <v>1765</v>
      </c>
      <c r="G5387" t="inlineStr">
        <is>
          <t>2026-10-05</t>
        </is>
      </c>
      <c r="H5387" t="inlineStr">
        <is>
          <t>official</t>
        </is>
      </c>
      <c r="I5387" t="inlineStr">
        <is>
          <t>output/pages/169_banyan-tree-maldives-vabbinfaru/downloads__banyantree.com__mexico-mayakoba-gallery.md</t>
        </is>
      </c>
    </row>
    <row r="5388">
      <c r="A5388" t="n">
        <v>96</v>
      </c>
      <c r="B5388" t="inlineStr">
        <is>
          <t>Dhawa Ihuru</t>
        </is>
      </c>
      <c r="C5388" t="inlineStr">
        <is>
          <t>https://www.banyantree.com/mexico/mayakoba/location</t>
        </is>
      </c>
      <c r="D5388" t="inlineStr">
        <is>
          <t>transfers</t>
        </is>
      </c>
      <c r="E5388" t="inlineStr">
        <is>
          <t>Hotel Location | How To Get There | Banyan Tree Mayakoba</t>
        </is>
      </c>
      <c r="F5388" t="n">
        <v>1230</v>
      </c>
      <c r="G5388" t="inlineStr">
        <is>
          <t>2026-10-05</t>
        </is>
      </c>
      <c r="H5388" t="inlineStr">
        <is>
          <t>official</t>
        </is>
      </c>
      <c r="I5388" t="inlineStr">
        <is>
          <t>output/pages/096_dhawa-ihuru/transfers__banyantree.com__mexico-mayakoba-location.md</t>
        </is>
      </c>
    </row>
    <row r="5389">
      <c r="A5389" t="n">
        <v>169</v>
      </c>
      <c r="B5389" t="inlineStr">
        <is>
          <t>Banyan Tree Maldives Vabbinfaru</t>
        </is>
      </c>
      <c r="C5389" t="inlineStr">
        <is>
          <t>https://www.banyantree.com/mexico/mayakoba/location</t>
        </is>
      </c>
      <c r="D5389" t="inlineStr">
        <is>
          <t>transfers</t>
        </is>
      </c>
      <c r="E5389" t="inlineStr">
        <is>
          <t>Hotel Location | How To Get There | Banyan Tree Mayakoba</t>
        </is>
      </c>
      <c r="F5389" t="n">
        <v>1230</v>
      </c>
      <c r="G5389" t="inlineStr">
        <is>
          <t>2026-10-05</t>
        </is>
      </c>
      <c r="H5389" t="inlineStr">
        <is>
          <t>official</t>
        </is>
      </c>
      <c r="I5389" t="inlineStr">
        <is>
          <t>output/pages/169_banyan-tree-maldives-vabbinfaru/transfers__banyantree.com__mexico-mayakoba-location.md</t>
        </is>
      </c>
    </row>
    <row r="5390">
      <c r="A5390" t="n">
        <v>96</v>
      </c>
      <c r="B5390" t="inlineStr">
        <is>
          <t>Dhawa Ihuru</t>
        </is>
      </c>
      <c r="C5390" t="inlineStr">
        <is>
          <t>https://www.banyantree.com/mexico/mayakoba/offers</t>
        </is>
      </c>
      <c r="D5390" t="inlineStr">
        <is>
          <t>offers</t>
        </is>
      </c>
      <c r="E5390" t="inlineStr">
        <is>
          <t>Playa del Carmen Hotel Offers | Banyan Tree Mayakoba</t>
        </is>
      </c>
      <c r="F5390" t="n">
        <v>4884</v>
      </c>
      <c r="G5390" t="inlineStr">
        <is>
          <t>2026-10-05</t>
        </is>
      </c>
      <c r="H5390" t="inlineStr">
        <is>
          <t>official</t>
        </is>
      </c>
      <c r="I5390" t="inlineStr">
        <is>
          <t>output/pages/096_dhawa-ihuru/offers__banyantree.com__mexico-mayakoba-offers.md</t>
        </is>
      </c>
    </row>
    <row r="5391">
      <c r="A5391" t="n">
        <v>169</v>
      </c>
      <c r="B5391" t="inlineStr">
        <is>
          <t>Banyan Tree Maldives Vabbinfaru</t>
        </is>
      </c>
      <c r="C5391" t="inlineStr">
        <is>
          <t>https://www.banyantree.com/mexico/mayakoba/offers</t>
        </is>
      </c>
      <c r="D5391" t="inlineStr">
        <is>
          <t>offers</t>
        </is>
      </c>
      <c r="E5391" t="inlineStr">
        <is>
          <t>Playa del Carmen Hotel Offers | Banyan Tree Mayakoba</t>
        </is>
      </c>
      <c r="F5391" t="n">
        <v>4884</v>
      </c>
      <c r="G5391" t="inlineStr">
        <is>
          <t>2026-10-05</t>
        </is>
      </c>
      <c r="H5391" t="inlineStr">
        <is>
          <t>official</t>
        </is>
      </c>
      <c r="I5391" t="inlineStr">
        <is>
          <t>output/pages/169_banyan-tree-maldives-vabbinfaru/offers__banyantree.com__mexico-mayakoba-offers.md</t>
        </is>
      </c>
    </row>
    <row r="5392">
      <c r="A5392" t="n">
        <v>96</v>
      </c>
      <c r="B5392" t="inlineStr">
        <is>
          <t>Dhawa Ihuru</t>
        </is>
      </c>
      <c r="C5392" t="inlineStr">
        <is>
          <t>https://www.banyantree.com/mexico/mayakoba/accommodation/two-bedroom-family-residence</t>
        </is>
      </c>
      <c r="D5392" t="inlineStr">
        <is>
          <t>kids</t>
        </is>
      </c>
      <c r="E5392" t="inlineStr">
        <is>
          <t>Two-Bedroom Family Residence | Banyan Tree Mayakoba</t>
        </is>
      </c>
      <c r="F5392" t="n">
        <v>1045</v>
      </c>
      <c r="G5392" t="inlineStr">
        <is>
          <t>2026-10-05</t>
        </is>
      </c>
      <c r="H5392" t="inlineStr">
        <is>
          <t>official</t>
        </is>
      </c>
      <c r="I5392" t="inlineStr">
        <is>
          <t>output/pages/096_dhawa-ihuru/kids__banyantree.com__mexico-mayakoba-accommodation-two-bedroom-family-residence.md</t>
        </is>
      </c>
    </row>
    <row r="5393">
      <c r="A5393" t="n">
        <v>169</v>
      </c>
      <c r="B5393" t="inlineStr">
        <is>
          <t>Banyan Tree Maldives Vabbinfaru</t>
        </is>
      </c>
      <c r="C5393" t="inlineStr">
        <is>
          <t>https://www.banyantree.com/mexico/mayakoba/accommodation/two-bedroom-family-residence</t>
        </is>
      </c>
      <c r="D5393" t="inlineStr">
        <is>
          <t>kids</t>
        </is>
      </c>
      <c r="E5393" t="inlineStr">
        <is>
          <t>Two-Bedroom Family Residence | Banyan Tree Mayakoba</t>
        </is>
      </c>
      <c r="F5393" t="n">
        <v>1045</v>
      </c>
      <c r="G5393" t="inlineStr">
        <is>
          <t>2026-10-05</t>
        </is>
      </c>
      <c r="H5393" t="inlineStr">
        <is>
          <t>official</t>
        </is>
      </c>
      <c r="I5393" t="inlineStr">
        <is>
          <t>output/pages/169_banyan-tree-maldives-vabbinfaru/kids__banyantree.com__mexico-mayakoba-accommodation-two-bedroom-family-residence.md</t>
        </is>
      </c>
    </row>
    <row r="5394">
      <c r="A5394" t="n">
        <v>96</v>
      </c>
      <c r="B5394" t="inlineStr">
        <is>
          <t>Dhawa Ihuru</t>
        </is>
      </c>
      <c r="C5394" t="inlineStr">
        <is>
          <t>https://www.banyantree.com/mexico/mayakoba/accommodation/serenity-pool-villa-with-living-room</t>
        </is>
      </c>
      <c r="D5394" t="inlineStr">
        <is>
          <t>villas</t>
        </is>
      </c>
      <c r="E5394" t="inlineStr">
        <is>
          <t>Serenity Pool Villa With Living Room | Banyan Tree Mayakoba</t>
        </is>
      </c>
      <c r="F5394" t="n">
        <v>994</v>
      </c>
      <c r="G5394" t="inlineStr">
        <is>
          <t>2026-10-05</t>
        </is>
      </c>
      <c r="H5394" t="inlineStr">
        <is>
          <t>official</t>
        </is>
      </c>
      <c r="I5394" t="inlineStr">
        <is>
          <t>output/pages/096_dhawa-ihuru/villas__banyantree.com__mexico-mayakoba-accommodation-serenity-pool-villa-with-livin.md</t>
        </is>
      </c>
    </row>
    <row r="5395">
      <c r="A5395" t="n">
        <v>169</v>
      </c>
      <c r="B5395" t="inlineStr">
        <is>
          <t>Banyan Tree Maldives Vabbinfaru</t>
        </is>
      </c>
      <c r="C5395" t="inlineStr">
        <is>
          <t>https://www.banyantree.com/mexico/mayakoba/accommodation/serenity-pool-villa-with-living-room</t>
        </is>
      </c>
      <c r="D5395" t="inlineStr">
        <is>
          <t>villas</t>
        </is>
      </c>
      <c r="E5395" t="inlineStr">
        <is>
          <t>Serenity Pool Villa With Living Room | Banyan Tree Mayakoba</t>
        </is>
      </c>
      <c r="F5395" t="n">
        <v>994</v>
      </c>
      <c r="G5395" t="inlineStr">
        <is>
          <t>2026-10-05</t>
        </is>
      </c>
      <c r="H5395" t="inlineStr">
        <is>
          <t>official</t>
        </is>
      </c>
      <c r="I5395" t="inlineStr">
        <is>
          <t>output/pages/169_banyan-tree-maldives-vabbinfaru/villas__banyantree.com__mexico-mayakoba-accommodation-serenity-pool-villa-with-livin.md</t>
        </is>
      </c>
    </row>
    <row r="5396">
      <c r="A5396" t="n">
        <v>96</v>
      </c>
      <c r="B5396" t="inlineStr">
        <is>
          <t>Dhawa Ihuru</t>
        </is>
      </c>
      <c r="C5396" t="inlineStr">
        <is>
          <t>https://www.banyantree.com/mexico/mayakoba/accommodation</t>
        </is>
      </c>
      <c r="D5396" t="inlineStr">
        <is>
          <t>villas</t>
        </is>
      </c>
      <c r="E5396" t="inlineStr">
        <is>
          <t>Playa Del Carmen Pool Villas &amp; Suites | Banyan Tree Mayakoba</t>
        </is>
      </c>
      <c r="F5396" t="n">
        <v>9883</v>
      </c>
      <c r="G5396" t="inlineStr">
        <is>
          <t>2026-10-05</t>
        </is>
      </c>
      <c r="H5396" t="inlineStr">
        <is>
          <t>official</t>
        </is>
      </c>
      <c r="I5396" t="inlineStr">
        <is>
          <t>output/pages/096_dhawa-ihuru/villas__banyantree.com__mexico-mayakoba-accommodation.md</t>
        </is>
      </c>
    </row>
    <row r="5397">
      <c r="A5397" t="n">
        <v>169</v>
      </c>
      <c r="B5397" t="inlineStr">
        <is>
          <t>Banyan Tree Maldives Vabbinfaru</t>
        </is>
      </c>
      <c r="C5397" t="inlineStr">
        <is>
          <t>https://www.banyantree.com/mexico/mayakoba/accommodation</t>
        </is>
      </c>
      <c r="D5397" t="inlineStr">
        <is>
          <t>villas</t>
        </is>
      </c>
      <c r="E5397" t="inlineStr">
        <is>
          <t>Playa Del Carmen Pool Villas &amp; Suites | Banyan Tree Mayakoba</t>
        </is>
      </c>
      <c r="F5397" t="n">
        <v>9883</v>
      </c>
      <c r="G5397" t="inlineStr">
        <is>
          <t>2026-10-05</t>
        </is>
      </c>
      <c r="H5397" t="inlineStr">
        <is>
          <t>official</t>
        </is>
      </c>
      <c r="I5397" t="inlineStr">
        <is>
          <t>output/pages/169_banyan-tree-maldives-vabbinfaru/villas__banyantree.com__mexico-mayakoba-accommodation.md</t>
        </is>
      </c>
    </row>
    <row r="5398">
      <c r="A5398" t="n">
        <v>96</v>
      </c>
      <c r="B5398" t="inlineStr">
        <is>
          <t>Dhawa Ihuru</t>
        </is>
      </c>
      <c r="C5398" t="inlineStr">
        <is>
          <t>https://www.banyantree.com/mexico/mayakoba/dining</t>
        </is>
      </c>
      <c r="D5398" t="inlineStr">
        <is>
          <t>dining</t>
        </is>
      </c>
      <c r="E5398" t="inlineStr">
        <is>
          <t>Playa Del Carmen Restaurants | Banyan Tree Mayakoba</t>
        </is>
      </c>
      <c r="F5398" t="n">
        <v>8512</v>
      </c>
      <c r="G5398" t="inlineStr">
        <is>
          <t>2026-10-05</t>
        </is>
      </c>
      <c r="H5398" t="inlineStr">
        <is>
          <t>official</t>
        </is>
      </c>
      <c r="I5398" t="inlineStr">
        <is>
          <t>output/pages/096_dhawa-ihuru/dining__banyantree.com__mexico-mayakoba-dining.md</t>
        </is>
      </c>
    </row>
    <row r="5399">
      <c r="A5399" t="n">
        <v>169</v>
      </c>
      <c r="B5399" t="inlineStr">
        <is>
          <t>Banyan Tree Maldives Vabbinfaru</t>
        </is>
      </c>
      <c r="C5399" t="inlineStr">
        <is>
          <t>https://www.banyantree.com/mexico/mayakoba/dining</t>
        </is>
      </c>
      <c r="D5399" t="inlineStr">
        <is>
          <t>dining</t>
        </is>
      </c>
      <c r="E5399" t="inlineStr">
        <is>
          <t>Playa Del Carmen Restaurants | Banyan Tree Mayakoba</t>
        </is>
      </c>
      <c r="F5399" t="n">
        <v>8512</v>
      </c>
      <c r="G5399" t="inlineStr">
        <is>
          <t>2026-10-05</t>
        </is>
      </c>
      <c r="H5399" t="inlineStr">
        <is>
          <t>official</t>
        </is>
      </c>
      <c r="I5399" t="inlineStr">
        <is>
          <t>output/pages/169_banyan-tree-maldives-vabbinfaru/dining__banyantree.com__mexico-mayakoba-dining.md</t>
        </is>
      </c>
    </row>
    <row r="5400">
      <c r="A5400" t="n">
        <v>96</v>
      </c>
      <c r="B5400" t="inlineStr">
        <is>
          <t>Dhawa Ihuru</t>
        </is>
      </c>
      <c r="C5400" t="inlineStr">
        <is>
          <t>https://www.banyantree.com/mexico/mayakoba/experiences/discover-the-riviera-mayas-cenotes-ruins</t>
        </is>
      </c>
      <c r="D5400" t="inlineStr">
        <is>
          <t>excursions</t>
        </is>
      </c>
      <c r="E5400" t="inlineStr">
        <is>
          <t>Nature &amp; Culture In Riviera Maya | Mayakoba - Banyan Tree Hotels and Resorts</t>
        </is>
      </c>
      <c r="F5400" t="n">
        <v>5523</v>
      </c>
      <c r="G5400" t="inlineStr">
        <is>
          <t>2026-10-05</t>
        </is>
      </c>
      <c r="H5400" t="inlineStr">
        <is>
          <t>official</t>
        </is>
      </c>
      <c r="I5400" t="inlineStr">
        <is>
          <t>output/pages/096_dhawa-ihuru/excursions__banyantree.com__mexico-mayakoba-experiences-discover-the-riviera-mayas-cenot.md</t>
        </is>
      </c>
    </row>
    <row r="5401">
      <c r="A5401" t="n">
        <v>169</v>
      </c>
      <c r="B5401" t="inlineStr">
        <is>
          <t>Banyan Tree Maldives Vabbinfaru</t>
        </is>
      </c>
      <c r="C5401" t="inlineStr">
        <is>
          <t>https://www.banyantree.com/mexico/mayakoba/experiences/discover-the-riviera-mayas-cenotes-ruins</t>
        </is>
      </c>
      <c r="D5401" t="inlineStr">
        <is>
          <t>excursions</t>
        </is>
      </c>
      <c r="E5401" t="inlineStr">
        <is>
          <t>Nature &amp; Culture In Riviera Maya | Mayakoba - Banyan Tree Hotels and Resorts</t>
        </is>
      </c>
      <c r="F5401" t="n">
        <v>5523</v>
      </c>
      <c r="G5401" t="inlineStr">
        <is>
          <t>2026-10-05</t>
        </is>
      </c>
      <c r="H5401" t="inlineStr">
        <is>
          <t>official</t>
        </is>
      </c>
      <c r="I5401" t="inlineStr">
        <is>
          <t>output/pages/169_banyan-tree-maldives-vabbinfaru/excursions__banyantree.com__mexico-mayakoba-experiences-discover-the-riviera-mayas-cenot.md</t>
        </is>
      </c>
    </row>
    <row r="5402">
      <c r="A5402" t="n">
        <v>96</v>
      </c>
      <c r="B5402" t="inlineStr">
        <is>
          <t>Dhawa Ihuru</t>
        </is>
      </c>
      <c r="C5402" t="inlineStr">
        <is>
          <t>https://www.banyantree.com/mexico/mayakoba/blog</t>
        </is>
      </c>
      <c r="D5402" t="inlineStr">
        <is>
          <t>overview</t>
        </is>
      </c>
      <c r="E5402" t="inlineStr">
        <is>
          <t>Mayakoba Travel Blog | Banyan Tree Hotels &amp; Resorts</t>
        </is>
      </c>
      <c r="F5402" t="n">
        <v>2407</v>
      </c>
      <c r="G5402" t="inlineStr">
        <is>
          <t>2026-10-05</t>
        </is>
      </c>
      <c r="H5402" t="inlineStr">
        <is>
          <t>official</t>
        </is>
      </c>
      <c r="I5402" t="inlineStr">
        <is>
          <t>output/pages/096_dhawa-ihuru/overview__banyantree.com__mexico-mayakoba-blog.md</t>
        </is>
      </c>
    </row>
    <row r="5403">
      <c r="A5403" t="n">
        <v>169</v>
      </c>
      <c r="B5403" t="inlineStr">
        <is>
          <t>Banyan Tree Maldives Vabbinfaru</t>
        </is>
      </c>
      <c r="C5403" t="inlineStr">
        <is>
          <t>https://www.banyantree.com/mexico/mayakoba/blog</t>
        </is>
      </c>
      <c r="D5403" t="inlineStr">
        <is>
          <t>overview</t>
        </is>
      </c>
      <c r="E5403" t="inlineStr">
        <is>
          <t>Mayakoba Travel Blog | Banyan Tree Hotels &amp; Resorts</t>
        </is>
      </c>
      <c r="F5403" t="n">
        <v>2407</v>
      </c>
      <c r="G5403" t="inlineStr">
        <is>
          <t>2026-10-05</t>
        </is>
      </c>
      <c r="H5403" t="inlineStr">
        <is>
          <t>official</t>
        </is>
      </c>
      <c r="I5403" t="inlineStr">
        <is>
          <t>output/pages/169_banyan-tree-maldives-vabbinfaru/overview__banyantree.com__mexico-mayakoba-blog.md</t>
        </is>
      </c>
    </row>
    <row r="5404">
      <c r="A5404" t="n">
        <v>96</v>
      </c>
      <c r="B5404" t="inlineStr">
        <is>
          <t>Dhawa Ihuru</t>
        </is>
      </c>
      <c r="C5404" t="inlineStr">
        <is>
          <t>https://www.banyantree.com/mexico/mayakoba/sustainability</t>
        </is>
      </c>
      <c r="D5404" t="inlineStr">
        <is>
          <t>sustainability</t>
        </is>
      </c>
      <c r="E5404" t="inlineStr">
        <is>
          <t>Mayakoba Hotel Sustainability | Banyan Tree Mayakoba</t>
        </is>
      </c>
      <c r="F5404" t="n">
        <v>9045</v>
      </c>
      <c r="G5404" t="inlineStr">
        <is>
          <t>2026-10-05</t>
        </is>
      </c>
      <c r="H5404" t="inlineStr">
        <is>
          <t>official</t>
        </is>
      </c>
      <c r="I5404" t="inlineStr">
        <is>
          <t>output/pages/096_dhawa-ihuru/sustainability__banyantree.com__mexico-mayakoba-sustainability.md</t>
        </is>
      </c>
    </row>
    <row r="5405">
      <c r="A5405" t="n">
        <v>169</v>
      </c>
      <c r="B5405" t="inlineStr">
        <is>
          <t>Banyan Tree Maldives Vabbinfaru</t>
        </is>
      </c>
      <c r="C5405" t="inlineStr">
        <is>
          <t>https://www.banyantree.com/mexico/mayakoba/sustainability</t>
        </is>
      </c>
      <c r="D5405" t="inlineStr">
        <is>
          <t>sustainability</t>
        </is>
      </c>
      <c r="E5405" t="inlineStr">
        <is>
          <t>Mayakoba Hotel Sustainability | Banyan Tree Mayakoba</t>
        </is>
      </c>
      <c r="F5405" t="n">
        <v>9045</v>
      </c>
      <c r="G5405" t="inlineStr">
        <is>
          <t>2026-10-05</t>
        </is>
      </c>
      <c r="H5405" t="inlineStr">
        <is>
          <t>official</t>
        </is>
      </c>
      <c r="I5405" t="inlineStr">
        <is>
          <t>output/pages/169_banyan-tree-maldives-vabbinfaru/sustainability__banyantree.com__mexico-mayakoba-sustainability.md</t>
        </is>
      </c>
    </row>
    <row r="5406">
      <c r="A5406" t="n">
        <v>96</v>
      </c>
      <c r="B5406" t="inlineStr">
        <is>
          <t>Dhawa Ihuru</t>
        </is>
      </c>
      <c r="C5406" t="inlineStr">
        <is>
          <t>https://www.banyantree.com/mexico/mayakoba/offers/summer-never-ends</t>
        </is>
      </c>
      <c r="D5406" t="inlineStr">
        <is>
          <t>offers</t>
        </is>
      </c>
      <c r="E5406" t="inlineStr">
        <is>
          <t>Summer Never Ends Hotel Offer | Banyan Tree Mayakoba</t>
        </is>
      </c>
      <c r="F5406" t="n">
        <v>2127</v>
      </c>
      <c r="G5406" t="inlineStr">
        <is>
          <t>2026-10-05</t>
        </is>
      </c>
      <c r="H5406" t="inlineStr">
        <is>
          <t>official</t>
        </is>
      </c>
      <c r="I5406" t="inlineStr">
        <is>
          <t>output/pages/096_dhawa-ihuru/offers__banyantree.com__mexico-mayakoba-offers-summer-never-ends.md</t>
        </is>
      </c>
    </row>
    <row r="5407">
      <c r="A5407" t="n">
        <v>169</v>
      </c>
      <c r="B5407" t="inlineStr">
        <is>
          <t>Banyan Tree Maldives Vabbinfaru</t>
        </is>
      </c>
      <c r="C5407" t="inlineStr">
        <is>
          <t>https://www.banyantree.com/mexico/mayakoba/offers/summer-never-ends</t>
        </is>
      </c>
      <c r="D5407" t="inlineStr">
        <is>
          <t>offers</t>
        </is>
      </c>
      <c r="E5407" t="inlineStr">
        <is>
          <t>Summer Never Ends Hotel Offer | Banyan Tree Mayakoba</t>
        </is>
      </c>
      <c r="F5407" t="n">
        <v>2127</v>
      </c>
      <c r="G5407" t="inlineStr">
        <is>
          <t>2026-10-05</t>
        </is>
      </c>
      <c r="H5407" t="inlineStr">
        <is>
          <t>official</t>
        </is>
      </c>
      <c r="I5407" t="inlineStr">
        <is>
          <t>output/pages/169_banyan-tree-maldives-vabbinfaru/offers__banyantree.com__mexico-mayakoba-offers-summer-never-ends.md</t>
        </is>
      </c>
    </row>
    <row r="5408">
      <c r="A5408" t="n">
        <v>96</v>
      </c>
      <c r="B5408" t="inlineStr">
        <is>
          <t>Dhawa Ihuru</t>
        </is>
      </c>
      <c r="C5408" t="inlineStr">
        <is>
          <t>https://www.banyantree.com/mexico/mayakoba/accommodation/three-bedroom-family-residence</t>
        </is>
      </c>
      <c r="D5408" t="inlineStr">
        <is>
          <t>kids</t>
        </is>
      </c>
      <c r="E5408" t="inlineStr">
        <is>
          <t>Three-Bedroom Family Residence | Banyan Tree Mayakoba</t>
        </is>
      </c>
      <c r="F5408" t="n">
        <v>1102</v>
      </c>
      <c r="G5408" t="inlineStr">
        <is>
          <t>2026-10-05</t>
        </is>
      </c>
      <c r="H5408" t="inlineStr">
        <is>
          <t>official</t>
        </is>
      </c>
      <c r="I5408" t="inlineStr">
        <is>
          <t>output/pages/096_dhawa-ihuru/kids__banyantree.com__mexico-mayakoba-accommodation-three-bedroom-family-residence.md</t>
        </is>
      </c>
    </row>
    <row r="5409">
      <c r="A5409" t="n">
        <v>169</v>
      </c>
      <c r="B5409" t="inlineStr">
        <is>
          <t>Banyan Tree Maldives Vabbinfaru</t>
        </is>
      </c>
      <c r="C5409" t="inlineStr">
        <is>
          <t>https://www.banyantree.com/mexico/mayakoba/accommodation/three-bedroom-family-residence</t>
        </is>
      </c>
      <c r="D5409" t="inlineStr">
        <is>
          <t>kids</t>
        </is>
      </c>
      <c r="E5409" t="inlineStr">
        <is>
          <t>Three-Bedroom Family Residence | Banyan Tree Mayakoba</t>
        </is>
      </c>
      <c r="F5409" t="n">
        <v>1102</v>
      </c>
      <c r="G5409" t="inlineStr">
        <is>
          <t>2026-10-05</t>
        </is>
      </c>
      <c r="H5409" t="inlineStr">
        <is>
          <t>official</t>
        </is>
      </c>
      <c r="I5409" t="inlineStr">
        <is>
          <t>output/pages/169_banyan-tree-maldives-vabbinfaru/kids__banyantree.com__mexico-mayakoba-accommodation-three-bedroom-family-residence.md</t>
        </is>
      </c>
    </row>
    <row r="5410">
      <c r="A5410" t="n">
        <v>96</v>
      </c>
      <c r="B5410" t="inlineStr">
        <is>
          <t>Dhawa Ihuru</t>
        </is>
      </c>
      <c r="C5410" t="inlineStr">
        <is>
          <t>https://www.banyantree.com/mexico/mayakoba/meetings-and-events</t>
        </is>
      </c>
      <c r="D5410" t="inlineStr">
        <is>
          <t>events</t>
        </is>
      </c>
      <c r="E5410" t="inlineStr">
        <is>
          <t>Mayakoba Meeting &amp; Event Venues | Banyan Tree Mayakoba</t>
        </is>
      </c>
      <c r="F5410" t="n">
        <v>9198</v>
      </c>
      <c r="G5410" t="inlineStr">
        <is>
          <t>2026-10-05</t>
        </is>
      </c>
      <c r="H5410" t="inlineStr">
        <is>
          <t>official</t>
        </is>
      </c>
      <c r="I5410" t="inlineStr">
        <is>
          <t>output/pages/096_dhawa-ihuru/events__banyantree.com__mexico-mayakoba-meetings-and-events.md</t>
        </is>
      </c>
    </row>
    <row r="5411">
      <c r="A5411" t="n">
        <v>169</v>
      </c>
      <c r="B5411" t="inlineStr">
        <is>
          <t>Banyan Tree Maldives Vabbinfaru</t>
        </is>
      </c>
      <c r="C5411" t="inlineStr">
        <is>
          <t>https://www.banyantree.com/mexico/mayakoba/meetings-and-events</t>
        </is>
      </c>
      <c r="D5411" t="inlineStr">
        <is>
          <t>events</t>
        </is>
      </c>
      <c r="E5411" t="inlineStr">
        <is>
          <t>Mayakoba Meeting &amp; Event Venues | Banyan Tree Mayakoba</t>
        </is>
      </c>
      <c r="F5411" t="n">
        <v>9198</v>
      </c>
      <c r="G5411" t="inlineStr">
        <is>
          <t>2026-10-05</t>
        </is>
      </c>
      <c r="H5411" t="inlineStr">
        <is>
          <t>official</t>
        </is>
      </c>
      <c r="I5411" t="inlineStr">
        <is>
          <t>output/pages/169_banyan-tree-maldives-vabbinfaru/events__banyantree.com__mexico-mayakoba-meetings-and-events.md</t>
        </is>
      </c>
    </row>
    <row r="5412">
      <c r="A5412" t="n">
        <v>96</v>
      </c>
      <c r="B5412" t="inlineStr">
        <is>
          <t>Dhawa Ihuru</t>
        </is>
      </c>
      <c r="C5412" t="inlineStr">
        <is>
          <t>https://www.banyantree.com/mexico/mayakoba/experiences/special-events</t>
        </is>
      </c>
      <c r="D5412" t="inlineStr">
        <is>
          <t>events</t>
        </is>
      </c>
      <c r="E5412" t="inlineStr">
        <is>
          <t>Local Festivals And Attractions in Mayakoba - Banyan Tree Hotels and Resorts</t>
        </is>
      </c>
      <c r="F5412" t="n">
        <v>2621</v>
      </c>
      <c r="G5412" t="inlineStr">
        <is>
          <t>2026-10-05</t>
        </is>
      </c>
      <c r="H5412" t="inlineStr">
        <is>
          <t>official</t>
        </is>
      </c>
      <c r="I5412" t="inlineStr">
        <is>
          <t>output/pages/096_dhawa-ihuru/events__banyantree.com__mexico-mayakoba-experiences-special-events.md</t>
        </is>
      </c>
    </row>
    <row r="5413">
      <c r="A5413" t="n">
        <v>169</v>
      </c>
      <c r="B5413" t="inlineStr">
        <is>
          <t>Banyan Tree Maldives Vabbinfaru</t>
        </is>
      </c>
      <c r="C5413" t="inlineStr">
        <is>
          <t>https://www.banyantree.com/mexico/mayakoba/experiences/special-events</t>
        </is>
      </c>
      <c r="D5413" t="inlineStr">
        <is>
          <t>events</t>
        </is>
      </c>
      <c r="E5413" t="inlineStr">
        <is>
          <t>Local Festivals And Attractions in Mayakoba - Banyan Tree Hotels and Resorts</t>
        </is>
      </c>
      <c r="F5413" t="n">
        <v>2621</v>
      </c>
      <c r="G5413" t="inlineStr">
        <is>
          <t>2026-10-05</t>
        </is>
      </c>
      <c r="H5413" t="inlineStr">
        <is>
          <t>official</t>
        </is>
      </c>
      <c r="I5413" t="inlineStr">
        <is>
          <t>output/pages/169_banyan-tree-maldives-vabbinfaru/events__banyantree.com__mexico-mayakoba-experiences-special-events.md</t>
        </is>
      </c>
    </row>
    <row r="5414">
      <c r="A5414" t="n">
        <v>96</v>
      </c>
      <c r="B5414" t="inlineStr">
        <is>
          <t>Dhawa Ihuru</t>
        </is>
      </c>
      <c r="C5414" t="inlineStr">
        <is>
          <t>https://www.banyantree.com/china/shanghai-on-the-bund/experiences</t>
        </is>
      </c>
      <c r="D5414" t="inlineStr">
        <is>
          <t>excursions</t>
        </is>
      </c>
      <c r="E5414" t="inlineStr">
        <is>
          <t>Attractions &amp; Experiences | Banyan Tree Shanghai On The Bund</t>
        </is>
      </c>
      <c r="F5414" t="n">
        <v>1612</v>
      </c>
      <c r="G5414" t="inlineStr">
        <is>
          <t>2026-10-05</t>
        </is>
      </c>
      <c r="H5414" t="inlineStr">
        <is>
          <t>official</t>
        </is>
      </c>
      <c r="I5414" t="inlineStr">
        <is>
          <t>output/pages/096_dhawa-ihuru/excursions__banyantree.com__china-shanghai-on-the-bund-experiences.md</t>
        </is>
      </c>
    </row>
    <row r="5415">
      <c r="A5415" t="n">
        <v>169</v>
      </c>
      <c r="B5415" t="inlineStr">
        <is>
          <t>Banyan Tree Maldives Vabbinfaru</t>
        </is>
      </c>
      <c r="C5415" t="inlineStr">
        <is>
          <t>https://www.banyantree.com/china/shanghai-on-the-bund/experiences</t>
        </is>
      </c>
      <c r="D5415" t="inlineStr">
        <is>
          <t>excursions</t>
        </is>
      </c>
      <c r="E5415" t="inlineStr">
        <is>
          <t>Attractions &amp; Experiences | Banyan Tree Shanghai On The Bund</t>
        </is>
      </c>
      <c r="F5415" t="n">
        <v>1612</v>
      </c>
      <c r="G5415" t="inlineStr">
        <is>
          <t>2026-10-05</t>
        </is>
      </c>
      <c r="H5415" t="inlineStr">
        <is>
          <t>official</t>
        </is>
      </c>
      <c r="I5415" t="inlineStr">
        <is>
          <t>output/pages/169_banyan-tree-maldives-vabbinfaru/excursions__banyantree.com__china-shanghai-on-the-bund-experiences.md</t>
        </is>
      </c>
    </row>
    <row r="5416">
      <c r="A5416" t="n">
        <v>96</v>
      </c>
      <c r="B5416" t="inlineStr">
        <is>
          <t>Dhawa Ihuru</t>
        </is>
      </c>
      <c r="C5416" t="inlineStr">
        <is>
          <t>https://www.banyantree.com/china/shanghai-on-the-bund/location</t>
        </is>
      </c>
      <c r="D5416" t="inlineStr">
        <is>
          <t>transfers</t>
        </is>
      </c>
      <c r="E5416" t="inlineStr">
        <is>
          <t>How to Get To the Bund Shanghai | Banyan Tree Shanghai</t>
        </is>
      </c>
      <c r="F5416" t="n">
        <v>783</v>
      </c>
      <c r="G5416" t="inlineStr">
        <is>
          <t>2026-10-05</t>
        </is>
      </c>
      <c r="H5416" t="inlineStr">
        <is>
          <t>official</t>
        </is>
      </c>
      <c r="I5416" t="inlineStr">
        <is>
          <t>output/pages/096_dhawa-ihuru/transfers__banyantree.com__china-shanghai-on-the-bund-location.md</t>
        </is>
      </c>
    </row>
    <row r="5417">
      <c r="A5417" t="n">
        <v>169</v>
      </c>
      <c r="B5417" t="inlineStr">
        <is>
          <t>Banyan Tree Maldives Vabbinfaru</t>
        </is>
      </c>
      <c r="C5417" t="inlineStr">
        <is>
          <t>https://www.banyantree.com/china/shanghai-on-the-bund/location</t>
        </is>
      </c>
      <c r="D5417" t="inlineStr">
        <is>
          <t>transfers</t>
        </is>
      </c>
      <c r="E5417" t="inlineStr">
        <is>
          <t>How to Get To the Bund Shanghai | Banyan Tree Shanghai</t>
        </is>
      </c>
      <c r="F5417" t="n">
        <v>783</v>
      </c>
      <c r="G5417" t="inlineStr">
        <is>
          <t>2026-10-05</t>
        </is>
      </c>
      <c r="H5417" t="inlineStr">
        <is>
          <t>official</t>
        </is>
      </c>
      <c r="I5417" t="inlineStr">
        <is>
          <t>output/pages/169_banyan-tree-maldives-vabbinfaru/transfers__banyantree.com__china-shanghai-on-the-bund-location.md</t>
        </is>
      </c>
    </row>
    <row r="5418">
      <c r="A5418" t="n">
        <v>96</v>
      </c>
      <c r="B5418" t="inlineStr">
        <is>
          <t>Dhawa Ihuru</t>
        </is>
      </c>
      <c r="C5418" t="inlineStr">
        <is>
          <t>https://www.banyantree.com/china/shanghai-on-the-bund/accommodation/grand-riverside-suite</t>
        </is>
      </c>
      <c r="D5418" t="inlineStr">
        <is>
          <t>villas</t>
        </is>
      </c>
      <c r="E5418" t="inlineStr">
        <is>
          <t>Grand Riverside Suite in Shanghai on the bund - Banyan Tree Hotels and Resorts</t>
        </is>
      </c>
      <c r="F5418" t="n">
        <v>568</v>
      </c>
      <c r="G5418" t="inlineStr">
        <is>
          <t>2026-10-05</t>
        </is>
      </c>
      <c r="H5418" t="inlineStr">
        <is>
          <t>official</t>
        </is>
      </c>
      <c r="I5418" t="inlineStr">
        <is>
          <t>output/pages/096_dhawa-ihuru/villas__banyantree.com__china-shanghai-on-the-bund-accommodation-grand-riverside-sui.md</t>
        </is>
      </c>
    </row>
    <row r="5419">
      <c r="A5419" t="n">
        <v>169</v>
      </c>
      <c r="B5419" t="inlineStr">
        <is>
          <t>Banyan Tree Maldives Vabbinfaru</t>
        </is>
      </c>
      <c r="C5419" t="inlineStr">
        <is>
          <t>https://www.banyantree.com/china/shanghai-on-the-bund/accommodation/grand-riverside-suite</t>
        </is>
      </c>
      <c r="D5419" t="inlineStr">
        <is>
          <t>villas</t>
        </is>
      </c>
      <c r="E5419" t="inlineStr">
        <is>
          <t>Grand Riverside Suite in Shanghai on the bund - Banyan Tree Hotels and Resorts</t>
        </is>
      </c>
      <c r="F5419" t="n">
        <v>568</v>
      </c>
      <c r="G5419" t="inlineStr">
        <is>
          <t>2026-10-05</t>
        </is>
      </c>
      <c r="H5419" t="inlineStr">
        <is>
          <t>official</t>
        </is>
      </c>
      <c r="I5419" t="inlineStr">
        <is>
          <t>output/pages/169_banyan-tree-maldives-vabbinfaru/villas__banyantree.com__china-shanghai-on-the-bund-accommodation-grand-riverside-sui.md</t>
        </is>
      </c>
    </row>
    <row r="5420">
      <c r="A5420" t="n">
        <v>96</v>
      </c>
      <c r="B5420" t="inlineStr">
        <is>
          <t>Dhawa Ihuru</t>
        </is>
      </c>
      <c r="C5420" t="inlineStr">
        <is>
          <t>https://www.banyantree.com/china/shanghai-on-the-bund/offers</t>
        </is>
      </c>
      <c r="D5420" t="inlineStr">
        <is>
          <t>offers</t>
        </is>
      </c>
      <c r="E5420" t="inlineStr">
        <is>
          <t>Luxury Hotel Offers &amp; Deals | Banyan Tree Shanghai</t>
        </is>
      </c>
      <c r="F5420" t="n">
        <v>1291</v>
      </c>
      <c r="G5420" t="inlineStr">
        <is>
          <t>2026-10-05</t>
        </is>
      </c>
      <c r="H5420" t="inlineStr">
        <is>
          <t>official</t>
        </is>
      </c>
      <c r="I5420" t="inlineStr">
        <is>
          <t>output/pages/096_dhawa-ihuru/offers__banyantree.com__china-shanghai-on-the-bund-offers.md</t>
        </is>
      </c>
    </row>
    <row r="5421">
      <c r="A5421" t="n">
        <v>169</v>
      </c>
      <c r="B5421" t="inlineStr">
        <is>
          <t>Banyan Tree Maldives Vabbinfaru</t>
        </is>
      </c>
      <c r="C5421" t="inlineStr">
        <is>
          <t>https://www.banyantree.com/china/shanghai-on-the-bund/offers</t>
        </is>
      </c>
      <c r="D5421" t="inlineStr">
        <is>
          <t>offers</t>
        </is>
      </c>
      <c r="E5421" t="inlineStr">
        <is>
          <t>Luxury Hotel Offers &amp; Deals | Banyan Tree Shanghai</t>
        </is>
      </c>
      <c r="F5421" t="n">
        <v>1291</v>
      </c>
      <c r="G5421" t="inlineStr">
        <is>
          <t>2026-10-05</t>
        </is>
      </c>
      <c r="H5421" t="inlineStr">
        <is>
          <t>official</t>
        </is>
      </c>
      <c r="I5421" t="inlineStr">
        <is>
          <t>output/pages/169_banyan-tree-maldives-vabbinfaru/offers__banyantree.com__china-shanghai-on-the-bund-offers.md</t>
        </is>
      </c>
    </row>
    <row r="5422">
      <c r="A5422" t="n">
        <v>96</v>
      </c>
      <c r="B5422" t="inlineStr">
        <is>
          <t>Dhawa Ihuru</t>
        </is>
      </c>
      <c r="C5422" t="inlineStr">
        <is>
          <t>https://www.banyantree.com/china</t>
        </is>
      </c>
      <c r="D5422" t="inlineStr">
        <is>
          <t>overview</t>
        </is>
      </c>
      <c r="E5422" t="inlineStr">
        <is>
          <t>Explore Banyan Tree Resorts in China | Hotels in China</t>
        </is>
      </c>
      <c r="F5422" t="n">
        <v>5682</v>
      </c>
      <c r="G5422" t="inlineStr">
        <is>
          <t>2026-10-05</t>
        </is>
      </c>
      <c r="H5422" t="inlineStr">
        <is>
          <t>official</t>
        </is>
      </c>
      <c r="I5422" t="inlineStr">
        <is>
          <t>output/pages/096_dhawa-ihuru/overview__banyantree.com__china.md</t>
        </is>
      </c>
    </row>
    <row r="5423">
      <c r="A5423" t="n">
        <v>169</v>
      </c>
      <c r="B5423" t="inlineStr">
        <is>
          <t>Banyan Tree Maldives Vabbinfaru</t>
        </is>
      </c>
      <c r="C5423" t="inlineStr">
        <is>
          <t>https://www.banyantree.com/china</t>
        </is>
      </c>
      <c r="D5423" t="inlineStr">
        <is>
          <t>overview</t>
        </is>
      </c>
      <c r="E5423" t="inlineStr">
        <is>
          <t>Explore Banyan Tree Resorts in China | Hotels in China</t>
        </is>
      </c>
      <c r="F5423" t="n">
        <v>5682</v>
      </c>
      <c r="G5423" t="inlineStr">
        <is>
          <t>2026-10-05</t>
        </is>
      </c>
      <c r="H5423" t="inlineStr">
        <is>
          <t>official</t>
        </is>
      </c>
      <c r="I5423" t="inlineStr">
        <is>
          <t>output/pages/169_banyan-tree-maldives-vabbinfaru/overview__banyantree.com__china.md</t>
        </is>
      </c>
    </row>
    <row r="5424">
      <c r="A5424" t="n">
        <v>96</v>
      </c>
      <c r="B5424" t="inlineStr">
        <is>
          <t>Dhawa Ihuru</t>
        </is>
      </c>
      <c r="C5424" t="inlineStr">
        <is>
          <t>https://www.banyantree.com/china/shanghai-on-the-bund/weddings-honeymoons</t>
        </is>
      </c>
      <c r="D5424" t="inlineStr">
        <is>
          <t>wedding</t>
        </is>
      </c>
      <c r="E5424" t="inlineStr">
        <is>
          <t>Luxury Shanghai Wedding Venue &amp; Honeymoon | Banyan Tree Shanghai</t>
        </is>
      </c>
      <c r="F5424" t="n">
        <v>2581</v>
      </c>
      <c r="G5424" t="inlineStr">
        <is>
          <t>2026-10-05</t>
        </is>
      </c>
      <c r="H5424" t="inlineStr">
        <is>
          <t>official</t>
        </is>
      </c>
      <c r="I5424" t="inlineStr">
        <is>
          <t>output/pages/096_dhawa-ihuru/wedding__banyantree.com__china-shanghai-on-the-bund-weddings-honeymoons.md</t>
        </is>
      </c>
    </row>
    <row r="5425">
      <c r="A5425" t="n">
        <v>169</v>
      </c>
      <c r="B5425" t="inlineStr">
        <is>
          <t>Banyan Tree Maldives Vabbinfaru</t>
        </is>
      </c>
      <c r="C5425" t="inlineStr">
        <is>
          <t>https://www.banyantree.com/china/shanghai-on-the-bund/weddings-honeymoons</t>
        </is>
      </c>
      <c r="D5425" t="inlineStr">
        <is>
          <t>wedding</t>
        </is>
      </c>
      <c r="E5425" t="inlineStr">
        <is>
          <t>Luxury Shanghai Wedding Venue &amp; Honeymoon | Banyan Tree Shanghai</t>
        </is>
      </c>
      <c r="F5425" t="n">
        <v>2581</v>
      </c>
      <c r="G5425" t="inlineStr">
        <is>
          <t>2026-10-05</t>
        </is>
      </c>
      <c r="H5425" t="inlineStr">
        <is>
          <t>official</t>
        </is>
      </c>
      <c r="I5425" t="inlineStr">
        <is>
          <t>output/pages/169_banyan-tree-maldives-vabbinfaru/wedding__banyantree.com__china-shanghai-on-the-bund-weddings-honeymoons.md</t>
        </is>
      </c>
    </row>
    <row r="5426">
      <c r="A5426" t="n">
        <v>96</v>
      </c>
      <c r="B5426" t="inlineStr">
        <is>
          <t>Dhawa Ihuru</t>
        </is>
      </c>
      <c r="C5426" t="inlineStr">
        <is>
          <t>https://www.banyantree.com/china/shanghai-on-the-bund/accommodation/grand-bund-suite</t>
        </is>
      </c>
      <c r="D5426" t="inlineStr">
        <is>
          <t>villas</t>
        </is>
      </c>
      <c r="E5426" t="inlineStr">
        <is>
          <t>Grand Bund Suite in Shanghai on the bund - Banyan Tree Hotels and Resorts</t>
        </is>
      </c>
      <c r="F5426" t="n">
        <v>553</v>
      </c>
      <c r="G5426" t="inlineStr">
        <is>
          <t>2026-10-05</t>
        </is>
      </c>
      <c r="H5426" t="inlineStr">
        <is>
          <t>official</t>
        </is>
      </c>
      <c r="I5426" t="inlineStr">
        <is>
          <t>output/pages/096_dhawa-ihuru/villas__banyantree.com__china-shanghai-on-the-bund-accommodation-grand-bund-suite.md</t>
        </is>
      </c>
    </row>
    <row r="5427">
      <c r="A5427" t="n">
        <v>169</v>
      </c>
      <c r="B5427" t="inlineStr">
        <is>
          <t>Banyan Tree Maldives Vabbinfaru</t>
        </is>
      </c>
      <c r="C5427" t="inlineStr">
        <is>
          <t>https://www.banyantree.com/china/shanghai-on-the-bund/accommodation/grand-bund-suite</t>
        </is>
      </c>
      <c r="D5427" t="inlineStr">
        <is>
          <t>villas</t>
        </is>
      </c>
      <c r="E5427" t="inlineStr">
        <is>
          <t>Grand Bund Suite in Shanghai on the bund - Banyan Tree Hotels and Resorts</t>
        </is>
      </c>
      <c r="F5427" t="n">
        <v>553</v>
      </c>
      <c r="G5427" t="inlineStr">
        <is>
          <t>2026-10-05</t>
        </is>
      </c>
      <c r="H5427" t="inlineStr">
        <is>
          <t>official</t>
        </is>
      </c>
      <c r="I5427" t="inlineStr">
        <is>
          <t>output/pages/169_banyan-tree-maldives-vabbinfaru/villas__banyantree.com__china-shanghai-on-the-bund-accommodation-grand-bund-suite.md</t>
        </is>
      </c>
    </row>
    <row r="5428">
      <c r="A5428" t="n">
        <v>96</v>
      </c>
      <c r="B5428" t="inlineStr">
        <is>
          <t>Dhawa Ihuru</t>
        </is>
      </c>
      <c r="C5428" t="inlineStr">
        <is>
          <t>https://www.banyantree.com/china/shanghai-on-the-bund/accommodation</t>
        </is>
      </c>
      <c r="D5428" t="inlineStr">
        <is>
          <t>villas</t>
        </is>
      </c>
      <c r="E5428" t="inlineStr">
        <is>
          <t>Luxury Riverside Suites and Rooms in Shanghai | Banyan Tree Shanghai</t>
        </is>
      </c>
      <c r="F5428" t="n">
        <v>3421</v>
      </c>
      <c r="G5428" t="inlineStr">
        <is>
          <t>2026-10-05</t>
        </is>
      </c>
      <c r="H5428" t="inlineStr">
        <is>
          <t>official</t>
        </is>
      </c>
      <c r="I5428" t="inlineStr">
        <is>
          <t>output/pages/096_dhawa-ihuru/villas__banyantree.com__china-shanghai-on-the-bund-accommodation.md</t>
        </is>
      </c>
    </row>
    <row r="5429">
      <c r="A5429" t="n">
        <v>169</v>
      </c>
      <c r="B5429" t="inlineStr">
        <is>
          <t>Banyan Tree Maldives Vabbinfaru</t>
        </is>
      </c>
      <c r="C5429" t="inlineStr">
        <is>
          <t>https://www.banyantree.com/china/shanghai-on-the-bund/accommodation</t>
        </is>
      </c>
      <c r="D5429" t="inlineStr">
        <is>
          <t>villas</t>
        </is>
      </c>
      <c r="E5429" t="inlineStr">
        <is>
          <t>Luxury Riverside Suites and Rooms in Shanghai | Banyan Tree Shanghai</t>
        </is>
      </c>
      <c r="F5429" t="n">
        <v>3421</v>
      </c>
      <c r="G5429" t="inlineStr">
        <is>
          <t>2026-10-05</t>
        </is>
      </c>
      <c r="H5429" t="inlineStr">
        <is>
          <t>official</t>
        </is>
      </c>
      <c r="I5429" t="inlineStr">
        <is>
          <t>output/pages/169_banyan-tree-maldives-vabbinfaru/villas__banyantree.com__china-shanghai-on-the-bund-accommodation.md</t>
        </is>
      </c>
    </row>
    <row r="5430">
      <c r="A5430" t="n">
        <v>96</v>
      </c>
      <c r="B5430" t="inlineStr">
        <is>
          <t>Dhawa Ihuru</t>
        </is>
      </c>
      <c r="C5430" t="inlineStr">
        <is>
          <t>https://www.banyantree.com/china/shanghai-on-the-bund/meetings-and-events</t>
        </is>
      </c>
      <c r="D5430" t="inlineStr">
        <is>
          <t>events</t>
        </is>
      </c>
      <c r="E5430" t="inlineStr">
        <is>
          <t>Shanghai Hotel Meetings &amp; Events Venue | Banyan Tree Shanghai</t>
        </is>
      </c>
      <c r="F5430" t="n">
        <v>938</v>
      </c>
      <c r="G5430" t="inlineStr">
        <is>
          <t>2026-10-05</t>
        </is>
      </c>
      <c r="H5430" t="inlineStr">
        <is>
          <t>official</t>
        </is>
      </c>
      <c r="I5430" t="inlineStr">
        <is>
          <t>output/pages/096_dhawa-ihuru/events__banyantree.com__china-shanghai-on-the-bund-meetings-and-events.md</t>
        </is>
      </c>
    </row>
    <row r="5431">
      <c r="A5431" t="n">
        <v>169</v>
      </c>
      <c r="B5431" t="inlineStr">
        <is>
          <t>Banyan Tree Maldives Vabbinfaru</t>
        </is>
      </c>
      <c r="C5431" t="inlineStr">
        <is>
          <t>https://www.banyantree.com/china/shanghai-on-the-bund/meetings-and-events</t>
        </is>
      </c>
      <c r="D5431" t="inlineStr">
        <is>
          <t>events</t>
        </is>
      </c>
      <c r="E5431" t="inlineStr">
        <is>
          <t>Shanghai Hotel Meetings &amp; Events Venue | Banyan Tree Shanghai</t>
        </is>
      </c>
      <c r="F5431" t="n">
        <v>938</v>
      </c>
      <c r="G5431" t="inlineStr">
        <is>
          <t>2026-10-05</t>
        </is>
      </c>
      <c r="H5431" t="inlineStr">
        <is>
          <t>official</t>
        </is>
      </c>
      <c r="I5431" t="inlineStr">
        <is>
          <t>output/pages/169_banyan-tree-maldives-vabbinfaru/events__banyantree.com__china-shanghai-on-the-bund-meetings-and-events.md</t>
        </is>
      </c>
    </row>
    <row r="5432">
      <c r="A5432" t="n">
        <v>96</v>
      </c>
      <c r="B5432" t="inlineStr">
        <is>
          <t>Dhawa Ihuru</t>
        </is>
      </c>
      <c r="C5432" t="inlineStr">
        <is>
          <t>https://www.banyantree.com/china/shanghai-on-the-bund/experiences/local-attractions</t>
        </is>
      </c>
      <c r="D5432" t="inlineStr">
        <is>
          <t>excursions</t>
        </is>
      </c>
      <c r="E5432" t="inlineStr">
        <is>
          <t>Shanghai Tourist Attractions &amp; Experiences | Banyan Tree Shanghai</t>
        </is>
      </c>
      <c r="F5432" t="n">
        <v>3499</v>
      </c>
      <c r="G5432" t="inlineStr">
        <is>
          <t>2026-10-05</t>
        </is>
      </c>
      <c r="H5432" t="inlineStr">
        <is>
          <t>official</t>
        </is>
      </c>
      <c r="I5432" t="inlineStr">
        <is>
          <t>output/pages/096_dhawa-ihuru/excursions__banyantree.com__china-shanghai-on-the-bund-experiences-local-attractions.md</t>
        </is>
      </c>
    </row>
    <row r="5433">
      <c r="A5433" t="n">
        <v>169</v>
      </c>
      <c r="B5433" t="inlineStr">
        <is>
          <t>Banyan Tree Maldives Vabbinfaru</t>
        </is>
      </c>
      <c r="C5433" t="inlineStr">
        <is>
          <t>https://www.banyantree.com/china/shanghai-on-the-bund/experiences/local-attractions</t>
        </is>
      </c>
      <c r="D5433" t="inlineStr">
        <is>
          <t>excursions</t>
        </is>
      </c>
      <c r="E5433" t="inlineStr">
        <is>
          <t>Shanghai Tourist Attractions &amp; Experiences | Banyan Tree Shanghai</t>
        </is>
      </c>
      <c r="F5433" t="n">
        <v>3499</v>
      </c>
      <c r="G5433" t="inlineStr">
        <is>
          <t>2026-10-05</t>
        </is>
      </c>
      <c r="H5433" t="inlineStr">
        <is>
          <t>official</t>
        </is>
      </c>
      <c r="I5433" t="inlineStr">
        <is>
          <t>output/pages/169_banyan-tree-maldives-vabbinfaru/excursions__banyantree.com__china-shanghai-on-the-bund-experiences-local-attractions.md</t>
        </is>
      </c>
    </row>
    <row r="5434">
      <c r="A5434" t="n">
        <v>96</v>
      </c>
      <c r="B5434" t="inlineStr">
        <is>
          <t>Dhawa Ihuru</t>
        </is>
      </c>
      <c r="C5434" t="inlineStr">
        <is>
          <t>https://www.banyantree.com/china/shanghai-on-the-bund/accommodation/junior-riverside-suite</t>
        </is>
      </c>
      <c r="D5434" t="inlineStr">
        <is>
          <t>kids</t>
        </is>
      </c>
      <c r="E5434" t="inlineStr">
        <is>
          <t>Junior Riverside Suite in Shanghai on the bund - Banyan Tree Hotels and Resorts</t>
        </is>
      </c>
      <c r="F5434" t="n">
        <v>589</v>
      </c>
      <c r="G5434" t="inlineStr">
        <is>
          <t>2026-10-05</t>
        </is>
      </c>
      <c r="H5434" t="inlineStr">
        <is>
          <t>official</t>
        </is>
      </c>
      <c r="I5434" t="inlineStr">
        <is>
          <t>output/pages/096_dhawa-ihuru/kids__banyantree.com__china-shanghai-on-the-bund-accommodation-junior-riverside-su.md</t>
        </is>
      </c>
    </row>
    <row r="5435">
      <c r="A5435" t="n">
        <v>169</v>
      </c>
      <c r="B5435" t="inlineStr">
        <is>
          <t>Banyan Tree Maldives Vabbinfaru</t>
        </is>
      </c>
      <c r="C5435" t="inlineStr">
        <is>
          <t>https://www.banyantree.com/china/shanghai-on-the-bund/accommodation/junior-riverside-suite</t>
        </is>
      </c>
      <c r="D5435" t="inlineStr">
        <is>
          <t>kids</t>
        </is>
      </c>
      <c r="E5435" t="inlineStr">
        <is>
          <t>Junior Riverside Suite in Shanghai on the bund - Banyan Tree Hotels and Resorts</t>
        </is>
      </c>
      <c r="F5435" t="n">
        <v>589</v>
      </c>
      <c r="G5435" t="inlineStr">
        <is>
          <t>2026-10-05</t>
        </is>
      </c>
      <c r="H5435" t="inlineStr">
        <is>
          <t>official</t>
        </is>
      </c>
      <c r="I5435" t="inlineStr">
        <is>
          <t>output/pages/169_banyan-tree-maldives-vabbinfaru/kids__banyantree.com__china-shanghai-on-the-bund-accommodation-junior-riverside-su.md</t>
        </is>
      </c>
    </row>
    <row r="5436">
      <c r="A5436" t="n">
        <v>96</v>
      </c>
      <c r="B5436" t="inlineStr">
        <is>
          <t>Dhawa Ihuru</t>
        </is>
      </c>
      <c r="C5436" t="inlineStr">
        <is>
          <t>https://www.banyantree.com/china/shanghai-on-the-bund/dining</t>
        </is>
      </c>
      <c r="D5436" t="inlineStr">
        <is>
          <t>dining</t>
        </is>
      </c>
      <c r="E5436" t="inlineStr">
        <is>
          <t>Rooftop Bars &amp; Restaurants with Bund View | Banyan Tree Shanghai</t>
        </is>
      </c>
      <c r="F5436" t="n">
        <v>1404</v>
      </c>
      <c r="G5436" t="inlineStr">
        <is>
          <t>2026-10-05</t>
        </is>
      </c>
      <c r="H5436" t="inlineStr">
        <is>
          <t>official</t>
        </is>
      </c>
      <c r="I5436" t="inlineStr">
        <is>
          <t>output/pages/096_dhawa-ihuru/dining__banyantree.com__china-shanghai-on-the-bund-dining.md</t>
        </is>
      </c>
    </row>
    <row r="5437">
      <c r="A5437" t="n">
        <v>169</v>
      </c>
      <c r="B5437" t="inlineStr">
        <is>
          <t>Banyan Tree Maldives Vabbinfaru</t>
        </is>
      </c>
      <c r="C5437" t="inlineStr">
        <is>
          <t>https://www.banyantree.com/china/shanghai-on-the-bund/dining</t>
        </is>
      </c>
      <c r="D5437" t="inlineStr">
        <is>
          <t>dining</t>
        </is>
      </c>
      <c r="E5437" t="inlineStr">
        <is>
          <t>Rooftop Bars &amp; Restaurants with Bund View | Banyan Tree Shanghai</t>
        </is>
      </c>
      <c r="F5437" t="n">
        <v>1404</v>
      </c>
      <c r="G5437" t="inlineStr">
        <is>
          <t>2026-10-05</t>
        </is>
      </c>
      <c r="H5437" t="inlineStr">
        <is>
          <t>official</t>
        </is>
      </c>
      <c r="I5437" t="inlineStr">
        <is>
          <t>output/pages/169_banyan-tree-maldives-vabbinfaru/dining__banyantree.com__china-shanghai-on-the-bund-dining.md</t>
        </is>
      </c>
    </row>
    <row r="5438">
      <c r="A5438" t="n">
        <v>96</v>
      </c>
      <c r="B5438" t="inlineStr">
        <is>
          <t>Dhawa Ihuru</t>
        </is>
      </c>
      <c r="C5438" t="inlineStr">
        <is>
          <t>https://www.banyantree.com/china/shanghai-on-the-bund/gallery</t>
        </is>
      </c>
      <c r="D5438" t="inlineStr">
        <is>
          <t>downloads</t>
        </is>
      </c>
      <c r="E5438" t="inlineStr">
        <is>
          <t>Shanghai Photo Gallery | Banyan Tree Hotels &amp; Resorts</t>
        </is>
      </c>
      <c r="F5438" t="n">
        <v>976</v>
      </c>
      <c r="G5438" t="inlineStr">
        <is>
          <t>2026-10-05</t>
        </is>
      </c>
      <c r="H5438" t="inlineStr">
        <is>
          <t>official</t>
        </is>
      </c>
      <c r="I5438" t="inlineStr">
        <is>
          <t>output/pages/096_dhawa-ihuru/downloads__banyantree.com__china-shanghai-on-the-bund-gallery.md</t>
        </is>
      </c>
    </row>
    <row r="5439">
      <c r="A5439" t="n">
        <v>169</v>
      </c>
      <c r="B5439" t="inlineStr">
        <is>
          <t>Banyan Tree Maldives Vabbinfaru</t>
        </is>
      </c>
      <c r="C5439" t="inlineStr">
        <is>
          <t>https://www.banyantree.com/china/shanghai-on-the-bund/gallery</t>
        </is>
      </c>
      <c r="D5439" t="inlineStr">
        <is>
          <t>downloads</t>
        </is>
      </c>
      <c r="E5439" t="inlineStr">
        <is>
          <t>Shanghai Photo Gallery | Banyan Tree Hotels &amp; Resorts</t>
        </is>
      </c>
      <c r="F5439" t="n">
        <v>976</v>
      </c>
      <c r="G5439" t="inlineStr">
        <is>
          <t>2026-10-05</t>
        </is>
      </c>
      <c r="H5439" t="inlineStr">
        <is>
          <t>official</t>
        </is>
      </c>
      <c r="I5439" t="inlineStr">
        <is>
          <t>output/pages/169_banyan-tree-maldives-vabbinfaru/downloads__banyantree.com__china-shanghai-on-the-bund-gallery.md</t>
        </is>
      </c>
    </row>
    <row r="5440">
      <c r="A5440" t="n">
        <v>96</v>
      </c>
      <c r="B5440" t="inlineStr">
        <is>
          <t>Dhawa Ihuru</t>
        </is>
      </c>
      <c r="C5440" t="inlineStr">
        <is>
          <t>https://www.banyantree.com/spa/banyan-tree-spa-shanghai-on-the-bund</t>
        </is>
      </c>
      <c r="D5440" t="inlineStr">
        <is>
          <t>dining</t>
        </is>
      </c>
      <c r="E5440" t="inlineStr">
        <is>
          <t>Shanghai Spa Retreat | Banyan Tree Spa Shanghai on the Bund</t>
        </is>
      </c>
      <c r="F5440" t="n">
        <v>4204</v>
      </c>
      <c r="G5440" t="inlineStr">
        <is>
          <t>2026-10-05</t>
        </is>
      </c>
      <c r="H5440" t="inlineStr">
        <is>
          <t>official</t>
        </is>
      </c>
      <c r="I5440" t="inlineStr">
        <is>
          <t>output/pages/096_dhawa-ihuru/dining__banyantree.com__spa-banyan-tree-spa-shanghai-on-the-bund.md</t>
        </is>
      </c>
    </row>
    <row r="5441">
      <c r="A5441" t="n">
        <v>169</v>
      </c>
      <c r="B5441" t="inlineStr">
        <is>
          <t>Banyan Tree Maldives Vabbinfaru</t>
        </is>
      </c>
      <c r="C5441" t="inlineStr">
        <is>
          <t>https://www.banyantree.com/spa/banyan-tree-spa-shanghai-on-the-bund</t>
        </is>
      </c>
      <c r="D5441" t="inlineStr">
        <is>
          <t>dining</t>
        </is>
      </c>
      <c r="E5441" t="inlineStr">
        <is>
          <t>Shanghai Spa Retreat | Banyan Tree Spa Shanghai on the Bund</t>
        </is>
      </c>
      <c r="F5441" t="n">
        <v>4204</v>
      </c>
      <c r="G5441" t="inlineStr">
        <is>
          <t>2026-10-05</t>
        </is>
      </c>
      <c r="H5441" t="inlineStr">
        <is>
          <t>official</t>
        </is>
      </c>
      <c r="I5441" t="inlineStr">
        <is>
          <t>output/pages/169_banyan-tree-maldives-vabbinfaru/dining__banyantree.com__spa-banyan-tree-spa-shanghai-on-the-bund.md</t>
        </is>
      </c>
    </row>
    <row r="5442">
      <c r="A5442" t="n">
        <v>96</v>
      </c>
      <c r="B5442" t="inlineStr">
        <is>
          <t>Dhawa Ihuru</t>
        </is>
      </c>
      <c r="C5442" t="inlineStr">
        <is>
          <t>http://banyantree.com/china/shanghai-on-the-bund</t>
        </is>
      </c>
      <c r="D5442" t="inlineStr">
        <is>
          <t>dining</t>
        </is>
      </c>
      <c r="E5442" t="inlineStr">
        <is>
          <t>Urban Retreat | Banyan Tree Shanghai On The Bund Hotel</t>
        </is>
      </c>
      <c r="F5442" t="n">
        <v>4113</v>
      </c>
      <c r="G5442" t="inlineStr">
        <is>
          <t>2026-10-05</t>
        </is>
      </c>
      <c r="H5442" t="inlineStr">
        <is>
          <t>official</t>
        </is>
      </c>
      <c r="I5442" t="inlineStr">
        <is>
          <t>output/pages/096_dhawa-ihuru/dining__banyantree.com__china-shanghai-on-the-bund.md</t>
        </is>
      </c>
    </row>
    <row r="5443">
      <c r="A5443" t="n">
        <v>169</v>
      </c>
      <c r="B5443" t="inlineStr">
        <is>
          <t>Banyan Tree Maldives Vabbinfaru</t>
        </is>
      </c>
      <c r="C5443" t="inlineStr">
        <is>
          <t>http://banyantree.com/china/shanghai-on-the-bund</t>
        </is>
      </c>
      <c r="D5443" t="inlineStr">
        <is>
          <t>dining</t>
        </is>
      </c>
      <c r="E5443" t="inlineStr">
        <is>
          <t>Urban Retreat | Banyan Tree Shanghai On The Bund Hotel</t>
        </is>
      </c>
      <c r="F5443" t="n">
        <v>4113</v>
      </c>
      <c r="G5443" t="inlineStr">
        <is>
          <t>2026-10-05</t>
        </is>
      </c>
      <c r="H5443" t="inlineStr">
        <is>
          <t>official</t>
        </is>
      </c>
      <c r="I5443" t="inlineStr">
        <is>
          <t>output/pages/169_banyan-tree-maldives-vabbinfaru/dining__banyantree.com__china-shanghai-on-the-bund.md</t>
        </is>
      </c>
    </row>
    <row r="5444">
      <c r="A5444" t="n">
        <v>96</v>
      </c>
      <c r="B5444" t="inlineStr">
        <is>
          <t>Dhawa Ihuru</t>
        </is>
      </c>
      <c r="C5444" t="inlineStr">
        <is>
          <t>http://banyantree.com/thailand/krabi</t>
        </is>
      </c>
      <c r="D5444" t="inlineStr">
        <is>
          <t>villas</t>
        </is>
      </c>
      <c r="E5444" t="inlineStr">
        <is>
          <t>5-Star Krabi Beachfront Villa Resort | Banyan Tree Krabi</t>
        </is>
      </c>
      <c r="F5444" t="n">
        <v>11270</v>
      </c>
      <c r="G5444" t="inlineStr">
        <is>
          <t>2026-10-05</t>
        </is>
      </c>
      <c r="H5444" t="inlineStr">
        <is>
          <t>official</t>
        </is>
      </c>
      <c r="I5444" t="inlineStr">
        <is>
          <t>output/pages/096_dhawa-ihuru/villas__banyantree.com__thailand-krabi.md</t>
        </is>
      </c>
    </row>
    <row r="5445">
      <c r="A5445" t="n">
        <v>169</v>
      </c>
      <c r="B5445" t="inlineStr">
        <is>
          <t>Banyan Tree Maldives Vabbinfaru</t>
        </is>
      </c>
      <c r="C5445" t="inlineStr">
        <is>
          <t>http://banyantree.com/thailand/krabi</t>
        </is>
      </c>
      <c r="D5445" t="inlineStr">
        <is>
          <t>villas</t>
        </is>
      </c>
      <c r="E5445" t="inlineStr">
        <is>
          <t>5-Star Krabi Beachfront Villa Resort | Banyan Tree Krabi</t>
        </is>
      </c>
      <c r="F5445" t="n">
        <v>11270</v>
      </c>
      <c r="G5445" t="inlineStr">
        <is>
          <t>2026-10-05</t>
        </is>
      </c>
      <c r="H5445" t="inlineStr">
        <is>
          <t>official</t>
        </is>
      </c>
      <c r="I5445" t="inlineStr">
        <is>
          <t>output/pages/169_banyan-tree-maldives-vabbinfaru/villas__banyantree.com__thailand-krabi.md</t>
        </is>
      </c>
    </row>
    <row r="5446">
      <c r="A5446" t="n">
        <v>96</v>
      </c>
      <c r="B5446" t="inlineStr">
        <is>
          <t>Dhawa Ihuru</t>
        </is>
      </c>
      <c r="C5446" t="inlineStr">
        <is>
          <t>http://banyantree.com/meetings-and-events</t>
        </is>
      </c>
      <c r="D5446" t="inlineStr">
        <is>
          <t>events</t>
        </is>
      </c>
      <c r="E5446" t="inlineStr">
        <is>
          <t>Hotel Meeting and Event Spaces | Banyan Tree Hotels and Resorts</t>
        </is>
      </c>
      <c r="F5446" t="n">
        <v>1049</v>
      </c>
      <c r="G5446" t="inlineStr">
        <is>
          <t>2026-10-05</t>
        </is>
      </c>
      <c r="H5446" t="inlineStr">
        <is>
          <t>official</t>
        </is>
      </c>
      <c r="I5446" t="inlineStr">
        <is>
          <t>output/pages/096_dhawa-ihuru/events__banyantree.com__meetings-and-events.md</t>
        </is>
      </c>
    </row>
    <row r="5447">
      <c r="A5447" t="n">
        <v>169</v>
      </c>
      <c r="B5447" t="inlineStr">
        <is>
          <t>Banyan Tree Maldives Vabbinfaru</t>
        </is>
      </c>
      <c r="C5447" t="inlineStr">
        <is>
          <t>http://banyantree.com/meetings-and-events</t>
        </is>
      </c>
      <c r="D5447" t="inlineStr">
        <is>
          <t>events</t>
        </is>
      </c>
      <c r="E5447" t="inlineStr">
        <is>
          <t>Hotel Meeting and Event Spaces | Banyan Tree Hotels and Resorts</t>
        </is>
      </c>
      <c r="F5447" t="n">
        <v>1049</v>
      </c>
      <c r="G5447" t="inlineStr">
        <is>
          <t>2026-10-05</t>
        </is>
      </c>
      <c r="H5447" t="inlineStr">
        <is>
          <t>official</t>
        </is>
      </c>
      <c r="I5447" t="inlineStr">
        <is>
          <t>output/pages/169_banyan-tree-maldives-vabbinfaru/events__banyantree.com__meetings-and-events.md</t>
        </is>
      </c>
    </row>
    <row r="5448">
      <c r="A5448" t="n">
        <v>96</v>
      </c>
      <c r="B5448" t="inlineStr">
        <is>
          <t>Dhawa Ihuru</t>
        </is>
      </c>
      <c r="C5448" t="inlineStr">
        <is>
          <t>http://banyantree.com/privacy-policy</t>
        </is>
      </c>
      <c r="D5448" t="inlineStr">
        <is>
          <t>overview</t>
        </is>
      </c>
      <c r="E5448" t="inlineStr">
        <is>
          <t>Privacy Policy | Banyan Tree Hotels and Resorts</t>
        </is>
      </c>
      <c r="F5448" t="n">
        <v>25723</v>
      </c>
      <c r="G5448" t="inlineStr">
        <is>
          <t>2026-10-05</t>
        </is>
      </c>
      <c r="H5448" t="inlineStr">
        <is>
          <t>official</t>
        </is>
      </c>
      <c r="I5448" t="inlineStr">
        <is>
          <t>output/pages/096_dhawa-ihuru/overview__banyantree.com__privacy-policy.md</t>
        </is>
      </c>
    </row>
    <row r="5449">
      <c r="A5449" t="n">
        <v>169</v>
      </c>
      <c r="B5449" t="inlineStr">
        <is>
          <t>Banyan Tree Maldives Vabbinfaru</t>
        </is>
      </c>
      <c r="C5449" t="inlineStr">
        <is>
          <t>http://banyantree.com/privacy-policy</t>
        </is>
      </c>
      <c r="D5449" t="inlineStr">
        <is>
          <t>overview</t>
        </is>
      </c>
      <c r="E5449" t="inlineStr">
        <is>
          <t>Privacy Policy | Banyan Tree Hotels and Resorts</t>
        </is>
      </c>
      <c r="F5449" t="n">
        <v>25723</v>
      </c>
      <c r="G5449" t="inlineStr">
        <is>
          <t>2026-10-05</t>
        </is>
      </c>
      <c r="H5449" t="inlineStr">
        <is>
          <t>official</t>
        </is>
      </c>
      <c r="I5449" t="inlineStr">
        <is>
          <t>output/pages/169_banyan-tree-maldives-vabbinfaru/overview__banyantree.com__privacy-policy.md</t>
        </is>
      </c>
    </row>
    <row r="5450">
      <c r="A5450" t="n">
        <v>96</v>
      </c>
      <c r="B5450" t="inlineStr">
        <is>
          <t>Dhawa Ihuru</t>
        </is>
      </c>
      <c r="C5450" t="inlineStr">
        <is>
          <t>http://banyantree.com/sustainability</t>
        </is>
      </c>
      <c r="D5450" t="inlineStr">
        <is>
          <t>sustainability</t>
        </is>
      </c>
      <c r="E5450" t="inlineStr">
        <is>
          <t>Sustainability Impact | Banyan Tree Hotels &amp; Resorts</t>
        </is>
      </c>
      <c r="F5450" t="n">
        <v>2353</v>
      </c>
      <c r="G5450" t="inlineStr">
        <is>
          <t>2026-10-05</t>
        </is>
      </c>
      <c r="H5450" t="inlineStr">
        <is>
          <t>official</t>
        </is>
      </c>
      <c r="I5450" t="inlineStr">
        <is>
          <t>output/pages/096_dhawa-ihuru/sustainability__banyantree.com__sustainability.md</t>
        </is>
      </c>
    </row>
    <row r="5451">
      <c r="A5451" t="n">
        <v>169</v>
      </c>
      <c r="B5451" t="inlineStr">
        <is>
          <t>Banyan Tree Maldives Vabbinfaru</t>
        </is>
      </c>
      <c r="C5451" t="inlineStr">
        <is>
          <t>http://banyantree.com/sustainability</t>
        </is>
      </c>
      <c r="D5451" t="inlineStr">
        <is>
          <t>sustainability</t>
        </is>
      </c>
      <c r="E5451" t="inlineStr">
        <is>
          <t>Sustainability Impact | Banyan Tree Hotels &amp; Resorts</t>
        </is>
      </c>
      <c r="F5451" t="n">
        <v>2353</v>
      </c>
      <c r="G5451" t="inlineStr">
        <is>
          <t>2026-10-05</t>
        </is>
      </c>
      <c r="H5451" t="inlineStr">
        <is>
          <t>official</t>
        </is>
      </c>
      <c r="I5451" t="inlineStr">
        <is>
          <t>output/pages/169_banyan-tree-maldives-vabbinfaru/sustainability__banyantree.com__sustainability.md</t>
        </is>
      </c>
    </row>
    <row r="5452">
      <c r="A5452" t="n">
        <v>96</v>
      </c>
      <c r="B5452" t="inlineStr">
        <is>
          <t>Dhawa Ihuru</t>
        </is>
      </c>
      <c r="C5452" t="inlineStr">
        <is>
          <t>http://banyantree.com/banyan-tree-wellbeing-sanctuary</t>
        </is>
      </c>
      <c r="D5452" t="inlineStr">
        <is>
          <t>dining</t>
        </is>
      </c>
      <c r="E5452" t="inlineStr">
        <is>
          <t>Wellbeing Retreats &amp; Spa Stays | Banyan Tree Hotels and Resorts</t>
        </is>
      </c>
      <c r="F5452" t="n">
        <v>11132</v>
      </c>
      <c r="G5452" t="inlineStr">
        <is>
          <t>2026-10-05</t>
        </is>
      </c>
      <c r="H5452" t="inlineStr">
        <is>
          <t>official</t>
        </is>
      </c>
      <c r="I5452" t="inlineStr">
        <is>
          <t>output/pages/096_dhawa-ihuru/dining__banyantree.com__banyan-tree-wellbeing-sanctuary.md</t>
        </is>
      </c>
    </row>
    <row r="5453">
      <c r="A5453" t="n">
        <v>169</v>
      </c>
      <c r="B5453" t="inlineStr">
        <is>
          <t>Banyan Tree Maldives Vabbinfaru</t>
        </is>
      </c>
      <c r="C5453" t="inlineStr">
        <is>
          <t>http://banyantree.com/banyan-tree-wellbeing-sanctuary</t>
        </is>
      </c>
      <c r="D5453" t="inlineStr">
        <is>
          <t>dining</t>
        </is>
      </c>
      <c r="E5453" t="inlineStr">
        <is>
          <t>Wellbeing Retreats &amp; Spa Stays | Banyan Tree Hotels and Resorts</t>
        </is>
      </c>
      <c r="F5453" t="n">
        <v>11132</v>
      </c>
      <c r="G5453" t="inlineStr">
        <is>
          <t>2026-10-05</t>
        </is>
      </c>
      <c r="H5453" t="inlineStr">
        <is>
          <t>official</t>
        </is>
      </c>
      <c r="I5453" t="inlineStr">
        <is>
          <t>output/pages/169_banyan-tree-maldives-vabbinfaru/dining__banyantree.com__banyan-tree-wellbeing-sanctuary.md</t>
        </is>
      </c>
    </row>
    <row r="5454">
      <c r="A5454" t="n">
        <v>96</v>
      </c>
      <c r="B5454" t="inlineStr">
        <is>
          <t>Dhawa Ihuru</t>
        </is>
      </c>
      <c r="C5454" t="inlineStr">
        <is>
          <t>http://banyantree.com/indonesia/bintan</t>
        </is>
      </c>
      <c r="D5454" t="inlineStr">
        <is>
          <t>overview</t>
        </is>
      </c>
      <c r="E5454" t="inlineStr">
        <is>
          <t>Luxury Golf &amp; Private Beach Resort I Banyan Tree Bintan</t>
        </is>
      </c>
      <c r="F5454" t="n">
        <v>7948</v>
      </c>
      <c r="G5454" t="inlineStr">
        <is>
          <t>2026-10-05</t>
        </is>
      </c>
      <c r="H5454" t="inlineStr">
        <is>
          <t>official</t>
        </is>
      </c>
      <c r="I5454" t="inlineStr">
        <is>
          <t>output/pages/096_dhawa-ihuru/overview__banyantree.com__indonesia-bintan.md</t>
        </is>
      </c>
    </row>
    <row r="5455">
      <c r="A5455" t="n">
        <v>169</v>
      </c>
      <c r="B5455" t="inlineStr">
        <is>
          <t>Banyan Tree Maldives Vabbinfaru</t>
        </is>
      </c>
      <c r="C5455" t="inlineStr">
        <is>
          <t>http://banyantree.com/indonesia/bintan</t>
        </is>
      </c>
      <c r="D5455" t="inlineStr">
        <is>
          <t>overview</t>
        </is>
      </c>
      <c r="E5455" t="inlineStr">
        <is>
          <t>Luxury Golf &amp; Private Beach Resort I Banyan Tree Bintan</t>
        </is>
      </c>
      <c r="F5455" t="n">
        <v>7948</v>
      </c>
      <c r="G5455" t="inlineStr">
        <is>
          <t>2026-10-05</t>
        </is>
      </c>
      <c r="H5455" t="inlineStr">
        <is>
          <t>official</t>
        </is>
      </c>
      <c r="I5455" t="inlineStr">
        <is>
          <t>output/pages/169_banyan-tree-maldives-vabbinfaru/overview__banyantree.com__indonesia-bintan.md</t>
        </is>
      </c>
    </row>
    <row r="5456">
      <c r="A5456" t="n">
        <v>96</v>
      </c>
      <c r="B5456" t="inlineStr">
        <is>
          <t>Dhawa Ihuru</t>
        </is>
      </c>
      <c r="C5456" t="inlineStr">
        <is>
          <t>http://banyantree.com/thailand/phuket</t>
        </is>
      </c>
      <c r="D5456" t="inlineStr">
        <is>
          <t>villas</t>
        </is>
      </c>
      <c r="E5456" t="inlineStr">
        <is>
          <t>Best Resorts in Phuket - 5 Star Pool Villa Resort | Banyan Tree Phuket</t>
        </is>
      </c>
      <c r="F5456" t="n">
        <v>8923</v>
      </c>
      <c r="G5456" t="inlineStr">
        <is>
          <t>2026-10-05</t>
        </is>
      </c>
      <c r="H5456" t="inlineStr">
        <is>
          <t>official</t>
        </is>
      </c>
      <c r="I5456" t="inlineStr">
        <is>
          <t>output/pages/096_dhawa-ihuru/villas__banyantree.com__thailand-phuket.md</t>
        </is>
      </c>
    </row>
    <row r="5457">
      <c r="A5457" t="n">
        <v>169</v>
      </c>
      <c r="B5457" t="inlineStr">
        <is>
          <t>Banyan Tree Maldives Vabbinfaru</t>
        </is>
      </c>
      <c r="C5457" t="inlineStr">
        <is>
          <t>http://banyantree.com/thailand/phuket</t>
        </is>
      </c>
      <c r="D5457" t="inlineStr">
        <is>
          <t>villas</t>
        </is>
      </c>
      <c r="E5457" t="inlineStr">
        <is>
          <t>Best Resorts in Phuket - 5 Star Pool Villa Resort | Banyan Tree Phuket</t>
        </is>
      </c>
      <c r="F5457" t="n">
        <v>8923</v>
      </c>
      <c r="G5457" t="inlineStr">
        <is>
          <t>2026-10-05</t>
        </is>
      </c>
      <c r="H5457" t="inlineStr">
        <is>
          <t>official</t>
        </is>
      </c>
      <c r="I5457" t="inlineStr">
        <is>
          <t>output/pages/169_banyan-tree-maldives-vabbinfaru/villas__banyantree.com__thailand-phuket.md</t>
        </is>
      </c>
    </row>
    <row r="5458">
      <c r="A5458" t="n">
        <v>96</v>
      </c>
      <c r="B5458" t="inlineStr">
        <is>
          <t>Dhawa Ihuru</t>
        </is>
      </c>
      <c r="C5458" t="inlineStr">
        <is>
          <t>http://banyantree.com/cn</t>
        </is>
      </c>
      <c r="D5458" t="inlineStr">
        <is>
          <t>other</t>
        </is>
      </c>
      <c r="E5458" t="inlineStr">
        <is>
          <t>悦榕酒店和度假村</t>
        </is>
      </c>
      <c r="F5458" t="n">
        <v>1954</v>
      </c>
      <c r="G5458" t="inlineStr">
        <is>
          <t>2026-10-05</t>
        </is>
      </c>
      <c r="H5458" t="inlineStr">
        <is>
          <t>official</t>
        </is>
      </c>
      <c r="I5458" t="inlineStr">
        <is>
          <t>output/pages/096_dhawa-ihuru/other__banyantree.com__cn.md</t>
        </is>
      </c>
    </row>
    <row r="5459">
      <c r="A5459" t="n">
        <v>169</v>
      </c>
      <c r="B5459" t="inlineStr">
        <is>
          <t>Banyan Tree Maldives Vabbinfaru</t>
        </is>
      </c>
      <c r="C5459" t="inlineStr">
        <is>
          <t>http://banyantree.com/cn</t>
        </is>
      </c>
      <c r="D5459" t="inlineStr">
        <is>
          <t>other</t>
        </is>
      </c>
      <c r="E5459" t="inlineStr">
        <is>
          <t>悦榕酒店和度假村</t>
        </is>
      </c>
      <c r="F5459" t="n">
        <v>1954</v>
      </c>
      <c r="G5459" t="inlineStr">
        <is>
          <t>2026-10-05</t>
        </is>
      </c>
      <c r="H5459" t="inlineStr">
        <is>
          <t>official</t>
        </is>
      </c>
      <c r="I5459" t="inlineStr">
        <is>
          <t>output/pages/169_banyan-tree-maldives-vabbinfaru/other__banyantree.com__cn.md</t>
        </is>
      </c>
    </row>
    <row r="5460">
      <c r="A5460" t="n">
        <v>96</v>
      </c>
      <c r="B5460" t="inlineStr">
        <is>
          <t>Dhawa Ihuru</t>
        </is>
      </c>
      <c r="C5460" t="inlineStr">
        <is>
          <t>http://banyantree.com/spa-wellbeing</t>
        </is>
      </c>
      <c r="D5460" t="inlineStr">
        <is>
          <t>spa</t>
        </is>
      </c>
      <c r="E5460" t="inlineStr">
        <is>
          <t>Spa &amp; Wellbeing I Banyan Tree Hotels &amp; Resorts</t>
        </is>
      </c>
      <c r="F5460" t="n">
        <v>4597</v>
      </c>
      <c r="G5460" t="inlineStr">
        <is>
          <t>2026-10-05</t>
        </is>
      </c>
      <c r="H5460" t="inlineStr">
        <is>
          <t>official</t>
        </is>
      </c>
      <c r="I5460" t="inlineStr">
        <is>
          <t>output/pages/096_dhawa-ihuru/spa__banyantree.com__spa-wellbeing.md</t>
        </is>
      </c>
    </row>
    <row r="5461">
      <c r="A5461" t="n">
        <v>169</v>
      </c>
      <c r="B5461" t="inlineStr">
        <is>
          <t>Banyan Tree Maldives Vabbinfaru</t>
        </is>
      </c>
      <c r="C5461" t="inlineStr">
        <is>
          <t>http://banyantree.com/spa-wellbeing</t>
        </is>
      </c>
      <c r="D5461" t="inlineStr">
        <is>
          <t>spa</t>
        </is>
      </c>
      <c r="E5461" t="inlineStr">
        <is>
          <t>Spa &amp; Wellbeing I Banyan Tree Hotels &amp; Resorts</t>
        </is>
      </c>
      <c r="F5461" t="n">
        <v>4597</v>
      </c>
      <c r="G5461" t="inlineStr">
        <is>
          <t>2026-10-05</t>
        </is>
      </c>
      <c r="H5461" t="inlineStr">
        <is>
          <t>official</t>
        </is>
      </c>
      <c r="I5461" t="inlineStr">
        <is>
          <t>output/pages/169_banyan-tree-maldives-vabbinfaru/spa__banyantree.com__spa-wellbeing.md</t>
        </is>
      </c>
    </row>
    <row r="5462">
      <c r="A5462" t="n">
        <v>96</v>
      </c>
      <c r="B5462" t="inlineStr">
        <is>
          <t>Dhawa Ihuru</t>
        </is>
      </c>
      <c r="C5462" t="inlineStr">
        <is>
          <t>http://banyantree.com/singapore/mandai-rainforest-resort-by-banyan-tree</t>
        </is>
      </c>
      <c r="D5462" t="inlineStr">
        <is>
          <t>overview</t>
        </is>
      </c>
      <c r="E5462" t="inlineStr">
        <is>
          <t>Unique Hotel in Singapore | Mandai Rainforest Resort by Banyan Tree</t>
        </is>
      </c>
      <c r="F5462" t="n">
        <v>13568</v>
      </c>
      <c r="G5462" t="inlineStr">
        <is>
          <t>2026-10-05</t>
        </is>
      </c>
      <c r="H5462" t="inlineStr">
        <is>
          <t>official</t>
        </is>
      </c>
      <c r="I5462" t="inlineStr">
        <is>
          <t>output/pages/096_dhawa-ihuru/overview__banyantree.com__singapore-mandai-rainforest-resort-by-banyan-tree.md</t>
        </is>
      </c>
    </row>
    <row r="5463">
      <c r="A5463" t="n">
        <v>169</v>
      </c>
      <c r="B5463" t="inlineStr">
        <is>
          <t>Banyan Tree Maldives Vabbinfaru</t>
        </is>
      </c>
      <c r="C5463" t="inlineStr">
        <is>
          <t>http://banyantree.com/singapore/mandai-rainforest-resort-by-banyan-tree</t>
        </is>
      </c>
      <c r="D5463" t="inlineStr">
        <is>
          <t>overview</t>
        </is>
      </c>
      <c r="E5463" t="inlineStr">
        <is>
          <t>Unique Hotel in Singapore | Mandai Rainforest Resort by Banyan Tree</t>
        </is>
      </c>
      <c r="F5463" t="n">
        <v>13568</v>
      </c>
      <c r="G5463" t="inlineStr">
        <is>
          <t>2026-10-05</t>
        </is>
      </c>
      <c r="H5463" t="inlineStr">
        <is>
          <t>official</t>
        </is>
      </c>
      <c r="I5463" t="inlineStr">
        <is>
          <t>output/pages/169_banyan-tree-maldives-vabbinfaru/overview__banyantree.com__singapore-mandai-rainforest-resort-by-banyan-tree.md</t>
        </is>
      </c>
    </row>
    <row r="5464">
      <c r="A5464" t="n">
        <v>96</v>
      </c>
      <c r="B5464" t="inlineStr">
        <is>
          <t>Dhawa Ihuru</t>
        </is>
      </c>
      <c r="C5464" t="inlineStr">
        <is>
          <t>http://banyantree.com/terms-and-conditions</t>
        </is>
      </c>
      <c r="D5464" t="inlineStr">
        <is>
          <t>overview</t>
        </is>
      </c>
      <c r="E5464" t="inlineStr">
        <is>
          <t>Terms &amp; Conditions | Banyan Tree Hotels and Resorts</t>
        </is>
      </c>
      <c r="F5464" t="n">
        <v>19981</v>
      </c>
      <c r="G5464" t="inlineStr">
        <is>
          <t>2026-10-05</t>
        </is>
      </c>
      <c r="H5464" t="inlineStr">
        <is>
          <t>official</t>
        </is>
      </c>
      <c r="I5464" t="inlineStr">
        <is>
          <t>output/pages/096_dhawa-ihuru/overview__banyantree.com__terms-and-conditions.md</t>
        </is>
      </c>
    </row>
    <row r="5465">
      <c r="A5465" t="n">
        <v>169</v>
      </c>
      <c r="B5465" t="inlineStr">
        <is>
          <t>Banyan Tree Maldives Vabbinfaru</t>
        </is>
      </c>
      <c r="C5465" t="inlineStr">
        <is>
          <t>http://banyantree.com/terms-and-conditions</t>
        </is>
      </c>
      <c r="D5465" t="inlineStr">
        <is>
          <t>overview</t>
        </is>
      </c>
      <c r="E5465" t="inlineStr">
        <is>
          <t>Terms &amp; Conditions | Banyan Tree Hotels and Resorts</t>
        </is>
      </c>
      <c r="F5465" t="n">
        <v>19981</v>
      </c>
      <c r="G5465" t="inlineStr">
        <is>
          <t>2026-10-05</t>
        </is>
      </c>
      <c r="H5465" t="inlineStr">
        <is>
          <t>official</t>
        </is>
      </c>
      <c r="I5465" t="inlineStr">
        <is>
          <t>output/pages/169_banyan-tree-maldives-vabbinfaru/overview__banyantree.com__terms-and-conditions.md</t>
        </is>
      </c>
    </row>
    <row r="5466">
      <c r="A5466" t="n">
        <v>96</v>
      </c>
      <c r="B5466" t="inlineStr">
        <is>
          <t>Dhawa Ihuru</t>
        </is>
      </c>
      <c r="C5466" t="inlineStr">
        <is>
          <t>http://banyantree.com/experiences</t>
        </is>
      </c>
      <c r="D5466" t="inlineStr">
        <is>
          <t>excursions</t>
        </is>
      </c>
      <c r="E5466" t="inlineStr">
        <is>
          <t>International Experiences to Explore | Banyan Tree Hotels and Resorts</t>
        </is>
      </c>
      <c r="F5466" t="n">
        <v>4765</v>
      </c>
      <c r="G5466" t="inlineStr">
        <is>
          <t>2026-10-05</t>
        </is>
      </c>
      <c r="H5466" t="inlineStr">
        <is>
          <t>official</t>
        </is>
      </c>
      <c r="I5466" t="inlineStr">
        <is>
          <t>output/pages/096_dhawa-ihuru/excursions__banyantree.com__experiences.md</t>
        </is>
      </c>
    </row>
    <row r="5467">
      <c r="A5467" t="n">
        <v>169</v>
      </c>
      <c r="B5467" t="inlineStr">
        <is>
          <t>Banyan Tree Maldives Vabbinfaru</t>
        </is>
      </c>
      <c r="C5467" t="inlineStr">
        <is>
          <t>http://banyantree.com/experiences</t>
        </is>
      </c>
      <c r="D5467" t="inlineStr">
        <is>
          <t>excursions</t>
        </is>
      </c>
      <c r="E5467" t="inlineStr">
        <is>
          <t>International Experiences to Explore | Banyan Tree Hotels and Resorts</t>
        </is>
      </c>
      <c r="F5467" t="n">
        <v>4765</v>
      </c>
      <c r="G5467" t="inlineStr">
        <is>
          <t>2026-10-05</t>
        </is>
      </c>
      <c r="H5467" t="inlineStr">
        <is>
          <t>official</t>
        </is>
      </c>
      <c r="I5467" t="inlineStr">
        <is>
          <t>output/pages/169_banyan-tree-maldives-vabbinfaru/excursions__banyantree.com__experiences.md</t>
        </is>
      </c>
    </row>
    <row r="5468">
      <c r="A5468" t="n">
        <v>96</v>
      </c>
      <c r="B5468" t="inlineStr">
        <is>
          <t>Dhawa Ihuru</t>
        </is>
      </c>
      <c r="C5468" t="inlineStr">
        <is>
          <t>http://banyantree.com/vietnam/lang-co</t>
        </is>
      </c>
      <c r="D5468" t="inlineStr">
        <is>
          <t>overview</t>
        </is>
      </c>
      <c r="E5468" t="inlineStr">
        <is>
          <t>Luxury Beach Resort Hue and Da Nang Vietnam | Banyan Tree Lang Co</t>
        </is>
      </c>
      <c r="F5468" t="n">
        <v>10583</v>
      </c>
      <c r="G5468" t="inlineStr">
        <is>
          <t>2026-10-05</t>
        </is>
      </c>
      <c r="H5468" t="inlineStr">
        <is>
          <t>official</t>
        </is>
      </c>
      <c r="I5468" t="inlineStr">
        <is>
          <t>output/pages/096_dhawa-ihuru/overview__banyantree.com__vietnam-lang-co.md</t>
        </is>
      </c>
    </row>
    <row r="5469">
      <c r="A5469" t="n">
        <v>169</v>
      </c>
      <c r="B5469" t="inlineStr">
        <is>
          <t>Banyan Tree Maldives Vabbinfaru</t>
        </is>
      </c>
      <c r="C5469" t="inlineStr">
        <is>
          <t>http://banyantree.com/vietnam/lang-co</t>
        </is>
      </c>
      <c r="D5469" t="inlineStr">
        <is>
          <t>overview</t>
        </is>
      </c>
      <c r="E5469" t="inlineStr">
        <is>
          <t>Luxury Beach Resort Hue and Da Nang Vietnam | Banyan Tree Lang Co</t>
        </is>
      </c>
      <c r="F5469" t="n">
        <v>10583</v>
      </c>
      <c r="G5469" t="inlineStr">
        <is>
          <t>2026-10-05</t>
        </is>
      </c>
      <c r="H5469" t="inlineStr">
        <is>
          <t>official</t>
        </is>
      </c>
      <c r="I5469" t="inlineStr">
        <is>
          <t>output/pages/169_banyan-tree-maldives-vabbinfaru/overview__banyantree.com__vietnam-lang-co.md</t>
        </is>
      </c>
    </row>
    <row r="5470">
      <c r="A5470" t="n">
        <v>96</v>
      </c>
      <c r="B5470" t="inlineStr">
        <is>
          <t>Dhawa Ihuru</t>
        </is>
      </c>
      <c r="C5470" t="inlineStr">
        <is>
          <t>http://banyantree.com/ko</t>
        </is>
      </c>
      <c r="D5470" t="inlineStr">
        <is>
          <t>other</t>
        </is>
      </c>
      <c r="E5470" t="inlineStr">
        <is>
          <t>반얀트리: 럭셔리 및 지속 가능한 호텔 및 리조트</t>
        </is>
      </c>
      <c r="F5470" t="n">
        <v>3450</v>
      </c>
      <c r="G5470" t="inlineStr">
        <is>
          <t>2026-10-05</t>
        </is>
      </c>
      <c r="H5470" t="inlineStr">
        <is>
          <t>official</t>
        </is>
      </c>
      <c r="I5470" t="inlineStr">
        <is>
          <t>output/pages/096_dhawa-ihuru/other__banyantree.com__ko.md</t>
        </is>
      </c>
    </row>
    <row r="5471">
      <c r="A5471" t="n">
        <v>169</v>
      </c>
      <c r="B5471" t="inlineStr">
        <is>
          <t>Banyan Tree Maldives Vabbinfaru</t>
        </is>
      </c>
      <c r="C5471" t="inlineStr">
        <is>
          <t>http://banyantree.com/ko</t>
        </is>
      </c>
      <c r="D5471" t="inlineStr">
        <is>
          <t>other</t>
        </is>
      </c>
      <c r="E5471" t="inlineStr">
        <is>
          <t>반얀트리: 럭셔리 및 지속 가능한 호텔 및 리조트</t>
        </is>
      </c>
      <c r="F5471" t="n">
        <v>3450</v>
      </c>
      <c r="G5471" t="inlineStr">
        <is>
          <t>2026-10-05</t>
        </is>
      </c>
      <c r="H5471" t="inlineStr">
        <is>
          <t>official</t>
        </is>
      </c>
      <c r="I5471" t="inlineStr">
        <is>
          <t>output/pages/169_banyan-tree-maldives-vabbinfaru/other__banyantree.com__ko.md</t>
        </is>
      </c>
    </row>
    <row r="5472">
      <c r="A5472" t="n">
        <v>96</v>
      </c>
      <c r="B5472" t="inlineStr">
        <is>
          <t>Dhawa Ihuru</t>
        </is>
      </c>
      <c r="C5472" t="inlineStr">
        <is>
          <t>http://banyantree.com/mexico/mayakoba</t>
        </is>
      </c>
      <c r="D5472" t="inlineStr">
        <is>
          <t>other</t>
        </is>
      </c>
      <c r="E5472" t="inlineStr">
        <is>
          <t>Luxury 5-Star Hotel in Playa del Carmen | Banyan Tree Mayakoba</t>
        </is>
      </c>
      <c r="F5472" t="n">
        <v>12160</v>
      </c>
      <c r="G5472" t="inlineStr">
        <is>
          <t>2026-10-05</t>
        </is>
      </c>
      <c r="H5472" t="inlineStr">
        <is>
          <t>official</t>
        </is>
      </c>
      <c r="I5472" t="inlineStr">
        <is>
          <t>output/pages/096_dhawa-ihuru/other__banyantree.com__mexico-mayakoba.md</t>
        </is>
      </c>
    </row>
    <row r="5473">
      <c r="A5473" t="n">
        <v>169</v>
      </c>
      <c r="B5473" t="inlineStr">
        <is>
          <t>Banyan Tree Maldives Vabbinfaru</t>
        </is>
      </c>
      <c r="C5473" t="inlineStr">
        <is>
          <t>http://banyantree.com/mexico/mayakoba</t>
        </is>
      </c>
      <c r="D5473" t="inlineStr">
        <is>
          <t>other</t>
        </is>
      </c>
      <c r="E5473" t="inlineStr">
        <is>
          <t>Luxury 5-Star Hotel in Playa del Carmen | Banyan Tree Mayakoba</t>
        </is>
      </c>
      <c r="F5473" t="n">
        <v>12160</v>
      </c>
      <c r="G5473" t="inlineStr">
        <is>
          <t>2026-10-05</t>
        </is>
      </c>
      <c r="H5473" t="inlineStr">
        <is>
          <t>official</t>
        </is>
      </c>
      <c r="I5473" t="inlineStr">
        <is>
          <t>output/pages/169_banyan-tree-maldives-vabbinfaru/other__banyantree.com__mexico-mayakoba.md</t>
        </is>
      </c>
    </row>
    <row r="5474">
      <c r="A5474" t="n">
        <v>96</v>
      </c>
      <c r="B5474" t="inlineStr">
        <is>
          <t>Dhawa Ihuru</t>
        </is>
      </c>
      <c r="C5474" t="inlineStr">
        <is>
          <t>http://banyantree.com/residences</t>
        </is>
      </c>
      <c r="D5474" t="inlineStr">
        <is>
          <t>villas</t>
        </is>
      </c>
      <c r="E5474" t="inlineStr">
        <is>
          <t>Villas, Townhouses and Apartments | Banyan Tree Hotels and Resorts</t>
        </is>
      </c>
      <c r="F5474" t="n">
        <v>3081</v>
      </c>
      <c r="G5474" t="inlineStr">
        <is>
          <t>2026-10-05</t>
        </is>
      </c>
      <c r="H5474" t="inlineStr">
        <is>
          <t>official</t>
        </is>
      </c>
      <c r="I5474" t="inlineStr">
        <is>
          <t>output/pages/096_dhawa-ihuru/villas__banyantree.com__residences.md</t>
        </is>
      </c>
    </row>
    <row r="5475">
      <c r="A5475" t="n">
        <v>169</v>
      </c>
      <c r="B5475" t="inlineStr">
        <is>
          <t>Banyan Tree Maldives Vabbinfaru</t>
        </is>
      </c>
      <c r="C5475" t="inlineStr">
        <is>
          <t>http://banyantree.com/residences</t>
        </is>
      </c>
      <c r="D5475" t="inlineStr">
        <is>
          <t>villas</t>
        </is>
      </c>
      <c r="E5475" t="inlineStr">
        <is>
          <t>Villas, Townhouses and Apartments | Banyan Tree Hotels and Resorts</t>
        </is>
      </c>
      <c r="F5475" t="n">
        <v>3081</v>
      </c>
      <c r="G5475" t="inlineStr">
        <is>
          <t>2026-10-05</t>
        </is>
      </c>
      <c r="H5475" t="inlineStr">
        <is>
          <t>official</t>
        </is>
      </c>
      <c r="I5475" t="inlineStr">
        <is>
          <t>output/pages/169_banyan-tree-maldives-vabbinfaru/villas__banyantree.com__residences.md</t>
        </is>
      </c>
    </row>
    <row r="5476">
      <c r="A5476" t="n">
        <v>96</v>
      </c>
      <c r="B5476" t="inlineStr">
        <is>
          <t>Dhawa Ihuru</t>
        </is>
      </c>
      <c r="C5476" t="inlineStr">
        <is>
          <t>http://banyantree.com/best-price-guarantee</t>
        </is>
      </c>
      <c r="D5476" t="inlineStr">
        <is>
          <t>overview</t>
        </is>
      </c>
      <c r="E5476" t="inlineStr">
        <is>
          <t>Best Price Guarantee - Banyan Tree Hotels and Resorts</t>
        </is>
      </c>
      <c r="F5476" t="n">
        <v>3865</v>
      </c>
      <c r="G5476" t="inlineStr">
        <is>
          <t>2026-10-05</t>
        </is>
      </c>
      <c r="H5476" t="inlineStr">
        <is>
          <t>official</t>
        </is>
      </c>
      <c r="I5476" t="inlineStr">
        <is>
          <t>output/pages/096_dhawa-ihuru/overview__banyantree.com__best-price-guarantee.md</t>
        </is>
      </c>
    </row>
    <row r="5477">
      <c r="A5477" t="n">
        <v>169</v>
      </c>
      <c r="B5477" t="inlineStr">
        <is>
          <t>Banyan Tree Maldives Vabbinfaru</t>
        </is>
      </c>
      <c r="C5477" t="inlineStr">
        <is>
          <t>http://banyantree.com/best-price-guarantee</t>
        </is>
      </c>
      <c r="D5477" t="inlineStr">
        <is>
          <t>overview</t>
        </is>
      </c>
      <c r="E5477" t="inlineStr">
        <is>
          <t>Best Price Guarantee - Banyan Tree Hotels and Resorts</t>
        </is>
      </c>
      <c r="F5477" t="n">
        <v>3865</v>
      </c>
      <c r="G5477" t="inlineStr">
        <is>
          <t>2026-10-05</t>
        </is>
      </c>
      <c r="H5477" t="inlineStr">
        <is>
          <t>official</t>
        </is>
      </c>
      <c r="I5477" t="inlineStr">
        <is>
          <t>output/pages/169_banyan-tree-maldives-vabbinfaru/overview__banyantree.com__best-price-guarantee.md</t>
        </is>
      </c>
    </row>
    <row r="5478">
      <c r="A5478" t="n">
        <v>96</v>
      </c>
      <c r="B5478" t="inlineStr">
        <is>
          <t>Dhawa Ihuru</t>
        </is>
      </c>
      <c r="C5478" t="inlineStr">
        <is>
          <t>http://banyantree.com/thailand/samui</t>
        </is>
      </c>
      <c r="D5478" t="inlineStr">
        <is>
          <t>overview</t>
        </is>
      </c>
      <c r="E5478" t="inlineStr">
        <is>
          <t>5-Star Koh Samui Luxury Resort | Banyan Tree Samui</t>
        </is>
      </c>
      <c r="F5478" t="n">
        <v>11987</v>
      </c>
      <c r="G5478" t="inlineStr">
        <is>
          <t>2026-10-05</t>
        </is>
      </c>
      <c r="H5478" t="inlineStr">
        <is>
          <t>official</t>
        </is>
      </c>
      <c r="I5478" t="inlineStr">
        <is>
          <t>output/pages/096_dhawa-ihuru/overview__banyantree.com__thailand-samui.md</t>
        </is>
      </c>
    </row>
    <row r="5479">
      <c r="A5479" t="n">
        <v>169</v>
      </c>
      <c r="B5479" t="inlineStr">
        <is>
          <t>Banyan Tree Maldives Vabbinfaru</t>
        </is>
      </c>
      <c r="C5479" t="inlineStr">
        <is>
          <t>http://banyantree.com/thailand/samui</t>
        </is>
      </c>
      <c r="D5479" t="inlineStr">
        <is>
          <t>overview</t>
        </is>
      </c>
      <c r="E5479" t="inlineStr">
        <is>
          <t>5-Star Koh Samui Luxury Resort | Banyan Tree Samui</t>
        </is>
      </c>
      <c r="F5479" t="n">
        <v>11987</v>
      </c>
      <c r="G5479" t="inlineStr">
        <is>
          <t>2026-10-05</t>
        </is>
      </c>
      <c r="H5479" t="inlineStr">
        <is>
          <t>official</t>
        </is>
      </c>
      <c r="I5479" t="inlineStr">
        <is>
          <t>output/pages/169_banyan-tree-maldives-vabbinfaru/overview__banyantree.com__thailand-samui.md</t>
        </is>
      </c>
    </row>
    <row r="5480">
      <c r="A5480" t="n">
        <v>96</v>
      </c>
      <c r="B5480" t="inlineStr">
        <is>
          <t>Dhawa Ihuru</t>
        </is>
      </c>
      <c r="C5480" t="inlineStr">
        <is>
          <t>http://banyantree.com/mexico/cabo-marques</t>
        </is>
      </c>
      <c r="D5480" t="inlineStr">
        <is>
          <t>overview</t>
        </is>
      </c>
      <c r="E5480" t="inlineStr">
        <is>
          <t>Acapulco Luxury Resort | Banyan Tree Cabo Marqués</t>
        </is>
      </c>
      <c r="F5480" t="n">
        <v>13135</v>
      </c>
      <c r="G5480" t="inlineStr">
        <is>
          <t>2026-10-05</t>
        </is>
      </c>
      <c r="H5480" t="inlineStr">
        <is>
          <t>official</t>
        </is>
      </c>
      <c r="I5480" t="inlineStr">
        <is>
          <t>output/pages/096_dhawa-ihuru/overview__banyantree.com__mexico-cabo-marques.md</t>
        </is>
      </c>
    </row>
    <row r="5481">
      <c r="A5481" t="n">
        <v>169</v>
      </c>
      <c r="B5481" t="inlineStr">
        <is>
          <t>Banyan Tree Maldives Vabbinfaru</t>
        </is>
      </c>
      <c r="C5481" t="inlineStr">
        <is>
          <t>http://banyantree.com/mexico/cabo-marques</t>
        </is>
      </c>
      <c r="D5481" t="inlineStr">
        <is>
          <t>overview</t>
        </is>
      </c>
      <c r="E5481" t="inlineStr">
        <is>
          <t>Acapulco Luxury Resort | Banyan Tree Cabo Marqués</t>
        </is>
      </c>
      <c r="F5481" t="n">
        <v>13135</v>
      </c>
      <c r="G5481" t="inlineStr">
        <is>
          <t>2026-10-05</t>
        </is>
      </c>
      <c r="H5481" t="inlineStr">
        <is>
          <t>official</t>
        </is>
      </c>
      <c r="I5481" t="inlineStr">
        <is>
          <t>output/pages/169_banyan-tree-maldives-vabbinfaru/overview__banyantree.com__mexico-cabo-marques.md</t>
        </is>
      </c>
    </row>
    <row r="5482">
      <c r="A5482" t="n">
        <v>96</v>
      </c>
      <c r="B5482" t="inlineStr">
        <is>
          <t>Dhawa Ihuru</t>
        </is>
      </c>
      <c r="C5482" t="inlineStr">
        <is>
          <t>http://banyantree.com/hotels</t>
        </is>
      </c>
      <c r="D5482" t="inlineStr">
        <is>
          <t>excursions</t>
        </is>
      </c>
      <c r="E5482" t="inlineStr">
        <is>
          <t>Banyan Tree Hotel and Resort Locations | Discover Where to Stay</t>
        </is>
      </c>
      <c r="F5482" t="n">
        <v>2934</v>
      </c>
      <c r="G5482" t="inlineStr">
        <is>
          <t>2026-10-05</t>
        </is>
      </c>
      <c r="H5482" t="inlineStr">
        <is>
          <t>official</t>
        </is>
      </c>
      <c r="I5482" t="inlineStr">
        <is>
          <t>output/pages/096_dhawa-ihuru/excursions__banyantree.com__hotels.md</t>
        </is>
      </c>
    </row>
    <row r="5483">
      <c r="A5483" t="n">
        <v>169</v>
      </c>
      <c r="B5483" t="inlineStr">
        <is>
          <t>Banyan Tree Maldives Vabbinfaru</t>
        </is>
      </c>
      <c r="C5483" t="inlineStr">
        <is>
          <t>http://banyantree.com/hotels</t>
        </is>
      </c>
      <c r="D5483" t="inlineStr">
        <is>
          <t>excursions</t>
        </is>
      </c>
      <c r="E5483" t="inlineStr">
        <is>
          <t>Banyan Tree Hotel and Resort Locations | Discover Where to Stay</t>
        </is>
      </c>
      <c r="F5483" t="n">
        <v>2934</v>
      </c>
      <c r="G5483" t="inlineStr">
        <is>
          <t>2026-10-05</t>
        </is>
      </c>
      <c r="H5483" t="inlineStr">
        <is>
          <t>official</t>
        </is>
      </c>
      <c r="I5483" t="inlineStr">
        <is>
          <t>output/pages/169_banyan-tree-maldives-vabbinfaru/excursions__banyantree.com__hotels.md</t>
        </is>
      </c>
    </row>
    <row r="5484">
      <c r="A5484" t="n">
        <v>96</v>
      </c>
      <c r="B5484" t="inlineStr">
        <is>
          <t>Dhawa Ihuru</t>
        </is>
      </c>
      <c r="C5484" t="inlineStr">
        <is>
          <t>http://banyantree.com/offers</t>
        </is>
      </c>
      <c r="D5484" t="inlineStr">
        <is>
          <t>offers</t>
        </is>
      </c>
      <c r="E5484" t="inlineStr">
        <is>
          <t>International Hotel Deals and Offers | Banyan Tree Hotels and Resorts</t>
        </is>
      </c>
      <c r="F5484" t="n">
        <v>3863</v>
      </c>
      <c r="G5484" t="inlineStr">
        <is>
          <t>2026-10-05</t>
        </is>
      </c>
      <c r="H5484" t="inlineStr">
        <is>
          <t>official</t>
        </is>
      </c>
      <c r="I5484" t="inlineStr">
        <is>
          <t>output/pages/096_dhawa-ihuru/offers__banyantree.com__offers.md</t>
        </is>
      </c>
    </row>
    <row r="5485">
      <c r="A5485" t="n">
        <v>169</v>
      </c>
      <c r="B5485" t="inlineStr">
        <is>
          <t>Banyan Tree Maldives Vabbinfaru</t>
        </is>
      </c>
      <c r="C5485" t="inlineStr">
        <is>
          <t>http://banyantree.com/offers</t>
        </is>
      </c>
      <c r="D5485" t="inlineStr">
        <is>
          <t>offers</t>
        </is>
      </c>
      <c r="E5485" t="inlineStr">
        <is>
          <t>International Hotel Deals and Offers | Banyan Tree Hotels and Resorts</t>
        </is>
      </c>
      <c r="F5485" t="n">
        <v>3863</v>
      </c>
      <c r="G5485" t="inlineStr">
        <is>
          <t>2026-10-05</t>
        </is>
      </c>
      <c r="H5485" t="inlineStr">
        <is>
          <t>official</t>
        </is>
      </c>
      <c r="I5485" t="inlineStr">
        <is>
          <t>output/pages/169_banyan-tree-maldives-vabbinfaru/offers__banyantree.com__offers.md</t>
        </is>
      </c>
    </row>
    <row r="5486">
      <c r="A5486" t="n">
        <v>96</v>
      </c>
      <c r="B5486" t="inlineStr">
        <is>
          <t>Dhawa Ihuru</t>
        </is>
      </c>
      <c r="C5486" t="inlineStr">
        <is>
          <t>http://banyantree.com/thailand/bangkok</t>
        </is>
      </c>
      <c r="D5486" t="inlineStr">
        <is>
          <t>other</t>
        </is>
      </c>
      <c r="E5486" t="inlineStr">
        <is>
          <t>Luxury Hotel in Sathorn, Bangkok | Banyan Tree Bangkok</t>
        </is>
      </c>
      <c r="F5486" t="n">
        <v>10328</v>
      </c>
      <c r="G5486" t="inlineStr">
        <is>
          <t>2026-10-05</t>
        </is>
      </c>
      <c r="H5486" t="inlineStr">
        <is>
          <t>official</t>
        </is>
      </c>
      <c r="I5486" t="inlineStr">
        <is>
          <t>output/pages/096_dhawa-ihuru/other__banyantree.com__thailand-bangkok.md</t>
        </is>
      </c>
    </row>
    <row r="5487">
      <c r="A5487" t="n">
        <v>169</v>
      </c>
      <c r="B5487" t="inlineStr">
        <is>
          <t>Banyan Tree Maldives Vabbinfaru</t>
        </is>
      </c>
      <c r="C5487" t="inlineStr">
        <is>
          <t>http://banyantree.com/thailand/bangkok</t>
        </is>
      </c>
      <c r="D5487" t="inlineStr">
        <is>
          <t>other</t>
        </is>
      </c>
      <c r="E5487" t="inlineStr">
        <is>
          <t>Luxury Hotel in Sathorn, Bangkok | Banyan Tree Bangkok</t>
        </is>
      </c>
      <c r="F5487" t="n">
        <v>10328</v>
      </c>
      <c r="G5487" t="inlineStr">
        <is>
          <t>2026-10-05</t>
        </is>
      </c>
      <c r="H5487" t="inlineStr">
        <is>
          <t>official</t>
        </is>
      </c>
      <c r="I5487" t="inlineStr">
        <is>
          <t>output/pages/169_banyan-tree-maldives-vabbinfaru/other__banyantree.com__thailand-bangkok.md</t>
        </is>
      </c>
    </row>
    <row r="5488">
      <c r="A5488" t="n">
        <v>96</v>
      </c>
      <c r="B5488" t="inlineStr">
        <is>
          <t>Dhawa Ihuru</t>
        </is>
      </c>
      <c r="C5488" t="inlineStr">
        <is>
          <t>http://banyantree.com/under-the-banyan-tree</t>
        </is>
      </c>
      <c r="D5488" t="inlineStr">
        <is>
          <t>overview</t>
        </is>
      </c>
      <c r="E5488" t="inlineStr">
        <is>
          <t>Under the Banyan Tree - Banyan Tree Hotels and Resorts</t>
        </is>
      </c>
      <c r="F5488" t="n">
        <v>14381</v>
      </c>
      <c r="G5488" t="inlineStr">
        <is>
          <t>2026-10-05</t>
        </is>
      </c>
      <c r="H5488" t="inlineStr">
        <is>
          <t>official</t>
        </is>
      </c>
      <c r="I5488" t="inlineStr">
        <is>
          <t>output/pages/096_dhawa-ihuru/overview__banyantree.com__under-the-banyan-tree.md</t>
        </is>
      </c>
    </row>
    <row r="5489">
      <c r="A5489" t="n">
        <v>169</v>
      </c>
      <c r="B5489" t="inlineStr">
        <is>
          <t>Banyan Tree Maldives Vabbinfaru</t>
        </is>
      </c>
      <c r="C5489" t="inlineStr">
        <is>
          <t>http://banyantree.com/under-the-banyan-tree</t>
        </is>
      </c>
      <c r="D5489" t="inlineStr">
        <is>
          <t>overview</t>
        </is>
      </c>
      <c r="E5489" t="inlineStr">
        <is>
          <t>Under the Banyan Tree - Banyan Tree Hotels and Resorts</t>
        </is>
      </c>
      <c r="F5489" t="n">
        <v>14381</v>
      </c>
      <c r="G5489" t="inlineStr">
        <is>
          <t>2026-10-05</t>
        </is>
      </c>
      <c r="H5489" t="inlineStr">
        <is>
          <t>official</t>
        </is>
      </c>
      <c r="I5489" t="inlineStr">
        <is>
          <t>output/pages/169_banyan-tree-maldives-vabbinfaru/overview__banyantree.com__under-the-banyan-tree.md</t>
        </is>
      </c>
    </row>
    <row r="5490">
      <c r="A5490" t="n">
        <v>96</v>
      </c>
      <c r="B5490" t="inlineStr">
        <is>
          <t>Dhawa Ihuru</t>
        </is>
      </c>
      <c r="C5490" t="inlineStr">
        <is>
          <t>http://banyantree.com/dining</t>
        </is>
      </c>
      <c r="D5490" t="inlineStr">
        <is>
          <t>dining</t>
        </is>
      </c>
      <c r="E5490" t="inlineStr">
        <is>
          <t>Hotel Restaurants &amp; Bars | Banyan Tree Hotels &amp; Resorts</t>
        </is>
      </c>
      <c r="F5490" t="n">
        <v>1966</v>
      </c>
      <c r="G5490" t="inlineStr">
        <is>
          <t>2026-10-05</t>
        </is>
      </c>
      <c r="H5490" t="inlineStr">
        <is>
          <t>official</t>
        </is>
      </c>
      <c r="I5490" t="inlineStr">
        <is>
          <t>output/pages/096_dhawa-ihuru/dining__banyantree.com__dining.md</t>
        </is>
      </c>
    </row>
    <row r="5491">
      <c r="A5491" t="n">
        <v>169</v>
      </c>
      <c r="B5491" t="inlineStr">
        <is>
          <t>Banyan Tree Maldives Vabbinfaru</t>
        </is>
      </c>
      <c r="C5491" t="inlineStr">
        <is>
          <t>http://banyantree.com/dining</t>
        </is>
      </c>
      <c r="D5491" t="inlineStr">
        <is>
          <t>dining</t>
        </is>
      </c>
      <c r="E5491" t="inlineStr">
        <is>
          <t>Hotel Restaurants &amp; Bars | Banyan Tree Hotels &amp; Resorts</t>
        </is>
      </c>
      <c r="F5491" t="n">
        <v>1966</v>
      </c>
      <c r="G5491" t="inlineStr">
        <is>
          <t>2026-10-05</t>
        </is>
      </c>
      <c r="H5491" t="inlineStr">
        <is>
          <t>official</t>
        </is>
      </c>
      <c r="I5491" t="inlineStr">
        <is>
          <t>output/pages/169_banyan-tree-maldives-vabbinfaru/dining__banyantree.com__dining.md</t>
        </is>
      </c>
    </row>
    <row r="5492">
      <c r="A5492" t="n">
        <v>96</v>
      </c>
      <c r="B5492" t="inlineStr">
        <is>
          <t>Dhawa Ihuru</t>
        </is>
      </c>
      <c r="C5492" t="inlineStr">
        <is>
          <t>http://banyantree.com/</t>
        </is>
      </c>
      <c r="D5492" t="inlineStr">
        <is>
          <t>sustainability</t>
        </is>
      </c>
      <c r="E5492" t="inlineStr">
        <is>
          <t>Banyan Tree: Sustainable Hotels and Resorts</t>
        </is>
      </c>
      <c r="F5492" t="n">
        <v>6940</v>
      </c>
      <c r="G5492" t="inlineStr">
        <is>
          <t>2026-10-05</t>
        </is>
      </c>
      <c r="H5492" t="inlineStr">
        <is>
          <t>official</t>
        </is>
      </c>
      <c r="I5492" t="inlineStr">
        <is>
          <t>output/pages/096_dhawa-ihuru/sustainability__banyantree.com__home.md</t>
        </is>
      </c>
    </row>
    <row r="5493">
      <c r="A5493" t="n">
        <v>169</v>
      </c>
      <c r="B5493" t="inlineStr">
        <is>
          <t>Banyan Tree Maldives Vabbinfaru</t>
        </is>
      </c>
      <c r="C5493" t="inlineStr">
        <is>
          <t>http://banyantree.com/</t>
        </is>
      </c>
      <c r="D5493" t="inlineStr">
        <is>
          <t>sustainability</t>
        </is>
      </c>
      <c r="E5493" t="inlineStr">
        <is>
          <t>Banyan Tree: Sustainable Hotels and Resorts</t>
        </is>
      </c>
      <c r="F5493" t="n">
        <v>6940</v>
      </c>
      <c r="G5493" t="inlineStr">
        <is>
          <t>2026-10-05</t>
        </is>
      </c>
      <c r="H5493" t="inlineStr">
        <is>
          <t>official</t>
        </is>
      </c>
      <c r="I5493" t="inlineStr">
        <is>
          <t>output/pages/169_banyan-tree-maldives-vabbinfaru/sustainability__banyantree.com__home.md</t>
        </is>
      </c>
    </row>
    <row r="5494">
      <c r="A5494" t="n">
        <v>96</v>
      </c>
      <c r="B5494" t="inlineStr">
        <is>
          <t>Dhawa Ihuru</t>
        </is>
      </c>
      <c r="C5494" t="inlineStr">
        <is>
          <t>http://banyantree.com/our-brand-story</t>
        </is>
      </c>
      <c r="D5494" t="inlineStr">
        <is>
          <t>overview</t>
        </is>
      </c>
      <c r="E5494" t="inlineStr">
        <is>
          <t>Our Brand Story | Banyan Tree Hotels and Resorts</t>
        </is>
      </c>
      <c r="F5494" t="n">
        <v>3474</v>
      </c>
      <c r="G5494" t="inlineStr">
        <is>
          <t>2026-10-05</t>
        </is>
      </c>
      <c r="H5494" t="inlineStr">
        <is>
          <t>official</t>
        </is>
      </c>
      <c r="I5494" t="inlineStr">
        <is>
          <t>output/pages/096_dhawa-ihuru/overview__banyantree.com__our-brand-story.md</t>
        </is>
      </c>
    </row>
    <row r="5495">
      <c r="A5495" t="n">
        <v>169</v>
      </c>
      <c r="B5495" t="inlineStr">
        <is>
          <t>Banyan Tree Maldives Vabbinfaru</t>
        </is>
      </c>
      <c r="C5495" t="inlineStr">
        <is>
          <t>http://banyantree.com/our-brand-story</t>
        </is>
      </c>
      <c r="D5495" t="inlineStr">
        <is>
          <t>overview</t>
        </is>
      </c>
      <c r="E5495" t="inlineStr">
        <is>
          <t>Our Brand Story | Banyan Tree Hotels and Resorts</t>
        </is>
      </c>
      <c r="F5495" t="n">
        <v>3474</v>
      </c>
      <c r="G5495" t="inlineStr">
        <is>
          <t>2026-10-05</t>
        </is>
      </c>
      <c r="H5495" t="inlineStr">
        <is>
          <t>official</t>
        </is>
      </c>
      <c r="I5495" t="inlineStr">
        <is>
          <t>output/pages/169_banyan-tree-maldives-vabbinfaru/overview__banyantree.com__our-brand-story.md</t>
        </is>
      </c>
    </row>
    <row r="5496">
      <c r="A5496" t="n">
        <v>96</v>
      </c>
      <c r="B5496" t="inlineStr">
        <is>
          <t>Dhawa Ihuru</t>
        </is>
      </c>
      <c r="C5496" t="inlineStr">
        <is>
          <t>http://banyantree.com/japan/kyoto</t>
        </is>
      </c>
      <c r="D5496" t="inlineStr">
        <is>
          <t>other</t>
        </is>
      </c>
      <c r="E5496" t="inlineStr">
        <is>
          <t>Luxury Hotel In Higashiyama, Kyoto | Banyan Tree Higashiyama Kyoto</t>
        </is>
      </c>
      <c r="F5496" t="n">
        <v>6444</v>
      </c>
      <c r="G5496" t="inlineStr">
        <is>
          <t>2026-10-05</t>
        </is>
      </c>
      <c r="H5496" t="inlineStr">
        <is>
          <t>official</t>
        </is>
      </c>
      <c r="I5496" t="inlineStr">
        <is>
          <t>output/pages/096_dhawa-ihuru/other__banyantree.com__japan-kyoto.md</t>
        </is>
      </c>
    </row>
    <row r="5497">
      <c r="A5497" t="n">
        <v>169</v>
      </c>
      <c r="B5497" t="inlineStr">
        <is>
          <t>Banyan Tree Maldives Vabbinfaru</t>
        </is>
      </c>
      <c r="C5497" t="inlineStr">
        <is>
          <t>http://banyantree.com/japan/kyoto</t>
        </is>
      </c>
      <c r="D5497" t="inlineStr">
        <is>
          <t>other</t>
        </is>
      </c>
      <c r="E5497" t="inlineStr">
        <is>
          <t>Luxury Hotel In Higashiyama, Kyoto | Banyan Tree Higashiyama Kyoto</t>
        </is>
      </c>
      <c r="F5497" t="n">
        <v>6444</v>
      </c>
      <c r="G5497" t="inlineStr">
        <is>
          <t>2026-10-05</t>
        </is>
      </c>
      <c r="H5497" t="inlineStr">
        <is>
          <t>official</t>
        </is>
      </c>
      <c r="I5497" t="inlineStr">
        <is>
          <t>output/pages/169_banyan-tree-maldives-vabbinfaru/other__banyantree.com__japan-kyoto.md</t>
        </is>
      </c>
    </row>
    <row r="5498">
      <c r="A5498" t="n">
        <v>96</v>
      </c>
      <c r="B5498" t="inlineStr">
        <is>
          <t>Dhawa Ihuru</t>
        </is>
      </c>
      <c r="C5498" t="inlineStr">
        <is>
          <t>http://banyantree.com/maldives/vabbinfaru</t>
        </is>
      </c>
      <c r="D5498" t="inlineStr">
        <is>
          <t>diving</t>
        </is>
      </c>
      <c r="E5498" t="inlineStr">
        <is>
          <t>Maldives Luxury Beachfront Villa Resort | Banyan Tree Vabbinfaru</t>
        </is>
      </c>
      <c r="F5498" t="n">
        <v>9816</v>
      </c>
      <c r="G5498" t="inlineStr">
        <is>
          <t>2026-10-05</t>
        </is>
      </c>
      <c r="H5498" t="inlineStr">
        <is>
          <t>official</t>
        </is>
      </c>
      <c r="I5498" t="inlineStr">
        <is>
          <t>output/pages/096_dhawa-ihuru/diving__banyantree.com__maldives-vabbinfaru.md</t>
        </is>
      </c>
    </row>
    <row r="5499">
      <c r="A5499" t="n">
        <v>169</v>
      </c>
      <c r="B5499" t="inlineStr">
        <is>
          <t>Banyan Tree Maldives Vabbinfaru</t>
        </is>
      </c>
      <c r="C5499" t="inlineStr">
        <is>
          <t>http://banyantree.com/maldives/vabbinfaru</t>
        </is>
      </c>
      <c r="D5499" t="inlineStr">
        <is>
          <t>diving</t>
        </is>
      </c>
      <c r="E5499" t="inlineStr">
        <is>
          <t>Maldives Luxury Beachfront Villa Resort | Banyan Tree Vabbinfaru</t>
        </is>
      </c>
      <c r="F5499" t="n">
        <v>9816</v>
      </c>
      <c r="G5499" t="inlineStr">
        <is>
          <t>2026-10-05</t>
        </is>
      </c>
      <c r="H5499" t="inlineStr">
        <is>
          <t>official</t>
        </is>
      </c>
      <c r="I5499" t="inlineStr">
        <is>
          <t>output/pages/169_banyan-tree-maldives-vabbinfaru/diving__banyantree.com__maldives-vabbinfaru.md</t>
        </is>
      </c>
    </row>
    <row r="5500">
      <c r="A5500" t="n">
        <v>96</v>
      </c>
      <c r="B5500" t="inlineStr">
        <is>
          <t>Dhawa Ihuru</t>
        </is>
      </c>
      <c r="C5500" t="inlineStr">
        <is>
          <t>http://banyantree.com/contact-us</t>
        </is>
      </c>
      <c r="D5500" t="inlineStr">
        <is>
          <t>overview</t>
        </is>
      </c>
      <c r="E5500" t="inlineStr">
        <is>
          <t>Contact Us for any Enquiries - Banyan Tree Hotels &amp; Resorts</t>
        </is>
      </c>
      <c r="F5500" t="n">
        <v>12691</v>
      </c>
      <c r="G5500" t="inlineStr">
        <is>
          <t>2026-10-05</t>
        </is>
      </c>
      <c r="H5500" t="inlineStr">
        <is>
          <t>official</t>
        </is>
      </c>
      <c r="I5500" t="inlineStr">
        <is>
          <t>output/pages/096_dhawa-ihuru/overview__banyantree.com__contact-us.md</t>
        </is>
      </c>
    </row>
    <row r="5501">
      <c r="A5501" t="n">
        <v>169</v>
      </c>
      <c r="B5501" t="inlineStr">
        <is>
          <t>Banyan Tree Maldives Vabbinfaru</t>
        </is>
      </c>
      <c r="C5501" t="inlineStr">
        <is>
          <t>http://banyantree.com/contact-us</t>
        </is>
      </c>
      <c r="D5501" t="inlineStr">
        <is>
          <t>overview</t>
        </is>
      </c>
      <c r="E5501" t="inlineStr">
        <is>
          <t>Contact Us for any Enquiries - Banyan Tree Hotels &amp; Resorts</t>
        </is>
      </c>
      <c r="F5501" t="n">
        <v>12691</v>
      </c>
      <c r="G5501" t="inlineStr">
        <is>
          <t>2026-10-05</t>
        </is>
      </c>
      <c r="H5501" t="inlineStr">
        <is>
          <t>official</t>
        </is>
      </c>
      <c r="I5501" t="inlineStr">
        <is>
          <t>output/pages/169_banyan-tree-maldives-vabbinfaru/overview__banyantree.com__contact-us.md</t>
        </is>
      </c>
    </row>
    <row r="5502">
      <c r="A5502" t="n">
        <v>96</v>
      </c>
      <c r="B5502" t="inlineStr">
        <is>
          <t>Dhawa Ihuru</t>
        </is>
      </c>
      <c r="C5502" t="inlineStr">
        <is>
          <t>https://www.banyantree.com/ko/best-price-guarantee</t>
        </is>
      </c>
      <c r="D5502" t="inlineStr">
        <is>
          <t>other</t>
        </is>
      </c>
      <c r="E5502" t="inlineStr">
        <is>
          <t>최저 가격 보장 - 반얀트리</t>
        </is>
      </c>
      <c r="F5502" t="n">
        <v>373</v>
      </c>
      <c r="G5502" t="inlineStr">
        <is>
          <t>2026-10-05</t>
        </is>
      </c>
      <c r="H5502" t="inlineStr">
        <is>
          <t>official</t>
        </is>
      </c>
      <c r="I5502" t="inlineStr">
        <is>
          <t>output/pages/096_dhawa-ihuru/other__banyantree.com__ko-best-price-guarantee.md</t>
        </is>
      </c>
    </row>
    <row r="5503">
      <c r="A5503" t="n">
        <v>169</v>
      </c>
      <c r="B5503" t="inlineStr">
        <is>
          <t>Banyan Tree Maldives Vabbinfaru</t>
        </is>
      </c>
      <c r="C5503" t="inlineStr">
        <is>
          <t>https://www.banyantree.com/ko/best-price-guarantee</t>
        </is>
      </c>
      <c r="D5503" t="inlineStr">
        <is>
          <t>other</t>
        </is>
      </c>
      <c r="E5503" t="inlineStr">
        <is>
          <t>최저 가격 보장 - 반얀트리</t>
        </is>
      </c>
      <c r="F5503" t="n">
        <v>373</v>
      </c>
      <c r="G5503" t="inlineStr">
        <is>
          <t>2026-10-05</t>
        </is>
      </c>
      <c r="H5503" t="inlineStr">
        <is>
          <t>official</t>
        </is>
      </c>
      <c r="I5503" t="inlineStr">
        <is>
          <t>output/pages/169_banyan-tree-maldives-vabbinfaru/other__banyantree.com__ko-best-price-guarantee.md</t>
        </is>
      </c>
    </row>
    <row r="5504">
      <c r="A5504" t="n">
        <v>96</v>
      </c>
      <c r="B5504" t="inlineStr">
        <is>
          <t>Dhawa Ihuru</t>
        </is>
      </c>
      <c r="C5504" t="inlineStr">
        <is>
          <t>http://www.banyantree.com</t>
        </is>
      </c>
      <c r="D5504" t="inlineStr">
        <is>
          <t>sustainability</t>
        </is>
      </c>
      <c r="E5504" t="inlineStr">
        <is>
          <t>Banyan Tree: Sustainable Hotels and Resorts</t>
        </is>
      </c>
      <c r="F5504" t="n">
        <v>6940</v>
      </c>
      <c r="G5504" t="inlineStr">
        <is>
          <t>2026-10-05</t>
        </is>
      </c>
      <c r="H5504" t="inlineStr">
        <is>
          <t>official</t>
        </is>
      </c>
      <c r="I5504" t="inlineStr">
        <is>
          <t>output/pages/096_dhawa-ihuru/sustainability__banyantree.com__home.md</t>
        </is>
      </c>
    </row>
    <row r="5505">
      <c r="A5505" t="n">
        <v>169</v>
      </c>
      <c r="B5505" t="inlineStr">
        <is>
          <t>Banyan Tree Maldives Vabbinfaru</t>
        </is>
      </c>
      <c r="C5505" t="inlineStr">
        <is>
          <t>http://www.banyantree.com</t>
        </is>
      </c>
      <c r="D5505" t="inlineStr">
        <is>
          <t>sustainability</t>
        </is>
      </c>
      <c r="E5505" t="inlineStr">
        <is>
          <t>Banyan Tree: Sustainable Hotels and Resorts</t>
        </is>
      </c>
      <c r="F5505" t="n">
        <v>6940</v>
      </c>
      <c r="G5505" t="inlineStr">
        <is>
          <t>2026-10-05</t>
        </is>
      </c>
      <c r="H5505" t="inlineStr">
        <is>
          <t>official</t>
        </is>
      </c>
      <c r="I5505" t="inlineStr">
        <is>
          <t>output/pages/169_banyan-tree-maldives-vabbinfaru/sustainability__banyantree.com__home.md</t>
        </is>
      </c>
    </row>
    <row r="5506">
      <c r="A5506" t="n">
        <v>96</v>
      </c>
      <c r="B5506" t="inlineStr">
        <is>
          <t>Dhawa Ihuru</t>
        </is>
      </c>
      <c r="C5506" t="inlineStr">
        <is>
          <t>https://www.banyantree.com/cn/best-price-guarantee</t>
        </is>
      </c>
      <c r="D5506" t="inlineStr">
        <is>
          <t>other</t>
        </is>
      </c>
      <c r="E5506" t="inlineStr">
        <is>
          <t>优享价格保证 - 悦榕庄 Banyan Tree</t>
        </is>
      </c>
      <c r="F5506" t="n">
        <v>1369</v>
      </c>
      <c r="G5506" t="inlineStr">
        <is>
          <t>2026-10-05</t>
        </is>
      </c>
      <c r="H5506" t="inlineStr">
        <is>
          <t>official</t>
        </is>
      </c>
      <c r="I5506" t="inlineStr">
        <is>
          <t>output/pages/096_dhawa-ihuru/other__banyantree.com__cn-best-price-guarantee.md</t>
        </is>
      </c>
    </row>
    <row r="5507">
      <c r="A5507" t="n">
        <v>169</v>
      </c>
      <c r="B5507" t="inlineStr">
        <is>
          <t>Banyan Tree Maldives Vabbinfaru</t>
        </is>
      </c>
      <c r="C5507" t="inlineStr">
        <is>
          <t>https://www.banyantree.com/cn/best-price-guarantee</t>
        </is>
      </c>
      <c r="D5507" t="inlineStr">
        <is>
          <t>other</t>
        </is>
      </c>
      <c r="E5507" t="inlineStr">
        <is>
          <t>优享价格保证 - 悦榕庄 Banyan Tree</t>
        </is>
      </c>
      <c r="F5507" t="n">
        <v>1369</v>
      </c>
      <c r="G5507" t="inlineStr">
        <is>
          <t>2026-10-05</t>
        </is>
      </c>
      <c r="H5507" t="inlineStr">
        <is>
          <t>official</t>
        </is>
      </c>
      <c r="I5507" t="inlineStr">
        <is>
          <t>output/pages/169_banyan-tree-maldives-vabbinfaru/other__banyantree.com__cn-best-price-guarantee.md</t>
        </is>
      </c>
    </row>
    <row r="5508">
      <c r="A5508" t="n">
        <v>96</v>
      </c>
      <c r="B5508" t="inlineStr">
        <is>
          <t>Dhawa Ihuru</t>
        </is>
      </c>
      <c r="C5508" t="inlineStr">
        <is>
          <t>https://www.banyantree.com</t>
        </is>
      </c>
      <c r="D5508" t="inlineStr">
        <is>
          <t>sustainability</t>
        </is>
      </c>
      <c r="E5508" t="inlineStr">
        <is>
          <t>Banyan Tree: Sustainable Hotels and Resorts</t>
        </is>
      </c>
      <c r="F5508" t="n">
        <v>6940</v>
      </c>
      <c r="G5508" t="inlineStr">
        <is>
          <t>2026-10-05</t>
        </is>
      </c>
      <c r="H5508" t="inlineStr">
        <is>
          <t>official</t>
        </is>
      </c>
      <c r="I5508" t="inlineStr">
        <is>
          <t>output/pages/096_dhawa-ihuru/sustainability__banyantree.com__home.md</t>
        </is>
      </c>
    </row>
    <row r="5509">
      <c r="A5509" t="n">
        <v>169</v>
      </c>
      <c r="B5509" t="inlineStr">
        <is>
          <t>Banyan Tree Maldives Vabbinfaru</t>
        </is>
      </c>
      <c r="C5509" t="inlineStr">
        <is>
          <t>https://www.banyantree.com</t>
        </is>
      </c>
      <c r="D5509" t="inlineStr">
        <is>
          <t>sustainability</t>
        </is>
      </c>
      <c r="E5509" t="inlineStr">
        <is>
          <t>Banyan Tree: Sustainable Hotels and Resorts</t>
        </is>
      </c>
      <c r="F5509" t="n">
        <v>6940</v>
      </c>
      <c r="G5509" t="inlineStr">
        <is>
          <t>2026-10-05</t>
        </is>
      </c>
      <c r="H5509" t="inlineStr">
        <is>
          <t>official</t>
        </is>
      </c>
      <c r="I5509" t="inlineStr">
        <is>
          <t>output/pages/169_banyan-tree-maldives-vabbinfaru/sustainability__banyantree.com__home.md</t>
        </is>
      </c>
    </row>
    <row r="5510">
      <c r="A5510" t="n">
        <v>96</v>
      </c>
      <c r="B5510" t="inlineStr">
        <is>
          <t>Dhawa Ihuru</t>
        </is>
      </c>
      <c r="C5510" t="inlineStr">
        <is>
          <t>https://www.banyantree.com/cn/contact-us</t>
        </is>
      </c>
      <c r="D5510" t="inlineStr">
        <is>
          <t>other</t>
        </is>
      </c>
      <c r="E5510" t="inlineStr">
        <is>
          <t>联系我们 - 悦榕庄 Banyan Tree</t>
        </is>
      </c>
      <c r="F5510" t="n">
        <v>9512</v>
      </c>
      <c r="G5510" t="inlineStr">
        <is>
          <t>2026-10-05</t>
        </is>
      </c>
      <c r="H5510" t="inlineStr">
        <is>
          <t>official</t>
        </is>
      </c>
      <c r="I5510" t="inlineStr">
        <is>
          <t>output/pages/096_dhawa-ihuru/other__banyantree.com__cn-contact-us.md</t>
        </is>
      </c>
    </row>
    <row r="5511">
      <c r="A5511" t="n">
        <v>169</v>
      </c>
      <c r="B5511" t="inlineStr">
        <is>
          <t>Banyan Tree Maldives Vabbinfaru</t>
        </is>
      </c>
      <c r="C5511" t="inlineStr">
        <is>
          <t>https://www.banyantree.com/cn/contact-us</t>
        </is>
      </c>
      <c r="D5511" t="inlineStr">
        <is>
          <t>other</t>
        </is>
      </c>
      <c r="E5511" t="inlineStr">
        <is>
          <t>联系我们 - 悦榕庄 Banyan Tree</t>
        </is>
      </c>
      <c r="F5511" t="n">
        <v>9512</v>
      </c>
      <c r="G5511" t="inlineStr">
        <is>
          <t>2026-10-05</t>
        </is>
      </c>
      <c r="H5511" t="inlineStr">
        <is>
          <t>official</t>
        </is>
      </c>
      <c r="I5511" t="inlineStr">
        <is>
          <t>output/pages/169_banyan-tree-maldives-vabbinfaru/other__banyantree.com__cn-contact-us.md</t>
        </is>
      </c>
    </row>
    <row r="5512">
      <c r="A5512" t="n">
        <v>96</v>
      </c>
      <c r="B5512" t="inlineStr">
        <is>
          <t>Dhawa Ihuru</t>
        </is>
      </c>
      <c r="C5512" t="inlineStr">
        <is>
          <t>https://www.banyantree.com/ko/contact-us</t>
        </is>
      </c>
      <c r="D5512" t="inlineStr">
        <is>
          <t>other</t>
        </is>
      </c>
      <c r="E5512" t="inlineStr">
        <is>
          <t>문의하기 - 반얀트리 호텔 및 리조트</t>
        </is>
      </c>
      <c r="F5512" t="n">
        <v>10427</v>
      </c>
      <c r="G5512" t="inlineStr">
        <is>
          <t>2026-10-05</t>
        </is>
      </c>
      <c r="H5512" t="inlineStr">
        <is>
          <t>official</t>
        </is>
      </c>
      <c r="I5512" t="inlineStr">
        <is>
          <t>output/pages/096_dhawa-ihuru/other__banyantree.com__ko-contact-us.md</t>
        </is>
      </c>
    </row>
    <row r="5513">
      <c r="A5513" t="n">
        <v>169</v>
      </c>
      <c r="B5513" t="inlineStr">
        <is>
          <t>Banyan Tree Maldives Vabbinfaru</t>
        </is>
      </c>
      <c r="C5513" t="inlineStr">
        <is>
          <t>https://www.banyantree.com/ko/contact-us</t>
        </is>
      </c>
      <c r="D5513" t="inlineStr">
        <is>
          <t>other</t>
        </is>
      </c>
      <c r="E5513" t="inlineStr">
        <is>
          <t>문의하기 - 반얀트리 호텔 및 리조트</t>
        </is>
      </c>
      <c r="F5513" t="n">
        <v>10427</v>
      </c>
      <c r="G5513" t="inlineStr">
        <is>
          <t>2026-10-05</t>
        </is>
      </c>
      <c r="H5513" t="inlineStr">
        <is>
          <t>official</t>
        </is>
      </c>
      <c r="I5513" t="inlineStr">
        <is>
          <t>output/pages/169_banyan-tree-maldives-vabbinfaru/other__banyantree.com__ko-contact-us.md</t>
        </is>
      </c>
    </row>
    <row r="5514">
      <c r="A5514" t="n">
        <v>96</v>
      </c>
      <c r="B5514" t="inlineStr">
        <is>
          <t>Dhawa Ihuru</t>
        </is>
      </c>
      <c r="C5514" t="inlineStr">
        <is>
          <t>https://www.banyantree.com/article/festive-feasts-for-everyone</t>
        </is>
      </c>
      <c r="D5514" t="inlineStr">
        <is>
          <t>overview</t>
        </is>
      </c>
      <c r="E5514" t="inlineStr">
        <is>
          <t>Festive Feasts For Everyone | Banyan Tree Hotels and Resorts</t>
        </is>
      </c>
      <c r="F5514" t="n">
        <v>4612</v>
      </c>
      <c r="G5514" t="inlineStr">
        <is>
          <t>2026-10-05</t>
        </is>
      </c>
      <c r="H5514" t="inlineStr">
        <is>
          <t>official</t>
        </is>
      </c>
      <c r="I5514" t="inlineStr">
        <is>
          <t>output/pages/096_dhawa-ihuru/overview__banyantree.com__article-festive-feasts-for-everyone.md</t>
        </is>
      </c>
    </row>
    <row r="5515">
      <c r="A5515" t="n">
        <v>169</v>
      </c>
      <c r="B5515" t="inlineStr">
        <is>
          <t>Banyan Tree Maldives Vabbinfaru</t>
        </is>
      </c>
      <c r="C5515" t="inlineStr">
        <is>
          <t>https://www.banyantree.com/article/festive-feasts-for-everyone</t>
        </is>
      </c>
      <c r="D5515" t="inlineStr">
        <is>
          <t>overview</t>
        </is>
      </c>
      <c r="E5515" t="inlineStr">
        <is>
          <t>Festive Feasts For Everyone | Banyan Tree Hotels and Resorts</t>
        </is>
      </c>
      <c r="F5515" t="n">
        <v>4612</v>
      </c>
      <c r="G5515" t="inlineStr">
        <is>
          <t>2026-10-05</t>
        </is>
      </c>
      <c r="H5515" t="inlineStr">
        <is>
          <t>official</t>
        </is>
      </c>
      <c r="I5515" t="inlineStr">
        <is>
          <t>output/pages/169_banyan-tree-maldives-vabbinfaru/overview__banyantree.com__article-festive-feasts-for-everyone.md</t>
        </is>
      </c>
    </row>
    <row r="5516">
      <c r="A5516" t="n">
        <v>96</v>
      </c>
      <c r="B5516" t="inlineStr">
        <is>
          <t>Dhawa Ihuru</t>
        </is>
      </c>
      <c r="C5516" t="inlineStr">
        <is>
          <t>https://www.banyantree.com/the-healer-of-iringa</t>
        </is>
      </c>
      <c r="D5516" t="inlineStr">
        <is>
          <t>overview</t>
        </is>
      </c>
      <c r="E5516" t="inlineStr">
        <is>
          <t>The Healer of Iringa: Between the Mountain and the Tree | Banyan Tree Hotels and Resorts</t>
        </is>
      </c>
      <c r="F5516" t="n">
        <v>6946</v>
      </c>
      <c r="G5516" t="inlineStr">
        <is>
          <t>2026-10-05</t>
        </is>
      </c>
      <c r="H5516" t="inlineStr">
        <is>
          <t>official</t>
        </is>
      </c>
      <c r="I5516" t="inlineStr">
        <is>
          <t>output/pages/096_dhawa-ihuru/overview__banyantree.com__the-healer-of-iringa.md</t>
        </is>
      </c>
    </row>
    <row r="5517">
      <c r="A5517" t="n">
        <v>169</v>
      </c>
      <c r="B5517" t="inlineStr">
        <is>
          <t>Banyan Tree Maldives Vabbinfaru</t>
        </is>
      </c>
      <c r="C5517" t="inlineStr">
        <is>
          <t>https://www.banyantree.com/the-healer-of-iringa</t>
        </is>
      </c>
      <c r="D5517" t="inlineStr">
        <is>
          <t>overview</t>
        </is>
      </c>
      <c r="E5517" t="inlineStr">
        <is>
          <t>The Healer of Iringa: Between the Mountain and the Tree | Banyan Tree Hotels and Resorts</t>
        </is>
      </c>
      <c r="F5517" t="n">
        <v>6946</v>
      </c>
      <c r="G5517" t="inlineStr">
        <is>
          <t>2026-10-05</t>
        </is>
      </c>
      <c r="H5517" t="inlineStr">
        <is>
          <t>official</t>
        </is>
      </c>
      <c r="I5517" t="inlineStr">
        <is>
          <t>output/pages/169_banyan-tree-maldives-vabbinfaru/overview__banyantree.com__the-healer-of-iringa.md</t>
        </is>
      </c>
    </row>
    <row r="5518">
      <c r="A5518" t="n">
        <v>96</v>
      </c>
      <c r="B5518" t="inlineStr">
        <is>
          <t>Dhawa Ihuru</t>
        </is>
      </c>
      <c r="C5518" t="inlineStr">
        <is>
          <t>https://www.banyantree.com/article/experience-alula</t>
        </is>
      </c>
      <c r="D5518" t="inlineStr">
        <is>
          <t>excursions</t>
        </is>
      </c>
      <c r="E5518" t="inlineStr">
        <is>
          <t>Experience AlUla | Banyan Tree Hotels and Resorts</t>
        </is>
      </c>
      <c r="F5518" t="n">
        <v>4159</v>
      </c>
      <c r="G5518" t="inlineStr">
        <is>
          <t>2026-10-05</t>
        </is>
      </c>
      <c r="H5518" t="inlineStr">
        <is>
          <t>official</t>
        </is>
      </c>
      <c r="I5518" t="inlineStr">
        <is>
          <t>output/pages/096_dhawa-ihuru/excursions__banyantree.com__article-experience-alula.md</t>
        </is>
      </c>
    </row>
    <row r="5519">
      <c r="A5519" t="n">
        <v>169</v>
      </c>
      <c r="B5519" t="inlineStr">
        <is>
          <t>Banyan Tree Maldives Vabbinfaru</t>
        </is>
      </c>
      <c r="C5519" t="inlineStr">
        <is>
          <t>https://www.banyantree.com/article/experience-alula</t>
        </is>
      </c>
      <c r="D5519" t="inlineStr">
        <is>
          <t>excursions</t>
        </is>
      </c>
      <c r="E5519" t="inlineStr">
        <is>
          <t>Experience AlUla | Banyan Tree Hotels and Resorts</t>
        </is>
      </c>
      <c r="F5519" t="n">
        <v>4159</v>
      </c>
      <c r="G5519" t="inlineStr">
        <is>
          <t>2026-10-05</t>
        </is>
      </c>
      <c r="H5519" t="inlineStr">
        <is>
          <t>official</t>
        </is>
      </c>
      <c r="I5519" t="inlineStr">
        <is>
          <t>output/pages/169_banyan-tree-maldives-vabbinfaru/excursions__banyantree.com__article-experience-alula.md</t>
        </is>
      </c>
    </row>
    <row r="5520">
      <c r="A5520" t="n">
        <v>96</v>
      </c>
      <c r="B5520" t="inlineStr">
        <is>
          <t>Dhawa Ihuru</t>
        </is>
      </c>
      <c r="C5520" t="inlineStr">
        <is>
          <t>https://www.banyantree.com/ko/under-the-banyan-tree</t>
        </is>
      </c>
      <c r="D5520" t="inlineStr">
        <is>
          <t>other</t>
        </is>
      </c>
      <c r="E5520" t="inlineStr">
        <is>
          <t>Under the Banyan Tree - 반얀트리</t>
        </is>
      </c>
      <c r="F5520" t="n">
        <v>834</v>
      </c>
      <c r="G5520" t="inlineStr">
        <is>
          <t>2026-10-05</t>
        </is>
      </c>
      <c r="H5520" t="inlineStr">
        <is>
          <t>official</t>
        </is>
      </c>
      <c r="I5520" t="inlineStr">
        <is>
          <t>output/pages/096_dhawa-ihuru/other__banyantree.com__ko-under-the-banyan-tree.md</t>
        </is>
      </c>
    </row>
    <row r="5521">
      <c r="A5521" t="n">
        <v>169</v>
      </c>
      <c r="B5521" t="inlineStr">
        <is>
          <t>Banyan Tree Maldives Vabbinfaru</t>
        </is>
      </c>
      <c r="C5521" t="inlineStr">
        <is>
          <t>https://www.banyantree.com/ko/under-the-banyan-tree</t>
        </is>
      </c>
      <c r="D5521" t="inlineStr">
        <is>
          <t>other</t>
        </is>
      </c>
      <c r="E5521" t="inlineStr">
        <is>
          <t>Under the Banyan Tree - 반얀트리</t>
        </is>
      </c>
      <c r="F5521" t="n">
        <v>834</v>
      </c>
      <c r="G5521" t="inlineStr">
        <is>
          <t>2026-10-05</t>
        </is>
      </c>
      <c r="H5521" t="inlineStr">
        <is>
          <t>official</t>
        </is>
      </c>
      <c r="I5521" t="inlineStr">
        <is>
          <t>output/pages/169_banyan-tree-maldives-vabbinfaru/other__banyantree.com__ko-under-the-banyan-tree.md</t>
        </is>
      </c>
    </row>
    <row r="5522">
      <c r="A5522" t="n">
        <v>96</v>
      </c>
      <c r="B5522" t="inlineStr">
        <is>
          <t>Dhawa Ihuru</t>
        </is>
      </c>
      <c r="C5522" t="inlineStr">
        <is>
          <t>https://www.banyantree.com/cn/under-the-banyan-tree</t>
        </is>
      </c>
      <c r="D5522" t="inlineStr">
        <is>
          <t>other</t>
        </is>
      </c>
      <c r="E5522" t="inlineStr">
        <is>
          <t>心系悦榕 - 悦榕庄 Banyan Tree</t>
        </is>
      </c>
      <c r="F5522" t="n">
        <v>724</v>
      </c>
      <c r="G5522" t="inlineStr">
        <is>
          <t>2026-10-05</t>
        </is>
      </c>
      <c r="H5522" t="inlineStr">
        <is>
          <t>official</t>
        </is>
      </c>
      <c r="I5522" t="inlineStr">
        <is>
          <t>output/pages/096_dhawa-ihuru/other__banyantree.com__cn-under-the-banyan-tree.md</t>
        </is>
      </c>
    </row>
    <row r="5523">
      <c r="A5523" t="n">
        <v>169</v>
      </c>
      <c r="B5523" t="inlineStr">
        <is>
          <t>Banyan Tree Maldives Vabbinfaru</t>
        </is>
      </c>
      <c r="C5523" t="inlineStr">
        <is>
          <t>https://www.banyantree.com/cn/under-the-banyan-tree</t>
        </is>
      </c>
      <c r="D5523" t="inlineStr">
        <is>
          <t>other</t>
        </is>
      </c>
      <c r="E5523" t="inlineStr">
        <is>
          <t>心系悦榕 - 悦榕庄 Banyan Tree</t>
        </is>
      </c>
      <c r="F5523" t="n">
        <v>724</v>
      </c>
      <c r="G5523" t="inlineStr">
        <is>
          <t>2026-10-05</t>
        </is>
      </c>
      <c r="H5523" t="inlineStr">
        <is>
          <t>official</t>
        </is>
      </c>
      <c r="I5523" t="inlineStr">
        <is>
          <t>output/pages/169_banyan-tree-maldives-vabbinfaru/other__banyantree.com__cn-under-the-banyan-tree.md</t>
        </is>
      </c>
    </row>
    <row r="5524">
      <c r="A5524" t="n">
        <v>96</v>
      </c>
      <c r="B5524" t="inlineStr">
        <is>
          <t>Dhawa Ihuru</t>
        </is>
      </c>
      <c r="C5524" t="inlineStr">
        <is>
          <t>https://www.banyantree.com/beekeeping-in-urban-singapore-resort</t>
        </is>
      </c>
      <c r="D5524" t="inlineStr">
        <is>
          <t>overview</t>
        </is>
      </c>
      <c r="E5524" t="inlineStr">
        <is>
          <t>A Beekeeper in a Concrete Jungle | Banyan Tree Hotels and Resorts</t>
        </is>
      </c>
      <c r="F5524" t="n">
        <v>789</v>
      </c>
      <c r="G5524" t="inlineStr">
        <is>
          <t>2026-10-05</t>
        </is>
      </c>
      <c r="H5524" t="inlineStr">
        <is>
          <t>official</t>
        </is>
      </c>
      <c r="I5524" t="inlineStr">
        <is>
          <t>output/pages/096_dhawa-ihuru/overview__banyantree.com__beekeeping-in-urban-singapore-resort.md</t>
        </is>
      </c>
    </row>
    <row r="5525">
      <c r="A5525" t="n">
        <v>169</v>
      </c>
      <c r="B5525" t="inlineStr">
        <is>
          <t>Banyan Tree Maldives Vabbinfaru</t>
        </is>
      </c>
      <c r="C5525" t="inlineStr">
        <is>
          <t>https://www.banyantree.com/beekeeping-in-urban-singapore-resort</t>
        </is>
      </c>
      <c r="D5525" t="inlineStr">
        <is>
          <t>overview</t>
        </is>
      </c>
      <c r="E5525" t="inlineStr">
        <is>
          <t>A Beekeeper in a Concrete Jungle | Banyan Tree Hotels and Resorts</t>
        </is>
      </c>
      <c r="F5525" t="n">
        <v>789</v>
      </c>
      <c r="G5525" t="inlineStr">
        <is>
          <t>2026-10-05</t>
        </is>
      </c>
      <c r="H5525" t="inlineStr">
        <is>
          <t>official</t>
        </is>
      </c>
      <c r="I5525" t="inlineStr">
        <is>
          <t>output/pages/169_banyan-tree-maldives-vabbinfaru/overview__banyantree.com__beekeeping-in-urban-singapore-resort.md</t>
        </is>
      </c>
    </row>
    <row r="5526">
      <c r="A5526" t="n">
        <v>96</v>
      </c>
      <c r="B5526" t="inlineStr">
        <is>
          <t>Dhawa Ihuru</t>
        </is>
      </c>
      <c r="C5526" t="inlineStr">
        <is>
          <t>https://www.banyantree.com/article/8-ways-to-live-and-travel-well</t>
        </is>
      </c>
      <c r="D5526" t="inlineStr">
        <is>
          <t>overview</t>
        </is>
      </c>
      <c r="E5526" t="inlineStr">
        <is>
          <t>8 Ways To Live And Travel Well | Banyan Tree Hotels and Resorts</t>
        </is>
      </c>
      <c r="F5526" t="n">
        <v>6455</v>
      </c>
      <c r="G5526" t="inlineStr">
        <is>
          <t>2026-10-05</t>
        </is>
      </c>
      <c r="H5526" t="inlineStr">
        <is>
          <t>official</t>
        </is>
      </c>
      <c r="I5526" t="inlineStr">
        <is>
          <t>output/pages/096_dhawa-ihuru/overview__banyantree.com__article-8-ways-to-live-and-travel-well.md</t>
        </is>
      </c>
    </row>
    <row r="5527">
      <c r="A5527" t="n">
        <v>169</v>
      </c>
      <c r="B5527" t="inlineStr">
        <is>
          <t>Banyan Tree Maldives Vabbinfaru</t>
        </is>
      </c>
      <c r="C5527" t="inlineStr">
        <is>
          <t>https://www.banyantree.com/article/8-ways-to-live-and-travel-well</t>
        </is>
      </c>
      <c r="D5527" t="inlineStr">
        <is>
          <t>overview</t>
        </is>
      </c>
      <c r="E5527" t="inlineStr">
        <is>
          <t>8 Ways To Live And Travel Well | Banyan Tree Hotels and Resorts</t>
        </is>
      </c>
      <c r="F5527" t="n">
        <v>6455</v>
      </c>
      <c r="G5527" t="inlineStr">
        <is>
          <t>2026-10-05</t>
        </is>
      </c>
      <c r="H5527" t="inlineStr">
        <is>
          <t>official</t>
        </is>
      </c>
      <c r="I5527" t="inlineStr">
        <is>
          <t>output/pages/169_banyan-tree-maldives-vabbinfaru/overview__banyantree.com__article-8-ways-to-live-and-travel-well.md</t>
        </is>
      </c>
    </row>
    <row r="5528">
      <c r="A5528" t="n">
        <v>96</v>
      </c>
      <c r="B5528" t="inlineStr">
        <is>
          <t>Dhawa Ihuru</t>
        </is>
      </c>
      <c r="C5528" t="inlineStr">
        <is>
          <t>https://www.banyantree.com/article/a-weeks-itinerary-in-bali</t>
        </is>
      </c>
      <c r="D5528" t="inlineStr">
        <is>
          <t>overview</t>
        </is>
      </c>
      <c r="E5528" t="inlineStr">
        <is>
          <t>A week's Itinerary In Bali | Banyan Tree Hotels and Resorts</t>
        </is>
      </c>
      <c r="F5528" t="n">
        <v>5473</v>
      </c>
      <c r="G5528" t="inlineStr">
        <is>
          <t>2026-10-05</t>
        </is>
      </c>
      <c r="H5528" t="inlineStr">
        <is>
          <t>official</t>
        </is>
      </c>
      <c r="I5528" t="inlineStr">
        <is>
          <t>output/pages/096_dhawa-ihuru/overview__banyantree.com__article-a-weeks-itinerary-in-bali.md</t>
        </is>
      </c>
    </row>
    <row r="5529">
      <c r="A5529" t="n">
        <v>169</v>
      </c>
      <c r="B5529" t="inlineStr">
        <is>
          <t>Banyan Tree Maldives Vabbinfaru</t>
        </is>
      </c>
      <c r="C5529" t="inlineStr">
        <is>
          <t>https://www.banyantree.com/article/a-weeks-itinerary-in-bali</t>
        </is>
      </c>
      <c r="D5529" t="inlineStr">
        <is>
          <t>overview</t>
        </is>
      </c>
      <c r="E5529" t="inlineStr">
        <is>
          <t>A week's Itinerary In Bali | Banyan Tree Hotels and Resorts</t>
        </is>
      </c>
      <c r="F5529" t="n">
        <v>5473</v>
      </c>
      <c r="G5529" t="inlineStr">
        <is>
          <t>2026-10-05</t>
        </is>
      </c>
      <c r="H5529" t="inlineStr">
        <is>
          <t>official</t>
        </is>
      </c>
      <c r="I5529" t="inlineStr">
        <is>
          <t>output/pages/169_banyan-tree-maldives-vabbinfaru/overview__banyantree.com__article-a-weeks-itinerary-in-bali.md</t>
        </is>
      </c>
    </row>
    <row r="5530">
      <c r="A5530" t="n">
        <v>96</v>
      </c>
      <c r="B5530" t="inlineStr">
        <is>
          <t>Dhawa Ihuru</t>
        </is>
      </c>
      <c r="C5530" t="inlineStr">
        <is>
          <t>https://www.banyantree.com/article/where-earth-touches-sky</t>
        </is>
      </c>
      <c r="D5530" t="inlineStr">
        <is>
          <t>overview</t>
        </is>
      </c>
      <c r="E5530" t="inlineStr">
        <is>
          <t>Where Earth Touches Sky | Banyan Tree Hotels and Resorts</t>
        </is>
      </c>
      <c r="F5530" t="n">
        <v>553</v>
      </c>
      <c r="G5530" t="inlineStr">
        <is>
          <t>2026-10-05</t>
        </is>
      </c>
      <c r="H5530" t="inlineStr">
        <is>
          <t>official</t>
        </is>
      </c>
      <c r="I5530" t="inlineStr">
        <is>
          <t>output/pages/096_dhawa-ihuru/overview__banyantree.com__article-where-earth-touches-sky.md</t>
        </is>
      </c>
    </row>
    <row r="5531">
      <c r="A5531" t="n">
        <v>169</v>
      </c>
      <c r="B5531" t="inlineStr">
        <is>
          <t>Banyan Tree Maldives Vabbinfaru</t>
        </is>
      </c>
      <c r="C5531" t="inlineStr">
        <is>
          <t>https://www.banyantree.com/article/where-earth-touches-sky</t>
        </is>
      </c>
      <c r="D5531" t="inlineStr">
        <is>
          <t>overview</t>
        </is>
      </c>
      <c r="E5531" t="inlineStr">
        <is>
          <t>Where Earth Touches Sky | Banyan Tree Hotels and Resorts</t>
        </is>
      </c>
      <c r="F5531" t="n">
        <v>553</v>
      </c>
      <c r="G5531" t="inlineStr">
        <is>
          <t>2026-10-05</t>
        </is>
      </c>
      <c r="H5531" t="inlineStr">
        <is>
          <t>official</t>
        </is>
      </c>
      <c r="I5531" t="inlineStr">
        <is>
          <t>output/pages/169_banyan-tree-maldives-vabbinfaru/overview__banyantree.com__article-where-earth-touches-sky.md</t>
        </is>
      </c>
    </row>
    <row r="5532">
      <c r="A5532" t="n">
        <v>19</v>
      </c>
      <c r="B5532" t="inlineStr">
        <is>
          <t>The Residence Maldives</t>
        </is>
      </c>
      <c r="C5532" t="inlineStr">
        <is>
          <t>https://www.cenizaro.com/</t>
        </is>
      </c>
      <c r="D5532" t="inlineStr">
        <is>
          <t>overview</t>
        </is>
      </c>
      <c r="E5532" t="inlineStr">
        <is>
          <t>Cenizaro Hotels &amp; Resorts | Luxury Hotels &amp; Resorts</t>
        </is>
      </c>
      <c r="F5532" t="n">
        <v>500</v>
      </c>
      <c r="G5532" t="inlineStr">
        <is>
          <t>2026-10-05</t>
        </is>
      </c>
      <c r="H5532" t="inlineStr">
        <is>
          <t>official</t>
        </is>
      </c>
      <c r="I5532" t="inlineStr">
        <is>
          <t>output/pages/019_the-residence-maldives/overview__cenizaro.com__home.md</t>
        </is>
      </c>
    </row>
    <row r="5533">
      <c r="A5533" t="n">
        <v>20</v>
      </c>
      <c r="B5533" t="inlineStr">
        <is>
          <t>The Residence Maldives At Dhigurah</t>
        </is>
      </c>
      <c r="C5533" t="inlineStr">
        <is>
          <t>https://www.cenizaro.com/</t>
        </is>
      </c>
      <c r="D5533" t="inlineStr">
        <is>
          <t>overview</t>
        </is>
      </c>
      <c r="E5533" t="inlineStr">
        <is>
          <t>Cenizaro Hotels &amp; Resorts | Luxury Hotels &amp; Resorts</t>
        </is>
      </c>
      <c r="F5533" t="n">
        <v>500</v>
      </c>
      <c r="G5533" t="inlineStr">
        <is>
          <t>2026-10-05</t>
        </is>
      </c>
      <c r="H5533" t="inlineStr">
        <is>
          <t>official</t>
        </is>
      </c>
      <c r="I5533" t="inlineStr">
        <is>
          <t>output/pages/020_the-residence-maldives-at-dhigurah/overview__cenizaro.com__home.md</t>
        </is>
      </c>
    </row>
    <row r="5534">
      <c r="A5534" t="n">
        <v>19</v>
      </c>
      <c r="B5534" t="inlineStr">
        <is>
          <t>The Residence Maldives</t>
        </is>
      </c>
      <c r="C5534" t="inlineStr">
        <is>
          <t>https://www.cenizaro.com/theresidence/mauritius/offers/indulgence-packages</t>
        </is>
      </c>
      <c r="D5534" t="inlineStr">
        <is>
          <t>villas</t>
        </is>
      </c>
      <c r="E5534" t="inlineStr">
        <is>
          <t>Mauritius Offers | Indulgence Packages | The Residence Mauritius</t>
        </is>
      </c>
      <c r="F5534" t="n">
        <v>632</v>
      </c>
      <c r="G5534" t="inlineStr">
        <is>
          <t>2026-10-05</t>
        </is>
      </c>
      <c r="H5534" t="inlineStr">
        <is>
          <t>official</t>
        </is>
      </c>
      <c r="I5534" t="inlineStr">
        <is>
          <t>output/pages/019_the-residence-maldives/villas__cenizaro.com__theresidence-mauritius-offers-indulgence-packages.md</t>
        </is>
      </c>
    </row>
    <row r="5535">
      <c r="A5535" t="n">
        <v>20</v>
      </c>
      <c r="B5535" t="inlineStr">
        <is>
          <t>The Residence Maldives At Dhigurah</t>
        </is>
      </c>
      <c r="C5535" t="inlineStr">
        <is>
          <t>https://www.cenizaro.com/theresidence/mauritius/offers/indulgence-packages</t>
        </is>
      </c>
      <c r="D5535" t="inlineStr">
        <is>
          <t>villas</t>
        </is>
      </c>
      <c r="E5535" t="inlineStr">
        <is>
          <t>Mauritius Offers | Indulgence Packages | The Residence Mauritius</t>
        </is>
      </c>
      <c r="F5535" t="n">
        <v>632</v>
      </c>
      <c r="G5535" t="inlineStr">
        <is>
          <t>2026-10-05</t>
        </is>
      </c>
      <c r="H5535" t="inlineStr">
        <is>
          <t>official</t>
        </is>
      </c>
      <c r="I5535" t="inlineStr">
        <is>
          <t>output/pages/020_the-residence-maldives-at-dhigurah/villas__cenizaro.com__theresidence-mauritius-offers-indulgence-packages.md</t>
        </is>
      </c>
    </row>
    <row r="5536">
      <c r="A5536" t="n">
        <v>19</v>
      </c>
      <c r="B5536" t="inlineStr">
        <is>
          <t>The Residence Maldives</t>
        </is>
      </c>
      <c r="C5536" t="inlineStr">
        <is>
          <t>https://www.cenizaro.com/theresidence/mauritius/destination/travel-tips</t>
        </is>
      </c>
      <c r="D5536" t="inlineStr">
        <is>
          <t>villas</t>
        </is>
      </c>
      <c r="E5536" t="inlineStr">
        <is>
          <t>Mauritius Travel Tips | The Residence Mauritius Travel Tips</t>
        </is>
      </c>
      <c r="F5536" t="n">
        <v>955</v>
      </c>
      <c r="G5536" t="inlineStr">
        <is>
          <t>2026-10-05</t>
        </is>
      </c>
      <c r="H5536" t="inlineStr">
        <is>
          <t>official</t>
        </is>
      </c>
      <c r="I5536" t="inlineStr">
        <is>
          <t>output/pages/019_the-residence-maldives/villas__cenizaro.com__theresidence-mauritius-destination-travel-tips.md</t>
        </is>
      </c>
    </row>
    <row r="5537">
      <c r="A5537" t="n">
        <v>20</v>
      </c>
      <c r="B5537" t="inlineStr">
        <is>
          <t>The Residence Maldives At Dhigurah</t>
        </is>
      </c>
      <c r="C5537" t="inlineStr">
        <is>
          <t>https://www.cenizaro.com/theresidence/mauritius/destination/travel-tips</t>
        </is>
      </c>
      <c r="D5537" t="inlineStr">
        <is>
          <t>villas</t>
        </is>
      </c>
      <c r="E5537" t="inlineStr">
        <is>
          <t>Mauritius Travel Tips | The Residence Mauritius Travel Tips</t>
        </is>
      </c>
      <c r="F5537" t="n">
        <v>955</v>
      </c>
      <c r="G5537" t="inlineStr">
        <is>
          <t>2026-10-05</t>
        </is>
      </c>
      <c r="H5537" t="inlineStr">
        <is>
          <t>official</t>
        </is>
      </c>
      <c r="I5537" t="inlineStr">
        <is>
          <t>output/pages/020_the-residence-maldives-at-dhigurah/villas__cenizaro.com__theresidence-mauritius-destination-travel-tips.md</t>
        </is>
      </c>
    </row>
    <row r="5538">
      <c r="A5538" t="n">
        <v>19</v>
      </c>
      <c r="B5538" t="inlineStr">
        <is>
          <t>The Residence Maldives</t>
        </is>
      </c>
      <c r="C5538" t="inlineStr">
        <is>
          <t>https://www.cenizaro.com/lamaisonarabe/riadelegancia/offers</t>
        </is>
      </c>
      <c r="D5538" t="inlineStr">
        <is>
          <t>offers</t>
        </is>
      </c>
      <c r="E5538" t="inlineStr">
        <is>
          <t>Marrakech Hotel Deals | Riad Elegancia Marrakesh | Offers</t>
        </is>
      </c>
      <c r="F5538" t="n">
        <v>390</v>
      </c>
      <c r="G5538" t="inlineStr">
        <is>
          <t>2026-10-05</t>
        </is>
      </c>
      <c r="H5538" t="inlineStr">
        <is>
          <t>official</t>
        </is>
      </c>
      <c r="I5538" t="inlineStr">
        <is>
          <t>output/pages/019_the-residence-maldives/offers__cenizaro.com__lamaisonarabe-riadelegancia-offers.md</t>
        </is>
      </c>
    </row>
    <row r="5539">
      <c r="A5539" t="n">
        <v>20</v>
      </c>
      <c r="B5539" t="inlineStr">
        <is>
          <t>The Residence Maldives At Dhigurah</t>
        </is>
      </c>
      <c r="C5539" t="inlineStr">
        <is>
          <t>https://www.cenizaro.com/lamaisonarabe/riadelegancia/offers</t>
        </is>
      </c>
      <c r="D5539" t="inlineStr">
        <is>
          <t>offers</t>
        </is>
      </c>
      <c r="E5539" t="inlineStr">
        <is>
          <t>Marrakech Hotel Deals | Riad Elegancia Marrakesh | Offers</t>
        </is>
      </c>
      <c r="F5539" t="n">
        <v>390</v>
      </c>
      <c r="G5539" t="inlineStr">
        <is>
          <t>2026-10-05</t>
        </is>
      </c>
      <c r="H5539" t="inlineStr">
        <is>
          <t>official</t>
        </is>
      </c>
      <c r="I5539" t="inlineStr">
        <is>
          <t>output/pages/020_the-residence-maldives-at-dhigurah/offers__cenizaro.com__lamaisonarabe-riadelegancia-offers.md</t>
        </is>
      </c>
    </row>
    <row r="5540">
      <c r="A5540" t="n">
        <v>19</v>
      </c>
      <c r="B5540" t="inlineStr">
        <is>
          <t>The Residence Maldives</t>
        </is>
      </c>
      <c r="C5540" t="inlineStr">
        <is>
          <t>https://www.cenizaro.com/media/press/2019/spiceupyourlifetrz</t>
        </is>
      </c>
      <c r="D5540" t="inlineStr">
        <is>
          <t>dining</t>
        </is>
      </c>
      <c r="E5540" t="inlineStr">
        <is>
          <t>Spice Up Your Life on the Island of Zanzibar</t>
        </is>
      </c>
      <c r="F5540" t="n">
        <v>3608</v>
      </c>
      <c r="G5540" t="inlineStr">
        <is>
          <t>2026-10-05</t>
        </is>
      </c>
      <c r="H5540" t="inlineStr">
        <is>
          <t>official</t>
        </is>
      </c>
      <c r="I5540" t="inlineStr">
        <is>
          <t>output/pages/019_the-residence-maldives/dining__cenizaro.com__media-press-2019-spiceupyourlifetrz.md</t>
        </is>
      </c>
    </row>
    <row r="5541">
      <c r="A5541" t="n">
        <v>20</v>
      </c>
      <c r="B5541" t="inlineStr">
        <is>
          <t>The Residence Maldives At Dhigurah</t>
        </is>
      </c>
      <c r="C5541" t="inlineStr">
        <is>
          <t>https://www.cenizaro.com/media/press/2019/spiceupyourlifetrz</t>
        </is>
      </c>
      <c r="D5541" t="inlineStr">
        <is>
          <t>dining</t>
        </is>
      </c>
      <c r="E5541" t="inlineStr">
        <is>
          <t>Spice Up Your Life on the Island of Zanzibar</t>
        </is>
      </c>
      <c r="F5541" t="n">
        <v>3608</v>
      </c>
      <c r="G5541" t="inlineStr">
        <is>
          <t>2026-10-05</t>
        </is>
      </c>
      <c r="H5541" t="inlineStr">
        <is>
          <t>official</t>
        </is>
      </c>
      <c r="I5541" t="inlineStr">
        <is>
          <t>output/pages/020_the-residence-maldives-at-dhigurah/dining__cenizaro.com__media-press-2019-spiceupyourlifetrz.md</t>
        </is>
      </c>
    </row>
    <row r="5542">
      <c r="A5542" t="n">
        <v>19</v>
      </c>
      <c r="B5542" t="inlineStr">
        <is>
          <t>The Residence Maldives</t>
        </is>
      </c>
      <c r="C5542" t="inlineStr">
        <is>
          <t>https://www.cenizaro.com/theresidence/maldives-dg/destination/itineraries</t>
        </is>
      </c>
      <c r="D5542" t="inlineStr">
        <is>
          <t>diving</t>
        </is>
      </c>
      <c r="E5542" t="inlineStr">
        <is>
          <t>Maldives Resort Activities l The Residence Maldives Dhigurah</t>
        </is>
      </c>
      <c r="F5542" t="n">
        <v>1124</v>
      </c>
      <c r="G5542" t="inlineStr">
        <is>
          <t>2026-10-05</t>
        </is>
      </c>
      <c r="H5542" t="inlineStr">
        <is>
          <t>official</t>
        </is>
      </c>
      <c r="I5542" t="inlineStr">
        <is>
          <t>output/pages/019_the-residence-maldives/diving__cenizaro.com__theresidence-maldives-dg-destination-itineraries.md</t>
        </is>
      </c>
    </row>
    <row r="5543">
      <c r="A5543" t="n">
        <v>20</v>
      </c>
      <c r="B5543" t="inlineStr">
        <is>
          <t>The Residence Maldives At Dhigurah</t>
        </is>
      </c>
      <c r="C5543" t="inlineStr">
        <is>
          <t>https://www.cenizaro.com/theresidence/maldives-dg/destination/itineraries</t>
        </is>
      </c>
      <c r="D5543" t="inlineStr">
        <is>
          <t>diving</t>
        </is>
      </c>
      <c r="E5543" t="inlineStr">
        <is>
          <t>Maldives Resort Activities l The Residence Maldives Dhigurah</t>
        </is>
      </c>
      <c r="F5543" t="n">
        <v>1124</v>
      </c>
      <c r="G5543" t="inlineStr">
        <is>
          <t>2026-10-05</t>
        </is>
      </c>
      <c r="H5543" t="inlineStr">
        <is>
          <t>official</t>
        </is>
      </c>
      <c r="I5543" t="inlineStr">
        <is>
          <t>output/pages/020_the-residence-maldives-at-dhigurah/diving__cenizaro.com__theresidence-maldives-dg-destination-itineraries.md</t>
        </is>
      </c>
    </row>
    <row r="5544">
      <c r="A5544" t="n">
        <v>19</v>
      </c>
      <c r="B5544" t="inlineStr">
        <is>
          <t>The Residence Maldives</t>
        </is>
      </c>
      <c r="C5544" t="inlineStr">
        <is>
          <t>https://www.cenizaro.com/theresidence/tunis/accommodation/sea-view-suite</t>
        </is>
      </c>
      <c r="D5544" t="inlineStr">
        <is>
          <t>villas</t>
        </is>
      </c>
      <c r="E5544" t="inlineStr">
        <is>
          <t>Hotels Tunis Tunisia | Sea View Suite | The Residence Tunis</t>
        </is>
      </c>
      <c r="F5544" t="n">
        <v>695</v>
      </c>
      <c r="G5544" t="inlineStr">
        <is>
          <t>2026-10-05</t>
        </is>
      </c>
      <c r="H5544" t="inlineStr">
        <is>
          <t>official</t>
        </is>
      </c>
      <c r="I5544" t="inlineStr">
        <is>
          <t>output/pages/019_the-residence-maldives/villas__cenizaro.com__theresidence-tunis-accommodation-sea-view-suite.md</t>
        </is>
      </c>
    </row>
    <row r="5545">
      <c r="A5545" t="n">
        <v>20</v>
      </c>
      <c r="B5545" t="inlineStr">
        <is>
          <t>The Residence Maldives At Dhigurah</t>
        </is>
      </c>
      <c r="C5545" t="inlineStr">
        <is>
          <t>https://www.cenizaro.com/theresidence/tunis/accommodation/sea-view-suite</t>
        </is>
      </c>
      <c r="D5545" t="inlineStr">
        <is>
          <t>villas</t>
        </is>
      </c>
      <c r="E5545" t="inlineStr">
        <is>
          <t>Hotels Tunis Tunisia | Sea View Suite | The Residence Tunis</t>
        </is>
      </c>
      <c r="F5545" t="n">
        <v>695</v>
      </c>
      <c r="G5545" t="inlineStr">
        <is>
          <t>2026-10-05</t>
        </is>
      </c>
      <c r="H5545" t="inlineStr">
        <is>
          <t>official</t>
        </is>
      </c>
      <c r="I5545" t="inlineStr">
        <is>
          <t>output/pages/020_the-residence-maldives-at-dhigurah/villas__cenizaro.com__theresidence-tunis-accommodation-sea-view-suite.md</t>
        </is>
      </c>
    </row>
    <row r="5546">
      <c r="A5546" t="n">
        <v>19</v>
      </c>
      <c r="B5546" t="inlineStr">
        <is>
          <t>The Residence Maldives</t>
        </is>
      </c>
      <c r="C5546" t="inlineStr">
        <is>
          <t>https://www.cenizaro.com/theresidence/tunis-dz/events/catering</t>
        </is>
      </c>
      <c r="D5546" t="inlineStr">
        <is>
          <t>events</t>
        </is>
      </c>
      <c r="E5546" t="inlineStr">
        <is>
          <t>Catering in Tunis | Catering | The Residence Douz</t>
        </is>
      </c>
      <c r="F5546" t="n">
        <v>393</v>
      </c>
      <c r="G5546" t="inlineStr">
        <is>
          <t>2026-10-05</t>
        </is>
      </c>
      <c r="H5546" t="inlineStr">
        <is>
          <t>official</t>
        </is>
      </c>
      <c r="I5546" t="inlineStr">
        <is>
          <t>output/pages/019_the-residence-maldives/events__cenizaro.com__theresidence-tunis-dz-events-catering.md</t>
        </is>
      </c>
    </row>
    <row r="5547">
      <c r="A5547" t="n">
        <v>20</v>
      </c>
      <c r="B5547" t="inlineStr">
        <is>
          <t>The Residence Maldives At Dhigurah</t>
        </is>
      </c>
      <c r="C5547" t="inlineStr">
        <is>
          <t>https://www.cenizaro.com/theresidence/tunis-dz/events/catering</t>
        </is>
      </c>
      <c r="D5547" t="inlineStr">
        <is>
          <t>events</t>
        </is>
      </c>
      <c r="E5547" t="inlineStr">
        <is>
          <t>Catering in Tunis | Catering | The Residence Douz</t>
        </is>
      </c>
      <c r="F5547" t="n">
        <v>393</v>
      </c>
      <c r="G5547" t="inlineStr">
        <is>
          <t>2026-10-05</t>
        </is>
      </c>
      <c r="H5547" t="inlineStr">
        <is>
          <t>official</t>
        </is>
      </c>
      <c r="I5547" t="inlineStr">
        <is>
          <t>output/pages/020_the-residence-maldives-at-dhigurah/events__cenizaro.com__theresidence-tunis-dz-events-catering.md</t>
        </is>
      </c>
    </row>
    <row r="5548">
      <c r="A5548" t="n">
        <v>19</v>
      </c>
      <c r="B5548" t="inlineStr">
        <is>
          <t>The Residence Maldives</t>
        </is>
      </c>
      <c r="C5548" t="inlineStr">
        <is>
          <t>https://www.cenizaro.com/theresidence/tunis/experiences/ode-to-the-olive</t>
        </is>
      </c>
      <c r="D5548" t="inlineStr">
        <is>
          <t>excursions</t>
        </is>
      </c>
      <c r="E5548" t="inlineStr">
        <is>
          <t>Tunisian Olive Oil | The Residence Tunis | Ode to The Olive</t>
        </is>
      </c>
      <c r="F5548" t="n">
        <v>770</v>
      </c>
      <c r="G5548" t="inlineStr">
        <is>
          <t>2026-10-05</t>
        </is>
      </c>
      <c r="H5548" t="inlineStr">
        <is>
          <t>official</t>
        </is>
      </c>
      <c r="I5548" t="inlineStr">
        <is>
          <t>output/pages/019_the-residence-maldives/excursions__cenizaro.com__theresidence-tunis-experiences-ode-to-the-olive.md</t>
        </is>
      </c>
    </row>
    <row r="5549">
      <c r="A5549" t="n">
        <v>20</v>
      </c>
      <c r="B5549" t="inlineStr">
        <is>
          <t>The Residence Maldives At Dhigurah</t>
        </is>
      </c>
      <c r="C5549" t="inlineStr">
        <is>
          <t>https://www.cenizaro.com/theresidence/tunis/experiences/ode-to-the-olive</t>
        </is>
      </c>
      <c r="D5549" t="inlineStr">
        <is>
          <t>excursions</t>
        </is>
      </c>
      <c r="E5549" t="inlineStr">
        <is>
          <t>Tunisian Olive Oil | The Residence Tunis | Ode to The Olive</t>
        </is>
      </c>
      <c r="F5549" t="n">
        <v>770</v>
      </c>
      <c r="G5549" t="inlineStr">
        <is>
          <t>2026-10-05</t>
        </is>
      </c>
      <c r="H5549" t="inlineStr">
        <is>
          <t>official</t>
        </is>
      </c>
      <c r="I5549" t="inlineStr">
        <is>
          <t>output/pages/020_the-residence-maldives-at-dhigurah/excursions__cenizaro.com__theresidence-tunis-experiences-ode-to-the-olive.md</t>
        </is>
      </c>
    </row>
    <row r="5550">
      <c r="A5550" t="n">
        <v>19</v>
      </c>
      <c r="B5550" t="inlineStr">
        <is>
          <t>The Residence Maldives</t>
        </is>
      </c>
      <c r="C5550" t="inlineStr">
        <is>
          <t>https://www.cenizaro.com/media/press/2020</t>
        </is>
      </c>
      <c r="D5550" t="inlineStr">
        <is>
          <t>downloads</t>
        </is>
      </c>
      <c r="E5550" t="inlineStr"/>
      <c r="F5550" t="n">
        <v>1813</v>
      </c>
      <c r="G5550" t="inlineStr">
        <is>
          <t>2026-10-05</t>
        </is>
      </c>
      <c r="H5550" t="inlineStr">
        <is>
          <t>official</t>
        </is>
      </c>
      <c r="I5550" t="inlineStr">
        <is>
          <t>output/pages/019_the-residence-maldives/downloads__cenizaro.com__media-press-2020.md</t>
        </is>
      </c>
    </row>
    <row r="5551">
      <c r="A5551" t="n">
        <v>20</v>
      </c>
      <c r="B5551" t="inlineStr">
        <is>
          <t>The Residence Maldives At Dhigurah</t>
        </is>
      </c>
      <c r="C5551" t="inlineStr">
        <is>
          <t>https://www.cenizaro.com/media/press/2020</t>
        </is>
      </c>
      <c r="D5551" t="inlineStr">
        <is>
          <t>downloads</t>
        </is>
      </c>
      <c r="E5551" t="inlineStr"/>
      <c r="F5551" t="n">
        <v>1813</v>
      </c>
      <c r="G5551" t="inlineStr">
        <is>
          <t>2026-10-05</t>
        </is>
      </c>
      <c r="H5551" t="inlineStr">
        <is>
          <t>official</t>
        </is>
      </c>
      <c r="I5551" t="inlineStr">
        <is>
          <t>output/pages/020_the-residence-maldives-at-dhigurah/downloads__cenizaro.com__media-press-2020.md</t>
        </is>
      </c>
    </row>
    <row r="5552">
      <c r="A5552" t="n">
        <v>19</v>
      </c>
      <c r="B5552" t="inlineStr">
        <is>
          <t>The Residence Maldives</t>
        </is>
      </c>
      <c r="C5552" t="inlineStr">
        <is>
          <t>https://www.cenizaro.com/theresidence/mauritius/dining/the-bar</t>
        </is>
      </c>
      <c r="D5552" t="inlineStr">
        <is>
          <t>dining</t>
        </is>
      </c>
      <c r="E5552" t="inlineStr">
        <is>
          <t>Bars in Mauritius | The Residence Mauritius | The Bar</t>
        </is>
      </c>
      <c r="F5552" t="n">
        <v>589</v>
      </c>
      <c r="G5552" t="inlineStr">
        <is>
          <t>2026-10-05</t>
        </is>
      </c>
      <c r="H5552" t="inlineStr">
        <is>
          <t>official</t>
        </is>
      </c>
      <c r="I5552" t="inlineStr">
        <is>
          <t>output/pages/019_the-residence-maldives/dining__cenizaro.com__theresidence-mauritius-dining-the-bar.md</t>
        </is>
      </c>
    </row>
    <row r="5553">
      <c r="A5553" t="n">
        <v>20</v>
      </c>
      <c r="B5553" t="inlineStr">
        <is>
          <t>The Residence Maldives At Dhigurah</t>
        </is>
      </c>
      <c r="C5553" t="inlineStr">
        <is>
          <t>https://www.cenizaro.com/theresidence/mauritius/dining/the-bar</t>
        </is>
      </c>
      <c r="D5553" t="inlineStr">
        <is>
          <t>dining</t>
        </is>
      </c>
      <c r="E5553" t="inlineStr">
        <is>
          <t>Bars in Mauritius | The Residence Mauritius | The Bar</t>
        </is>
      </c>
      <c r="F5553" t="n">
        <v>589</v>
      </c>
      <c r="G5553" t="inlineStr">
        <is>
          <t>2026-10-05</t>
        </is>
      </c>
      <c r="H5553" t="inlineStr">
        <is>
          <t>official</t>
        </is>
      </c>
      <c r="I5553" t="inlineStr">
        <is>
          <t>output/pages/020_the-residence-maldives-at-dhigurah/dining__cenizaro.com__theresidence-mauritius-dining-the-bar.md</t>
        </is>
      </c>
    </row>
    <row r="5554">
      <c r="A5554" t="n">
        <v>19</v>
      </c>
      <c r="B5554" t="inlineStr">
        <is>
          <t>The Residence Maldives</t>
        </is>
      </c>
      <c r="C5554" t="inlineStr">
        <is>
          <t>https://www.cenizaro.com/offers/solo-soulcations</t>
        </is>
      </c>
      <c r="D5554" t="inlineStr">
        <is>
          <t>offers</t>
        </is>
      </c>
      <c r="E5554" t="inlineStr"/>
      <c r="F5554" t="n">
        <v>743</v>
      </c>
      <c r="G5554" t="inlineStr">
        <is>
          <t>2026-10-05</t>
        </is>
      </c>
      <c r="H5554" t="inlineStr">
        <is>
          <t>official</t>
        </is>
      </c>
      <c r="I5554" t="inlineStr">
        <is>
          <t>output/pages/019_the-residence-maldives/offers__cenizaro.com__offers-solo-soulcations.md</t>
        </is>
      </c>
    </row>
    <row r="5555">
      <c r="A5555" t="n">
        <v>20</v>
      </c>
      <c r="B5555" t="inlineStr">
        <is>
          <t>The Residence Maldives At Dhigurah</t>
        </is>
      </c>
      <c r="C5555" t="inlineStr">
        <is>
          <t>https://www.cenizaro.com/offers/solo-soulcations</t>
        </is>
      </c>
      <c r="D5555" t="inlineStr">
        <is>
          <t>offers</t>
        </is>
      </c>
      <c r="E5555" t="inlineStr"/>
      <c r="F5555" t="n">
        <v>743</v>
      </c>
      <c r="G5555" t="inlineStr">
        <is>
          <t>2026-10-05</t>
        </is>
      </c>
      <c r="H5555" t="inlineStr">
        <is>
          <t>official</t>
        </is>
      </c>
      <c r="I5555" t="inlineStr">
        <is>
          <t>output/pages/020_the-residence-maldives-at-dhigurah/offers__cenizaro.com__offers-solo-soulcations.md</t>
        </is>
      </c>
    </row>
    <row r="5556">
      <c r="A5556" t="n">
        <v>19</v>
      </c>
      <c r="B5556" t="inlineStr">
        <is>
          <t>The Residence Maldives</t>
        </is>
      </c>
      <c r="C5556" t="inlineStr">
        <is>
          <t>https://www.cenizaro.com/media/press-clippings</t>
        </is>
      </c>
      <c r="D5556" t="inlineStr">
        <is>
          <t>downloads</t>
        </is>
      </c>
      <c r="E5556" t="inlineStr">
        <is>
          <t>Press Clippings</t>
        </is>
      </c>
      <c r="F5556" t="n">
        <v>1784</v>
      </c>
      <c r="G5556" t="inlineStr">
        <is>
          <t>2026-10-05</t>
        </is>
      </c>
      <c r="H5556" t="inlineStr">
        <is>
          <t>official</t>
        </is>
      </c>
      <c r="I5556" t="inlineStr">
        <is>
          <t>output/pages/019_the-residence-maldives/downloads__cenizaro.com__media-press-clippings.md</t>
        </is>
      </c>
    </row>
    <row r="5557">
      <c r="A5557" t="n">
        <v>20</v>
      </c>
      <c r="B5557" t="inlineStr">
        <is>
          <t>The Residence Maldives At Dhigurah</t>
        </is>
      </c>
      <c r="C5557" t="inlineStr">
        <is>
          <t>https://www.cenizaro.com/media/press-clippings</t>
        </is>
      </c>
      <c r="D5557" t="inlineStr">
        <is>
          <t>downloads</t>
        </is>
      </c>
      <c r="E5557" t="inlineStr">
        <is>
          <t>Press Clippings</t>
        </is>
      </c>
      <c r="F5557" t="n">
        <v>1784</v>
      </c>
      <c r="G5557" t="inlineStr">
        <is>
          <t>2026-10-05</t>
        </is>
      </c>
      <c r="H5557" t="inlineStr">
        <is>
          <t>official</t>
        </is>
      </c>
      <c r="I5557" t="inlineStr">
        <is>
          <t>output/pages/020_the-residence-maldives-at-dhigurah/downloads__cenizaro.com__media-press-clippings.md</t>
        </is>
      </c>
    </row>
    <row r="5558">
      <c r="A5558" t="n">
        <v>19</v>
      </c>
      <c r="B5558" t="inlineStr">
        <is>
          <t>The Residence Maldives</t>
        </is>
      </c>
      <c r="C5558" t="inlineStr">
        <is>
          <t>https://www.cenizaro.com/lamaisonarabe/riadelegancia/dining/gourmet-journeys</t>
        </is>
      </c>
      <c r="D5558" t="inlineStr">
        <is>
          <t>dining</t>
        </is>
      </c>
      <c r="E5558" t="inlineStr">
        <is>
          <t>Mediterranean Cuisine Marrakech | Gourmet Journeys at Riad</t>
        </is>
      </c>
      <c r="F5558" t="n">
        <v>651</v>
      </c>
      <c r="G5558" t="inlineStr">
        <is>
          <t>2026-10-05</t>
        </is>
      </c>
      <c r="H5558" t="inlineStr">
        <is>
          <t>official</t>
        </is>
      </c>
      <c r="I5558" t="inlineStr">
        <is>
          <t>output/pages/019_the-residence-maldives/dining__cenizaro.com__lamaisonarabe-riadelegancia-dining-gourmet-journeys.md</t>
        </is>
      </c>
    </row>
    <row r="5559">
      <c r="A5559" t="n">
        <v>20</v>
      </c>
      <c r="B5559" t="inlineStr">
        <is>
          <t>The Residence Maldives At Dhigurah</t>
        </is>
      </c>
      <c r="C5559" t="inlineStr">
        <is>
          <t>https://www.cenizaro.com/lamaisonarabe/riadelegancia/dining/gourmet-journeys</t>
        </is>
      </c>
      <c r="D5559" t="inlineStr">
        <is>
          <t>dining</t>
        </is>
      </c>
      <c r="E5559" t="inlineStr">
        <is>
          <t>Mediterranean Cuisine Marrakech | Gourmet Journeys at Riad</t>
        </is>
      </c>
      <c r="F5559" t="n">
        <v>651</v>
      </c>
      <c r="G5559" t="inlineStr">
        <is>
          <t>2026-10-05</t>
        </is>
      </c>
      <c r="H5559" t="inlineStr">
        <is>
          <t>official</t>
        </is>
      </c>
      <c r="I5559" t="inlineStr">
        <is>
          <t>output/pages/020_the-residence-maldives-at-dhigurah/dining__cenizaro.com__lamaisonarabe-riadelegancia-dining-gourmet-journeys.md</t>
        </is>
      </c>
    </row>
    <row r="5560">
      <c r="A5560" t="n">
        <v>19</v>
      </c>
      <c r="B5560" t="inlineStr">
        <is>
          <t>The Residence Maldives</t>
        </is>
      </c>
      <c r="C5560" t="inlineStr">
        <is>
          <t>https://www.cenizaro.com/sitemap</t>
        </is>
      </c>
      <c r="D5560" t="inlineStr">
        <is>
          <t>overview</t>
        </is>
      </c>
      <c r="E5560" t="inlineStr">
        <is>
          <t>Cenizaro | Sitemap | Cenizaro Hotels &amp; Resorts</t>
        </is>
      </c>
      <c r="F5560" t="n">
        <v>925</v>
      </c>
      <c r="G5560" t="inlineStr">
        <is>
          <t>2026-10-05</t>
        </is>
      </c>
      <c r="H5560" t="inlineStr">
        <is>
          <t>official</t>
        </is>
      </c>
      <c r="I5560" t="inlineStr">
        <is>
          <t>output/pages/019_the-residence-maldives/overview__cenizaro.com__sitemap.md</t>
        </is>
      </c>
    </row>
    <row r="5561">
      <c r="A5561" t="n">
        <v>20</v>
      </c>
      <c r="B5561" t="inlineStr">
        <is>
          <t>The Residence Maldives At Dhigurah</t>
        </is>
      </c>
      <c r="C5561" t="inlineStr">
        <is>
          <t>https://www.cenizaro.com/sitemap</t>
        </is>
      </c>
      <c r="D5561" t="inlineStr">
        <is>
          <t>overview</t>
        </is>
      </c>
      <c r="E5561" t="inlineStr">
        <is>
          <t>Cenizaro | Sitemap | Cenizaro Hotels &amp; Resorts</t>
        </is>
      </c>
      <c r="F5561" t="n">
        <v>925</v>
      </c>
      <c r="G5561" t="inlineStr">
        <is>
          <t>2026-10-05</t>
        </is>
      </c>
      <c r="H5561" t="inlineStr">
        <is>
          <t>official</t>
        </is>
      </c>
      <c r="I5561" t="inlineStr">
        <is>
          <t>output/pages/020_the-residence-maldives-at-dhigurah/overview__cenizaro.com__sitemap.md</t>
        </is>
      </c>
    </row>
    <row r="5562">
      <c r="A5562" t="n">
        <v>19</v>
      </c>
      <c r="B5562" t="inlineStr">
        <is>
          <t>The Residence Maldives</t>
        </is>
      </c>
      <c r="C5562" t="inlineStr">
        <is>
          <t>https://www.cenizaro.com/about/sustainability/pack-for-hope</t>
        </is>
      </c>
      <c r="D5562" t="inlineStr">
        <is>
          <t>sustainability</t>
        </is>
      </c>
      <c r="E5562" t="inlineStr">
        <is>
          <t>Pack for Hope by Cenizaro</t>
        </is>
      </c>
      <c r="F5562" t="n">
        <v>856</v>
      </c>
      <c r="G5562" t="inlineStr">
        <is>
          <t>2026-10-05</t>
        </is>
      </c>
      <c r="H5562" t="inlineStr">
        <is>
          <t>official</t>
        </is>
      </c>
      <c r="I5562" t="inlineStr">
        <is>
          <t>output/pages/019_the-residence-maldives/sustainability__cenizaro.com__about-sustainability-pack-for-hope.md</t>
        </is>
      </c>
    </row>
    <row r="5563">
      <c r="A5563" t="n">
        <v>20</v>
      </c>
      <c r="B5563" t="inlineStr">
        <is>
          <t>The Residence Maldives At Dhigurah</t>
        </is>
      </c>
      <c r="C5563" t="inlineStr">
        <is>
          <t>https://www.cenizaro.com/about/sustainability/pack-for-hope</t>
        </is>
      </c>
      <c r="D5563" t="inlineStr">
        <is>
          <t>sustainability</t>
        </is>
      </c>
      <c r="E5563" t="inlineStr">
        <is>
          <t>Pack for Hope by Cenizaro</t>
        </is>
      </c>
      <c r="F5563" t="n">
        <v>856</v>
      </c>
      <c r="G5563" t="inlineStr">
        <is>
          <t>2026-10-05</t>
        </is>
      </c>
      <c r="H5563" t="inlineStr">
        <is>
          <t>official</t>
        </is>
      </c>
      <c r="I5563" t="inlineStr">
        <is>
          <t>output/pages/020_the-residence-maldives-at-dhigurah/sustainability__cenizaro.com__about-sustainability-pack-for-hope.md</t>
        </is>
      </c>
    </row>
    <row r="5564">
      <c r="A5564" t="n">
        <v>19</v>
      </c>
      <c r="B5564" t="inlineStr">
        <is>
          <t>The Residence Maldives</t>
        </is>
      </c>
      <c r="C5564" t="inlineStr">
        <is>
          <t>https://www.cenizaro.com/lamaisonarabe/marrakech/experiences/instagram-expedition</t>
        </is>
      </c>
      <c r="D5564" t="inlineStr">
        <is>
          <t>excursions</t>
        </is>
      </c>
      <c r="E5564" t="inlineStr">
        <is>
          <t>Marrakech Instagram Spots | La Maison | Instagram Expedition</t>
        </is>
      </c>
      <c r="F5564" t="n">
        <v>548</v>
      </c>
      <c r="G5564" t="inlineStr">
        <is>
          <t>2026-10-05</t>
        </is>
      </c>
      <c r="H5564" t="inlineStr">
        <is>
          <t>official</t>
        </is>
      </c>
      <c r="I5564" t="inlineStr">
        <is>
          <t>output/pages/019_the-residence-maldives/excursions__cenizaro.com__lamaisonarabe-marrakech-experiences-instagram-expedition.md</t>
        </is>
      </c>
    </row>
    <row r="5565">
      <c r="A5565" t="n">
        <v>20</v>
      </c>
      <c r="B5565" t="inlineStr">
        <is>
          <t>The Residence Maldives At Dhigurah</t>
        </is>
      </c>
      <c r="C5565" t="inlineStr">
        <is>
          <t>https://www.cenizaro.com/lamaisonarabe/marrakech/experiences/instagram-expedition</t>
        </is>
      </c>
      <c r="D5565" t="inlineStr">
        <is>
          <t>excursions</t>
        </is>
      </c>
      <c r="E5565" t="inlineStr">
        <is>
          <t>Marrakech Instagram Spots | La Maison | Instagram Expedition</t>
        </is>
      </c>
      <c r="F5565" t="n">
        <v>548</v>
      </c>
      <c r="G5565" t="inlineStr">
        <is>
          <t>2026-10-05</t>
        </is>
      </c>
      <c r="H5565" t="inlineStr">
        <is>
          <t>official</t>
        </is>
      </c>
      <c r="I5565" t="inlineStr">
        <is>
          <t>output/pages/020_the-residence-maldives-at-dhigurah/excursions__cenizaro.com__lamaisonarabe-marrakech-experiences-instagram-expedition.md</t>
        </is>
      </c>
    </row>
    <row r="5566">
      <c r="A5566" t="n">
        <v>19</v>
      </c>
      <c r="B5566" t="inlineStr">
        <is>
          <t>The Residence Maldives</t>
        </is>
      </c>
      <c r="C5566" t="inlineStr">
        <is>
          <t>https://www.cenizaro.com/lamaisonarabe/marrakech/offers</t>
        </is>
      </c>
      <c r="D5566" t="inlineStr">
        <is>
          <t>offers</t>
        </is>
      </c>
      <c r="E5566" t="inlineStr">
        <is>
          <t>Morocco Holiday Deals | La Maison Arabe Marrakech | Offers</t>
        </is>
      </c>
      <c r="F5566" t="n">
        <v>440</v>
      </c>
      <c r="G5566" t="inlineStr">
        <is>
          <t>2026-10-05</t>
        </is>
      </c>
      <c r="H5566" t="inlineStr">
        <is>
          <t>official</t>
        </is>
      </c>
      <c r="I5566" t="inlineStr">
        <is>
          <t>output/pages/019_the-residence-maldives/offers__cenizaro.com__lamaisonarabe-marrakech-offers.md</t>
        </is>
      </c>
    </row>
    <row r="5567">
      <c r="A5567" t="n">
        <v>20</v>
      </c>
      <c r="B5567" t="inlineStr">
        <is>
          <t>The Residence Maldives At Dhigurah</t>
        </is>
      </c>
      <c r="C5567" t="inlineStr">
        <is>
          <t>https://www.cenizaro.com/lamaisonarabe/marrakech/offers</t>
        </is>
      </c>
      <c r="D5567" t="inlineStr">
        <is>
          <t>offers</t>
        </is>
      </c>
      <c r="E5567" t="inlineStr">
        <is>
          <t>Morocco Holiday Deals | La Maison Arabe Marrakech | Offers</t>
        </is>
      </c>
      <c r="F5567" t="n">
        <v>440</v>
      </c>
      <c r="G5567" t="inlineStr">
        <is>
          <t>2026-10-05</t>
        </is>
      </c>
      <c r="H5567" t="inlineStr">
        <is>
          <t>official</t>
        </is>
      </c>
      <c r="I5567" t="inlineStr">
        <is>
          <t>output/pages/020_the-residence-maldives-at-dhigurah/offers__cenizaro.com__lamaisonarabe-marrakech-offers.md</t>
        </is>
      </c>
    </row>
    <row r="5568">
      <c r="A5568" t="n">
        <v>19</v>
      </c>
      <c r="B5568" t="inlineStr">
        <is>
          <t>The Residence Maldives</t>
        </is>
      </c>
      <c r="C5568" t="inlineStr">
        <is>
          <t>https://www.cenizaro.com/theresidence/maldives-fm/dining/private-dining</t>
        </is>
      </c>
      <c r="D5568" t="inlineStr">
        <is>
          <t>dining</t>
        </is>
      </c>
      <c r="E5568" t="inlineStr">
        <is>
          <t>Private Dining Maldives | The Residence Maldives</t>
        </is>
      </c>
      <c r="F5568" t="n">
        <v>702</v>
      </c>
      <c r="G5568" t="inlineStr">
        <is>
          <t>2026-10-05</t>
        </is>
      </c>
      <c r="H5568" t="inlineStr">
        <is>
          <t>official</t>
        </is>
      </c>
      <c r="I5568" t="inlineStr">
        <is>
          <t>output/pages/019_the-residence-maldives/dining__cenizaro.com__theresidence-maldives-fm-dining-private-dining.md</t>
        </is>
      </c>
    </row>
    <row r="5569">
      <c r="A5569" t="n">
        <v>20</v>
      </c>
      <c r="B5569" t="inlineStr">
        <is>
          <t>The Residence Maldives At Dhigurah</t>
        </is>
      </c>
      <c r="C5569" t="inlineStr">
        <is>
          <t>https://www.cenizaro.com/theresidence/maldives-fm/dining/private-dining</t>
        </is>
      </c>
      <c r="D5569" t="inlineStr">
        <is>
          <t>dining</t>
        </is>
      </c>
      <c r="E5569" t="inlineStr">
        <is>
          <t>Private Dining Maldives | The Residence Maldives</t>
        </is>
      </c>
      <c r="F5569" t="n">
        <v>702</v>
      </c>
      <c r="G5569" t="inlineStr">
        <is>
          <t>2026-10-05</t>
        </is>
      </c>
      <c r="H5569" t="inlineStr">
        <is>
          <t>official</t>
        </is>
      </c>
      <c r="I5569" t="inlineStr">
        <is>
          <t>output/pages/020_the-residence-maldives-at-dhigurah/dining__cenizaro.com__theresidence-maldives-fm-dining-private-dining.md</t>
        </is>
      </c>
    </row>
    <row r="5570">
      <c r="A5570" t="n">
        <v>19</v>
      </c>
      <c r="B5570" t="inlineStr">
        <is>
          <t>The Residence Maldives</t>
        </is>
      </c>
      <c r="C5570" t="inlineStr">
        <is>
          <t>https://www.cenizaro.com/media/press/2013/an-african-holiday</t>
        </is>
      </c>
      <c r="D5570" t="inlineStr">
        <is>
          <t>dining</t>
        </is>
      </c>
      <c r="E5570" t="inlineStr">
        <is>
          <t>An African Holiday With All The Trimmings The Residence Zanzibar Launches A New All-Inclusive Package</t>
        </is>
      </c>
      <c r="F5570" t="n">
        <v>1726</v>
      </c>
      <c r="G5570" t="inlineStr">
        <is>
          <t>2026-10-05</t>
        </is>
      </c>
      <c r="H5570" t="inlineStr">
        <is>
          <t>official</t>
        </is>
      </c>
      <c r="I5570" t="inlineStr">
        <is>
          <t>output/pages/019_the-residence-maldives/dining__cenizaro.com__media-press-2013-an-african-holiday.md</t>
        </is>
      </c>
    </row>
    <row r="5571">
      <c r="A5571" t="n">
        <v>20</v>
      </c>
      <c r="B5571" t="inlineStr">
        <is>
          <t>The Residence Maldives At Dhigurah</t>
        </is>
      </c>
      <c r="C5571" t="inlineStr">
        <is>
          <t>https://www.cenizaro.com/media/press/2013/an-african-holiday</t>
        </is>
      </c>
      <c r="D5571" t="inlineStr">
        <is>
          <t>dining</t>
        </is>
      </c>
      <c r="E5571" t="inlineStr">
        <is>
          <t>An African Holiday With All The Trimmings The Residence Zanzibar Launches A New All-Inclusive Package</t>
        </is>
      </c>
      <c r="F5571" t="n">
        <v>1726</v>
      </c>
      <c r="G5571" t="inlineStr">
        <is>
          <t>2026-10-05</t>
        </is>
      </c>
      <c r="H5571" t="inlineStr">
        <is>
          <t>official</t>
        </is>
      </c>
      <c r="I5571" t="inlineStr">
        <is>
          <t>output/pages/020_the-residence-maldives-at-dhigurah/dining__cenizaro.com__media-press-2013-an-african-holiday.md</t>
        </is>
      </c>
    </row>
    <row r="5572">
      <c r="A5572" t="n">
        <v>19</v>
      </c>
      <c r="B5572" t="inlineStr">
        <is>
          <t>The Residence Maldives</t>
        </is>
      </c>
      <c r="C5572" t="inlineStr">
        <is>
          <t>https://www.cenizaro.com/theresidence/tunis-dz/about/guest-services</t>
        </is>
      </c>
      <c r="D5572" t="inlineStr">
        <is>
          <t>villas</t>
        </is>
      </c>
      <c r="E5572" t="inlineStr">
        <is>
          <t>About - Guest Services</t>
        </is>
      </c>
      <c r="F5572" t="n">
        <v>343</v>
      </c>
      <c r="G5572" t="inlineStr">
        <is>
          <t>2026-10-05</t>
        </is>
      </c>
      <c r="H5572" t="inlineStr">
        <is>
          <t>official</t>
        </is>
      </c>
      <c r="I5572" t="inlineStr">
        <is>
          <t>output/pages/019_the-residence-maldives/villas__cenizaro.com__theresidence-tunis-dz-about-guest-services.md</t>
        </is>
      </c>
    </row>
    <row r="5573">
      <c r="A5573" t="n">
        <v>20</v>
      </c>
      <c r="B5573" t="inlineStr">
        <is>
          <t>The Residence Maldives At Dhigurah</t>
        </is>
      </c>
      <c r="C5573" t="inlineStr">
        <is>
          <t>https://www.cenizaro.com/theresidence/tunis-dz/about/guest-services</t>
        </is>
      </c>
      <c r="D5573" t="inlineStr">
        <is>
          <t>villas</t>
        </is>
      </c>
      <c r="E5573" t="inlineStr">
        <is>
          <t>About - Guest Services</t>
        </is>
      </c>
      <c r="F5573" t="n">
        <v>343</v>
      </c>
      <c r="G5573" t="inlineStr">
        <is>
          <t>2026-10-05</t>
        </is>
      </c>
      <c r="H5573" t="inlineStr">
        <is>
          <t>official</t>
        </is>
      </c>
      <c r="I5573" t="inlineStr">
        <is>
          <t>output/pages/020_the-residence-maldives-at-dhigurah/villas__cenizaro.com__theresidence-tunis-dz-about-guest-services.md</t>
        </is>
      </c>
    </row>
    <row r="5574">
      <c r="A5574" t="n">
        <v>19</v>
      </c>
      <c r="B5574" t="inlineStr">
        <is>
          <t>The Residence Maldives</t>
        </is>
      </c>
      <c r="C5574" t="inlineStr">
        <is>
          <t>https://www.cenizaro.com/theresidence/zanzibar/about/activities</t>
        </is>
      </c>
      <c r="D5574" t="inlineStr">
        <is>
          <t>dining</t>
        </is>
      </c>
      <c r="E5574" t="inlineStr">
        <is>
          <t>Luxury Hotels in Zanzibar | Water Sports &amp; Other Activities</t>
        </is>
      </c>
      <c r="F5574" t="n">
        <v>1124</v>
      </c>
      <c r="G5574" t="inlineStr">
        <is>
          <t>2026-10-05</t>
        </is>
      </c>
      <c r="H5574" t="inlineStr">
        <is>
          <t>official</t>
        </is>
      </c>
      <c r="I5574" t="inlineStr">
        <is>
          <t>output/pages/019_the-residence-maldives/dining__cenizaro.com__theresidence-zanzibar-about-activities.md</t>
        </is>
      </c>
    </row>
    <row r="5575">
      <c r="A5575" t="n">
        <v>20</v>
      </c>
      <c r="B5575" t="inlineStr">
        <is>
          <t>The Residence Maldives At Dhigurah</t>
        </is>
      </c>
      <c r="C5575" t="inlineStr">
        <is>
          <t>https://www.cenizaro.com/theresidence/zanzibar/about/activities</t>
        </is>
      </c>
      <c r="D5575" t="inlineStr">
        <is>
          <t>dining</t>
        </is>
      </c>
      <c r="E5575" t="inlineStr">
        <is>
          <t>Luxury Hotels in Zanzibar | Water Sports &amp; Other Activities</t>
        </is>
      </c>
      <c r="F5575" t="n">
        <v>1124</v>
      </c>
      <c r="G5575" t="inlineStr">
        <is>
          <t>2026-10-05</t>
        </is>
      </c>
      <c r="H5575" t="inlineStr">
        <is>
          <t>official</t>
        </is>
      </c>
      <c r="I5575" t="inlineStr">
        <is>
          <t>output/pages/020_the-residence-maldives-at-dhigurah/dining__cenizaro.com__theresidence-zanzibar-about-activities.md</t>
        </is>
      </c>
    </row>
    <row r="5576">
      <c r="A5576" t="n">
        <v>19</v>
      </c>
      <c r="B5576" t="inlineStr">
        <is>
          <t>The Residence Maldives</t>
        </is>
      </c>
      <c r="C5576" t="inlineStr">
        <is>
          <t>https://www.cenizaro.com/theresidence/zanzibar/offers/romance-package</t>
        </is>
      </c>
      <c r="D5576" t="inlineStr">
        <is>
          <t>wedding</t>
        </is>
      </c>
      <c r="E5576" t="inlineStr">
        <is>
          <t>Zanzibar Couple Packages | The Residence Zanzibar</t>
        </is>
      </c>
      <c r="F5576" t="n">
        <v>772</v>
      </c>
      <c r="G5576" t="inlineStr">
        <is>
          <t>2026-10-05</t>
        </is>
      </c>
      <c r="H5576" t="inlineStr">
        <is>
          <t>official</t>
        </is>
      </c>
      <c r="I5576" t="inlineStr">
        <is>
          <t>output/pages/019_the-residence-maldives/wedding__cenizaro.com__theresidence-zanzibar-offers-romance-package.md</t>
        </is>
      </c>
    </row>
    <row r="5577">
      <c r="A5577" t="n">
        <v>20</v>
      </c>
      <c r="B5577" t="inlineStr">
        <is>
          <t>The Residence Maldives At Dhigurah</t>
        </is>
      </c>
      <c r="C5577" t="inlineStr">
        <is>
          <t>https://www.cenizaro.com/theresidence/zanzibar/offers/romance-package</t>
        </is>
      </c>
      <c r="D5577" t="inlineStr">
        <is>
          <t>wedding</t>
        </is>
      </c>
      <c r="E5577" t="inlineStr">
        <is>
          <t>Zanzibar Couple Packages | The Residence Zanzibar</t>
        </is>
      </c>
      <c r="F5577" t="n">
        <v>772</v>
      </c>
      <c r="G5577" t="inlineStr">
        <is>
          <t>2026-10-05</t>
        </is>
      </c>
      <c r="H5577" t="inlineStr">
        <is>
          <t>official</t>
        </is>
      </c>
      <c r="I5577" t="inlineStr">
        <is>
          <t>output/pages/020_the-residence-maldives-at-dhigurah/wedding__cenizaro.com__theresidence-zanzibar-offers-romance-package.md</t>
        </is>
      </c>
    </row>
    <row r="5578">
      <c r="A5578" t="n">
        <v>19</v>
      </c>
      <c r="B5578" t="inlineStr">
        <is>
          <t>The Residence Maldives</t>
        </is>
      </c>
      <c r="C5578" t="inlineStr">
        <is>
          <t>https://www.cenizaro.com/media/press/2015/sales-appointments</t>
        </is>
      </c>
      <c r="D5578" t="inlineStr">
        <is>
          <t>downloads</t>
        </is>
      </c>
      <c r="E5578" t="inlineStr">
        <is>
          <t>Cenizaro Hotels &amp; Resorts Strengthens Its Sales Force  With Two New Appointments</t>
        </is>
      </c>
      <c r="F5578" t="n">
        <v>2868</v>
      </c>
      <c r="G5578" t="inlineStr">
        <is>
          <t>2026-10-05</t>
        </is>
      </c>
      <c r="H5578" t="inlineStr">
        <is>
          <t>official</t>
        </is>
      </c>
      <c r="I5578" t="inlineStr">
        <is>
          <t>output/pages/019_the-residence-maldives/downloads__cenizaro.com__media-press-2015-sales-appointments.md</t>
        </is>
      </c>
    </row>
    <row r="5579">
      <c r="A5579" t="n">
        <v>20</v>
      </c>
      <c r="B5579" t="inlineStr">
        <is>
          <t>The Residence Maldives At Dhigurah</t>
        </is>
      </c>
      <c r="C5579" t="inlineStr">
        <is>
          <t>https://www.cenizaro.com/media/press/2015/sales-appointments</t>
        </is>
      </c>
      <c r="D5579" t="inlineStr">
        <is>
          <t>downloads</t>
        </is>
      </c>
      <c r="E5579" t="inlineStr">
        <is>
          <t>Cenizaro Hotels &amp; Resorts Strengthens Its Sales Force  With Two New Appointments</t>
        </is>
      </c>
      <c r="F5579" t="n">
        <v>2868</v>
      </c>
      <c r="G5579" t="inlineStr">
        <is>
          <t>2026-10-05</t>
        </is>
      </c>
      <c r="H5579" t="inlineStr">
        <is>
          <t>official</t>
        </is>
      </c>
      <c r="I5579" t="inlineStr">
        <is>
          <t>output/pages/020_the-residence-maldives-at-dhigurah/downloads__cenizaro.com__media-press-2015-sales-appointments.md</t>
        </is>
      </c>
    </row>
    <row r="5580">
      <c r="A5580" t="n">
        <v>19</v>
      </c>
      <c r="B5580" t="inlineStr">
        <is>
          <t>The Residence Maldives</t>
        </is>
      </c>
      <c r="C5580" t="inlineStr">
        <is>
          <t>https://www.cenizaro.com/media/press/2017/bruce-bowan-general-manager-zanzibar</t>
        </is>
      </c>
      <c r="D5580" t="inlineStr">
        <is>
          <t>dining</t>
        </is>
      </c>
      <c r="E5580" t="inlineStr">
        <is>
          <t>Bruce Bowan appointed General Manager - The Residence Zanzibar</t>
        </is>
      </c>
      <c r="F5580" t="n">
        <v>1636</v>
      </c>
      <c r="G5580" t="inlineStr">
        <is>
          <t>2026-10-05</t>
        </is>
      </c>
      <c r="H5580" t="inlineStr">
        <is>
          <t>official</t>
        </is>
      </c>
      <c r="I5580" t="inlineStr">
        <is>
          <t>output/pages/019_the-residence-maldives/dining__cenizaro.com__media-press-2017-bruce-bowan-general-manager-zanzibar.md</t>
        </is>
      </c>
    </row>
    <row r="5581">
      <c r="A5581" t="n">
        <v>20</v>
      </c>
      <c r="B5581" t="inlineStr">
        <is>
          <t>The Residence Maldives At Dhigurah</t>
        </is>
      </c>
      <c r="C5581" t="inlineStr">
        <is>
          <t>https://www.cenizaro.com/media/press/2017/bruce-bowan-general-manager-zanzibar</t>
        </is>
      </c>
      <c r="D5581" t="inlineStr">
        <is>
          <t>dining</t>
        </is>
      </c>
      <c r="E5581" t="inlineStr">
        <is>
          <t>Bruce Bowan appointed General Manager - The Residence Zanzibar</t>
        </is>
      </c>
      <c r="F5581" t="n">
        <v>1636</v>
      </c>
      <c r="G5581" t="inlineStr">
        <is>
          <t>2026-10-05</t>
        </is>
      </c>
      <c r="H5581" t="inlineStr">
        <is>
          <t>official</t>
        </is>
      </c>
      <c r="I5581" t="inlineStr">
        <is>
          <t>output/pages/020_the-residence-maldives-at-dhigurah/dining__cenizaro.com__media-press-2017-bruce-bowan-general-manager-zanzibar.md</t>
        </is>
      </c>
    </row>
    <row r="5582">
      <c r="A5582" t="n">
        <v>19</v>
      </c>
      <c r="B5582" t="inlineStr">
        <is>
          <t>The Residence Maldives</t>
        </is>
      </c>
      <c r="C5582" t="inlineStr">
        <is>
          <t>https://www.cenizaro.com/theresidence/zanzibar/accommodation/luxury-garden-pool-villas</t>
        </is>
      </c>
      <c r="D5582" t="inlineStr">
        <is>
          <t>dining</t>
        </is>
      </c>
      <c r="E5582" t="inlineStr">
        <is>
          <t>Zanzibar Luxury Villas | Luxury Garden Pool Villas</t>
        </is>
      </c>
      <c r="F5582" t="n">
        <v>918</v>
      </c>
      <c r="G5582" t="inlineStr">
        <is>
          <t>2026-10-05</t>
        </is>
      </c>
      <c r="H5582" t="inlineStr">
        <is>
          <t>official</t>
        </is>
      </c>
      <c r="I5582" t="inlineStr">
        <is>
          <t>output/pages/019_the-residence-maldives/dining__cenizaro.com__theresidence-zanzibar-accommodation-luxury-garden-pool-villa.md</t>
        </is>
      </c>
    </row>
    <row r="5583">
      <c r="A5583" t="n">
        <v>20</v>
      </c>
      <c r="B5583" t="inlineStr">
        <is>
          <t>The Residence Maldives At Dhigurah</t>
        </is>
      </c>
      <c r="C5583" t="inlineStr">
        <is>
          <t>https://www.cenizaro.com/theresidence/zanzibar/accommodation/luxury-garden-pool-villas</t>
        </is>
      </c>
      <c r="D5583" t="inlineStr">
        <is>
          <t>dining</t>
        </is>
      </c>
      <c r="E5583" t="inlineStr">
        <is>
          <t>Zanzibar Luxury Villas | Luxury Garden Pool Villas</t>
        </is>
      </c>
      <c r="F5583" t="n">
        <v>918</v>
      </c>
      <c r="G5583" t="inlineStr">
        <is>
          <t>2026-10-05</t>
        </is>
      </c>
      <c r="H5583" t="inlineStr">
        <is>
          <t>official</t>
        </is>
      </c>
      <c r="I5583" t="inlineStr">
        <is>
          <t>output/pages/020_the-residence-maldives-at-dhigurah/dining__cenizaro.com__theresidence-zanzibar-accommodation-luxury-garden-pool-villa.md</t>
        </is>
      </c>
    </row>
    <row r="5584">
      <c r="A5584" t="n">
        <v>19</v>
      </c>
      <c r="B5584" t="inlineStr">
        <is>
          <t>The Residence Maldives</t>
        </is>
      </c>
      <c r="C5584" t="inlineStr">
        <is>
          <t>https://www.cenizaro.com/media/press/2021/riad-elegancia</t>
        </is>
      </c>
      <c r="D5584" t="inlineStr">
        <is>
          <t>downloads</t>
        </is>
      </c>
      <c r="E5584" t="inlineStr">
        <is>
          <t>Introducing Riad Elegancia, Marrakech, a new property for Cenizaro Hotels &amp; Resorts</t>
        </is>
      </c>
      <c r="F5584" t="n">
        <v>7323</v>
      </c>
      <c r="G5584" t="inlineStr">
        <is>
          <t>2026-10-05</t>
        </is>
      </c>
      <c r="H5584" t="inlineStr">
        <is>
          <t>official</t>
        </is>
      </c>
      <c r="I5584" t="inlineStr">
        <is>
          <t>output/pages/019_the-residence-maldives/downloads__cenizaro.com__media-press-2021-riad-elegancia.md</t>
        </is>
      </c>
    </row>
    <row r="5585">
      <c r="A5585" t="n">
        <v>20</v>
      </c>
      <c r="B5585" t="inlineStr">
        <is>
          <t>The Residence Maldives At Dhigurah</t>
        </is>
      </c>
      <c r="C5585" t="inlineStr">
        <is>
          <t>https://www.cenizaro.com/media/press/2021/riad-elegancia</t>
        </is>
      </c>
      <c r="D5585" t="inlineStr">
        <is>
          <t>downloads</t>
        </is>
      </c>
      <c r="E5585" t="inlineStr">
        <is>
          <t>Introducing Riad Elegancia, Marrakech, a new property for Cenizaro Hotels &amp; Resorts</t>
        </is>
      </c>
      <c r="F5585" t="n">
        <v>7323</v>
      </c>
      <c r="G5585" t="inlineStr">
        <is>
          <t>2026-10-05</t>
        </is>
      </c>
      <c r="H5585" t="inlineStr">
        <is>
          <t>official</t>
        </is>
      </c>
      <c r="I5585" t="inlineStr">
        <is>
          <t>output/pages/020_the-residence-maldives-at-dhigurah/downloads__cenizaro.com__media-press-2021-riad-elegancia.md</t>
        </is>
      </c>
    </row>
    <row r="5586">
      <c r="A5586" t="n">
        <v>19</v>
      </c>
      <c r="B5586" t="inlineStr">
        <is>
          <t>The Residence Maldives</t>
        </is>
      </c>
      <c r="C5586" t="inlineStr">
        <is>
          <t>https://www.cenizaro.com/theresidence/bintan/experiences/cooking</t>
        </is>
      </c>
      <c r="D5586" t="inlineStr">
        <is>
          <t>excursions</t>
        </is>
      </c>
      <c r="E5586" t="inlineStr">
        <is>
          <t>Bintan Cooking Class | The Residence Bintan Cooking Classes</t>
        </is>
      </c>
      <c r="F5586" t="n">
        <v>770</v>
      </c>
      <c r="G5586" t="inlineStr">
        <is>
          <t>2026-10-05</t>
        </is>
      </c>
      <c r="H5586" t="inlineStr">
        <is>
          <t>official</t>
        </is>
      </c>
      <c r="I5586" t="inlineStr">
        <is>
          <t>output/pages/019_the-residence-maldives/excursions__cenizaro.com__theresidence-bintan-experiences-cooking.md</t>
        </is>
      </c>
    </row>
    <row r="5587">
      <c r="A5587" t="n">
        <v>20</v>
      </c>
      <c r="B5587" t="inlineStr">
        <is>
          <t>The Residence Maldives At Dhigurah</t>
        </is>
      </c>
      <c r="C5587" t="inlineStr">
        <is>
          <t>https://www.cenizaro.com/theresidence/bintan/experiences/cooking</t>
        </is>
      </c>
      <c r="D5587" t="inlineStr">
        <is>
          <t>excursions</t>
        </is>
      </c>
      <c r="E5587" t="inlineStr">
        <is>
          <t>Bintan Cooking Class | The Residence Bintan Cooking Classes</t>
        </is>
      </c>
      <c r="F5587" t="n">
        <v>770</v>
      </c>
      <c r="G5587" t="inlineStr">
        <is>
          <t>2026-10-05</t>
        </is>
      </c>
      <c r="H5587" t="inlineStr">
        <is>
          <t>official</t>
        </is>
      </c>
      <c r="I5587" t="inlineStr">
        <is>
          <t>output/pages/020_the-residence-maldives-at-dhigurah/excursions__cenizaro.com__theresidence-bintan-experiences-cooking.md</t>
        </is>
      </c>
    </row>
    <row r="5588">
      <c r="A5588" t="n">
        <v>19</v>
      </c>
      <c r="B5588" t="inlineStr">
        <is>
          <t>The Residence Maldives</t>
        </is>
      </c>
      <c r="C5588" t="inlineStr">
        <is>
          <t>https://www.cenizaro.com/theresidence/tunis/dining/l-olivier</t>
        </is>
      </c>
      <c r="D5588" t="inlineStr">
        <is>
          <t>dining</t>
        </is>
      </c>
      <c r="E5588" t="inlineStr">
        <is>
          <t>Best Restaurants in Tunis | L-Olivier | The Residence Tunis</t>
        </is>
      </c>
      <c r="F5588" t="n">
        <v>587</v>
      </c>
      <c r="G5588" t="inlineStr">
        <is>
          <t>2026-10-05</t>
        </is>
      </c>
      <c r="H5588" t="inlineStr">
        <is>
          <t>official</t>
        </is>
      </c>
      <c r="I5588" t="inlineStr">
        <is>
          <t>output/pages/019_the-residence-maldives/dining__cenizaro.com__theresidence-tunis-dining-l-olivier.md</t>
        </is>
      </c>
    </row>
    <row r="5589">
      <c r="A5589" t="n">
        <v>20</v>
      </c>
      <c r="B5589" t="inlineStr">
        <is>
          <t>The Residence Maldives At Dhigurah</t>
        </is>
      </c>
      <c r="C5589" t="inlineStr">
        <is>
          <t>https://www.cenizaro.com/theresidence/tunis/dining/l-olivier</t>
        </is>
      </c>
      <c r="D5589" t="inlineStr">
        <is>
          <t>dining</t>
        </is>
      </c>
      <c r="E5589" t="inlineStr">
        <is>
          <t>Best Restaurants in Tunis | L-Olivier | The Residence Tunis</t>
        </is>
      </c>
      <c r="F5589" t="n">
        <v>587</v>
      </c>
      <c r="G5589" t="inlineStr">
        <is>
          <t>2026-10-05</t>
        </is>
      </c>
      <c r="H5589" t="inlineStr">
        <is>
          <t>official</t>
        </is>
      </c>
      <c r="I5589" t="inlineStr">
        <is>
          <t>output/pages/020_the-residence-maldives-at-dhigurah/dining__cenizaro.com__theresidence-tunis-dining-l-olivier.md</t>
        </is>
      </c>
    </row>
    <row r="5590">
      <c r="A5590" t="n">
        <v>19</v>
      </c>
      <c r="B5590" t="inlineStr">
        <is>
          <t>The Residence Maldives</t>
        </is>
      </c>
      <c r="C5590" t="inlineStr">
        <is>
          <t>https://www.cenizaro.com/media/press/2016/the-residence-bintan-opening-autumn-2016</t>
        </is>
      </c>
      <c r="D5590" t="inlineStr">
        <is>
          <t>villas</t>
        </is>
      </c>
      <c r="E5590" t="inlineStr">
        <is>
          <t>The Residence by Cenizaro Expands Its Portfolio</t>
        </is>
      </c>
      <c r="F5590" t="n">
        <v>4142</v>
      </c>
      <c r="G5590" t="inlineStr">
        <is>
          <t>2026-10-05</t>
        </is>
      </c>
      <c r="H5590" t="inlineStr">
        <is>
          <t>official</t>
        </is>
      </c>
      <c r="I5590" t="inlineStr">
        <is>
          <t>output/pages/019_the-residence-maldives/villas__cenizaro.com__media-press-2016-the-residence-bintan-opening-autumn-2016.md</t>
        </is>
      </c>
    </row>
    <row r="5591">
      <c r="A5591" t="n">
        <v>20</v>
      </c>
      <c r="B5591" t="inlineStr">
        <is>
          <t>The Residence Maldives At Dhigurah</t>
        </is>
      </c>
      <c r="C5591" t="inlineStr">
        <is>
          <t>https://www.cenizaro.com/media/press/2016/the-residence-bintan-opening-autumn-2016</t>
        </is>
      </c>
      <c r="D5591" t="inlineStr">
        <is>
          <t>villas</t>
        </is>
      </c>
      <c r="E5591" t="inlineStr">
        <is>
          <t>The Residence by Cenizaro Expands Its Portfolio</t>
        </is>
      </c>
      <c r="F5591" t="n">
        <v>4142</v>
      </c>
      <c r="G5591" t="inlineStr">
        <is>
          <t>2026-10-05</t>
        </is>
      </c>
      <c r="H5591" t="inlineStr">
        <is>
          <t>official</t>
        </is>
      </c>
      <c r="I5591" t="inlineStr">
        <is>
          <t>output/pages/020_the-residence-maldives-at-dhigurah/villas__cenizaro.com__media-press-2016-the-residence-bintan-opening-autumn-2016.md</t>
        </is>
      </c>
    </row>
    <row r="5592">
      <c r="A5592" t="n">
        <v>19</v>
      </c>
      <c r="B5592" t="inlineStr">
        <is>
          <t>The Residence Maldives</t>
        </is>
      </c>
      <c r="C5592" t="inlineStr">
        <is>
          <t>https://www.cenizaro.com/media/press/2019/wellnesswayforward</t>
        </is>
      </c>
      <c r="D5592" t="inlineStr">
        <is>
          <t>spa</t>
        </is>
      </c>
      <c r="E5592" t="inlineStr">
        <is>
          <t>The Wellness Way Forward with The Residence Maldives</t>
        </is>
      </c>
      <c r="F5592" t="n">
        <v>2775</v>
      </c>
      <c r="G5592" t="inlineStr">
        <is>
          <t>2026-10-05</t>
        </is>
      </c>
      <c r="H5592" t="inlineStr">
        <is>
          <t>official</t>
        </is>
      </c>
      <c r="I5592" t="inlineStr">
        <is>
          <t>output/pages/019_the-residence-maldives/spa__cenizaro.com__media-press-2019-wellnesswayforward.md</t>
        </is>
      </c>
    </row>
    <row r="5593">
      <c r="A5593" t="n">
        <v>20</v>
      </c>
      <c r="B5593" t="inlineStr">
        <is>
          <t>The Residence Maldives At Dhigurah</t>
        </is>
      </c>
      <c r="C5593" t="inlineStr">
        <is>
          <t>https://www.cenizaro.com/media/press/2019/wellnesswayforward</t>
        </is>
      </c>
      <c r="D5593" t="inlineStr">
        <is>
          <t>spa</t>
        </is>
      </c>
      <c r="E5593" t="inlineStr">
        <is>
          <t>The Wellness Way Forward with The Residence Maldives</t>
        </is>
      </c>
      <c r="F5593" t="n">
        <v>2775</v>
      </c>
      <c r="G5593" t="inlineStr">
        <is>
          <t>2026-10-05</t>
        </is>
      </c>
      <c r="H5593" t="inlineStr">
        <is>
          <t>official</t>
        </is>
      </c>
      <c r="I5593" t="inlineStr">
        <is>
          <t>output/pages/020_the-residence-maldives-at-dhigurah/spa__cenizaro.com__media-press-2019-wellnesswayforward.md</t>
        </is>
      </c>
    </row>
    <row r="5594">
      <c r="A5594" t="n">
        <v>19</v>
      </c>
      <c r="B5594" t="inlineStr">
        <is>
          <t>The Residence Maldives</t>
        </is>
      </c>
      <c r="C5594" t="inlineStr">
        <is>
          <t>https://www.cenizaro.com/theresidence/bintan/dining</t>
        </is>
      </c>
      <c r="D5594" t="inlineStr">
        <is>
          <t>dining</t>
        </is>
      </c>
      <c r="E5594" t="inlineStr">
        <is>
          <t>Bintan Restaurants | Dining at The Residence Bintan</t>
        </is>
      </c>
      <c r="F5594" t="n">
        <v>1029</v>
      </c>
      <c r="G5594" t="inlineStr">
        <is>
          <t>2026-10-05</t>
        </is>
      </c>
      <c r="H5594" t="inlineStr">
        <is>
          <t>official</t>
        </is>
      </c>
      <c r="I5594" t="inlineStr">
        <is>
          <t>output/pages/019_the-residence-maldives/dining__cenizaro.com__theresidence-bintan-dining.md</t>
        </is>
      </c>
    </row>
    <row r="5595">
      <c r="A5595" t="n">
        <v>20</v>
      </c>
      <c r="B5595" t="inlineStr">
        <is>
          <t>The Residence Maldives At Dhigurah</t>
        </is>
      </c>
      <c r="C5595" t="inlineStr">
        <is>
          <t>https://www.cenizaro.com/theresidence/bintan/dining</t>
        </is>
      </c>
      <c r="D5595" t="inlineStr">
        <is>
          <t>dining</t>
        </is>
      </c>
      <c r="E5595" t="inlineStr">
        <is>
          <t>Bintan Restaurants | Dining at The Residence Bintan</t>
        </is>
      </c>
      <c r="F5595" t="n">
        <v>1029</v>
      </c>
      <c r="G5595" t="inlineStr">
        <is>
          <t>2026-10-05</t>
        </is>
      </c>
      <c r="H5595" t="inlineStr">
        <is>
          <t>official</t>
        </is>
      </c>
      <c r="I5595" t="inlineStr">
        <is>
          <t>output/pages/020_the-residence-maldives-at-dhigurah/dining__cenizaro.com__theresidence-bintan-dining.md</t>
        </is>
      </c>
    </row>
    <row r="5596">
      <c r="A5596" t="n">
        <v>19</v>
      </c>
      <c r="B5596" t="inlineStr">
        <is>
          <t>The Residence Maldives</t>
        </is>
      </c>
      <c r="C5596" t="inlineStr">
        <is>
          <t>https://www.cenizaro.com/theresidence/zanzibar/experiences/sandbank-escapes</t>
        </is>
      </c>
      <c r="D5596" t="inlineStr">
        <is>
          <t>dining</t>
        </is>
      </c>
      <c r="E5596" t="inlineStr">
        <is>
          <t>The Residence Zanzibar | Adventure Experience | Sandbank Escapes</t>
        </is>
      </c>
      <c r="F5596" t="n">
        <v>797</v>
      </c>
      <c r="G5596" t="inlineStr">
        <is>
          <t>2026-10-05</t>
        </is>
      </c>
      <c r="H5596" t="inlineStr">
        <is>
          <t>official</t>
        </is>
      </c>
      <c r="I5596" t="inlineStr">
        <is>
          <t>output/pages/019_the-residence-maldives/dining__cenizaro.com__theresidence-zanzibar-experiences-sandbank-escapes.md</t>
        </is>
      </c>
    </row>
    <row r="5597">
      <c r="A5597" t="n">
        <v>20</v>
      </c>
      <c r="B5597" t="inlineStr">
        <is>
          <t>The Residence Maldives At Dhigurah</t>
        </is>
      </c>
      <c r="C5597" t="inlineStr">
        <is>
          <t>https://www.cenizaro.com/theresidence/zanzibar/experiences/sandbank-escapes</t>
        </is>
      </c>
      <c r="D5597" t="inlineStr">
        <is>
          <t>dining</t>
        </is>
      </c>
      <c r="E5597" t="inlineStr">
        <is>
          <t>The Residence Zanzibar | Adventure Experience | Sandbank Escapes</t>
        </is>
      </c>
      <c r="F5597" t="n">
        <v>797</v>
      </c>
      <c r="G5597" t="inlineStr">
        <is>
          <t>2026-10-05</t>
        </is>
      </c>
      <c r="H5597" t="inlineStr">
        <is>
          <t>official</t>
        </is>
      </c>
      <c r="I5597" t="inlineStr">
        <is>
          <t>output/pages/020_the-residence-maldives-at-dhigurah/dining__cenizaro.com__theresidence-zanzibar-experiences-sandbank-escapes.md</t>
        </is>
      </c>
    </row>
    <row r="5598">
      <c r="A5598" t="n">
        <v>19</v>
      </c>
      <c r="B5598" t="inlineStr">
        <is>
          <t>The Residence Maldives</t>
        </is>
      </c>
      <c r="C5598" t="inlineStr">
        <is>
          <t>https://www.cenizaro.com/theresidence/maldives-dg/offers/dhigurah-early-bird-offer</t>
        </is>
      </c>
      <c r="D5598" t="inlineStr">
        <is>
          <t>diving</t>
        </is>
      </c>
      <c r="E5598" t="inlineStr">
        <is>
          <t>Early Bird Offer</t>
        </is>
      </c>
      <c r="F5598" t="n">
        <v>1797</v>
      </c>
      <c r="G5598" t="inlineStr">
        <is>
          <t>2026-10-05</t>
        </is>
      </c>
      <c r="H5598" t="inlineStr">
        <is>
          <t>official</t>
        </is>
      </c>
      <c r="I5598" t="inlineStr">
        <is>
          <t>output/pages/019_the-residence-maldives/diving__cenizaro.com__theresidence-maldives-dg-offers-dhigurah-early-bird-offer.md</t>
        </is>
      </c>
    </row>
    <row r="5599">
      <c r="A5599" t="n">
        <v>20</v>
      </c>
      <c r="B5599" t="inlineStr">
        <is>
          <t>The Residence Maldives At Dhigurah</t>
        </is>
      </c>
      <c r="C5599" t="inlineStr">
        <is>
          <t>https://www.cenizaro.com/theresidence/maldives-dg/offers/dhigurah-early-bird-offer</t>
        </is>
      </c>
      <c r="D5599" t="inlineStr">
        <is>
          <t>diving</t>
        </is>
      </c>
      <c r="E5599" t="inlineStr">
        <is>
          <t>Early Bird Offer</t>
        </is>
      </c>
      <c r="F5599" t="n">
        <v>1797</v>
      </c>
      <c r="G5599" t="inlineStr">
        <is>
          <t>2026-10-05</t>
        </is>
      </c>
      <c r="H5599" t="inlineStr">
        <is>
          <t>official</t>
        </is>
      </c>
      <c r="I5599" t="inlineStr">
        <is>
          <t>output/pages/020_the-residence-maldives-at-dhigurah/diving__cenizaro.com__theresidence-maldives-dg-offers-dhigurah-early-bird-offer.md</t>
        </is>
      </c>
    </row>
    <row r="5600">
      <c r="A5600" t="n">
        <v>19</v>
      </c>
      <c r="B5600" t="inlineStr">
        <is>
          <t>The Residence Maldives</t>
        </is>
      </c>
      <c r="C5600" t="inlineStr">
        <is>
          <t>https://www.cenizaro.com/theresidence/tunis-dz/experiences/the-sands-of-time-tembaine</t>
        </is>
      </c>
      <c r="D5600" t="inlineStr">
        <is>
          <t>dining</t>
        </is>
      </c>
      <c r="E5600" t="inlineStr">
        <is>
          <t>Trip to the Desert | Great Dunes Circus | The Residence Douz</t>
        </is>
      </c>
      <c r="F5600" t="n">
        <v>919</v>
      </c>
      <c r="G5600" t="inlineStr">
        <is>
          <t>2026-10-05</t>
        </is>
      </c>
      <c r="H5600" t="inlineStr">
        <is>
          <t>official</t>
        </is>
      </c>
      <c r="I5600" t="inlineStr">
        <is>
          <t>output/pages/019_the-residence-maldives/dining__cenizaro.com__theresidence-tunis-dz-experiences-the-sands-of-time-tembaine.md</t>
        </is>
      </c>
    </row>
    <row r="5601">
      <c r="A5601" t="n">
        <v>20</v>
      </c>
      <c r="B5601" t="inlineStr">
        <is>
          <t>The Residence Maldives At Dhigurah</t>
        </is>
      </c>
      <c r="C5601" t="inlineStr">
        <is>
          <t>https://www.cenizaro.com/theresidence/tunis-dz/experiences/the-sands-of-time-tembaine</t>
        </is>
      </c>
      <c r="D5601" t="inlineStr">
        <is>
          <t>dining</t>
        </is>
      </c>
      <c r="E5601" t="inlineStr">
        <is>
          <t>Trip to the Desert | Great Dunes Circus | The Residence Douz</t>
        </is>
      </c>
      <c r="F5601" t="n">
        <v>919</v>
      </c>
      <c r="G5601" t="inlineStr">
        <is>
          <t>2026-10-05</t>
        </is>
      </c>
      <c r="H5601" t="inlineStr">
        <is>
          <t>official</t>
        </is>
      </c>
      <c r="I5601" t="inlineStr">
        <is>
          <t>output/pages/020_the-residence-maldives-at-dhigurah/dining__cenizaro.com__theresidence-tunis-dz-experiences-the-sands-of-time-tembaine.md</t>
        </is>
      </c>
    </row>
    <row r="5602">
      <c r="A5602" t="n">
        <v>19</v>
      </c>
      <c r="B5602" t="inlineStr">
        <is>
          <t>The Residence Maldives</t>
        </is>
      </c>
      <c r="C5602" t="inlineStr">
        <is>
          <t>https://www.cenizaro.com/lamaisonarabe/marrakech/accommodation/patio-view-junior-suite</t>
        </is>
      </c>
      <c r="D5602" t="inlineStr">
        <is>
          <t>kids</t>
        </is>
      </c>
      <c r="E5602" t="inlineStr">
        <is>
          <t>Hotels in Marrakech with Pool | Junior Suite at La Maison Arabe</t>
        </is>
      </c>
      <c r="F5602" t="n">
        <v>416</v>
      </c>
      <c r="G5602" t="inlineStr">
        <is>
          <t>2026-10-05</t>
        </is>
      </c>
      <c r="H5602" t="inlineStr">
        <is>
          <t>official</t>
        </is>
      </c>
      <c r="I5602" t="inlineStr">
        <is>
          <t>output/pages/019_the-residence-maldives/kids__cenizaro.com__lamaisonarabe-marrakech-accommodation-patio-view-junior-suit.md</t>
        </is>
      </c>
    </row>
    <row r="5603">
      <c r="A5603" t="n">
        <v>20</v>
      </c>
      <c r="B5603" t="inlineStr">
        <is>
          <t>The Residence Maldives At Dhigurah</t>
        </is>
      </c>
      <c r="C5603" t="inlineStr">
        <is>
          <t>https://www.cenizaro.com/lamaisonarabe/marrakech/accommodation/patio-view-junior-suite</t>
        </is>
      </c>
      <c r="D5603" t="inlineStr">
        <is>
          <t>kids</t>
        </is>
      </c>
      <c r="E5603" t="inlineStr">
        <is>
          <t>Hotels in Marrakech with Pool | Junior Suite at La Maison Arabe</t>
        </is>
      </c>
      <c r="F5603" t="n">
        <v>416</v>
      </c>
      <c r="G5603" t="inlineStr">
        <is>
          <t>2026-10-05</t>
        </is>
      </c>
      <c r="H5603" t="inlineStr">
        <is>
          <t>official</t>
        </is>
      </c>
      <c r="I5603" t="inlineStr">
        <is>
          <t>output/pages/020_the-residence-maldives-at-dhigurah/kids__cenizaro.com__lamaisonarabe-marrakech-accommodation-patio-view-junior-suit.md</t>
        </is>
      </c>
    </row>
    <row r="5604">
      <c r="A5604" t="n">
        <v>19</v>
      </c>
      <c r="B5604" t="inlineStr">
        <is>
          <t>The Residence Maldives</t>
        </is>
      </c>
      <c r="C5604" t="inlineStr">
        <is>
          <t>https://www.cenizaro.com/lamaisonarabe/marrakech/offers/argan-oil-discovery-package</t>
        </is>
      </c>
      <c r="D5604" t="inlineStr">
        <is>
          <t>excursions</t>
        </is>
      </c>
      <c r="E5604" t="inlineStr">
        <is>
          <t>Morocco Hotels Deals | La Maison Arabe | Argan Oil Discovery</t>
        </is>
      </c>
      <c r="F5604" t="n">
        <v>1057</v>
      </c>
      <c r="G5604" t="inlineStr">
        <is>
          <t>2026-10-05</t>
        </is>
      </c>
      <c r="H5604" t="inlineStr">
        <is>
          <t>official</t>
        </is>
      </c>
      <c r="I5604" t="inlineStr">
        <is>
          <t>output/pages/019_the-residence-maldives/excursions__cenizaro.com__lamaisonarabe-marrakech-offers-argan-oil-discovery-package.md</t>
        </is>
      </c>
    </row>
    <row r="5605">
      <c r="A5605" t="n">
        <v>20</v>
      </c>
      <c r="B5605" t="inlineStr">
        <is>
          <t>The Residence Maldives At Dhigurah</t>
        </is>
      </c>
      <c r="C5605" t="inlineStr">
        <is>
          <t>https://www.cenizaro.com/lamaisonarabe/marrakech/offers/argan-oil-discovery-package</t>
        </is>
      </c>
      <c r="D5605" t="inlineStr">
        <is>
          <t>excursions</t>
        </is>
      </c>
      <c r="E5605" t="inlineStr">
        <is>
          <t>Morocco Hotels Deals | La Maison Arabe | Argan Oil Discovery</t>
        </is>
      </c>
      <c r="F5605" t="n">
        <v>1057</v>
      </c>
      <c r="G5605" t="inlineStr">
        <is>
          <t>2026-10-05</t>
        </is>
      </c>
      <c r="H5605" t="inlineStr">
        <is>
          <t>official</t>
        </is>
      </c>
      <c r="I5605" t="inlineStr">
        <is>
          <t>output/pages/020_the-residence-maldives-at-dhigurah/excursions__cenizaro.com__lamaisonarabe-marrakech-offers-argan-oil-discovery-package.md</t>
        </is>
      </c>
    </row>
    <row r="5606">
      <c r="A5606" t="n">
        <v>19</v>
      </c>
      <c r="B5606" t="inlineStr">
        <is>
          <t>The Residence Maldives</t>
        </is>
      </c>
      <c r="C5606" t="inlineStr">
        <is>
          <t>https://www.cenizaro.com/lamaisonarabe/riadelegancia/accommodation/bab-nfis</t>
        </is>
      </c>
      <c r="D5606" t="inlineStr">
        <is>
          <t>kids</t>
        </is>
      </c>
      <c r="E5606" t="inlineStr">
        <is>
          <t>Boutique Hotel in Morocco | Junior Room at Riad Elegancia</t>
        </is>
      </c>
      <c r="F5606" t="n">
        <v>339</v>
      </c>
      <c r="G5606" t="inlineStr">
        <is>
          <t>2026-10-05</t>
        </is>
      </c>
      <c r="H5606" t="inlineStr">
        <is>
          <t>official</t>
        </is>
      </c>
      <c r="I5606" t="inlineStr">
        <is>
          <t>output/pages/019_the-residence-maldives/kids__cenizaro.com__lamaisonarabe-riadelegancia-accommodation-bab-nfis.md</t>
        </is>
      </c>
    </row>
    <row r="5607">
      <c r="A5607" t="n">
        <v>20</v>
      </c>
      <c r="B5607" t="inlineStr">
        <is>
          <t>The Residence Maldives At Dhigurah</t>
        </is>
      </c>
      <c r="C5607" t="inlineStr">
        <is>
          <t>https://www.cenizaro.com/lamaisonarabe/riadelegancia/accommodation/bab-nfis</t>
        </is>
      </c>
      <c r="D5607" t="inlineStr">
        <is>
          <t>kids</t>
        </is>
      </c>
      <c r="E5607" t="inlineStr">
        <is>
          <t>Boutique Hotel in Morocco | Junior Room at Riad Elegancia</t>
        </is>
      </c>
      <c r="F5607" t="n">
        <v>339</v>
      </c>
      <c r="G5607" t="inlineStr">
        <is>
          <t>2026-10-05</t>
        </is>
      </c>
      <c r="H5607" t="inlineStr">
        <is>
          <t>official</t>
        </is>
      </c>
      <c r="I5607" t="inlineStr">
        <is>
          <t>output/pages/020_the-residence-maldives-at-dhigurah/kids__cenizaro.com__lamaisonarabe-riadelegancia-accommodation-bab-nfis.md</t>
        </is>
      </c>
    </row>
    <row r="5608">
      <c r="A5608" t="n">
        <v>19</v>
      </c>
      <c r="B5608" t="inlineStr">
        <is>
          <t>The Residence Maldives</t>
        </is>
      </c>
      <c r="C5608" t="inlineStr">
        <is>
          <t>https://www.cenizaro.com/theresidence/bintan/offers</t>
        </is>
      </c>
      <c r="D5608" t="inlineStr">
        <is>
          <t>villas</t>
        </is>
      </c>
      <c r="E5608" t="inlineStr">
        <is>
          <t>Bintan Resort Package | The Residence Bintan Special Offers</t>
        </is>
      </c>
      <c r="F5608" t="n">
        <v>558</v>
      </c>
      <c r="G5608" t="inlineStr">
        <is>
          <t>2026-10-05</t>
        </is>
      </c>
      <c r="H5608" t="inlineStr">
        <is>
          <t>official</t>
        </is>
      </c>
      <c r="I5608" t="inlineStr">
        <is>
          <t>output/pages/019_the-residence-maldives/villas__cenizaro.com__theresidence-bintan-offers.md</t>
        </is>
      </c>
    </row>
    <row r="5609">
      <c r="A5609" t="n">
        <v>20</v>
      </c>
      <c r="B5609" t="inlineStr">
        <is>
          <t>The Residence Maldives At Dhigurah</t>
        </is>
      </c>
      <c r="C5609" t="inlineStr">
        <is>
          <t>https://www.cenizaro.com/theresidence/bintan/offers</t>
        </is>
      </c>
      <c r="D5609" t="inlineStr">
        <is>
          <t>villas</t>
        </is>
      </c>
      <c r="E5609" t="inlineStr">
        <is>
          <t>Bintan Resort Package | The Residence Bintan Special Offers</t>
        </is>
      </c>
      <c r="F5609" t="n">
        <v>558</v>
      </c>
      <c r="G5609" t="inlineStr">
        <is>
          <t>2026-10-05</t>
        </is>
      </c>
      <c r="H5609" t="inlineStr">
        <is>
          <t>official</t>
        </is>
      </c>
      <c r="I5609" t="inlineStr">
        <is>
          <t>output/pages/020_the-residence-maldives-at-dhigurah/villas__cenizaro.com__theresidence-bintan-offers.md</t>
        </is>
      </c>
    </row>
    <row r="5610">
      <c r="A5610" t="n">
        <v>19</v>
      </c>
      <c r="B5610" t="inlineStr">
        <is>
          <t>The Residence Maldives</t>
        </is>
      </c>
      <c r="C5610" t="inlineStr">
        <is>
          <t>https://www.cenizaro.com/theresidence/mauritius/events-meetings/event-venues</t>
        </is>
      </c>
      <c r="D5610" t="inlineStr">
        <is>
          <t>events</t>
        </is>
      </c>
      <c r="E5610" t="inlineStr">
        <is>
          <t>Event Venues in Mauritius | The Residence Mauritius Events</t>
        </is>
      </c>
      <c r="F5610" t="n">
        <v>736</v>
      </c>
      <c r="G5610" t="inlineStr">
        <is>
          <t>2026-10-05</t>
        </is>
      </c>
      <c r="H5610" t="inlineStr">
        <is>
          <t>official</t>
        </is>
      </c>
      <c r="I5610" t="inlineStr">
        <is>
          <t>output/pages/019_the-residence-maldives/events__cenizaro.com__theresidence-mauritius-events-meetings-event-venues.md</t>
        </is>
      </c>
    </row>
    <row r="5611">
      <c r="A5611" t="n">
        <v>20</v>
      </c>
      <c r="B5611" t="inlineStr">
        <is>
          <t>The Residence Maldives At Dhigurah</t>
        </is>
      </c>
      <c r="C5611" t="inlineStr">
        <is>
          <t>https://www.cenizaro.com/theresidence/mauritius/events-meetings/event-venues</t>
        </is>
      </c>
      <c r="D5611" t="inlineStr">
        <is>
          <t>events</t>
        </is>
      </c>
      <c r="E5611" t="inlineStr">
        <is>
          <t>Event Venues in Mauritius | The Residence Mauritius Events</t>
        </is>
      </c>
      <c r="F5611" t="n">
        <v>736</v>
      </c>
      <c r="G5611" t="inlineStr">
        <is>
          <t>2026-10-05</t>
        </is>
      </c>
      <c r="H5611" t="inlineStr">
        <is>
          <t>official</t>
        </is>
      </c>
      <c r="I5611" t="inlineStr">
        <is>
          <t>output/pages/020_the-residence-maldives-at-dhigurah/events__cenizaro.com__theresidence-mauritius-events-meetings-event-venues.md</t>
        </is>
      </c>
    </row>
    <row r="5612">
      <c r="A5612" t="n">
        <v>19</v>
      </c>
      <c r="B5612" t="inlineStr">
        <is>
          <t>The Residence Maldives</t>
        </is>
      </c>
      <c r="C5612" t="inlineStr">
        <is>
          <t>https://www.cenizaro.com/lamaisonarabe/marrakech/offers/romance-in-marrakech</t>
        </is>
      </c>
      <c r="D5612" t="inlineStr">
        <is>
          <t>wedding</t>
        </is>
      </c>
      <c r="E5612" t="inlineStr">
        <is>
          <t>Morocco Honeymoon Offer | La Maison Arabe | Romance in Marrakech</t>
        </is>
      </c>
      <c r="F5612" t="n">
        <v>870</v>
      </c>
      <c r="G5612" t="inlineStr">
        <is>
          <t>2026-10-05</t>
        </is>
      </c>
      <c r="H5612" t="inlineStr">
        <is>
          <t>official</t>
        </is>
      </c>
      <c r="I5612" t="inlineStr">
        <is>
          <t>output/pages/019_the-residence-maldives/wedding__cenizaro.com__lamaisonarabe-marrakech-offers-romance-in-marrakech.md</t>
        </is>
      </c>
    </row>
    <row r="5613">
      <c r="A5613" t="n">
        <v>20</v>
      </c>
      <c r="B5613" t="inlineStr">
        <is>
          <t>The Residence Maldives At Dhigurah</t>
        </is>
      </c>
      <c r="C5613" t="inlineStr">
        <is>
          <t>https://www.cenizaro.com/lamaisonarabe/marrakech/offers/romance-in-marrakech</t>
        </is>
      </c>
      <c r="D5613" t="inlineStr">
        <is>
          <t>wedding</t>
        </is>
      </c>
      <c r="E5613" t="inlineStr">
        <is>
          <t>Morocco Honeymoon Offer | La Maison Arabe | Romance in Marrakech</t>
        </is>
      </c>
      <c r="F5613" t="n">
        <v>870</v>
      </c>
      <c r="G5613" t="inlineStr">
        <is>
          <t>2026-10-05</t>
        </is>
      </c>
      <c r="H5613" t="inlineStr">
        <is>
          <t>official</t>
        </is>
      </c>
      <c r="I5613" t="inlineStr">
        <is>
          <t>output/pages/020_the-residence-maldives-at-dhigurah/wedding__cenizaro.com__lamaisonarabe-marrakech-offers-romance-in-marrakech.md</t>
        </is>
      </c>
    </row>
    <row r="5614">
      <c r="A5614" t="n">
        <v>19</v>
      </c>
      <c r="B5614" t="inlineStr">
        <is>
          <t>The Residence Maldives</t>
        </is>
      </c>
      <c r="C5614" t="inlineStr">
        <is>
          <t>https://www.cenizaro.com/theresidence/bintan/spa-wellness</t>
        </is>
      </c>
      <c r="D5614" t="inlineStr">
        <is>
          <t>spa</t>
        </is>
      </c>
      <c r="E5614" t="inlineStr">
        <is>
          <t>Spa Resort in Bintan | The Residence Bintan | Spa &amp; Wellness</t>
        </is>
      </c>
      <c r="F5614" t="n">
        <v>805</v>
      </c>
      <c r="G5614" t="inlineStr">
        <is>
          <t>2026-10-05</t>
        </is>
      </c>
      <c r="H5614" t="inlineStr">
        <is>
          <t>official</t>
        </is>
      </c>
      <c r="I5614" t="inlineStr">
        <is>
          <t>output/pages/019_the-residence-maldives/spa__cenizaro.com__theresidence-bintan-spa-wellness.md</t>
        </is>
      </c>
    </row>
    <row r="5615">
      <c r="A5615" t="n">
        <v>20</v>
      </c>
      <c r="B5615" t="inlineStr">
        <is>
          <t>The Residence Maldives At Dhigurah</t>
        </is>
      </c>
      <c r="C5615" t="inlineStr">
        <is>
          <t>https://www.cenizaro.com/theresidence/bintan/spa-wellness</t>
        </is>
      </c>
      <c r="D5615" t="inlineStr">
        <is>
          <t>spa</t>
        </is>
      </c>
      <c r="E5615" t="inlineStr">
        <is>
          <t>Spa Resort in Bintan | The Residence Bintan | Spa &amp; Wellness</t>
        </is>
      </c>
      <c r="F5615" t="n">
        <v>805</v>
      </c>
      <c r="G5615" t="inlineStr">
        <is>
          <t>2026-10-05</t>
        </is>
      </c>
      <c r="H5615" t="inlineStr">
        <is>
          <t>official</t>
        </is>
      </c>
      <c r="I5615" t="inlineStr">
        <is>
          <t>output/pages/020_the-residence-maldives-at-dhigurah/spa__cenizaro.com__theresidence-bintan-spa-wellness.md</t>
        </is>
      </c>
    </row>
    <row r="5616">
      <c r="A5616" t="n">
        <v>19</v>
      </c>
      <c r="B5616" t="inlineStr">
        <is>
          <t>The Residence Maldives</t>
        </is>
      </c>
      <c r="C5616" t="inlineStr">
        <is>
          <t>https://www.cenizaro.com/media/press/2017/daley-thompson-wellness-week</t>
        </is>
      </c>
      <c r="D5616" t="inlineStr">
        <is>
          <t>spa</t>
        </is>
      </c>
      <c r="E5616" t="inlineStr">
        <is>
          <t>Olympic Gold Medallist Daley Thompson to Host Wellness Week at The Residence Mauritius</t>
        </is>
      </c>
      <c r="F5616" t="n">
        <v>2270</v>
      </c>
      <c r="G5616" t="inlineStr">
        <is>
          <t>2026-10-05</t>
        </is>
      </c>
      <c r="H5616" t="inlineStr">
        <is>
          <t>official</t>
        </is>
      </c>
      <c r="I5616" t="inlineStr">
        <is>
          <t>output/pages/019_the-residence-maldives/spa__cenizaro.com__media-press-2017-daley-thompson-wellness-week.md</t>
        </is>
      </c>
    </row>
    <row r="5617">
      <c r="A5617" t="n">
        <v>20</v>
      </c>
      <c r="B5617" t="inlineStr">
        <is>
          <t>The Residence Maldives At Dhigurah</t>
        </is>
      </c>
      <c r="C5617" t="inlineStr">
        <is>
          <t>https://www.cenizaro.com/media/press/2017/daley-thompson-wellness-week</t>
        </is>
      </c>
      <c r="D5617" t="inlineStr">
        <is>
          <t>spa</t>
        </is>
      </c>
      <c r="E5617" t="inlineStr">
        <is>
          <t>Olympic Gold Medallist Daley Thompson to Host Wellness Week at The Residence Mauritius</t>
        </is>
      </c>
      <c r="F5617" t="n">
        <v>2270</v>
      </c>
      <c r="G5617" t="inlineStr">
        <is>
          <t>2026-10-05</t>
        </is>
      </c>
      <c r="H5617" t="inlineStr">
        <is>
          <t>official</t>
        </is>
      </c>
      <c r="I5617" t="inlineStr">
        <is>
          <t>output/pages/020_the-residence-maldives-at-dhigurah/spa__cenizaro.com__media-press-2017-daley-thompson-wellness-week.md</t>
        </is>
      </c>
    </row>
    <row r="5618">
      <c r="A5618" t="n">
        <v>19</v>
      </c>
      <c r="B5618" t="inlineStr">
        <is>
          <t>The Residence Maldives</t>
        </is>
      </c>
      <c r="C5618" t="inlineStr">
        <is>
          <t>https://www.cenizaro.com/theresidence/maldives-dg/events-meetings</t>
        </is>
      </c>
      <c r="D5618" t="inlineStr">
        <is>
          <t>events</t>
        </is>
      </c>
      <c r="E5618" t="inlineStr">
        <is>
          <t>Events in Maldives l The Residence Maldives Dhigurah Events</t>
        </is>
      </c>
      <c r="F5618" t="n">
        <v>422</v>
      </c>
      <c r="G5618" t="inlineStr">
        <is>
          <t>2026-10-05</t>
        </is>
      </c>
      <c r="H5618" t="inlineStr">
        <is>
          <t>official</t>
        </is>
      </c>
      <c r="I5618" t="inlineStr">
        <is>
          <t>output/pages/019_the-residence-maldives/events__cenizaro.com__theresidence-maldives-dg-events-meetings.md</t>
        </is>
      </c>
    </row>
    <row r="5619">
      <c r="A5619" t="n">
        <v>20</v>
      </c>
      <c r="B5619" t="inlineStr">
        <is>
          <t>The Residence Maldives At Dhigurah</t>
        </is>
      </c>
      <c r="C5619" t="inlineStr">
        <is>
          <t>https://www.cenizaro.com/theresidence/maldives-dg/events-meetings</t>
        </is>
      </c>
      <c r="D5619" t="inlineStr">
        <is>
          <t>events</t>
        </is>
      </c>
      <c r="E5619" t="inlineStr">
        <is>
          <t>Events in Maldives l The Residence Maldives Dhigurah Events</t>
        </is>
      </c>
      <c r="F5619" t="n">
        <v>422</v>
      </c>
      <c r="G5619" t="inlineStr">
        <is>
          <t>2026-10-05</t>
        </is>
      </c>
      <c r="H5619" t="inlineStr">
        <is>
          <t>official</t>
        </is>
      </c>
      <c r="I5619" t="inlineStr">
        <is>
          <t>output/pages/020_the-residence-maldives-at-dhigurah/events__cenizaro.com__theresidence-maldives-dg-events-meetings.md</t>
        </is>
      </c>
    </row>
    <row r="5620">
      <c r="A5620" t="n">
        <v>19</v>
      </c>
      <c r="B5620" t="inlineStr">
        <is>
          <t>The Residence Maldives</t>
        </is>
      </c>
      <c r="C5620" t="inlineStr">
        <is>
          <t>https://www.cenizaro.com/theresidence/tunis/events-meetings/event-venues</t>
        </is>
      </c>
      <c r="D5620" t="inlineStr">
        <is>
          <t>events</t>
        </is>
      </c>
      <c r="E5620" t="inlineStr">
        <is>
          <t>Tunis Events | The Residence Tunis | Meeting &amp; Event Venues</t>
        </is>
      </c>
      <c r="F5620" t="n">
        <v>905</v>
      </c>
      <c r="G5620" t="inlineStr">
        <is>
          <t>2026-10-05</t>
        </is>
      </c>
      <c r="H5620" t="inlineStr">
        <is>
          <t>official</t>
        </is>
      </c>
      <c r="I5620" t="inlineStr">
        <is>
          <t>output/pages/019_the-residence-maldives/events__cenizaro.com__theresidence-tunis-events-meetings-event-venues.md</t>
        </is>
      </c>
    </row>
    <row r="5621">
      <c r="A5621" t="n">
        <v>20</v>
      </c>
      <c r="B5621" t="inlineStr">
        <is>
          <t>The Residence Maldives At Dhigurah</t>
        </is>
      </c>
      <c r="C5621" t="inlineStr">
        <is>
          <t>https://www.cenizaro.com/theresidence/tunis/events-meetings/event-venues</t>
        </is>
      </c>
      <c r="D5621" t="inlineStr">
        <is>
          <t>events</t>
        </is>
      </c>
      <c r="E5621" t="inlineStr">
        <is>
          <t>Tunis Events | The Residence Tunis | Meeting &amp; Event Venues</t>
        </is>
      </c>
      <c r="F5621" t="n">
        <v>905</v>
      </c>
      <c r="G5621" t="inlineStr">
        <is>
          <t>2026-10-05</t>
        </is>
      </c>
      <c r="H5621" t="inlineStr">
        <is>
          <t>official</t>
        </is>
      </c>
      <c r="I5621" t="inlineStr">
        <is>
          <t>output/pages/020_the-residence-maldives-at-dhigurah/events__cenizaro.com__theresidence-tunis-events-meetings-event-venues.md</t>
        </is>
      </c>
    </row>
    <row r="5622">
      <c r="A5622" t="n">
        <v>19</v>
      </c>
      <c r="B5622" t="inlineStr">
        <is>
          <t>The Residence Maldives</t>
        </is>
      </c>
      <c r="C5622" t="inlineStr">
        <is>
          <t>https://www.cenizaro.com/theresidence/tunis-dz/events/weddings-events</t>
        </is>
      </c>
      <c r="D5622" t="inlineStr">
        <is>
          <t>wedding</t>
        </is>
      </c>
      <c r="E5622" t="inlineStr">
        <is>
          <t>Events - Weddings &amp; Events</t>
        </is>
      </c>
      <c r="F5622" t="n">
        <v>464</v>
      </c>
      <c r="G5622" t="inlineStr">
        <is>
          <t>2026-10-05</t>
        </is>
      </c>
      <c r="H5622" t="inlineStr">
        <is>
          <t>official</t>
        </is>
      </c>
      <c r="I5622" t="inlineStr">
        <is>
          <t>output/pages/019_the-residence-maldives/wedding__cenizaro.com__theresidence-tunis-dz-events-weddings-events.md</t>
        </is>
      </c>
    </row>
    <row r="5623">
      <c r="A5623" t="n">
        <v>20</v>
      </c>
      <c r="B5623" t="inlineStr">
        <is>
          <t>The Residence Maldives At Dhigurah</t>
        </is>
      </c>
      <c r="C5623" t="inlineStr">
        <is>
          <t>https://www.cenizaro.com/theresidence/tunis-dz/events/weddings-events</t>
        </is>
      </c>
      <c r="D5623" t="inlineStr">
        <is>
          <t>wedding</t>
        </is>
      </c>
      <c r="E5623" t="inlineStr">
        <is>
          <t>Events - Weddings &amp; Events</t>
        </is>
      </c>
      <c r="F5623" t="n">
        <v>464</v>
      </c>
      <c r="G5623" t="inlineStr">
        <is>
          <t>2026-10-05</t>
        </is>
      </c>
      <c r="H5623" t="inlineStr">
        <is>
          <t>official</t>
        </is>
      </c>
      <c r="I5623" t="inlineStr">
        <is>
          <t>output/pages/020_the-residence-maldives-at-dhigurah/wedding__cenizaro.com__theresidence-tunis-dz-events-weddings-events.md</t>
        </is>
      </c>
    </row>
    <row r="5624">
      <c r="A5624" t="n">
        <v>19</v>
      </c>
      <c r="B5624" t="inlineStr">
        <is>
          <t>The Residence Maldives</t>
        </is>
      </c>
      <c r="C5624" t="inlineStr">
        <is>
          <t>https://www.cenizaro.com/lamaisonarabe/riadelegancia/accommodation/bab-fes</t>
        </is>
      </c>
      <c r="D5624" t="inlineStr">
        <is>
          <t>kids</t>
        </is>
      </c>
      <c r="E5624" t="inlineStr">
        <is>
          <t>Boutique Hotel Marrakech Medina | Junior Room at Riad Elegancia</t>
        </is>
      </c>
      <c r="F5624" t="n">
        <v>241</v>
      </c>
      <c r="G5624" t="inlineStr">
        <is>
          <t>2026-10-05</t>
        </is>
      </c>
      <c r="H5624" t="inlineStr">
        <is>
          <t>official</t>
        </is>
      </c>
      <c r="I5624" t="inlineStr">
        <is>
          <t>output/pages/019_the-residence-maldives/kids__cenizaro.com__lamaisonarabe-riadelegancia-accommodation-bab-fes.md</t>
        </is>
      </c>
    </row>
    <row r="5625">
      <c r="A5625" t="n">
        <v>20</v>
      </c>
      <c r="B5625" t="inlineStr">
        <is>
          <t>The Residence Maldives At Dhigurah</t>
        </is>
      </c>
      <c r="C5625" t="inlineStr">
        <is>
          <t>https://www.cenizaro.com/lamaisonarabe/riadelegancia/accommodation/bab-fes</t>
        </is>
      </c>
      <c r="D5625" t="inlineStr">
        <is>
          <t>kids</t>
        </is>
      </c>
      <c r="E5625" t="inlineStr">
        <is>
          <t>Boutique Hotel Marrakech Medina | Junior Room at Riad Elegancia</t>
        </is>
      </c>
      <c r="F5625" t="n">
        <v>241</v>
      </c>
      <c r="G5625" t="inlineStr">
        <is>
          <t>2026-10-05</t>
        </is>
      </c>
      <c r="H5625" t="inlineStr">
        <is>
          <t>official</t>
        </is>
      </c>
      <c r="I5625" t="inlineStr">
        <is>
          <t>output/pages/020_the-residence-maldives-at-dhigurah/kids__cenizaro.com__lamaisonarabe-riadelegancia-accommodation-bab-fes.md</t>
        </is>
      </c>
    </row>
    <row r="5626">
      <c r="A5626" t="n">
        <v>19</v>
      </c>
      <c r="B5626" t="inlineStr">
        <is>
          <t>The Residence Maldives</t>
        </is>
      </c>
      <c r="C5626" t="inlineStr">
        <is>
          <t>https://www.cenizaro.com/theresidence/tunis/about/guest-services</t>
        </is>
      </c>
      <c r="D5626" t="inlineStr">
        <is>
          <t>villas</t>
        </is>
      </c>
      <c r="E5626" t="inlineStr">
        <is>
          <t>Best Resort in Tunisia | The Residence Tunis Guest Services</t>
        </is>
      </c>
      <c r="F5626" t="n">
        <v>227</v>
      </c>
      <c r="G5626" t="inlineStr">
        <is>
          <t>2026-10-05</t>
        </is>
      </c>
      <c r="H5626" t="inlineStr">
        <is>
          <t>official</t>
        </is>
      </c>
      <c r="I5626" t="inlineStr">
        <is>
          <t>output/pages/019_the-residence-maldives/villas__cenizaro.com__theresidence-tunis-about-guest-services.md</t>
        </is>
      </c>
    </row>
    <row r="5627">
      <c r="A5627" t="n">
        <v>20</v>
      </c>
      <c r="B5627" t="inlineStr">
        <is>
          <t>The Residence Maldives At Dhigurah</t>
        </is>
      </c>
      <c r="C5627" t="inlineStr">
        <is>
          <t>https://www.cenizaro.com/theresidence/tunis/about/guest-services</t>
        </is>
      </c>
      <c r="D5627" t="inlineStr">
        <is>
          <t>villas</t>
        </is>
      </c>
      <c r="E5627" t="inlineStr">
        <is>
          <t>Best Resort in Tunisia | The Residence Tunis Guest Services</t>
        </is>
      </c>
      <c r="F5627" t="n">
        <v>227</v>
      </c>
      <c r="G5627" t="inlineStr">
        <is>
          <t>2026-10-05</t>
        </is>
      </c>
      <c r="H5627" t="inlineStr">
        <is>
          <t>official</t>
        </is>
      </c>
      <c r="I5627" t="inlineStr">
        <is>
          <t>output/pages/020_the-residence-maldives-at-dhigurah/villas__cenizaro.com__theresidence-tunis-about-guest-services.md</t>
        </is>
      </c>
    </row>
    <row r="5628">
      <c r="A5628" t="n">
        <v>19</v>
      </c>
      <c r="B5628" t="inlineStr">
        <is>
          <t>The Residence Maldives</t>
        </is>
      </c>
      <c r="C5628" t="inlineStr">
        <is>
          <t>https://www.cenizaro.com/lamaisonarabe/marrakech/events-meetings/meetings-incentives</t>
        </is>
      </c>
      <c r="D5628" t="inlineStr">
        <is>
          <t>events</t>
        </is>
      </c>
      <c r="E5628" t="inlineStr">
        <is>
          <t>Morocco Meeting Venues | Meeting Incentives at La Maison Arabe</t>
        </is>
      </c>
      <c r="F5628" t="n">
        <v>462</v>
      </c>
      <c r="G5628" t="inlineStr">
        <is>
          <t>2026-10-05</t>
        </is>
      </c>
      <c r="H5628" t="inlineStr">
        <is>
          <t>official</t>
        </is>
      </c>
      <c r="I5628" t="inlineStr">
        <is>
          <t>output/pages/019_the-residence-maldives/events__cenizaro.com__lamaisonarabe-marrakech-events-meetings-meetings-incentives.md</t>
        </is>
      </c>
    </row>
    <row r="5629">
      <c r="A5629" t="n">
        <v>20</v>
      </c>
      <c r="B5629" t="inlineStr">
        <is>
          <t>The Residence Maldives At Dhigurah</t>
        </is>
      </c>
      <c r="C5629" t="inlineStr">
        <is>
          <t>https://www.cenizaro.com/lamaisonarabe/marrakech/events-meetings/meetings-incentives</t>
        </is>
      </c>
      <c r="D5629" t="inlineStr">
        <is>
          <t>events</t>
        </is>
      </c>
      <c r="E5629" t="inlineStr">
        <is>
          <t>Morocco Meeting Venues | Meeting Incentives at La Maison Arabe</t>
        </is>
      </c>
      <c r="F5629" t="n">
        <v>462</v>
      </c>
      <c r="G5629" t="inlineStr">
        <is>
          <t>2026-10-05</t>
        </is>
      </c>
      <c r="H5629" t="inlineStr">
        <is>
          <t>official</t>
        </is>
      </c>
      <c r="I5629" t="inlineStr">
        <is>
          <t>output/pages/020_the-residence-maldives-at-dhigurah/events__cenizaro.com__lamaisonarabe-marrakech-events-meetings-meetings-incentives.md</t>
        </is>
      </c>
    </row>
    <row r="5630">
      <c r="A5630" t="n">
        <v>19</v>
      </c>
      <c r="B5630" t="inlineStr">
        <is>
          <t>The Residence Maldives</t>
        </is>
      </c>
      <c r="C5630" t="inlineStr">
        <is>
          <t>https://www.cenizaro.com/theresidence/bintan/accommodation/garden-terrace</t>
        </is>
      </c>
      <c r="D5630" t="inlineStr">
        <is>
          <t>kids</t>
        </is>
      </c>
      <c r="E5630" t="inlineStr">
        <is>
          <t>Bintan Family Terrace | The Residence Bintan Garden Terrace</t>
        </is>
      </c>
      <c r="F5630" t="n">
        <v>702</v>
      </c>
      <c r="G5630" t="inlineStr">
        <is>
          <t>2026-10-05</t>
        </is>
      </c>
      <c r="H5630" t="inlineStr">
        <is>
          <t>official</t>
        </is>
      </c>
      <c r="I5630" t="inlineStr">
        <is>
          <t>output/pages/019_the-residence-maldives/kids__cenizaro.com__theresidence-bintan-accommodation-garden-terrace.md</t>
        </is>
      </c>
    </row>
    <row r="5631">
      <c r="A5631" t="n">
        <v>20</v>
      </c>
      <c r="B5631" t="inlineStr">
        <is>
          <t>The Residence Maldives At Dhigurah</t>
        </is>
      </c>
      <c r="C5631" t="inlineStr">
        <is>
          <t>https://www.cenizaro.com/theresidence/bintan/accommodation/garden-terrace</t>
        </is>
      </c>
      <c r="D5631" t="inlineStr">
        <is>
          <t>kids</t>
        </is>
      </c>
      <c r="E5631" t="inlineStr">
        <is>
          <t>Bintan Family Terrace | The Residence Bintan Garden Terrace</t>
        </is>
      </c>
      <c r="F5631" t="n">
        <v>702</v>
      </c>
      <c r="G5631" t="inlineStr">
        <is>
          <t>2026-10-05</t>
        </is>
      </c>
      <c r="H5631" t="inlineStr">
        <is>
          <t>official</t>
        </is>
      </c>
      <c r="I5631" t="inlineStr">
        <is>
          <t>output/pages/020_the-residence-maldives-at-dhigurah/kids__cenizaro.com__theresidence-bintan-accommodation-garden-terrace.md</t>
        </is>
      </c>
    </row>
    <row r="5632">
      <c r="A5632" t="n">
        <v>19</v>
      </c>
      <c r="B5632" t="inlineStr">
        <is>
          <t>The Residence Maldives</t>
        </is>
      </c>
      <c r="C5632" t="inlineStr">
        <is>
          <t>https://www.cenizaro.com/theresidence/tunis/events-meetings/catering</t>
        </is>
      </c>
      <c r="D5632" t="inlineStr">
        <is>
          <t>events</t>
        </is>
      </c>
      <c r="E5632" t="inlineStr">
        <is>
          <t>Catering in Tunis | The Residence Tunis | Catering</t>
        </is>
      </c>
      <c r="F5632" t="n">
        <v>503</v>
      </c>
      <c r="G5632" t="inlineStr">
        <is>
          <t>2026-10-05</t>
        </is>
      </c>
      <c r="H5632" t="inlineStr">
        <is>
          <t>official</t>
        </is>
      </c>
      <c r="I5632" t="inlineStr">
        <is>
          <t>output/pages/019_the-residence-maldives/events__cenizaro.com__theresidence-tunis-events-meetings-catering.md</t>
        </is>
      </c>
    </row>
    <row r="5633">
      <c r="A5633" t="n">
        <v>20</v>
      </c>
      <c r="B5633" t="inlineStr">
        <is>
          <t>The Residence Maldives At Dhigurah</t>
        </is>
      </c>
      <c r="C5633" t="inlineStr">
        <is>
          <t>https://www.cenizaro.com/theresidence/tunis/events-meetings/catering</t>
        </is>
      </c>
      <c r="D5633" t="inlineStr">
        <is>
          <t>events</t>
        </is>
      </c>
      <c r="E5633" t="inlineStr">
        <is>
          <t>Catering in Tunis | The Residence Tunis | Catering</t>
        </is>
      </c>
      <c r="F5633" t="n">
        <v>503</v>
      </c>
      <c r="G5633" t="inlineStr">
        <is>
          <t>2026-10-05</t>
        </is>
      </c>
      <c r="H5633" t="inlineStr">
        <is>
          <t>official</t>
        </is>
      </c>
      <c r="I5633" t="inlineStr">
        <is>
          <t>output/pages/020_the-residence-maldives-at-dhigurah/events__cenizaro.com__theresidence-tunis-events-meetings-catering.md</t>
        </is>
      </c>
    </row>
    <row r="5634">
      <c r="A5634" t="n">
        <v>19</v>
      </c>
      <c r="B5634" t="inlineStr">
        <is>
          <t>The Residence Maldives</t>
        </is>
      </c>
      <c r="C5634" t="inlineStr">
        <is>
          <t>https://www.cenizaro.com/media/press/2014/tripadvisor-awards-2014</t>
        </is>
      </c>
      <c r="D5634" t="inlineStr">
        <is>
          <t>dining</t>
        </is>
      </c>
      <c r="E5634" t="inlineStr">
        <is>
          <t>The Residence Zanzibar &amp; The Residence Mauritius Wins Top Honours in TripAdvisor Travelers' Choice Awards 2014</t>
        </is>
      </c>
      <c r="F5634" t="n">
        <v>2953</v>
      </c>
      <c r="G5634" t="inlineStr">
        <is>
          <t>2026-10-05</t>
        </is>
      </c>
      <c r="H5634" t="inlineStr">
        <is>
          <t>official</t>
        </is>
      </c>
      <c r="I5634" t="inlineStr">
        <is>
          <t>output/pages/019_the-residence-maldives/dining__cenizaro.com__media-press-2014-tripadvisor-awards-2014.md</t>
        </is>
      </c>
    </row>
    <row r="5635">
      <c r="A5635" t="n">
        <v>20</v>
      </c>
      <c r="B5635" t="inlineStr">
        <is>
          <t>The Residence Maldives At Dhigurah</t>
        </is>
      </c>
      <c r="C5635" t="inlineStr">
        <is>
          <t>https://www.cenizaro.com/media/press/2014/tripadvisor-awards-2014</t>
        </is>
      </c>
      <c r="D5635" t="inlineStr">
        <is>
          <t>dining</t>
        </is>
      </c>
      <c r="E5635" t="inlineStr">
        <is>
          <t>The Residence Zanzibar &amp; The Residence Mauritius Wins Top Honours in TripAdvisor Travelers' Choice Awards 2014</t>
        </is>
      </c>
      <c r="F5635" t="n">
        <v>2953</v>
      </c>
      <c r="G5635" t="inlineStr">
        <is>
          <t>2026-10-05</t>
        </is>
      </c>
      <c r="H5635" t="inlineStr">
        <is>
          <t>official</t>
        </is>
      </c>
      <c r="I5635" t="inlineStr">
        <is>
          <t>output/pages/020_the-residence-maldives-at-dhigurah/dining__cenizaro.com__media-press-2014-tripadvisor-awards-2014.md</t>
        </is>
      </c>
    </row>
    <row r="5636">
      <c r="A5636" t="n">
        <v>19</v>
      </c>
      <c r="B5636" t="inlineStr">
        <is>
          <t>The Residence Maldives</t>
        </is>
      </c>
      <c r="C5636" t="inlineStr">
        <is>
          <t>https://www.cenizaro.com/theresidence/tunis/from-the-sea-to-the-sand</t>
        </is>
      </c>
      <c r="D5636" t="inlineStr">
        <is>
          <t>villas</t>
        </is>
      </c>
      <c r="E5636" t="inlineStr">
        <is>
          <t>Tunisia Holiday Packages | Sea to the Sand | The Residence Douz</t>
        </is>
      </c>
      <c r="F5636" t="n">
        <v>1215</v>
      </c>
      <c r="G5636" t="inlineStr">
        <is>
          <t>2026-10-05</t>
        </is>
      </c>
      <c r="H5636" t="inlineStr">
        <is>
          <t>official</t>
        </is>
      </c>
      <c r="I5636" t="inlineStr">
        <is>
          <t>output/pages/019_the-residence-maldives/villas__cenizaro.com__theresidence-tunis-from-the-sea-to-the-sand.md</t>
        </is>
      </c>
    </row>
    <row r="5637">
      <c r="A5637" t="n">
        <v>20</v>
      </c>
      <c r="B5637" t="inlineStr">
        <is>
          <t>The Residence Maldives At Dhigurah</t>
        </is>
      </c>
      <c r="C5637" t="inlineStr">
        <is>
          <t>https://www.cenizaro.com/theresidence/tunis/from-the-sea-to-the-sand</t>
        </is>
      </c>
      <c r="D5637" t="inlineStr">
        <is>
          <t>villas</t>
        </is>
      </c>
      <c r="E5637" t="inlineStr">
        <is>
          <t>Tunisia Holiday Packages | Sea to the Sand | The Residence Douz</t>
        </is>
      </c>
      <c r="F5637" t="n">
        <v>1215</v>
      </c>
      <c r="G5637" t="inlineStr">
        <is>
          <t>2026-10-05</t>
        </is>
      </c>
      <c r="H5637" t="inlineStr">
        <is>
          <t>official</t>
        </is>
      </c>
      <c r="I5637" t="inlineStr">
        <is>
          <t>output/pages/020_the-residence-maldives-at-dhigurah/villas__cenizaro.com__theresidence-tunis-from-the-sea-to-the-sand.md</t>
        </is>
      </c>
    </row>
    <row r="5638">
      <c r="A5638" t="n">
        <v>19</v>
      </c>
      <c r="B5638" t="inlineStr">
        <is>
          <t>The Residence Maldives</t>
        </is>
      </c>
      <c r="C5638" t="inlineStr">
        <is>
          <t>https://www.cenizaro.com/media/press/2017</t>
        </is>
      </c>
      <c r="D5638" t="inlineStr">
        <is>
          <t>downloads</t>
        </is>
      </c>
      <c r="E5638" t="inlineStr"/>
      <c r="F5638" t="n">
        <v>3636</v>
      </c>
      <c r="G5638" t="inlineStr">
        <is>
          <t>2026-10-05</t>
        </is>
      </c>
      <c r="H5638" t="inlineStr">
        <is>
          <t>official</t>
        </is>
      </c>
      <c r="I5638" t="inlineStr">
        <is>
          <t>output/pages/019_the-residence-maldives/downloads__cenizaro.com__media-press-2017.md</t>
        </is>
      </c>
    </row>
    <row r="5639">
      <c r="A5639" t="n">
        <v>20</v>
      </c>
      <c r="B5639" t="inlineStr">
        <is>
          <t>The Residence Maldives At Dhigurah</t>
        </is>
      </c>
      <c r="C5639" t="inlineStr">
        <is>
          <t>https://www.cenizaro.com/media/press/2017</t>
        </is>
      </c>
      <c r="D5639" t="inlineStr">
        <is>
          <t>downloads</t>
        </is>
      </c>
      <c r="E5639" t="inlineStr"/>
      <c r="F5639" t="n">
        <v>3636</v>
      </c>
      <c r="G5639" t="inlineStr">
        <is>
          <t>2026-10-05</t>
        </is>
      </c>
      <c r="H5639" t="inlineStr">
        <is>
          <t>official</t>
        </is>
      </c>
      <c r="I5639" t="inlineStr">
        <is>
          <t>output/pages/020_the-residence-maldives-at-dhigurah/downloads__cenizaro.com__media-press-2017.md</t>
        </is>
      </c>
    </row>
    <row r="5640">
      <c r="A5640" t="n">
        <v>19</v>
      </c>
      <c r="B5640" t="inlineStr">
        <is>
          <t>The Residence Maldives</t>
        </is>
      </c>
      <c r="C5640" t="inlineStr">
        <is>
          <t>https://www.cenizaro.com/theresidence/mauritius/destination/discover</t>
        </is>
      </c>
      <c r="D5640" t="inlineStr">
        <is>
          <t>excursions</t>
        </is>
      </c>
      <c r="E5640" t="inlineStr">
        <is>
          <t>Mauritius Island Sightseeing | The Residence Mauritius</t>
        </is>
      </c>
      <c r="F5640" t="n">
        <v>1865</v>
      </c>
      <c r="G5640" t="inlineStr">
        <is>
          <t>2026-10-05</t>
        </is>
      </c>
      <c r="H5640" t="inlineStr">
        <is>
          <t>official</t>
        </is>
      </c>
      <c r="I5640" t="inlineStr">
        <is>
          <t>output/pages/019_the-residence-maldives/excursions__cenizaro.com__theresidence-mauritius-destination-discover.md</t>
        </is>
      </c>
    </row>
    <row r="5641">
      <c r="A5641" t="n">
        <v>20</v>
      </c>
      <c r="B5641" t="inlineStr">
        <is>
          <t>The Residence Maldives At Dhigurah</t>
        </is>
      </c>
      <c r="C5641" t="inlineStr">
        <is>
          <t>https://www.cenizaro.com/theresidence/mauritius/destination/discover</t>
        </is>
      </c>
      <c r="D5641" t="inlineStr">
        <is>
          <t>excursions</t>
        </is>
      </c>
      <c r="E5641" t="inlineStr">
        <is>
          <t>Mauritius Island Sightseeing | The Residence Mauritius</t>
        </is>
      </c>
      <c r="F5641" t="n">
        <v>1865</v>
      </c>
      <c r="G5641" t="inlineStr">
        <is>
          <t>2026-10-05</t>
        </is>
      </c>
      <c r="H5641" t="inlineStr">
        <is>
          <t>official</t>
        </is>
      </c>
      <c r="I5641" t="inlineStr">
        <is>
          <t>output/pages/020_the-residence-maldives-at-dhigurah/excursions__cenizaro.com__theresidence-mauritius-destination-discover.md</t>
        </is>
      </c>
    </row>
    <row r="5642">
      <c r="A5642" t="n">
        <v>19</v>
      </c>
      <c r="B5642" t="inlineStr">
        <is>
          <t>The Residence Maldives</t>
        </is>
      </c>
      <c r="C5642" t="inlineStr">
        <is>
          <t>https://www.cenizaro.com/theresidence/zanzibar/dining/the-dining-room</t>
        </is>
      </c>
      <c r="D5642" t="inlineStr">
        <is>
          <t>dining</t>
        </is>
      </c>
      <c r="E5642" t="inlineStr">
        <is>
          <t>Zanzibar Best Restaurants | The Dining Room</t>
        </is>
      </c>
      <c r="F5642" t="n">
        <v>638</v>
      </c>
      <c r="G5642" t="inlineStr">
        <is>
          <t>2026-10-05</t>
        </is>
      </c>
      <c r="H5642" t="inlineStr">
        <is>
          <t>official</t>
        </is>
      </c>
      <c r="I5642" t="inlineStr">
        <is>
          <t>output/pages/019_the-residence-maldives/dining__cenizaro.com__theresidence-zanzibar-dining-the-dining-room.md</t>
        </is>
      </c>
    </row>
    <row r="5643">
      <c r="A5643" t="n">
        <v>20</v>
      </c>
      <c r="B5643" t="inlineStr">
        <is>
          <t>The Residence Maldives At Dhigurah</t>
        </is>
      </c>
      <c r="C5643" t="inlineStr">
        <is>
          <t>https://www.cenizaro.com/theresidence/zanzibar/dining/the-dining-room</t>
        </is>
      </c>
      <c r="D5643" t="inlineStr">
        <is>
          <t>dining</t>
        </is>
      </c>
      <c r="E5643" t="inlineStr">
        <is>
          <t>Zanzibar Best Restaurants | The Dining Room</t>
        </is>
      </c>
      <c r="F5643" t="n">
        <v>638</v>
      </c>
      <c r="G5643" t="inlineStr">
        <is>
          <t>2026-10-05</t>
        </is>
      </c>
      <c r="H5643" t="inlineStr">
        <is>
          <t>official</t>
        </is>
      </c>
      <c r="I5643" t="inlineStr">
        <is>
          <t>output/pages/020_the-residence-maldives-at-dhigurah/dining__cenizaro.com__theresidence-zanzibar-dining-the-dining-room.md</t>
        </is>
      </c>
    </row>
    <row r="5644">
      <c r="A5644" t="n">
        <v>19</v>
      </c>
      <c r="B5644" t="inlineStr">
        <is>
          <t>The Residence Maldives</t>
        </is>
      </c>
      <c r="C5644" t="inlineStr">
        <is>
          <t>https://www.cenizaro.com/lamaisonarabe/marrakech/destination/location</t>
        </is>
      </c>
      <c r="D5644" t="inlineStr">
        <is>
          <t>transfers</t>
        </is>
      </c>
      <c r="E5644" t="inlineStr">
        <is>
          <t>Best Hotels in Marrakech Morocco | La Maison Arabe | Location</t>
        </is>
      </c>
      <c r="F5644" t="n">
        <v>340</v>
      </c>
      <c r="G5644" t="inlineStr">
        <is>
          <t>2026-10-05</t>
        </is>
      </c>
      <c r="H5644" t="inlineStr">
        <is>
          <t>official</t>
        </is>
      </c>
      <c r="I5644" t="inlineStr">
        <is>
          <t>output/pages/019_the-residence-maldives/transfers__cenizaro.com__lamaisonarabe-marrakech-destination-location.md</t>
        </is>
      </c>
    </row>
    <row r="5645">
      <c r="A5645" t="n">
        <v>20</v>
      </c>
      <c r="B5645" t="inlineStr">
        <is>
          <t>The Residence Maldives At Dhigurah</t>
        </is>
      </c>
      <c r="C5645" t="inlineStr">
        <is>
          <t>https://www.cenizaro.com/lamaisonarabe/marrakech/destination/location</t>
        </is>
      </c>
      <c r="D5645" t="inlineStr">
        <is>
          <t>transfers</t>
        </is>
      </c>
      <c r="E5645" t="inlineStr">
        <is>
          <t>Best Hotels in Marrakech Morocco | La Maison Arabe | Location</t>
        </is>
      </c>
      <c r="F5645" t="n">
        <v>340</v>
      </c>
      <c r="G5645" t="inlineStr">
        <is>
          <t>2026-10-05</t>
        </is>
      </c>
      <c r="H5645" t="inlineStr">
        <is>
          <t>official</t>
        </is>
      </c>
      <c r="I5645" t="inlineStr">
        <is>
          <t>output/pages/020_the-residence-maldives-at-dhigurah/transfers__cenizaro.com__lamaisonarabe-marrakech-destination-location.md</t>
        </is>
      </c>
    </row>
    <row r="5646">
      <c r="A5646" t="n">
        <v>19</v>
      </c>
      <c r="B5646" t="inlineStr">
        <is>
          <t>The Residence Maldives</t>
        </is>
      </c>
      <c r="C5646" t="inlineStr">
        <is>
          <t>https://www.cenizaro.com/theresidence/tunis-dz/about/activities</t>
        </is>
      </c>
      <c r="D5646" t="inlineStr">
        <is>
          <t>excursions</t>
        </is>
      </c>
      <c r="E5646" t="inlineStr">
        <is>
          <t>Activities in Tunisia | Activities | The Residence Douz</t>
        </is>
      </c>
      <c r="F5646" t="n">
        <v>854</v>
      </c>
      <c r="G5646" t="inlineStr">
        <is>
          <t>2026-10-05</t>
        </is>
      </c>
      <c r="H5646" t="inlineStr">
        <is>
          <t>official</t>
        </is>
      </c>
      <c r="I5646" t="inlineStr">
        <is>
          <t>output/pages/019_the-residence-maldives/excursions__cenizaro.com__theresidence-tunis-dz-about-activities.md</t>
        </is>
      </c>
    </row>
    <row r="5647">
      <c r="A5647" t="n">
        <v>20</v>
      </c>
      <c r="B5647" t="inlineStr">
        <is>
          <t>The Residence Maldives At Dhigurah</t>
        </is>
      </c>
      <c r="C5647" t="inlineStr">
        <is>
          <t>https://www.cenizaro.com/theresidence/tunis-dz/about/activities</t>
        </is>
      </c>
      <c r="D5647" t="inlineStr">
        <is>
          <t>excursions</t>
        </is>
      </c>
      <c r="E5647" t="inlineStr">
        <is>
          <t>Activities in Tunisia | Activities | The Residence Douz</t>
        </is>
      </c>
      <c r="F5647" t="n">
        <v>854</v>
      </c>
      <c r="G5647" t="inlineStr">
        <is>
          <t>2026-10-05</t>
        </is>
      </c>
      <c r="H5647" t="inlineStr">
        <is>
          <t>official</t>
        </is>
      </c>
      <c r="I5647" t="inlineStr">
        <is>
          <t>output/pages/020_the-residence-maldives-at-dhigurah/excursions__cenizaro.com__theresidence-tunis-dz-about-activities.md</t>
        </is>
      </c>
    </row>
    <row r="5648">
      <c r="A5648" t="n">
        <v>19</v>
      </c>
      <c r="B5648" t="inlineStr">
        <is>
          <t>The Residence Maldives</t>
        </is>
      </c>
      <c r="C5648" t="inlineStr">
        <is>
          <t>https://www.cenizaro.com/theresidence/zanzibar/destination/travel-tips</t>
        </is>
      </c>
      <c r="D5648" t="inlineStr">
        <is>
          <t>dining</t>
        </is>
      </c>
      <c r="E5648" t="inlineStr">
        <is>
          <t>Zanzibar Travel Tips | Travel Tips by The Residence Zanzibar</t>
        </is>
      </c>
      <c r="F5648" t="n">
        <v>1632</v>
      </c>
      <c r="G5648" t="inlineStr">
        <is>
          <t>2026-10-05</t>
        </is>
      </c>
      <c r="H5648" t="inlineStr">
        <is>
          <t>official</t>
        </is>
      </c>
      <c r="I5648" t="inlineStr">
        <is>
          <t>output/pages/019_the-residence-maldives/dining__cenizaro.com__theresidence-zanzibar-destination-travel-tips.md</t>
        </is>
      </c>
    </row>
    <row r="5649">
      <c r="A5649" t="n">
        <v>20</v>
      </c>
      <c r="B5649" t="inlineStr">
        <is>
          <t>The Residence Maldives At Dhigurah</t>
        </is>
      </c>
      <c r="C5649" t="inlineStr">
        <is>
          <t>https://www.cenizaro.com/theresidence/zanzibar/destination/travel-tips</t>
        </is>
      </c>
      <c r="D5649" t="inlineStr">
        <is>
          <t>dining</t>
        </is>
      </c>
      <c r="E5649" t="inlineStr">
        <is>
          <t>Zanzibar Travel Tips | Travel Tips by The Residence Zanzibar</t>
        </is>
      </c>
      <c r="F5649" t="n">
        <v>1632</v>
      </c>
      <c r="G5649" t="inlineStr">
        <is>
          <t>2026-10-05</t>
        </is>
      </c>
      <c r="H5649" t="inlineStr">
        <is>
          <t>official</t>
        </is>
      </c>
      <c r="I5649" t="inlineStr">
        <is>
          <t>output/pages/020_the-residence-maldives-at-dhigurah/dining__cenizaro.com__theresidence-zanzibar-destination-travel-tips.md</t>
        </is>
      </c>
    </row>
    <row r="5650">
      <c r="A5650" t="n">
        <v>19</v>
      </c>
      <c r="B5650" t="inlineStr">
        <is>
          <t>The Residence Maldives</t>
        </is>
      </c>
      <c r="C5650" t="inlineStr">
        <is>
          <t>https://www.cenizaro.com/media/press/2016/the-residence-maldives-launches-new-after-dark-experiences</t>
        </is>
      </c>
      <c r="D5650" t="inlineStr">
        <is>
          <t>diving</t>
        </is>
      </c>
      <c r="E5650" t="inlineStr">
        <is>
          <t>The Residence Maldives Launches New 'After Dark' Experiences</t>
        </is>
      </c>
      <c r="F5650" t="n">
        <v>3242</v>
      </c>
      <c r="G5650" t="inlineStr">
        <is>
          <t>2026-10-05</t>
        </is>
      </c>
      <c r="H5650" t="inlineStr">
        <is>
          <t>official</t>
        </is>
      </c>
      <c r="I5650" t="inlineStr">
        <is>
          <t>output/pages/019_the-residence-maldives/diving__cenizaro.com__media-press-2016-the-residence-maldives-launches-new-after-d.md</t>
        </is>
      </c>
    </row>
    <row r="5651">
      <c r="A5651" t="n">
        <v>20</v>
      </c>
      <c r="B5651" t="inlineStr">
        <is>
          <t>The Residence Maldives At Dhigurah</t>
        </is>
      </c>
      <c r="C5651" t="inlineStr">
        <is>
          <t>https://www.cenizaro.com/media/press/2016/the-residence-maldives-launches-new-after-dark-experiences</t>
        </is>
      </c>
      <c r="D5651" t="inlineStr">
        <is>
          <t>diving</t>
        </is>
      </c>
      <c r="E5651" t="inlineStr">
        <is>
          <t>The Residence Maldives Launches New 'After Dark' Experiences</t>
        </is>
      </c>
      <c r="F5651" t="n">
        <v>3242</v>
      </c>
      <c r="G5651" t="inlineStr">
        <is>
          <t>2026-10-05</t>
        </is>
      </c>
      <c r="H5651" t="inlineStr">
        <is>
          <t>official</t>
        </is>
      </c>
      <c r="I5651" t="inlineStr">
        <is>
          <t>output/pages/020_the-residence-maldives-at-dhigurah/diving__cenizaro.com__media-press-2016-the-residence-maldives-launches-new-after-d.md</t>
        </is>
      </c>
    </row>
    <row r="5652">
      <c r="A5652" t="n">
        <v>19</v>
      </c>
      <c r="B5652" t="inlineStr">
        <is>
          <t>The Residence Maldives</t>
        </is>
      </c>
      <c r="C5652" t="inlineStr">
        <is>
          <t>https://www.cenizaro.com/theresidence/zanzibar</t>
        </is>
      </c>
      <c r="D5652" t="inlineStr">
        <is>
          <t>dining</t>
        </is>
      </c>
      <c r="E5652" t="inlineStr">
        <is>
          <t>Zanzibar Resort | The Residence Zanzibar Official Site</t>
        </is>
      </c>
      <c r="F5652" t="n">
        <v>1210</v>
      </c>
      <c r="G5652" t="inlineStr">
        <is>
          <t>2026-10-05</t>
        </is>
      </c>
      <c r="H5652" t="inlineStr">
        <is>
          <t>official</t>
        </is>
      </c>
      <c r="I5652" t="inlineStr">
        <is>
          <t>output/pages/019_the-residence-maldives/dining__cenizaro.com__theresidence-zanzibar.md</t>
        </is>
      </c>
    </row>
    <row r="5653">
      <c r="A5653" t="n">
        <v>20</v>
      </c>
      <c r="B5653" t="inlineStr">
        <is>
          <t>The Residence Maldives At Dhigurah</t>
        </is>
      </c>
      <c r="C5653" t="inlineStr">
        <is>
          <t>https://www.cenizaro.com/theresidence/zanzibar</t>
        </is>
      </c>
      <c r="D5653" t="inlineStr">
        <is>
          <t>dining</t>
        </is>
      </c>
      <c r="E5653" t="inlineStr">
        <is>
          <t>Zanzibar Resort | The Residence Zanzibar Official Site</t>
        </is>
      </c>
      <c r="F5653" t="n">
        <v>1210</v>
      </c>
      <c r="G5653" t="inlineStr">
        <is>
          <t>2026-10-05</t>
        </is>
      </c>
      <c r="H5653" t="inlineStr">
        <is>
          <t>official</t>
        </is>
      </c>
      <c r="I5653" t="inlineStr">
        <is>
          <t>output/pages/020_the-residence-maldives-at-dhigurah/dining__cenizaro.com__theresidence-zanzibar.md</t>
        </is>
      </c>
    </row>
    <row r="5654">
      <c r="A5654" t="n">
        <v>19</v>
      </c>
      <c r="B5654" t="inlineStr">
        <is>
          <t>The Residence Maldives</t>
        </is>
      </c>
      <c r="C5654" t="inlineStr">
        <is>
          <t>https://www.cenizaro.com/offers/renewal-retreats</t>
        </is>
      </c>
      <c r="D5654" t="inlineStr">
        <is>
          <t>wedding</t>
        </is>
      </c>
      <c r="E5654" t="inlineStr"/>
      <c r="F5654" t="n">
        <v>782</v>
      </c>
      <c r="G5654" t="inlineStr">
        <is>
          <t>2026-10-05</t>
        </is>
      </c>
      <c r="H5654" t="inlineStr">
        <is>
          <t>official</t>
        </is>
      </c>
      <c r="I5654" t="inlineStr">
        <is>
          <t>output/pages/019_the-residence-maldives/wedding__cenizaro.com__offers-renewal-retreats.md</t>
        </is>
      </c>
    </row>
    <row r="5655">
      <c r="A5655" t="n">
        <v>20</v>
      </c>
      <c r="B5655" t="inlineStr">
        <is>
          <t>The Residence Maldives At Dhigurah</t>
        </is>
      </c>
      <c r="C5655" t="inlineStr">
        <is>
          <t>https://www.cenizaro.com/offers/renewal-retreats</t>
        </is>
      </c>
      <c r="D5655" t="inlineStr">
        <is>
          <t>wedding</t>
        </is>
      </c>
      <c r="E5655" t="inlineStr"/>
      <c r="F5655" t="n">
        <v>782</v>
      </c>
      <c r="G5655" t="inlineStr">
        <is>
          <t>2026-10-05</t>
        </is>
      </c>
      <c r="H5655" t="inlineStr">
        <is>
          <t>official</t>
        </is>
      </c>
      <c r="I5655" t="inlineStr">
        <is>
          <t>output/pages/020_the-residence-maldives-at-dhigurah/wedding__cenizaro.com__offers-renewal-retreats.md</t>
        </is>
      </c>
    </row>
    <row r="5656">
      <c r="A5656" t="n">
        <v>19</v>
      </c>
      <c r="B5656" t="inlineStr">
        <is>
          <t>The Residence Maldives</t>
        </is>
      </c>
      <c r="C5656" t="inlineStr">
        <is>
          <t>https://www.cenizaro.com/theresidence/bintan/sustainability/purpose-led-travel</t>
        </is>
      </c>
      <c r="D5656" t="inlineStr">
        <is>
          <t>villas</t>
        </is>
      </c>
      <c r="E5656" t="inlineStr">
        <is>
          <t>Sustainability - Purpose-Led Travel</t>
        </is>
      </c>
      <c r="F5656" t="n">
        <v>823</v>
      </c>
      <c r="G5656" t="inlineStr">
        <is>
          <t>2026-10-05</t>
        </is>
      </c>
      <c r="H5656" t="inlineStr">
        <is>
          <t>official</t>
        </is>
      </c>
      <c r="I5656" t="inlineStr">
        <is>
          <t>output/pages/019_the-residence-maldives/villas__cenizaro.com__theresidence-bintan-sustainability-purpose-led-travel.md</t>
        </is>
      </c>
    </row>
    <row r="5657">
      <c r="A5657" t="n">
        <v>20</v>
      </c>
      <c r="B5657" t="inlineStr">
        <is>
          <t>The Residence Maldives At Dhigurah</t>
        </is>
      </c>
      <c r="C5657" t="inlineStr">
        <is>
          <t>https://www.cenizaro.com/theresidence/bintan/sustainability/purpose-led-travel</t>
        </is>
      </c>
      <c r="D5657" t="inlineStr">
        <is>
          <t>villas</t>
        </is>
      </c>
      <c r="E5657" t="inlineStr">
        <is>
          <t>Sustainability - Purpose-Led Travel</t>
        </is>
      </c>
      <c r="F5657" t="n">
        <v>823</v>
      </c>
      <c r="G5657" t="inlineStr">
        <is>
          <t>2026-10-05</t>
        </is>
      </c>
      <c r="H5657" t="inlineStr">
        <is>
          <t>official</t>
        </is>
      </c>
      <c r="I5657" t="inlineStr">
        <is>
          <t>output/pages/020_the-residence-maldives-at-dhigurah/villas__cenizaro.com__theresidence-bintan-sustainability-purpose-led-travel.md</t>
        </is>
      </c>
    </row>
    <row r="5658">
      <c r="A5658" t="n">
        <v>19</v>
      </c>
      <c r="B5658" t="inlineStr">
        <is>
          <t>The Residence Maldives</t>
        </is>
      </c>
      <c r="C5658" t="inlineStr">
        <is>
          <t>https://www.cenizaro.com/theresidence/zanzibar/events-meetings/meetings-incentives</t>
        </is>
      </c>
      <c r="D5658" t="inlineStr">
        <is>
          <t>events</t>
        </is>
      </c>
      <c r="E5658" t="inlineStr">
        <is>
          <t>Zanzibar Meeting Venues | The Residence Zanzibar Meetings</t>
        </is>
      </c>
      <c r="F5658" t="n">
        <v>671</v>
      </c>
      <c r="G5658" t="inlineStr">
        <is>
          <t>2026-10-05</t>
        </is>
      </c>
      <c r="H5658" t="inlineStr">
        <is>
          <t>official</t>
        </is>
      </c>
      <c r="I5658" t="inlineStr">
        <is>
          <t>output/pages/019_the-residence-maldives/events__cenizaro.com__theresidence-zanzibar-events-meetings-meetings-incentives.md</t>
        </is>
      </c>
    </row>
    <row r="5659">
      <c r="A5659" t="n">
        <v>20</v>
      </c>
      <c r="B5659" t="inlineStr">
        <is>
          <t>The Residence Maldives At Dhigurah</t>
        </is>
      </c>
      <c r="C5659" t="inlineStr">
        <is>
          <t>https://www.cenizaro.com/theresidence/zanzibar/events-meetings/meetings-incentives</t>
        </is>
      </c>
      <c r="D5659" t="inlineStr">
        <is>
          <t>events</t>
        </is>
      </c>
      <c r="E5659" t="inlineStr">
        <is>
          <t>Zanzibar Meeting Venues | The Residence Zanzibar Meetings</t>
        </is>
      </c>
      <c r="F5659" t="n">
        <v>671</v>
      </c>
      <c r="G5659" t="inlineStr">
        <is>
          <t>2026-10-05</t>
        </is>
      </c>
      <c r="H5659" t="inlineStr">
        <is>
          <t>official</t>
        </is>
      </c>
      <c r="I5659" t="inlineStr">
        <is>
          <t>output/pages/020_the-residence-maldives-at-dhigurah/events__cenizaro.com__theresidence-zanzibar-events-meetings-meetings-incentives.md</t>
        </is>
      </c>
    </row>
    <row r="5660">
      <c r="A5660" t="n">
        <v>19</v>
      </c>
      <c r="B5660" t="inlineStr">
        <is>
          <t>The Residence Maldives</t>
        </is>
      </c>
      <c r="C5660" t="inlineStr">
        <is>
          <t>https://www.cenizaro.com/theresidence/tunis/dining/private-dining</t>
        </is>
      </c>
      <c r="D5660" t="inlineStr">
        <is>
          <t>dining</t>
        </is>
      </c>
      <c r="E5660" t="inlineStr">
        <is>
          <t>Private Dining Tunis | The Residence Tunis | Private Dining</t>
        </is>
      </c>
      <c r="F5660" t="n">
        <v>395</v>
      </c>
      <c r="G5660" t="inlineStr">
        <is>
          <t>2026-10-05</t>
        </is>
      </c>
      <c r="H5660" t="inlineStr">
        <is>
          <t>official</t>
        </is>
      </c>
      <c r="I5660" t="inlineStr">
        <is>
          <t>output/pages/019_the-residence-maldives/dining__cenizaro.com__theresidence-tunis-dining-private-dining.md</t>
        </is>
      </c>
    </row>
    <row r="5661">
      <c r="A5661" t="n">
        <v>20</v>
      </c>
      <c r="B5661" t="inlineStr">
        <is>
          <t>The Residence Maldives At Dhigurah</t>
        </is>
      </c>
      <c r="C5661" t="inlineStr">
        <is>
          <t>https://www.cenizaro.com/theresidence/tunis/dining/private-dining</t>
        </is>
      </c>
      <c r="D5661" t="inlineStr">
        <is>
          <t>dining</t>
        </is>
      </c>
      <c r="E5661" t="inlineStr">
        <is>
          <t>Private Dining Tunis | The Residence Tunis | Private Dining</t>
        </is>
      </c>
      <c r="F5661" t="n">
        <v>395</v>
      </c>
      <c r="G5661" t="inlineStr">
        <is>
          <t>2026-10-05</t>
        </is>
      </c>
      <c r="H5661" t="inlineStr">
        <is>
          <t>official</t>
        </is>
      </c>
      <c r="I5661" t="inlineStr">
        <is>
          <t>output/pages/020_the-residence-maldives-at-dhigurah/dining__cenizaro.com__theresidence-tunis-dining-private-dining.md</t>
        </is>
      </c>
    </row>
    <row r="5662">
      <c r="A5662" t="n">
        <v>19</v>
      </c>
      <c r="B5662" t="inlineStr">
        <is>
          <t>The Residence Maldives</t>
        </is>
      </c>
      <c r="C5662" t="inlineStr">
        <is>
          <t>https://www.cenizaro.com/media/press/2014/rediscover-the-residence-by-cenizaro-with-its-renewed-refreshed-website</t>
        </is>
      </c>
      <c r="D5662" t="inlineStr">
        <is>
          <t>excursions</t>
        </is>
      </c>
      <c r="E5662" t="inlineStr">
        <is>
          <t>Rediscover The Residence by Cenizaro with its renewed &amp; refreshed website</t>
        </is>
      </c>
      <c r="F5662" t="n">
        <v>3273</v>
      </c>
      <c r="G5662" t="inlineStr">
        <is>
          <t>2026-10-05</t>
        </is>
      </c>
      <c r="H5662" t="inlineStr">
        <is>
          <t>official</t>
        </is>
      </c>
      <c r="I5662" t="inlineStr">
        <is>
          <t>output/pages/019_the-residence-maldives/excursions__cenizaro.com__media-press-2014-rediscover-the-residence-by-cenizaro-with-i.md</t>
        </is>
      </c>
    </row>
    <row r="5663">
      <c r="A5663" t="n">
        <v>20</v>
      </c>
      <c r="B5663" t="inlineStr">
        <is>
          <t>The Residence Maldives At Dhigurah</t>
        </is>
      </c>
      <c r="C5663" t="inlineStr">
        <is>
          <t>https://www.cenizaro.com/media/press/2014/rediscover-the-residence-by-cenizaro-with-its-renewed-refreshed-website</t>
        </is>
      </c>
      <c r="D5663" t="inlineStr">
        <is>
          <t>excursions</t>
        </is>
      </c>
      <c r="E5663" t="inlineStr">
        <is>
          <t>Rediscover The Residence by Cenizaro with its renewed &amp; refreshed website</t>
        </is>
      </c>
      <c r="F5663" t="n">
        <v>3273</v>
      </c>
      <c r="G5663" t="inlineStr">
        <is>
          <t>2026-10-05</t>
        </is>
      </c>
      <c r="H5663" t="inlineStr">
        <is>
          <t>official</t>
        </is>
      </c>
      <c r="I5663" t="inlineStr">
        <is>
          <t>output/pages/020_the-residence-maldives-at-dhigurah/excursions__cenizaro.com__media-press-2014-rediscover-the-residence-by-cenizaro-with-i.md</t>
        </is>
      </c>
    </row>
    <row r="5664">
      <c r="A5664" t="n">
        <v>19</v>
      </c>
      <c r="B5664" t="inlineStr">
        <is>
          <t>The Residence Maldives</t>
        </is>
      </c>
      <c r="C5664" t="inlineStr">
        <is>
          <t>https://www.cenizaro.com/contacts/enquiry</t>
        </is>
      </c>
      <c r="D5664" t="inlineStr">
        <is>
          <t>overview</t>
        </is>
      </c>
      <c r="E5664" t="inlineStr">
        <is>
          <t>Cenizaro | Contact Enquiry | Cenizaro Hotels &amp; Resorts</t>
        </is>
      </c>
      <c r="F5664" t="n">
        <v>203</v>
      </c>
      <c r="G5664" t="inlineStr">
        <is>
          <t>2026-10-05</t>
        </is>
      </c>
      <c r="H5664" t="inlineStr">
        <is>
          <t>official</t>
        </is>
      </c>
      <c r="I5664" t="inlineStr">
        <is>
          <t>output/pages/019_the-residence-maldives/overview__cenizaro.com__contacts-enquiry.md</t>
        </is>
      </c>
    </row>
    <row r="5665">
      <c r="A5665" t="n">
        <v>20</v>
      </c>
      <c r="B5665" t="inlineStr">
        <is>
          <t>The Residence Maldives At Dhigurah</t>
        </is>
      </c>
      <c r="C5665" t="inlineStr">
        <is>
          <t>https://www.cenizaro.com/contacts/enquiry</t>
        </is>
      </c>
      <c r="D5665" t="inlineStr">
        <is>
          <t>overview</t>
        </is>
      </c>
      <c r="E5665" t="inlineStr">
        <is>
          <t>Cenizaro | Contact Enquiry | Cenizaro Hotels &amp; Resorts</t>
        </is>
      </c>
      <c r="F5665" t="n">
        <v>203</v>
      </c>
      <c r="G5665" t="inlineStr">
        <is>
          <t>2026-10-05</t>
        </is>
      </c>
      <c r="H5665" t="inlineStr">
        <is>
          <t>official</t>
        </is>
      </c>
      <c r="I5665" t="inlineStr">
        <is>
          <t>output/pages/020_the-residence-maldives-at-dhigurah/overview__cenizaro.com__contacts-enquiry.md</t>
        </is>
      </c>
    </row>
    <row r="5666">
      <c r="A5666" t="n">
        <v>19</v>
      </c>
      <c r="B5666" t="inlineStr">
        <is>
          <t>The Residence Maldives</t>
        </is>
      </c>
      <c r="C5666" t="inlineStr">
        <is>
          <t>https://www.cenizaro.com/lamaisonarabe/riadelegancia/about/destination/travel-tips</t>
        </is>
      </c>
      <c r="D5666" t="inlineStr">
        <is>
          <t>overview</t>
        </is>
      </c>
      <c r="E5666" t="inlineStr">
        <is>
          <t>Boutique Hotels Morocco | Riad Elegancia | Travel Tips</t>
        </is>
      </c>
      <c r="F5666" t="n">
        <v>980</v>
      </c>
      <c r="G5666" t="inlineStr">
        <is>
          <t>2026-10-05</t>
        </is>
      </c>
      <c r="H5666" t="inlineStr">
        <is>
          <t>official</t>
        </is>
      </c>
      <c r="I5666" t="inlineStr">
        <is>
          <t>output/pages/019_the-residence-maldives/overview__cenizaro.com__lamaisonarabe-riadelegancia-about-destination-travel-tips.md</t>
        </is>
      </c>
    </row>
    <row r="5667">
      <c r="A5667" t="n">
        <v>20</v>
      </c>
      <c r="B5667" t="inlineStr">
        <is>
          <t>The Residence Maldives At Dhigurah</t>
        </is>
      </c>
      <c r="C5667" t="inlineStr">
        <is>
          <t>https://www.cenizaro.com/lamaisonarabe/riadelegancia/about/destination/travel-tips</t>
        </is>
      </c>
      <c r="D5667" t="inlineStr">
        <is>
          <t>overview</t>
        </is>
      </c>
      <c r="E5667" t="inlineStr">
        <is>
          <t>Boutique Hotels Morocco | Riad Elegancia | Travel Tips</t>
        </is>
      </c>
      <c r="F5667" t="n">
        <v>980</v>
      </c>
      <c r="G5667" t="inlineStr">
        <is>
          <t>2026-10-05</t>
        </is>
      </c>
      <c r="H5667" t="inlineStr">
        <is>
          <t>official</t>
        </is>
      </c>
      <c r="I5667" t="inlineStr">
        <is>
          <t>output/pages/020_the-residence-maldives-at-dhigurah/overview__cenizaro.com__lamaisonarabe-riadelegancia-about-destination-travel-tips.md</t>
        </is>
      </c>
    </row>
    <row r="5668">
      <c r="A5668" t="n">
        <v>19</v>
      </c>
      <c r="B5668" t="inlineStr">
        <is>
          <t>The Residence Maldives</t>
        </is>
      </c>
      <c r="C5668" t="inlineStr">
        <is>
          <t>https://www.cenizaro.com/theresidence/maldives-dg/dining/the-dining-room</t>
        </is>
      </c>
      <c r="D5668" t="inlineStr">
        <is>
          <t>dining</t>
        </is>
      </c>
      <c r="E5668" t="inlineStr">
        <is>
          <t>Restaurant Maldives l The Residence Dhigurah Dining Room</t>
        </is>
      </c>
      <c r="F5668" t="n">
        <v>626</v>
      </c>
      <c r="G5668" t="inlineStr">
        <is>
          <t>2026-10-05</t>
        </is>
      </c>
      <c r="H5668" t="inlineStr">
        <is>
          <t>official</t>
        </is>
      </c>
      <c r="I5668" t="inlineStr">
        <is>
          <t>output/pages/019_the-residence-maldives/dining__cenizaro.com__theresidence-maldives-dg-dining-the-dining-room.md</t>
        </is>
      </c>
    </row>
    <row r="5669">
      <c r="A5669" t="n">
        <v>20</v>
      </c>
      <c r="B5669" t="inlineStr">
        <is>
          <t>The Residence Maldives At Dhigurah</t>
        </is>
      </c>
      <c r="C5669" t="inlineStr">
        <is>
          <t>https://www.cenizaro.com/theresidence/maldives-dg/dining/the-dining-room</t>
        </is>
      </c>
      <c r="D5669" t="inlineStr">
        <is>
          <t>dining</t>
        </is>
      </c>
      <c r="E5669" t="inlineStr">
        <is>
          <t>Restaurant Maldives l The Residence Dhigurah Dining Room</t>
        </is>
      </c>
      <c r="F5669" t="n">
        <v>626</v>
      </c>
      <c r="G5669" t="inlineStr">
        <is>
          <t>2026-10-05</t>
        </is>
      </c>
      <c r="H5669" t="inlineStr">
        <is>
          <t>official</t>
        </is>
      </c>
      <c r="I5669" t="inlineStr">
        <is>
          <t>output/pages/020_the-residence-maldives-at-dhigurah/dining__cenizaro.com__theresidence-maldives-dg-dining-the-dining-room.md</t>
        </is>
      </c>
    </row>
    <row r="5670">
      <c r="A5670" t="n">
        <v>19</v>
      </c>
      <c r="B5670" t="inlineStr">
        <is>
          <t>The Residence Maldives</t>
        </is>
      </c>
      <c r="C5670" t="inlineStr">
        <is>
          <t>https://www.cenizaro.com/media/press/2021</t>
        </is>
      </c>
      <c r="D5670" t="inlineStr">
        <is>
          <t>downloads</t>
        </is>
      </c>
      <c r="E5670" t="inlineStr"/>
      <c r="F5670" t="n">
        <v>2097</v>
      </c>
      <c r="G5670" t="inlineStr">
        <is>
          <t>2026-10-05</t>
        </is>
      </c>
      <c r="H5670" t="inlineStr">
        <is>
          <t>official</t>
        </is>
      </c>
      <c r="I5670" t="inlineStr">
        <is>
          <t>output/pages/019_the-residence-maldives/downloads__cenizaro.com__media-press-2021.md</t>
        </is>
      </c>
    </row>
    <row r="5671">
      <c r="A5671" t="n">
        <v>20</v>
      </c>
      <c r="B5671" t="inlineStr">
        <is>
          <t>The Residence Maldives At Dhigurah</t>
        </is>
      </c>
      <c r="C5671" t="inlineStr">
        <is>
          <t>https://www.cenizaro.com/media/press/2021</t>
        </is>
      </c>
      <c r="D5671" t="inlineStr">
        <is>
          <t>downloads</t>
        </is>
      </c>
      <c r="E5671" t="inlineStr"/>
      <c r="F5671" t="n">
        <v>2097</v>
      </c>
      <c r="G5671" t="inlineStr">
        <is>
          <t>2026-10-05</t>
        </is>
      </c>
      <c r="H5671" t="inlineStr">
        <is>
          <t>official</t>
        </is>
      </c>
      <c r="I5671" t="inlineStr">
        <is>
          <t>output/pages/020_the-residence-maldives-at-dhigurah/downloads__cenizaro.com__media-press-2021.md</t>
        </is>
      </c>
    </row>
    <row r="5672">
      <c r="A5672" t="n">
        <v>19</v>
      </c>
      <c r="B5672" t="inlineStr">
        <is>
          <t>The Residence Maldives</t>
        </is>
      </c>
      <c r="C5672" t="inlineStr">
        <is>
          <t>https://www.cenizaro.com/theresidence/bintan/accommodation/sanctuary-villa</t>
        </is>
      </c>
      <c r="D5672" t="inlineStr">
        <is>
          <t>villas</t>
        </is>
      </c>
      <c r="E5672" t="inlineStr">
        <is>
          <t>Bintan Private Villa | The Residence Bintan Sanctuary Villa</t>
        </is>
      </c>
      <c r="F5672" t="n">
        <v>827</v>
      </c>
      <c r="G5672" t="inlineStr">
        <is>
          <t>2026-10-05</t>
        </is>
      </c>
      <c r="H5672" t="inlineStr">
        <is>
          <t>official</t>
        </is>
      </c>
      <c r="I5672" t="inlineStr">
        <is>
          <t>output/pages/019_the-residence-maldives/villas__cenizaro.com__theresidence-bintan-accommodation-sanctuary-villa.md</t>
        </is>
      </c>
    </row>
    <row r="5673">
      <c r="A5673" t="n">
        <v>20</v>
      </c>
      <c r="B5673" t="inlineStr">
        <is>
          <t>The Residence Maldives At Dhigurah</t>
        </is>
      </c>
      <c r="C5673" t="inlineStr">
        <is>
          <t>https://www.cenizaro.com/theresidence/bintan/accommodation/sanctuary-villa</t>
        </is>
      </c>
      <c r="D5673" t="inlineStr">
        <is>
          <t>villas</t>
        </is>
      </c>
      <c r="E5673" t="inlineStr">
        <is>
          <t>Bintan Private Villa | The Residence Bintan Sanctuary Villa</t>
        </is>
      </c>
      <c r="F5673" t="n">
        <v>827</v>
      </c>
      <c r="G5673" t="inlineStr">
        <is>
          <t>2026-10-05</t>
        </is>
      </c>
      <c r="H5673" t="inlineStr">
        <is>
          <t>official</t>
        </is>
      </c>
      <c r="I5673" t="inlineStr">
        <is>
          <t>output/pages/020_the-residence-maldives-at-dhigurah/villas__cenizaro.com__theresidence-bintan-accommodation-sanctuary-villa.md</t>
        </is>
      </c>
    </row>
    <row r="5674">
      <c r="A5674" t="n">
        <v>19</v>
      </c>
      <c r="B5674" t="inlineStr">
        <is>
          <t>The Residence Maldives</t>
        </is>
      </c>
      <c r="C5674" t="inlineStr">
        <is>
          <t>https://www.cenizaro.com/theresidence/tunis/spa-wellness/signature-treatments</t>
        </is>
      </c>
      <c r="D5674" t="inlineStr">
        <is>
          <t>dining</t>
        </is>
      </c>
      <c r="E5674" t="inlineStr">
        <is>
          <t>Tunis Hotel Spa | The Residence Tunis Spa Treatments</t>
        </is>
      </c>
      <c r="F5674" t="n">
        <v>597</v>
      </c>
      <c r="G5674" t="inlineStr">
        <is>
          <t>2026-10-05</t>
        </is>
      </c>
      <c r="H5674" t="inlineStr">
        <is>
          <t>official</t>
        </is>
      </c>
      <c r="I5674" t="inlineStr">
        <is>
          <t>output/pages/019_the-residence-maldives/dining__cenizaro.com__theresidence-tunis-spa-wellness-signature-treatments.md</t>
        </is>
      </c>
    </row>
    <row r="5675">
      <c r="A5675" t="n">
        <v>20</v>
      </c>
      <c r="B5675" t="inlineStr">
        <is>
          <t>The Residence Maldives At Dhigurah</t>
        </is>
      </c>
      <c r="C5675" t="inlineStr">
        <is>
          <t>https://www.cenizaro.com/theresidence/tunis/spa-wellness/signature-treatments</t>
        </is>
      </c>
      <c r="D5675" t="inlineStr">
        <is>
          <t>dining</t>
        </is>
      </c>
      <c r="E5675" t="inlineStr">
        <is>
          <t>Tunis Hotel Spa | The Residence Tunis Spa Treatments</t>
        </is>
      </c>
      <c r="F5675" t="n">
        <v>597</v>
      </c>
      <c r="G5675" t="inlineStr">
        <is>
          <t>2026-10-05</t>
        </is>
      </c>
      <c r="H5675" t="inlineStr">
        <is>
          <t>official</t>
        </is>
      </c>
      <c r="I5675" t="inlineStr">
        <is>
          <t>output/pages/020_the-residence-maldives-at-dhigurah/dining__cenizaro.com__theresidence-tunis-spa-wellness-signature-treatments.md</t>
        </is>
      </c>
    </row>
    <row r="5676">
      <c r="A5676" t="n">
        <v>19</v>
      </c>
      <c r="B5676" t="inlineStr">
        <is>
          <t>The Residence Maldives</t>
        </is>
      </c>
      <c r="C5676" t="inlineStr">
        <is>
          <t>https://www.cenizaro.com/theresidence/maldives-fm/accommodation/deluxe-water-pool-villas</t>
        </is>
      </c>
      <c r="D5676" t="inlineStr">
        <is>
          <t>diving</t>
        </is>
      </c>
      <c r="E5676" t="inlineStr">
        <is>
          <t>Maldives Water Pool Villa | The Residence Maldives</t>
        </is>
      </c>
      <c r="F5676" t="n">
        <v>726</v>
      </c>
      <c r="G5676" t="inlineStr">
        <is>
          <t>2026-10-05</t>
        </is>
      </c>
      <c r="H5676" t="inlineStr">
        <is>
          <t>official</t>
        </is>
      </c>
      <c r="I5676" t="inlineStr">
        <is>
          <t>output/pages/019_the-residence-maldives/diving__cenizaro.com__theresidence-maldives-fm-accommodation-deluxe-water-pool-vil.md</t>
        </is>
      </c>
    </row>
    <row r="5677">
      <c r="A5677" t="n">
        <v>20</v>
      </c>
      <c r="B5677" t="inlineStr">
        <is>
          <t>The Residence Maldives At Dhigurah</t>
        </is>
      </c>
      <c r="C5677" t="inlineStr">
        <is>
          <t>https://www.cenizaro.com/theresidence/maldives-fm/accommodation/deluxe-water-pool-villas</t>
        </is>
      </c>
      <c r="D5677" t="inlineStr">
        <is>
          <t>diving</t>
        </is>
      </c>
      <c r="E5677" t="inlineStr">
        <is>
          <t>Maldives Water Pool Villa | The Residence Maldives</t>
        </is>
      </c>
      <c r="F5677" t="n">
        <v>726</v>
      </c>
      <c r="G5677" t="inlineStr">
        <is>
          <t>2026-10-05</t>
        </is>
      </c>
      <c r="H5677" t="inlineStr">
        <is>
          <t>official</t>
        </is>
      </c>
      <c r="I5677" t="inlineStr">
        <is>
          <t>output/pages/020_the-residence-maldives-at-dhigurah/diving__cenizaro.com__theresidence-maldives-fm-accommodation-deluxe-water-pool-vil.md</t>
        </is>
      </c>
    </row>
    <row r="5678">
      <c r="A5678" t="n">
        <v>19</v>
      </c>
      <c r="B5678" t="inlineStr">
        <is>
          <t>The Residence Maldives</t>
        </is>
      </c>
      <c r="C5678" t="inlineStr">
        <is>
          <t>https://www.cenizaro.com/media/press/2022/trh-defining-wellness</t>
        </is>
      </c>
      <c r="D5678" t="inlineStr">
        <is>
          <t>spa</t>
        </is>
      </c>
      <c r="E5678" t="inlineStr">
        <is>
          <t>The Residence by Cenizaro | Defining wellness</t>
        </is>
      </c>
      <c r="F5678" t="n">
        <v>4030</v>
      </c>
      <c r="G5678" t="inlineStr">
        <is>
          <t>2026-10-05</t>
        </is>
      </c>
      <c r="H5678" t="inlineStr">
        <is>
          <t>official</t>
        </is>
      </c>
      <c r="I5678" t="inlineStr">
        <is>
          <t>output/pages/019_the-residence-maldives/spa__cenizaro.com__media-press-2022-trh-defining-wellness.md</t>
        </is>
      </c>
    </row>
    <row r="5679">
      <c r="A5679" t="n">
        <v>20</v>
      </c>
      <c r="B5679" t="inlineStr">
        <is>
          <t>The Residence Maldives At Dhigurah</t>
        </is>
      </c>
      <c r="C5679" t="inlineStr">
        <is>
          <t>https://www.cenizaro.com/media/press/2022/trh-defining-wellness</t>
        </is>
      </c>
      <c r="D5679" t="inlineStr">
        <is>
          <t>spa</t>
        </is>
      </c>
      <c r="E5679" t="inlineStr">
        <is>
          <t>The Residence by Cenizaro | Defining wellness</t>
        </is>
      </c>
      <c r="F5679" t="n">
        <v>4030</v>
      </c>
      <c r="G5679" t="inlineStr">
        <is>
          <t>2026-10-05</t>
        </is>
      </c>
      <c r="H5679" t="inlineStr">
        <is>
          <t>official</t>
        </is>
      </c>
      <c r="I5679" t="inlineStr">
        <is>
          <t>output/pages/020_the-residence-maldives-at-dhigurah/spa__cenizaro.com__media-press-2022-trh-defining-wellness.md</t>
        </is>
      </c>
    </row>
    <row r="5680">
      <c r="A5680" t="n">
        <v>19</v>
      </c>
      <c r="B5680" t="inlineStr">
        <is>
          <t>The Residence Maldives</t>
        </is>
      </c>
      <c r="C5680" t="inlineStr">
        <is>
          <t>https://www.cenizaro.com/theresidence/zanzibar/dining/beach-or-poolside-dining</t>
        </is>
      </c>
      <c r="D5680" t="inlineStr">
        <is>
          <t>dining</t>
        </is>
      </c>
      <c r="E5680" t="inlineStr">
        <is>
          <t>Best Beach Hotels in Zanzibar | Beach or Poolside Dining</t>
        </is>
      </c>
      <c r="F5680" t="n">
        <v>302</v>
      </c>
      <c r="G5680" t="inlineStr">
        <is>
          <t>2026-10-05</t>
        </is>
      </c>
      <c r="H5680" t="inlineStr">
        <is>
          <t>official</t>
        </is>
      </c>
      <c r="I5680" t="inlineStr">
        <is>
          <t>output/pages/019_the-residence-maldives/dining__cenizaro.com__theresidence-zanzibar-dining-beach-or-poolside-dining.md</t>
        </is>
      </c>
    </row>
    <row r="5681">
      <c r="A5681" t="n">
        <v>20</v>
      </c>
      <c r="B5681" t="inlineStr">
        <is>
          <t>The Residence Maldives At Dhigurah</t>
        </is>
      </c>
      <c r="C5681" t="inlineStr">
        <is>
          <t>https://www.cenizaro.com/theresidence/zanzibar/dining/beach-or-poolside-dining</t>
        </is>
      </c>
      <c r="D5681" t="inlineStr">
        <is>
          <t>dining</t>
        </is>
      </c>
      <c r="E5681" t="inlineStr">
        <is>
          <t>Best Beach Hotels in Zanzibar | Beach or Poolside Dining</t>
        </is>
      </c>
      <c r="F5681" t="n">
        <v>302</v>
      </c>
      <c r="G5681" t="inlineStr">
        <is>
          <t>2026-10-05</t>
        </is>
      </c>
      <c r="H5681" t="inlineStr">
        <is>
          <t>official</t>
        </is>
      </c>
      <c r="I5681" t="inlineStr">
        <is>
          <t>output/pages/020_the-residence-maldives-at-dhigurah/dining__cenizaro.com__theresidence-zanzibar-dining-beach-or-poolside-dining.md</t>
        </is>
      </c>
    </row>
    <row r="5682">
      <c r="A5682" t="n">
        <v>19</v>
      </c>
      <c r="B5682" t="inlineStr">
        <is>
          <t>The Residence Maldives</t>
        </is>
      </c>
      <c r="C5682" t="inlineStr">
        <is>
          <t>https://www.cenizaro.com/media/press/2017/food-and-beverages-experience</t>
        </is>
      </c>
      <c r="D5682" t="inlineStr">
        <is>
          <t>dining</t>
        </is>
      </c>
      <c r="E5682" t="inlineStr">
        <is>
          <t>New Gastronomic Experiences at The Residence by Cenizaro</t>
        </is>
      </c>
      <c r="F5682" t="n">
        <v>3457</v>
      </c>
      <c r="G5682" t="inlineStr">
        <is>
          <t>2026-10-05</t>
        </is>
      </c>
      <c r="H5682" t="inlineStr">
        <is>
          <t>official</t>
        </is>
      </c>
      <c r="I5682" t="inlineStr">
        <is>
          <t>output/pages/019_the-residence-maldives/dining__cenizaro.com__media-press-2017-food-and-beverages-experience.md</t>
        </is>
      </c>
    </row>
    <row r="5683">
      <c r="A5683" t="n">
        <v>20</v>
      </c>
      <c r="B5683" t="inlineStr">
        <is>
          <t>The Residence Maldives At Dhigurah</t>
        </is>
      </c>
      <c r="C5683" t="inlineStr">
        <is>
          <t>https://www.cenizaro.com/media/press/2017/food-and-beverages-experience</t>
        </is>
      </c>
      <c r="D5683" t="inlineStr">
        <is>
          <t>dining</t>
        </is>
      </c>
      <c r="E5683" t="inlineStr">
        <is>
          <t>New Gastronomic Experiences at The Residence by Cenizaro</t>
        </is>
      </c>
      <c r="F5683" t="n">
        <v>3457</v>
      </c>
      <c r="G5683" t="inlineStr">
        <is>
          <t>2026-10-05</t>
        </is>
      </c>
      <c r="H5683" t="inlineStr">
        <is>
          <t>official</t>
        </is>
      </c>
      <c r="I5683" t="inlineStr">
        <is>
          <t>output/pages/020_the-residence-maldives-at-dhigurah/dining__cenizaro.com__media-press-2017-food-and-beverages-experience.md</t>
        </is>
      </c>
    </row>
    <row r="5684">
      <c r="A5684" t="n">
        <v>19</v>
      </c>
      <c r="B5684" t="inlineStr">
        <is>
          <t>The Residence Maldives</t>
        </is>
      </c>
      <c r="C5684" t="inlineStr">
        <is>
          <t>https://www.cenizaro.com/lamaisonarabe/marrakech/accommodation/garden-view-standard-room</t>
        </is>
      </c>
      <c r="D5684" t="inlineStr">
        <is>
          <t>villas</t>
        </is>
      </c>
      <c r="E5684" t="inlineStr">
        <is>
          <t>Best Luxury Hotels Marrakech | La Maison Garden View Room</t>
        </is>
      </c>
      <c r="F5684" t="n">
        <v>286</v>
      </c>
      <c r="G5684" t="inlineStr">
        <is>
          <t>2026-10-05</t>
        </is>
      </c>
      <c r="H5684" t="inlineStr">
        <is>
          <t>official</t>
        </is>
      </c>
      <c r="I5684" t="inlineStr">
        <is>
          <t>output/pages/019_the-residence-maldives/villas__cenizaro.com__lamaisonarabe-marrakech-accommodation-garden-view-standard-r.md</t>
        </is>
      </c>
    </row>
    <row r="5685">
      <c r="A5685" t="n">
        <v>20</v>
      </c>
      <c r="B5685" t="inlineStr">
        <is>
          <t>The Residence Maldives At Dhigurah</t>
        </is>
      </c>
      <c r="C5685" t="inlineStr">
        <is>
          <t>https://www.cenizaro.com/lamaisonarabe/marrakech/accommodation/garden-view-standard-room</t>
        </is>
      </c>
      <c r="D5685" t="inlineStr">
        <is>
          <t>villas</t>
        </is>
      </c>
      <c r="E5685" t="inlineStr">
        <is>
          <t>Best Luxury Hotels Marrakech | La Maison Garden View Room</t>
        </is>
      </c>
      <c r="F5685" t="n">
        <v>286</v>
      </c>
      <c r="G5685" t="inlineStr">
        <is>
          <t>2026-10-05</t>
        </is>
      </c>
      <c r="H5685" t="inlineStr">
        <is>
          <t>official</t>
        </is>
      </c>
      <c r="I5685" t="inlineStr">
        <is>
          <t>output/pages/020_the-residence-maldives-at-dhigurah/villas__cenizaro.com__lamaisonarabe-marrakech-accommodation-garden-view-standard-r.md</t>
        </is>
      </c>
    </row>
    <row r="5686">
      <c r="A5686" t="n">
        <v>19</v>
      </c>
      <c r="B5686" t="inlineStr">
        <is>
          <t>The Residence Maldives</t>
        </is>
      </c>
      <c r="C5686" t="inlineStr">
        <is>
          <t>https://www.cenizaro.com/theresidence/mauritius/offers</t>
        </is>
      </c>
      <c r="D5686" t="inlineStr">
        <is>
          <t>villas</t>
        </is>
      </c>
      <c r="E5686" t="inlineStr">
        <is>
          <t>Mauritius Hotel Deals | The Residence Mauritius | Offers</t>
        </is>
      </c>
      <c r="F5686" t="n">
        <v>493</v>
      </c>
      <c r="G5686" t="inlineStr">
        <is>
          <t>2026-10-05</t>
        </is>
      </c>
      <c r="H5686" t="inlineStr">
        <is>
          <t>official</t>
        </is>
      </c>
      <c r="I5686" t="inlineStr">
        <is>
          <t>output/pages/019_the-residence-maldives/villas__cenizaro.com__theresidence-mauritius-offers.md</t>
        </is>
      </c>
    </row>
    <row r="5687">
      <c r="A5687" t="n">
        <v>20</v>
      </c>
      <c r="B5687" t="inlineStr">
        <is>
          <t>The Residence Maldives At Dhigurah</t>
        </is>
      </c>
      <c r="C5687" t="inlineStr">
        <is>
          <t>https://www.cenizaro.com/theresidence/mauritius/offers</t>
        </is>
      </c>
      <c r="D5687" t="inlineStr">
        <is>
          <t>villas</t>
        </is>
      </c>
      <c r="E5687" t="inlineStr">
        <is>
          <t>Mauritius Hotel Deals | The Residence Mauritius | Offers</t>
        </is>
      </c>
      <c r="F5687" t="n">
        <v>493</v>
      </c>
      <c r="G5687" t="inlineStr">
        <is>
          <t>2026-10-05</t>
        </is>
      </c>
      <c r="H5687" t="inlineStr">
        <is>
          <t>official</t>
        </is>
      </c>
      <c r="I5687" t="inlineStr">
        <is>
          <t>output/pages/020_the-residence-maldives-at-dhigurah/villas__cenizaro.com__theresidence-mauritius-offers.md</t>
        </is>
      </c>
    </row>
    <row r="5688">
      <c r="A5688" t="n">
        <v>19</v>
      </c>
      <c r="B5688" t="inlineStr">
        <is>
          <t>The Residence Maldives</t>
        </is>
      </c>
      <c r="C5688" t="inlineStr">
        <is>
          <t>https://www.cenizaro.com/theresidence/tunis/dining/el-dar</t>
        </is>
      </c>
      <c r="D5688" t="inlineStr">
        <is>
          <t>dining</t>
        </is>
      </c>
      <c r="E5688" t="inlineStr">
        <is>
          <t>Tunis Best Restaurants | El Dar at The Residence Tunis</t>
        </is>
      </c>
      <c r="F5688" t="n">
        <v>632</v>
      </c>
      <c r="G5688" t="inlineStr">
        <is>
          <t>2026-10-05</t>
        </is>
      </c>
      <c r="H5688" t="inlineStr">
        <is>
          <t>official</t>
        </is>
      </c>
      <c r="I5688" t="inlineStr">
        <is>
          <t>output/pages/019_the-residence-maldives/dining__cenizaro.com__theresidence-tunis-dining-el-dar.md</t>
        </is>
      </c>
    </row>
    <row r="5689">
      <c r="A5689" t="n">
        <v>20</v>
      </c>
      <c r="B5689" t="inlineStr">
        <is>
          <t>The Residence Maldives At Dhigurah</t>
        </is>
      </c>
      <c r="C5689" t="inlineStr">
        <is>
          <t>https://www.cenizaro.com/theresidence/tunis/dining/el-dar</t>
        </is>
      </c>
      <c r="D5689" t="inlineStr">
        <is>
          <t>dining</t>
        </is>
      </c>
      <c r="E5689" t="inlineStr">
        <is>
          <t>Tunis Best Restaurants | El Dar at The Residence Tunis</t>
        </is>
      </c>
      <c r="F5689" t="n">
        <v>632</v>
      </c>
      <c r="G5689" t="inlineStr">
        <is>
          <t>2026-10-05</t>
        </is>
      </c>
      <c r="H5689" t="inlineStr">
        <is>
          <t>official</t>
        </is>
      </c>
      <c r="I5689" t="inlineStr">
        <is>
          <t>output/pages/020_the-residence-maldives-at-dhigurah/dining__cenizaro.com__theresidence-tunis-dining-el-dar.md</t>
        </is>
      </c>
    </row>
    <row r="5690">
      <c r="A5690" t="n">
        <v>19</v>
      </c>
      <c r="B5690" t="inlineStr">
        <is>
          <t>The Residence Maldives</t>
        </is>
      </c>
      <c r="C5690" t="inlineStr">
        <is>
          <t>https://www.cenizaro.com/theresidence/zanzibar/experiences/prisonisland</t>
        </is>
      </c>
      <c r="D5690" t="inlineStr">
        <is>
          <t>dining</t>
        </is>
      </c>
      <c r="E5690" t="inlineStr">
        <is>
          <t>Zanzibar Prison Island | The Residence Zanzibar</t>
        </is>
      </c>
      <c r="F5690" t="n">
        <v>760</v>
      </c>
      <c r="G5690" t="inlineStr">
        <is>
          <t>2026-10-05</t>
        </is>
      </c>
      <c r="H5690" t="inlineStr">
        <is>
          <t>official</t>
        </is>
      </c>
      <c r="I5690" t="inlineStr">
        <is>
          <t>output/pages/019_the-residence-maldives/dining__cenizaro.com__theresidence-zanzibar-experiences-prisonisland.md</t>
        </is>
      </c>
    </row>
    <row r="5691">
      <c r="A5691" t="n">
        <v>20</v>
      </c>
      <c r="B5691" t="inlineStr">
        <is>
          <t>The Residence Maldives At Dhigurah</t>
        </is>
      </c>
      <c r="C5691" t="inlineStr">
        <is>
          <t>https://www.cenizaro.com/theresidence/zanzibar/experiences/prisonisland</t>
        </is>
      </c>
      <c r="D5691" t="inlineStr">
        <is>
          <t>dining</t>
        </is>
      </c>
      <c r="E5691" t="inlineStr">
        <is>
          <t>Zanzibar Prison Island | The Residence Zanzibar</t>
        </is>
      </c>
      <c r="F5691" t="n">
        <v>760</v>
      </c>
      <c r="G5691" t="inlineStr">
        <is>
          <t>2026-10-05</t>
        </is>
      </c>
      <c r="H5691" t="inlineStr">
        <is>
          <t>official</t>
        </is>
      </c>
      <c r="I5691" t="inlineStr">
        <is>
          <t>output/pages/020_the-residence-maldives-at-dhigurah/dining__cenizaro.com__theresidence-zanzibar-experiences-prisonisland.md</t>
        </is>
      </c>
    </row>
    <row r="5692">
      <c r="A5692" t="n">
        <v>19</v>
      </c>
      <c r="B5692" t="inlineStr">
        <is>
          <t>The Residence Maldives</t>
        </is>
      </c>
      <c r="C5692" t="inlineStr">
        <is>
          <t>https://www.cenizaro.com/theresidence/tunis/about/facilities</t>
        </is>
      </c>
      <c r="D5692" t="inlineStr">
        <is>
          <t>villas</t>
        </is>
      </c>
      <c r="E5692" t="inlineStr">
        <is>
          <t>Tunisia Luxury Hotels | The Residence Tunis | Facilities</t>
        </is>
      </c>
      <c r="F5692" t="n">
        <v>1555</v>
      </c>
      <c r="G5692" t="inlineStr">
        <is>
          <t>2026-10-05</t>
        </is>
      </c>
      <c r="H5692" t="inlineStr">
        <is>
          <t>official</t>
        </is>
      </c>
      <c r="I5692" t="inlineStr">
        <is>
          <t>output/pages/019_the-residence-maldives/villas__cenizaro.com__theresidence-tunis-about-facilities.md</t>
        </is>
      </c>
    </row>
    <row r="5693">
      <c r="A5693" t="n">
        <v>20</v>
      </c>
      <c r="B5693" t="inlineStr">
        <is>
          <t>The Residence Maldives At Dhigurah</t>
        </is>
      </c>
      <c r="C5693" t="inlineStr">
        <is>
          <t>https://www.cenizaro.com/theresidence/tunis/about/facilities</t>
        </is>
      </c>
      <c r="D5693" t="inlineStr">
        <is>
          <t>villas</t>
        </is>
      </c>
      <c r="E5693" t="inlineStr">
        <is>
          <t>Tunisia Luxury Hotels | The Residence Tunis | Facilities</t>
        </is>
      </c>
      <c r="F5693" t="n">
        <v>1555</v>
      </c>
      <c r="G5693" t="inlineStr">
        <is>
          <t>2026-10-05</t>
        </is>
      </c>
      <c r="H5693" t="inlineStr">
        <is>
          <t>official</t>
        </is>
      </c>
      <c r="I5693" t="inlineStr">
        <is>
          <t>output/pages/020_the-residence-maldives-at-dhigurah/villas__cenizaro.com__theresidence-tunis-about-facilities.md</t>
        </is>
      </c>
    </row>
    <row r="5694">
      <c r="A5694" t="n">
        <v>19</v>
      </c>
      <c r="B5694" t="inlineStr">
        <is>
          <t>The Residence Maldives</t>
        </is>
      </c>
      <c r="C5694" t="inlineStr">
        <is>
          <t>https://www.cenizaro.com/media/press/2014</t>
        </is>
      </c>
      <c r="D5694" t="inlineStr">
        <is>
          <t>downloads</t>
        </is>
      </c>
      <c r="E5694" t="inlineStr"/>
      <c r="F5694" t="n">
        <v>3240</v>
      </c>
      <c r="G5694" t="inlineStr">
        <is>
          <t>2026-10-05</t>
        </is>
      </c>
      <c r="H5694" t="inlineStr">
        <is>
          <t>official</t>
        </is>
      </c>
      <c r="I5694" t="inlineStr">
        <is>
          <t>output/pages/019_the-residence-maldives/downloads__cenizaro.com__media-press-2014.md</t>
        </is>
      </c>
    </row>
    <row r="5695">
      <c r="A5695" t="n">
        <v>20</v>
      </c>
      <c r="B5695" t="inlineStr">
        <is>
          <t>The Residence Maldives At Dhigurah</t>
        </is>
      </c>
      <c r="C5695" t="inlineStr">
        <is>
          <t>https://www.cenizaro.com/media/press/2014</t>
        </is>
      </c>
      <c r="D5695" t="inlineStr">
        <is>
          <t>downloads</t>
        </is>
      </c>
      <c r="E5695" t="inlineStr"/>
      <c r="F5695" t="n">
        <v>3240</v>
      </c>
      <c r="G5695" t="inlineStr">
        <is>
          <t>2026-10-05</t>
        </is>
      </c>
      <c r="H5695" t="inlineStr">
        <is>
          <t>official</t>
        </is>
      </c>
      <c r="I5695" t="inlineStr">
        <is>
          <t>output/pages/020_the-residence-maldives-at-dhigurah/downloads__cenizaro.com__media-press-2014.md</t>
        </is>
      </c>
    </row>
    <row r="5696">
      <c r="A5696" t="n">
        <v>19</v>
      </c>
      <c r="B5696" t="inlineStr">
        <is>
          <t>The Residence Maldives</t>
        </is>
      </c>
      <c r="C5696" t="inlineStr">
        <is>
          <t>https://www.cenizaro.com/theresidence/maldives-dg/experiences</t>
        </is>
      </c>
      <c r="D5696" t="inlineStr">
        <is>
          <t>diving</t>
        </is>
      </c>
      <c r="E5696" t="inlineStr">
        <is>
          <t>Best Things to Do in Maldives | The Residence Dhigurah</t>
        </is>
      </c>
      <c r="F5696" t="n">
        <v>682</v>
      </c>
      <c r="G5696" t="inlineStr">
        <is>
          <t>2026-10-05</t>
        </is>
      </c>
      <c r="H5696" t="inlineStr">
        <is>
          <t>official</t>
        </is>
      </c>
      <c r="I5696" t="inlineStr">
        <is>
          <t>output/pages/019_the-residence-maldives/diving__cenizaro.com__theresidence-maldives-dg-experiences.md</t>
        </is>
      </c>
    </row>
    <row r="5697">
      <c r="A5697" t="n">
        <v>20</v>
      </c>
      <c r="B5697" t="inlineStr">
        <is>
          <t>The Residence Maldives At Dhigurah</t>
        </is>
      </c>
      <c r="C5697" t="inlineStr">
        <is>
          <t>https://www.cenizaro.com/theresidence/maldives-dg/experiences</t>
        </is>
      </c>
      <c r="D5697" t="inlineStr">
        <is>
          <t>diving</t>
        </is>
      </c>
      <c r="E5697" t="inlineStr">
        <is>
          <t>Best Things to Do in Maldives | The Residence Dhigurah</t>
        </is>
      </c>
      <c r="F5697" t="n">
        <v>682</v>
      </c>
      <c r="G5697" t="inlineStr">
        <is>
          <t>2026-10-05</t>
        </is>
      </c>
      <c r="H5697" t="inlineStr">
        <is>
          <t>official</t>
        </is>
      </c>
      <c r="I5697" t="inlineStr">
        <is>
          <t>output/pages/020_the-residence-maldives-at-dhigurah/diving__cenizaro.com__theresidence-maldives-dg-experiences.md</t>
        </is>
      </c>
    </row>
    <row r="5698">
      <c r="A5698" t="n">
        <v>19</v>
      </c>
      <c r="B5698" t="inlineStr">
        <is>
          <t>The Residence Maldives</t>
        </is>
      </c>
      <c r="C5698" t="inlineStr">
        <is>
          <t>https://www.cenizaro.com/media/press/2017/healthy-hour</t>
        </is>
      </c>
      <c r="D5698" t="inlineStr">
        <is>
          <t>spa</t>
        </is>
      </c>
      <c r="E5698" t="inlineStr">
        <is>
          <t>The Residence by Cenizaro Introduces 'Healthy Hour' With Complimentary Yoga, Circuit Training, Tai Chi, Smoothies and Mo</t>
        </is>
      </c>
      <c r="F5698" t="n">
        <v>5617</v>
      </c>
      <c r="G5698" t="inlineStr">
        <is>
          <t>2026-10-05</t>
        </is>
      </c>
      <c r="H5698" t="inlineStr">
        <is>
          <t>official</t>
        </is>
      </c>
      <c r="I5698" t="inlineStr">
        <is>
          <t>output/pages/019_the-residence-maldives/spa__cenizaro.com__media-press-2017-healthy-hour.md</t>
        </is>
      </c>
    </row>
    <row r="5699">
      <c r="A5699" t="n">
        <v>20</v>
      </c>
      <c r="B5699" t="inlineStr">
        <is>
          <t>The Residence Maldives At Dhigurah</t>
        </is>
      </c>
      <c r="C5699" t="inlineStr">
        <is>
          <t>https://www.cenizaro.com/media/press/2017/healthy-hour</t>
        </is>
      </c>
      <c r="D5699" t="inlineStr">
        <is>
          <t>spa</t>
        </is>
      </c>
      <c r="E5699" t="inlineStr">
        <is>
          <t>The Residence by Cenizaro Introduces 'Healthy Hour' With Complimentary Yoga, Circuit Training, Tai Chi, Smoothies and Mo</t>
        </is>
      </c>
      <c r="F5699" t="n">
        <v>5617</v>
      </c>
      <c r="G5699" t="inlineStr">
        <is>
          <t>2026-10-05</t>
        </is>
      </c>
      <c r="H5699" t="inlineStr">
        <is>
          <t>official</t>
        </is>
      </c>
      <c r="I5699" t="inlineStr">
        <is>
          <t>output/pages/020_the-residence-maldives-at-dhigurah/spa__cenizaro.com__media-press-2017-healthy-hour.md</t>
        </is>
      </c>
    </row>
    <row r="5700">
      <c r="A5700" t="n">
        <v>19</v>
      </c>
      <c r="B5700" t="inlineStr">
        <is>
          <t>The Residence Maldives</t>
        </is>
      </c>
      <c r="C5700" t="inlineStr">
        <is>
          <t>https://www.cenizaro.com/theresidence/maldives-fm/accommodation/water-water-pool-villas</t>
        </is>
      </c>
      <c r="D5700" t="inlineStr">
        <is>
          <t>diving</t>
        </is>
      </c>
      <c r="E5700" t="inlineStr">
        <is>
          <t>Maldives Villa with Pool | One Bedroom Water Pool Villa</t>
        </is>
      </c>
      <c r="F5700" t="n">
        <v>839</v>
      </c>
      <c r="G5700" t="inlineStr">
        <is>
          <t>2026-10-05</t>
        </is>
      </c>
      <c r="H5700" t="inlineStr">
        <is>
          <t>official</t>
        </is>
      </c>
      <c r="I5700" t="inlineStr">
        <is>
          <t>output/pages/019_the-residence-maldives/diving__cenizaro.com__theresidence-maldives-fm-accommodation-water-water-pool-vill.md</t>
        </is>
      </c>
    </row>
    <row r="5701">
      <c r="A5701" t="n">
        <v>20</v>
      </c>
      <c r="B5701" t="inlineStr">
        <is>
          <t>The Residence Maldives At Dhigurah</t>
        </is>
      </c>
      <c r="C5701" t="inlineStr">
        <is>
          <t>https://www.cenizaro.com/theresidence/maldives-fm/accommodation/water-water-pool-villas</t>
        </is>
      </c>
      <c r="D5701" t="inlineStr">
        <is>
          <t>diving</t>
        </is>
      </c>
      <c r="E5701" t="inlineStr">
        <is>
          <t>Maldives Villa with Pool | One Bedroom Water Pool Villa</t>
        </is>
      </c>
      <c r="F5701" t="n">
        <v>839</v>
      </c>
      <c r="G5701" t="inlineStr">
        <is>
          <t>2026-10-05</t>
        </is>
      </c>
      <c r="H5701" t="inlineStr">
        <is>
          <t>official</t>
        </is>
      </c>
      <c r="I5701" t="inlineStr">
        <is>
          <t>output/pages/020_the-residence-maldives-at-dhigurah/diving__cenizaro.com__theresidence-maldives-fm-accommodation-water-water-pool-vill.md</t>
        </is>
      </c>
    </row>
    <row r="5702">
      <c r="A5702" t="n">
        <v>19</v>
      </c>
      <c r="B5702" t="inlineStr">
        <is>
          <t>The Residence Maldives</t>
        </is>
      </c>
      <c r="C5702" t="inlineStr">
        <is>
          <t>https://www.cenizaro.com/theresidence/maldives-fm/accommodation/beach-pool-villas</t>
        </is>
      </c>
      <c r="D5702" t="inlineStr">
        <is>
          <t>diving</t>
        </is>
      </c>
      <c r="E5702" t="inlineStr">
        <is>
          <t>Maldives Villas with Private Pool | The Residence Maldives</t>
        </is>
      </c>
      <c r="F5702" t="n">
        <v>595</v>
      </c>
      <c r="G5702" t="inlineStr">
        <is>
          <t>2026-10-05</t>
        </is>
      </c>
      <c r="H5702" t="inlineStr">
        <is>
          <t>official</t>
        </is>
      </c>
      <c r="I5702" t="inlineStr">
        <is>
          <t>output/pages/019_the-residence-maldives/diving__cenizaro.com__theresidence-maldives-fm-accommodation-beach-pool-villas.md</t>
        </is>
      </c>
    </row>
    <row r="5703">
      <c r="A5703" t="n">
        <v>20</v>
      </c>
      <c r="B5703" t="inlineStr">
        <is>
          <t>The Residence Maldives At Dhigurah</t>
        </is>
      </c>
      <c r="C5703" t="inlineStr">
        <is>
          <t>https://www.cenizaro.com/theresidence/maldives-fm/accommodation/beach-pool-villas</t>
        </is>
      </c>
      <c r="D5703" t="inlineStr">
        <is>
          <t>diving</t>
        </is>
      </c>
      <c r="E5703" t="inlineStr">
        <is>
          <t>Maldives Villas with Private Pool | The Residence Maldives</t>
        </is>
      </c>
      <c r="F5703" t="n">
        <v>595</v>
      </c>
      <c r="G5703" t="inlineStr">
        <is>
          <t>2026-10-05</t>
        </is>
      </c>
      <c r="H5703" t="inlineStr">
        <is>
          <t>official</t>
        </is>
      </c>
      <c r="I5703" t="inlineStr">
        <is>
          <t>output/pages/020_the-residence-maldives-at-dhigurah/diving__cenizaro.com__theresidence-maldives-fm-accommodation-beach-pool-villas.md</t>
        </is>
      </c>
    </row>
    <row r="5704">
      <c r="A5704" t="n">
        <v>19</v>
      </c>
      <c r="B5704" t="inlineStr">
        <is>
          <t>The Residence Maldives</t>
        </is>
      </c>
      <c r="C5704" t="inlineStr">
        <is>
          <t>https://www.cenizaro.com/media/press/2018/familyfirstatmauritius</t>
        </is>
      </c>
      <c r="D5704" t="inlineStr">
        <is>
          <t>kids</t>
        </is>
      </c>
      <c r="E5704" t="inlineStr">
        <is>
          <t>FAMILY FIRST AT THE RESIDENCE MAURITIUS</t>
        </is>
      </c>
      <c r="F5704" t="n">
        <v>2962</v>
      </c>
      <c r="G5704" t="inlineStr">
        <is>
          <t>2026-10-05</t>
        </is>
      </c>
      <c r="H5704" t="inlineStr">
        <is>
          <t>official</t>
        </is>
      </c>
      <c r="I5704" t="inlineStr">
        <is>
          <t>output/pages/019_the-residence-maldives/kids__cenizaro.com__media-press-2018-familyfirstatmauritius.md</t>
        </is>
      </c>
    </row>
    <row r="5705">
      <c r="A5705" t="n">
        <v>20</v>
      </c>
      <c r="B5705" t="inlineStr">
        <is>
          <t>The Residence Maldives At Dhigurah</t>
        </is>
      </c>
      <c r="C5705" t="inlineStr">
        <is>
          <t>https://www.cenizaro.com/media/press/2018/familyfirstatmauritius</t>
        </is>
      </c>
      <c r="D5705" t="inlineStr">
        <is>
          <t>kids</t>
        </is>
      </c>
      <c r="E5705" t="inlineStr">
        <is>
          <t>FAMILY FIRST AT THE RESIDENCE MAURITIUS</t>
        </is>
      </c>
      <c r="F5705" t="n">
        <v>2962</v>
      </c>
      <c r="G5705" t="inlineStr">
        <is>
          <t>2026-10-05</t>
        </is>
      </c>
      <c r="H5705" t="inlineStr">
        <is>
          <t>official</t>
        </is>
      </c>
      <c r="I5705" t="inlineStr">
        <is>
          <t>output/pages/020_the-residence-maldives-at-dhigurah/kids__cenizaro.com__media-press-2018-familyfirstatmauritius.md</t>
        </is>
      </c>
    </row>
    <row r="5706">
      <c r="A5706" t="n">
        <v>19</v>
      </c>
      <c r="B5706" t="inlineStr">
        <is>
          <t>The Residence Maldives</t>
        </is>
      </c>
      <c r="C5706" t="inlineStr">
        <is>
          <t>https://www.cenizaro.com/theresidence/tunis/experiences/charms-of-sidi-bou-said</t>
        </is>
      </c>
      <c r="D5706" t="inlineStr">
        <is>
          <t>excursions</t>
        </is>
      </c>
      <c r="E5706" t="inlineStr">
        <is>
          <t>Sidi Bou SSidi Bou Said in Tunisia | The Residence Tunis Sid Bou Said</t>
        </is>
      </c>
      <c r="F5706" t="n">
        <v>599</v>
      </c>
      <c r="G5706" t="inlineStr">
        <is>
          <t>2026-10-05</t>
        </is>
      </c>
      <c r="H5706" t="inlineStr">
        <is>
          <t>official</t>
        </is>
      </c>
      <c r="I5706" t="inlineStr">
        <is>
          <t>output/pages/019_the-residence-maldives/excursions__cenizaro.com__theresidence-tunis-experiences-charms-of-sidi-bou-said.md</t>
        </is>
      </c>
    </row>
    <row r="5707">
      <c r="A5707" t="n">
        <v>20</v>
      </c>
      <c r="B5707" t="inlineStr">
        <is>
          <t>The Residence Maldives At Dhigurah</t>
        </is>
      </c>
      <c r="C5707" t="inlineStr">
        <is>
          <t>https://www.cenizaro.com/theresidence/tunis/experiences/charms-of-sidi-bou-said</t>
        </is>
      </c>
      <c r="D5707" t="inlineStr">
        <is>
          <t>excursions</t>
        </is>
      </c>
      <c r="E5707" t="inlineStr">
        <is>
          <t>Sidi Bou SSidi Bou Said in Tunisia | The Residence Tunis Sid Bou Said</t>
        </is>
      </c>
      <c r="F5707" t="n">
        <v>599</v>
      </c>
      <c r="G5707" t="inlineStr">
        <is>
          <t>2026-10-05</t>
        </is>
      </c>
      <c r="H5707" t="inlineStr">
        <is>
          <t>official</t>
        </is>
      </c>
      <c r="I5707" t="inlineStr">
        <is>
          <t>output/pages/020_the-residence-maldives-at-dhigurah/excursions__cenizaro.com__theresidence-tunis-experiences-charms-of-sidi-bou-said.md</t>
        </is>
      </c>
    </row>
    <row r="5708">
      <c r="A5708" t="n">
        <v>19</v>
      </c>
      <c r="B5708" t="inlineStr">
        <is>
          <t>The Residence Maldives</t>
        </is>
      </c>
      <c r="C5708" t="inlineStr">
        <is>
          <t>https://www.cenizaro.com/theresidence/mauritius/dining/the-plantation</t>
        </is>
      </c>
      <c r="D5708" t="inlineStr">
        <is>
          <t>dining</t>
        </is>
      </c>
      <c r="E5708" t="inlineStr">
        <is>
          <t>Fine Dining in Mauritius | The Plantation</t>
        </is>
      </c>
      <c r="F5708" t="n">
        <v>576</v>
      </c>
      <c r="G5708" t="inlineStr">
        <is>
          <t>2026-10-05</t>
        </is>
      </c>
      <c r="H5708" t="inlineStr">
        <is>
          <t>official</t>
        </is>
      </c>
      <c r="I5708" t="inlineStr">
        <is>
          <t>output/pages/019_the-residence-maldives/dining__cenizaro.com__theresidence-mauritius-dining-the-plantation.md</t>
        </is>
      </c>
    </row>
    <row r="5709">
      <c r="A5709" t="n">
        <v>20</v>
      </c>
      <c r="B5709" t="inlineStr">
        <is>
          <t>The Residence Maldives At Dhigurah</t>
        </is>
      </c>
      <c r="C5709" t="inlineStr">
        <is>
          <t>https://www.cenizaro.com/theresidence/mauritius/dining/the-plantation</t>
        </is>
      </c>
      <c r="D5709" t="inlineStr">
        <is>
          <t>dining</t>
        </is>
      </c>
      <c r="E5709" t="inlineStr">
        <is>
          <t>Fine Dining in Mauritius | The Plantation</t>
        </is>
      </c>
      <c r="F5709" t="n">
        <v>576</v>
      </c>
      <c r="G5709" t="inlineStr">
        <is>
          <t>2026-10-05</t>
        </is>
      </c>
      <c r="H5709" t="inlineStr">
        <is>
          <t>official</t>
        </is>
      </c>
      <c r="I5709" t="inlineStr">
        <is>
          <t>output/pages/020_the-residence-maldives-at-dhigurah/dining__cenizaro.com__theresidence-mauritius-dining-the-plantation.md</t>
        </is>
      </c>
    </row>
    <row r="5710">
      <c r="A5710" t="n">
        <v>19</v>
      </c>
      <c r="B5710" t="inlineStr">
        <is>
          <t>The Residence Maldives</t>
        </is>
      </c>
      <c r="C5710" t="inlineStr">
        <is>
          <t>https://www.cenizaro.com/theresidence/maldives-fm/destination/travel-tips</t>
        </is>
      </c>
      <c r="D5710" t="inlineStr">
        <is>
          <t>diving</t>
        </is>
      </c>
      <c r="E5710" t="inlineStr">
        <is>
          <t>Travel Tips for Maldives | The Residence Maldives</t>
        </is>
      </c>
      <c r="F5710" t="n">
        <v>1129</v>
      </c>
      <c r="G5710" t="inlineStr">
        <is>
          <t>2026-10-05</t>
        </is>
      </c>
      <c r="H5710" t="inlineStr">
        <is>
          <t>official</t>
        </is>
      </c>
      <c r="I5710" t="inlineStr">
        <is>
          <t>output/pages/019_the-residence-maldives/diving__cenizaro.com__theresidence-maldives-fm-destination-travel-tips.md</t>
        </is>
      </c>
    </row>
    <row r="5711">
      <c r="A5711" t="n">
        <v>20</v>
      </c>
      <c r="B5711" t="inlineStr">
        <is>
          <t>The Residence Maldives At Dhigurah</t>
        </is>
      </c>
      <c r="C5711" t="inlineStr">
        <is>
          <t>https://www.cenizaro.com/theresidence/maldives-fm/destination/travel-tips</t>
        </is>
      </c>
      <c r="D5711" t="inlineStr">
        <is>
          <t>diving</t>
        </is>
      </c>
      <c r="E5711" t="inlineStr">
        <is>
          <t>Travel Tips for Maldives | The Residence Maldives</t>
        </is>
      </c>
      <c r="F5711" t="n">
        <v>1129</v>
      </c>
      <c r="G5711" t="inlineStr">
        <is>
          <t>2026-10-05</t>
        </is>
      </c>
      <c r="H5711" t="inlineStr">
        <is>
          <t>official</t>
        </is>
      </c>
      <c r="I5711" t="inlineStr">
        <is>
          <t>output/pages/020_the-residence-maldives-at-dhigurah/diving__cenizaro.com__theresidence-maldives-fm-destination-travel-tips.md</t>
        </is>
      </c>
    </row>
    <row r="5712">
      <c r="A5712" t="n">
        <v>19</v>
      </c>
      <c r="B5712" t="inlineStr">
        <is>
          <t>The Residence Maldives</t>
        </is>
      </c>
      <c r="C5712" t="inlineStr">
        <is>
          <t>https://www.cenizaro.com/theresidence/tunis/offers/your-golfing-paradise-awaits</t>
        </is>
      </c>
      <c r="D5712" t="inlineStr">
        <is>
          <t>villas</t>
        </is>
      </c>
      <c r="E5712" t="inlineStr">
        <is>
          <t>Tunisia Golf Holidays | The Residence Tunis | Golf Package</t>
        </is>
      </c>
      <c r="F5712" t="n">
        <v>1049</v>
      </c>
      <c r="G5712" t="inlineStr">
        <is>
          <t>2026-10-05</t>
        </is>
      </c>
      <c r="H5712" t="inlineStr">
        <is>
          <t>official</t>
        </is>
      </c>
      <c r="I5712" t="inlineStr">
        <is>
          <t>output/pages/019_the-residence-maldives/villas__cenizaro.com__theresidence-tunis-offers-your-golfing-paradise-awaits.md</t>
        </is>
      </c>
    </row>
    <row r="5713">
      <c r="A5713" t="n">
        <v>20</v>
      </c>
      <c r="B5713" t="inlineStr">
        <is>
          <t>The Residence Maldives At Dhigurah</t>
        </is>
      </c>
      <c r="C5713" t="inlineStr">
        <is>
          <t>https://www.cenizaro.com/theresidence/tunis/offers/your-golfing-paradise-awaits</t>
        </is>
      </c>
      <c r="D5713" t="inlineStr">
        <is>
          <t>villas</t>
        </is>
      </c>
      <c r="E5713" t="inlineStr">
        <is>
          <t>Tunisia Golf Holidays | The Residence Tunis | Golf Package</t>
        </is>
      </c>
      <c r="F5713" t="n">
        <v>1049</v>
      </c>
      <c r="G5713" t="inlineStr">
        <is>
          <t>2026-10-05</t>
        </is>
      </c>
      <c r="H5713" t="inlineStr">
        <is>
          <t>official</t>
        </is>
      </c>
      <c r="I5713" t="inlineStr">
        <is>
          <t>output/pages/020_the-residence-maldives-at-dhigurah/villas__cenizaro.com__theresidence-tunis-offers-your-golfing-paradise-awaits.md</t>
        </is>
      </c>
    </row>
    <row r="5714">
      <c r="A5714" t="n">
        <v>19</v>
      </c>
      <c r="B5714" t="inlineStr">
        <is>
          <t>The Residence Maldives</t>
        </is>
      </c>
      <c r="C5714" t="inlineStr">
        <is>
          <t>https://www.cenizaro.com/lamaisonarabe/marrakech/dining/le-figuier</t>
        </is>
      </c>
      <c r="D5714" t="inlineStr">
        <is>
          <t>dining</t>
        </is>
      </c>
      <c r="E5714" t="inlineStr">
        <is>
          <t>Best Restaurants in Morocco | Le Figuier At La Maison Arabe</t>
        </is>
      </c>
      <c r="F5714" t="n">
        <v>267</v>
      </c>
      <c r="G5714" t="inlineStr">
        <is>
          <t>2026-10-05</t>
        </is>
      </c>
      <c r="H5714" t="inlineStr">
        <is>
          <t>official</t>
        </is>
      </c>
      <c r="I5714" t="inlineStr">
        <is>
          <t>output/pages/019_the-residence-maldives/dining__cenizaro.com__lamaisonarabe-marrakech-dining-le-figuier.md</t>
        </is>
      </c>
    </row>
    <row r="5715">
      <c r="A5715" t="n">
        <v>20</v>
      </c>
      <c r="B5715" t="inlineStr">
        <is>
          <t>The Residence Maldives At Dhigurah</t>
        </is>
      </c>
      <c r="C5715" t="inlineStr">
        <is>
          <t>https://www.cenizaro.com/lamaisonarabe/marrakech/dining/le-figuier</t>
        </is>
      </c>
      <c r="D5715" t="inlineStr">
        <is>
          <t>dining</t>
        </is>
      </c>
      <c r="E5715" t="inlineStr">
        <is>
          <t>Best Restaurants in Morocco | Le Figuier At La Maison Arabe</t>
        </is>
      </c>
      <c r="F5715" t="n">
        <v>267</v>
      </c>
      <c r="G5715" t="inlineStr">
        <is>
          <t>2026-10-05</t>
        </is>
      </c>
      <c r="H5715" t="inlineStr">
        <is>
          <t>official</t>
        </is>
      </c>
      <c r="I5715" t="inlineStr">
        <is>
          <t>output/pages/020_the-residence-maldives-at-dhigurah/dining__cenizaro.com__lamaisonarabe-marrakech-dining-le-figuier.md</t>
        </is>
      </c>
    </row>
    <row r="5716">
      <c r="A5716" t="n">
        <v>19</v>
      </c>
      <c r="B5716" t="inlineStr">
        <is>
          <t>The Residence Maldives</t>
        </is>
      </c>
      <c r="C5716" t="inlineStr">
        <is>
          <t>https://www.cenizaro.com/theresidence/maldives-fm/destination/itineraries</t>
        </is>
      </c>
      <c r="D5716" t="inlineStr">
        <is>
          <t>diving</t>
        </is>
      </c>
      <c r="E5716" t="inlineStr">
        <is>
          <t>Sightseeing in Maldives | The Residence Maldives Itineraries</t>
        </is>
      </c>
      <c r="F5716" t="n">
        <v>1301</v>
      </c>
      <c r="G5716" t="inlineStr">
        <is>
          <t>2026-10-05</t>
        </is>
      </c>
      <c r="H5716" t="inlineStr">
        <is>
          <t>official</t>
        </is>
      </c>
      <c r="I5716" t="inlineStr">
        <is>
          <t>output/pages/019_the-residence-maldives/diving__cenizaro.com__theresidence-maldives-fm-destination-itineraries.md</t>
        </is>
      </c>
    </row>
    <row r="5717">
      <c r="A5717" t="n">
        <v>20</v>
      </c>
      <c r="B5717" t="inlineStr">
        <is>
          <t>The Residence Maldives At Dhigurah</t>
        </is>
      </c>
      <c r="C5717" t="inlineStr">
        <is>
          <t>https://www.cenizaro.com/theresidence/maldives-fm/destination/itineraries</t>
        </is>
      </c>
      <c r="D5717" t="inlineStr">
        <is>
          <t>diving</t>
        </is>
      </c>
      <c r="E5717" t="inlineStr">
        <is>
          <t>Sightseeing in Maldives | The Residence Maldives Itineraries</t>
        </is>
      </c>
      <c r="F5717" t="n">
        <v>1301</v>
      </c>
      <c r="G5717" t="inlineStr">
        <is>
          <t>2026-10-05</t>
        </is>
      </c>
      <c r="H5717" t="inlineStr">
        <is>
          <t>official</t>
        </is>
      </c>
      <c r="I5717" t="inlineStr">
        <is>
          <t>output/pages/020_the-residence-maldives-at-dhigurah/diving__cenizaro.com__theresidence-maldives-fm-destination-itineraries.md</t>
        </is>
      </c>
    </row>
    <row r="5718">
      <c r="A5718" t="n">
        <v>19</v>
      </c>
      <c r="B5718" t="inlineStr">
        <is>
          <t>The Residence Maldives</t>
        </is>
      </c>
      <c r="C5718" t="inlineStr">
        <is>
          <t>https://www.cenizaro.com/lamaisonarabe/marrakech/dining/the-rooftop</t>
        </is>
      </c>
      <c r="D5718" t="inlineStr">
        <is>
          <t>dining</t>
        </is>
      </c>
      <c r="E5718" t="inlineStr">
        <is>
          <t>Dining in Marrakech | The Rooftop | La Maison Arabe by Cenizaro</t>
        </is>
      </c>
      <c r="F5718" t="n">
        <v>726</v>
      </c>
      <c r="G5718" t="inlineStr">
        <is>
          <t>2026-10-05</t>
        </is>
      </c>
      <c r="H5718" t="inlineStr">
        <is>
          <t>official</t>
        </is>
      </c>
      <c r="I5718" t="inlineStr">
        <is>
          <t>output/pages/019_the-residence-maldives/dining__cenizaro.com__lamaisonarabe-marrakech-dining-the-rooftop.md</t>
        </is>
      </c>
    </row>
    <row r="5719">
      <c r="A5719" t="n">
        <v>20</v>
      </c>
      <c r="B5719" t="inlineStr">
        <is>
          <t>The Residence Maldives At Dhigurah</t>
        </is>
      </c>
      <c r="C5719" t="inlineStr">
        <is>
          <t>https://www.cenizaro.com/lamaisonarabe/marrakech/dining/the-rooftop</t>
        </is>
      </c>
      <c r="D5719" t="inlineStr">
        <is>
          <t>dining</t>
        </is>
      </c>
      <c r="E5719" t="inlineStr">
        <is>
          <t>Dining in Marrakech | The Rooftop | La Maison Arabe by Cenizaro</t>
        </is>
      </c>
      <c r="F5719" t="n">
        <v>726</v>
      </c>
      <c r="G5719" t="inlineStr">
        <is>
          <t>2026-10-05</t>
        </is>
      </c>
      <c r="H5719" t="inlineStr">
        <is>
          <t>official</t>
        </is>
      </c>
      <c r="I5719" t="inlineStr">
        <is>
          <t>output/pages/020_the-residence-maldives-at-dhigurah/dining__cenizaro.com__lamaisonarabe-marrakech-dining-the-rooftop.md</t>
        </is>
      </c>
    </row>
    <row r="5720">
      <c r="A5720" t="n">
        <v>19</v>
      </c>
      <c r="B5720" t="inlineStr">
        <is>
          <t>The Residence Maldives</t>
        </is>
      </c>
      <c r="C5720" t="inlineStr">
        <is>
          <t>https://www.cenizaro.com/media/press/2016/the-residence-by-cenizaro-appoints-lisa-balsom</t>
        </is>
      </c>
      <c r="D5720" t="inlineStr">
        <is>
          <t>villas</t>
        </is>
      </c>
      <c r="E5720" t="inlineStr">
        <is>
          <t>The Residence by Cenizaro Appoints Lisa Balsom as Director of Marketing – Europe &amp; Middle East</t>
        </is>
      </c>
      <c r="F5720" t="n">
        <v>1822</v>
      </c>
      <c r="G5720" t="inlineStr">
        <is>
          <t>2026-10-05</t>
        </is>
      </c>
      <c r="H5720" t="inlineStr">
        <is>
          <t>official</t>
        </is>
      </c>
      <c r="I5720" t="inlineStr">
        <is>
          <t>output/pages/019_the-residence-maldives/villas__cenizaro.com__media-press-2016-the-residence-by-cenizaro-appoints-lisa-bal.md</t>
        </is>
      </c>
    </row>
    <row r="5721">
      <c r="A5721" t="n">
        <v>20</v>
      </c>
      <c r="B5721" t="inlineStr">
        <is>
          <t>The Residence Maldives At Dhigurah</t>
        </is>
      </c>
      <c r="C5721" t="inlineStr">
        <is>
          <t>https://www.cenizaro.com/media/press/2016/the-residence-by-cenizaro-appoints-lisa-balsom</t>
        </is>
      </c>
      <c r="D5721" t="inlineStr">
        <is>
          <t>villas</t>
        </is>
      </c>
      <c r="E5721" t="inlineStr">
        <is>
          <t>The Residence by Cenizaro Appoints Lisa Balsom as Director of Marketing – Europe &amp; Middle East</t>
        </is>
      </c>
      <c r="F5721" t="n">
        <v>1822</v>
      </c>
      <c r="G5721" t="inlineStr">
        <is>
          <t>2026-10-05</t>
        </is>
      </c>
      <c r="H5721" t="inlineStr">
        <is>
          <t>official</t>
        </is>
      </c>
      <c r="I5721" t="inlineStr">
        <is>
          <t>output/pages/020_the-residence-maldives-at-dhigurah/villas__cenizaro.com__media-press-2016-the-residence-by-cenizaro-appoints-lisa-bal.md</t>
        </is>
      </c>
    </row>
    <row r="5722">
      <c r="A5722" t="n">
        <v>19</v>
      </c>
      <c r="B5722" t="inlineStr">
        <is>
          <t>The Residence Maldives</t>
        </is>
      </c>
      <c r="C5722" t="inlineStr">
        <is>
          <t>https://www.cenizaro.com/theresidence/tunis/destination/location</t>
        </is>
      </c>
      <c r="D5722" t="inlineStr">
        <is>
          <t>villas</t>
        </is>
      </c>
      <c r="E5722" t="inlineStr">
        <is>
          <t>Hotel Gammarth Tunis | The Residence Tunis | Location</t>
        </is>
      </c>
      <c r="F5722" t="n">
        <v>642</v>
      </c>
      <c r="G5722" t="inlineStr">
        <is>
          <t>2026-10-05</t>
        </is>
      </c>
      <c r="H5722" t="inlineStr">
        <is>
          <t>official</t>
        </is>
      </c>
      <c r="I5722" t="inlineStr">
        <is>
          <t>output/pages/019_the-residence-maldives/villas__cenizaro.com__theresidence-tunis-destination-location.md</t>
        </is>
      </c>
    </row>
    <row r="5723">
      <c r="A5723" t="n">
        <v>20</v>
      </c>
      <c r="B5723" t="inlineStr">
        <is>
          <t>The Residence Maldives At Dhigurah</t>
        </is>
      </c>
      <c r="C5723" t="inlineStr">
        <is>
          <t>https://www.cenizaro.com/theresidence/tunis/destination/location</t>
        </is>
      </c>
      <c r="D5723" t="inlineStr">
        <is>
          <t>villas</t>
        </is>
      </c>
      <c r="E5723" t="inlineStr">
        <is>
          <t>Hotel Gammarth Tunis | The Residence Tunis | Location</t>
        </is>
      </c>
      <c r="F5723" t="n">
        <v>642</v>
      </c>
      <c r="G5723" t="inlineStr">
        <is>
          <t>2026-10-05</t>
        </is>
      </c>
      <c r="H5723" t="inlineStr">
        <is>
          <t>official</t>
        </is>
      </c>
      <c r="I5723" t="inlineStr">
        <is>
          <t>output/pages/020_the-residence-maldives-at-dhigurah/villas__cenizaro.com__theresidence-tunis-destination-location.md</t>
        </is>
      </c>
    </row>
    <row r="5724">
      <c r="A5724" t="n">
        <v>19</v>
      </c>
      <c r="B5724" t="inlineStr">
        <is>
          <t>The Residence Maldives</t>
        </is>
      </c>
      <c r="C5724" t="inlineStr">
        <is>
          <t>https://www.cenizaro.com/lamaisonarabe/marrakech/dining</t>
        </is>
      </c>
      <c r="D5724" t="inlineStr">
        <is>
          <t>dining</t>
        </is>
      </c>
      <c r="E5724" t="inlineStr">
        <is>
          <t>Top Restaurants in Marrakech | La Maison Arabe Marrakech | Dining</t>
        </is>
      </c>
      <c r="F5724" t="n">
        <v>714</v>
      </c>
      <c r="G5724" t="inlineStr">
        <is>
          <t>2026-10-05</t>
        </is>
      </c>
      <c r="H5724" t="inlineStr">
        <is>
          <t>official</t>
        </is>
      </c>
      <c r="I5724" t="inlineStr">
        <is>
          <t>output/pages/019_the-residence-maldives/dining__cenizaro.com__lamaisonarabe-marrakech-dining.md</t>
        </is>
      </c>
    </row>
    <row r="5725">
      <c r="A5725" t="n">
        <v>20</v>
      </c>
      <c r="B5725" t="inlineStr">
        <is>
          <t>The Residence Maldives At Dhigurah</t>
        </is>
      </c>
      <c r="C5725" t="inlineStr">
        <is>
          <t>https://www.cenizaro.com/lamaisonarabe/marrakech/dining</t>
        </is>
      </c>
      <c r="D5725" t="inlineStr">
        <is>
          <t>dining</t>
        </is>
      </c>
      <c r="E5725" t="inlineStr">
        <is>
          <t>Top Restaurants in Marrakech | La Maison Arabe Marrakech | Dining</t>
        </is>
      </c>
      <c r="F5725" t="n">
        <v>714</v>
      </c>
      <c r="G5725" t="inlineStr">
        <is>
          <t>2026-10-05</t>
        </is>
      </c>
      <c r="H5725" t="inlineStr">
        <is>
          <t>official</t>
        </is>
      </c>
      <c r="I5725" t="inlineStr">
        <is>
          <t>output/pages/020_the-residence-maldives-at-dhigurah/dining__cenizaro.com__lamaisonarabe-marrakech-dining.md</t>
        </is>
      </c>
    </row>
    <row r="5726">
      <c r="A5726" t="n">
        <v>19</v>
      </c>
      <c r="B5726" t="inlineStr">
        <is>
          <t>The Residence Maldives</t>
        </is>
      </c>
      <c r="C5726" t="inlineStr">
        <is>
          <t>https://www.cenizaro.com/lamaisonarabe/marrakech/dining/piano-bar</t>
        </is>
      </c>
      <c r="D5726" t="inlineStr">
        <is>
          <t>dining</t>
        </is>
      </c>
      <c r="E5726" t="inlineStr">
        <is>
          <t>Best Bars Marrakech | Piano Bar at La Maison Arabe Marrakech</t>
        </is>
      </c>
      <c r="F5726" t="n">
        <v>370</v>
      </c>
      <c r="G5726" t="inlineStr">
        <is>
          <t>2026-10-05</t>
        </is>
      </c>
      <c r="H5726" t="inlineStr">
        <is>
          <t>official</t>
        </is>
      </c>
      <c r="I5726" t="inlineStr">
        <is>
          <t>output/pages/019_the-residence-maldives/dining__cenizaro.com__lamaisonarabe-marrakech-dining-piano-bar.md</t>
        </is>
      </c>
    </row>
    <row r="5727">
      <c r="A5727" t="n">
        <v>20</v>
      </c>
      <c r="B5727" t="inlineStr">
        <is>
          <t>The Residence Maldives At Dhigurah</t>
        </is>
      </c>
      <c r="C5727" t="inlineStr">
        <is>
          <t>https://www.cenizaro.com/lamaisonarabe/marrakech/dining/piano-bar</t>
        </is>
      </c>
      <c r="D5727" t="inlineStr">
        <is>
          <t>dining</t>
        </is>
      </c>
      <c r="E5727" t="inlineStr">
        <is>
          <t>Best Bars Marrakech | Piano Bar at La Maison Arabe Marrakech</t>
        </is>
      </c>
      <c r="F5727" t="n">
        <v>370</v>
      </c>
      <c r="G5727" t="inlineStr">
        <is>
          <t>2026-10-05</t>
        </is>
      </c>
      <c r="H5727" t="inlineStr">
        <is>
          <t>official</t>
        </is>
      </c>
      <c r="I5727" t="inlineStr">
        <is>
          <t>output/pages/020_the-residence-maldives-at-dhigurah/dining__cenizaro.com__lamaisonarabe-marrakech-dining-piano-bar.md</t>
        </is>
      </c>
    </row>
    <row r="5728">
      <c r="A5728" t="n">
        <v>19</v>
      </c>
      <c r="B5728" t="inlineStr">
        <is>
          <t>The Residence Maldives</t>
        </is>
      </c>
      <c r="C5728" t="inlineStr">
        <is>
          <t>https://www.cenizaro.com/theresidence/tunis/events-meetings/meetings-incentives</t>
        </is>
      </c>
      <c r="D5728" t="inlineStr">
        <is>
          <t>events</t>
        </is>
      </c>
      <c r="E5728" t="inlineStr">
        <is>
          <t>Meeting Venues Tunisia | The Residence Tunis | Meetings</t>
        </is>
      </c>
      <c r="F5728" t="n">
        <v>868</v>
      </c>
      <c r="G5728" t="inlineStr">
        <is>
          <t>2026-10-05</t>
        </is>
      </c>
      <c r="H5728" t="inlineStr">
        <is>
          <t>official</t>
        </is>
      </c>
      <c r="I5728" t="inlineStr">
        <is>
          <t>output/pages/019_the-residence-maldives/events__cenizaro.com__theresidence-tunis-events-meetings-meetings-incentives.md</t>
        </is>
      </c>
    </row>
    <row r="5729">
      <c r="A5729" t="n">
        <v>20</v>
      </c>
      <c r="B5729" t="inlineStr">
        <is>
          <t>The Residence Maldives At Dhigurah</t>
        </is>
      </c>
      <c r="C5729" t="inlineStr">
        <is>
          <t>https://www.cenizaro.com/theresidence/tunis/events-meetings/meetings-incentives</t>
        </is>
      </c>
      <c r="D5729" t="inlineStr">
        <is>
          <t>events</t>
        </is>
      </c>
      <c r="E5729" t="inlineStr">
        <is>
          <t>Meeting Venues Tunisia | The Residence Tunis | Meetings</t>
        </is>
      </c>
      <c r="F5729" t="n">
        <v>868</v>
      </c>
      <c r="G5729" t="inlineStr">
        <is>
          <t>2026-10-05</t>
        </is>
      </c>
      <c r="H5729" t="inlineStr">
        <is>
          <t>official</t>
        </is>
      </c>
      <c r="I5729" t="inlineStr">
        <is>
          <t>output/pages/020_the-residence-maldives-at-dhigurah/events__cenizaro.com__theresidence-tunis-events-meetings-meetings-incentives.md</t>
        </is>
      </c>
    </row>
    <row r="5730">
      <c r="A5730" t="n">
        <v>19</v>
      </c>
      <c r="B5730" t="inlineStr">
        <is>
          <t>The Residence Maldives</t>
        </is>
      </c>
      <c r="C5730" t="inlineStr">
        <is>
          <t>https://www.cenizaro.com/theresidence/tunis/destination/discover</t>
        </is>
      </c>
      <c r="D5730" t="inlineStr">
        <is>
          <t>excursions</t>
        </is>
      </c>
      <c r="E5730" t="inlineStr">
        <is>
          <t>Tunisia Sightseeing | The Residence Tunis | Discover</t>
        </is>
      </c>
      <c r="F5730" t="n">
        <v>2083</v>
      </c>
      <c r="G5730" t="inlineStr">
        <is>
          <t>2026-10-05</t>
        </is>
      </c>
      <c r="H5730" t="inlineStr">
        <is>
          <t>official</t>
        </is>
      </c>
      <c r="I5730" t="inlineStr">
        <is>
          <t>output/pages/019_the-residence-maldives/excursions__cenizaro.com__theresidence-tunis-destination-discover.md</t>
        </is>
      </c>
    </row>
    <row r="5731">
      <c r="A5731" t="n">
        <v>20</v>
      </c>
      <c r="B5731" t="inlineStr">
        <is>
          <t>The Residence Maldives At Dhigurah</t>
        </is>
      </c>
      <c r="C5731" t="inlineStr">
        <is>
          <t>https://www.cenizaro.com/theresidence/tunis/destination/discover</t>
        </is>
      </c>
      <c r="D5731" t="inlineStr">
        <is>
          <t>excursions</t>
        </is>
      </c>
      <c r="E5731" t="inlineStr">
        <is>
          <t>Tunisia Sightseeing | The Residence Tunis | Discover</t>
        </is>
      </c>
      <c r="F5731" t="n">
        <v>2083</v>
      </c>
      <c r="G5731" t="inlineStr">
        <is>
          <t>2026-10-05</t>
        </is>
      </c>
      <c r="H5731" t="inlineStr">
        <is>
          <t>official</t>
        </is>
      </c>
      <c r="I5731" t="inlineStr">
        <is>
          <t>output/pages/020_the-residence-maldives-at-dhigurah/excursions__cenizaro.com__theresidence-tunis-destination-discover.md</t>
        </is>
      </c>
    </row>
    <row r="5732">
      <c r="A5732" t="n">
        <v>19</v>
      </c>
      <c r="B5732" t="inlineStr">
        <is>
          <t>The Residence Maldives</t>
        </is>
      </c>
      <c r="C5732" t="inlineStr">
        <is>
          <t>https://www.cenizaro.com/about/la-maison-arabe</t>
        </is>
      </c>
      <c r="D5732" t="inlineStr">
        <is>
          <t>overview</t>
        </is>
      </c>
      <c r="E5732" t="inlineStr">
        <is>
          <t>Cenizaro | La Maison Arabe | Cenizaro Hotels &amp; Resorts</t>
        </is>
      </c>
      <c r="F5732" t="n">
        <v>1722</v>
      </c>
      <c r="G5732" t="inlineStr">
        <is>
          <t>2026-10-05</t>
        </is>
      </c>
      <c r="H5732" t="inlineStr">
        <is>
          <t>official</t>
        </is>
      </c>
      <c r="I5732" t="inlineStr">
        <is>
          <t>output/pages/019_the-residence-maldives/overview__cenizaro.com__about-la-maison-arabe.md</t>
        </is>
      </c>
    </row>
    <row r="5733">
      <c r="A5733" t="n">
        <v>20</v>
      </c>
      <c r="B5733" t="inlineStr">
        <is>
          <t>The Residence Maldives At Dhigurah</t>
        </is>
      </c>
      <c r="C5733" t="inlineStr">
        <is>
          <t>https://www.cenizaro.com/about/la-maison-arabe</t>
        </is>
      </c>
      <c r="D5733" t="inlineStr">
        <is>
          <t>overview</t>
        </is>
      </c>
      <c r="E5733" t="inlineStr">
        <is>
          <t>Cenizaro | La Maison Arabe | Cenizaro Hotels &amp; Resorts</t>
        </is>
      </c>
      <c r="F5733" t="n">
        <v>1722</v>
      </c>
      <c r="G5733" t="inlineStr">
        <is>
          <t>2026-10-05</t>
        </is>
      </c>
      <c r="H5733" t="inlineStr">
        <is>
          <t>official</t>
        </is>
      </c>
      <c r="I5733" t="inlineStr">
        <is>
          <t>output/pages/020_the-residence-maldives-at-dhigurah/overview__cenizaro.com__about-la-maison-arabe.md</t>
        </is>
      </c>
    </row>
    <row r="5734">
      <c r="A5734" t="n">
        <v>19</v>
      </c>
      <c r="B5734" t="inlineStr">
        <is>
          <t>The Residence Maldives</t>
        </is>
      </c>
      <c r="C5734" t="inlineStr">
        <is>
          <t>https://www.cenizaro.com/lamaisonarabe/riadelegancia/experiences/instagram-expedition</t>
        </is>
      </c>
      <c r="D5734" t="inlineStr">
        <is>
          <t>excursions</t>
        </is>
      </c>
      <c r="E5734" t="inlineStr">
        <is>
          <t>Most Instagrammable Riads in Marrakech | Riad Elegancia Marrakech</t>
        </is>
      </c>
      <c r="F5734" t="n">
        <v>548</v>
      </c>
      <c r="G5734" t="inlineStr">
        <is>
          <t>2026-10-05</t>
        </is>
      </c>
      <c r="H5734" t="inlineStr">
        <is>
          <t>official</t>
        </is>
      </c>
      <c r="I5734" t="inlineStr">
        <is>
          <t>output/pages/019_the-residence-maldives/excursions__cenizaro.com__lamaisonarabe-riadelegancia-experiences-instagram-expedition.md</t>
        </is>
      </c>
    </row>
    <row r="5735">
      <c r="A5735" t="n">
        <v>20</v>
      </c>
      <c r="B5735" t="inlineStr">
        <is>
          <t>The Residence Maldives At Dhigurah</t>
        </is>
      </c>
      <c r="C5735" t="inlineStr">
        <is>
          <t>https://www.cenizaro.com/lamaisonarabe/riadelegancia/experiences/instagram-expedition</t>
        </is>
      </c>
      <c r="D5735" t="inlineStr">
        <is>
          <t>excursions</t>
        </is>
      </c>
      <c r="E5735" t="inlineStr">
        <is>
          <t>Most Instagrammable Riads in Marrakech | Riad Elegancia Marrakech</t>
        </is>
      </c>
      <c r="F5735" t="n">
        <v>548</v>
      </c>
      <c r="G5735" t="inlineStr">
        <is>
          <t>2026-10-05</t>
        </is>
      </c>
      <c r="H5735" t="inlineStr">
        <is>
          <t>official</t>
        </is>
      </c>
      <c r="I5735" t="inlineStr">
        <is>
          <t>output/pages/020_the-residence-maldives-at-dhigurah/excursions__cenizaro.com__lamaisonarabe-riadelegancia-experiences-instagram-expedition.md</t>
        </is>
      </c>
    </row>
    <row r="5736">
      <c r="A5736" t="n">
        <v>29</v>
      </c>
      <c r="B5736" t="inlineStr">
        <is>
          <t>Dheruhfinolhu by Jawakara Islands Maldives</t>
        </is>
      </c>
      <c r="C5736" t="inlineStr">
        <is>
          <t>https://www.jawakaraislands.com/</t>
        </is>
      </c>
      <c r="D5736" t="inlineStr">
        <is>
          <t>overview</t>
        </is>
      </c>
      <c r="E5736" t="inlineStr">
        <is>
          <t>jawakaraislands.com is registered at Namecheap</t>
        </is>
      </c>
      <c r="F5736" t="n">
        <v>226</v>
      </c>
      <c r="G5736" t="inlineStr">
        <is>
          <t>2026-10-05</t>
        </is>
      </c>
      <c r="H5736" t="inlineStr">
        <is>
          <t>official</t>
        </is>
      </c>
      <c r="I5736" t="inlineStr">
        <is>
          <t>output/pages/029_dheruhfinolhu-by-jawakara-islands-maldives/overview__jawakaraislands.com__home.md</t>
        </is>
      </c>
    </row>
    <row r="5737">
      <c r="A5737" t="n">
        <v>83</v>
      </c>
      <c r="B5737" t="inlineStr">
        <is>
          <t>Mabinhura by Jawakara Islands Maldives</t>
        </is>
      </c>
      <c r="C5737" t="inlineStr">
        <is>
          <t>https://www.jawakaraislands.com/</t>
        </is>
      </c>
      <c r="D5737" t="inlineStr">
        <is>
          <t>overview</t>
        </is>
      </c>
      <c r="E5737" t="inlineStr">
        <is>
          <t>jawakaraislands.com is registered at Namecheap</t>
        </is>
      </c>
      <c r="F5737" t="n">
        <v>226</v>
      </c>
      <c r="G5737" t="inlineStr">
        <is>
          <t>2026-10-05</t>
        </is>
      </c>
      <c r="H5737" t="inlineStr">
        <is>
          <t>official</t>
        </is>
      </c>
      <c r="I5737" t="inlineStr">
        <is>
          <t>output/pages/083_mabinhura-by-jawakara-islands-maldives/overview__jawakaraislands.com__home.md</t>
        </is>
      </c>
    </row>
    <row r="5738">
      <c r="A5738" t="n">
        <v>91</v>
      </c>
      <c r="B5738" t="inlineStr">
        <is>
          <t>Lily Beach Resort</t>
        </is>
      </c>
      <c r="C5738" t="inlineStr">
        <is>
          <t>https://lilyhotels.com/ttm-awards-2025-vote</t>
        </is>
      </c>
      <c r="D5738" t="inlineStr">
        <is>
          <t>other</t>
        </is>
      </c>
      <c r="E5738" t="inlineStr">
        <is>
          <t>Lily Hotels TTM Awards 2025</t>
        </is>
      </c>
      <c r="F5738" t="n">
        <v>1036</v>
      </c>
      <c r="G5738" t="inlineStr">
        <is>
          <t>2026-10-05</t>
        </is>
      </c>
      <c r="H5738" t="inlineStr">
        <is>
          <t>official</t>
        </is>
      </c>
      <c r="I5738" t="inlineStr">
        <is>
          <t>output/pages/091_lily-beach-resort/other__lilyhotels.com__ttm-awards-2025-vote.md</t>
        </is>
      </c>
    </row>
    <row r="5739">
      <c r="A5739" t="n">
        <v>76</v>
      </c>
      <c r="B5739" t="inlineStr">
        <is>
          <t>Hideaway Beach Resort and Spa at Dhonakulhi Island Maldives</t>
        </is>
      </c>
      <c r="C5739" t="inlineStr">
        <is>
          <t>https://lilyhotels.com/ttm-awards-2025-vote</t>
        </is>
      </c>
      <c r="D5739" t="inlineStr">
        <is>
          <t>other</t>
        </is>
      </c>
      <c r="E5739" t="inlineStr">
        <is>
          <t>Lily Hotels TTM Awards 2025</t>
        </is>
      </c>
      <c r="F5739" t="n">
        <v>1036</v>
      </c>
      <c r="G5739" t="inlineStr">
        <is>
          <t>2026-10-05</t>
        </is>
      </c>
      <c r="H5739" t="inlineStr">
        <is>
          <t>official</t>
        </is>
      </c>
      <c r="I5739" t="inlineStr">
        <is>
          <t>output/pages/076_hideaway-beach-resort-and-spa-at-dhonakulhi-island/other__lilyhotels.com__ttm-awards-2025-vote.md</t>
        </is>
      </c>
    </row>
    <row r="5740">
      <c r="A5740" t="n">
        <v>91</v>
      </c>
      <c r="B5740" t="inlineStr">
        <is>
          <t>Lily Beach Resort</t>
        </is>
      </c>
      <c r="C5740" t="inlineStr">
        <is>
          <t>https://lilyhotels.com/hbr-may-awards-2026</t>
        </is>
      </c>
      <c r="D5740" t="inlineStr">
        <is>
          <t>other</t>
        </is>
      </c>
      <c r="E5740" t="inlineStr">
        <is>
          <t>Vote for Us</t>
        </is>
      </c>
      <c r="F5740" t="n">
        <v>1719</v>
      </c>
      <c r="G5740" t="inlineStr">
        <is>
          <t>2026-10-05</t>
        </is>
      </c>
      <c r="H5740" t="inlineStr">
        <is>
          <t>official</t>
        </is>
      </c>
      <c r="I5740" t="inlineStr">
        <is>
          <t>output/pages/091_lily-beach-resort/other__lilyhotels.com__hbr-may-awards-2026.md</t>
        </is>
      </c>
    </row>
    <row r="5741">
      <c r="A5741" t="n">
        <v>76</v>
      </c>
      <c r="B5741" t="inlineStr">
        <is>
          <t>Hideaway Beach Resort and Spa at Dhonakulhi Island Maldives</t>
        </is>
      </c>
      <c r="C5741" t="inlineStr">
        <is>
          <t>https://lilyhotels.com/hbr-may-awards-2026</t>
        </is>
      </c>
      <c r="D5741" t="inlineStr">
        <is>
          <t>other</t>
        </is>
      </c>
      <c r="E5741" t="inlineStr">
        <is>
          <t>Vote for Us</t>
        </is>
      </c>
      <c r="F5741" t="n">
        <v>1719</v>
      </c>
      <c r="G5741" t="inlineStr">
        <is>
          <t>2026-10-05</t>
        </is>
      </c>
      <c r="H5741" t="inlineStr">
        <is>
          <t>official</t>
        </is>
      </c>
      <c r="I5741" t="inlineStr">
        <is>
          <t>output/pages/076_hideaway-beach-resort-and-spa-at-dhonakulhi-island/other__lilyhotels.com__hbr-may-awards-2026.md</t>
        </is>
      </c>
    </row>
    <row r="5742">
      <c r="A5742" t="n">
        <v>91</v>
      </c>
      <c r="B5742" t="inlineStr">
        <is>
          <t>Lily Beach Resort</t>
        </is>
      </c>
      <c r="C5742" t="inlineStr">
        <is>
          <t>https://lilyhotels.com/lbr-may-awards-2026</t>
        </is>
      </c>
      <c r="D5742" t="inlineStr">
        <is>
          <t>other</t>
        </is>
      </c>
      <c r="E5742" t="inlineStr">
        <is>
          <t>Vote For Us</t>
        </is>
      </c>
      <c r="F5742" t="n">
        <v>1651</v>
      </c>
      <c r="G5742" t="inlineStr">
        <is>
          <t>2026-10-05</t>
        </is>
      </c>
      <c r="H5742" t="inlineStr">
        <is>
          <t>official</t>
        </is>
      </c>
      <c r="I5742" t="inlineStr">
        <is>
          <t>output/pages/091_lily-beach-resort/other__lilyhotels.com__lbr-may-awards-2026.md</t>
        </is>
      </c>
    </row>
    <row r="5743">
      <c r="A5743" t="n">
        <v>76</v>
      </c>
      <c r="B5743" t="inlineStr">
        <is>
          <t>Hideaway Beach Resort and Spa at Dhonakulhi Island Maldives</t>
        </is>
      </c>
      <c r="C5743" t="inlineStr">
        <is>
          <t>https://lilyhotels.com/lbr-may-awards-2026</t>
        </is>
      </c>
      <c r="D5743" t="inlineStr">
        <is>
          <t>other</t>
        </is>
      </c>
      <c r="E5743" t="inlineStr">
        <is>
          <t>Vote For Us</t>
        </is>
      </c>
      <c r="F5743" t="n">
        <v>1651</v>
      </c>
      <c r="G5743" t="inlineStr">
        <is>
          <t>2026-10-05</t>
        </is>
      </c>
      <c r="H5743" t="inlineStr">
        <is>
          <t>official</t>
        </is>
      </c>
      <c r="I5743" t="inlineStr">
        <is>
          <t>output/pages/076_hideaway-beach-resort-and-spa-at-dhonakulhi-island/other__lilyhotels.com__lbr-may-awards-2026.md</t>
        </is>
      </c>
    </row>
    <row r="5744">
      <c r="A5744" t="n">
        <v>13</v>
      </c>
      <c r="B5744" t="inlineStr">
        <is>
          <t>Sandies Bathala</t>
        </is>
      </c>
      <c r="C5744" t="inlineStr">
        <is>
          <t>https://www.planhotel.com/</t>
        </is>
      </c>
      <c r="D5744" t="inlineStr">
        <is>
          <t>events</t>
        </is>
      </c>
      <c r="E5744" t="inlineStr">
        <is>
          <t>Planhotel Hospitality group - Book a luxury exclusive resort in the Indian Ocean</t>
        </is>
      </c>
      <c r="F5744" t="n">
        <v>3638</v>
      </c>
      <c r="G5744" t="inlineStr">
        <is>
          <t>2026-10-05</t>
        </is>
      </c>
      <c r="H5744" t="inlineStr">
        <is>
          <t>official</t>
        </is>
      </c>
      <c r="I5744" t="inlineStr">
        <is>
          <t>output/pages/013_sandies-bathala/events__planhotel.com__home.md</t>
        </is>
      </c>
    </row>
    <row r="5745">
      <c r="A5745" t="n">
        <v>135</v>
      </c>
      <c r="B5745" t="inlineStr">
        <is>
          <t>Diamonds Thudufushi Beach and Water Villas</t>
        </is>
      </c>
      <c r="C5745" t="inlineStr">
        <is>
          <t>https://www.planhotel.com/</t>
        </is>
      </c>
      <c r="D5745" t="inlineStr">
        <is>
          <t>events</t>
        </is>
      </c>
      <c r="E5745" t="inlineStr">
        <is>
          <t>Planhotel Hospitality group - Book a luxury exclusive resort in the Indian Ocean</t>
        </is>
      </c>
      <c r="F5745" t="n">
        <v>3638</v>
      </c>
      <c r="G5745" t="inlineStr">
        <is>
          <t>2026-10-05</t>
        </is>
      </c>
      <c r="H5745" t="inlineStr">
        <is>
          <t>official</t>
        </is>
      </c>
      <c r="I5745" t="inlineStr">
        <is>
          <t>output/pages/135_diamonds-thudufushi-beach-and-water-villas/events__planhotel.com__home.md</t>
        </is>
      </c>
    </row>
    <row r="5746">
      <c r="A5746" t="n">
        <v>13</v>
      </c>
      <c r="B5746" t="inlineStr">
        <is>
          <t>Sandies Bathala</t>
        </is>
      </c>
      <c r="C5746" t="inlineStr">
        <is>
          <t>https://www.planhotel.com/travel-professional/meeting-incentive/</t>
        </is>
      </c>
      <c r="D5746" t="inlineStr">
        <is>
          <t>events</t>
        </is>
      </c>
      <c r="E5746" t="inlineStr">
        <is>
          <t>Travel Professional - Meeting &amp; Incentive  Hotel - Planhotel Hospitality group  in the Indian Ocean</t>
        </is>
      </c>
      <c r="F5746" t="n">
        <v>8059</v>
      </c>
      <c r="G5746" t="inlineStr">
        <is>
          <t>2026-10-05</t>
        </is>
      </c>
      <c r="H5746" t="inlineStr">
        <is>
          <t>official</t>
        </is>
      </c>
      <c r="I5746" t="inlineStr">
        <is>
          <t>output/pages/013_sandies-bathala/events__planhotel.com__travel-professional-meeting-incentive.md</t>
        </is>
      </c>
    </row>
    <row r="5747">
      <c r="A5747" t="n">
        <v>135</v>
      </c>
      <c r="B5747" t="inlineStr">
        <is>
          <t>Diamonds Thudufushi Beach and Water Villas</t>
        </is>
      </c>
      <c r="C5747" t="inlineStr">
        <is>
          <t>https://www.planhotel.com/travel-professional/meeting-incentive/</t>
        </is>
      </c>
      <c r="D5747" t="inlineStr">
        <is>
          <t>events</t>
        </is>
      </c>
      <c r="E5747" t="inlineStr">
        <is>
          <t>Travel Professional - Meeting &amp; Incentive  Hotel - Planhotel Hospitality group  in the Indian Ocean</t>
        </is>
      </c>
      <c r="F5747" t="n">
        <v>8059</v>
      </c>
      <c r="G5747" t="inlineStr">
        <is>
          <t>2026-10-05</t>
        </is>
      </c>
      <c r="H5747" t="inlineStr">
        <is>
          <t>official</t>
        </is>
      </c>
      <c r="I5747" t="inlineStr">
        <is>
          <t>output/pages/135_diamonds-thudufushi-beach-and-water-villas/events__planhotel.com__travel-professional-meeting-incentive.md</t>
        </is>
      </c>
    </row>
    <row r="5748">
      <c r="A5748" t="n">
        <v>13</v>
      </c>
      <c r="B5748" t="inlineStr">
        <is>
          <t>Sandies Bathala</t>
        </is>
      </c>
      <c r="C5748" t="inlineStr">
        <is>
          <t>https://www.planhotel.com/it/travel-professional-it/matrimoni-cerimonie/sandies-tropical-village/</t>
        </is>
      </c>
      <c r="D5748" t="inlineStr">
        <is>
          <t>events</t>
        </is>
      </c>
      <c r="E5748" t="inlineStr">
        <is>
          <t>Matrimoni &amp; Cerimonie - Sandies Tropical Village Hotel  - Planhotel Hospitality group  nell' Oceano Indiano</t>
        </is>
      </c>
      <c r="F5748" t="n">
        <v>1884</v>
      </c>
      <c r="G5748" t="inlineStr">
        <is>
          <t>2026-10-05</t>
        </is>
      </c>
      <c r="H5748" t="inlineStr">
        <is>
          <t>official</t>
        </is>
      </c>
      <c r="I5748" t="inlineStr">
        <is>
          <t>output/pages/013_sandies-bathala/events__planhotel.com__it-travel-professional-it-matrimoni-cerimonie-sandies-tropic.md</t>
        </is>
      </c>
    </row>
    <row r="5749">
      <c r="A5749" t="n">
        <v>135</v>
      </c>
      <c r="B5749" t="inlineStr">
        <is>
          <t>Diamonds Thudufushi Beach and Water Villas</t>
        </is>
      </c>
      <c r="C5749" t="inlineStr">
        <is>
          <t>https://www.planhotel.com/it/travel-professional-it/matrimoni-cerimonie/sandies-tropical-village/</t>
        </is>
      </c>
      <c r="D5749" t="inlineStr">
        <is>
          <t>events</t>
        </is>
      </c>
      <c r="E5749" t="inlineStr">
        <is>
          <t>Matrimoni &amp; Cerimonie - Sandies Tropical Village Hotel  - Planhotel Hospitality group  nell' Oceano Indiano</t>
        </is>
      </c>
      <c r="F5749" t="n">
        <v>1884</v>
      </c>
      <c r="G5749" t="inlineStr">
        <is>
          <t>2026-10-05</t>
        </is>
      </c>
      <c r="H5749" t="inlineStr">
        <is>
          <t>official</t>
        </is>
      </c>
      <c r="I5749" t="inlineStr">
        <is>
          <t>output/pages/135_diamonds-thudufushi-beach-and-water-villas/events__planhotel.com__it-travel-professional-it-matrimoni-cerimonie-sandies-tropic.md</t>
        </is>
      </c>
    </row>
    <row r="5750">
      <c r="A5750" t="n">
        <v>13</v>
      </c>
      <c r="B5750" t="inlineStr">
        <is>
          <t>Sandies Bathala</t>
        </is>
      </c>
      <c r="C5750" t="inlineStr">
        <is>
          <t>https://www.planhotel.com/de/professionelle-loesungen/meetings-und-incentives/diamonds-dream-africa/</t>
        </is>
      </c>
      <c r="D5750" t="inlineStr">
        <is>
          <t>events</t>
        </is>
      </c>
      <c r="E5750" t="inlineStr">
        <is>
          <t>Meetings und Incentives - Diamonds Dream of Africa Hotel -  Planhotel Hospitality group der Indischen Ozean</t>
        </is>
      </c>
      <c r="F5750" t="n">
        <v>905</v>
      </c>
      <c r="G5750" t="inlineStr">
        <is>
          <t>2026-10-05</t>
        </is>
      </c>
      <c r="H5750" t="inlineStr">
        <is>
          <t>official</t>
        </is>
      </c>
      <c r="I5750" t="inlineStr">
        <is>
          <t>output/pages/013_sandies-bathala/events__planhotel.com__de-professionelle-loesungen-meetings-und-incentives-diamonds.md</t>
        </is>
      </c>
    </row>
    <row r="5751">
      <c r="A5751" t="n">
        <v>135</v>
      </c>
      <c r="B5751" t="inlineStr">
        <is>
          <t>Diamonds Thudufushi Beach and Water Villas</t>
        </is>
      </c>
      <c r="C5751" t="inlineStr">
        <is>
          <t>https://www.planhotel.com/de/professionelle-loesungen/meetings-und-incentives/diamonds-dream-africa/</t>
        </is>
      </c>
      <c r="D5751" t="inlineStr">
        <is>
          <t>events</t>
        </is>
      </c>
      <c r="E5751" t="inlineStr">
        <is>
          <t>Meetings und Incentives - Diamonds Dream of Africa Hotel -  Planhotel Hospitality group der Indischen Ozean</t>
        </is>
      </c>
      <c r="F5751" t="n">
        <v>905</v>
      </c>
      <c r="G5751" t="inlineStr">
        <is>
          <t>2026-10-05</t>
        </is>
      </c>
      <c r="H5751" t="inlineStr">
        <is>
          <t>official</t>
        </is>
      </c>
      <c r="I5751" t="inlineStr">
        <is>
          <t>output/pages/135_diamonds-thudufushi-beach-and-water-villas/events__planhotel.com__de-professionelle-loesungen-meetings-und-incentives-diamonds.md</t>
        </is>
      </c>
    </row>
    <row r="5752">
      <c r="A5752" t="n">
        <v>13</v>
      </c>
      <c r="B5752" t="inlineStr">
        <is>
          <t>Sandies Bathala</t>
        </is>
      </c>
      <c r="C5752" t="inlineStr">
        <is>
          <t>https://www.planhotel.com/press-awards/</t>
        </is>
      </c>
      <c r="D5752" t="inlineStr">
        <is>
          <t>events</t>
        </is>
      </c>
      <c r="E5752" t="inlineStr">
        <is>
          <t>Press Area  Hotel - Planhotel Hospitality group  in the Indian Ocean</t>
        </is>
      </c>
      <c r="F5752" t="n">
        <v>3098</v>
      </c>
      <c r="G5752" t="inlineStr">
        <is>
          <t>2026-10-05</t>
        </is>
      </c>
      <c r="H5752" t="inlineStr">
        <is>
          <t>official</t>
        </is>
      </c>
      <c r="I5752" t="inlineStr">
        <is>
          <t>output/pages/013_sandies-bathala/events__planhotel.com__press-awards.md</t>
        </is>
      </c>
    </row>
    <row r="5753">
      <c r="A5753" t="n">
        <v>135</v>
      </c>
      <c r="B5753" t="inlineStr">
        <is>
          <t>Diamonds Thudufushi Beach and Water Villas</t>
        </is>
      </c>
      <c r="C5753" t="inlineStr">
        <is>
          <t>https://www.planhotel.com/press-awards/</t>
        </is>
      </c>
      <c r="D5753" t="inlineStr">
        <is>
          <t>events</t>
        </is>
      </c>
      <c r="E5753" t="inlineStr">
        <is>
          <t>Press Area  Hotel - Planhotel Hospitality group  in the Indian Ocean</t>
        </is>
      </c>
      <c r="F5753" t="n">
        <v>3098</v>
      </c>
      <c r="G5753" t="inlineStr">
        <is>
          <t>2026-10-05</t>
        </is>
      </c>
      <c r="H5753" t="inlineStr">
        <is>
          <t>official</t>
        </is>
      </c>
      <c r="I5753" t="inlineStr">
        <is>
          <t>output/pages/135_diamonds-thudufushi-beach-and-water-villas/events__planhotel.com__press-awards.md</t>
        </is>
      </c>
    </row>
    <row r="5754">
      <c r="A5754" t="n">
        <v>13</v>
      </c>
      <c r="B5754" t="inlineStr">
        <is>
          <t>Sandies Bathala</t>
        </is>
      </c>
      <c r="C5754" t="inlineStr">
        <is>
          <t>https://www.planhotel.com/it/press-area/</t>
        </is>
      </c>
      <c r="D5754" t="inlineStr">
        <is>
          <t>events</t>
        </is>
      </c>
      <c r="E5754" t="inlineStr">
        <is>
          <t>Press Area Hotel   - Planhotel Hospitality group  nell' Oceano Indiano</t>
        </is>
      </c>
      <c r="F5754" t="n">
        <v>3071</v>
      </c>
      <c r="G5754" t="inlineStr">
        <is>
          <t>2026-10-05</t>
        </is>
      </c>
      <c r="H5754" t="inlineStr">
        <is>
          <t>official</t>
        </is>
      </c>
      <c r="I5754" t="inlineStr">
        <is>
          <t>output/pages/013_sandies-bathala/events__planhotel.com__it-press-area.md</t>
        </is>
      </c>
    </row>
    <row r="5755">
      <c r="A5755" t="n">
        <v>135</v>
      </c>
      <c r="B5755" t="inlineStr">
        <is>
          <t>Diamonds Thudufushi Beach and Water Villas</t>
        </is>
      </c>
      <c r="C5755" t="inlineStr">
        <is>
          <t>https://www.planhotel.com/it/press-area/</t>
        </is>
      </c>
      <c r="D5755" t="inlineStr">
        <is>
          <t>events</t>
        </is>
      </c>
      <c r="E5755" t="inlineStr">
        <is>
          <t>Press Area Hotel   - Planhotel Hospitality group  nell' Oceano Indiano</t>
        </is>
      </c>
      <c r="F5755" t="n">
        <v>3071</v>
      </c>
      <c r="G5755" t="inlineStr">
        <is>
          <t>2026-10-05</t>
        </is>
      </c>
      <c r="H5755" t="inlineStr">
        <is>
          <t>official</t>
        </is>
      </c>
      <c r="I5755" t="inlineStr">
        <is>
          <t>output/pages/135_diamonds-thudufushi-beach-and-water-villas/events__planhotel.com__it-press-area.md</t>
        </is>
      </c>
    </row>
    <row r="5756">
      <c r="A5756" t="n">
        <v>13</v>
      </c>
      <c r="B5756" t="inlineStr">
        <is>
          <t>Sandies Bathala</t>
        </is>
      </c>
      <c r="C5756" t="inlineStr">
        <is>
          <t>https://www.planhotel.com/careers/</t>
        </is>
      </c>
      <c r="D5756" t="inlineStr">
        <is>
          <t>events</t>
        </is>
      </c>
      <c r="E5756" t="inlineStr">
        <is>
          <t>CAREERS  Hotel - Planhotel Hospitality group  in the Indian Ocean</t>
        </is>
      </c>
      <c r="F5756" t="n">
        <v>629</v>
      </c>
      <c r="G5756" t="inlineStr">
        <is>
          <t>2026-10-05</t>
        </is>
      </c>
      <c r="H5756" t="inlineStr">
        <is>
          <t>official</t>
        </is>
      </c>
      <c r="I5756" t="inlineStr">
        <is>
          <t>output/pages/013_sandies-bathala/events__planhotel.com__careers.md</t>
        </is>
      </c>
    </row>
    <row r="5757">
      <c r="A5757" t="n">
        <v>135</v>
      </c>
      <c r="B5757" t="inlineStr">
        <is>
          <t>Diamonds Thudufushi Beach and Water Villas</t>
        </is>
      </c>
      <c r="C5757" t="inlineStr">
        <is>
          <t>https://www.planhotel.com/careers/</t>
        </is>
      </c>
      <c r="D5757" t="inlineStr">
        <is>
          <t>events</t>
        </is>
      </c>
      <c r="E5757" t="inlineStr">
        <is>
          <t>CAREERS  Hotel - Planhotel Hospitality group  in the Indian Ocean</t>
        </is>
      </c>
      <c r="F5757" t="n">
        <v>629</v>
      </c>
      <c r="G5757" t="inlineStr">
        <is>
          <t>2026-10-05</t>
        </is>
      </c>
      <c r="H5757" t="inlineStr">
        <is>
          <t>official</t>
        </is>
      </c>
      <c r="I5757" t="inlineStr">
        <is>
          <t>output/pages/135_diamonds-thudufushi-beach-and-water-villas/events__planhotel.com__careers.md</t>
        </is>
      </c>
    </row>
    <row r="5758">
      <c r="A5758" t="n">
        <v>13</v>
      </c>
      <c r="B5758" t="inlineStr">
        <is>
          <t>Sandies Bathala</t>
        </is>
      </c>
      <c r="C5758" t="inlineStr">
        <is>
          <t>https://www.planhotel.com/group-hotels/diamonds-hotels-and-resorts/diamonds-athuruga/</t>
        </is>
      </c>
      <c r="D5758" t="inlineStr">
        <is>
          <t>events</t>
        </is>
      </c>
      <c r="E5758" t="inlineStr">
        <is>
          <t>Diamonds Hotels and Resorts - DIAMONDS ATHURUGA  Hotel - Planhotel Hospitality group  in the Indian Ocean</t>
        </is>
      </c>
      <c r="F5758" t="n">
        <v>948</v>
      </c>
      <c r="G5758" t="inlineStr">
        <is>
          <t>2026-10-05</t>
        </is>
      </c>
      <c r="H5758" t="inlineStr">
        <is>
          <t>official</t>
        </is>
      </c>
      <c r="I5758" t="inlineStr">
        <is>
          <t>output/pages/013_sandies-bathala/events__planhotel.com__group-hotels-diamonds-hotels-and-resorts-diamonds-athuruga.md</t>
        </is>
      </c>
    </row>
    <row r="5759">
      <c r="A5759" t="n">
        <v>135</v>
      </c>
      <c r="B5759" t="inlineStr">
        <is>
          <t>Diamonds Thudufushi Beach and Water Villas</t>
        </is>
      </c>
      <c r="C5759" t="inlineStr">
        <is>
          <t>https://www.planhotel.com/group-hotels/diamonds-hotels-and-resorts/diamonds-athuruga/</t>
        </is>
      </c>
      <c r="D5759" t="inlineStr">
        <is>
          <t>events</t>
        </is>
      </c>
      <c r="E5759" t="inlineStr">
        <is>
          <t>Diamonds Hotels and Resorts - DIAMONDS ATHURUGA  Hotel - Planhotel Hospitality group  in the Indian Ocean</t>
        </is>
      </c>
      <c r="F5759" t="n">
        <v>948</v>
      </c>
      <c r="G5759" t="inlineStr">
        <is>
          <t>2026-10-05</t>
        </is>
      </c>
      <c r="H5759" t="inlineStr">
        <is>
          <t>official</t>
        </is>
      </c>
      <c r="I5759" t="inlineStr">
        <is>
          <t>output/pages/135_diamonds-thudufushi-beach-and-water-villas/events__planhotel.com__group-hotels-diamonds-hotels-and-resorts-diamonds-athuruga.md</t>
        </is>
      </c>
    </row>
    <row r="5760">
      <c r="A5760" t="n">
        <v>13</v>
      </c>
      <c r="B5760" t="inlineStr">
        <is>
          <t>Sandies Bathala</t>
        </is>
      </c>
      <c r="C5760" t="inlineStr">
        <is>
          <t>https://www.planhotel.com/group-hotels/sandies-hotels-and-resorts/sandies-bathala-maldives/</t>
        </is>
      </c>
      <c r="D5760" t="inlineStr">
        <is>
          <t>events</t>
        </is>
      </c>
      <c r="E5760" t="inlineStr">
        <is>
          <t>Sandies Hotels and Resorts - Sandies Bathala Maldives  Hotel - Planhotel Hospitality group  in the Indian Ocean</t>
        </is>
      </c>
      <c r="F5760" t="n">
        <v>813</v>
      </c>
      <c r="G5760" t="inlineStr">
        <is>
          <t>2026-10-05</t>
        </is>
      </c>
      <c r="H5760" t="inlineStr">
        <is>
          <t>official</t>
        </is>
      </c>
      <c r="I5760" t="inlineStr">
        <is>
          <t>output/pages/013_sandies-bathala/events__planhotel.com__group-hotels-sandies-hotels-and-resorts-sandies-bathala-mald.md</t>
        </is>
      </c>
    </row>
    <row r="5761">
      <c r="A5761" t="n">
        <v>135</v>
      </c>
      <c r="B5761" t="inlineStr">
        <is>
          <t>Diamonds Thudufushi Beach and Water Villas</t>
        </is>
      </c>
      <c r="C5761" t="inlineStr">
        <is>
          <t>https://www.planhotel.com/group-hotels/sandies-hotels-and-resorts/sandies-bathala-maldives/</t>
        </is>
      </c>
      <c r="D5761" t="inlineStr">
        <is>
          <t>events</t>
        </is>
      </c>
      <c r="E5761" t="inlineStr">
        <is>
          <t>Sandies Hotels and Resorts - Sandies Bathala Maldives  Hotel - Planhotel Hospitality group  in the Indian Ocean</t>
        </is>
      </c>
      <c r="F5761" t="n">
        <v>813</v>
      </c>
      <c r="G5761" t="inlineStr">
        <is>
          <t>2026-10-05</t>
        </is>
      </c>
      <c r="H5761" t="inlineStr">
        <is>
          <t>official</t>
        </is>
      </c>
      <c r="I5761" t="inlineStr">
        <is>
          <t>output/pages/135_diamonds-thudufushi-beach-and-water-villas/events__planhotel.com__group-hotels-sandies-hotels-and-resorts-sandies-bathala-mald.md</t>
        </is>
      </c>
    </row>
    <row r="5762">
      <c r="A5762" t="n">
        <v>13</v>
      </c>
      <c r="B5762" t="inlineStr">
        <is>
          <t>Sandies Bathala</t>
        </is>
      </c>
      <c r="C5762" t="inlineStr">
        <is>
          <t>https://www.planhotel.com/it/i-nostri-hotels-resorts/diamonds-hotels-and-resorts/diamonds-athuruga/</t>
        </is>
      </c>
      <c r="D5762" t="inlineStr">
        <is>
          <t>events</t>
        </is>
      </c>
      <c r="E5762" t="inlineStr">
        <is>
          <t>Diamonds Hotels and Resorts - DIAMONDS ATHURUGA Hotel  - Planhotel Hospitality group  nell' Oceano Indiano</t>
        </is>
      </c>
      <c r="F5762" t="n">
        <v>926</v>
      </c>
      <c r="G5762" t="inlineStr">
        <is>
          <t>2026-10-05</t>
        </is>
      </c>
      <c r="H5762" t="inlineStr">
        <is>
          <t>official</t>
        </is>
      </c>
      <c r="I5762" t="inlineStr">
        <is>
          <t>output/pages/013_sandies-bathala/events__planhotel.com__it-i-nostri-hotels-resorts-diamonds-hotels-and-resorts-diamo.md</t>
        </is>
      </c>
    </row>
    <row r="5763">
      <c r="A5763" t="n">
        <v>135</v>
      </c>
      <c r="B5763" t="inlineStr">
        <is>
          <t>Diamonds Thudufushi Beach and Water Villas</t>
        </is>
      </c>
      <c r="C5763" t="inlineStr">
        <is>
          <t>https://www.planhotel.com/it/i-nostri-hotels-resorts/diamonds-hotels-and-resorts/diamonds-athuruga/</t>
        </is>
      </c>
      <c r="D5763" t="inlineStr">
        <is>
          <t>events</t>
        </is>
      </c>
      <c r="E5763" t="inlineStr">
        <is>
          <t>Diamonds Hotels and Resorts - DIAMONDS ATHURUGA Hotel  - Planhotel Hospitality group  nell' Oceano Indiano</t>
        </is>
      </c>
      <c r="F5763" t="n">
        <v>926</v>
      </c>
      <c r="G5763" t="inlineStr">
        <is>
          <t>2026-10-05</t>
        </is>
      </c>
      <c r="H5763" t="inlineStr">
        <is>
          <t>official</t>
        </is>
      </c>
      <c r="I5763" t="inlineStr">
        <is>
          <t>output/pages/135_diamonds-thudufushi-beach-and-water-villas/events__planhotel.com__it-i-nostri-hotels-resorts-diamonds-hotels-and-resorts-diamo.md</t>
        </is>
      </c>
    </row>
    <row r="5764">
      <c r="A5764" t="n">
        <v>13</v>
      </c>
      <c r="B5764" t="inlineStr">
        <is>
          <t>Sandies Bathala</t>
        </is>
      </c>
      <c r="C5764" t="inlineStr">
        <is>
          <t>https://www.planhotel.com/fr/nos-hotels-resorts/sandies-hotels-resorts/sandies-baobab-zanzibar/</t>
        </is>
      </c>
      <c r="D5764" t="inlineStr">
        <is>
          <t>events</t>
        </is>
      </c>
      <c r="E5764" t="inlineStr">
        <is>
          <t>Sandies Hotels and Resorts - Sandies Baobab Beach Zanzibar Hotel  -  Planhotel Hospitality group dans l'Océan Indien</t>
        </is>
      </c>
      <c r="F5764" t="n">
        <v>785</v>
      </c>
      <c r="G5764" t="inlineStr">
        <is>
          <t>2026-10-05</t>
        </is>
      </c>
      <c r="H5764" t="inlineStr">
        <is>
          <t>official</t>
        </is>
      </c>
      <c r="I5764" t="inlineStr">
        <is>
          <t>output/pages/013_sandies-bathala/events__planhotel.com__fr-nos-hotels-resorts-sandies-hotels-resorts-sandies-baobab-.md</t>
        </is>
      </c>
    </row>
    <row r="5765">
      <c r="A5765" t="n">
        <v>135</v>
      </c>
      <c r="B5765" t="inlineStr">
        <is>
          <t>Diamonds Thudufushi Beach and Water Villas</t>
        </is>
      </c>
      <c r="C5765" t="inlineStr">
        <is>
          <t>https://www.planhotel.com/fr/nos-hotels-resorts/sandies-hotels-resorts/sandies-baobab-zanzibar/</t>
        </is>
      </c>
      <c r="D5765" t="inlineStr">
        <is>
          <t>events</t>
        </is>
      </c>
      <c r="E5765" t="inlineStr">
        <is>
          <t>Sandies Hotels and Resorts - Sandies Baobab Beach Zanzibar Hotel  -  Planhotel Hospitality group dans l'Océan Indien</t>
        </is>
      </c>
      <c r="F5765" t="n">
        <v>785</v>
      </c>
      <c r="G5765" t="inlineStr">
        <is>
          <t>2026-10-05</t>
        </is>
      </c>
      <c r="H5765" t="inlineStr">
        <is>
          <t>official</t>
        </is>
      </c>
      <c r="I5765" t="inlineStr">
        <is>
          <t>output/pages/135_diamonds-thudufushi-beach-and-water-villas/events__planhotel.com__fr-nos-hotels-resorts-sandies-hotels-resorts-sandies-baobab-.md</t>
        </is>
      </c>
    </row>
    <row r="5766">
      <c r="A5766" t="n">
        <v>13</v>
      </c>
      <c r="B5766" t="inlineStr">
        <is>
          <t>Sandies Bathala</t>
        </is>
      </c>
      <c r="C5766" t="inlineStr">
        <is>
          <t>https://www.planhotel.com/sustainability/empowering-female-education/</t>
        </is>
      </c>
      <c r="D5766" t="inlineStr">
        <is>
          <t>events</t>
        </is>
      </c>
      <c r="E5766" t="inlineStr">
        <is>
          <t>SUSTAINABILITY - EMPOWERING FEMALE EDUCATION  Hotel - Planhotel Hospitality group  in the Indian Ocean</t>
        </is>
      </c>
      <c r="F5766" t="n">
        <v>3422</v>
      </c>
      <c r="G5766" t="inlineStr">
        <is>
          <t>2026-10-05</t>
        </is>
      </c>
      <c r="H5766" t="inlineStr">
        <is>
          <t>official</t>
        </is>
      </c>
      <c r="I5766" t="inlineStr">
        <is>
          <t>output/pages/013_sandies-bathala/events__planhotel.com__sustainability-empowering-female-education.md</t>
        </is>
      </c>
    </row>
    <row r="5767">
      <c r="A5767" t="n">
        <v>135</v>
      </c>
      <c r="B5767" t="inlineStr">
        <is>
          <t>Diamonds Thudufushi Beach and Water Villas</t>
        </is>
      </c>
      <c r="C5767" t="inlineStr">
        <is>
          <t>https://www.planhotel.com/sustainability/empowering-female-education/</t>
        </is>
      </c>
      <c r="D5767" t="inlineStr">
        <is>
          <t>events</t>
        </is>
      </c>
      <c r="E5767" t="inlineStr">
        <is>
          <t>SUSTAINABILITY - EMPOWERING FEMALE EDUCATION  Hotel - Planhotel Hospitality group  in the Indian Ocean</t>
        </is>
      </c>
      <c r="F5767" t="n">
        <v>3422</v>
      </c>
      <c r="G5767" t="inlineStr">
        <is>
          <t>2026-10-05</t>
        </is>
      </c>
      <c r="H5767" t="inlineStr">
        <is>
          <t>official</t>
        </is>
      </c>
      <c r="I5767" t="inlineStr">
        <is>
          <t>output/pages/135_diamonds-thudufushi-beach-and-water-villas/events__planhotel.com__sustainability-empowering-female-education.md</t>
        </is>
      </c>
    </row>
    <row r="5768">
      <c r="A5768" t="n">
        <v>13</v>
      </c>
      <c r="B5768" t="inlineStr">
        <is>
          <t>Sandies Bathala</t>
        </is>
      </c>
      <c r="C5768" t="inlineStr">
        <is>
          <t>https://www.planhotel.com/it/i-nostri-hotels-resorts/sandies-hotels-and-resorts/</t>
        </is>
      </c>
      <c r="D5768" t="inlineStr">
        <is>
          <t>events</t>
        </is>
      </c>
      <c r="E5768" t="inlineStr">
        <is>
          <t>I Nostri Hotels &amp; Resorts - Sandies Hotels and Resorts Hotel  - Planhotel Hospitality group  nell' Oceano Indiano</t>
        </is>
      </c>
      <c r="F5768" t="n">
        <v>1266</v>
      </c>
      <c r="G5768" t="inlineStr">
        <is>
          <t>2026-10-05</t>
        </is>
      </c>
      <c r="H5768" t="inlineStr">
        <is>
          <t>official</t>
        </is>
      </c>
      <c r="I5768" t="inlineStr">
        <is>
          <t>output/pages/013_sandies-bathala/events__planhotel.com__it-i-nostri-hotels-resorts-sandies-hotels-and-resorts.md</t>
        </is>
      </c>
    </row>
    <row r="5769">
      <c r="A5769" t="n">
        <v>135</v>
      </c>
      <c r="B5769" t="inlineStr">
        <is>
          <t>Diamonds Thudufushi Beach and Water Villas</t>
        </is>
      </c>
      <c r="C5769" t="inlineStr">
        <is>
          <t>https://www.planhotel.com/it/i-nostri-hotels-resorts/sandies-hotels-and-resorts/</t>
        </is>
      </c>
      <c r="D5769" t="inlineStr">
        <is>
          <t>events</t>
        </is>
      </c>
      <c r="E5769" t="inlineStr">
        <is>
          <t>I Nostri Hotels &amp; Resorts - Sandies Hotels and Resorts Hotel  - Planhotel Hospitality group  nell' Oceano Indiano</t>
        </is>
      </c>
      <c r="F5769" t="n">
        <v>1266</v>
      </c>
      <c r="G5769" t="inlineStr">
        <is>
          <t>2026-10-05</t>
        </is>
      </c>
      <c r="H5769" t="inlineStr">
        <is>
          <t>official</t>
        </is>
      </c>
      <c r="I5769" t="inlineStr">
        <is>
          <t>output/pages/135_diamonds-thudufushi-beach-and-water-villas/events__planhotel.com__it-i-nostri-hotels-resorts-sandies-hotels-and-resorts.md</t>
        </is>
      </c>
    </row>
    <row r="5770">
      <c r="A5770" t="n">
        <v>13</v>
      </c>
      <c r="B5770" t="inlineStr">
        <is>
          <t>Sandies Bathala</t>
        </is>
      </c>
      <c r="C5770" t="inlineStr">
        <is>
          <t>https://www.planhotel.com/it/fiere-eventi/</t>
        </is>
      </c>
      <c r="D5770" t="inlineStr">
        <is>
          <t>events</t>
        </is>
      </c>
      <c r="E5770" t="inlineStr">
        <is>
          <t>Fiere &amp; Eventi Hotel   - Planhotel Hospitality group  nell' Oceano Indiano</t>
        </is>
      </c>
      <c r="F5770" t="n">
        <v>1437</v>
      </c>
      <c r="G5770" t="inlineStr">
        <is>
          <t>2026-10-05</t>
        </is>
      </c>
      <c r="H5770" t="inlineStr">
        <is>
          <t>official</t>
        </is>
      </c>
      <c r="I5770" t="inlineStr">
        <is>
          <t>output/pages/013_sandies-bathala/events__planhotel.com__it-fiere-eventi.md</t>
        </is>
      </c>
    </row>
    <row r="5771">
      <c r="A5771" t="n">
        <v>135</v>
      </c>
      <c r="B5771" t="inlineStr">
        <is>
          <t>Diamonds Thudufushi Beach and Water Villas</t>
        </is>
      </c>
      <c r="C5771" t="inlineStr">
        <is>
          <t>https://www.planhotel.com/it/fiere-eventi/</t>
        </is>
      </c>
      <c r="D5771" t="inlineStr">
        <is>
          <t>events</t>
        </is>
      </c>
      <c r="E5771" t="inlineStr">
        <is>
          <t>Fiere &amp; Eventi Hotel   - Planhotel Hospitality group  nell' Oceano Indiano</t>
        </is>
      </c>
      <c r="F5771" t="n">
        <v>1437</v>
      </c>
      <c r="G5771" t="inlineStr">
        <is>
          <t>2026-10-05</t>
        </is>
      </c>
      <c r="H5771" t="inlineStr">
        <is>
          <t>official</t>
        </is>
      </c>
      <c r="I5771" t="inlineStr">
        <is>
          <t>output/pages/135_diamonds-thudufushi-beach-and-water-villas/events__planhotel.com__it-fiere-eventi.md</t>
        </is>
      </c>
    </row>
    <row r="5772">
      <c r="A5772" t="n">
        <v>13</v>
      </c>
      <c r="B5772" t="inlineStr">
        <is>
          <t>Sandies Bathala</t>
        </is>
      </c>
      <c r="C5772" t="inlineStr">
        <is>
          <t>https://www.planhotel.com/privacy/</t>
        </is>
      </c>
      <c r="D5772" t="inlineStr">
        <is>
          <t>events</t>
        </is>
      </c>
      <c r="E5772" t="inlineStr">
        <is>
          <t>Privacy  Hotel - Planhotel Hospitality group  in the Indian Ocean</t>
        </is>
      </c>
      <c r="F5772" t="n">
        <v>14862</v>
      </c>
      <c r="G5772" t="inlineStr">
        <is>
          <t>2026-10-05</t>
        </is>
      </c>
      <c r="H5772" t="inlineStr">
        <is>
          <t>official</t>
        </is>
      </c>
      <c r="I5772" t="inlineStr">
        <is>
          <t>output/pages/013_sandies-bathala/events__planhotel.com__privacy.md</t>
        </is>
      </c>
    </row>
    <row r="5773">
      <c r="A5773" t="n">
        <v>135</v>
      </c>
      <c r="B5773" t="inlineStr">
        <is>
          <t>Diamonds Thudufushi Beach and Water Villas</t>
        </is>
      </c>
      <c r="C5773" t="inlineStr">
        <is>
          <t>https://www.planhotel.com/privacy/</t>
        </is>
      </c>
      <c r="D5773" t="inlineStr">
        <is>
          <t>events</t>
        </is>
      </c>
      <c r="E5773" t="inlineStr">
        <is>
          <t>Privacy  Hotel - Planhotel Hospitality group  in the Indian Ocean</t>
        </is>
      </c>
      <c r="F5773" t="n">
        <v>14862</v>
      </c>
      <c r="G5773" t="inlineStr">
        <is>
          <t>2026-10-05</t>
        </is>
      </c>
      <c r="H5773" t="inlineStr">
        <is>
          <t>official</t>
        </is>
      </c>
      <c r="I5773" t="inlineStr">
        <is>
          <t>output/pages/135_diamonds-thudufushi-beach-and-water-villas/events__planhotel.com__privacy.md</t>
        </is>
      </c>
    </row>
    <row r="5774">
      <c r="A5774" t="n">
        <v>13</v>
      </c>
      <c r="B5774" t="inlineStr">
        <is>
          <t>Sandies Bathala</t>
        </is>
      </c>
      <c r="C5774" t="inlineStr">
        <is>
          <t>https://www.planhotel.com/the-group/</t>
        </is>
      </c>
      <c r="D5774" t="inlineStr">
        <is>
          <t>events</t>
        </is>
      </c>
      <c r="E5774" t="inlineStr">
        <is>
          <t>PLANHOTEL HOSPITALITY GROUP  Hotel - Planhotel Hospitality group  in the Indian Ocean</t>
        </is>
      </c>
      <c r="F5774" t="n">
        <v>2596</v>
      </c>
      <c r="G5774" t="inlineStr">
        <is>
          <t>2026-10-05</t>
        </is>
      </c>
      <c r="H5774" t="inlineStr">
        <is>
          <t>official</t>
        </is>
      </c>
      <c r="I5774" t="inlineStr">
        <is>
          <t>output/pages/013_sandies-bathala/events__planhotel.com__the-group.md</t>
        </is>
      </c>
    </row>
    <row r="5775">
      <c r="A5775" t="n">
        <v>135</v>
      </c>
      <c r="B5775" t="inlineStr">
        <is>
          <t>Diamonds Thudufushi Beach and Water Villas</t>
        </is>
      </c>
      <c r="C5775" t="inlineStr">
        <is>
          <t>https://www.planhotel.com/the-group/</t>
        </is>
      </c>
      <c r="D5775" t="inlineStr">
        <is>
          <t>events</t>
        </is>
      </c>
      <c r="E5775" t="inlineStr">
        <is>
          <t>PLANHOTEL HOSPITALITY GROUP  Hotel - Planhotel Hospitality group  in the Indian Ocean</t>
        </is>
      </c>
      <c r="F5775" t="n">
        <v>2596</v>
      </c>
      <c r="G5775" t="inlineStr">
        <is>
          <t>2026-10-05</t>
        </is>
      </c>
      <c r="H5775" t="inlineStr">
        <is>
          <t>official</t>
        </is>
      </c>
      <c r="I5775" t="inlineStr">
        <is>
          <t>output/pages/135_diamonds-thudufushi-beach-and-water-villas/events__planhotel.com__the-group.md</t>
        </is>
      </c>
    </row>
    <row r="5776">
      <c r="A5776" t="n">
        <v>13</v>
      </c>
      <c r="B5776" t="inlineStr">
        <is>
          <t>Sandies Bathala</t>
        </is>
      </c>
      <c r="C5776" t="inlineStr">
        <is>
          <t>https://www.planhotel.com/it/impressum/</t>
        </is>
      </c>
      <c r="D5776" t="inlineStr">
        <is>
          <t>events</t>
        </is>
      </c>
      <c r="E5776" t="inlineStr">
        <is>
          <t>Impressum Hotel   - Planhotel Hospitality group  nell' Oceano Indiano</t>
        </is>
      </c>
      <c r="F5776" t="n">
        <v>732</v>
      </c>
      <c r="G5776" t="inlineStr">
        <is>
          <t>2026-10-05</t>
        </is>
      </c>
      <c r="H5776" t="inlineStr">
        <is>
          <t>official</t>
        </is>
      </c>
      <c r="I5776" t="inlineStr">
        <is>
          <t>output/pages/013_sandies-bathala/events__planhotel.com__it-impressum.md</t>
        </is>
      </c>
    </row>
    <row r="5777">
      <c r="A5777" t="n">
        <v>135</v>
      </c>
      <c r="B5777" t="inlineStr">
        <is>
          <t>Diamonds Thudufushi Beach and Water Villas</t>
        </is>
      </c>
      <c r="C5777" t="inlineStr">
        <is>
          <t>https://www.planhotel.com/it/impressum/</t>
        </is>
      </c>
      <c r="D5777" t="inlineStr">
        <is>
          <t>events</t>
        </is>
      </c>
      <c r="E5777" t="inlineStr">
        <is>
          <t>Impressum Hotel   - Planhotel Hospitality group  nell' Oceano Indiano</t>
        </is>
      </c>
      <c r="F5777" t="n">
        <v>732</v>
      </c>
      <c r="G5777" t="inlineStr">
        <is>
          <t>2026-10-05</t>
        </is>
      </c>
      <c r="H5777" t="inlineStr">
        <is>
          <t>official</t>
        </is>
      </c>
      <c r="I5777" t="inlineStr">
        <is>
          <t>output/pages/135_diamonds-thudufushi-beach-and-water-villas/events__planhotel.com__it-impressum.md</t>
        </is>
      </c>
    </row>
    <row r="5778">
      <c r="A5778" t="n">
        <v>13</v>
      </c>
      <c r="B5778" t="inlineStr">
        <is>
          <t>Sandies Bathala</t>
        </is>
      </c>
      <c r="C5778" t="inlineStr">
        <is>
          <t>https://www.planhotel.com/de/faq/</t>
        </is>
      </c>
      <c r="D5778" t="inlineStr">
        <is>
          <t>events</t>
        </is>
      </c>
      <c r="E5778" t="inlineStr">
        <is>
          <t>Faq Hotel  -  Planhotel Hospitality group der Indischen Ozean</t>
        </is>
      </c>
      <c r="F5778" t="n">
        <v>7204</v>
      </c>
      <c r="G5778" t="inlineStr">
        <is>
          <t>2026-10-05</t>
        </is>
      </c>
      <c r="H5778" t="inlineStr">
        <is>
          <t>official</t>
        </is>
      </c>
      <c r="I5778" t="inlineStr">
        <is>
          <t>output/pages/013_sandies-bathala/events__planhotel.com__de-faq.md</t>
        </is>
      </c>
    </row>
    <row r="5779">
      <c r="A5779" t="n">
        <v>135</v>
      </c>
      <c r="B5779" t="inlineStr">
        <is>
          <t>Diamonds Thudufushi Beach and Water Villas</t>
        </is>
      </c>
      <c r="C5779" t="inlineStr">
        <is>
          <t>https://www.planhotel.com/de/faq/</t>
        </is>
      </c>
      <c r="D5779" t="inlineStr">
        <is>
          <t>events</t>
        </is>
      </c>
      <c r="E5779" t="inlineStr">
        <is>
          <t>Faq Hotel  -  Planhotel Hospitality group der Indischen Ozean</t>
        </is>
      </c>
      <c r="F5779" t="n">
        <v>7204</v>
      </c>
      <c r="G5779" t="inlineStr">
        <is>
          <t>2026-10-05</t>
        </is>
      </c>
      <c r="H5779" t="inlineStr">
        <is>
          <t>official</t>
        </is>
      </c>
      <c r="I5779" t="inlineStr">
        <is>
          <t>output/pages/135_diamonds-thudufushi-beach-and-water-villas/events__planhotel.com__de-faq.md</t>
        </is>
      </c>
    </row>
    <row r="5780">
      <c r="A5780" t="n">
        <v>13</v>
      </c>
      <c r="B5780" t="inlineStr">
        <is>
          <t>Sandies Bathala</t>
        </is>
      </c>
      <c r="C5780" t="inlineStr">
        <is>
          <t>https://www.planhotel.com/de/professionelle-loesungen/meetings-und-incentives/</t>
        </is>
      </c>
      <c r="D5780" t="inlineStr">
        <is>
          <t>events</t>
        </is>
      </c>
      <c r="E5780" t="inlineStr">
        <is>
          <t>Professionelle Lösungen - Meetings und Incentives Hotel -  Planhotel Hospitality group der Indischen Ozean</t>
        </is>
      </c>
      <c r="F5780" t="n">
        <v>9626</v>
      </c>
      <c r="G5780" t="inlineStr">
        <is>
          <t>2026-10-05</t>
        </is>
      </c>
      <c r="H5780" t="inlineStr">
        <is>
          <t>official</t>
        </is>
      </c>
      <c r="I5780" t="inlineStr">
        <is>
          <t>output/pages/013_sandies-bathala/events__planhotel.com__de-professionelle-loesungen-meetings-und-incentives.md</t>
        </is>
      </c>
    </row>
    <row r="5781">
      <c r="A5781" t="n">
        <v>135</v>
      </c>
      <c r="B5781" t="inlineStr">
        <is>
          <t>Diamonds Thudufushi Beach and Water Villas</t>
        </is>
      </c>
      <c r="C5781" t="inlineStr">
        <is>
          <t>https://www.planhotel.com/de/professionelle-loesungen/meetings-und-incentives/</t>
        </is>
      </c>
      <c r="D5781" t="inlineStr">
        <is>
          <t>events</t>
        </is>
      </c>
      <c r="E5781" t="inlineStr">
        <is>
          <t>Professionelle Lösungen - Meetings und Incentives Hotel -  Planhotel Hospitality group der Indischen Ozean</t>
        </is>
      </c>
      <c r="F5781" t="n">
        <v>9626</v>
      </c>
      <c r="G5781" t="inlineStr">
        <is>
          <t>2026-10-05</t>
        </is>
      </c>
      <c r="H5781" t="inlineStr">
        <is>
          <t>official</t>
        </is>
      </c>
      <c r="I5781" t="inlineStr">
        <is>
          <t>output/pages/135_diamonds-thudufushi-beach-and-water-villas/events__planhotel.com__de-professionelle-loesungen-meetings-und-incentives.md</t>
        </is>
      </c>
    </row>
    <row r="5782">
      <c r="A5782" t="n">
        <v>13</v>
      </c>
      <c r="B5782" t="inlineStr">
        <is>
          <t>Sandies Bathala</t>
        </is>
      </c>
      <c r="C5782" t="inlineStr">
        <is>
          <t>https://www.planhotel.com/travel-professional/meeting-incentive/diamonds-dream-of-africa/</t>
        </is>
      </c>
      <c r="D5782" t="inlineStr">
        <is>
          <t>events</t>
        </is>
      </c>
      <c r="E5782" t="inlineStr">
        <is>
          <t>Meeting &amp; Incentive - Diamonds Malindi  Hotel - Planhotel Hospitality group  in the Indian Ocean</t>
        </is>
      </c>
      <c r="F5782" t="n">
        <v>1338</v>
      </c>
      <c r="G5782" t="inlineStr">
        <is>
          <t>2026-10-05</t>
        </is>
      </c>
      <c r="H5782" t="inlineStr">
        <is>
          <t>official</t>
        </is>
      </c>
      <c r="I5782" t="inlineStr">
        <is>
          <t>output/pages/013_sandies-bathala/events__planhotel.com__travel-professional-meeting-incentive-diamonds-dream-of-afri.md</t>
        </is>
      </c>
    </row>
    <row r="5783">
      <c r="A5783" t="n">
        <v>135</v>
      </c>
      <c r="B5783" t="inlineStr">
        <is>
          <t>Diamonds Thudufushi Beach and Water Villas</t>
        </is>
      </c>
      <c r="C5783" t="inlineStr">
        <is>
          <t>https://www.planhotel.com/travel-professional/meeting-incentive/diamonds-dream-of-africa/</t>
        </is>
      </c>
      <c r="D5783" t="inlineStr">
        <is>
          <t>events</t>
        </is>
      </c>
      <c r="E5783" t="inlineStr">
        <is>
          <t>Meeting &amp; Incentive - Diamonds Malindi  Hotel - Planhotel Hospitality group  in the Indian Ocean</t>
        </is>
      </c>
      <c r="F5783" t="n">
        <v>1338</v>
      </c>
      <c r="G5783" t="inlineStr">
        <is>
          <t>2026-10-05</t>
        </is>
      </c>
      <c r="H5783" t="inlineStr">
        <is>
          <t>official</t>
        </is>
      </c>
      <c r="I5783" t="inlineStr">
        <is>
          <t>output/pages/135_diamonds-thudufushi-beach-and-water-villas/events__planhotel.com__travel-professional-meeting-incentive-diamonds-dream-of-afri.md</t>
        </is>
      </c>
    </row>
    <row r="5784">
      <c r="A5784" t="n">
        <v>13</v>
      </c>
      <c r="B5784" t="inlineStr">
        <is>
          <t>Sandies Bathala</t>
        </is>
      </c>
      <c r="C5784" t="inlineStr">
        <is>
          <t>https://www.planhotel.com/fairs-events/</t>
        </is>
      </c>
      <c r="D5784" t="inlineStr">
        <is>
          <t>events</t>
        </is>
      </c>
      <c r="E5784" t="inlineStr">
        <is>
          <t>Fairs &amp; Events  Hotel - Planhotel Hospitality group  in the Indian Ocean</t>
        </is>
      </c>
      <c r="F5784" t="n">
        <v>1431</v>
      </c>
      <c r="G5784" t="inlineStr">
        <is>
          <t>2026-10-05</t>
        </is>
      </c>
      <c r="H5784" t="inlineStr">
        <is>
          <t>official</t>
        </is>
      </c>
      <c r="I5784" t="inlineStr">
        <is>
          <t>output/pages/013_sandies-bathala/events__planhotel.com__fairs-events.md</t>
        </is>
      </c>
    </row>
    <row r="5785">
      <c r="A5785" t="n">
        <v>135</v>
      </c>
      <c r="B5785" t="inlineStr">
        <is>
          <t>Diamonds Thudufushi Beach and Water Villas</t>
        </is>
      </c>
      <c r="C5785" t="inlineStr">
        <is>
          <t>https://www.planhotel.com/fairs-events/</t>
        </is>
      </c>
      <c r="D5785" t="inlineStr">
        <is>
          <t>events</t>
        </is>
      </c>
      <c r="E5785" t="inlineStr">
        <is>
          <t>Fairs &amp; Events  Hotel - Planhotel Hospitality group  in the Indian Ocean</t>
        </is>
      </c>
      <c r="F5785" t="n">
        <v>1431</v>
      </c>
      <c r="G5785" t="inlineStr">
        <is>
          <t>2026-10-05</t>
        </is>
      </c>
      <c r="H5785" t="inlineStr">
        <is>
          <t>official</t>
        </is>
      </c>
      <c r="I5785" t="inlineStr">
        <is>
          <t>output/pages/135_diamonds-thudufushi-beach-and-water-villas/events__planhotel.com__fairs-events.md</t>
        </is>
      </c>
    </row>
    <row r="5786">
      <c r="A5786" t="n">
        <v>13</v>
      </c>
      <c r="B5786" t="inlineStr">
        <is>
          <t>Sandies Bathala</t>
        </is>
      </c>
      <c r="C5786" t="inlineStr">
        <is>
          <t>https://www.planhotel.com/sustainability/the-big-build-maldives/</t>
        </is>
      </c>
      <c r="D5786" t="inlineStr">
        <is>
          <t>events</t>
        </is>
      </c>
      <c r="E5786" t="inlineStr">
        <is>
          <t>SUSTAINABILITY - THE BIG BUILD MALDIVES  Hotel - Planhotel Hospitality group  in the Indian Ocean</t>
        </is>
      </c>
      <c r="F5786" t="n">
        <v>5291</v>
      </c>
      <c r="G5786" t="inlineStr">
        <is>
          <t>2026-10-05</t>
        </is>
      </c>
      <c r="H5786" t="inlineStr">
        <is>
          <t>official</t>
        </is>
      </c>
      <c r="I5786" t="inlineStr">
        <is>
          <t>output/pages/013_sandies-bathala/events__planhotel.com__sustainability-the-big-build-maldives.md</t>
        </is>
      </c>
    </row>
    <row r="5787">
      <c r="A5787" t="n">
        <v>135</v>
      </c>
      <c r="B5787" t="inlineStr">
        <is>
          <t>Diamonds Thudufushi Beach and Water Villas</t>
        </is>
      </c>
      <c r="C5787" t="inlineStr">
        <is>
          <t>https://www.planhotel.com/sustainability/the-big-build-maldives/</t>
        </is>
      </c>
      <c r="D5787" t="inlineStr">
        <is>
          <t>events</t>
        </is>
      </c>
      <c r="E5787" t="inlineStr">
        <is>
          <t>SUSTAINABILITY - THE BIG BUILD MALDIVES  Hotel - Planhotel Hospitality group  in the Indian Ocean</t>
        </is>
      </c>
      <c r="F5787" t="n">
        <v>5291</v>
      </c>
      <c r="G5787" t="inlineStr">
        <is>
          <t>2026-10-05</t>
        </is>
      </c>
      <c r="H5787" t="inlineStr">
        <is>
          <t>official</t>
        </is>
      </c>
      <c r="I5787" t="inlineStr">
        <is>
          <t>output/pages/135_diamonds-thudufushi-beach-and-water-villas/events__planhotel.com__sustainability-the-big-build-maldives.md</t>
        </is>
      </c>
    </row>
    <row r="5788">
      <c r="A5788" t="n">
        <v>13</v>
      </c>
      <c r="B5788" t="inlineStr">
        <is>
          <t>Sandies Bathala</t>
        </is>
      </c>
      <c r="C5788" t="inlineStr">
        <is>
          <t>https://www.planhotel.com/travel-professional/weddings-ceremonies/</t>
        </is>
      </c>
      <c r="D5788" t="inlineStr">
        <is>
          <t>wedding</t>
        </is>
      </c>
      <c r="E5788" t="inlineStr">
        <is>
          <t>Travel Professional - Weddings &amp; Ceremonies  Hotel - Planhotel Hospitality group  in the Indian Ocean</t>
        </is>
      </c>
      <c r="F5788" t="n">
        <v>7064</v>
      </c>
      <c r="G5788" t="inlineStr">
        <is>
          <t>2026-10-05</t>
        </is>
      </c>
      <c r="H5788" t="inlineStr">
        <is>
          <t>official</t>
        </is>
      </c>
      <c r="I5788" t="inlineStr">
        <is>
          <t>output/pages/013_sandies-bathala/wedding__planhotel.com__travel-professional-weddings-ceremonies.md</t>
        </is>
      </c>
    </row>
    <row r="5789">
      <c r="A5789" t="n">
        <v>135</v>
      </c>
      <c r="B5789" t="inlineStr">
        <is>
          <t>Diamonds Thudufushi Beach and Water Villas</t>
        </is>
      </c>
      <c r="C5789" t="inlineStr">
        <is>
          <t>https://www.planhotel.com/travel-professional/weddings-ceremonies/</t>
        </is>
      </c>
      <c r="D5789" t="inlineStr">
        <is>
          <t>wedding</t>
        </is>
      </c>
      <c r="E5789" t="inlineStr">
        <is>
          <t>Travel Professional - Weddings &amp; Ceremonies  Hotel - Planhotel Hospitality group  in the Indian Ocean</t>
        </is>
      </c>
      <c r="F5789" t="n">
        <v>7064</v>
      </c>
      <c r="G5789" t="inlineStr">
        <is>
          <t>2026-10-05</t>
        </is>
      </c>
      <c r="H5789" t="inlineStr">
        <is>
          <t>official</t>
        </is>
      </c>
      <c r="I5789" t="inlineStr">
        <is>
          <t>output/pages/135_diamonds-thudufushi-beach-and-water-villas/wedding__planhotel.com__travel-professional-weddings-ceremonies.md</t>
        </is>
      </c>
    </row>
    <row r="5790">
      <c r="A5790" t="n">
        <v>13</v>
      </c>
      <c r="B5790" t="inlineStr">
        <is>
          <t>Sandies Bathala</t>
        </is>
      </c>
      <c r="C5790" t="inlineStr">
        <is>
          <t>https://www.planhotel.com/travel-professional/weddings-ceremonies/diamonds-mapenzi-beach/</t>
        </is>
      </c>
      <c r="D5790" t="inlineStr">
        <is>
          <t>wedding</t>
        </is>
      </c>
      <c r="E5790" t="inlineStr">
        <is>
          <t>Weddings &amp; Ceremonies - Diamonds Mapenzi Beach  Hotel - Planhotel Hospitality group  in the Indian Ocean</t>
        </is>
      </c>
      <c r="F5790" t="n">
        <v>1604</v>
      </c>
      <c r="G5790" t="inlineStr">
        <is>
          <t>2026-10-05</t>
        </is>
      </c>
      <c r="H5790" t="inlineStr">
        <is>
          <t>official</t>
        </is>
      </c>
      <c r="I5790" t="inlineStr">
        <is>
          <t>output/pages/013_sandies-bathala/wedding__planhotel.com__travel-professional-weddings-ceremonies-diamonds-mapenzi-bea.md</t>
        </is>
      </c>
    </row>
    <row r="5791">
      <c r="A5791" t="n">
        <v>135</v>
      </c>
      <c r="B5791" t="inlineStr">
        <is>
          <t>Diamonds Thudufushi Beach and Water Villas</t>
        </is>
      </c>
      <c r="C5791" t="inlineStr">
        <is>
          <t>https://www.planhotel.com/travel-professional/weddings-ceremonies/diamonds-mapenzi-beach/</t>
        </is>
      </c>
      <c r="D5791" t="inlineStr">
        <is>
          <t>wedding</t>
        </is>
      </c>
      <c r="E5791" t="inlineStr">
        <is>
          <t>Weddings &amp; Ceremonies - Diamonds Mapenzi Beach  Hotel - Planhotel Hospitality group  in the Indian Ocean</t>
        </is>
      </c>
      <c r="F5791" t="n">
        <v>1604</v>
      </c>
      <c r="G5791" t="inlineStr">
        <is>
          <t>2026-10-05</t>
        </is>
      </c>
      <c r="H5791" t="inlineStr">
        <is>
          <t>official</t>
        </is>
      </c>
      <c r="I5791" t="inlineStr">
        <is>
          <t>output/pages/135_diamonds-thudufushi-beach-and-water-villas/wedding__planhotel.com__travel-professional-weddings-ceremonies-diamonds-mapenzi-bea.md</t>
        </is>
      </c>
    </row>
    <row r="5792">
      <c r="A5792" t="n">
        <v>13</v>
      </c>
      <c r="B5792" t="inlineStr">
        <is>
          <t>Sandies Bathala</t>
        </is>
      </c>
      <c r="C5792" t="inlineStr">
        <is>
          <t>https://www.planhotel.com/de/professionelle-loesungen/hochzeiten-zeremonien/diamonds-mapenzi-beach/</t>
        </is>
      </c>
      <c r="D5792" t="inlineStr">
        <is>
          <t>events</t>
        </is>
      </c>
      <c r="E5792" t="inlineStr">
        <is>
          <t>Hochzeiten &amp; Zeremonien - Diamonds Mapenzi Beach Hotel -  Planhotel Hospitality group der Indischen Ozean</t>
        </is>
      </c>
      <c r="F5792" t="n">
        <v>1643</v>
      </c>
      <c r="G5792" t="inlineStr">
        <is>
          <t>2026-10-05</t>
        </is>
      </c>
      <c r="H5792" t="inlineStr">
        <is>
          <t>official</t>
        </is>
      </c>
      <c r="I5792" t="inlineStr">
        <is>
          <t>output/pages/013_sandies-bathala/events__planhotel.com__de-professionelle-loesungen-hochzeiten-zeremonien-diamonds-m.md</t>
        </is>
      </c>
    </row>
    <row r="5793">
      <c r="A5793" t="n">
        <v>135</v>
      </c>
      <c r="B5793" t="inlineStr">
        <is>
          <t>Diamonds Thudufushi Beach and Water Villas</t>
        </is>
      </c>
      <c r="C5793" t="inlineStr">
        <is>
          <t>https://www.planhotel.com/de/professionelle-loesungen/hochzeiten-zeremonien/diamonds-mapenzi-beach/</t>
        </is>
      </c>
      <c r="D5793" t="inlineStr">
        <is>
          <t>events</t>
        </is>
      </c>
      <c r="E5793" t="inlineStr">
        <is>
          <t>Hochzeiten &amp; Zeremonien - Diamonds Mapenzi Beach Hotel -  Planhotel Hospitality group der Indischen Ozean</t>
        </is>
      </c>
      <c r="F5793" t="n">
        <v>1643</v>
      </c>
      <c r="G5793" t="inlineStr">
        <is>
          <t>2026-10-05</t>
        </is>
      </c>
      <c r="H5793" t="inlineStr">
        <is>
          <t>official</t>
        </is>
      </c>
      <c r="I5793" t="inlineStr">
        <is>
          <t>output/pages/135_diamonds-thudufushi-beach-and-water-villas/events__planhotel.com__de-professionelle-loesungen-hochzeiten-zeremonien-diamonds-m.md</t>
        </is>
      </c>
    </row>
    <row r="5794">
      <c r="A5794" t="n">
        <v>13</v>
      </c>
      <c r="B5794" t="inlineStr">
        <is>
          <t>Sandies Bathala</t>
        </is>
      </c>
      <c r="C5794" t="inlineStr">
        <is>
          <t>https://www.planhotel.com/fr/solutions-professionnelles/meeting-incentive/diamonds-dream-africa/</t>
        </is>
      </c>
      <c r="D5794" t="inlineStr">
        <is>
          <t>events</t>
        </is>
      </c>
      <c r="E5794" t="inlineStr">
        <is>
          <t>Meeting &amp; Incentive - Diamonds Dream of Africa Hotel  -  Planhotel Hospitality group dans l'Océan Indien</t>
        </is>
      </c>
      <c r="F5794" t="n">
        <v>1150</v>
      </c>
      <c r="G5794" t="inlineStr">
        <is>
          <t>2026-10-05</t>
        </is>
      </c>
      <c r="H5794" t="inlineStr">
        <is>
          <t>official</t>
        </is>
      </c>
      <c r="I5794" t="inlineStr">
        <is>
          <t>output/pages/013_sandies-bathala/events__planhotel.com__fr-solutions-professionnelles-meeting-incentive-diamonds-dre.md</t>
        </is>
      </c>
    </row>
    <row r="5795">
      <c r="A5795" t="n">
        <v>135</v>
      </c>
      <c r="B5795" t="inlineStr">
        <is>
          <t>Diamonds Thudufushi Beach and Water Villas</t>
        </is>
      </c>
      <c r="C5795" t="inlineStr">
        <is>
          <t>https://www.planhotel.com/fr/solutions-professionnelles/meeting-incentive/diamonds-dream-africa/</t>
        </is>
      </c>
      <c r="D5795" t="inlineStr">
        <is>
          <t>events</t>
        </is>
      </c>
      <c r="E5795" t="inlineStr">
        <is>
          <t>Meeting &amp; Incentive - Diamonds Dream of Africa Hotel  -  Planhotel Hospitality group dans l'Océan Indien</t>
        </is>
      </c>
      <c r="F5795" t="n">
        <v>1150</v>
      </c>
      <c r="G5795" t="inlineStr">
        <is>
          <t>2026-10-05</t>
        </is>
      </c>
      <c r="H5795" t="inlineStr">
        <is>
          <t>official</t>
        </is>
      </c>
      <c r="I5795" t="inlineStr">
        <is>
          <t>output/pages/135_diamonds-thudufushi-beach-and-water-villas/events__planhotel.com__fr-solutions-professionnelles-meeting-incentive-diamonds-dre.md</t>
        </is>
      </c>
    </row>
    <row r="5796">
      <c r="A5796" t="n">
        <v>13</v>
      </c>
      <c r="B5796" t="inlineStr">
        <is>
          <t>Sandies Bathala</t>
        </is>
      </c>
      <c r="C5796" t="inlineStr">
        <is>
          <t>https://www.planhotel.com/de/professionelle-loesungen/flitterwochen-und-jubilaen/sandies-tropical-village/</t>
        </is>
      </c>
      <c r="D5796" t="inlineStr">
        <is>
          <t>events</t>
        </is>
      </c>
      <c r="E5796" t="inlineStr">
        <is>
          <t>Flitterwochen und Jubilaen - Sandies Tropical Village Hotel -  Planhotel Hospitality group der Indischen Ozean</t>
        </is>
      </c>
      <c r="F5796" t="n">
        <v>1518</v>
      </c>
      <c r="G5796" t="inlineStr">
        <is>
          <t>2026-10-05</t>
        </is>
      </c>
      <c r="H5796" t="inlineStr">
        <is>
          <t>official</t>
        </is>
      </c>
      <c r="I5796" t="inlineStr">
        <is>
          <t>output/pages/013_sandies-bathala/events__planhotel.com__de-professionelle-loesungen-flitterwochen-und-jubilaen-sandi.md</t>
        </is>
      </c>
    </row>
    <row r="5797">
      <c r="A5797" t="n">
        <v>135</v>
      </c>
      <c r="B5797" t="inlineStr">
        <is>
          <t>Diamonds Thudufushi Beach and Water Villas</t>
        </is>
      </c>
      <c r="C5797" t="inlineStr">
        <is>
          <t>https://www.planhotel.com/de/professionelle-loesungen/flitterwochen-und-jubilaen/sandies-tropical-village/</t>
        </is>
      </c>
      <c r="D5797" t="inlineStr">
        <is>
          <t>events</t>
        </is>
      </c>
      <c r="E5797" t="inlineStr">
        <is>
          <t>Flitterwochen und Jubilaen - Sandies Tropical Village Hotel -  Planhotel Hospitality group der Indischen Ozean</t>
        </is>
      </c>
      <c r="F5797" t="n">
        <v>1518</v>
      </c>
      <c r="G5797" t="inlineStr">
        <is>
          <t>2026-10-05</t>
        </is>
      </c>
      <c r="H5797" t="inlineStr">
        <is>
          <t>official</t>
        </is>
      </c>
      <c r="I5797" t="inlineStr">
        <is>
          <t>output/pages/135_diamonds-thudufushi-beach-and-water-villas/events__planhotel.com__de-professionelle-loesungen-flitterwochen-und-jubilaen-sandi.md</t>
        </is>
      </c>
    </row>
    <row r="5798">
      <c r="A5798" t="n">
        <v>13</v>
      </c>
      <c r="B5798" t="inlineStr">
        <is>
          <t>Sandies Bathala</t>
        </is>
      </c>
      <c r="C5798" t="inlineStr">
        <is>
          <t>https://www.planhotel.com/fr/nos-hotels-resorts/</t>
        </is>
      </c>
      <c r="D5798" t="inlineStr">
        <is>
          <t>events</t>
        </is>
      </c>
      <c r="E5798" t="inlineStr">
        <is>
          <t>Nos Hôtels &amp; Resorts Hotel  -  Planhotel Hospitality group dans l'Océan Indien</t>
        </is>
      </c>
      <c r="F5798" t="n">
        <v>3223</v>
      </c>
      <c r="G5798" t="inlineStr">
        <is>
          <t>2026-10-05</t>
        </is>
      </c>
      <c r="H5798" t="inlineStr">
        <is>
          <t>official</t>
        </is>
      </c>
      <c r="I5798" t="inlineStr">
        <is>
          <t>output/pages/013_sandies-bathala/events__planhotel.com__fr-nos-hotels-resorts.md</t>
        </is>
      </c>
    </row>
    <row r="5799">
      <c r="A5799" t="n">
        <v>135</v>
      </c>
      <c r="B5799" t="inlineStr">
        <is>
          <t>Diamonds Thudufushi Beach and Water Villas</t>
        </is>
      </c>
      <c r="C5799" t="inlineStr">
        <is>
          <t>https://www.planhotel.com/fr/nos-hotels-resorts/</t>
        </is>
      </c>
      <c r="D5799" t="inlineStr">
        <is>
          <t>events</t>
        </is>
      </c>
      <c r="E5799" t="inlineStr">
        <is>
          <t>Nos Hôtels &amp; Resorts Hotel  -  Planhotel Hospitality group dans l'Océan Indien</t>
        </is>
      </c>
      <c r="F5799" t="n">
        <v>3223</v>
      </c>
      <c r="G5799" t="inlineStr">
        <is>
          <t>2026-10-05</t>
        </is>
      </c>
      <c r="H5799" t="inlineStr">
        <is>
          <t>official</t>
        </is>
      </c>
      <c r="I5799" t="inlineStr">
        <is>
          <t>output/pages/135_diamonds-thudufushi-beach-and-water-villas/events__planhotel.com__fr-nos-hotels-resorts.md</t>
        </is>
      </c>
    </row>
    <row r="5800">
      <c r="A5800" t="n">
        <v>13</v>
      </c>
      <c r="B5800" t="inlineStr">
        <is>
          <t>Sandies Bathala</t>
        </is>
      </c>
      <c r="C5800" t="inlineStr">
        <is>
          <t>https://www.planhotel.com/travel-professional/honeymoons-anniversaries/diamonds-mapenzi-beach/</t>
        </is>
      </c>
      <c r="D5800" t="inlineStr">
        <is>
          <t>wedding</t>
        </is>
      </c>
      <c r="E5800" t="inlineStr">
        <is>
          <t>Honeymoons &amp; Anniversaries - Diamonds Mapenzi Beach  Hotel - Planhotel Hospitality group  in the Indian Ocean</t>
        </is>
      </c>
      <c r="F5800" t="n">
        <v>1858</v>
      </c>
      <c r="G5800" t="inlineStr">
        <is>
          <t>2026-10-05</t>
        </is>
      </c>
      <c r="H5800" t="inlineStr">
        <is>
          <t>official</t>
        </is>
      </c>
      <c r="I5800" t="inlineStr">
        <is>
          <t>output/pages/013_sandies-bathala/wedding__planhotel.com__travel-professional-honeymoons-anniversaries-diamonds-mapenz.md</t>
        </is>
      </c>
    </row>
    <row r="5801">
      <c r="A5801" t="n">
        <v>135</v>
      </c>
      <c r="B5801" t="inlineStr">
        <is>
          <t>Diamonds Thudufushi Beach and Water Villas</t>
        </is>
      </c>
      <c r="C5801" t="inlineStr">
        <is>
          <t>https://www.planhotel.com/travel-professional/honeymoons-anniversaries/diamonds-mapenzi-beach/</t>
        </is>
      </c>
      <c r="D5801" t="inlineStr">
        <is>
          <t>wedding</t>
        </is>
      </c>
      <c r="E5801" t="inlineStr">
        <is>
          <t>Honeymoons &amp; Anniversaries - Diamonds Mapenzi Beach  Hotel - Planhotel Hospitality group  in the Indian Ocean</t>
        </is>
      </c>
      <c r="F5801" t="n">
        <v>1858</v>
      </c>
      <c r="G5801" t="inlineStr">
        <is>
          <t>2026-10-05</t>
        </is>
      </c>
      <c r="H5801" t="inlineStr">
        <is>
          <t>official</t>
        </is>
      </c>
      <c r="I5801" t="inlineStr">
        <is>
          <t>output/pages/135_diamonds-thudufushi-beach-and-water-villas/wedding__planhotel.com__travel-professional-honeymoons-anniversaries-diamonds-mapenz.md</t>
        </is>
      </c>
    </row>
    <row r="5802">
      <c r="A5802" t="n">
        <v>13</v>
      </c>
      <c r="B5802" t="inlineStr">
        <is>
          <t>Sandies Bathala</t>
        </is>
      </c>
      <c r="C5802" t="inlineStr">
        <is>
          <t>https://www.planhotel.com/it/i-nostri-hotels-resorts/</t>
        </is>
      </c>
      <c r="D5802" t="inlineStr">
        <is>
          <t>events</t>
        </is>
      </c>
      <c r="E5802" t="inlineStr">
        <is>
          <t>I Nostri Hotels &amp; Resorts Hotel   - Planhotel Hospitality group  nell' Oceano Indiano</t>
        </is>
      </c>
      <c r="F5802" t="n">
        <v>3247</v>
      </c>
      <c r="G5802" t="inlineStr">
        <is>
          <t>2026-10-05</t>
        </is>
      </c>
      <c r="H5802" t="inlineStr">
        <is>
          <t>official</t>
        </is>
      </c>
      <c r="I5802" t="inlineStr">
        <is>
          <t>output/pages/013_sandies-bathala/events__planhotel.com__it-i-nostri-hotels-resorts.md</t>
        </is>
      </c>
    </row>
    <row r="5803">
      <c r="A5803" t="n">
        <v>135</v>
      </c>
      <c r="B5803" t="inlineStr">
        <is>
          <t>Diamonds Thudufushi Beach and Water Villas</t>
        </is>
      </c>
      <c r="C5803" t="inlineStr">
        <is>
          <t>https://www.planhotel.com/it/i-nostri-hotels-resorts/</t>
        </is>
      </c>
      <c r="D5803" t="inlineStr">
        <is>
          <t>events</t>
        </is>
      </c>
      <c r="E5803" t="inlineStr">
        <is>
          <t>I Nostri Hotels &amp; Resorts Hotel   - Planhotel Hospitality group  nell' Oceano Indiano</t>
        </is>
      </c>
      <c r="F5803" t="n">
        <v>3247</v>
      </c>
      <c r="G5803" t="inlineStr">
        <is>
          <t>2026-10-05</t>
        </is>
      </c>
      <c r="H5803" t="inlineStr">
        <is>
          <t>official</t>
        </is>
      </c>
      <c r="I5803" t="inlineStr">
        <is>
          <t>output/pages/135_diamonds-thudufushi-beach-and-water-villas/events__planhotel.com__it-i-nostri-hotels-resorts.md</t>
        </is>
      </c>
    </row>
    <row r="5804">
      <c r="A5804" t="n">
        <v>13</v>
      </c>
      <c r="B5804" t="inlineStr">
        <is>
          <t>Sandies Bathala</t>
        </is>
      </c>
      <c r="C5804" t="inlineStr">
        <is>
          <t>https://www.planhotel.com/it/travel-professional-it/meeting-incentive/</t>
        </is>
      </c>
      <c r="D5804" t="inlineStr">
        <is>
          <t>events</t>
        </is>
      </c>
      <c r="E5804" t="inlineStr">
        <is>
          <t>Soluzioni Professionali - Meeting &amp; Incentive Hotel  - Planhotel Hospitality group  nell' Oceano Indiano</t>
        </is>
      </c>
      <c r="F5804" t="n">
        <v>10505</v>
      </c>
      <c r="G5804" t="inlineStr">
        <is>
          <t>2026-10-05</t>
        </is>
      </c>
      <c r="H5804" t="inlineStr">
        <is>
          <t>official</t>
        </is>
      </c>
      <c r="I5804" t="inlineStr">
        <is>
          <t>output/pages/013_sandies-bathala/events__planhotel.com__it-travel-professional-it-meeting-incentive.md</t>
        </is>
      </c>
    </row>
    <row r="5805">
      <c r="A5805" t="n">
        <v>135</v>
      </c>
      <c r="B5805" t="inlineStr">
        <is>
          <t>Diamonds Thudufushi Beach and Water Villas</t>
        </is>
      </c>
      <c r="C5805" t="inlineStr">
        <is>
          <t>https://www.planhotel.com/it/travel-professional-it/meeting-incentive/</t>
        </is>
      </c>
      <c r="D5805" t="inlineStr">
        <is>
          <t>events</t>
        </is>
      </c>
      <c r="E5805" t="inlineStr">
        <is>
          <t>Soluzioni Professionali - Meeting &amp; Incentive Hotel  - Planhotel Hospitality group  nell' Oceano Indiano</t>
        </is>
      </c>
      <c r="F5805" t="n">
        <v>10505</v>
      </c>
      <c r="G5805" t="inlineStr">
        <is>
          <t>2026-10-05</t>
        </is>
      </c>
      <c r="H5805" t="inlineStr">
        <is>
          <t>official</t>
        </is>
      </c>
      <c r="I5805" t="inlineStr">
        <is>
          <t>output/pages/135_diamonds-thudufushi-beach-and-water-villas/events__planhotel.com__it-travel-professional-it-meeting-incentive.md</t>
        </is>
      </c>
    </row>
    <row r="5806">
      <c r="A5806" t="n">
        <v>13</v>
      </c>
      <c r="B5806" t="inlineStr">
        <is>
          <t>Sandies Bathala</t>
        </is>
      </c>
      <c r="C5806" t="inlineStr">
        <is>
          <t>https://www.planhotel.com/travel-professional/meeting-incentive/diamonds-leisure-beach-golf-resort/</t>
        </is>
      </c>
      <c r="D5806" t="inlineStr">
        <is>
          <t>events</t>
        </is>
      </c>
      <c r="E5806" t="inlineStr">
        <is>
          <t>Meeting &amp; Incentive - Diamonds Leisure Beach &amp; Golf Resort  Hotel - Planhotel Hospitality group  in the Indian Ocean</t>
        </is>
      </c>
      <c r="F5806" t="n">
        <v>1160</v>
      </c>
      <c r="G5806" t="inlineStr">
        <is>
          <t>2026-10-05</t>
        </is>
      </c>
      <c r="H5806" t="inlineStr">
        <is>
          <t>official</t>
        </is>
      </c>
      <c r="I5806" t="inlineStr">
        <is>
          <t>output/pages/013_sandies-bathala/events__planhotel.com__travel-professional-meeting-incentive-diamonds-leisure-beach.md</t>
        </is>
      </c>
    </row>
    <row r="5807">
      <c r="A5807" t="n">
        <v>135</v>
      </c>
      <c r="B5807" t="inlineStr">
        <is>
          <t>Diamonds Thudufushi Beach and Water Villas</t>
        </is>
      </c>
      <c r="C5807" t="inlineStr">
        <is>
          <t>https://www.planhotel.com/travel-professional/meeting-incentive/diamonds-leisure-beach-golf-resort/</t>
        </is>
      </c>
      <c r="D5807" t="inlineStr">
        <is>
          <t>events</t>
        </is>
      </c>
      <c r="E5807" t="inlineStr">
        <is>
          <t>Meeting &amp; Incentive - Diamonds Leisure Beach &amp; Golf Resort  Hotel - Planhotel Hospitality group  in the Indian Ocean</t>
        </is>
      </c>
      <c r="F5807" t="n">
        <v>1160</v>
      </c>
      <c r="G5807" t="inlineStr">
        <is>
          <t>2026-10-05</t>
        </is>
      </c>
      <c r="H5807" t="inlineStr">
        <is>
          <t>official</t>
        </is>
      </c>
      <c r="I5807" t="inlineStr">
        <is>
          <t>output/pages/135_diamonds-thudufushi-beach-and-water-villas/events__planhotel.com__travel-professional-meeting-incentive-diamonds-leisure-beach.md</t>
        </is>
      </c>
    </row>
    <row r="5808">
      <c r="A5808" t="n">
        <v>13</v>
      </c>
      <c r="B5808" t="inlineStr">
        <is>
          <t>Sandies Bathala</t>
        </is>
      </c>
      <c r="C5808" t="inlineStr">
        <is>
          <t>https://www.planhotel.com/fr/nos-hotels-resorts/diamonds-hotels-resorts/diamonds-thudufushi/</t>
        </is>
      </c>
      <c r="D5808" t="inlineStr">
        <is>
          <t>events</t>
        </is>
      </c>
      <c r="E5808" t="inlineStr">
        <is>
          <t>Diamonds Hotels and Resorts - DIAMONDS THUDUFUSHI Hotel  -  Planhotel Hospitality group dans l'Océan Indien</t>
        </is>
      </c>
      <c r="F5808" t="n">
        <v>961</v>
      </c>
      <c r="G5808" t="inlineStr">
        <is>
          <t>2026-10-05</t>
        </is>
      </c>
      <c r="H5808" t="inlineStr">
        <is>
          <t>official</t>
        </is>
      </c>
      <c r="I5808" t="inlineStr">
        <is>
          <t>output/pages/013_sandies-bathala/events__planhotel.com__fr-nos-hotels-resorts-diamonds-hotels-resorts-diamonds-thudu.md</t>
        </is>
      </c>
    </row>
    <row r="5809">
      <c r="A5809" t="n">
        <v>135</v>
      </c>
      <c r="B5809" t="inlineStr">
        <is>
          <t>Diamonds Thudufushi Beach and Water Villas</t>
        </is>
      </c>
      <c r="C5809" t="inlineStr">
        <is>
          <t>https://www.planhotel.com/fr/nos-hotels-resorts/diamonds-hotels-resorts/diamonds-thudufushi/</t>
        </is>
      </c>
      <c r="D5809" t="inlineStr">
        <is>
          <t>events</t>
        </is>
      </c>
      <c r="E5809" t="inlineStr">
        <is>
          <t>Diamonds Hotels and Resorts - DIAMONDS THUDUFUSHI Hotel  -  Planhotel Hospitality group dans l'Océan Indien</t>
        </is>
      </c>
      <c r="F5809" t="n">
        <v>961</v>
      </c>
      <c r="G5809" t="inlineStr">
        <is>
          <t>2026-10-05</t>
        </is>
      </c>
      <c r="H5809" t="inlineStr">
        <is>
          <t>official</t>
        </is>
      </c>
      <c r="I5809" t="inlineStr">
        <is>
          <t>output/pages/135_diamonds-thudufushi-beach-and-water-villas/events__planhotel.com__fr-nos-hotels-resorts-diamonds-hotels-resorts-diamonds-thudu.md</t>
        </is>
      </c>
    </row>
    <row r="5810">
      <c r="A5810" t="n">
        <v>13</v>
      </c>
      <c r="B5810" t="inlineStr">
        <is>
          <t>Sandies Bathala</t>
        </is>
      </c>
      <c r="C5810" t="inlineStr">
        <is>
          <t>https://www.planhotel.com/fr/nos-hotels-resorts/diamonds-hotels-resorts/diamonds-malindi/</t>
        </is>
      </c>
      <c r="D5810" t="inlineStr">
        <is>
          <t>events</t>
        </is>
      </c>
      <c r="E5810" t="inlineStr">
        <is>
          <t>Diamonds Hotels and Resorts - DIAMONDS MALINDI Hotel  -  Planhotel Hospitality group dans l'Océan Indien</t>
        </is>
      </c>
      <c r="F5810" t="n">
        <v>955</v>
      </c>
      <c r="G5810" t="inlineStr">
        <is>
          <t>2026-10-05</t>
        </is>
      </c>
      <c r="H5810" t="inlineStr">
        <is>
          <t>official</t>
        </is>
      </c>
      <c r="I5810" t="inlineStr">
        <is>
          <t>output/pages/013_sandies-bathala/events__planhotel.com__fr-nos-hotels-resorts-diamonds-hotels-resorts-diamonds-malin.md</t>
        </is>
      </c>
    </row>
    <row r="5811">
      <c r="A5811" t="n">
        <v>135</v>
      </c>
      <c r="B5811" t="inlineStr">
        <is>
          <t>Diamonds Thudufushi Beach and Water Villas</t>
        </is>
      </c>
      <c r="C5811" t="inlineStr">
        <is>
          <t>https://www.planhotel.com/fr/nos-hotels-resorts/diamonds-hotels-resorts/diamonds-malindi/</t>
        </is>
      </c>
      <c r="D5811" t="inlineStr">
        <is>
          <t>events</t>
        </is>
      </c>
      <c r="E5811" t="inlineStr">
        <is>
          <t>Diamonds Hotels and Resorts - DIAMONDS MALINDI Hotel  -  Planhotel Hospitality group dans l'Océan Indien</t>
        </is>
      </c>
      <c r="F5811" t="n">
        <v>955</v>
      </c>
      <c r="G5811" t="inlineStr">
        <is>
          <t>2026-10-05</t>
        </is>
      </c>
      <c r="H5811" t="inlineStr">
        <is>
          <t>official</t>
        </is>
      </c>
      <c r="I5811" t="inlineStr">
        <is>
          <t>output/pages/135_diamonds-thudufushi-beach-and-water-villas/events__planhotel.com__fr-nos-hotels-resorts-diamonds-hotels-resorts-diamonds-malin.md</t>
        </is>
      </c>
    </row>
    <row r="5812">
      <c r="A5812" t="n">
        <v>13</v>
      </c>
      <c r="B5812" t="inlineStr">
        <is>
          <t>Sandies Bathala</t>
        </is>
      </c>
      <c r="C5812" t="inlineStr">
        <is>
          <t>https://www.planhotel.com/it/sitemap/</t>
        </is>
      </c>
      <c r="D5812" t="inlineStr">
        <is>
          <t>events</t>
        </is>
      </c>
      <c r="E5812" t="inlineStr">
        <is>
          <t>Sitemap Hotel   - Planhotel Hospitality group  nell' Oceano Indiano</t>
        </is>
      </c>
      <c r="F5812" t="n">
        <v>2047</v>
      </c>
      <c r="G5812" t="inlineStr">
        <is>
          <t>2026-10-05</t>
        </is>
      </c>
      <c r="H5812" t="inlineStr">
        <is>
          <t>official</t>
        </is>
      </c>
      <c r="I5812" t="inlineStr">
        <is>
          <t>output/pages/013_sandies-bathala/events__planhotel.com__it-sitemap.md</t>
        </is>
      </c>
    </row>
    <row r="5813">
      <c r="A5813" t="n">
        <v>135</v>
      </c>
      <c r="B5813" t="inlineStr">
        <is>
          <t>Diamonds Thudufushi Beach and Water Villas</t>
        </is>
      </c>
      <c r="C5813" t="inlineStr">
        <is>
          <t>https://www.planhotel.com/it/sitemap/</t>
        </is>
      </c>
      <c r="D5813" t="inlineStr">
        <is>
          <t>events</t>
        </is>
      </c>
      <c r="E5813" t="inlineStr">
        <is>
          <t>Sitemap Hotel   - Planhotel Hospitality group  nell' Oceano Indiano</t>
        </is>
      </c>
      <c r="F5813" t="n">
        <v>2047</v>
      </c>
      <c r="G5813" t="inlineStr">
        <is>
          <t>2026-10-05</t>
        </is>
      </c>
      <c r="H5813" t="inlineStr">
        <is>
          <t>official</t>
        </is>
      </c>
      <c r="I5813" t="inlineStr">
        <is>
          <t>output/pages/135_diamonds-thudufushi-beach-and-water-villas/events__planhotel.com__it-sitemap.md</t>
        </is>
      </c>
    </row>
    <row r="5814">
      <c r="A5814" t="n">
        <v>13</v>
      </c>
      <c r="B5814" t="inlineStr">
        <is>
          <t>Sandies Bathala</t>
        </is>
      </c>
      <c r="C5814" t="inlineStr">
        <is>
          <t>https://www.planhotel.com/sustainability/sustainable-mobility/</t>
        </is>
      </c>
      <c r="D5814" t="inlineStr">
        <is>
          <t>events</t>
        </is>
      </c>
      <c r="E5814" t="inlineStr">
        <is>
          <t>SUSTAINABILITY - SUSTAINABLE MOBILITY  Hotel - Planhotel Hospitality group  in the Indian Ocean</t>
        </is>
      </c>
      <c r="F5814" t="n">
        <v>3332</v>
      </c>
      <c r="G5814" t="inlineStr">
        <is>
          <t>2026-10-05</t>
        </is>
      </c>
      <c r="H5814" t="inlineStr">
        <is>
          <t>official</t>
        </is>
      </c>
      <c r="I5814" t="inlineStr">
        <is>
          <t>output/pages/013_sandies-bathala/events__planhotel.com__sustainability-sustainable-mobility.md</t>
        </is>
      </c>
    </row>
    <row r="5815">
      <c r="A5815" t="n">
        <v>135</v>
      </c>
      <c r="B5815" t="inlineStr">
        <is>
          <t>Diamonds Thudufushi Beach and Water Villas</t>
        </is>
      </c>
      <c r="C5815" t="inlineStr">
        <is>
          <t>https://www.planhotel.com/sustainability/sustainable-mobility/</t>
        </is>
      </c>
      <c r="D5815" t="inlineStr">
        <is>
          <t>events</t>
        </is>
      </c>
      <c r="E5815" t="inlineStr">
        <is>
          <t>SUSTAINABILITY - SUSTAINABLE MOBILITY  Hotel - Planhotel Hospitality group  in the Indian Ocean</t>
        </is>
      </c>
      <c r="F5815" t="n">
        <v>3332</v>
      </c>
      <c r="G5815" t="inlineStr">
        <is>
          <t>2026-10-05</t>
        </is>
      </c>
      <c r="H5815" t="inlineStr">
        <is>
          <t>official</t>
        </is>
      </c>
      <c r="I5815" t="inlineStr">
        <is>
          <t>output/pages/135_diamonds-thudufushi-beach-and-water-villas/events__planhotel.com__sustainability-sustainable-mobility.md</t>
        </is>
      </c>
    </row>
    <row r="5816">
      <c r="A5816" t="n">
        <v>13</v>
      </c>
      <c r="B5816" t="inlineStr">
        <is>
          <t>Sandies Bathala</t>
        </is>
      </c>
      <c r="C5816" t="inlineStr">
        <is>
          <t>https://www.planhotel.com/it</t>
        </is>
      </c>
      <c r="D5816" t="inlineStr">
        <is>
          <t>events</t>
        </is>
      </c>
      <c r="E5816" t="inlineStr">
        <is>
          <t>Planhotel Hospitality group - Prenotazione di un resort esclusivo di lusso nell'oceano indiano</t>
        </is>
      </c>
      <c r="F5816" t="n">
        <v>3703</v>
      </c>
      <c r="G5816" t="inlineStr">
        <is>
          <t>2026-10-05</t>
        </is>
      </c>
      <c r="H5816" t="inlineStr">
        <is>
          <t>official</t>
        </is>
      </c>
      <c r="I5816" t="inlineStr">
        <is>
          <t>output/pages/013_sandies-bathala/events__planhotel.com__it.md</t>
        </is>
      </c>
    </row>
    <row r="5817">
      <c r="A5817" t="n">
        <v>135</v>
      </c>
      <c r="B5817" t="inlineStr">
        <is>
          <t>Diamonds Thudufushi Beach and Water Villas</t>
        </is>
      </c>
      <c r="C5817" t="inlineStr">
        <is>
          <t>https://www.planhotel.com/it</t>
        </is>
      </c>
      <c r="D5817" t="inlineStr">
        <is>
          <t>events</t>
        </is>
      </c>
      <c r="E5817" t="inlineStr">
        <is>
          <t>Planhotel Hospitality group - Prenotazione di un resort esclusivo di lusso nell'oceano indiano</t>
        </is>
      </c>
      <c r="F5817" t="n">
        <v>3703</v>
      </c>
      <c r="G5817" t="inlineStr">
        <is>
          <t>2026-10-05</t>
        </is>
      </c>
      <c r="H5817" t="inlineStr">
        <is>
          <t>official</t>
        </is>
      </c>
      <c r="I5817" t="inlineStr">
        <is>
          <t>output/pages/135_diamonds-thudufushi-beach-and-water-villas/events__planhotel.com__it.md</t>
        </is>
      </c>
    </row>
    <row r="5818">
      <c r="A5818" t="n">
        <v>13</v>
      </c>
      <c r="B5818" t="inlineStr">
        <is>
          <t>Sandies Bathala</t>
        </is>
      </c>
      <c r="C5818" t="inlineStr">
        <is>
          <t>https://www.planhotel.com/group-hotels/diamonds-hotels-and-resorts/diamonds-leisure-beach-golf-resort/</t>
        </is>
      </c>
      <c r="D5818" t="inlineStr">
        <is>
          <t>events</t>
        </is>
      </c>
      <c r="E5818" t="inlineStr">
        <is>
          <t>Diamonds Hotels and Resorts - DIAMONDS LEISURE BEACH &amp; GOLF RESORT  Hotel - Planhotel Hospitality group  in the Indian O</t>
        </is>
      </c>
      <c r="F5818" t="n">
        <v>964</v>
      </c>
      <c r="G5818" t="inlineStr">
        <is>
          <t>2026-10-05</t>
        </is>
      </c>
      <c r="H5818" t="inlineStr">
        <is>
          <t>official</t>
        </is>
      </c>
      <c r="I5818" t="inlineStr">
        <is>
          <t>output/pages/013_sandies-bathala/events__planhotel.com__group-hotels-diamonds-hotels-and-resorts-diamonds-leisure-be.md</t>
        </is>
      </c>
    </row>
    <row r="5819">
      <c r="A5819" t="n">
        <v>135</v>
      </c>
      <c r="B5819" t="inlineStr">
        <is>
          <t>Diamonds Thudufushi Beach and Water Villas</t>
        </is>
      </c>
      <c r="C5819" t="inlineStr">
        <is>
          <t>https://www.planhotel.com/group-hotels/diamonds-hotels-and-resorts/diamonds-leisure-beach-golf-resort/</t>
        </is>
      </c>
      <c r="D5819" t="inlineStr">
        <is>
          <t>events</t>
        </is>
      </c>
      <c r="E5819" t="inlineStr">
        <is>
          <t>Diamonds Hotels and Resorts - DIAMONDS LEISURE BEACH &amp; GOLF RESORT  Hotel - Planhotel Hospitality group  in the Indian O</t>
        </is>
      </c>
      <c r="F5819" t="n">
        <v>964</v>
      </c>
      <c r="G5819" t="inlineStr">
        <is>
          <t>2026-10-05</t>
        </is>
      </c>
      <c r="H5819" t="inlineStr">
        <is>
          <t>official</t>
        </is>
      </c>
      <c r="I5819" t="inlineStr">
        <is>
          <t>output/pages/135_diamonds-thudufushi-beach-and-water-villas/events__planhotel.com__group-hotels-diamonds-hotels-and-resorts-diamonds-leisure-be.md</t>
        </is>
      </c>
    </row>
    <row r="5820">
      <c r="A5820" t="n">
        <v>13</v>
      </c>
      <c r="B5820" t="inlineStr">
        <is>
          <t>Sandies Bathala</t>
        </is>
      </c>
      <c r="C5820" t="inlineStr">
        <is>
          <t>https://www.planhotel.com/contact-us/</t>
        </is>
      </c>
      <c r="D5820" t="inlineStr">
        <is>
          <t>events</t>
        </is>
      </c>
      <c r="E5820" t="inlineStr">
        <is>
          <t>Contact Us  Hotel - Planhotel Hospitality group  in the Indian Ocean</t>
        </is>
      </c>
      <c r="F5820" t="n">
        <v>1150</v>
      </c>
      <c r="G5820" t="inlineStr">
        <is>
          <t>2026-10-05</t>
        </is>
      </c>
      <c r="H5820" t="inlineStr">
        <is>
          <t>official</t>
        </is>
      </c>
      <c r="I5820" t="inlineStr">
        <is>
          <t>output/pages/013_sandies-bathala/events__planhotel.com__contact-us.md</t>
        </is>
      </c>
    </row>
    <row r="5821">
      <c r="A5821" t="n">
        <v>135</v>
      </c>
      <c r="B5821" t="inlineStr">
        <is>
          <t>Diamonds Thudufushi Beach and Water Villas</t>
        </is>
      </c>
      <c r="C5821" t="inlineStr">
        <is>
          <t>https://www.planhotel.com/contact-us/</t>
        </is>
      </c>
      <c r="D5821" t="inlineStr">
        <is>
          <t>events</t>
        </is>
      </c>
      <c r="E5821" t="inlineStr">
        <is>
          <t>Contact Us  Hotel - Planhotel Hospitality group  in the Indian Ocean</t>
        </is>
      </c>
      <c r="F5821" t="n">
        <v>1150</v>
      </c>
      <c r="G5821" t="inlineStr">
        <is>
          <t>2026-10-05</t>
        </is>
      </c>
      <c r="H5821" t="inlineStr">
        <is>
          <t>official</t>
        </is>
      </c>
      <c r="I5821" t="inlineStr">
        <is>
          <t>output/pages/135_diamonds-thudufushi-beach-and-water-villas/events__planhotel.com__contact-us.md</t>
        </is>
      </c>
    </row>
    <row r="5822">
      <c r="A5822" t="n">
        <v>13</v>
      </c>
      <c r="B5822" t="inlineStr">
        <is>
          <t>Sandies Bathala</t>
        </is>
      </c>
      <c r="C5822" t="inlineStr">
        <is>
          <t>https://www.planhotel.com/company/</t>
        </is>
      </c>
      <c r="D5822" t="inlineStr">
        <is>
          <t>events</t>
        </is>
      </c>
      <c r="E5822" t="inlineStr">
        <is>
          <t>Company  Hotel - Planhotel Hospitality group  in the Indian Ocean</t>
        </is>
      </c>
      <c r="F5822" t="n">
        <v>4445</v>
      </c>
      <c r="G5822" t="inlineStr">
        <is>
          <t>2026-10-05</t>
        </is>
      </c>
      <c r="H5822" t="inlineStr">
        <is>
          <t>official</t>
        </is>
      </c>
      <c r="I5822" t="inlineStr">
        <is>
          <t>output/pages/013_sandies-bathala/events__planhotel.com__company.md</t>
        </is>
      </c>
    </row>
    <row r="5823">
      <c r="A5823" t="n">
        <v>135</v>
      </c>
      <c r="B5823" t="inlineStr">
        <is>
          <t>Diamonds Thudufushi Beach and Water Villas</t>
        </is>
      </c>
      <c r="C5823" t="inlineStr">
        <is>
          <t>https://www.planhotel.com/company/</t>
        </is>
      </c>
      <c r="D5823" t="inlineStr">
        <is>
          <t>events</t>
        </is>
      </c>
      <c r="E5823" t="inlineStr">
        <is>
          <t>Company  Hotel - Planhotel Hospitality group  in the Indian Ocean</t>
        </is>
      </c>
      <c r="F5823" t="n">
        <v>4445</v>
      </c>
      <c r="G5823" t="inlineStr">
        <is>
          <t>2026-10-05</t>
        </is>
      </c>
      <c r="H5823" t="inlineStr">
        <is>
          <t>official</t>
        </is>
      </c>
      <c r="I5823" t="inlineStr">
        <is>
          <t>output/pages/135_diamonds-thudufushi-beach-and-water-villas/events__planhotel.com__company.md</t>
        </is>
      </c>
    </row>
    <row r="5824">
      <c r="A5824" t="n">
        <v>13</v>
      </c>
      <c r="B5824" t="inlineStr">
        <is>
          <t>Sandies Bathala</t>
        </is>
      </c>
      <c r="C5824" t="inlineStr">
        <is>
          <t>https://www.planhotel.com/it/travel-professional-it/meeting-incentive/sandies-tropical-village/</t>
        </is>
      </c>
      <c r="D5824" t="inlineStr">
        <is>
          <t>events</t>
        </is>
      </c>
      <c r="E5824" t="inlineStr">
        <is>
          <t>Meeting &amp; Incentive - Sandies Tropical Village Hotel  - Planhotel Hospitality group  nell' Oceano Indiano</t>
        </is>
      </c>
      <c r="F5824" t="n">
        <v>1332</v>
      </c>
      <c r="G5824" t="inlineStr">
        <is>
          <t>2026-10-05</t>
        </is>
      </c>
      <c r="H5824" t="inlineStr">
        <is>
          <t>official</t>
        </is>
      </c>
      <c r="I5824" t="inlineStr">
        <is>
          <t>output/pages/013_sandies-bathala/events__planhotel.com__it-travel-professional-it-meeting-incentive-sandies-tropical.md</t>
        </is>
      </c>
    </row>
    <row r="5825">
      <c r="A5825" t="n">
        <v>135</v>
      </c>
      <c r="B5825" t="inlineStr">
        <is>
          <t>Diamonds Thudufushi Beach and Water Villas</t>
        </is>
      </c>
      <c r="C5825" t="inlineStr">
        <is>
          <t>https://www.planhotel.com/it/travel-professional-it/meeting-incentive/sandies-tropical-village/</t>
        </is>
      </c>
      <c r="D5825" t="inlineStr">
        <is>
          <t>events</t>
        </is>
      </c>
      <c r="E5825" t="inlineStr">
        <is>
          <t>Meeting &amp; Incentive - Sandies Tropical Village Hotel  - Planhotel Hospitality group  nell' Oceano Indiano</t>
        </is>
      </c>
      <c r="F5825" t="n">
        <v>1332</v>
      </c>
      <c r="G5825" t="inlineStr">
        <is>
          <t>2026-10-05</t>
        </is>
      </c>
      <c r="H5825" t="inlineStr">
        <is>
          <t>official</t>
        </is>
      </c>
      <c r="I5825" t="inlineStr">
        <is>
          <t>output/pages/135_diamonds-thudufushi-beach-and-water-villas/events__planhotel.com__it-travel-professional-it-meeting-incentive-sandies-tropical.md</t>
        </is>
      </c>
    </row>
    <row r="5826">
      <c r="A5826" t="n">
        <v>13</v>
      </c>
      <c r="B5826" t="inlineStr">
        <is>
          <t>Sandies Bathala</t>
        </is>
      </c>
      <c r="C5826" t="inlineStr">
        <is>
          <t>https://www.planhotel.com/travel-professional/weddings-ceremonies/sandies-tropical-village/</t>
        </is>
      </c>
      <c r="D5826" t="inlineStr">
        <is>
          <t>wedding</t>
        </is>
      </c>
      <c r="E5826" t="inlineStr">
        <is>
          <t>Weddings &amp; Ceremonies - Sandies Tropical Village  Hotel - Planhotel Hospitality group  in the Indian Ocean</t>
        </is>
      </c>
      <c r="F5826" t="n">
        <v>1692</v>
      </c>
      <c r="G5826" t="inlineStr">
        <is>
          <t>2026-10-05</t>
        </is>
      </c>
      <c r="H5826" t="inlineStr">
        <is>
          <t>official</t>
        </is>
      </c>
      <c r="I5826" t="inlineStr">
        <is>
          <t>output/pages/013_sandies-bathala/wedding__planhotel.com__travel-professional-weddings-ceremonies-sandies-tropical-vil.md</t>
        </is>
      </c>
    </row>
    <row r="5827">
      <c r="A5827" t="n">
        <v>135</v>
      </c>
      <c r="B5827" t="inlineStr">
        <is>
          <t>Diamonds Thudufushi Beach and Water Villas</t>
        </is>
      </c>
      <c r="C5827" t="inlineStr">
        <is>
          <t>https://www.planhotel.com/travel-professional/weddings-ceremonies/sandies-tropical-village/</t>
        </is>
      </c>
      <c r="D5827" t="inlineStr">
        <is>
          <t>wedding</t>
        </is>
      </c>
      <c r="E5827" t="inlineStr">
        <is>
          <t>Weddings &amp; Ceremonies - Sandies Tropical Village  Hotel - Planhotel Hospitality group  in the Indian Ocean</t>
        </is>
      </c>
      <c r="F5827" t="n">
        <v>1692</v>
      </c>
      <c r="G5827" t="inlineStr">
        <is>
          <t>2026-10-05</t>
        </is>
      </c>
      <c r="H5827" t="inlineStr">
        <is>
          <t>official</t>
        </is>
      </c>
      <c r="I5827" t="inlineStr">
        <is>
          <t>output/pages/135_diamonds-thudufushi-beach-and-water-villas/wedding__planhotel.com__travel-professional-weddings-ceremonies-sandies-tropical-vil.md</t>
        </is>
      </c>
    </row>
    <row r="5828">
      <c r="A5828" t="n">
        <v>13</v>
      </c>
      <c r="B5828" t="inlineStr">
        <is>
          <t>Sandies Bathala</t>
        </is>
      </c>
      <c r="C5828" t="inlineStr">
        <is>
          <t>https://www.planhotel.com/sustainability/beach-cleaning-days/</t>
        </is>
      </c>
      <c r="D5828" t="inlineStr">
        <is>
          <t>events</t>
        </is>
      </c>
      <c r="E5828" t="inlineStr">
        <is>
          <t>SUSTAINABILITY - BEACH CLEANING DAYS  Hotel - Planhotel Hospitality group  in the Indian Ocean</t>
        </is>
      </c>
      <c r="F5828" t="n">
        <v>3416</v>
      </c>
      <c r="G5828" t="inlineStr">
        <is>
          <t>2026-10-05</t>
        </is>
      </c>
      <c r="H5828" t="inlineStr">
        <is>
          <t>official</t>
        </is>
      </c>
      <c r="I5828" t="inlineStr">
        <is>
          <t>output/pages/013_sandies-bathala/events__planhotel.com__sustainability-beach-cleaning-days.md</t>
        </is>
      </c>
    </row>
    <row r="5829">
      <c r="A5829" t="n">
        <v>135</v>
      </c>
      <c r="B5829" t="inlineStr">
        <is>
          <t>Diamonds Thudufushi Beach and Water Villas</t>
        </is>
      </c>
      <c r="C5829" t="inlineStr">
        <is>
          <t>https://www.planhotel.com/sustainability/beach-cleaning-days/</t>
        </is>
      </c>
      <c r="D5829" t="inlineStr">
        <is>
          <t>events</t>
        </is>
      </c>
      <c r="E5829" t="inlineStr">
        <is>
          <t>SUSTAINABILITY - BEACH CLEANING DAYS  Hotel - Planhotel Hospitality group  in the Indian Ocean</t>
        </is>
      </c>
      <c r="F5829" t="n">
        <v>3416</v>
      </c>
      <c r="G5829" t="inlineStr">
        <is>
          <t>2026-10-05</t>
        </is>
      </c>
      <c r="H5829" t="inlineStr">
        <is>
          <t>official</t>
        </is>
      </c>
      <c r="I5829" t="inlineStr">
        <is>
          <t>output/pages/135_diamonds-thudufushi-beach-and-water-villas/events__planhotel.com__sustainability-beach-cleaning-days.md</t>
        </is>
      </c>
    </row>
    <row r="5830">
      <c r="A5830" t="n">
        <v>13</v>
      </c>
      <c r="B5830" t="inlineStr">
        <is>
          <t>Sandies Bathala</t>
        </is>
      </c>
      <c r="C5830" t="inlineStr">
        <is>
          <t>https://www.planhotel.com/it/i-nostri-hotels-resorts/sandies-hotels-and-resorts/sandies-baobab-zanzibar/</t>
        </is>
      </c>
      <c r="D5830" t="inlineStr">
        <is>
          <t>events</t>
        </is>
      </c>
      <c r="E5830" t="inlineStr">
        <is>
          <t>Sandies Hotels and Resorts - Sandies Baobab Beach Zanzibar Hotel  - Planhotel Hospitality group  nell' Oceano Indiano</t>
        </is>
      </c>
      <c r="F5830" t="n">
        <v>790</v>
      </c>
      <c r="G5830" t="inlineStr">
        <is>
          <t>2026-10-05</t>
        </is>
      </c>
      <c r="H5830" t="inlineStr">
        <is>
          <t>official</t>
        </is>
      </c>
      <c r="I5830" t="inlineStr">
        <is>
          <t>output/pages/013_sandies-bathala/events__planhotel.com__it-i-nostri-hotels-resorts-sandies-hotels-and-resorts-sandie.md</t>
        </is>
      </c>
    </row>
    <row r="5831">
      <c r="A5831" t="n">
        <v>135</v>
      </c>
      <c r="B5831" t="inlineStr">
        <is>
          <t>Diamonds Thudufushi Beach and Water Villas</t>
        </is>
      </c>
      <c r="C5831" t="inlineStr">
        <is>
          <t>https://www.planhotel.com/it/i-nostri-hotels-resorts/sandies-hotels-and-resorts/sandies-baobab-zanzibar/</t>
        </is>
      </c>
      <c r="D5831" t="inlineStr">
        <is>
          <t>events</t>
        </is>
      </c>
      <c r="E5831" t="inlineStr">
        <is>
          <t>Sandies Hotels and Resorts - Sandies Baobab Beach Zanzibar Hotel  - Planhotel Hospitality group  nell' Oceano Indiano</t>
        </is>
      </c>
      <c r="F5831" t="n">
        <v>790</v>
      </c>
      <c r="G5831" t="inlineStr">
        <is>
          <t>2026-10-05</t>
        </is>
      </c>
      <c r="H5831" t="inlineStr">
        <is>
          <t>official</t>
        </is>
      </c>
      <c r="I5831" t="inlineStr">
        <is>
          <t>output/pages/135_diamonds-thudufushi-beach-and-water-villas/events__planhotel.com__it-i-nostri-hotels-resorts-sandies-hotels-and-resorts-sandie.md</t>
        </is>
      </c>
    </row>
    <row r="5832">
      <c r="A5832" t="n">
        <v>13</v>
      </c>
      <c r="B5832" t="inlineStr">
        <is>
          <t>Sandies Bathala</t>
        </is>
      </c>
      <c r="C5832" t="inlineStr">
        <is>
          <t>https://www.planhotel.com/de/unsere-hotels-resorts/sandies-hotels-resorts/</t>
        </is>
      </c>
      <c r="D5832" t="inlineStr">
        <is>
          <t>events</t>
        </is>
      </c>
      <c r="E5832" t="inlineStr">
        <is>
          <t>Unsere Hotels &amp; Resorts - Sandies Hotels and Resorts Hotel -  Planhotel Hospitality group der Indischen Ozean</t>
        </is>
      </c>
      <c r="F5832" t="n">
        <v>1309</v>
      </c>
      <c r="G5832" t="inlineStr">
        <is>
          <t>2026-10-05</t>
        </is>
      </c>
      <c r="H5832" t="inlineStr">
        <is>
          <t>official</t>
        </is>
      </c>
      <c r="I5832" t="inlineStr">
        <is>
          <t>output/pages/013_sandies-bathala/events__planhotel.com__de-unsere-hotels-resorts-sandies-hotels-resorts.md</t>
        </is>
      </c>
    </row>
    <row r="5833">
      <c r="A5833" t="n">
        <v>135</v>
      </c>
      <c r="B5833" t="inlineStr">
        <is>
          <t>Diamonds Thudufushi Beach and Water Villas</t>
        </is>
      </c>
      <c r="C5833" t="inlineStr">
        <is>
          <t>https://www.planhotel.com/de/unsere-hotels-resorts/sandies-hotels-resorts/</t>
        </is>
      </c>
      <c r="D5833" t="inlineStr">
        <is>
          <t>events</t>
        </is>
      </c>
      <c r="E5833" t="inlineStr">
        <is>
          <t>Unsere Hotels &amp; Resorts - Sandies Hotels and Resorts Hotel -  Planhotel Hospitality group der Indischen Ozean</t>
        </is>
      </c>
      <c r="F5833" t="n">
        <v>1309</v>
      </c>
      <c r="G5833" t="inlineStr">
        <is>
          <t>2026-10-05</t>
        </is>
      </c>
      <c r="H5833" t="inlineStr">
        <is>
          <t>official</t>
        </is>
      </c>
      <c r="I5833" t="inlineStr">
        <is>
          <t>output/pages/135_diamonds-thudufushi-beach-and-water-villas/events__planhotel.com__de-unsere-hotels-resorts-sandies-hotels-resorts.md</t>
        </is>
      </c>
    </row>
    <row r="5834">
      <c r="A5834" t="n">
        <v>13</v>
      </c>
      <c r="B5834" t="inlineStr">
        <is>
          <t>Sandies Bathala</t>
        </is>
      </c>
      <c r="C5834" t="inlineStr">
        <is>
          <t>https://www.planhotel.com/fr/press-area/</t>
        </is>
      </c>
      <c r="D5834" t="inlineStr">
        <is>
          <t>events</t>
        </is>
      </c>
      <c r="E5834" t="inlineStr">
        <is>
          <t>Press Area Hotel  -  Planhotel Hospitality group dans l'Océan Indien</t>
        </is>
      </c>
      <c r="F5834" t="n">
        <v>3069</v>
      </c>
      <c r="G5834" t="inlineStr">
        <is>
          <t>2026-10-05</t>
        </is>
      </c>
      <c r="H5834" t="inlineStr">
        <is>
          <t>official</t>
        </is>
      </c>
      <c r="I5834" t="inlineStr">
        <is>
          <t>output/pages/013_sandies-bathala/events__planhotel.com__fr-press-area.md</t>
        </is>
      </c>
    </row>
    <row r="5835">
      <c r="A5835" t="n">
        <v>135</v>
      </c>
      <c r="B5835" t="inlineStr">
        <is>
          <t>Diamonds Thudufushi Beach and Water Villas</t>
        </is>
      </c>
      <c r="C5835" t="inlineStr">
        <is>
          <t>https://www.planhotel.com/fr/press-area/</t>
        </is>
      </c>
      <c r="D5835" t="inlineStr">
        <is>
          <t>events</t>
        </is>
      </c>
      <c r="E5835" t="inlineStr">
        <is>
          <t>Press Area Hotel  -  Planhotel Hospitality group dans l'Océan Indien</t>
        </is>
      </c>
      <c r="F5835" t="n">
        <v>3069</v>
      </c>
      <c r="G5835" t="inlineStr">
        <is>
          <t>2026-10-05</t>
        </is>
      </c>
      <c r="H5835" t="inlineStr">
        <is>
          <t>official</t>
        </is>
      </c>
      <c r="I5835" t="inlineStr">
        <is>
          <t>output/pages/135_diamonds-thudufushi-beach-and-water-villas/events__planhotel.com__fr-press-area.md</t>
        </is>
      </c>
    </row>
    <row r="5836">
      <c r="A5836" t="n">
        <v>13</v>
      </c>
      <c r="B5836" t="inlineStr">
        <is>
          <t>Sandies Bathala</t>
        </is>
      </c>
      <c r="C5836" t="inlineStr">
        <is>
          <t>https://www.planhotel.com/sustainability/diani-turtle-watch/</t>
        </is>
      </c>
      <c r="D5836" t="inlineStr">
        <is>
          <t>events</t>
        </is>
      </c>
      <c r="E5836" t="inlineStr">
        <is>
          <t>SUSTAINABILITY - DIANI TURTLE WATCH  Hotel - Planhotel Hospitality group  in the Indian Ocean</t>
        </is>
      </c>
      <c r="F5836" t="n">
        <v>3430</v>
      </c>
      <c r="G5836" t="inlineStr">
        <is>
          <t>2026-10-05</t>
        </is>
      </c>
      <c r="H5836" t="inlineStr">
        <is>
          <t>official</t>
        </is>
      </c>
      <c r="I5836" t="inlineStr">
        <is>
          <t>output/pages/013_sandies-bathala/events__planhotel.com__sustainability-diani-turtle-watch.md</t>
        </is>
      </c>
    </row>
    <row r="5837">
      <c r="A5837" t="n">
        <v>135</v>
      </c>
      <c r="B5837" t="inlineStr">
        <is>
          <t>Diamonds Thudufushi Beach and Water Villas</t>
        </is>
      </c>
      <c r="C5837" t="inlineStr">
        <is>
          <t>https://www.planhotel.com/sustainability/diani-turtle-watch/</t>
        </is>
      </c>
      <c r="D5837" t="inlineStr">
        <is>
          <t>events</t>
        </is>
      </c>
      <c r="E5837" t="inlineStr">
        <is>
          <t>SUSTAINABILITY - DIANI TURTLE WATCH  Hotel - Planhotel Hospitality group  in the Indian Ocean</t>
        </is>
      </c>
      <c r="F5837" t="n">
        <v>3430</v>
      </c>
      <c r="G5837" t="inlineStr">
        <is>
          <t>2026-10-05</t>
        </is>
      </c>
      <c r="H5837" t="inlineStr">
        <is>
          <t>official</t>
        </is>
      </c>
      <c r="I5837" t="inlineStr">
        <is>
          <t>output/pages/135_diamonds-thudufushi-beach-and-water-villas/events__planhotel.com__sustainability-diani-turtle-watch.md</t>
        </is>
      </c>
    </row>
    <row r="5838">
      <c r="A5838" t="n">
        <v>13</v>
      </c>
      <c r="B5838" t="inlineStr">
        <is>
          <t>Sandies Bathala</t>
        </is>
      </c>
      <c r="C5838" t="inlineStr">
        <is>
          <t>https://www.planhotel.com/fr/impressum/</t>
        </is>
      </c>
      <c r="D5838" t="inlineStr">
        <is>
          <t>events</t>
        </is>
      </c>
      <c r="E5838" t="inlineStr">
        <is>
          <t>Impressum Hotel  -  Planhotel Hospitality group dans l'Océan Indien</t>
        </is>
      </c>
      <c r="F5838" t="n">
        <v>727</v>
      </c>
      <c r="G5838" t="inlineStr">
        <is>
          <t>2026-10-05</t>
        </is>
      </c>
      <c r="H5838" t="inlineStr">
        <is>
          <t>official</t>
        </is>
      </c>
      <c r="I5838" t="inlineStr">
        <is>
          <t>output/pages/013_sandies-bathala/events__planhotel.com__fr-impressum.md</t>
        </is>
      </c>
    </row>
    <row r="5839">
      <c r="A5839" t="n">
        <v>135</v>
      </c>
      <c r="B5839" t="inlineStr">
        <is>
          <t>Diamonds Thudufushi Beach and Water Villas</t>
        </is>
      </c>
      <c r="C5839" t="inlineStr">
        <is>
          <t>https://www.planhotel.com/fr/impressum/</t>
        </is>
      </c>
      <c r="D5839" t="inlineStr">
        <is>
          <t>events</t>
        </is>
      </c>
      <c r="E5839" t="inlineStr">
        <is>
          <t>Impressum Hotel  -  Planhotel Hospitality group dans l'Océan Indien</t>
        </is>
      </c>
      <c r="F5839" t="n">
        <v>727</v>
      </c>
      <c r="G5839" t="inlineStr">
        <is>
          <t>2026-10-05</t>
        </is>
      </c>
      <c r="H5839" t="inlineStr">
        <is>
          <t>official</t>
        </is>
      </c>
      <c r="I5839" t="inlineStr">
        <is>
          <t>output/pages/135_diamonds-thudufushi-beach-and-water-villas/events__planhotel.com__fr-impressum.md</t>
        </is>
      </c>
    </row>
    <row r="5840">
      <c r="A5840" t="n">
        <v>13</v>
      </c>
      <c r="B5840" t="inlineStr">
        <is>
          <t>Sandies Bathala</t>
        </is>
      </c>
      <c r="C5840" t="inlineStr">
        <is>
          <t>https://www.planhotel.com/de/unsere-hotels-resorts/diamonds-hotels-resorts/diamonds-mapenzi-beach/</t>
        </is>
      </c>
      <c r="D5840" t="inlineStr">
        <is>
          <t>events</t>
        </is>
      </c>
      <c r="E5840" t="inlineStr">
        <is>
          <t>Diamonds Hotels and Resorts - DIAMONDS MAPENZI BEACH Hotel -  Planhotel Hospitality group der Indischen Ozean</t>
        </is>
      </c>
      <c r="F5840" t="n">
        <v>926</v>
      </c>
      <c r="G5840" t="inlineStr">
        <is>
          <t>2026-10-05</t>
        </is>
      </c>
      <c r="H5840" t="inlineStr">
        <is>
          <t>official</t>
        </is>
      </c>
      <c r="I5840" t="inlineStr">
        <is>
          <t>output/pages/013_sandies-bathala/events__planhotel.com__de-unsere-hotels-resorts-diamonds-hotels-resorts-diamonds-ma.md</t>
        </is>
      </c>
    </row>
    <row r="5841">
      <c r="A5841" t="n">
        <v>135</v>
      </c>
      <c r="B5841" t="inlineStr">
        <is>
          <t>Diamonds Thudufushi Beach and Water Villas</t>
        </is>
      </c>
      <c r="C5841" t="inlineStr">
        <is>
          <t>https://www.planhotel.com/de/unsere-hotels-resorts/diamonds-hotels-resorts/diamonds-mapenzi-beach/</t>
        </is>
      </c>
      <c r="D5841" t="inlineStr">
        <is>
          <t>events</t>
        </is>
      </c>
      <c r="E5841" t="inlineStr">
        <is>
          <t>Diamonds Hotels and Resorts - DIAMONDS MAPENZI BEACH Hotel -  Planhotel Hospitality group der Indischen Ozean</t>
        </is>
      </c>
      <c r="F5841" t="n">
        <v>926</v>
      </c>
      <c r="G5841" t="inlineStr">
        <is>
          <t>2026-10-05</t>
        </is>
      </c>
      <c r="H5841" t="inlineStr">
        <is>
          <t>official</t>
        </is>
      </c>
      <c r="I5841" t="inlineStr">
        <is>
          <t>output/pages/135_diamonds-thudufushi-beach-and-water-villas/events__planhotel.com__de-unsere-hotels-resorts-diamonds-hotels-resorts-diamonds-ma.md</t>
        </is>
      </c>
    </row>
    <row r="5842">
      <c r="A5842" t="n">
        <v>13</v>
      </c>
      <c r="B5842" t="inlineStr">
        <is>
          <t>Sandies Bathala</t>
        </is>
      </c>
      <c r="C5842" t="inlineStr">
        <is>
          <t>https://www.planhotel.com/de/unsere-hotels-resorts/diamonds-hotels-resorts/diamonds-thudufushi/</t>
        </is>
      </c>
      <c r="D5842" t="inlineStr">
        <is>
          <t>events</t>
        </is>
      </c>
      <c r="E5842" t="inlineStr">
        <is>
          <t>Diamonds Hotels and Resorts - DIAMONDS THUDUFUSHI Hotel -  Planhotel Hospitality group der Indischen Ozean</t>
        </is>
      </c>
      <c r="F5842" t="n">
        <v>924</v>
      </c>
      <c r="G5842" t="inlineStr">
        <is>
          <t>2026-10-05</t>
        </is>
      </c>
      <c r="H5842" t="inlineStr">
        <is>
          <t>official</t>
        </is>
      </c>
      <c r="I5842" t="inlineStr">
        <is>
          <t>output/pages/013_sandies-bathala/events__planhotel.com__de-unsere-hotels-resorts-diamonds-hotels-resorts-diamonds-th.md</t>
        </is>
      </c>
    </row>
    <row r="5843">
      <c r="A5843" t="n">
        <v>135</v>
      </c>
      <c r="B5843" t="inlineStr">
        <is>
          <t>Diamonds Thudufushi Beach and Water Villas</t>
        </is>
      </c>
      <c r="C5843" t="inlineStr">
        <is>
          <t>https://www.planhotel.com/de/unsere-hotels-resorts/diamonds-hotels-resorts/diamonds-thudufushi/</t>
        </is>
      </c>
      <c r="D5843" t="inlineStr">
        <is>
          <t>events</t>
        </is>
      </c>
      <c r="E5843" t="inlineStr">
        <is>
          <t>Diamonds Hotels and Resorts - DIAMONDS THUDUFUSHI Hotel -  Planhotel Hospitality group der Indischen Ozean</t>
        </is>
      </c>
      <c r="F5843" t="n">
        <v>924</v>
      </c>
      <c r="G5843" t="inlineStr">
        <is>
          <t>2026-10-05</t>
        </is>
      </c>
      <c r="H5843" t="inlineStr">
        <is>
          <t>official</t>
        </is>
      </c>
      <c r="I5843" t="inlineStr">
        <is>
          <t>output/pages/135_diamonds-thudufushi-beach-and-water-villas/events__planhotel.com__de-unsere-hotels-resorts-diamonds-hotels-resorts-diamonds-th.md</t>
        </is>
      </c>
    </row>
    <row r="5844">
      <c r="A5844" t="n">
        <v>13</v>
      </c>
      <c r="B5844" t="inlineStr">
        <is>
          <t>Sandies Bathala</t>
        </is>
      </c>
      <c r="C5844" t="inlineStr">
        <is>
          <t>https://www.planhotel.com/de/press-area/</t>
        </is>
      </c>
      <c r="D5844" t="inlineStr">
        <is>
          <t>events</t>
        </is>
      </c>
      <c r="E5844" t="inlineStr">
        <is>
          <t>Press Area Hotel  -  Planhotel Hospitality group der Indischen Ozean</t>
        </is>
      </c>
      <c r="F5844" t="n">
        <v>3017</v>
      </c>
      <c r="G5844" t="inlineStr">
        <is>
          <t>2026-10-05</t>
        </is>
      </c>
      <c r="H5844" t="inlineStr">
        <is>
          <t>official</t>
        </is>
      </c>
      <c r="I5844" t="inlineStr">
        <is>
          <t>output/pages/013_sandies-bathala/events__planhotel.com__de-press-area.md</t>
        </is>
      </c>
    </row>
    <row r="5845">
      <c r="A5845" t="n">
        <v>135</v>
      </c>
      <c r="B5845" t="inlineStr">
        <is>
          <t>Diamonds Thudufushi Beach and Water Villas</t>
        </is>
      </c>
      <c r="C5845" t="inlineStr">
        <is>
          <t>https://www.planhotel.com/de/press-area/</t>
        </is>
      </c>
      <c r="D5845" t="inlineStr">
        <is>
          <t>events</t>
        </is>
      </c>
      <c r="E5845" t="inlineStr">
        <is>
          <t>Press Area Hotel  -  Planhotel Hospitality group der Indischen Ozean</t>
        </is>
      </c>
      <c r="F5845" t="n">
        <v>3017</v>
      </c>
      <c r="G5845" t="inlineStr">
        <is>
          <t>2026-10-05</t>
        </is>
      </c>
      <c r="H5845" t="inlineStr">
        <is>
          <t>official</t>
        </is>
      </c>
      <c r="I5845" t="inlineStr">
        <is>
          <t>output/pages/135_diamonds-thudufushi-beach-and-water-villas/events__planhotel.com__de-press-area.md</t>
        </is>
      </c>
    </row>
    <row r="5846">
      <c r="A5846" t="n">
        <v>13</v>
      </c>
      <c r="B5846" t="inlineStr">
        <is>
          <t>Sandies Bathala</t>
        </is>
      </c>
      <c r="C5846" t="inlineStr">
        <is>
          <t>https://www.planhotel.com/group-hotels/</t>
        </is>
      </c>
      <c r="D5846" t="inlineStr">
        <is>
          <t>events</t>
        </is>
      </c>
      <c r="E5846" t="inlineStr">
        <is>
          <t>Group Hotels  Hotel - Planhotel Hospitality group  in the Indian Ocean</t>
        </is>
      </c>
      <c r="F5846" t="n">
        <v>3313</v>
      </c>
      <c r="G5846" t="inlineStr">
        <is>
          <t>2026-10-05</t>
        </is>
      </c>
      <c r="H5846" t="inlineStr">
        <is>
          <t>official</t>
        </is>
      </c>
      <c r="I5846" t="inlineStr">
        <is>
          <t>output/pages/013_sandies-bathala/events__planhotel.com__group-hotels.md</t>
        </is>
      </c>
    </row>
    <row r="5847">
      <c r="A5847" t="n">
        <v>135</v>
      </c>
      <c r="B5847" t="inlineStr">
        <is>
          <t>Diamonds Thudufushi Beach and Water Villas</t>
        </is>
      </c>
      <c r="C5847" t="inlineStr">
        <is>
          <t>https://www.planhotel.com/group-hotels/</t>
        </is>
      </c>
      <c r="D5847" t="inlineStr">
        <is>
          <t>events</t>
        </is>
      </c>
      <c r="E5847" t="inlineStr">
        <is>
          <t>Group Hotels  Hotel - Planhotel Hospitality group  in the Indian Ocean</t>
        </is>
      </c>
      <c r="F5847" t="n">
        <v>3313</v>
      </c>
      <c r="G5847" t="inlineStr">
        <is>
          <t>2026-10-05</t>
        </is>
      </c>
      <c r="H5847" t="inlineStr">
        <is>
          <t>official</t>
        </is>
      </c>
      <c r="I5847" t="inlineStr">
        <is>
          <t>output/pages/135_diamonds-thudufushi-beach-and-water-villas/events__planhotel.com__group-hotels.md</t>
        </is>
      </c>
    </row>
    <row r="5848">
      <c r="A5848" t="n">
        <v>13</v>
      </c>
      <c r="B5848" t="inlineStr">
        <is>
          <t>Sandies Bathala</t>
        </is>
      </c>
      <c r="C5848" t="inlineStr">
        <is>
          <t>https://www.planhotel.com/fr</t>
        </is>
      </c>
      <c r="D5848" t="inlineStr">
        <is>
          <t>events</t>
        </is>
      </c>
      <c r="E5848" t="inlineStr">
        <is>
          <t>Planhotel Hospitality group - Réserver un resort exclusive de luxe dans l'Océan Indien</t>
        </is>
      </c>
      <c r="F5848" t="n">
        <v>3749</v>
      </c>
      <c r="G5848" t="inlineStr">
        <is>
          <t>2026-10-05</t>
        </is>
      </c>
      <c r="H5848" t="inlineStr">
        <is>
          <t>official</t>
        </is>
      </c>
      <c r="I5848" t="inlineStr">
        <is>
          <t>output/pages/013_sandies-bathala/events__planhotel.com__fr.md</t>
        </is>
      </c>
    </row>
    <row r="5849">
      <c r="A5849" t="n">
        <v>135</v>
      </c>
      <c r="B5849" t="inlineStr">
        <is>
          <t>Diamonds Thudufushi Beach and Water Villas</t>
        </is>
      </c>
      <c r="C5849" t="inlineStr">
        <is>
          <t>https://www.planhotel.com/fr</t>
        </is>
      </c>
      <c r="D5849" t="inlineStr">
        <is>
          <t>events</t>
        </is>
      </c>
      <c r="E5849" t="inlineStr">
        <is>
          <t>Planhotel Hospitality group - Réserver un resort exclusive de luxe dans l'Océan Indien</t>
        </is>
      </c>
      <c r="F5849" t="n">
        <v>3749</v>
      </c>
      <c r="G5849" t="inlineStr">
        <is>
          <t>2026-10-05</t>
        </is>
      </c>
      <c r="H5849" t="inlineStr">
        <is>
          <t>official</t>
        </is>
      </c>
      <c r="I5849" t="inlineStr">
        <is>
          <t>output/pages/135_diamonds-thudufushi-beach-and-water-villas/events__planhotel.com__fr.md</t>
        </is>
      </c>
    </row>
    <row r="5850">
      <c r="A5850" t="n">
        <v>13</v>
      </c>
      <c r="B5850" t="inlineStr">
        <is>
          <t>Sandies Bathala</t>
        </is>
      </c>
      <c r="C5850" t="inlineStr">
        <is>
          <t>https://www.planhotel.com/group-hotels/diamonds-hotels-and-resorts/diamonds-malindi/</t>
        </is>
      </c>
      <c r="D5850" t="inlineStr">
        <is>
          <t>events</t>
        </is>
      </c>
      <c r="E5850" t="inlineStr">
        <is>
          <t>Diamonds Hotels and Resorts - DIAMONDS MALINDI  Hotel - Planhotel Hospitality group  in the Indian Ocean</t>
        </is>
      </c>
      <c r="F5850" t="n">
        <v>944</v>
      </c>
      <c r="G5850" t="inlineStr">
        <is>
          <t>2026-10-05</t>
        </is>
      </c>
      <c r="H5850" t="inlineStr">
        <is>
          <t>official</t>
        </is>
      </c>
      <c r="I5850" t="inlineStr">
        <is>
          <t>output/pages/013_sandies-bathala/events__planhotel.com__group-hotels-diamonds-hotels-and-resorts-diamonds-malindi.md</t>
        </is>
      </c>
    </row>
    <row r="5851">
      <c r="A5851" t="n">
        <v>135</v>
      </c>
      <c r="B5851" t="inlineStr">
        <is>
          <t>Diamonds Thudufushi Beach and Water Villas</t>
        </is>
      </c>
      <c r="C5851" t="inlineStr">
        <is>
          <t>https://www.planhotel.com/group-hotels/diamonds-hotels-and-resorts/diamonds-malindi/</t>
        </is>
      </c>
      <c r="D5851" t="inlineStr">
        <is>
          <t>events</t>
        </is>
      </c>
      <c r="E5851" t="inlineStr">
        <is>
          <t>Diamonds Hotels and Resorts - DIAMONDS MALINDI  Hotel - Planhotel Hospitality group  in the Indian Ocean</t>
        </is>
      </c>
      <c r="F5851" t="n">
        <v>944</v>
      </c>
      <c r="G5851" t="inlineStr">
        <is>
          <t>2026-10-05</t>
        </is>
      </c>
      <c r="H5851" t="inlineStr">
        <is>
          <t>official</t>
        </is>
      </c>
      <c r="I5851" t="inlineStr">
        <is>
          <t>output/pages/135_diamonds-thudufushi-beach-and-water-villas/events__planhotel.com__group-hotels-diamonds-hotels-and-resorts-diamonds-malindi.md</t>
        </is>
      </c>
    </row>
    <row r="5852">
      <c r="A5852" t="n">
        <v>13</v>
      </c>
      <c r="B5852" t="inlineStr">
        <is>
          <t>Sandies Bathala</t>
        </is>
      </c>
      <c r="C5852" t="inlineStr">
        <is>
          <t>https://www.planhotel.com/it/i-nostri-hotels-resorts/hotel-italia-cortona/</t>
        </is>
      </c>
      <c r="D5852" t="inlineStr">
        <is>
          <t>events</t>
        </is>
      </c>
      <c r="E5852" t="inlineStr">
        <is>
          <t>I Nostri Hotels &amp; Resorts - Hotel Italia Cortona Hotel  - Planhotel Hospitality group  nell' Oceano Indiano</t>
        </is>
      </c>
      <c r="F5852" t="n">
        <v>1605</v>
      </c>
      <c r="G5852" t="inlineStr">
        <is>
          <t>2026-10-05</t>
        </is>
      </c>
      <c r="H5852" t="inlineStr">
        <is>
          <t>official</t>
        </is>
      </c>
      <c r="I5852" t="inlineStr">
        <is>
          <t>output/pages/013_sandies-bathala/events__planhotel.com__it-i-nostri-hotels-resorts-hotel-italia-cortona.md</t>
        </is>
      </c>
    </row>
    <row r="5853">
      <c r="A5853" t="n">
        <v>135</v>
      </c>
      <c r="B5853" t="inlineStr">
        <is>
          <t>Diamonds Thudufushi Beach and Water Villas</t>
        </is>
      </c>
      <c r="C5853" t="inlineStr">
        <is>
          <t>https://www.planhotel.com/it/i-nostri-hotels-resorts/hotel-italia-cortona/</t>
        </is>
      </c>
      <c r="D5853" t="inlineStr">
        <is>
          <t>events</t>
        </is>
      </c>
      <c r="E5853" t="inlineStr">
        <is>
          <t>I Nostri Hotels &amp; Resorts - Hotel Italia Cortona Hotel  - Planhotel Hospitality group  nell' Oceano Indiano</t>
        </is>
      </c>
      <c r="F5853" t="n">
        <v>1605</v>
      </c>
      <c r="G5853" t="inlineStr">
        <is>
          <t>2026-10-05</t>
        </is>
      </c>
      <c r="H5853" t="inlineStr">
        <is>
          <t>official</t>
        </is>
      </c>
      <c r="I5853" t="inlineStr">
        <is>
          <t>output/pages/135_diamonds-thudufushi-beach-and-water-villas/events__planhotel.com__it-i-nostri-hotels-resorts-hotel-italia-cortona.md</t>
        </is>
      </c>
    </row>
    <row r="5854">
      <c r="A5854" t="n">
        <v>13</v>
      </c>
      <c r="B5854" t="inlineStr">
        <is>
          <t>Sandies Bathala</t>
        </is>
      </c>
      <c r="C5854" t="inlineStr">
        <is>
          <t>https://www.planhotel.com/de/unsere-hotels-resorts/diamonds-hotels-resorts/</t>
        </is>
      </c>
      <c r="D5854" t="inlineStr">
        <is>
          <t>events</t>
        </is>
      </c>
      <c r="E5854" t="inlineStr">
        <is>
          <t>Unsere Hotels &amp; Resorts - Diamonds Hotels and Resorts Hotel -  Planhotel Hospitality group der Indischen Ozean</t>
        </is>
      </c>
      <c r="F5854" t="n">
        <v>2959</v>
      </c>
      <c r="G5854" t="inlineStr">
        <is>
          <t>2026-10-05</t>
        </is>
      </c>
      <c r="H5854" t="inlineStr">
        <is>
          <t>official</t>
        </is>
      </c>
      <c r="I5854" t="inlineStr">
        <is>
          <t>output/pages/013_sandies-bathala/events__planhotel.com__de-unsere-hotels-resorts-diamonds-hotels-resorts.md</t>
        </is>
      </c>
    </row>
    <row r="5855">
      <c r="A5855" t="n">
        <v>135</v>
      </c>
      <c r="B5855" t="inlineStr">
        <is>
          <t>Diamonds Thudufushi Beach and Water Villas</t>
        </is>
      </c>
      <c r="C5855" t="inlineStr">
        <is>
          <t>https://www.planhotel.com/de/unsere-hotels-resorts/diamonds-hotels-resorts/</t>
        </is>
      </c>
      <c r="D5855" t="inlineStr">
        <is>
          <t>events</t>
        </is>
      </c>
      <c r="E5855" t="inlineStr">
        <is>
          <t>Unsere Hotels &amp; Resorts - Diamonds Hotels and Resorts Hotel -  Planhotel Hospitality group der Indischen Ozean</t>
        </is>
      </c>
      <c r="F5855" t="n">
        <v>2959</v>
      </c>
      <c r="G5855" t="inlineStr">
        <is>
          <t>2026-10-05</t>
        </is>
      </c>
      <c r="H5855" t="inlineStr">
        <is>
          <t>official</t>
        </is>
      </c>
      <c r="I5855" t="inlineStr">
        <is>
          <t>output/pages/135_diamonds-thudufushi-beach-and-water-villas/events__planhotel.com__de-unsere-hotels-resorts-diamonds-hotels-resorts.md</t>
        </is>
      </c>
    </row>
    <row r="5856">
      <c r="A5856" t="n">
        <v>13</v>
      </c>
      <c r="B5856" t="inlineStr">
        <is>
          <t>Sandies Bathala</t>
        </is>
      </c>
      <c r="C5856" t="inlineStr">
        <is>
          <t>https://www.planhotel.com/sitemap/</t>
        </is>
      </c>
      <c r="D5856" t="inlineStr">
        <is>
          <t>events</t>
        </is>
      </c>
      <c r="E5856" t="inlineStr">
        <is>
          <t>Sitemap  Hotel - Planhotel Hospitality group  in the Indian Ocean</t>
        </is>
      </c>
      <c r="F5856" t="n">
        <v>1969</v>
      </c>
      <c r="G5856" t="inlineStr">
        <is>
          <t>2026-10-05</t>
        </is>
      </c>
      <c r="H5856" t="inlineStr">
        <is>
          <t>official</t>
        </is>
      </c>
      <c r="I5856" t="inlineStr">
        <is>
          <t>output/pages/013_sandies-bathala/events__planhotel.com__sitemap.md</t>
        </is>
      </c>
    </row>
    <row r="5857">
      <c r="A5857" t="n">
        <v>135</v>
      </c>
      <c r="B5857" t="inlineStr">
        <is>
          <t>Diamonds Thudufushi Beach and Water Villas</t>
        </is>
      </c>
      <c r="C5857" t="inlineStr">
        <is>
          <t>https://www.planhotel.com/sitemap/</t>
        </is>
      </c>
      <c r="D5857" t="inlineStr">
        <is>
          <t>events</t>
        </is>
      </c>
      <c r="E5857" t="inlineStr">
        <is>
          <t>Sitemap  Hotel - Planhotel Hospitality group  in the Indian Ocean</t>
        </is>
      </c>
      <c r="F5857" t="n">
        <v>1969</v>
      </c>
      <c r="G5857" t="inlineStr">
        <is>
          <t>2026-10-05</t>
        </is>
      </c>
      <c r="H5857" t="inlineStr">
        <is>
          <t>official</t>
        </is>
      </c>
      <c r="I5857" t="inlineStr">
        <is>
          <t>output/pages/135_diamonds-thudufushi-beach-and-water-villas/events__planhotel.com__sitemap.md</t>
        </is>
      </c>
    </row>
    <row r="5858">
      <c r="A5858" t="n">
        <v>13</v>
      </c>
      <c r="B5858" t="inlineStr">
        <is>
          <t>Sandies Bathala</t>
        </is>
      </c>
      <c r="C5858" t="inlineStr">
        <is>
          <t>https://www.planhotel.com/fr/solutions-professionnelles/meeting-incentive/the-view-lugano/</t>
        </is>
      </c>
      <c r="D5858" t="inlineStr">
        <is>
          <t>events</t>
        </is>
      </c>
      <c r="E5858" t="inlineStr">
        <is>
          <t>Meeting &amp; Incentive - The View Lugano Hotel  -  Planhotel Hospitality group dans l'Océan Indien</t>
        </is>
      </c>
      <c r="F5858" t="n">
        <v>1121</v>
      </c>
      <c r="G5858" t="inlineStr">
        <is>
          <t>2026-10-05</t>
        </is>
      </c>
      <c r="H5858" t="inlineStr">
        <is>
          <t>official</t>
        </is>
      </c>
      <c r="I5858" t="inlineStr">
        <is>
          <t>output/pages/013_sandies-bathala/events__planhotel.com__fr-solutions-professionnelles-meeting-incentive-the-view-lug.md</t>
        </is>
      </c>
    </row>
    <row r="5859">
      <c r="A5859" t="n">
        <v>135</v>
      </c>
      <c r="B5859" t="inlineStr">
        <is>
          <t>Diamonds Thudufushi Beach and Water Villas</t>
        </is>
      </c>
      <c r="C5859" t="inlineStr">
        <is>
          <t>https://www.planhotel.com/fr/solutions-professionnelles/meeting-incentive/the-view-lugano/</t>
        </is>
      </c>
      <c r="D5859" t="inlineStr">
        <is>
          <t>events</t>
        </is>
      </c>
      <c r="E5859" t="inlineStr">
        <is>
          <t>Meeting &amp; Incentive - The View Lugano Hotel  -  Planhotel Hospitality group dans l'Océan Indien</t>
        </is>
      </c>
      <c r="F5859" t="n">
        <v>1121</v>
      </c>
      <c r="G5859" t="inlineStr">
        <is>
          <t>2026-10-05</t>
        </is>
      </c>
      <c r="H5859" t="inlineStr">
        <is>
          <t>official</t>
        </is>
      </c>
      <c r="I5859" t="inlineStr">
        <is>
          <t>output/pages/135_diamonds-thudufushi-beach-and-water-villas/events__planhotel.com__fr-solutions-professionnelles-meeting-incentive-the-view-lug.md</t>
        </is>
      </c>
    </row>
    <row r="5860">
      <c r="A5860" t="n">
        <v>13</v>
      </c>
      <c r="B5860" t="inlineStr">
        <is>
          <t>Sandies Bathala</t>
        </is>
      </c>
      <c r="C5860" t="inlineStr">
        <is>
          <t>https://www.planhotel.com/de</t>
        </is>
      </c>
      <c r="D5860" t="inlineStr">
        <is>
          <t>events</t>
        </is>
      </c>
      <c r="E5860" t="inlineStr">
        <is>
          <t>Planhotel Hospitality group - Luxus exklusives Resort buchung der Indischen Ozean</t>
        </is>
      </c>
      <c r="F5860" t="n">
        <v>3666</v>
      </c>
      <c r="G5860" t="inlineStr">
        <is>
          <t>2026-10-05</t>
        </is>
      </c>
      <c r="H5860" t="inlineStr">
        <is>
          <t>official</t>
        </is>
      </c>
      <c r="I5860" t="inlineStr">
        <is>
          <t>output/pages/013_sandies-bathala/events__planhotel.com__de.md</t>
        </is>
      </c>
    </row>
    <row r="5861">
      <c r="A5861" t="n">
        <v>135</v>
      </c>
      <c r="B5861" t="inlineStr">
        <is>
          <t>Diamonds Thudufushi Beach and Water Villas</t>
        </is>
      </c>
      <c r="C5861" t="inlineStr">
        <is>
          <t>https://www.planhotel.com/de</t>
        </is>
      </c>
      <c r="D5861" t="inlineStr">
        <is>
          <t>events</t>
        </is>
      </c>
      <c r="E5861" t="inlineStr">
        <is>
          <t>Planhotel Hospitality group - Luxus exklusives Resort buchung der Indischen Ozean</t>
        </is>
      </c>
      <c r="F5861" t="n">
        <v>3666</v>
      </c>
      <c r="G5861" t="inlineStr">
        <is>
          <t>2026-10-05</t>
        </is>
      </c>
      <c r="H5861" t="inlineStr">
        <is>
          <t>official</t>
        </is>
      </c>
      <c r="I5861" t="inlineStr">
        <is>
          <t>output/pages/135_diamonds-thudufushi-beach-and-water-villas/events__planhotel.com__de.md</t>
        </is>
      </c>
    </row>
    <row r="5862">
      <c r="A5862" t="n">
        <v>13</v>
      </c>
      <c r="B5862" t="inlineStr">
        <is>
          <t>Sandies Bathala</t>
        </is>
      </c>
      <c r="C5862" t="inlineStr">
        <is>
          <t>https://www.planhotel.com/travel-professional/weddings-ceremonies/diamonds-thudufushi-beach/</t>
        </is>
      </c>
      <c r="D5862" t="inlineStr">
        <is>
          <t>wedding</t>
        </is>
      </c>
      <c r="E5862" t="inlineStr">
        <is>
          <t>Weddings &amp; Ceremonies - Diamonds Thudufushi Beach  Hotel - Planhotel Hospitality group  in the Indian Ocean</t>
        </is>
      </c>
      <c r="F5862" t="n">
        <v>1607</v>
      </c>
      <c r="G5862" t="inlineStr">
        <is>
          <t>2026-10-05</t>
        </is>
      </c>
      <c r="H5862" t="inlineStr">
        <is>
          <t>official</t>
        </is>
      </c>
      <c r="I5862" t="inlineStr">
        <is>
          <t>output/pages/013_sandies-bathala/wedding__planhotel.com__travel-professional-weddings-ceremonies-diamonds-thudufushi-.md</t>
        </is>
      </c>
    </row>
    <row r="5863">
      <c r="A5863" t="n">
        <v>135</v>
      </c>
      <c r="B5863" t="inlineStr">
        <is>
          <t>Diamonds Thudufushi Beach and Water Villas</t>
        </is>
      </c>
      <c r="C5863" t="inlineStr">
        <is>
          <t>https://www.planhotel.com/travel-professional/weddings-ceremonies/diamonds-thudufushi-beach/</t>
        </is>
      </c>
      <c r="D5863" t="inlineStr">
        <is>
          <t>wedding</t>
        </is>
      </c>
      <c r="E5863" t="inlineStr">
        <is>
          <t>Weddings &amp; Ceremonies - Diamonds Thudufushi Beach  Hotel - Planhotel Hospitality group  in the Indian Ocean</t>
        </is>
      </c>
      <c r="F5863" t="n">
        <v>1607</v>
      </c>
      <c r="G5863" t="inlineStr">
        <is>
          <t>2026-10-05</t>
        </is>
      </c>
      <c r="H5863" t="inlineStr">
        <is>
          <t>official</t>
        </is>
      </c>
      <c r="I5863" t="inlineStr">
        <is>
          <t>output/pages/135_diamonds-thudufushi-beach-and-water-villas/wedding__planhotel.com__travel-professional-weddings-ceremonies-diamonds-thudufushi-.md</t>
        </is>
      </c>
    </row>
    <row r="5864">
      <c r="A5864" t="n">
        <v>13</v>
      </c>
      <c r="B5864" t="inlineStr">
        <is>
          <t>Sandies Bathala</t>
        </is>
      </c>
      <c r="C5864" t="inlineStr">
        <is>
          <t>https://www.planhotel.com/fr/nos-hotels-resorts/diamonds-hotels-resorts/diamonds-athuruga/</t>
        </is>
      </c>
      <c r="D5864" t="inlineStr">
        <is>
          <t>events</t>
        </is>
      </c>
      <c r="E5864" t="inlineStr">
        <is>
          <t>Diamonds Hotels and Resorts - DIAMONDS ATHURUGA Hotel  -  Planhotel Hospitality group dans l'Océan Indien</t>
        </is>
      </c>
      <c r="F5864" t="n">
        <v>959</v>
      </c>
      <c r="G5864" t="inlineStr">
        <is>
          <t>2026-10-05</t>
        </is>
      </c>
      <c r="H5864" t="inlineStr">
        <is>
          <t>official</t>
        </is>
      </c>
      <c r="I5864" t="inlineStr">
        <is>
          <t>output/pages/013_sandies-bathala/events__planhotel.com__fr-nos-hotels-resorts-diamonds-hotels-resorts-diamonds-athur.md</t>
        </is>
      </c>
    </row>
    <row r="5865">
      <c r="A5865" t="n">
        <v>135</v>
      </c>
      <c r="B5865" t="inlineStr">
        <is>
          <t>Diamonds Thudufushi Beach and Water Villas</t>
        </is>
      </c>
      <c r="C5865" t="inlineStr">
        <is>
          <t>https://www.planhotel.com/fr/nos-hotels-resorts/diamonds-hotels-resorts/diamonds-athuruga/</t>
        </is>
      </c>
      <c r="D5865" t="inlineStr">
        <is>
          <t>events</t>
        </is>
      </c>
      <c r="E5865" t="inlineStr">
        <is>
          <t>Diamonds Hotels and Resorts - DIAMONDS ATHURUGA Hotel  -  Planhotel Hospitality group dans l'Océan Indien</t>
        </is>
      </c>
      <c r="F5865" t="n">
        <v>959</v>
      </c>
      <c r="G5865" t="inlineStr">
        <is>
          <t>2026-10-05</t>
        </is>
      </c>
      <c r="H5865" t="inlineStr">
        <is>
          <t>official</t>
        </is>
      </c>
      <c r="I5865" t="inlineStr">
        <is>
          <t>output/pages/135_diamonds-thudufushi-beach-and-water-villas/events__planhotel.com__fr-nos-hotels-resorts-diamonds-hotels-resorts-diamonds-athur.md</t>
        </is>
      </c>
    </row>
    <row r="5866">
      <c r="A5866" t="n">
        <v>13</v>
      </c>
      <c r="B5866" t="inlineStr">
        <is>
          <t>Sandies Bathala</t>
        </is>
      </c>
      <c r="C5866" t="inlineStr">
        <is>
          <t>https://www.planhotel.com/fr/solutions-professionnelles/mariages-ceremonies/sandies-tropical-village/</t>
        </is>
      </c>
      <c r="D5866" t="inlineStr">
        <is>
          <t>events</t>
        </is>
      </c>
      <c r="E5866" t="inlineStr">
        <is>
          <t>Mariages &amp; cérémonies - Sandies Tropical Village Hotel  -  Planhotel Hospitality group dans l'Océan Indien</t>
        </is>
      </c>
      <c r="F5866" t="n">
        <v>1468</v>
      </c>
      <c r="G5866" t="inlineStr">
        <is>
          <t>2026-10-05</t>
        </is>
      </c>
      <c r="H5866" t="inlineStr">
        <is>
          <t>official</t>
        </is>
      </c>
      <c r="I5866" t="inlineStr">
        <is>
          <t>output/pages/013_sandies-bathala/events__planhotel.com__fr-solutions-professionnelles-mariages-ceremonies-sandies-tr.md</t>
        </is>
      </c>
    </row>
    <row r="5867">
      <c r="A5867" t="n">
        <v>135</v>
      </c>
      <c r="B5867" t="inlineStr">
        <is>
          <t>Diamonds Thudufushi Beach and Water Villas</t>
        </is>
      </c>
      <c r="C5867" t="inlineStr">
        <is>
          <t>https://www.planhotel.com/fr/solutions-professionnelles/mariages-ceremonies/sandies-tropical-village/</t>
        </is>
      </c>
      <c r="D5867" t="inlineStr">
        <is>
          <t>events</t>
        </is>
      </c>
      <c r="E5867" t="inlineStr">
        <is>
          <t>Mariages &amp; cérémonies - Sandies Tropical Village Hotel  -  Planhotel Hospitality group dans l'Océan Indien</t>
        </is>
      </c>
      <c r="F5867" t="n">
        <v>1468</v>
      </c>
      <c r="G5867" t="inlineStr">
        <is>
          <t>2026-10-05</t>
        </is>
      </c>
      <c r="H5867" t="inlineStr">
        <is>
          <t>official</t>
        </is>
      </c>
      <c r="I5867" t="inlineStr">
        <is>
          <t>output/pages/135_diamonds-thudufushi-beach-and-water-villas/events__planhotel.com__fr-solutions-professionnelles-mariages-ceremonies-sandies-tr.md</t>
        </is>
      </c>
    </row>
    <row r="5868">
      <c r="A5868" t="n">
        <v>13</v>
      </c>
      <c r="B5868" t="inlineStr">
        <is>
          <t>Sandies Bathala</t>
        </is>
      </c>
      <c r="C5868" t="inlineStr">
        <is>
          <t>https://www.planhotel.com/travel-professional/weddings-ceremonies/the-view-lugano/</t>
        </is>
      </c>
      <c r="D5868" t="inlineStr">
        <is>
          <t>wedding</t>
        </is>
      </c>
      <c r="E5868" t="inlineStr">
        <is>
          <t>Weddings &amp; Ceremonies - The View Lugano  Hotel - Planhotel Hospitality group  in the Indian Ocean</t>
        </is>
      </c>
      <c r="F5868" t="n">
        <v>1600</v>
      </c>
      <c r="G5868" t="inlineStr">
        <is>
          <t>2026-10-05</t>
        </is>
      </c>
      <c r="H5868" t="inlineStr">
        <is>
          <t>official</t>
        </is>
      </c>
      <c r="I5868" t="inlineStr">
        <is>
          <t>output/pages/013_sandies-bathala/wedding__planhotel.com__travel-professional-weddings-ceremonies-the-view-lugano.md</t>
        </is>
      </c>
    </row>
    <row r="5869">
      <c r="A5869" t="n">
        <v>135</v>
      </c>
      <c r="B5869" t="inlineStr">
        <is>
          <t>Diamonds Thudufushi Beach and Water Villas</t>
        </is>
      </c>
      <c r="C5869" t="inlineStr">
        <is>
          <t>https://www.planhotel.com/travel-professional/weddings-ceremonies/the-view-lugano/</t>
        </is>
      </c>
      <c r="D5869" t="inlineStr">
        <is>
          <t>wedding</t>
        </is>
      </c>
      <c r="E5869" t="inlineStr">
        <is>
          <t>Weddings &amp; Ceremonies - The View Lugano  Hotel - Planhotel Hospitality group  in the Indian Ocean</t>
        </is>
      </c>
      <c r="F5869" t="n">
        <v>1600</v>
      </c>
      <c r="G5869" t="inlineStr">
        <is>
          <t>2026-10-05</t>
        </is>
      </c>
      <c r="H5869" t="inlineStr">
        <is>
          <t>official</t>
        </is>
      </c>
      <c r="I5869" t="inlineStr">
        <is>
          <t>output/pages/135_diamonds-thudufushi-beach-and-water-villas/wedding__planhotel.com__travel-professional-weddings-ceremonies-the-view-lugano.md</t>
        </is>
      </c>
    </row>
    <row r="5870">
      <c r="A5870" t="n">
        <v>13</v>
      </c>
      <c r="B5870" t="inlineStr">
        <is>
          <t>Sandies Bathala</t>
        </is>
      </c>
      <c r="C5870" t="inlineStr">
        <is>
          <t>https://www.planhotel.com/de/professionelle-loesungen/flitterwochen-und-jubilaen/diamonds-mapenzi-beach/</t>
        </is>
      </c>
      <c r="D5870" t="inlineStr">
        <is>
          <t>events</t>
        </is>
      </c>
      <c r="E5870" t="inlineStr">
        <is>
          <t>Flitterwochen und Jubilaen - Diamonds Mapenzi Beach Hotel -  Planhotel Hospitality group der Indischen Ozean</t>
        </is>
      </c>
      <c r="F5870" t="n">
        <v>1519</v>
      </c>
      <c r="G5870" t="inlineStr">
        <is>
          <t>2026-10-05</t>
        </is>
      </c>
      <c r="H5870" t="inlineStr">
        <is>
          <t>official</t>
        </is>
      </c>
      <c r="I5870" t="inlineStr">
        <is>
          <t>output/pages/013_sandies-bathala/events__planhotel.com__de-professionelle-loesungen-flitterwochen-und-jubilaen-diamo.md</t>
        </is>
      </c>
    </row>
    <row r="5871">
      <c r="A5871" t="n">
        <v>135</v>
      </c>
      <c r="B5871" t="inlineStr">
        <is>
          <t>Diamonds Thudufushi Beach and Water Villas</t>
        </is>
      </c>
      <c r="C5871" t="inlineStr">
        <is>
          <t>https://www.planhotel.com/de/professionelle-loesungen/flitterwochen-und-jubilaen/diamonds-mapenzi-beach/</t>
        </is>
      </c>
      <c r="D5871" t="inlineStr">
        <is>
          <t>events</t>
        </is>
      </c>
      <c r="E5871" t="inlineStr">
        <is>
          <t>Flitterwochen und Jubilaen - Diamonds Mapenzi Beach Hotel -  Planhotel Hospitality group der Indischen Ozean</t>
        </is>
      </c>
      <c r="F5871" t="n">
        <v>1519</v>
      </c>
      <c r="G5871" t="inlineStr">
        <is>
          <t>2026-10-05</t>
        </is>
      </c>
      <c r="H5871" t="inlineStr">
        <is>
          <t>official</t>
        </is>
      </c>
      <c r="I5871" t="inlineStr">
        <is>
          <t>output/pages/135_diamonds-thudufushi-beach-and-water-villas/events__planhotel.com__de-professionelle-loesungen-flitterwochen-und-jubilaen-diamo.md</t>
        </is>
      </c>
    </row>
    <row r="5872">
      <c r="A5872" t="n">
        <v>13</v>
      </c>
      <c r="B5872" t="inlineStr">
        <is>
          <t>Sandies Bathala</t>
        </is>
      </c>
      <c r="C5872" t="inlineStr">
        <is>
          <t>https://www.planhotel.com/de/unsere-hotels-resorts/sandies-hotels-resorts/sandies-baobab-zanzibar/</t>
        </is>
      </c>
      <c r="D5872" t="inlineStr">
        <is>
          <t>events</t>
        </is>
      </c>
      <c r="E5872" t="inlineStr">
        <is>
          <t>Sandies Hotels and Resorts - Sandies Baobab Beach Zanzibar Hotel -  Planhotel Hospitality group der Indischen Ozean</t>
        </is>
      </c>
      <c r="F5872" t="n">
        <v>787</v>
      </c>
      <c r="G5872" t="inlineStr">
        <is>
          <t>2026-10-05</t>
        </is>
      </c>
      <c r="H5872" t="inlineStr">
        <is>
          <t>official</t>
        </is>
      </c>
      <c r="I5872" t="inlineStr">
        <is>
          <t>output/pages/013_sandies-bathala/events__planhotel.com__de-unsere-hotels-resorts-sandies-hotels-resorts-sandies-baob.md</t>
        </is>
      </c>
    </row>
    <row r="5873">
      <c r="A5873" t="n">
        <v>135</v>
      </c>
      <c r="B5873" t="inlineStr">
        <is>
          <t>Diamonds Thudufushi Beach and Water Villas</t>
        </is>
      </c>
      <c r="C5873" t="inlineStr">
        <is>
          <t>https://www.planhotel.com/de/unsere-hotels-resorts/sandies-hotels-resorts/sandies-baobab-zanzibar/</t>
        </is>
      </c>
      <c r="D5873" t="inlineStr">
        <is>
          <t>events</t>
        </is>
      </c>
      <c r="E5873" t="inlineStr">
        <is>
          <t>Sandies Hotels and Resorts - Sandies Baobab Beach Zanzibar Hotel -  Planhotel Hospitality group der Indischen Ozean</t>
        </is>
      </c>
      <c r="F5873" t="n">
        <v>787</v>
      </c>
      <c r="G5873" t="inlineStr">
        <is>
          <t>2026-10-05</t>
        </is>
      </c>
      <c r="H5873" t="inlineStr">
        <is>
          <t>official</t>
        </is>
      </c>
      <c r="I5873" t="inlineStr">
        <is>
          <t>output/pages/135_diamonds-thudufushi-beach-and-water-villas/events__planhotel.com__de-unsere-hotels-resorts-sandies-hotels-resorts-sandies-baob.md</t>
        </is>
      </c>
    </row>
    <row r="5874">
      <c r="A5874" t="n">
        <v>13</v>
      </c>
      <c r="B5874" t="inlineStr">
        <is>
          <t>Sandies Bathala</t>
        </is>
      </c>
      <c r="C5874" t="inlineStr">
        <is>
          <t>https://www.planhotel.com/fr/centre-media/</t>
        </is>
      </c>
      <c r="D5874" t="inlineStr">
        <is>
          <t>events</t>
        </is>
      </c>
      <c r="E5874" t="inlineStr">
        <is>
          <t>CENTRE MEDIA Hotel  -  Planhotel Hospitality group dans l'Océan Indien</t>
        </is>
      </c>
      <c r="F5874" t="n">
        <v>1216</v>
      </c>
      <c r="G5874" t="inlineStr">
        <is>
          <t>2026-10-05</t>
        </is>
      </c>
      <c r="H5874" t="inlineStr">
        <is>
          <t>official</t>
        </is>
      </c>
      <c r="I5874" t="inlineStr">
        <is>
          <t>output/pages/013_sandies-bathala/events__planhotel.com__fr-centre-media.md</t>
        </is>
      </c>
    </row>
    <row r="5875">
      <c r="A5875" t="n">
        <v>135</v>
      </c>
      <c r="B5875" t="inlineStr">
        <is>
          <t>Diamonds Thudufushi Beach and Water Villas</t>
        </is>
      </c>
      <c r="C5875" t="inlineStr">
        <is>
          <t>https://www.planhotel.com/fr/centre-media/</t>
        </is>
      </c>
      <c r="D5875" t="inlineStr">
        <is>
          <t>events</t>
        </is>
      </c>
      <c r="E5875" t="inlineStr">
        <is>
          <t>CENTRE MEDIA Hotel  -  Planhotel Hospitality group dans l'Océan Indien</t>
        </is>
      </c>
      <c r="F5875" t="n">
        <v>1216</v>
      </c>
      <c r="G5875" t="inlineStr">
        <is>
          <t>2026-10-05</t>
        </is>
      </c>
      <c r="H5875" t="inlineStr">
        <is>
          <t>official</t>
        </is>
      </c>
      <c r="I5875" t="inlineStr">
        <is>
          <t>output/pages/135_diamonds-thudufushi-beach-and-water-villas/events__planhotel.com__fr-centre-media.md</t>
        </is>
      </c>
    </row>
    <row r="5876">
      <c r="A5876" t="n">
        <v>13</v>
      </c>
      <c r="B5876" t="inlineStr">
        <is>
          <t>Sandies Bathala</t>
        </is>
      </c>
      <c r="C5876" t="inlineStr">
        <is>
          <t>https://www.planhotel.com/fr/nos-hotels-resorts/diamonds-hotels-resorts/</t>
        </is>
      </c>
      <c r="D5876" t="inlineStr">
        <is>
          <t>events</t>
        </is>
      </c>
      <c r="E5876" t="inlineStr">
        <is>
          <t>Nos Hôtels &amp; Resorts - Diamonds Hotels and Resorts Hotel  -  Planhotel Hospitality group dans l'Océan Indien</t>
        </is>
      </c>
      <c r="F5876" t="n">
        <v>2884</v>
      </c>
      <c r="G5876" t="inlineStr">
        <is>
          <t>2026-10-05</t>
        </is>
      </c>
      <c r="H5876" t="inlineStr">
        <is>
          <t>official</t>
        </is>
      </c>
      <c r="I5876" t="inlineStr">
        <is>
          <t>output/pages/013_sandies-bathala/events__planhotel.com__fr-nos-hotels-resorts-diamonds-hotels-resorts.md</t>
        </is>
      </c>
    </row>
    <row r="5877">
      <c r="A5877" t="n">
        <v>135</v>
      </c>
      <c r="B5877" t="inlineStr">
        <is>
          <t>Diamonds Thudufushi Beach and Water Villas</t>
        </is>
      </c>
      <c r="C5877" t="inlineStr">
        <is>
          <t>https://www.planhotel.com/fr/nos-hotels-resorts/diamonds-hotels-resorts/</t>
        </is>
      </c>
      <c r="D5877" t="inlineStr">
        <is>
          <t>events</t>
        </is>
      </c>
      <c r="E5877" t="inlineStr">
        <is>
          <t>Nos Hôtels &amp; Resorts - Diamonds Hotels and Resorts Hotel  -  Planhotel Hospitality group dans l'Océan Indien</t>
        </is>
      </c>
      <c r="F5877" t="n">
        <v>2884</v>
      </c>
      <c r="G5877" t="inlineStr">
        <is>
          <t>2026-10-05</t>
        </is>
      </c>
      <c r="H5877" t="inlineStr">
        <is>
          <t>official</t>
        </is>
      </c>
      <c r="I5877" t="inlineStr">
        <is>
          <t>output/pages/135_diamonds-thudufushi-beach-and-water-villas/events__planhotel.com__fr-nos-hotels-resorts-diamonds-hotels-resorts.md</t>
        </is>
      </c>
    </row>
    <row r="5878">
      <c r="A5878" t="n">
        <v>13</v>
      </c>
      <c r="B5878" t="inlineStr">
        <is>
          <t>Sandies Bathala</t>
        </is>
      </c>
      <c r="C5878" t="inlineStr">
        <is>
          <t>https://www.planhotel.com/fr/solutions-professionnelles/voyages-de-noces-et-anniversaires/diamonds-mapenzi-beach/</t>
        </is>
      </c>
      <c r="D5878" t="inlineStr">
        <is>
          <t>events</t>
        </is>
      </c>
      <c r="E5878" t="inlineStr">
        <is>
          <t>Voyages de noces et anniversaires - Diamonds Mapenzi Beach Hotel  -  Planhotel Hospitality group dans l'Océan Indien</t>
        </is>
      </c>
      <c r="F5878" t="n">
        <v>1505</v>
      </c>
      <c r="G5878" t="inlineStr">
        <is>
          <t>2026-10-05</t>
        </is>
      </c>
      <c r="H5878" t="inlineStr">
        <is>
          <t>official</t>
        </is>
      </c>
      <c r="I5878" t="inlineStr">
        <is>
          <t>output/pages/013_sandies-bathala/events__planhotel.com__fr-solutions-professionnelles-voyages-de-noces-et-anniversai.md</t>
        </is>
      </c>
    </row>
    <row r="5879">
      <c r="A5879" t="n">
        <v>135</v>
      </c>
      <c r="B5879" t="inlineStr">
        <is>
          <t>Diamonds Thudufushi Beach and Water Villas</t>
        </is>
      </c>
      <c r="C5879" t="inlineStr">
        <is>
          <t>https://www.planhotel.com/fr/solutions-professionnelles/voyages-de-noces-et-anniversaires/diamonds-mapenzi-beach/</t>
        </is>
      </c>
      <c r="D5879" t="inlineStr">
        <is>
          <t>events</t>
        </is>
      </c>
      <c r="E5879" t="inlineStr">
        <is>
          <t>Voyages de noces et anniversaires - Diamonds Mapenzi Beach Hotel  -  Planhotel Hospitality group dans l'Océan Indien</t>
        </is>
      </c>
      <c r="F5879" t="n">
        <v>1505</v>
      </c>
      <c r="G5879" t="inlineStr">
        <is>
          <t>2026-10-05</t>
        </is>
      </c>
      <c r="H5879" t="inlineStr">
        <is>
          <t>official</t>
        </is>
      </c>
      <c r="I5879" t="inlineStr">
        <is>
          <t>output/pages/135_diamonds-thudufushi-beach-and-water-villas/events__planhotel.com__fr-solutions-professionnelles-voyages-de-noces-et-anniversai.md</t>
        </is>
      </c>
    </row>
    <row r="5880">
      <c r="A5880" t="n">
        <v>13</v>
      </c>
      <c r="B5880" t="inlineStr">
        <is>
          <t>Sandies Bathala</t>
        </is>
      </c>
      <c r="C5880" t="inlineStr">
        <is>
          <t>https://www.planhotel.com/de/professionelle-loesungen/meetings-und-incentives/sandies-tropical-village/</t>
        </is>
      </c>
      <c r="D5880" t="inlineStr">
        <is>
          <t>events</t>
        </is>
      </c>
      <c r="E5880" t="inlineStr">
        <is>
          <t>Meetings und Incentives - Sandies Tropical Village Hotel -  Planhotel Hospitality group der Indischen Ozean</t>
        </is>
      </c>
      <c r="F5880" t="n">
        <v>897</v>
      </c>
      <c r="G5880" t="inlineStr">
        <is>
          <t>2026-10-05</t>
        </is>
      </c>
      <c r="H5880" t="inlineStr">
        <is>
          <t>official</t>
        </is>
      </c>
      <c r="I5880" t="inlineStr">
        <is>
          <t>output/pages/013_sandies-bathala/events__planhotel.com__de-professionelle-loesungen-meetings-und-incentives-sandies-.md</t>
        </is>
      </c>
    </row>
    <row r="5881">
      <c r="A5881" t="n">
        <v>135</v>
      </c>
      <c r="B5881" t="inlineStr">
        <is>
          <t>Diamonds Thudufushi Beach and Water Villas</t>
        </is>
      </c>
      <c r="C5881" t="inlineStr">
        <is>
          <t>https://www.planhotel.com/de/professionelle-loesungen/meetings-und-incentives/sandies-tropical-village/</t>
        </is>
      </c>
      <c r="D5881" t="inlineStr">
        <is>
          <t>events</t>
        </is>
      </c>
      <c r="E5881" t="inlineStr">
        <is>
          <t>Meetings und Incentives - Sandies Tropical Village Hotel -  Planhotel Hospitality group der Indischen Ozean</t>
        </is>
      </c>
      <c r="F5881" t="n">
        <v>897</v>
      </c>
      <c r="G5881" t="inlineStr">
        <is>
          <t>2026-10-05</t>
        </is>
      </c>
      <c r="H5881" t="inlineStr">
        <is>
          <t>official</t>
        </is>
      </c>
      <c r="I5881" t="inlineStr">
        <is>
          <t>output/pages/135_diamonds-thudufushi-beach-and-water-villas/events__planhotel.com__de-professionelle-loesungen-meetings-und-incentives-sandies-.md</t>
        </is>
      </c>
    </row>
    <row r="5882">
      <c r="A5882" t="n">
        <v>13</v>
      </c>
      <c r="B5882" t="inlineStr">
        <is>
          <t>Sandies Bathala</t>
        </is>
      </c>
      <c r="C5882" t="inlineStr">
        <is>
          <t>https://www.planhotel.com/de/unsere-hotels-resorts/</t>
        </is>
      </c>
      <c r="D5882" t="inlineStr">
        <is>
          <t>events</t>
        </is>
      </c>
      <c r="E5882" t="inlineStr">
        <is>
          <t>Unsere Hotels &amp; Resorts Hotel  -  Planhotel Hospitality group der Indischen Ozean</t>
        </is>
      </c>
      <c r="F5882" t="n">
        <v>3343</v>
      </c>
      <c r="G5882" t="inlineStr">
        <is>
          <t>2026-10-05</t>
        </is>
      </c>
      <c r="H5882" t="inlineStr">
        <is>
          <t>official</t>
        </is>
      </c>
      <c r="I5882" t="inlineStr">
        <is>
          <t>output/pages/013_sandies-bathala/events__planhotel.com__de-unsere-hotels-resorts.md</t>
        </is>
      </c>
    </row>
    <row r="5883">
      <c r="A5883" t="n">
        <v>135</v>
      </c>
      <c r="B5883" t="inlineStr">
        <is>
          <t>Diamonds Thudufushi Beach and Water Villas</t>
        </is>
      </c>
      <c r="C5883" t="inlineStr">
        <is>
          <t>https://www.planhotel.com/de/unsere-hotels-resorts/</t>
        </is>
      </c>
      <c r="D5883" t="inlineStr">
        <is>
          <t>events</t>
        </is>
      </c>
      <c r="E5883" t="inlineStr">
        <is>
          <t>Unsere Hotels &amp; Resorts Hotel  -  Planhotel Hospitality group der Indischen Ozean</t>
        </is>
      </c>
      <c r="F5883" t="n">
        <v>3343</v>
      </c>
      <c r="G5883" t="inlineStr">
        <is>
          <t>2026-10-05</t>
        </is>
      </c>
      <c r="H5883" t="inlineStr">
        <is>
          <t>official</t>
        </is>
      </c>
      <c r="I5883" t="inlineStr">
        <is>
          <t>output/pages/135_diamonds-thudufushi-beach-and-water-villas/events__planhotel.com__de-unsere-hotels-resorts.md</t>
        </is>
      </c>
    </row>
    <row r="5884">
      <c r="A5884" t="n">
        <v>13</v>
      </c>
      <c r="B5884" t="inlineStr">
        <is>
          <t>Sandies Bathala</t>
        </is>
      </c>
      <c r="C5884" t="inlineStr">
        <is>
          <t>https://www.planhotel.com/media-centre/</t>
        </is>
      </c>
      <c r="D5884" t="inlineStr">
        <is>
          <t>events</t>
        </is>
      </c>
      <c r="E5884" t="inlineStr">
        <is>
          <t>Media Centre  Hotel - Planhotel Hospitality group  in the Indian Ocean</t>
        </is>
      </c>
      <c r="F5884" t="n">
        <v>1193</v>
      </c>
      <c r="G5884" t="inlineStr">
        <is>
          <t>2026-10-05</t>
        </is>
      </c>
      <c r="H5884" t="inlineStr">
        <is>
          <t>official</t>
        </is>
      </c>
      <c r="I5884" t="inlineStr">
        <is>
          <t>output/pages/013_sandies-bathala/events__planhotel.com__media-centre.md</t>
        </is>
      </c>
    </row>
    <row r="5885">
      <c r="A5885" t="n">
        <v>135</v>
      </c>
      <c r="B5885" t="inlineStr">
        <is>
          <t>Diamonds Thudufushi Beach and Water Villas</t>
        </is>
      </c>
      <c r="C5885" t="inlineStr">
        <is>
          <t>https://www.planhotel.com/media-centre/</t>
        </is>
      </c>
      <c r="D5885" t="inlineStr">
        <is>
          <t>events</t>
        </is>
      </c>
      <c r="E5885" t="inlineStr">
        <is>
          <t>Media Centre  Hotel - Planhotel Hospitality group  in the Indian Ocean</t>
        </is>
      </c>
      <c r="F5885" t="n">
        <v>1193</v>
      </c>
      <c r="G5885" t="inlineStr">
        <is>
          <t>2026-10-05</t>
        </is>
      </c>
      <c r="H5885" t="inlineStr">
        <is>
          <t>official</t>
        </is>
      </c>
      <c r="I5885" t="inlineStr">
        <is>
          <t>output/pages/135_diamonds-thudufushi-beach-and-water-villas/events__planhotel.com__media-centre.md</t>
        </is>
      </c>
    </row>
    <row r="5886">
      <c r="A5886" t="n">
        <v>13</v>
      </c>
      <c r="B5886" t="inlineStr">
        <is>
          <t>Sandies Bathala</t>
        </is>
      </c>
      <c r="C5886" t="inlineStr">
        <is>
          <t>https://www.planhotel.com/faq/</t>
        </is>
      </c>
      <c r="D5886" t="inlineStr">
        <is>
          <t>events</t>
        </is>
      </c>
      <c r="E5886" t="inlineStr">
        <is>
          <t>Faq  Hotel - Planhotel Hospitality group  in the Indian Ocean</t>
        </is>
      </c>
      <c r="F5886" t="n">
        <v>6424</v>
      </c>
      <c r="G5886" t="inlineStr">
        <is>
          <t>2026-10-05</t>
        </is>
      </c>
      <c r="H5886" t="inlineStr">
        <is>
          <t>official</t>
        </is>
      </c>
      <c r="I5886" t="inlineStr">
        <is>
          <t>output/pages/013_sandies-bathala/events__planhotel.com__faq.md</t>
        </is>
      </c>
    </row>
    <row r="5887">
      <c r="A5887" t="n">
        <v>135</v>
      </c>
      <c r="B5887" t="inlineStr">
        <is>
          <t>Diamonds Thudufushi Beach and Water Villas</t>
        </is>
      </c>
      <c r="C5887" t="inlineStr">
        <is>
          <t>https://www.planhotel.com/faq/</t>
        </is>
      </c>
      <c r="D5887" t="inlineStr">
        <is>
          <t>events</t>
        </is>
      </c>
      <c r="E5887" t="inlineStr">
        <is>
          <t>Faq  Hotel - Planhotel Hospitality group  in the Indian Ocean</t>
        </is>
      </c>
      <c r="F5887" t="n">
        <v>6424</v>
      </c>
      <c r="G5887" t="inlineStr">
        <is>
          <t>2026-10-05</t>
        </is>
      </c>
      <c r="H5887" t="inlineStr">
        <is>
          <t>official</t>
        </is>
      </c>
      <c r="I5887" t="inlineStr">
        <is>
          <t>output/pages/135_diamonds-thudufushi-beach-and-water-villas/events__planhotel.com__faq.md</t>
        </is>
      </c>
    </row>
    <row r="5888">
      <c r="A5888" t="n">
        <v>13</v>
      </c>
      <c r="B5888" t="inlineStr">
        <is>
          <t>Sandies Bathala</t>
        </is>
      </c>
      <c r="C5888" t="inlineStr">
        <is>
          <t>https://www.planhotel.com/it/i-nostri-hotels-resorts/diamonds-hotels-and-resorts/diamonds-mapenzi-beach/</t>
        </is>
      </c>
      <c r="D5888" t="inlineStr">
        <is>
          <t>events</t>
        </is>
      </c>
      <c r="E5888" t="inlineStr">
        <is>
          <t>Diamonds Hotels and Resorts - DIAMONDS MAPENZI BEACH Hotel  - Planhotel Hospitality group  nell' Oceano Indiano</t>
        </is>
      </c>
      <c r="F5888" t="n">
        <v>932</v>
      </c>
      <c r="G5888" t="inlineStr">
        <is>
          <t>2026-10-05</t>
        </is>
      </c>
      <c r="H5888" t="inlineStr">
        <is>
          <t>official</t>
        </is>
      </c>
      <c r="I5888" t="inlineStr">
        <is>
          <t>output/pages/013_sandies-bathala/events__planhotel.com__it-i-nostri-hotels-resorts-diamonds-hotels-and-resorts-diamo.md</t>
        </is>
      </c>
    </row>
    <row r="5889">
      <c r="A5889" t="n">
        <v>135</v>
      </c>
      <c r="B5889" t="inlineStr">
        <is>
          <t>Diamonds Thudufushi Beach and Water Villas</t>
        </is>
      </c>
      <c r="C5889" t="inlineStr">
        <is>
          <t>https://www.planhotel.com/it/i-nostri-hotels-resorts/diamonds-hotels-and-resorts/diamonds-mapenzi-beach/</t>
        </is>
      </c>
      <c r="D5889" t="inlineStr">
        <is>
          <t>events</t>
        </is>
      </c>
      <c r="E5889" t="inlineStr">
        <is>
          <t>Diamonds Hotels and Resorts - DIAMONDS MAPENZI BEACH Hotel  - Planhotel Hospitality group  nell' Oceano Indiano</t>
        </is>
      </c>
      <c r="F5889" t="n">
        <v>932</v>
      </c>
      <c r="G5889" t="inlineStr">
        <is>
          <t>2026-10-05</t>
        </is>
      </c>
      <c r="H5889" t="inlineStr">
        <is>
          <t>official</t>
        </is>
      </c>
      <c r="I5889" t="inlineStr">
        <is>
          <t>output/pages/135_diamonds-thudufushi-beach-and-water-villas/events__planhotel.com__it-i-nostri-hotels-resorts-diamonds-hotels-and-resorts-diamo.md</t>
        </is>
      </c>
    </row>
    <row r="5890">
      <c r="A5890" t="n">
        <v>13</v>
      </c>
      <c r="B5890" t="inlineStr">
        <is>
          <t>Sandies Bathala</t>
        </is>
      </c>
      <c r="C5890" t="inlineStr">
        <is>
          <t>https://www.planhotel.com/it/i-nostri-hotels-resorts/diamonds-hotels-and-resorts/diamonds-leisure-beach-golf-resort/</t>
        </is>
      </c>
      <c r="D5890" t="inlineStr">
        <is>
          <t>events</t>
        </is>
      </c>
      <c r="E5890" t="inlineStr">
        <is>
          <t>Diamonds Hotels and Resorts - DIAMONDS LEISURE BEACH &amp; GOLF RESORT Hotel  - Planhotel Hospitality group  nell' Oceano In</t>
        </is>
      </c>
      <c r="F5890" t="n">
        <v>943</v>
      </c>
      <c r="G5890" t="inlineStr">
        <is>
          <t>2026-10-05</t>
        </is>
      </c>
      <c r="H5890" t="inlineStr">
        <is>
          <t>official</t>
        </is>
      </c>
      <c r="I5890" t="inlineStr">
        <is>
          <t>output/pages/013_sandies-bathala/events__planhotel.com__it-i-nostri-hotels-resorts-diamonds-hotels-and-resorts-diamo.md</t>
        </is>
      </c>
    </row>
    <row r="5891">
      <c r="A5891" t="n">
        <v>135</v>
      </c>
      <c r="B5891" t="inlineStr">
        <is>
          <t>Diamonds Thudufushi Beach and Water Villas</t>
        </is>
      </c>
      <c r="C5891" t="inlineStr">
        <is>
          <t>https://www.planhotel.com/it/i-nostri-hotels-resorts/diamonds-hotels-and-resorts/diamonds-leisure-beach-golf-resort/</t>
        </is>
      </c>
      <c r="D5891" t="inlineStr">
        <is>
          <t>events</t>
        </is>
      </c>
      <c r="E5891" t="inlineStr">
        <is>
          <t>Diamonds Hotels and Resorts - DIAMONDS LEISURE BEACH &amp; GOLF RESORT Hotel  - Planhotel Hospitality group  nell' Oceano In</t>
        </is>
      </c>
      <c r="F5891" t="n">
        <v>943</v>
      </c>
      <c r="G5891" t="inlineStr">
        <is>
          <t>2026-10-05</t>
        </is>
      </c>
      <c r="H5891" t="inlineStr">
        <is>
          <t>official</t>
        </is>
      </c>
      <c r="I5891" t="inlineStr">
        <is>
          <t>output/pages/135_diamonds-thudufushi-beach-and-water-villas/events__planhotel.com__it-i-nostri-hotels-resorts-diamonds-hotels-and-resorts-diamo.md</t>
        </is>
      </c>
    </row>
    <row r="5892">
      <c r="A5892" t="n">
        <v>13</v>
      </c>
      <c r="B5892" t="inlineStr">
        <is>
          <t>Sandies Bathala</t>
        </is>
      </c>
      <c r="C5892" t="inlineStr">
        <is>
          <t>https://www.planhotel.com/fr/solutions-professionnelles/meeting-incentive/sandies-tropical-village/</t>
        </is>
      </c>
      <c r="D5892" t="inlineStr">
        <is>
          <t>events</t>
        </is>
      </c>
      <c r="E5892" t="inlineStr">
        <is>
          <t>Meeting &amp; Incentive - Sandies Tropical Village Hotel  -  Planhotel Hospitality group dans l'Océan Indien</t>
        </is>
      </c>
      <c r="F5892" t="n">
        <v>1065</v>
      </c>
      <c r="G5892" t="inlineStr">
        <is>
          <t>2026-10-05</t>
        </is>
      </c>
      <c r="H5892" t="inlineStr">
        <is>
          <t>official</t>
        </is>
      </c>
      <c r="I5892" t="inlineStr">
        <is>
          <t>output/pages/013_sandies-bathala/events__planhotel.com__fr-solutions-professionnelles-meeting-incentive-sandies-trop.md</t>
        </is>
      </c>
    </row>
    <row r="5893">
      <c r="A5893" t="n">
        <v>135</v>
      </c>
      <c r="B5893" t="inlineStr">
        <is>
          <t>Diamonds Thudufushi Beach and Water Villas</t>
        </is>
      </c>
      <c r="C5893" t="inlineStr">
        <is>
          <t>https://www.planhotel.com/fr/solutions-professionnelles/meeting-incentive/sandies-tropical-village/</t>
        </is>
      </c>
      <c r="D5893" t="inlineStr">
        <is>
          <t>events</t>
        </is>
      </c>
      <c r="E5893" t="inlineStr">
        <is>
          <t>Meeting &amp; Incentive - Sandies Tropical Village Hotel  -  Planhotel Hospitality group dans l'Océan Indien</t>
        </is>
      </c>
      <c r="F5893" t="n">
        <v>1065</v>
      </c>
      <c r="G5893" t="inlineStr">
        <is>
          <t>2026-10-05</t>
        </is>
      </c>
      <c r="H5893" t="inlineStr">
        <is>
          <t>official</t>
        </is>
      </c>
      <c r="I5893" t="inlineStr">
        <is>
          <t>output/pages/135_diamonds-thudufushi-beach-and-water-villas/events__planhotel.com__fr-solutions-professionnelles-meeting-incentive-sandies-trop.md</t>
        </is>
      </c>
    </row>
    <row r="5894">
      <c r="A5894" t="n">
        <v>13</v>
      </c>
      <c r="B5894" t="inlineStr">
        <is>
          <t>Sandies Bathala</t>
        </is>
      </c>
      <c r="C5894" t="inlineStr">
        <is>
          <t>https://www.planhotel.com/it/i-nostri-hotels-resorts/diamonds-hotels-and-resorts/</t>
        </is>
      </c>
      <c r="D5894" t="inlineStr">
        <is>
          <t>events</t>
        </is>
      </c>
      <c r="E5894" t="inlineStr">
        <is>
          <t>I Nostri Hotels &amp; Resorts - Diamonds Hotels and Resorts Hotel  - Planhotel Hospitality group  nell' Oceano Indiano</t>
        </is>
      </c>
      <c r="F5894" t="n">
        <v>2759</v>
      </c>
      <c r="G5894" t="inlineStr">
        <is>
          <t>2026-10-05</t>
        </is>
      </c>
      <c r="H5894" t="inlineStr">
        <is>
          <t>official</t>
        </is>
      </c>
      <c r="I5894" t="inlineStr">
        <is>
          <t>output/pages/013_sandies-bathala/events__planhotel.com__it-i-nostri-hotels-resorts-diamonds-hotels-and-resorts.md</t>
        </is>
      </c>
    </row>
    <row r="5895">
      <c r="A5895" t="n">
        <v>135</v>
      </c>
      <c r="B5895" t="inlineStr">
        <is>
          <t>Diamonds Thudufushi Beach and Water Villas</t>
        </is>
      </c>
      <c r="C5895" t="inlineStr">
        <is>
          <t>https://www.planhotel.com/it/i-nostri-hotels-resorts/diamonds-hotels-and-resorts/</t>
        </is>
      </c>
      <c r="D5895" t="inlineStr">
        <is>
          <t>events</t>
        </is>
      </c>
      <c r="E5895" t="inlineStr">
        <is>
          <t>I Nostri Hotels &amp; Resorts - Diamonds Hotels and Resorts Hotel  - Planhotel Hospitality group  nell' Oceano Indiano</t>
        </is>
      </c>
      <c r="F5895" t="n">
        <v>2759</v>
      </c>
      <c r="G5895" t="inlineStr">
        <is>
          <t>2026-10-05</t>
        </is>
      </c>
      <c r="H5895" t="inlineStr">
        <is>
          <t>official</t>
        </is>
      </c>
      <c r="I5895" t="inlineStr">
        <is>
          <t>output/pages/135_diamonds-thudufushi-beach-and-water-villas/events__planhotel.com__it-i-nostri-hotels-resorts-diamonds-hotels-and-resorts.md</t>
        </is>
      </c>
    </row>
    <row r="5896">
      <c r="A5896" t="n">
        <v>13</v>
      </c>
      <c r="B5896" t="inlineStr">
        <is>
          <t>Sandies Bathala</t>
        </is>
      </c>
      <c r="C5896" t="inlineStr">
        <is>
          <t>https://www.planhotel.com/de/impressum/</t>
        </is>
      </c>
      <c r="D5896" t="inlineStr">
        <is>
          <t>events</t>
        </is>
      </c>
      <c r="E5896" t="inlineStr">
        <is>
          <t>Impressum Hotel  -  Planhotel Hospitality group der Indischen Ozean</t>
        </is>
      </c>
      <c r="F5896" t="n">
        <v>710</v>
      </c>
      <c r="G5896" t="inlineStr">
        <is>
          <t>2026-10-05</t>
        </is>
      </c>
      <c r="H5896" t="inlineStr">
        <is>
          <t>official</t>
        </is>
      </c>
      <c r="I5896" t="inlineStr">
        <is>
          <t>output/pages/013_sandies-bathala/events__planhotel.com__de-impressum.md</t>
        </is>
      </c>
    </row>
    <row r="5897">
      <c r="A5897" t="n">
        <v>135</v>
      </c>
      <c r="B5897" t="inlineStr">
        <is>
          <t>Diamonds Thudufushi Beach and Water Villas</t>
        </is>
      </c>
      <c r="C5897" t="inlineStr">
        <is>
          <t>https://www.planhotel.com/de/impressum/</t>
        </is>
      </c>
      <c r="D5897" t="inlineStr">
        <is>
          <t>events</t>
        </is>
      </c>
      <c r="E5897" t="inlineStr">
        <is>
          <t>Impressum Hotel  -  Planhotel Hospitality group der Indischen Ozean</t>
        </is>
      </c>
      <c r="F5897" t="n">
        <v>710</v>
      </c>
      <c r="G5897" t="inlineStr">
        <is>
          <t>2026-10-05</t>
        </is>
      </c>
      <c r="H5897" t="inlineStr">
        <is>
          <t>official</t>
        </is>
      </c>
      <c r="I5897" t="inlineStr">
        <is>
          <t>output/pages/135_diamonds-thudufushi-beach-and-water-villas/events__planhotel.com__de-impressum.md</t>
        </is>
      </c>
    </row>
    <row r="5898">
      <c r="A5898" t="n">
        <v>13</v>
      </c>
      <c r="B5898" t="inlineStr">
        <is>
          <t>Sandies Bathala</t>
        </is>
      </c>
      <c r="C5898" t="inlineStr">
        <is>
          <t>https://www.planhotel.com/travel-professional/honeymoons-anniversaries/diamonds-athuruga-beach/</t>
        </is>
      </c>
      <c r="D5898" t="inlineStr">
        <is>
          <t>wedding</t>
        </is>
      </c>
      <c r="E5898" t="inlineStr">
        <is>
          <t>Honeymoons &amp; Anniversaries - Diamonds Athuruga Beach  Hotel - Planhotel Hospitality group  in the Indian Ocean</t>
        </is>
      </c>
      <c r="F5898" t="n">
        <v>1861</v>
      </c>
      <c r="G5898" t="inlineStr">
        <is>
          <t>2026-10-05</t>
        </is>
      </c>
      <c r="H5898" t="inlineStr">
        <is>
          <t>official</t>
        </is>
      </c>
      <c r="I5898" t="inlineStr">
        <is>
          <t>output/pages/013_sandies-bathala/wedding__planhotel.com__travel-professional-honeymoons-anniversaries-diamonds-athuru.md</t>
        </is>
      </c>
    </row>
    <row r="5899">
      <c r="A5899" t="n">
        <v>135</v>
      </c>
      <c r="B5899" t="inlineStr">
        <is>
          <t>Diamonds Thudufushi Beach and Water Villas</t>
        </is>
      </c>
      <c r="C5899" t="inlineStr">
        <is>
          <t>https://www.planhotel.com/travel-professional/honeymoons-anniversaries/diamonds-athuruga-beach/</t>
        </is>
      </c>
      <c r="D5899" t="inlineStr">
        <is>
          <t>wedding</t>
        </is>
      </c>
      <c r="E5899" t="inlineStr">
        <is>
          <t>Honeymoons &amp; Anniversaries - Diamonds Athuruga Beach  Hotel - Planhotel Hospitality group  in the Indian Ocean</t>
        </is>
      </c>
      <c r="F5899" t="n">
        <v>1861</v>
      </c>
      <c r="G5899" t="inlineStr">
        <is>
          <t>2026-10-05</t>
        </is>
      </c>
      <c r="H5899" t="inlineStr">
        <is>
          <t>official</t>
        </is>
      </c>
      <c r="I5899" t="inlineStr">
        <is>
          <t>output/pages/135_diamonds-thudufushi-beach-and-water-villas/wedding__planhotel.com__travel-professional-honeymoons-anniversaries-diamonds-athuru.md</t>
        </is>
      </c>
    </row>
    <row r="5900">
      <c r="A5900" t="n">
        <v>13</v>
      </c>
      <c r="B5900" t="inlineStr">
        <is>
          <t>Sandies Bathala</t>
        </is>
      </c>
      <c r="C5900" t="inlineStr">
        <is>
          <t>https://www.planhotel.com/it/i-nostri-hotels-resorts/the-view-lugano/</t>
        </is>
      </c>
      <c r="D5900" t="inlineStr">
        <is>
          <t>events</t>
        </is>
      </c>
      <c r="E5900" t="inlineStr">
        <is>
          <t>I Nostri Hotels &amp; Resorts - The View Lugano Hotel  - Planhotel Hospitality group  nell' Oceano Indiano</t>
        </is>
      </c>
      <c r="F5900" t="n">
        <v>1904</v>
      </c>
      <c r="G5900" t="inlineStr">
        <is>
          <t>2026-10-05</t>
        </is>
      </c>
      <c r="H5900" t="inlineStr">
        <is>
          <t>official</t>
        </is>
      </c>
      <c r="I5900" t="inlineStr">
        <is>
          <t>output/pages/013_sandies-bathala/events__planhotel.com__it-i-nostri-hotels-resorts-the-view-lugano.md</t>
        </is>
      </c>
    </row>
    <row r="5901">
      <c r="A5901" t="n">
        <v>135</v>
      </c>
      <c r="B5901" t="inlineStr">
        <is>
          <t>Diamonds Thudufushi Beach and Water Villas</t>
        </is>
      </c>
      <c r="C5901" t="inlineStr">
        <is>
          <t>https://www.planhotel.com/it/i-nostri-hotels-resorts/the-view-lugano/</t>
        </is>
      </c>
      <c r="D5901" t="inlineStr">
        <is>
          <t>events</t>
        </is>
      </c>
      <c r="E5901" t="inlineStr">
        <is>
          <t>I Nostri Hotels &amp; Resorts - The View Lugano Hotel  - Planhotel Hospitality group  nell' Oceano Indiano</t>
        </is>
      </c>
      <c r="F5901" t="n">
        <v>1904</v>
      </c>
      <c r="G5901" t="inlineStr">
        <is>
          <t>2026-10-05</t>
        </is>
      </c>
      <c r="H5901" t="inlineStr">
        <is>
          <t>official</t>
        </is>
      </c>
      <c r="I5901" t="inlineStr">
        <is>
          <t>output/pages/135_diamonds-thudufushi-beach-and-water-villas/events__planhotel.com__it-i-nostri-hotels-resorts-the-view-lugano.md</t>
        </is>
      </c>
    </row>
    <row r="5902">
      <c r="A5902" t="n">
        <v>13</v>
      </c>
      <c r="B5902" t="inlineStr">
        <is>
          <t>Sandies Bathala</t>
        </is>
      </c>
      <c r="C5902" t="inlineStr">
        <is>
          <t>https://www.planhotel.com/sustainability/mahre-marine-labs/</t>
        </is>
      </c>
      <c r="D5902" t="inlineStr">
        <is>
          <t>events</t>
        </is>
      </c>
      <c r="E5902" t="inlineStr">
        <is>
          <t>SUSTAINABILITY - MaRHE MARINE LABS  Hotel - Planhotel Hospitality group  in the Indian Ocean</t>
        </is>
      </c>
      <c r="F5902" t="n">
        <v>4760</v>
      </c>
      <c r="G5902" t="inlineStr">
        <is>
          <t>2026-10-05</t>
        </is>
      </c>
      <c r="H5902" t="inlineStr">
        <is>
          <t>official</t>
        </is>
      </c>
      <c r="I5902" t="inlineStr">
        <is>
          <t>output/pages/013_sandies-bathala/events__planhotel.com__sustainability-mahre-marine-labs.md</t>
        </is>
      </c>
    </row>
    <row r="5903">
      <c r="A5903" t="n">
        <v>135</v>
      </c>
      <c r="B5903" t="inlineStr">
        <is>
          <t>Diamonds Thudufushi Beach and Water Villas</t>
        </is>
      </c>
      <c r="C5903" t="inlineStr">
        <is>
          <t>https://www.planhotel.com/sustainability/mahre-marine-labs/</t>
        </is>
      </c>
      <c r="D5903" t="inlineStr">
        <is>
          <t>events</t>
        </is>
      </c>
      <c r="E5903" t="inlineStr">
        <is>
          <t>SUSTAINABILITY - MaRHE MARINE LABS  Hotel - Planhotel Hospitality group  in the Indian Ocean</t>
        </is>
      </c>
      <c r="F5903" t="n">
        <v>4760</v>
      </c>
      <c r="G5903" t="inlineStr">
        <is>
          <t>2026-10-05</t>
        </is>
      </c>
      <c r="H5903" t="inlineStr">
        <is>
          <t>official</t>
        </is>
      </c>
      <c r="I5903" t="inlineStr">
        <is>
          <t>output/pages/135_diamonds-thudufushi-beach-and-water-villas/events__planhotel.com__sustainability-mahre-marine-labs.md</t>
        </is>
      </c>
    </row>
    <row r="5904">
      <c r="A5904" t="n">
        <v>13</v>
      </c>
      <c r="B5904" t="inlineStr">
        <is>
          <t>Sandies Bathala</t>
        </is>
      </c>
      <c r="C5904" t="inlineStr">
        <is>
          <t>https://www.planhotel.com/sustainability/investing-in-our-people/</t>
        </is>
      </c>
      <c r="D5904" t="inlineStr">
        <is>
          <t>events</t>
        </is>
      </c>
      <c r="E5904" t="inlineStr">
        <is>
          <t>SUSTAINABILITY - INVESTING IN OUR PEOPLE  Hotel - Planhotel Hospitality group  in the Indian Ocean</t>
        </is>
      </c>
      <c r="F5904" t="n">
        <v>3624</v>
      </c>
      <c r="G5904" t="inlineStr">
        <is>
          <t>2026-10-05</t>
        </is>
      </c>
      <c r="H5904" t="inlineStr">
        <is>
          <t>official</t>
        </is>
      </c>
      <c r="I5904" t="inlineStr">
        <is>
          <t>output/pages/013_sandies-bathala/events__planhotel.com__sustainability-investing-in-our-people.md</t>
        </is>
      </c>
    </row>
    <row r="5905">
      <c r="A5905" t="n">
        <v>135</v>
      </c>
      <c r="B5905" t="inlineStr">
        <is>
          <t>Diamonds Thudufushi Beach and Water Villas</t>
        </is>
      </c>
      <c r="C5905" t="inlineStr">
        <is>
          <t>https://www.planhotel.com/sustainability/investing-in-our-people/</t>
        </is>
      </c>
      <c r="D5905" t="inlineStr">
        <is>
          <t>events</t>
        </is>
      </c>
      <c r="E5905" t="inlineStr">
        <is>
          <t>SUSTAINABILITY - INVESTING IN OUR PEOPLE  Hotel - Planhotel Hospitality group  in the Indian Ocean</t>
        </is>
      </c>
      <c r="F5905" t="n">
        <v>3624</v>
      </c>
      <c r="G5905" t="inlineStr">
        <is>
          <t>2026-10-05</t>
        </is>
      </c>
      <c r="H5905" t="inlineStr">
        <is>
          <t>official</t>
        </is>
      </c>
      <c r="I5905" t="inlineStr">
        <is>
          <t>output/pages/135_diamonds-thudufushi-beach-and-water-villas/events__planhotel.com__sustainability-investing-in-our-people.md</t>
        </is>
      </c>
    </row>
    <row r="5906">
      <c r="A5906" t="n">
        <v>13</v>
      </c>
      <c r="B5906" t="inlineStr">
        <is>
          <t>Sandies Bathala</t>
        </is>
      </c>
      <c r="C5906" t="inlineStr">
        <is>
          <t>https://www.planhotel.com/travel-professional/honeymoons-anniversaries/sandies-tropical-village/</t>
        </is>
      </c>
      <c r="D5906" t="inlineStr">
        <is>
          <t>wedding</t>
        </is>
      </c>
      <c r="E5906" t="inlineStr">
        <is>
          <t>Honeymoons &amp; Anniversaries - Sandies Tropical Village  Hotel - Planhotel Hospitality group  in the Indian Ocean</t>
        </is>
      </c>
      <c r="F5906" t="n">
        <v>1832</v>
      </c>
      <c r="G5906" t="inlineStr">
        <is>
          <t>2026-10-05</t>
        </is>
      </c>
      <c r="H5906" t="inlineStr">
        <is>
          <t>official</t>
        </is>
      </c>
      <c r="I5906" t="inlineStr">
        <is>
          <t>output/pages/013_sandies-bathala/wedding__planhotel.com__travel-professional-honeymoons-anniversaries-sandies-tropica.md</t>
        </is>
      </c>
    </row>
    <row r="5907">
      <c r="A5907" t="n">
        <v>135</v>
      </c>
      <c r="B5907" t="inlineStr">
        <is>
          <t>Diamonds Thudufushi Beach and Water Villas</t>
        </is>
      </c>
      <c r="C5907" t="inlineStr">
        <is>
          <t>https://www.planhotel.com/travel-professional/honeymoons-anniversaries/sandies-tropical-village/</t>
        </is>
      </c>
      <c r="D5907" t="inlineStr">
        <is>
          <t>wedding</t>
        </is>
      </c>
      <c r="E5907" t="inlineStr">
        <is>
          <t>Honeymoons &amp; Anniversaries - Sandies Tropical Village  Hotel - Planhotel Hospitality group  in the Indian Ocean</t>
        </is>
      </c>
      <c r="F5907" t="n">
        <v>1832</v>
      </c>
      <c r="G5907" t="inlineStr">
        <is>
          <t>2026-10-05</t>
        </is>
      </c>
      <c r="H5907" t="inlineStr">
        <is>
          <t>official</t>
        </is>
      </c>
      <c r="I5907" t="inlineStr">
        <is>
          <t>output/pages/135_diamonds-thudufushi-beach-and-water-villas/wedding__planhotel.com__travel-professional-honeymoons-anniversaries-sandies-tropica.md</t>
        </is>
      </c>
    </row>
    <row r="5908">
      <c r="A5908" t="n">
        <v>13</v>
      </c>
      <c r="B5908" t="inlineStr">
        <is>
          <t>Sandies Bathala</t>
        </is>
      </c>
      <c r="C5908" t="inlineStr">
        <is>
          <t>https://www.planhotel.com/group-hotels/diamonds-hotels-and-resorts/diamonds-bijoux/</t>
        </is>
      </c>
      <c r="D5908" t="inlineStr">
        <is>
          <t>events</t>
        </is>
      </c>
      <c r="E5908" t="inlineStr">
        <is>
          <t>Diamonds Hotels and Resorts - Diamonds Bijoux  Hotel - Planhotel Hospitality group  in the Indian Ocean</t>
        </is>
      </c>
      <c r="F5908" t="n">
        <v>920</v>
      </c>
      <c r="G5908" t="inlineStr">
        <is>
          <t>2026-10-05</t>
        </is>
      </c>
      <c r="H5908" t="inlineStr">
        <is>
          <t>official</t>
        </is>
      </c>
      <c r="I5908" t="inlineStr">
        <is>
          <t>output/pages/013_sandies-bathala/events__planhotel.com__group-hotels-diamonds-hotels-and-resorts-diamonds-bijoux.md</t>
        </is>
      </c>
    </row>
    <row r="5909">
      <c r="A5909" t="n">
        <v>135</v>
      </c>
      <c r="B5909" t="inlineStr">
        <is>
          <t>Diamonds Thudufushi Beach and Water Villas</t>
        </is>
      </c>
      <c r="C5909" t="inlineStr">
        <is>
          <t>https://www.planhotel.com/group-hotels/diamonds-hotels-and-resorts/diamonds-bijoux/</t>
        </is>
      </c>
      <c r="D5909" t="inlineStr">
        <is>
          <t>events</t>
        </is>
      </c>
      <c r="E5909" t="inlineStr">
        <is>
          <t>Diamonds Hotels and Resorts - Diamonds Bijoux  Hotel - Planhotel Hospitality group  in the Indian Ocean</t>
        </is>
      </c>
      <c r="F5909" t="n">
        <v>920</v>
      </c>
      <c r="G5909" t="inlineStr">
        <is>
          <t>2026-10-05</t>
        </is>
      </c>
      <c r="H5909" t="inlineStr">
        <is>
          <t>official</t>
        </is>
      </c>
      <c r="I5909" t="inlineStr">
        <is>
          <t>output/pages/135_diamonds-thudufushi-beach-and-water-villas/events__planhotel.com__group-hotels-diamonds-hotels-and-resorts-diamonds-bijoux.md</t>
        </is>
      </c>
    </row>
    <row r="5910">
      <c r="A5910" t="n">
        <v>13</v>
      </c>
      <c r="B5910" t="inlineStr">
        <is>
          <t>Sandies Bathala</t>
        </is>
      </c>
      <c r="C5910" t="inlineStr">
        <is>
          <t>https://www.planhotel.com/it/travel-professional-it/lune-di-miele-e-anniversari/diamonds-mapenzi-beach/</t>
        </is>
      </c>
      <c r="D5910" t="inlineStr">
        <is>
          <t>events</t>
        </is>
      </c>
      <c r="E5910" t="inlineStr">
        <is>
          <t>Lune di miele e anniversari - Diamonds Mapenzi Beach Hotel  - Planhotel Hospitality group  nell' Oceano Indiano</t>
        </is>
      </c>
      <c r="F5910" t="n">
        <v>1337</v>
      </c>
      <c r="G5910" t="inlineStr">
        <is>
          <t>2026-10-05</t>
        </is>
      </c>
      <c r="H5910" t="inlineStr">
        <is>
          <t>official</t>
        </is>
      </c>
      <c r="I5910" t="inlineStr">
        <is>
          <t>output/pages/013_sandies-bathala/events__planhotel.com__it-travel-professional-it-lune-di-miele-e-anniversari-diamon.md</t>
        </is>
      </c>
    </row>
    <row r="5911">
      <c r="A5911" t="n">
        <v>135</v>
      </c>
      <c r="B5911" t="inlineStr">
        <is>
          <t>Diamonds Thudufushi Beach and Water Villas</t>
        </is>
      </c>
      <c r="C5911" t="inlineStr">
        <is>
          <t>https://www.planhotel.com/it/travel-professional-it/lune-di-miele-e-anniversari/diamonds-mapenzi-beach/</t>
        </is>
      </c>
      <c r="D5911" t="inlineStr">
        <is>
          <t>events</t>
        </is>
      </c>
      <c r="E5911" t="inlineStr">
        <is>
          <t>Lune di miele e anniversari - Diamonds Mapenzi Beach Hotel  - Planhotel Hospitality group  nell' Oceano Indiano</t>
        </is>
      </c>
      <c r="F5911" t="n">
        <v>1337</v>
      </c>
      <c r="G5911" t="inlineStr">
        <is>
          <t>2026-10-05</t>
        </is>
      </c>
      <c r="H5911" t="inlineStr">
        <is>
          <t>official</t>
        </is>
      </c>
      <c r="I5911" t="inlineStr">
        <is>
          <t>output/pages/135_diamonds-thudufushi-beach-and-water-villas/events__planhotel.com__it-travel-professional-it-lune-di-miele-e-anniversari-diamon.md</t>
        </is>
      </c>
    </row>
    <row r="5912">
      <c r="A5912" t="n">
        <v>13</v>
      </c>
      <c r="B5912" t="inlineStr">
        <is>
          <t>Sandies Bathala</t>
        </is>
      </c>
      <c r="C5912" t="inlineStr">
        <is>
          <t>https://www.planhotel.com/de/professionelle-loesungen/hochzeiten-zeremonien/sandies-tropical-village/</t>
        </is>
      </c>
      <c r="D5912" t="inlineStr">
        <is>
          <t>events</t>
        </is>
      </c>
      <c r="E5912" t="inlineStr">
        <is>
          <t>Hochzeiten &amp; Zeremonien - Sandies Tropical Village Hotel -  Planhotel Hospitality group der Indischen Ozean</t>
        </is>
      </c>
      <c r="F5912" t="n">
        <v>1642</v>
      </c>
      <c r="G5912" t="inlineStr">
        <is>
          <t>2026-10-05</t>
        </is>
      </c>
      <c r="H5912" t="inlineStr">
        <is>
          <t>official</t>
        </is>
      </c>
      <c r="I5912" t="inlineStr">
        <is>
          <t>output/pages/013_sandies-bathala/events__planhotel.com__de-professionelle-loesungen-hochzeiten-zeremonien-sandies-tr.md</t>
        </is>
      </c>
    </row>
    <row r="5913">
      <c r="A5913" t="n">
        <v>135</v>
      </c>
      <c r="B5913" t="inlineStr">
        <is>
          <t>Diamonds Thudufushi Beach and Water Villas</t>
        </is>
      </c>
      <c r="C5913" t="inlineStr">
        <is>
          <t>https://www.planhotel.com/de/professionelle-loesungen/hochzeiten-zeremonien/sandies-tropical-village/</t>
        </is>
      </c>
      <c r="D5913" t="inlineStr">
        <is>
          <t>events</t>
        </is>
      </c>
      <c r="E5913" t="inlineStr">
        <is>
          <t>Hochzeiten &amp; Zeremonien - Sandies Tropical Village Hotel -  Planhotel Hospitality group der Indischen Ozean</t>
        </is>
      </c>
      <c r="F5913" t="n">
        <v>1642</v>
      </c>
      <c r="G5913" t="inlineStr">
        <is>
          <t>2026-10-05</t>
        </is>
      </c>
      <c r="H5913" t="inlineStr">
        <is>
          <t>official</t>
        </is>
      </c>
      <c r="I5913" t="inlineStr">
        <is>
          <t>output/pages/135_diamonds-thudufushi-beach-and-water-villas/events__planhotel.com__de-professionelle-loesungen-hochzeiten-zeremonien-sandies-tr.md</t>
        </is>
      </c>
    </row>
    <row r="5914">
      <c r="A5914" t="n">
        <v>13</v>
      </c>
      <c r="B5914" t="inlineStr">
        <is>
          <t>Sandies Bathala</t>
        </is>
      </c>
      <c r="C5914" t="inlineStr">
        <is>
          <t>https://www.planhotel.com/group-hotels/diamonds-hotels-and-resorts/diamonds-mapenzi-beach/</t>
        </is>
      </c>
      <c r="D5914" t="inlineStr">
        <is>
          <t>events</t>
        </is>
      </c>
      <c r="E5914" t="inlineStr">
        <is>
          <t>Diamonds Hotels and Resorts - DIAMONDS MAPENZI BEACH  Hotel - Planhotel Hospitality group  in the Indian Ocean</t>
        </is>
      </c>
      <c r="F5914" t="n">
        <v>953</v>
      </c>
      <c r="G5914" t="inlineStr">
        <is>
          <t>2026-10-05</t>
        </is>
      </c>
      <c r="H5914" t="inlineStr">
        <is>
          <t>official</t>
        </is>
      </c>
      <c r="I5914" t="inlineStr">
        <is>
          <t>output/pages/013_sandies-bathala/events__planhotel.com__group-hotels-diamonds-hotels-and-resorts-diamonds-mapenzi-be.md</t>
        </is>
      </c>
    </row>
    <row r="5915">
      <c r="A5915" t="n">
        <v>135</v>
      </c>
      <c r="B5915" t="inlineStr">
        <is>
          <t>Diamonds Thudufushi Beach and Water Villas</t>
        </is>
      </c>
      <c r="C5915" t="inlineStr">
        <is>
          <t>https://www.planhotel.com/group-hotels/diamonds-hotels-and-resorts/diamonds-mapenzi-beach/</t>
        </is>
      </c>
      <c r="D5915" t="inlineStr">
        <is>
          <t>events</t>
        </is>
      </c>
      <c r="E5915" t="inlineStr">
        <is>
          <t>Diamonds Hotels and Resorts - DIAMONDS MAPENZI BEACH  Hotel - Planhotel Hospitality group  in the Indian Ocean</t>
        </is>
      </c>
      <c r="F5915" t="n">
        <v>953</v>
      </c>
      <c r="G5915" t="inlineStr">
        <is>
          <t>2026-10-05</t>
        </is>
      </c>
      <c r="H5915" t="inlineStr">
        <is>
          <t>official</t>
        </is>
      </c>
      <c r="I5915" t="inlineStr">
        <is>
          <t>output/pages/135_diamonds-thudufushi-beach-and-water-villas/events__planhotel.com__group-hotels-diamonds-hotels-and-resorts-diamonds-mapenzi-be.md</t>
        </is>
      </c>
    </row>
    <row r="5916">
      <c r="A5916" t="n">
        <v>13</v>
      </c>
      <c r="B5916" t="inlineStr">
        <is>
          <t>Sandies Bathala</t>
        </is>
      </c>
      <c r="C5916" t="inlineStr">
        <is>
          <t>https://www.planhotel.com/it/i-nostri-hotels-resorts/diamonds-hotels-and-resorts/diamonds-thudufushi/</t>
        </is>
      </c>
      <c r="D5916" t="inlineStr">
        <is>
          <t>events</t>
        </is>
      </c>
      <c r="E5916" t="inlineStr">
        <is>
          <t>Diamonds Hotels and Resorts - DIAMONDS THUDUFUSHI Hotel  - Planhotel Hospitality group  nell' Oceano Indiano</t>
        </is>
      </c>
      <c r="F5916" t="n">
        <v>928</v>
      </c>
      <c r="G5916" t="inlineStr">
        <is>
          <t>2026-10-05</t>
        </is>
      </c>
      <c r="H5916" t="inlineStr">
        <is>
          <t>official</t>
        </is>
      </c>
      <c r="I5916" t="inlineStr">
        <is>
          <t>output/pages/013_sandies-bathala/events__planhotel.com__it-i-nostri-hotels-resorts-diamonds-hotels-and-resorts-diamo.md</t>
        </is>
      </c>
    </row>
    <row r="5917">
      <c r="A5917" t="n">
        <v>135</v>
      </c>
      <c r="B5917" t="inlineStr">
        <is>
          <t>Diamonds Thudufushi Beach and Water Villas</t>
        </is>
      </c>
      <c r="C5917" t="inlineStr">
        <is>
          <t>https://www.planhotel.com/it/i-nostri-hotels-resorts/diamonds-hotels-and-resorts/diamonds-thudufushi/</t>
        </is>
      </c>
      <c r="D5917" t="inlineStr">
        <is>
          <t>events</t>
        </is>
      </c>
      <c r="E5917" t="inlineStr">
        <is>
          <t>Diamonds Hotels and Resorts - DIAMONDS THUDUFUSHI Hotel  - Planhotel Hospitality group  nell' Oceano Indiano</t>
        </is>
      </c>
      <c r="F5917" t="n">
        <v>928</v>
      </c>
      <c r="G5917" t="inlineStr">
        <is>
          <t>2026-10-05</t>
        </is>
      </c>
      <c r="H5917" t="inlineStr">
        <is>
          <t>official</t>
        </is>
      </c>
      <c r="I5917" t="inlineStr">
        <is>
          <t>output/pages/135_diamonds-thudufushi-beach-and-water-villas/events__planhotel.com__it-i-nostri-hotels-resorts-diamonds-hotels-and-resorts-diamo.md</t>
        </is>
      </c>
    </row>
    <row r="5918">
      <c r="A5918" t="n">
        <v>13</v>
      </c>
      <c r="B5918" t="inlineStr">
        <is>
          <t>Sandies Bathala</t>
        </is>
      </c>
      <c r="C5918" t="inlineStr">
        <is>
          <t>https://www.planhotel.com/travel-professional/weddings-ceremonies/diamonds-dream-africa/</t>
        </is>
      </c>
      <c r="D5918" t="inlineStr">
        <is>
          <t>wedding</t>
        </is>
      </c>
      <c r="E5918" t="inlineStr">
        <is>
          <t>Weddings &amp; Ceremonies - Diamonds Dream of Africa  Hotel - Planhotel Hospitality group  in the Indian Ocean</t>
        </is>
      </c>
      <c r="F5918" t="n">
        <v>1603</v>
      </c>
      <c r="G5918" t="inlineStr">
        <is>
          <t>2026-10-05</t>
        </is>
      </c>
      <c r="H5918" t="inlineStr">
        <is>
          <t>official</t>
        </is>
      </c>
      <c r="I5918" t="inlineStr">
        <is>
          <t>output/pages/013_sandies-bathala/wedding__planhotel.com__travel-professional-weddings-ceremonies-diamonds-dream-afric.md</t>
        </is>
      </c>
    </row>
    <row r="5919">
      <c r="A5919" t="n">
        <v>135</v>
      </c>
      <c r="B5919" t="inlineStr">
        <is>
          <t>Diamonds Thudufushi Beach and Water Villas</t>
        </is>
      </c>
      <c r="C5919" t="inlineStr">
        <is>
          <t>https://www.planhotel.com/travel-professional/weddings-ceremonies/diamonds-dream-africa/</t>
        </is>
      </c>
      <c r="D5919" t="inlineStr">
        <is>
          <t>wedding</t>
        </is>
      </c>
      <c r="E5919" t="inlineStr">
        <is>
          <t>Weddings &amp; Ceremonies - Diamonds Dream of Africa  Hotel - Planhotel Hospitality group  in the Indian Ocean</t>
        </is>
      </c>
      <c r="F5919" t="n">
        <v>1603</v>
      </c>
      <c r="G5919" t="inlineStr">
        <is>
          <t>2026-10-05</t>
        </is>
      </c>
      <c r="H5919" t="inlineStr">
        <is>
          <t>official</t>
        </is>
      </c>
      <c r="I5919" t="inlineStr">
        <is>
          <t>output/pages/135_diamonds-thudufushi-beach-and-water-villas/wedding__planhotel.com__travel-professional-weddings-ceremonies-diamonds-dream-afric.md</t>
        </is>
      </c>
    </row>
    <row r="5920">
      <c r="A5920" t="n">
        <v>13</v>
      </c>
      <c r="B5920" t="inlineStr">
        <is>
          <t>Sandies Bathala</t>
        </is>
      </c>
      <c r="C5920" t="inlineStr">
        <is>
          <t>https://www.planhotel.com/planhotel-and-axa/</t>
        </is>
      </c>
      <c r="D5920" t="inlineStr">
        <is>
          <t>events</t>
        </is>
      </c>
      <c r="E5920" t="inlineStr">
        <is>
          <t>PLANHOTEL &amp; AXA  Hotel - Planhotel Hospitality group  in the Indian Ocean</t>
        </is>
      </c>
      <c r="F5920" t="n">
        <v>2242</v>
      </c>
      <c r="G5920" t="inlineStr">
        <is>
          <t>2026-10-05</t>
        </is>
      </c>
      <c r="H5920" t="inlineStr">
        <is>
          <t>official</t>
        </is>
      </c>
      <c r="I5920" t="inlineStr">
        <is>
          <t>output/pages/013_sandies-bathala/events__planhotel.com__planhotel-and-axa.md</t>
        </is>
      </c>
    </row>
    <row r="5921">
      <c r="A5921" t="n">
        <v>135</v>
      </c>
      <c r="B5921" t="inlineStr">
        <is>
          <t>Diamonds Thudufushi Beach and Water Villas</t>
        </is>
      </c>
      <c r="C5921" t="inlineStr">
        <is>
          <t>https://www.planhotel.com/planhotel-and-axa/</t>
        </is>
      </c>
      <c r="D5921" t="inlineStr">
        <is>
          <t>events</t>
        </is>
      </c>
      <c r="E5921" t="inlineStr">
        <is>
          <t>PLANHOTEL &amp; AXA  Hotel - Planhotel Hospitality group  in the Indian Ocean</t>
        </is>
      </c>
      <c r="F5921" t="n">
        <v>2242</v>
      </c>
      <c r="G5921" t="inlineStr">
        <is>
          <t>2026-10-05</t>
        </is>
      </c>
      <c r="H5921" t="inlineStr">
        <is>
          <t>official</t>
        </is>
      </c>
      <c r="I5921" t="inlineStr">
        <is>
          <t>output/pages/135_diamonds-thudufushi-beach-and-water-villas/events__planhotel.com__planhotel-and-axa.md</t>
        </is>
      </c>
    </row>
    <row r="5922">
      <c r="A5922" t="n">
        <v>13</v>
      </c>
      <c r="B5922" t="inlineStr">
        <is>
          <t>Sandies Bathala</t>
        </is>
      </c>
      <c r="C5922" t="inlineStr">
        <is>
          <t>https://www.planhotel.com/fr/solutions-professionnelles/mariages-ceremonies/diamonds-mapenzi-beach/</t>
        </is>
      </c>
      <c r="D5922" t="inlineStr">
        <is>
          <t>events</t>
        </is>
      </c>
      <c r="E5922" t="inlineStr">
        <is>
          <t>Mariages &amp; cérémonies - Diamonds Mapenzi Beach Hotel  -  Planhotel Hospitality group dans l'Océan Indien</t>
        </is>
      </c>
      <c r="F5922" t="n">
        <v>1469</v>
      </c>
      <c r="G5922" t="inlineStr">
        <is>
          <t>2026-10-05</t>
        </is>
      </c>
      <c r="H5922" t="inlineStr">
        <is>
          <t>official</t>
        </is>
      </c>
      <c r="I5922" t="inlineStr">
        <is>
          <t>output/pages/013_sandies-bathala/events__planhotel.com__fr-solutions-professionnelles-mariages-ceremonies-diamonds-m.md</t>
        </is>
      </c>
    </row>
    <row r="5923">
      <c r="A5923" t="n">
        <v>135</v>
      </c>
      <c r="B5923" t="inlineStr">
        <is>
          <t>Diamonds Thudufushi Beach and Water Villas</t>
        </is>
      </c>
      <c r="C5923" t="inlineStr">
        <is>
          <t>https://www.planhotel.com/fr/solutions-professionnelles/mariages-ceremonies/diamonds-mapenzi-beach/</t>
        </is>
      </c>
      <c r="D5923" t="inlineStr">
        <is>
          <t>events</t>
        </is>
      </c>
      <c r="E5923" t="inlineStr">
        <is>
          <t>Mariages &amp; cérémonies - Diamonds Mapenzi Beach Hotel  -  Planhotel Hospitality group dans l'Océan Indien</t>
        </is>
      </c>
      <c r="F5923" t="n">
        <v>1469</v>
      </c>
      <c r="G5923" t="inlineStr">
        <is>
          <t>2026-10-05</t>
        </is>
      </c>
      <c r="H5923" t="inlineStr">
        <is>
          <t>official</t>
        </is>
      </c>
      <c r="I5923" t="inlineStr">
        <is>
          <t>output/pages/135_diamonds-thudufushi-beach-and-water-villas/events__planhotel.com__fr-solutions-professionnelles-mariages-ceremonies-diamonds-m.md</t>
        </is>
      </c>
    </row>
    <row r="5924">
      <c r="A5924" t="n">
        <v>13</v>
      </c>
      <c r="B5924" t="inlineStr">
        <is>
          <t>Sandies Bathala</t>
        </is>
      </c>
      <c r="C5924" t="inlineStr">
        <is>
          <t>https://www.planhotel.com/fr/faq/</t>
        </is>
      </c>
      <c r="D5924" t="inlineStr">
        <is>
          <t>events</t>
        </is>
      </c>
      <c r="E5924" t="inlineStr">
        <is>
          <t>Faq Hotel  -  Planhotel Hospitality group dans l'Océan Indien</t>
        </is>
      </c>
      <c r="F5924" t="n">
        <v>6980</v>
      </c>
      <c r="G5924" t="inlineStr">
        <is>
          <t>2026-10-05</t>
        </is>
      </c>
      <c r="H5924" t="inlineStr">
        <is>
          <t>official</t>
        </is>
      </c>
      <c r="I5924" t="inlineStr">
        <is>
          <t>output/pages/013_sandies-bathala/events__planhotel.com__fr-faq.md</t>
        </is>
      </c>
    </row>
    <row r="5925">
      <c r="A5925" t="n">
        <v>135</v>
      </c>
      <c r="B5925" t="inlineStr">
        <is>
          <t>Diamonds Thudufushi Beach and Water Villas</t>
        </is>
      </c>
      <c r="C5925" t="inlineStr">
        <is>
          <t>https://www.planhotel.com/fr/faq/</t>
        </is>
      </c>
      <c r="D5925" t="inlineStr">
        <is>
          <t>events</t>
        </is>
      </c>
      <c r="E5925" t="inlineStr">
        <is>
          <t>Faq Hotel  -  Planhotel Hospitality group dans l'Océan Indien</t>
        </is>
      </c>
      <c r="F5925" t="n">
        <v>6980</v>
      </c>
      <c r="G5925" t="inlineStr">
        <is>
          <t>2026-10-05</t>
        </is>
      </c>
      <c r="H5925" t="inlineStr">
        <is>
          <t>official</t>
        </is>
      </c>
      <c r="I5925" t="inlineStr">
        <is>
          <t>output/pages/135_diamonds-thudufushi-beach-and-water-villas/events__planhotel.com__fr-faq.md</t>
        </is>
      </c>
    </row>
    <row r="5926">
      <c r="A5926" t="n">
        <v>13</v>
      </c>
      <c r="B5926" t="inlineStr">
        <is>
          <t>Sandies Bathala</t>
        </is>
      </c>
      <c r="C5926" t="inlineStr">
        <is>
          <t>https://www.planhotel.com/sustainability/</t>
        </is>
      </c>
      <c r="D5926" t="inlineStr">
        <is>
          <t>events</t>
        </is>
      </c>
      <c r="E5926" t="inlineStr">
        <is>
          <t>SUSTAINABILITY  Hotel - Planhotel Hospitality group  in the Indian Ocean</t>
        </is>
      </c>
      <c r="F5926" t="n">
        <v>3252</v>
      </c>
      <c r="G5926" t="inlineStr">
        <is>
          <t>2026-10-05</t>
        </is>
      </c>
      <c r="H5926" t="inlineStr">
        <is>
          <t>official</t>
        </is>
      </c>
      <c r="I5926" t="inlineStr">
        <is>
          <t>output/pages/013_sandies-bathala/events__planhotel.com__sustainability.md</t>
        </is>
      </c>
    </row>
    <row r="5927">
      <c r="A5927" t="n">
        <v>135</v>
      </c>
      <c r="B5927" t="inlineStr">
        <is>
          <t>Diamonds Thudufushi Beach and Water Villas</t>
        </is>
      </c>
      <c r="C5927" t="inlineStr">
        <is>
          <t>https://www.planhotel.com/sustainability/</t>
        </is>
      </c>
      <c r="D5927" t="inlineStr">
        <is>
          <t>events</t>
        </is>
      </c>
      <c r="E5927" t="inlineStr">
        <is>
          <t>SUSTAINABILITY  Hotel - Planhotel Hospitality group  in the Indian Ocean</t>
        </is>
      </c>
      <c r="F5927" t="n">
        <v>3252</v>
      </c>
      <c r="G5927" t="inlineStr">
        <is>
          <t>2026-10-05</t>
        </is>
      </c>
      <c r="H5927" t="inlineStr">
        <is>
          <t>official</t>
        </is>
      </c>
      <c r="I5927" t="inlineStr">
        <is>
          <t>output/pages/135_diamonds-thudufushi-beach-and-water-villas/events__planhotel.com__sustainability.md</t>
        </is>
      </c>
    </row>
    <row r="5928">
      <c r="A5928" t="n">
        <v>13</v>
      </c>
      <c r="B5928" t="inlineStr">
        <is>
          <t>Sandies Bathala</t>
        </is>
      </c>
      <c r="C5928" t="inlineStr">
        <is>
          <t>https://www.planhotel.com/travel-professional/meeting-incentive/the-view-lugano/</t>
        </is>
      </c>
      <c r="D5928" t="inlineStr">
        <is>
          <t>events</t>
        </is>
      </c>
      <c r="E5928" t="inlineStr">
        <is>
          <t>Meeting &amp; Incentive - The View Lugano  Hotel - Planhotel Hospitality group  in the Indian Ocean</t>
        </is>
      </c>
      <c r="F5928" t="n">
        <v>1229</v>
      </c>
      <c r="G5928" t="inlineStr">
        <is>
          <t>2026-10-05</t>
        </is>
      </c>
      <c r="H5928" t="inlineStr">
        <is>
          <t>official</t>
        </is>
      </c>
      <c r="I5928" t="inlineStr">
        <is>
          <t>output/pages/013_sandies-bathala/events__planhotel.com__travel-professional-meeting-incentive-the-view-lugano.md</t>
        </is>
      </c>
    </row>
    <row r="5929">
      <c r="A5929" t="n">
        <v>135</v>
      </c>
      <c r="B5929" t="inlineStr">
        <is>
          <t>Diamonds Thudufushi Beach and Water Villas</t>
        </is>
      </c>
      <c r="C5929" t="inlineStr">
        <is>
          <t>https://www.planhotel.com/travel-professional/meeting-incentive/the-view-lugano/</t>
        </is>
      </c>
      <c r="D5929" t="inlineStr">
        <is>
          <t>events</t>
        </is>
      </c>
      <c r="E5929" t="inlineStr">
        <is>
          <t>Meeting &amp; Incentive - The View Lugano  Hotel - Planhotel Hospitality group  in the Indian Ocean</t>
        </is>
      </c>
      <c r="F5929" t="n">
        <v>1229</v>
      </c>
      <c r="G5929" t="inlineStr">
        <is>
          <t>2026-10-05</t>
        </is>
      </c>
      <c r="H5929" t="inlineStr">
        <is>
          <t>official</t>
        </is>
      </c>
      <c r="I5929" t="inlineStr">
        <is>
          <t>output/pages/135_diamonds-thudufushi-beach-and-water-villas/events__planhotel.com__travel-professional-meeting-incentive-the-view-lugano.md</t>
        </is>
      </c>
    </row>
    <row r="5930">
      <c r="A5930" t="n">
        <v>13</v>
      </c>
      <c r="B5930" t="inlineStr">
        <is>
          <t>Sandies Bathala</t>
        </is>
      </c>
      <c r="C5930" t="inlineStr">
        <is>
          <t>https://www.planhotel.com/de/unsere-hotels-resorts/hotel-italia-cortona/</t>
        </is>
      </c>
      <c r="D5930" t="inlineStr">
        <is>
          <t>events</t>
        </is>
      </c>
      <c r="E5930" t="inlineStr">
        <is>
          <t>Unsere Hotels &amp; Resorts - Hotel Italia Cortona Hotel -  Planhotel Hospitality group der Indischen Ozean</t>
        </is>
      </c>
      <c r="F5930" t="n">
        <v>1148</v>
      </c>
      <c r="G5930" t="inlineStr">
        <is>
          <t>2026-10-05</t>
        </is>
      </c>
      <c r="H5930" t="inlineStr">
        <is>
          <t>official</t>
        </is>
      </c>
      <c r="I5930" t="inlineStr">
        <is>
          <t>output/pages/013_sandies-bathala/events__planhotel.com__de-unsere-hotels-resorts-hotel-italia-cortona.md</t>
        </is>
      </c>
    </row>
    <row r="5931">
      <c r="A5931" t="n">
        <v>135</v>
      </c>
      <c r="B5931" t="inlineStr">
        <is>
          <t>Diamonds Thudufushi Beach and Water Villas</t>
        </is>
      </c>
      <c r="C5931" t="inlineStr">
        <is>
          <t>https://www.planhotel.com/de/unsere-hotels-resorts/hotel-italia-cortona/</t>
        </is>
      </c>
      <c r="D5931" t="inlineStr">
        <is>
          <t>events</t>
        </is>
      </c>
      <c r="E5931" t="inlineStr">
        <is>
          <t>Unsere Hotels &amp; Resorts - Hotel Italia Cortona Hotel -  Planhotel Hospitality group der Indischen Ozean</t>
        </is>
      </c>
      <c r="F5931" t="n">
        <v>1148</v>
      </c>
      <c r="G5931" t="inlineStr">
        <is>
          <t>2026-10-05</t>
        </is>
      </c>
      <c r="H5931" t="inlineStr">
        <is>
          <t>official</t>
        </is>
      </c>
      <c r="I5931" t="inlineStr">
        <is>
          <t>output/pages/135_diamonds-thudufushi-beach-and-water-villas/events__planhotel.com__de-unsere-hotels-resorts-hotel-italia-cortona.md</t>
        </is>
      </c>
    </row>
    <row r="5932">
      <c r="A5932" t="n">
        <v>13</v>
      </c>
      <c r="B5932" t="inlineStr">
        <is>
          <t>Sandies Bathala</t>
        </is>
      </c>
      <c r="C5932" t="inlineStr">
        <is>
          <t>https://www.planhotel.com/de/unsere-hotels-resorts/the-view-lugano/</t>
        </is>
      </c>
      <c r="D5932" t="inlineStr">
        <is>
          <t>events</t>
        </is>
      </c>
      <c r="E5932" t="inlineStr">
        <is>
          <t>Unsere Hotels &amp; Resorts - The View Lugano Hotel -  Planhotel Hospitality group der Indischen Ozean</t>
        </is>
      </c>
      <c r="F5932" t="n">
        <v>1193</v>
      </c>
      <c r="G5932" t="inlineStr">
        <is>
          <t>2026-10-05</t>
        </is>
      </c>
      <c r="H5932" t="inlineStr">
        <is>
          <t>official</t>
        </is>
      </c>
      <c r="I5932" t="inlineStr">
        <is>
          <t>output/pages/013_sandies-bathala/events__planhotel.com__de-unsere-hotels-resorts-the-view-lugano.md</t>
        </is>
      </c>
    </row>
    <row r="5933">
      <c r="A5933" t="n">
        <v>135</v>
      </c>
      <c r="B5933" t="inlineStr">
        <is>
          <t>Diamonds Thudufushi Beach and Water Villas</t>
        </is>
      </c>
      <c r="C5933" t="inlineStr">
        <is>
          <t>https://www.planhotel.com/de/unsere-hotels-resorts/the-view-lugano/</t>
        </is>
      </c>
      <c r="D5933" t="inlineStr">
        <is>
          <t>events</t>
        </is>
      </c>
      <c r="E5933" t="inlineStr">
        <is>
          <t>Unsere Hotels &amp; Resorts - The View Lugano Hotel -  Planhotel Hospitality group der Indischen Ozean</t>
        </is>
      </c>
      <c r="F5933" t="n">
        <v>1193</v>
      </c>
      <c r="G5933" t="inlineStr">
        <is>
          <t>2026-10-05</t>
        </is>
      </c>
      <c r="H5933" t="inlineStr">
        <is>
          <t>official</t>
        </is>
      </c>
      <c r="I5933" t="inlineStr">
        <is>
          <t>output/pages/135_diamonds-thudufushi-beach-and-water-villas/events__planhotel.com__de-unsere-hotels-resorts-the-view-lugano.md</t>
        </is>
      </c>
    </row>
    <row r="5934">
      <c r="A5934" t="n">
        <v>13</v>
      </c>
      <c r="B5934" t="inlineStr">
        <is>
          <t>Sandies Bathala</t>
        </is>
      </c>
      <c r="C5934" t="inlineStr">
        <is>
          <t>https://www.planhotel.com/de/unsere-hotels-resorts/diamonds-hotels-resorts/diamonds-leisure-beach-golf-resort/</t>
        </is>
      </c>
      <c r="D5934" t="inlineStr">
        <is>
          <t>events</t>
        </is>
      </c>
      <c r="E5934" t="inlineStr">
        <is>
          <t>Diamonds Hotels and Resorts - DIAMONDS LEISURE BEACH &amp; GOLF RESORT Hotel -  Planhotel Hospitality group der Indischen Oz</t>
        </is>
      </c>
      <c r="F5934" t="n">
        <v>937</v>
      </c>
      <c r="G5934" t="inlineStr">
        <is>
          <t>2026-10-05</t>
        </is>
      </c>
      <c r="H5934" t="inlineStr">
        <is>
          <t>official</t>
        </is>
      </c>
      <c r="I5934" t="inlineStr">
        <is>
          <t>output/pages/013_sandies-bathala/events__planhotel.com__de-unsere-hotels-resorts-diamonds-hotels-resorts-diamonds-le.md</t>
        </is>
      </c>
    </row>
    <row r="5935">
      <c r="A5935" t="n">
        <v>135</v>
      </c>
      <c r="B5935" t="inlineStr">
        <is>
          <t>Diamonds Thudufushi Beach and Water Villas</t>
        </is>
      </c>
      <c r="C5935" t="inlineStr">
        <is>
          <t>https://www.planhotel.com/de/unsere-hotels-resorts/diamonds-hotels-resorts/diamonds-leisure-beach-golf-resort/</t>
        </is>
      </c>
      <c r="D5935" t="inlineStr">
        <is>
          <t>events</t>
        </is>
      </c>
      <c r="E5935" t="inlineStr">
        <is>
          <t>Diamonds Hotels and Resorts - DIAMONDS LEISURE BEACH &amp; GOLF RESORT Hotel -  Planhotel Hospitality group der Indischen Oz</t>
        </is>
      </c>
      <c r="F5935" t="n">
        <v>937</v>
      </c>
      <c r="G5935" t="inlineStr">
        <is>
          <t>2026-10-05</t>
        </is>
      </c>
      <c r="H5935" t="inlineStr">
        <is>
          <t>official</t>
        </is>
      </c>
      <c r="I5935" t="inlineStr">
        <is>
          <t>output/pages/135_diamonds-thudufushi-beach-and-water-villas/events__planhotel.com__de-unsere-hotels-resorts-diamonds-hotels-resorts-diamonds-le.md</t>
        </is>
      </c>
    </row>
    <row r="5936">
      <c r="A5936" t="n">
        <v>13</v>
      </c>
      <c r="B5936" t="inlineStr">
        <is>
          <t>Sandies Bathala</t>
        </is>
      </c>
      <c r="C5936" t="inlineStr">
        <is>
          <t>https://www.planhotel.com/de/unsere-hotels-resorts/diamonds-hotels-resorts/diamonds-malindi/</t>
        </is>
      </c>
      <c r="D5936" t="inlineStr">
        <is>
          <t>events</t>
        </is>
      </c>
      <c r="E5936" t="inlineStr">
        <is>
          <t>Diamonds Hotels and Resorts - DIAMONDS MALINDI Hotel -  Planhotel Hospitality group der Indischen Ozean</t>
        </is>
      </c>
      <c r="F5936" t="n">
        <v>917</v>
      </c>
      <c r="G5936" t="inlineStr">
        <is>
          <t>2026-10-05</t>
        </is>
      </c>
      <c r="H5936" t="inlineStr">
        <is>
          <t>official</t>
        </is>
      </c>
      <c r="I5936" t="inlineStr">
        <is>
          <t>output/pages/013_sandies-bathala/events__planhotel.com__de-unsere-hotels-resorts-diamonds-hotels-resorts-diamonds-ma.md</t>
        </is>
      </c>
    </row>
    <row r="5937">
      <c r="A5937" t="n">
        <v>135</v>
      </c>
      <c r="B5937" t="inlineStr">
        <is>
          <t>Diamonds Thudufushi Beach and Water Villas</t>
        </is>
      </c>
      <c r="C5937" t="inlineStr">
        <is>
          <t>https://www.planhotel.com/de/unsere-hotels-resorts/diamonds-hotels-resorts/diamonds-malindi/</t>
        </is>
      </c>
      <c r="D5937" t="inlineStr">
        <is>
          <t>events</t>
        </is>
      </c>
      <c r="E5937" t="inlineStr">
        <is>
          <t>Diamonds Hotels and Resorts - DIAMONDS MALINDI Hotel -  Planhotel Hospitality group der Indischen Ozean</t>
        </is>
      </c>
      <c r="F5937" t="n">
        <v>917</v>
      </c>
      <c r="G5937" t="inlineStr">
        <is>
          <t>2026-10-05</t>
        </is>
      </c>
      <c r="H5937" t="inlineStr">
        <is>
          <t>official</t>
        </is>
      </c>
      <c r="I5937" t="inlineStr">
        <is>
          <t>output/pages/135_diamonds-thudufushi-beach-and-water-villas/events__planhotel.com__de-unsere-hotels-resorts-diamonds-hotels-resorts-diamonds-ma.md</t>
        </is>
      </c>
    </row>
    <row r="5938">
      <c r="A5938" t="n">
        <v>13</v>
      </c>
      <c r="B5938" t="inlineStr">
        <is>
          <t>Sandies Bathala</t>
        </is>
      </c>
      <c r="C5938" t="inlineStr">
        <is>
          <t>https://www.planhotel.com/fr/sitemap/</t>
        </is>
      </c>
      <c r="D5938" t="inlineStr">
        <is>
          <t>events</t>
        </is>
      </c>
      <c r="E5938" t="inlineStr">
        <is>
          <t>Sitemap Hotel  -  Planhotel Hospitality group dans l'Océan Indien</t>
        </is>
      </c>
      <c r="F5938" t="n">
        <v>2048</v>
      </c>
      <c r="G5938" t="inlineStr">
        <is>
          <t>2026-10-05</t>
        </is>
      </c>
      <c r="H5938" t="inlineStr">
        <is>
          <t>official</t>
        </is>
      </c>
      <c r="I5938" t="inlineStr">
        <is>
          <t>output/pages/013_sandies-bathala/events__planhotel.com__fr-sitemap.md</t>
        </is>
      </c>
    </row>
    <row r="5939">
      <c r="A5939" t="n">
        <v>135</v>
      </c>
      <c r="B5939" t="inlineStr">
        <is>
          <t>Diamonds Thudufushi Beach and Water Villas</t>
        </is>
      </c>
      <c r="C5939" t="inlineStr">
        <is>
          <t>https://www.planhotel.com/fr/sitemap/</t>
        </is>
      </c>
      <c r="D5939" t="inlineStr">
        <is>
          <t>events</t>
        </is>
      </c>
      <c r="E5939" t="inlineStr">
        <is>
          <t>Sitemap Hotel  -  Planhotel Hospitality group dans l'Océan Indien</t>
        </is>
      </c>
      <c r="F5939" t="n">
        <v>2048</v>
      </c>
      <c r="G5939" t="inlineStr">
        <is>
          <t>2026-10-05</t>
        </is>
      </c>
      <c r="H5939" t="inlineStr">
        <is>
          <t>official</t>
        </is>
      </c>
      <c r="I5939" t="inlineStr">
        <is>
          <t>output/pages/135_diamonds-thudufushi-beach-and-water-villas/events__planhotel.com__fr-sitemap.md</t>
        </is>
      </c>
    </row>
    <row r="5940">
      <c r="A5940" t="n">
        <v>13</v>
      </c>
      <c r="B5940" t="inlineStr">
        <is>
          <t>Sandies Bathala</t>
        </is>
      </c>
      <c r="C5940" t="inlineStr">
        <is>
          <t>https://www.planhotel.com/fr/solutions-professionnelles/voyages-de-noces-et-anniversaires/sandies-tropical-village/</t>
        </is>
      </c>
      <c r="D5940" t="inlineStr">
        <is>
          <t>events</t>
        </is>
      </c>
      <c r="E5940" t="inlineStr">
        <is>
          <t>Voyages de noces et anniversaires - Sandies Tropical Village Hotel  -  Planhotel Hospitality group dans l'Océan Indien</t>
        </is>
      </c>
      <c r="F5940" t="n">
        <v>1493</v>
      </c>
      <c r="G5940" t="inlineStr">
        <is>
          <t>2026-10-05</t>
        </is>
      </c>
      <c r="H5940" t="inlineStr">
        <is>
          <t>official</t>
        </is>
      </c>
      <c r="I5940" t="inlineStr">
        <is>
          <t>output/pages/013_sandies-bathala/events__planhotel.com__fr-solutions-professionnelles-voyages-de-noces-et-anniversai.md</t>
        </is>
      </c>
    </row>
    <row r="5941">
      <c r="A5941" t="n">
        <v>135</v>
      </c>
      <c r="B5941" t="inlineStr">
        <is>
          <t>Diamonds Thudufushi Beach and Water Villas</t>
        </is>
      </c>
      <c r="C5941" t="inlineStr">
        <is>
          <t>https://www.planhotel.com/fr/solutions-professionnelles/voyages-de-noces-et-anniversaires/sandies-tropical-village/</t>
        </is>
      </c>
      <c r="D5941" t="inlineStr">
        <is>
          <t>events</t>
        </is>
      </c>
      <c r="E5941" t="inlineStr">
        <is>
          <t>Voyages de noces et anniversaires - Sandies Tropical Village Hotel  -  Planhotel Hospitality group dans l'Océan Indien</t>
        </is>
      </c>
      <c r="F5941" t="n">
        <v>1493</v>
      </c>
      <c r="G5941" t="inlineStr">
        <is>
          <t>2026-10-05</t>
        </is>
      </c>
      <c r="H5941" t="inlineStr">
        <is>
          <t>official</t>
        </is>
      </c>
      <c r="I5941" t="inlineStr">
        <is>
          <t>output/pages/135_diamonds-thudufushi-beach-and-water-villas/events__planhotel.com__fr-solutions-professionnelles-voyages-de-noces-et-anniversai.md</t>
        </is>
      </c>
    </row>
    <row r="5942">
      <c r="A5942" t="n">
        <v>13</v>
      </c>
      <c r="B5942" t="inlineStr">
        <is>
          <t>Sandies Bathala</t>
        </is>
      </c>
      <c r="C5942" t="inlineStr">
        <is>
          <t>https://www.planhotel.com/dstv/</t>
        </is>
      </c>
      <c r="D5942" t="inlineStr">
        <is>
          <t>events</t>
        </is>
      </c>
      <c r="E5942" t="inlineStr">
        <is>
          <t>DSTV  Hotel - Planhotel Hospitality group  in the Indian Ocean</t>
        </is>
      </c>
      <c r="F5942" t="n">
        <v>5453</v>
      </c>
      <c r="G5942" t="inlineStr">
        <is>
          <t>2026-10-05</t>
        </is>
      </c>
      <c r="H5942" t="inlineStr">
        <is>
          <t>official</t>
        </is>
      </c>
      <c r="I5942" t="inlineStr">
        <is>
          <t>output/pages/013_sandies-bathala/events__planhotel.com__dstv.md</t>
        </is>
      </c>
    </row>
    <row r="5943">
      <c r="A5943" t="n">
        <v>135</v>
      </c>
      <c r="B5943" t="inlineStr">
        <is>
          <t>Diamonds Thudufushi Beach and Water Villas</t>
        </is>
      </c>
      <c r="C5943" t="inlineStr">
        <is>
          <t>https://www.planhotel.com/dstv/</t>
        </is>
      </c>
      <c r="D5943" t="inlineStr">
        <is>
          <t>events</t>
        </is>
      </c>
      <c r="E5943" t="inlineStr">
        <is>
          <t>DSTV  Hotel - Planhotel Hospitality group  in the Indian Ocean</t>
        </is>
      </c>
      <c r="F5943" t="n">
        <v>5453</v>
      </c>
      <c r="G5943" t="inlineStr">
        <is>
          <t>2026-10-05</t>
        </is>
      </c>
      <c r="H5943" t="inlineStr">
        <is>
          <t>official</t>
        </is>
      </c>
      <c r="I5943" t="inlineStr">
        <is>
          <t>output/pages/135_diamonds-thudufushi-beach-and-water-villas/events__planhotel.com__dstv.md</t>
        </is>
      </c>
    </row>
    <row r="5944">
      <c r="A5944" t="n">
        <v>13</v>
      </c>
      <c r="B5944" t="inlineStr">
        <is>
          <t>Sandies Bathala</t>
        </is>
      </c>
      <c r="C5944" t="inlineStr">
        <is>
          <t>https://www.planhotel.com/terms-conditions/</t>
        </is>
      </c>
      <c r="D5944" t="inlineStr">
        <is>
          <t>events</t>
        </is>
      </c>
      <c r="E5944" t="inlineStr">
        <is>
          <t>Terms &amp; Conditions  Hotel - Planhotel Hospitality group  in the Indian Ocean</t>
        </is>
      </c>
      <c r="F5944" t="n">
        <v>10353</v>
      </c>
      <c r="G5944" t="inlineStr">
        <is>
          <t>2026-10-05</t>
        </is>
      </c>
      <c r="H5944" t="inlineStr">
        <is>
          <t>official</t>
        </is>
      </c>
      <c r="I5944" t="inlineStr">
        <is>
          <t>output/pages/013_sandies-bathala/events__planhotel.com__terms-conditions.md</t>
        </is>
      </c>
    </row>
    <row r="5945">
      <c r="A5945" t="n">
        <v>135</v>
      </c>
      <c r="B5945" t="inlineStr">
        <is>
          <t>Diamonds Thudufushi Beach and Water Villas</t>
        </is>
      </c>
      <c r="C5945" t="inlineStr">
        <is>
          <t>https://www.planhotel.com/terms-conditions/</t>
        </is>
      </c>
      <c r="D5945" t="inlineStr">
        <is>
          <t>events</t>
        </is>
      </c>
      <c r="E5945" t="inlineStr">
        <is>
          <t>Terms &amp; Conditions  Hotel - Planhotel Hospitality group  in the Indian Ocean</t>
        </is>
      </c>
      <c r="F5945" t="n">
        <v>10353</v>
      </c>
      <c r="G5945" t="inlineStr">
        <is>
          <t>2026-10-05</t>
        </is>
      </c>
      <c r="H5945" t="inlineStr">
        <is>
          <t>official</t>
        </is>
      </c>
      <c r="I5945" t="inlineStr">
        <is>
          <t>output/pages/135_diamonds-thudufushi-beach-and-water-villas/events__planhotel.com__terms-conditions.md</t>
        </is>
      </c>
    </row>
    <row r="5946">
      <c r="A5946" t="n">
        <v>13</v>
      </c>
      <c r="B5946" t="inlineStr">
        <is>
          <t>Sandies Bathala</t>
        </is>
      </c>
      <c r="C5946" t="inlineStr">
        <is>
          <t>https://www.planhotel.com/sustainability/community-involvement/</t>
        </is>
      </c>
      <c r="D5946" t="inlineStr">
        <is>
          <t>events</t>
        </is>
      </c>
      <c r="E5946" t="inlineStr">
        <is>
          <t>SUSTAINABILITY - COMMUNITY INVOLVEMENT  Hotel - Planhotel Hospitality group  in the Indian Ocean</t>
        </is>
      </c>
      <c r="F5946" t="n">
        <v>3826</v>
      </c>
      <c r="G5946" t="inlineStr">
        <is>
          <t>2026-10-05</t>
        </is>
      </c>
      <c r="H5946" t="inlineStr">
        <is>
          <t>official</t>
        </is>
      </c>
      <c r="I5946" t="inlineStr">
        <is>
          <t>output/pages/013_sandies-bathala/events__planhotel.com__sustainability-community-involvement.md</t>
        </is>
      </c>
    </row>
    <row r="5947">
      <c r="A5947" t="n">
        <v>135</v>
      </c>
      <c r="B5947" t="inlineStr">
        <is>
          <t>Diamonds Thudufushi Beach and Water Villas</t>
        </is>
      </c>
      <c r="C5947" t="inlineStr">
        <is>
          <t>https://www.planhotel.com/sustainability/community-involvement/</t>
        </is>
      </c>
      <c r="D5947" t="inlineStr">
        <is>
          <t>events</t>
        </is>
      </c>
      <c r="E5947" t="inlineStr">
        <is>
          <t>SUSTAINABILITY - COMMUNITY INVOLVEMENT  Hotel - Planhotel Hospitality group  in the Indian Ocean</t>
        </is>
      </c>
      <c r="F5947" t="n">
        <v>3826</v>
      </c>
      <c r="G5947" t="inlineStr">
        <is>
          <t>2026-10-05</t>
        </is>
      </c>
      <c r="H5947" t="inlineStr">
        <is>
          <t>official</t>
        </is>
      </c>
      <c r="I5947" t="inlineStr">
        <is>
          <t>output/pages/135_diamonds-thudufushi-beach-and-water-villas/events__planhotel.com__sustainability-community-involvement.md</t>
        </is>
      </c>
    </row>
    <row r="5948">
      <c r="A5948" t="n">
        <v>13</v>
      </c>
      <c r="B5948" t="inlineStr">
        <is>
          <t>Sandies Bathala</t>
        </is>
      </c>
      <c r="C5948" t="inlineStr">
        <is>
          <t>https://www.planhotel.com/travel-professional/honeymoons-anniversaries/diamonds-dream-africa/</t>
        </is>
      </c>
      <c r="D5948" t="inlineStr">
        <is>
          <t>wedding</t>
        </is>
      </c>
      <c r="E5948" t="inlineStr">
        <is>
          <t>Honeymoons &amp; Anniversaries - Diamonds Dream of Africa  Hotel - Planhotel Hospitality group  in the Indian Ocean</t>
        </is>
      </c>
      <c r="F5948" t="n">
        <v>1857</v>
      </c>
      <c r="G5948" t="inlineStr">
        <is>
          <t>2026-10-05</t>
        </is>
      </c>
      <c r="H5948" t="inlineStr">
        <is>
          <t>official</t>
        </is>
      </c>
      <c r="I5948" t="inlineStr">
        <is>
          <t>output/pages/013_sandies-bathala/wedding__planhotel.com__travel-professional-honeymoons-anniversaries-diamonds-dream-.md</t>
        </is>
      </c>
    </row>
    <row r="5949">
      <c r="A5949" t="n">
        <v>135</v>
      </c>
      <c r="B5949" t="inlineStr">
        <is>
          <t>Diamonds Thudufushi Beach and Water Villas</t>
        </is>
      </c>
      <c r="C5949" t="inlineStr">
        <is>
          <t>https://www.planhotel.com/travel-professional/honeymoons-anniversaries/diamonds-dream-africa/</t>
        </is>
      </c>
      <c r="D5949" t="inlineStr">
        <is>
          <t>wedding</t>
        </is>
      </c>
      <c r="E5949" t="inlineStr">
        <is>
          <t>Honeymoons &amp; Anniversaries - Diamonds Dream of Africa  Hotel - Planhotel Hospitality group  in the Indian Ocean</t>
        </is>
      </c>
      <c r="F5949" t="n">
        <v>1857</v>
      </c>
      <c r="G5949" t="inlineStr">
        <is>
          <t>2026-10-05</t>
        </is>
      </c>
      <c r="H5949" t="inlineStr">
        <is>
          <t>official</t>
        </is>
      </c>
      <c r="I5949" t="inlineStr">
        <is>
          <t>output/pages/135_diamonds-thudufushi-beach-and-water-villas/wedding__planhotel.com__travel-professional-honeymoons-anniversaries-diamonds-dream-.md</t>
        </is>
      </c>
    </row>
    <row r="5950">
      <c r="A5950" t="n">
        <v>13</v>
      </c>
      <c r="B5950" t="inlineStr">
        <is>
          <t>Sandies Bathala</t>
        </is>
      </c>
      <c r="C5950" t="inlineStr">
        <is>
          <t>https://www.planhotel.com/group-hotels/diamonds-hotels-and-resorts/</t>
        </is>
      </c>
      <c r="D5950" t="inlineStr">
        <is>
          <t>events</t>
        </is>
      </c>
      <c r="E5950" t="inlineStr">
        <is>
          <t>Group Hotels - Diamonds Hotels and Resorts  Hotel - Planhotel Hospitality group  in the Indian Ocean</t>
        </is>
      </c>
      <c r="F5950" t="n">
        <v>3031</v>
      </c>
      <c r="G5950" t="inlineStr">
        <is>
          <t>2026-10-05</t>
        </is>
      </c>
      <c r="H5950" t="inlineStr">
        <is>
          <t>official</t>
        </is>
      </c>
      <c r="I5950" t="inlineStr">
        <is>
          <t>output/pages/013_sandies-bathala/events__planhotel.com__group-hotels-diamonds-hotels-and-resorts.md</t>
        </is>
      </c>
    </row>
    <row r="5951">
      <c r="A5951" t="n">
        <v>135</v>
      </c>
      <c r="B5951" t="inlineStr">
        <is>
          <t>Diamonds Thudufushi Beach and Water Villas</t>
        </is>
      </c>
      <c r="C5951" t="inlineStr">
        <is>
          <t>https://www.planhotel.com/group-hotels/diamonds-hotels-and-resorts/</t>
        </is>
      </c>
      <c r="D5951" t="inlineStr">
        <is>
          <t>events</t>
        </is>
      </c>
      <c r="E5951" t="inlineStr">
        <is>
          <t>Group Hotels - Diamonds Hotels and Resorts  Hotel - Planhotel Hospitality group  in the Indian Ocean</t>
        </is>
      </c>
      <c r="F5951" t="n">
        <v>3031</v>
      </c>
      <c r="G5951" t="inlineStr">
        <is>
          <t>2026-10-05</t>
        </is>
      </c>
      <c r="H5951" t="inlineStr">
        <is>
          <t>official</t>
        </is>
      </c>
      <c r="I5951" t="inlineStr">
        <is>
          <t>output/pages/135_diamonds-thudufushi-beach-and-water-villas/events__planhotel.com__group-hotels-diamonds-hotels-and-resorts.md</t>
        </is>
      </c>
    </row>
    <row r="5952">
      <c r="A5952" t="n">
        <v>13</v>
      </c>
      <c r="B5952" t="inlineStr">
        <is>
          <t>Sandies Bathala</t>
        </is>
      </c>
      <c r="C5952" t="inlineStr">
        <is>
          <t>https://www.planhotel.com/fr/nos-hotels-resorts/hotel-italia-cortona/</t>
        </is>
      </c>
      <c r="D5952" t="inlineStr">
        <is>
          <t>events</t>
        </is>
      </c>
      <c r="E5952" t="inlineStr">
        <is>
          <t>Nos Hôtels &amp; Resorts - Hôtel Italia Cortona Hotel  -  Planhotel Hospitality group dans l'Océan Indien</t>
        </is>
      </c>
      <c r="F5952" t="n">
        <v>1185</v>
      </c>
      <c r="G5952" t="inlineStr">
        <is>
          <t>2026-10-05</t>
        </is>
      </c>
      <c r="H5952" t="inlineStr">
        <is>
          <t>official</t>
        </is>
      </c>
      <c r="I5952" t="inlineStr">
        <is>
          <t>output/pages/013_sandies-bathala/events__planhotel.com__fr-nos-hotels-resorts-hotel-italia-cortona.md</t>
        </is>
      </c>
    </row>
    <row r="5953">
      <c r="A5953" t="n">
        <v>135</v>
      </c>
      <c r="B5953" t="inlineStr">
        <is>
          <t>Diamonds Thudufushi Beach and Water Villas</t>
        </is>
      </c>
      <c r="C5953" t="inlineStr">
        <is>
          <t>https://www.planhotel.com/fr/nos-hotels-resorts/hotel-italia-cortona/</t>
        </is>
      </c>
      <c r="D5953" t="inlineStr">
        <is>
          <t>events</t>
        </is>
      </c>
      <c r="E5953" t="inlineStr">
        <is>
          <t>Nos Hôtels &amp; Resorts - Hôtel Italia Cortona Hotel  -  Planhotel Hospitality group dans l'Océan Indien</t>
        </is>
      </c>
      <c r="F5953" t="n">
        <v>1185</v>
      </c>
      <c r="G5953" t="inlineStr">
        <is>
          <t>2026-10-05</t>
        </is>
      </c>
      <c r="H5953" t="inlineStr">
        <is>
          <t>official</t>
        </is>
      </c>
      <c r="I5953" t="inlineStr">
        <is>
          <t>output/pages/135_diamonds-thudufushi-beach-and-water-villas/events__planhotel.com__fr-nos-hotels-resorts-hotel-italia-cortona.md</t>
        </is>
      </c>
    </row>
    <row r="5954">
      <c r="A5954" t="n">
        <v>13</v>
      </c>
      <c r="B5954" t="inlineStr">
        <is>
          <t>Sandies Bathala</t>
        </is>
      </c>
      <c r="C5954" t="inlineStr">
        <is>
          <t>https://www.planhotel.com/travel-professional/</t>
        </is>
      </c>
      <c r="D5954" t="inlineStr">
        <is>
          <t>events</t>
        </is>
      </c>
      <c r="E5954" t="inlineStr">
        <is>
          <t>Travel Professional  Hotel - Planhotel Hospitality group  in the Indian Ocean</t>
        </is>
      </c>
      <c r="F5954" t="n">
        <v>2035</v>
      </c>
      <c r="G5954" t="inlineStr">
        <is>
          <t>2026-10-05</t>
        </is>
      </c>
      <c r="H5954" t="inlineStr">
        <is>
          <t>official</t>
        </is>
      </c>
      <c r="I5954" t="inlineStr">
        <is>
          <t>output/pages/013_sandies-bathala/events__planhotel.com__travel-professional.md</t>
        </is>
      </c>
    </row>
    <row r="5955">
      <c r="A5955" t="n">
        <v>135</v>
      </c>
      <c r="B5955" t="inlineStr">
        <is>
          <t>Diamonds Thudufushi Beach and Water Villas</t>
        </is>
      </c>
      <c r="C5955" t="inlineStr">
        <is>
          <t>https://www.planhotel.com/travel-professional/</t>
        </is>
      </c>
      <c r="D5955" t="inlineStr">
        <is>
          <t>events</t>
        </is>
      </c>
      <c r="E5955" t="inlineStr">
        <is>
          <t>Travel Professional  Hotel - Planhotel Hospitality group  in the Indian Ocean</t>
        </is>
      </c>
      <c r="F5955" t="n">
        <v>2035</v>
      </c>
      <c r="G5955" t="inlineStr">
        <is>
          <t>2026-10-05</t>
        </is>
      </c>
      <c r="H5955" t="inlineStr">
        <is>
          <t>official</t>
        </is>
      </c>
      <c r="I5955" t="inlineStr">
        <is>
          <t>output/pages/135_diamonds-thudufushi-beach-and-water-villas/events__planhotel.com__travel-professional.md</t>
        </is>
      </c>
    </row>
    <row r="5956">
      <c r="A5956" t="n">
        <v>13</v>
      </c>
      <c r="B5956" t="inlineStr">
        <is>
          <t>Sandies Bathala</t>
        </is>
      </c>
      <c r="C5956" t="inlineStr">
        <is>
          <t>https://www.planhotel.com/fr/nos-hotels-resorts/the-view-lugano/</t>
        </is>
      </c>
      <c r="D5956" t="inlineStr">
        <is>
          <t>events</t>
        </is>
      </c>
      <c r="E5956" t="inlineStr">
        <is>
          <t>Nos Hôtels &amp; Resorts - The View Lugano Hotel  -  Planhotel Hospitality group dans l'Océan Indien</t>
        </is>
      </c>
      <c r="F5956" t="n">
        <v>1039</v>
      </c>
      <c r="G5956" t="inlineStr">
        <is>
          <t>2026-10-05</t>
        </is>
      </c>
      <c r="H5956" t="inlineStr">
        <is>
          <t>official</t>
        </is>
      </c>
      <c r="I5956" t="inlineStr">
        <is>
          <t>output/pages/013_sandies-bathala/events__planhotel.com__fr-nos-hotels-resorts-the-view-lugano.md</t>
        </is>
      </c>
    </row>
    <row r="5957">
      <c r="A5957" t="n">
        <v>135</v>
      </c>
      <c r="B5957" t="inlineStr">
        <is>
          <t>Diamonds Thudufushi Beach and Water Villas</t>
        </is>
      </c>
      <c r="C5957" t="inlineStr">
        <is>
          <t>https://www.planhotel.com/fr/nos-hotels-resorts/the-view-lugano/</t>
        </is>
      </c>
      <c r="D5957" t="inlineStr">
        <is>
          <t>events</t>
        </is>
      </c>
      <c r="E5957" t="inlineStr">
        <is>
          <t>Nos Hôtels &amp; Resorts - The View Lugano Hotel  -  Planhotel Hospitality group dans l'Océan Indien</t>
        </is>
      </c>
      <c r="F5957" t="n">
        <v>1039</v>
      </c>
      <c r="G5957" t="inlineStr">
        <is>
          <t>2026-10-05</t>
        </is>
      </c>
      <c r="H5957" t="inlineStr">
        <is>
          <t>official</t>
        </is>
      </c>
      <c r="I5957" t="inlineStr">
        <is>
          <t>output/pages/135_diamonds-thudufushi-beach-and-water-villas/events__planhotel.com__fr-nos-hotels-resorts-the-view-lugano.md</t>
        </is>
      </c>
    </row>
    <row r="5958">
      <c r="A5958" t="n">
        <v>13</v>
      </c>
      <c r="B5958" t="inlineStr">
        <is>
          <t>Sandies Bathala</t>
        </is>
      </c>
      <c r="C5958" t="inlineStr">
        <is>
          <t>https://www.planhotel.com/it/travel-professional-it/meeting-incentive/the-view-lugano/</t>
        </is>
      </c>
      <c r="D5958" t="inlineStr">
        <is>
          <t>events</t>
        </is>
      </c>
      <c r="E5958" t="inlineStr">
        <is>
          <t>Meeting &amp; Incentive - The View Lugano Hotel  - Planhotel Hospitality group  nell' Oceano Indiano</t>
        </is>
      </c>
      <c r="F5958" t="n">
        <v>1282</v>
      </c>
      <c r="G5958" t="inlineStr">
        <is>
          <t>2026-10-05</t>
        </is>
      </c>
      <c r="H5958" t="inlineStr">
        <is>
          <t>official</t>
        </is>
      </c>
      <c r="I5958" t="inlineStr">
        <is>
          <t>output/pages/013_sandies-bathala/events__planhotel.com__it-travel-professional-it-meeting-incentive-the-view-lugano.md</t>
        </is>
      </c>
    </row>
    <row r="5959">
      <c r="A5959" t="n">
        <v>135</v>
      </c>
      <c r="B5959" t="inlineStr">
        <is>
          <t>Diamonds Thudufushi Beach and Water Villas</t>
        </is>
      </c>
      <c r="C5959" t="inlineStr">
        <is>
          <t>https://www.planhotel.com/it/travel-professional-it/meeting-incentive/the-view-lugano/</t>
        </is>
      </c>
      <c r="D5959" t="inlineStr">
        <is>
          <t>events</t>
        </is>
      </c>
      <c r="E5959" t="inlineStr">
        <is>
          <t>Meeting &amp; Incentive - The View Lugano Hotel  - Planhotel Hospitality group  nell' Oceano Indiano</t>
        </is>
      </c>
      <c r="F5959" t="n">
        <v>1282</v>
      </c>
      <c r="G5959" t="inlineStr">
        <is>
          <t>2026-10-05</t>
        </is>
      </c>
      <c r="H5959" t="inlineStr">
        <is>
          <t>official</t>
        </is>
      </c>
      <c r="I5959" t="inlineStr">
        <is>
          <t>output/pages/135_diamonds-thudufushi-beach-and-water-villas/events__planhotel.com__it-travel-professional-it-meeting-incentive-the-view-lugano.md</t>
        </is>
      </c>
    </row>
    <row r="5960">
      <c r="A5960" t="n">
        <v>13</v>
      </c>
      <c r="B5960" t="inlineStr">
        <is>
          <t>Sandies Bathala</t>
        </is>
      </c>
      <c r="C5960" t="inlineStr">
        <is>
          <t>https://www.planhotel.com/fr/la-durabilite-environnementale/the-big-build-maldives-fr/</t>
        </is>
      </c>
      <c r="D5960" t="inlineStr">
        <is>
          <t>events</t>
        </is>
      </c>
      <c r="E5960" t="inlineStr">
        <is>
          <t>Durabilité - THE BIG BUILD MALDIVES Hotel  -  Planhotel Hospitality group dans l'Océan Indien</t>
        </is>
      </c>
      <c r="F5960" t="n">
        <v>5827</v>
      </c>
      <c r="G5960" t="inlineStr">
        <is>
          <t>2026-10-05</t>
        </is>
      </c>
      <c r="H5960" t="inlineStr">
        <is>
          <t>official</t>
        </is>
      </c>
      <c r="I5960" t="inlineStr">
        <is>
          <t>output/pages/013_sandies-bathala/events__planhotel.com__fr-la-durabilite-environnementale-the-big-build-maldives-fr.md</t>
        </is>
      </c>
    </row>
    <row r="5961">
      <c r="A5961" t="n">
        <v>135</v>
      </c>
      <c r="B5961" t="inlineStr">
        <is>
          <t>Diamonds Thudufushi Beach and Water Villas</t>
        </is>
      </c>
      <c r="C5961" t="inlineStr">
        <is>
          <t>https://www.planhotel.com/fr/la-durabilite-environnementale/the-big-build-maldives-fr/</t>
        </is>
      </c>
      <c r="D5961" t="inlineStr">
        <is>
          <t>events</t>
        </is>
      </c>
      <c r="E5961" t="inlineStr">
        <is>
          <t>Durabilité - THE BIG BUILD MALDIVES Hotel  -  Planhotel Hospitality group dans l'Océan Indien</t>
        </is>
      </c>
      <c r="F5961" t="n">
        <v>5827</v>
      </c>
      <c r="G5961" t="inlineStr">
        <is>
          <t>2026-10-05</t>
        </is>
      </c>
      <c r="H5961" t="inlineStr">
        <is>
          <t>official</t>
        </is>
      </c>
      <c r="I5961" t="inlineStr">
        <is>
          <t>output/pages/135_diamonds-thudufushi-beach-and-water-villas/events__planhotel.com__fr-la-durabilite-environnementale-the-big-build-maldives-fr.md</t>
        </is>
      </c>
    </row>
    <row r="5962">
      <c r="A5962" t="n">
        <v>13</v>
      </c>
      <c r="B5962" t="inlineStr">
        <is>
          <t>Sandies Bathala</t>
        </is>
      </c>
      <c r="C5962" t="inlineStr">
        <is>
          <t>https://www.planhotel.com/group-hotels/sandies-hotels-and-resorts/</t>
        </is>
      </c>
      <c r="D5962" t="inlineStr">
        <is>
          <t>events</t>
        </is>
      </c>
      <c r="E5962" t="inlineStr">
        <is>
          <t>Group Hotels - Sandies Hotels and Resorts  Hotel - Planhotel Hospitality group  in the Indian Ocean</t>
        </is>
      </c>
      <c r="F5962" t="n">
        <v>1200</v>
      </c>
      <c r="G5962" t="inlineStr">
        <is>
          <t>2026-10-05</t>
        </is>
      </c>
      <c r="H5962" t="inlineStr">
        <is>
          <t>official</t>
        </is>
      </c>
      <c r="I5962" t="inlineStr">
        <is>
          <t>output/pages/013_sandies-bathala/events__planhotel.com__group-hotels-sandies-hotels-and-resorts.md</t>
        </is>
      </c>
    </row>
    <row r="5963">
      <c r="A5963" t="n">
        <v>135</v>
      </c>
      <c r="B5963" t="inlineStr">
        <is>
          <t>Diamonds Thudufushi Beach and Water Villas</t>
        </is>
      </c>
      <c r="C5963" t="inlineStr">
        <is>
          <t>https://www.planhotel.com/group-hotels/sandies-hotels-and-resorts/</t>
        </is>
      </c>
      <c r="D5963" t="inlineStr">
        <is>
          <t>events</t>
        </is>
      </c>
      <c r="E5963" t="inlineStr">
        <is>
          <t>Group Hotels - Sandies Hotels and Resorts  Hotel - Planhotel Hospitality group  in the Indian Ocean</t>
        </is>
      </c>
      <c r="F5963" t="n">
        <v>1200</v>
      </c>
      <c r="G5963" t="inlineStr">
        <is>
          <t>2026-10-05</t>
        </is>
      </c>
      <c r="H5963" t="inlineStr">
        <is>
          <t>official</t>
        </is>
      </c>
      <c r="I5963" t="inlineStr">
        <is>
          <t>output/pages/135_diamonds-thudufushi-beach-and-water-villas/events__planhotel.com__group-hotels-sandies-hotels-and-resorts.md</t>
        </is>
      </c>
    </row>
    <row r="5964">
      <c r="A5964" t="n">
        <v>13</v>
      </c>
      <c r="B5964" t="inlineStr">
        <is>
          <t>Sandies Bathala</t>
        </is>
      </c>
      <c r="C5964" t="inlineStr">
        <is>
          <t>https://www.planhotel.com/it/travel-professional-it/meeting-incentive/diamonds-dream-africa/</t>
        </is>
      </c>
      <c r="D5964" t="inlineStr">
        <is>
          <t>events</t>
        </is>
      </c>
      <c r="E5964" t="inlineStr">
        <is>
          <t>Meeting &amp; Incentive - Diamonds Dream of Africa Hotel  - Planhotel Hospitality group  nell' Oceano Indiano</t>
        </is>
      </c>
      <c r="F5964" t="n">
        <v>1365</v>
      </c>
      <c r="G5964" t="inlineStr">
        <is>
          <t>2026-10-05</t>
        </is>
      </c>
      <c r="H5964" t="inlineStr">
        <is>
          <t>official</t>
        </is>
      </c>
      <c r="I5964" t="inlineStr">
        <is>
          <t>output/pages/013_sandies-bathala/events__planhotel.com__it-travel-professional-it-meeting-incentive-diamonds-dream-a.md</t>
        </is>
      </c>
    </row>
    <row r="5965">
      <c r="A5965" t="n">
        <v>135</v>
      </c>
      <c r="B5965" t="inlineStr">
        <is>
          <t>Diamonds Thudufushi Beach and Water Villas</t>
        </is>
      </c>
      <c r="C5965" t="inlineStr">
        <is>
          <t>https://www.planhotel.com/it/travel-professional-it/meeting-incentive/diamonds-dream-africa/</t>
        </is>
      </c>
      <c r="D5965" t="inlineStr">
        <is>
          <t>events</t>
        </is>
      </c>
      <c r="E5965" t="inlineStr">
        <is>
          <t>Meeting &amp; Incentive - Diamonds Dream of Africa Hotel  - Planhotel Hospitality group  nell' Oceano Indiano</t>
        </is>
      </c>
      <c r="F5965" t="n">
        <v>1365</v>
      </c>
      <c r="G5965" t="inlineStr">
        <is>
          <t>2026-10-05</t>
        </is>
      </c>
      <c r="H5965" t="inlineStr">
        <is>
          <t>official</t>
        </is>
      </c>
      <c r="I5965" t="inlineStr">
        <is>
          <t>output/pages/135_diamonds-thudufushi-beach-and-water-villas/events__planhotel.com__it-travel-professional-it-meeting-incentive-diamonds-dream-a.md</t>
        </is>
      </c>
    </row>
    <row r="5966">
      <c r="A5966" t="n">
        <v>13</v>
      </c>
      <c r="B5966" t="inlineStr">
        <is>
          <t>Sandies Bathala</t>
        </is>
      </c>
      <c r="C5966" t="inlineStr">
        <is>
          <t>https://www.planhotel.com/fr/nos-hotels-resorts/sandies-hotels-resorts/</t>
        </is>
      </c>
      <c r="D5966" t="inlineStr">
        <is>
          <t>events</t>
        </is>
      </c>
      <c r="E5966" t="inlineStr">
        <is>
          <t>Nos Hôtels &amp; Resorts - Sandies Hotels and Resorts Hotel  -  Planhotel Hospitality group dans l'Océan Indien</t>
        </is>
      </c>
      <c r="F5966" t="n">
        <v>1283</v>
      </c>
      <c r="G5966" t="inlineStr">
        <is>
          <t>2026-10-05</t>
        </is>
      </c>
      <c r="H5966" t="inlineStr">
        <is>
          <t>official</t>
        </is>
      </c>
      <c r="I5966" t="inlineStr">
        <is>
          <t>output/pages/013_sandies-bathala/events__planhotel.com__fr-nos-hotels-resorts-sandies-hotels-resorts.md</t>
        </is>
      </c>
    </row>
    <row r="5967">
      <c r="A5967" t="n">
        <v>135</v>
      </c>
      <c r="B5967" t="inlineStr">
        <is>
          <t>Diamonds Thudufushi Beach and Water Villas</t>
        </is>
      </c>
      <c r="C5967" t="inlineStr">
        <is>
          <t>https://www.planhotel.com/fr/nos-hotels-resorts/sandies-hotels-resorts/</t>
        </is>
      </c>
      <c r="D5967" t="inlineStr">
        <is>
          <t>events</t>
        </is>
      </c>
      <c r="E5967" t="inlineStr">
        <is>
          <t>Nos Hôtels &amp; Resorts - Sandies Hotels and Resorts Hotel  -  Planhotel Hospitality group dans l'Océan Indien</t>
        </is>
      </c>
      <c r="F5967" t="n">
        <v>1283</v>
      </c>
      <c r="G5967" t="inlineStr">
        <is>
          <t>2026-10-05</t>
        </is>
      </c>
      <c r="H5967" t="inlineStr">
        <is>
          <t>official</t>
        </is>
      </c>
      <c r="I5967" t="inlineStr">
        <is>
          <t>output/pages/135_diamonds-thudufushi-beach-and-water-villas/events__planhotel.com__fr-nos-hotels-resorts-sandies-hotels-resorts.md</t>
        </is>
      </c>
    </row>
    <row r="5968">
      <c r="A5968" t="n">
        <v>13</v>
      </c>
      <c r="B5968" t="inlineStr">
        <is>
          <t>Sandies Bathala</t>
        </is>
      </c>
      <c r="C5968" t="inlineStr">
        <is>
          <t>https://www.planhotel.com/fr/nos-hotels-resorts/diamonds-hotels-resorts/diamonds-leisure-beach-golf-resort/</t>
        </is>
      </c>
      <c r="D5968" t="inlineStr">
        <is>
          <t>events</t>
        </is>
      </c>
      <c r="E5968" t="inlineStr">
        <is>
          <t>Diamonds Hotels and Resorts - DIAMONDS LEISURE BEACH &amp; GOLF RESORT Hotel  -  Planhotel Hospitality group dans l'Océan In</t>
        </is>
      </c>
      <c r="F5968" t="n">
        <v>975</v>
      </c>
      <c r="G5968" t="inlineStr">
        <is>
          <t>2026-10-05</t>
        </is>
      </c>
      <c r="H5968" t="inlineStr">
        <is>
          <t>official</t>
        </is>
      </c>
      <c r="I5968" t="inlineStr">
        <is>
          <t>output/pages/013_sandies-bathala/events__planhotel.com__fr-nos-hotels-resorts-diamonds-hotels-resorts-diamonds-leisu.md</t>
        </is>
      </c>
    </row>
    <row r="5969">
      <c r="A5969" t="n">
        <v>135</v>
      </c>
      <c r="B5969" t="inlineStr">
        <is>
          <t>Diamonds Thudufushi Beach and Water Villas</t>
        </is>
      </c>
      <c r="C5969" t="inlineStr">
        <is>
          <t>https://www.planhotel.com/fr/nos-hotels-resorts/diamonds-hotels-resorts/diamonds-leisure-beach-golf-resort/</t>
        </is>
      </c>
      <c r="D5969" t="inlineStr">
        <is>
          <t>events</t>
        </is>
      </c>
      <c r="E5969" t="inlineStr">
        <is>
          <t>Diamonds Hotels and Resorts - DIAMONDS LEISURE BEACH &amp; GOLF RESORT Hotel  -  Planhotel Hospitality group dans l'Océan In</t>
        </is>
      </c>
      <c r="F5969" t="n">
        <v>975</v>
      </c>
      <c r="G5969" t="inlineStr">
        <is>
          <t>2026-10-05</t>
        </is>
      </c>
      <c r="H5969" t="inlineStr">
        <is>
          <t>official</t>
        </is>
      </c>
      <c r="I5969" t="inlineStr">
        <is>
          <t>output/pages/135_diamonds-thudufushi-beach-and-water-villas/events__planhotel.com__fr-nos-hotels-resorts-diamonds-hotels-resorts-diamonds-leisu.md</t>
        </is>
      </c>
    </row>
    <row r="5970">
      <c r="A5970" t="n">
        <v>13</v>
      </c>
      <c r="B5970" t="inlineStr">
        <is>
          <t>Sandies Bathala</t>
        </is>
      </c>
      <c r="C5970" t="inlineStr">
        <is>
          <t>https://www.planhotel.com/it/media-centre/</t>
        </is>
      </c>
      <c r="D5970" t="inlineStr">
        <is>
          <t>events</t>
        </is>
      </c>
      <c r="E5970" t="inlineStr">
        <is>
          <t>Media Centre Hotel   - Planhotel Hospitality group  nell' Oceano Indiano</t>
        </is>
      </c>
      <c r="F5970" t="n">
        <v>1256</v>
      </c>
      <c r="G5970" t="inlineStr">
        <is>
          <t>2026-10-05</t>
        </is>
      </c>
      <c r="H5970" t="inlineStr">
        <is>
          <t>official</t>
        </is>
      </c>
      <c r="I5970" t="inlineStr">
        <is>
          <t>output/pages/013_sandies-bathala/events__planhotel.com__it-media-centre.md</t>
        </is>
      </c>
    </row>
    <row r="5971">
      <c r="A5971" t="n">
        <v>135</v>
      </c>
      <c r="B5971" t="inlineStr">
        <is>
          <t>Diamonds Thudufushi Beach and Water Villas</t>
        </is>
      </c>
      <c r="C5971" t="inlineStr">
        <is>
          <t>https://www.planhotel.com/it/media-centre/</t>
        </is>
      </c>
      <c r="D5971" t="inlineStr">
        <is>
          <t>events</t>
        </is>
      </c>
      <c r="E5971" t="inlineStr">
        <is>
          <t>Media Centre Hotel   - Planhotel Hospitality group  nell' Oceano Indiano</t>
        </is>
      </c>
      <c r="F5971" t="n">
        <v>1256</v>
      </c>
      <c r="G5971" t="inlineStr">
        <is>
          <t>2026-10-05</t>
        </is>
      </c>
      <c r="H5971" t="inlineStr">
        <is>
          <t>official</t>
        </is>
      </c>
      <c r="I5971" t="inlineStr">
        <is>
          <t>output/pages/135_diamonds-thudufushi-beach-and-water-villas/events__planhotel.com__it-media-centre.md</t>
        </is>
      </c>
    </row>
    <row r="5972">
      <c r="A5972" t="n">
        <v>13</v>
      </c>
      <c r="B5972" t="inlineStr">
        <is>
          <t>Sandies Bathala</t>
        </is>
      </c>
      <c r="C5972" t="inlineStr">
        <is>
          <t>https://www.planhotel.com/it/sostenibilita/the-big-build-maldives-it/</t>
        </is>
      </c>
      <c r="D5972" t="inlineStr">
        <is>
          <t>events</t>
        </is>
      </c>
      <c r="E5972" t="inlineStr">
        <is>
          <t>Sostenibilità - THE BIG BUILD MALDIVES Hotel  - Planhotel Hospitality group  nell' Oceano Indiano</t>
        </is>
      </c>
      <c r="F5972" t="n">
        <v>5896</v>
      </c>
      <c r="G5972" t="inlineStr">
        <is>
          <t>2026-10-05</t>
        </is>
      </c>
      <c r="H5972" t="inlineStr">
        <is>
          <t>official</t>
        </is>
      </c>
      <c r="I5972" t="inlineStr">
        <is>
          <t>output/pages/013_sandies-bathala/events__planhotel.com__it-sostenibilita-the-big-build-maldives-it.md</t>
        </is>
      </c>
    </row>
    <row r="5973">
      <c r="A5973" t="n">
        <v>135</v>
      </c>
      <c r="B5973" t="inlineStr">
        <is>
          <t>Diamonds Thudufushi Beach and Water Villas</t>
        </is>
      </c>
      <c r="C5973" t="inlineStr">
        <is>
          <t>https://www.planhotel.com/it/sostenibilita/the-big-build-maldives-it/</t>
        </is>
      </c>
      <c r="D5973" t="inlineStr">
        <is>
          <t>events</t>
        </is>
      </c>
      <c r="E5973" t="inlineStr">
        <is>
          <t>Sostenibilità - THE BIG BUILD MALDIVES Hotel  - Planhotel Hospitality group  nell' Oceano Indiano</t>
        </is>
      </c>
      <c r="F5973" t="n">
        <v>5896</v>
      </c>
      <c r="G5973" t="inlineStr">
        <is>
          <t>2026-10-05</t>
        </is>
      </c>
      <c r="H5973" t="inlineStr">
        <is>
          <t>official</t>
        </is>
      </c>
      <c r="I5973" t="inlineStr">
        <is>
          <t>output/pages/135_diamonds-thudufushi-beach-and-water-villas/events__planhotel.com__it-sostenibilita-the-big-build-maldives-it.md</t>
        </is>
      </c>
    </row>
    <row r="5974">
      <c r="A5974" t="n">
        <v>13</v>
      </c>
      <c r="B5974" t="inlineStr">
        <is>
          <t>Sandies Bathala</t>
        </is>
      </c>
      <c r="C5974" t="inlineStr">
        <is>
          <t>https://www.planhotel.com/group-hotels/diamonds-hotels-and-resorts/diamonds-thudufushi/</t>
        </is>
      </c>
      <c r="D5974" t="inlineStr">
        <is>
          <t>events</t>
        </is>
      </c>
      <c r="E5974" t="inlineStr">
        <is>
          <t>Diamonds Hotels and Resorts - DIAMONDS THUDUFUSHI  Hotel - Planhotel Hospitality group  in the Indian Ocean</t>
        </is>
      </c>
      <c r="F5974" t="n">
        <v>950</v>
      </c>
      <c r="G5974" t="inlineStr">
        <is>
          <t>2026-10-05</t>
        </is>
      </c>
      <c r="H5974" t="inlineStr">
        <is>
          <t>official</t>
        </is>
      </c>
      <c r="I5974" t="inlineStr">
        <is>
          <t>output/pages/013_sandies-bathala/events__planhotel.com__group-hotels-diamonds-hotels-and-resorts-diamonds-thudufushi.md</t>
        </is>
      </c>
    </row>
    <row r="5975">
      <c r="A5975" t="n">
        <v>135</v>
      </c>
      <c r="B5975" t="inlineStr">
        <is>
          <t>Diamonds Thudufushi Beach and Water Villas</t>
        </is>
      </c>
      <c r="C5975" t="inlineStr">
        <is>
          <t>https://www.planhotel.com/group-hotels/diamonds-hotels-and-resorts/diamonds-thudufushi/</t>
        </is>
      </c>
      <c r="D5975" t="inlineStr">
        <is>
          <t>events</t>
        </is>
      </c>
      <c r="E5975" t="inlineStr">
        <is>
          <t>Diamonds Hotels and Resorts - DIAMONDS THUDUFUSHI  Hotel - Planhotel Hospitality group  in the Indian Ocean</t>
        </is>
      </c>
      <c r="F5975" t="n">
        <v>950</v>
      </c>
      <c r="G5975" t="inlineStr">
        <is>
          <t>2026-10-05</t>
        </is>
      </c>
      <c r="H5975" t="inlineStr">
        <is>
          <t>official</t>
        </is>
      </c>
      <c r="I5975" t="inlineStr">
        <is>
          <t>output/pages/135_diamonds-thudufushi-beach-and-water-villas/events__planhotel.com__group-hotels-diamonds-hotels-and-resorts-diamonds-thudufushi.md</t>
        </is>
      </c>
    </row>
    <row r="5976">
      <c r="A5976" t="n">
        <v>13</v>
      </c>
      <c r="B5976" t="inlineStr">
        <is>
          <t>Sandies Bathala</t>
        </is>
      </c>
      <c r="C5976" t="inlineStr">
        <is>
          <t>https://www.planhotel.com/sustainability/travelife-gold-certification/</t>
        </is>
      </c>
      <c r="D5976" t="inlineStr">
        <is>
          <t>events</t>
        </is>
      </c>
      <c r="E5976" t="inlineStr">
        <is>
          <t>SUSTAINABILITY - TRAVELIFE GOLD CERTIFICATION  Hotel - Planhotel Hospitality group  in the Indian Ocean</t>
        </is>
      </c>
      <c r="F5976" t="n">
        <v>3466</v>
      </c>
      <c r="G5976" t="inlineStr">
        <is>
          <t>2026-10-05</t>
        </is>
      </c>
      <c r="H5976" t="inlineStr">
        <is>
          <t>official</t>
        </is>
      </c>
      <c r="I5976" t="inlineStr">
        <is>
          <t>output/pages/013_sandies-bathala/events__planhotel.com__sustainability-travelife-gold-certification.md</t>
        </is>
      </c>
    </row>
    <row r="5977">
      <c r="A5977" t="n">
        <v>135</v>
      </c>
      <c r="B5977" t="inlineStr">
        <is>
          <t>Diamonds Thudufushi Beach and Water Villas</t>
        </is>
      </c>
      <c r="C5977" t="inlineStr">
        <is>
          <t>https://www.planhotel.com/sustainability/travelife-gold-certification/</t>
        </is>
      </c>
      <c r="D5977" t="inlineStr">
        <is>
          <t>events</t>
        </is>
      </c>
      <c r="E5977" t="inlineStr">
        <is>
          <t>SUSTAINABILITY - TRAVELIFE GOLD CERTIFICATION  Hotel - Planhotel Hospitality group  in the Indian Ocean</t>
        </is>
      </c>
      <c r="F5977" t="n">
        <v>3466</v>
      </c>
      <c r="G5977" t="inlineStr">
        <is>
          <t>2026-10-05</t>
        </is>
      </c>
      <c r="H5977" t="inlineStr">
        <is>
          <t>official</t>
        </is>
      </c>
      <c r="I5977" t="inlineStr">
        <is>
          <t>output/pages/135_diamonds-thudufushi-beach-and-water-villas/events__planhotel.com__sustainability-travelife-gold-certification.md</t>
        </is>
      </c>
    </row>
    <row r="5978">
      <c r="A5978" t="n">
        <v>13</v>
      </c>
      <c r="B5978" t="inlineStr">
        <is>
          <t>Sandies Bathala</t>
        </is>
      </c>
      <c r="C5978" t="inlineStr">
        <is>
          <t>https://www.planhotel.com/fr/solutions-professionnelles/meeting-incentive/</t>
        </is>
      </c>
      <c r="D5978" t="inlineStr">
        <is>
          <t>events</t>
        </is>
      </c>
      <c r="E5978" t="inlineStr">
        <is>
          <t>Solutions Professionnelles - Meeting &amp; Incentive Hotel  -  Planhotel Hospitality group dans l'Océan Indien</t>
        </is>
      </c>
      <c r="F5978" t="n">
        <v>10067</v>
      </c>
      <c r="G5978" t="inlineStr">
        <is>
          <t>2026-10-05</t>
        </is>
      </c>
      <c r="H5978" t="inlineStr">
        <is>
          <t>official</t>
        </is>
      </c>
      <c r="I5978" t="inlineStr">
        <is>
          <t>output/pages/013_sandies-bathala/events__planhotel.com__fr-solutions-professionnelles-meeting-incentive.md</t>
        </is>
      </c>
    </row>
    <row r="5979">
      <c r="A5979" t="n">
        <v>135</v>
      </c>
      <c r="B5979" t="inlineStr">
        <is>
          <t>Diamonds Thudufushi Beach and Water Villas</t>
        </is>
      </c>
      <c r="C5979" t="inlineStr">
        <is>
          <t>https://www.planhotel.com/fr/solutions-professionnelles/meeting-incentive/</t>
        </is>
      </c>
      <c r="D5979" t="inlineStr">
        <is>
          <t>events</t>
        </is>
      </c>
      <c r="E5979" t="inlineStr">
        <is>
          <t>Solutions Professionnelles - Meeting &amp; Incentive Hotel  -  Planhotel Hospitality group dans l'Océan Indien</t>
        </is>
      </c>
      <c r="F5979" t="n">
        <v>10067</v>
      </c>
      <c r="G5979" t="inlineStr">
        <is>
          <t>2026-10-05</t>
        </is>
      </c>
      <c r="H5979" t="inlineStr">
        <is>
          <t>official</t>
        </is>
      </c>
      <c r="I5979" t="inlineStr">
        <is>
          <t>output/pages/135_diamonds-thudufushi-beach-and-water-villas/events__planhotel.com__fr-solutions-professionnelles-meeting-incentive.md</t>
        </is>
      </c>
    </row>
    <row r="5980">
      <c r="A5980" t="n">
        <v>13</v>
      </c>
      <c r="B5980" t="inlineStr">
        <is>
          <t>Sandies Bathala</t>
        </is>
      </c>
      <c r="C5980" t="inlineStr">
        <is>
          <t>https://www.planhotel.com/de/sitemap/</t>
        </is>
      </c>
      <c r="D5980" t="inlineStr">
        <is>
          <t>events</t>
        </is>
      </c>
      <c r="E5980" t="inlineStr">
        <is>
          <t>Sitemap Hotel  -  Planhotel Hospitality group der Indischen Ozean</t>
        </is>
      </c>
      <c r="F5980" t="n">
        <v>2007</v>
      </c>
      <c r="G5980" t="inlineStr">
        <is>
          <t>2026-10-05</t>
        </is>
      </c>
      <c r="H5980" t="inlineStr">
        <is>
          <t>official</t>
        </is>
      </c>
      <c r="I5980" t="inlineStr">
        <is>
          <t>output/pages/013_sandies-bathala/events__planhotel.com__de-sitemap.md</t>
        </is>
      </c>
    </row>
    <row r="5981">
      <c r="A5981" t="n">
        <v>135</v>
      </c>
      <c r="B5981" t="inlineStr">
        <is>
          <t>Diamonds Thudufushi Beach and Water Villas</t>
        </is>
      </c>
      <c r="C5981" t="inlineStr">
        <is>
          <t>https://www.planhotel.com/de/sitemap/</t>
        </is>
      </c>
      <c r="D5981" t="inlineStr">
        <is>
          <t>events</t>
        </is>
      </c>
      <c r="E5981" t="inlineStr">
        <is>
          <t>Sitemap Hotel  -  Planhotel Hospitality group der Indischen Ozean</t>
        </is>
      </c>
      <c r="F5981" t="n">
        <v>2007</v>
      </c>
      <c r="G5981" t="inlineStr">
        <is>
          <t>2026-10-05</t>
        </is>
      </c>
      <c r="H5981" t="inlineStr">
        <is>
          <t>official</t>
        </is>
      </c>
      <c r="I5981" t="inlineStr">
        <is>
          <t>output/pages/135_diamonds-thudufushi-beach-and-water-villas/events__planhotel.com__de-sitemap.md</t>
        </is>
      </c>
    </row>
    <row r="5982">
      <c r="A5982" t="n">
        <v>26</v>
      </c>
      <c r="B5982" t="inlineStr">
        <is>
          <t>Centara Ras Fushi Resort &amp; Spa</t>
        </is>
      </c>
      <c r="C5982" t="inlineStr">
        <is>
          <t>https://www.centarahotelsresorts.com/</t>
        </is>
      </c>
      <c r="D5982" t="inlineStr">
        <is>
          <t>overview</t>
        </is>
      </c>
      <c r="E5982" t="inlineStr">
        <is>
          <t>Centara Hotels &amp; Resorts | Book an Exciting Escape Now</t>
        </is>
      </c>
      <c r="F5982" t="n">
        <v>5466</v>
      </c>
      <c r="G5982" t="inlineStr">
        <is>
          <t>2026-10-05</t>
        </is>
      </c>
      <c r="H5982" t="inlineStr">
        <is>
          <t>official</t>
        </is>
      </c>
      <c r="I5982" t="inlineStr">
        <is>
          <t>output/pages/026_centara-ras-fushi-resort-spa/overview__centarahotelsresorts.com__home.md</t>
        </is>
      </c>
    </row>
    <row r="5983">
      <c r="A5983" t="n">
        <v>85</v>
      </c>
      <c r="B5983" t="inlineStr">
        <is>
          <t>Centara Mirage Lagoon Maldives &amp; Centara Grand Lagoon Maldives</t>
        </is>
      </c>
      <c r="C5983" t="inlineStr">
        <is>
          <t>https://www.centarahotelsresorts.com/</t>
        </is>
      </c>
      <c r="D5983" t="inlineStr">
        <is>
          <t>overview</t>
        </is>
      </c>
      <c r="E5983" t="inlineStr">
        <is>
          <t>Centara Hotels &amp; Resorts | Book an Exciting Escape Now</t>
        </is>
      </c>
      <c r="F5983" t="n">
        <v>5466</v>
      </c>
      <c r="G5983" t="inlineStr">
        <is>
          <t>2026-10-05</t>
        </is>
      </c>
      <c r="H5983" t="inlineStr">
        <is>
          <t>official</t>
        </is>
      </c>
      <c r="I5983" t="inlineStr">
        <is>
          <t>output/pages/085_centara-mirage-lagoon-maldives-centara-grand-lagoo/overview__centarahotelsresorts.com__home.md</t>
        </is>
      </c>
    </row>
    <row r="5984">
      <c r="A5984" t="n">
        <v>26</v>
      </c>
      <c r="B5984" t="inlineStr">
        <is>
          <t>Centara Ras Fushi Resort &amp; Spa</t>
        </is>
      </c>
      <c r="C5984" t="inlineStr">
        <is>
          <t>https://www.centarahotelsresorts.com/hainanairlines-2024</t>
        </is>
      </c>
      <c r="D5984" t="inlineStr">
        <is>
          <t>other</t>
        </is>
      </c>
      <c r="E5984" t="inlineStr">
        <is>
          <t>Centara x Hainan Airways: Unforgettable Journeys</t>
        </is>
      </c>
      <c r="F5984" t="n">
        <v>5090</v>
      </c>
      <c r="G5984" t="inlineStr">
        <is>
          <t>2026-10-05</t>
        </is>
      </c>
      <c r="H5984" t="inlineStr">
        <is>
          <t>official</t>
        </is>
      </c>
      <c r="I5984" t="inlineStr">
        <is>
          <t>output/pages/026_centara-ras-fushi-resort-spa/other__centarahotelsresorts.com__hainanairlines-2024.md</t>
        </is>
      </c>
    </row>
    <row r="5985">
      <c r="A5985" t="n">
        <v>85</v>
      </c>
      <c r="B5985" t="inlineStr">
        <is>
          <t>Centara Mirage Lagoon Maldives &amp; Centara Grand Lagoon Maldives</t>
        </is>
      </c>
      <c r="C5985" t="inlineStr">
        <is>
          <t>https://www.centarahotelsresorts.com/hainanairlines-2024</t>
        </is>
      </c>
      <c r="D5985" t="inlineStr">
        <is>
          <t>other</t>
        </is>
      </c>
      <c r="E5985" t="inlineStr">
        <is>
          <t>Centara x Hainan Airways: Unforgettable Journeys</t>
        </is>
      </c>
      <c r="F5985" t="n">
        <v>5090</v>
      </c>
      <c r="G5985" t="inlineStr">
        <is>
          <t>2026-10-05</t>
        </is>
      </c>
      <c r="H5985" t="inlineStr">
        <is>
          <t>official</t>
        </is>
      </c>
      <c r="I5985" t="inlineStr">
        <is>
          <t>output/pages/085_centara-mirage-lagoon-maldives-centara-grand-lagoo/other__centarahotelsresorts.com__hainanairlines-2024.md</t>
        </is>
      </c>
    </row>
    <row r="5986">
      <c r="A5986" t="n">
        <v>26</v>
      </c>
      <c r="B5986" t="inlineStr">
        <is>
          <t>Centara Ras Fushi Resort &amp; Spa</t>
        </is>
      </c>
      <c r="C5986" t="inlineStr">
        <is>
          <t>https://www.centarahotelsresorts.com/events/samui-bike-week</t>
        </is>
      </c>
      <c r="D5986" t="inlineStr">
        <is>
          <t>events</t>
        </is>
      </c>
      <c r="E5986" t="inlineStr">
        <is>
          <t>Samui Bike Week</t>
        </is>
      </c>
      <c r="F5986" t="n">
        <v>4188</v>
      </c>
      <c r="G5986" t="inlineStr">
        <is>
          <t>2026-10-05</t>
        </is>
      </c>
      <c r="H5986" t="inlineStr">
        <is>
          <t>official</t>
        </is>
      </c>
      <c r="I5986" t="inlineStr">
        <is>
          <t>output/pages/026_centara-ras-fushi-resort-spa/events__centarahotelsresorts.com__events-samui-bike-week.md</t>
        </is>
      </c>
    </row>
    <row r="5987">
      <c r="A5987" t="n">
        <v>85</v>
      </c>
      <c r="B5987" t="inlineStr">
        <is>
          <t>Centara Mirage Lagoon Maldives &amp; Centara Grand Lagoon Maldives</t>
        </is>
      </c>
      <c r="C5987" t="inlineStr">
        <is>
          <t>https://www.centarahotelsresorts.com/events/samui-bike-week</t>
        </is>
      </c>
      <c r="D5987" t="inlineStr">
        <is>
          <t>events</t>
        </is>
      </c>
      <c r="E5987" t="inlineStr">
        <is>
          <t>Samui Bike Week</t>
        </is>
      </c>
      <c r="F5987" t="n">
        <v>4188</v>
      </c>
      <c r="G5987" t="inlineStr">
        <is>
          <t>2026-10-05</t>
        </is>
      </c>
      <c r="H5987" t="inlineStr">
        <is>
          <t>official</t>
        </is>
      </c>
      <c r="I5987" t="inlineStr">
        <is>
          <t>output/pages/085_centara-mirage-lagoon-maldives-centara-grand-lagoo/events__centarahotelsresorts.com__events-samui-bike-week.md</t>
        </is>
      </c>
    </row>
    <row r="5988">
      <c r="A5988" t="n">
        <v>26</v>
      </c>
      <c r="B5988" t="inlineStr">
        <is>
          <t>Centara Ras Fushi Resort &amp; Spa</t>
        </is>
      </c>
      <c r="C5988" t="inlineStr">
        <is>
          <t>https://www.centarahotelsresorts.com/c1triplepoints-2024</t>
        </is>
      </c>
      <c r="D5988" t="inlineStr">
        <is>
          <t>overview</t>
        </is>
      </c>
      <c r="E5988" t="inlineStr">
        <is>
          <t>Triple Your Points with CentaraThe1 | Centara Hotels &amp; Resorts</t>
        </is>
      </c>
      <c r="F5988" t="n">
        <v>6468</v>
      </c>
      <c r="G5988" t="inlineStr">
        <is>
          <t>2026-10-05</t>
        </is>
      </c>
      <c r="H5988" t="inlineStr">
        <is>
          <t>official</t>
        </is>
      </c>
      <c r="I5988" t="inlineStr">
        <is>
          <t>output/pages/026_centara-ras-fushi-resort-spa/overview__centarahotelsresorts.com__c1triplepoints-2024.md</t>
        </is>
      </c>
    </row>
    <row r="5989">
      <c r="A5989" t="n">
        <v>85</v>
      </c>
      <c r="B5989" t="inlineStr">
        <is>
          <t>Centara Mirage Lagoon Maldives &amp; Centara Grand Lagoon Maldives</t>
        </is>
      </c>
      <c r="C5989" t="inlineStr">
        <is>
          <t>https://www.centarahotelsresorts.com/c1triplepoints-2024</t>
        </is>
      </c>
      <c r="D5989" t="inlineStr">
        <is>
          <t>overview</t>
        </is>
      </c>
      <c r="E5989" t="inlineStr">
        <is>
          <t>Triple Your Points with CentaraThe1 | Centara Hotels &amp; Resorts</t>
        </is>
      </c>
      <c r="F5989" t="n">
        <v>6468</v>
      </c>
      <c r="G5989" t="inlineStr">
        <is>
          <t>2026-10-05</t>
        </is>
      </c>
      <c r="H5989" t="inlineStr">
        <is>
          <t>official</t>
        </is>
      </c>
      <c r="I5989" t="inlineStr">
        <is>
          <t>output/pages/085_centara-mirage-lagoon-maldives-centara-grand-lagoo/overview__centarahotelsresorts.com__c1triplepoints-2024.md</t>
        </is>
      </c>
    </row>
    <row r="5990">
      <c r="A5990" t="n">
        <v>26</v>
      </c>
      <c r="B5990" t="inlineStr">
        <is>
          <t>Centara Ras Fushi Resort &amp; Spa</t>
        </is>
      </c>
      <c r="C5990" t="inlineStr">
        <is>
          <t>https://www.centarahotelsresorts.com/centara-spotlight/centara-10-10-flash-sale</t>
        </is>
      </c>
      <c r="D5990" t="inlineStr">
        <is>
          <t>other</t>
        </is>
      </c>
      <c r="E5990" t="inlineStr">
        <is>
          <t>Centara Entices Travellers with 10.10 Flash Sale</t>
        </is>
      </c>
      <c r="F5990" t="n">
        <v>2555</v>
      </c>
      <c r="G5990" t="inlineStr">
        <is>
          <t>2026-10-05</t>
        </is>
      </c>
      <c r="H5990" t="inlineStr">
        <is>
          <t>official</t>
        </is>
      </c>
      <c r="I5990" t="inlineStr">
        <is>
          <t>output/pages/026_centara-ras-fushi-resort-spa/other__centarahotelsresorts.com__centara-spotlight-centara-10-10-flash-sale.md</t>
        </is>
      </c>
    </row>
    <row r="5991">
      <c r="A5991" t="n">
        <v>85</v>
      </c>
      <c r="B5991" t="inlineStr">
        <is>
          <t>Centara Mirage Lagoon Maldives &amp; Centara Grand Lagoon Maldives</t>
        </is>
      </c>
      <c r="C5991" t="inlineStr">
        <is>
          <t>https://www.centarahotelsresorts.com/centara-spotlight/centara-10-10-flash-sale</t>
        </is>
      </c>
      <c r="D5991" t="inlineStr">
        <is>
          <t>other</t>
        </is>
      </c>
      <c r="E5991" t="inlineStr">
        <is>
          <t>Centara Entices Travellers with 10.10 Flash Sale</t>
        </is>
      </c>
      <c r="F5991" t="n">
        <v>2555</v>
      </c>
      <c r="G5991" t="inlineStr">
        <is>
          <t>2026-10-05</t>
        </is>
      </c>
      <c r="H5991" t="inlineStr">
        <is>
          <t>official</t>
        </is>
      </c>
      <c r="I5991" t="inlineStr">
        <is>
          <t>output/pages/085_centara-mirage-lagoon-maldives-centara-grand-lagoo/other__centarahotelsresorts.com__centara-spotlight-centara-10-10-flash-sale.md</t>
        </is>
      </c>
    </row>
    <row r="5992">
      <c r="A5992" t="n">
        <v>26</v>
      </c>
      <c r="B5992" t="inlineStr">
        <is>
          <t>Centara Ras Fushi Resort &amp; Spa</t>
        </is>
      </c>
      <c r="C5992" t="inlineStr">
        <is>
          <t>https://www.centarahotelsresorts.com/centara-spotlight/5-year-vision-and-strategy-for-growth</t>
        </is>
      </c>
      <c r="D5992" t="inlineStr">
        <is>
          <t>other</t>
        </is>
      </c>
      <c r="E5992" t="inlineStr">
        <is>
          <t>5 years vision and strategy for growth</t>
        </is>
      </c>
      <c r="F5992" t="n">
        <v>4520</v>
      </c>
      <c r="G5992" t="inlineStr">
        <is>
          <t>2026-10-05</t>
        </is>
      </c>
      <c r="H5992" t="inlineStr">
        <is>
          <t>official</t>
        </is>
      </c>
      <c r="I5992" t="inlineStr">
        <is>
          <t>output/pages/026_centara-ras-fushi-resort-spa/other__centarahotelsresorts.com__centara-spotlight-5-year-vision-and-strategy-for-growth.md</t>
        </is>
      </c>
    </row>
    <row r="5993">
      <c r="A5993" t="n">
        <v>85</v>
      </c>
      <c r="B5993" t="inlineStr">
        <is>
          <t>Centara Mirage Lagoon Maldives &amp; Centara Grand Lagoon Maldives</t>
        </is>
      </c>
      <c r="C5993" t="inlineStr">
        <is>
          <t>https://www.centarahotelsresorts.com/centara-spotlight/5-year-vision-and-strategy-for-growth</t>
        </is>
      </c>
      <c r="D5993" t="inlineStr">
        <is>
          <t>other</t>
        </is>
      </c>
      <c r="E5993" t="inlineStr">
        <is>
          <t>5 years vision and strategy for growth</t>
        </is>
      </c>
      <c r="F5993" t="n">
        <v>4520</v>
      </c>
      <c r="G5993" t="inlineStr">
        <is>
          <t>2026-10-05</t>
        </is>
      </c>
      <c r="H5993" t="inlineStr">
        <is>
          <t>official</t>
        </is>
      </c>
      <c r="I5993" t="inlineStr">
        <is>
          <t>output/pages/085_centara-mirage-lagoon-maldives-centara-grand-lagoo/other__centarahotelsresorts.com__centara-spotlight-5-year-vision-and-strategy-for-growth.md</t>
        </is>
      </c>
    </row>
    <row r="5994">
      <c r="A5994" t="n">
        <v>26</v>
      </c>
      <c r="B5994" t="inlineStr">
        <is>
          <t>Centara Ras Fushi Resort &amp; Spa</t>
        </is>
      </c>
      <c r="C5994" t="inlineStr">
        <is>
          <t>https://www.centarahotelsresorts.com/centara-spotlight/new-beachfront-hotel-in-sriracha</t>
        </is>
      </c>
      <c r="D5994" t="inlineStr">
        <is>
          <t>other</t>
        </is>
      </c>
      <c r="E5994" t="inlineStr">
        <is>
          <t>Expansion in Thailand: New Beachfront Hotel in Sriracha</t>
        </is>
      </c>
      <c r="F5994" t="n">
        <v>4636</v>
      </c>
      <c r="G5994" t="inlineStr">
        <is>
          <t>2026-10-05</t>
        </is>
      </c>
      <c r="H5994" t="inlineStr">
        <is>
          <t>official</t>
        </is>
      </c>
      <c r="I5994" t="inlineStr">
        <is>
          <t>output/pages/026_centara-ras-fushi-resort-spa/other__centarahotelsresorts.com__centara-spotlight-new-beachfront-hotel-in-sriracha.md</t>
        </is>
      </c>
    </row>
    <row r="5995">
      <c r="A5995" t="n">
        <v>85</v>
      </c>
      <c r="B5995" t="inlineStr">
        <is>
          <t>Centara Mirage Lagoon Maldives &amp; Centara Grand Lagoon Maldives</t>
        </is>
      </c>
      <c r="C5995" t="inlineStr">
        <is>
          <t>https://www.centarahotelsresorts.com/centara-spotlight/new-beachfront-hotel-in-sriracha</t>
        </is>
      </c>
      <c r="D5995" t="inlineStr">
        <is>
          <t>other</t>
        </is>
      </c>
      <c r="E5995" t="inlineStr">
        <is>
          <t>Expansion in Thailand: New Beachfront Hotel in Sriracha</t>
        </is>
      </c>
      <c r="F5995" t="n">
        <v>4636</v>
      </c>
      <c r="G5995" t="inlineStr">
        <is>
          <t>2026-10-05</t>
        </is>
      </c>
      <c r="H5995" t="inlineStr">
        <is>
          <t>official</t>
        </is>
      </c>
      <c r="I5995" t="inlineStr">
        <is>
          <t>output/pages/085_centara-mirage-lagoon-maldives-centara-grand-lagoo/other__centarahotelsresorts.com__centara-spotlight-new-beachfront-hotel-in-sriracha.md</t>
        </is>
      </c>
    </row>
    <row r="5996">
      <c r="A5996" t="n">
        <v>26</v>
      </c>
      <c r="B5996" t="inlineStr">
        <is>
          <t>Centara Ras Fushi Resort &amp; Spa</t>
        </is>
      </c>
      <c r="C5996" t="inlineStr">
        <is>
          <t>https://www.centarahotelsresorts.com/centara-spotlight/centara-appoints-general-manager-centara-ubon</t>
        </is>
      </c>
      <c r="D5996" t="inlineStr">
        <is>
          <t>other</t>
        </is>
      </c>
      <c r="E5996" t="inlineStr">
        <is>
          <t>Centara Appoints General Manager of Centara Ubon</t>
        </is>
      </c>
      <c r="F5996" t="n">
        <v>3334</v>
      </c>
      <c r="G5996" t="inlineStr">
        <is>
          <t>2026-10-05</t>
        </is>
      </c>
      <c r="H5996" t="inlineStr">
        <is>
          <t>official</t>
        </is>
      </c>
      <c r="I5996" t="inlineStr">
        <is>
          <t>output/pages/026_centara-ras-fushi-resort-spa/other__centarahotelsresorts.com__centara-spotlight-centara-appoints-general-manager-centara-u.md</t>
        </is>
      </c>
    </row>
    <row r="5997">
      <c r="A5997" t="n">
        <v>85</v>
      </c>
      <c r="B5997" t="inlineStr">
        <is>
          <t>Centara Mirage Lagoon Maldives &amp; Centara Grand Lagoon Maldives</t>
        </is>
      </c>
      <c r="C5997" t="inlineStr">
        <is>
          <t>https://www.centarahotelsresorts.com/centara-spotlight/centara-appoints-general-manager-centara-ubon</t>
        </is>
      </c>
      <c r="D5997" t="inlineStr">
        <is>
          <t>other</t>
        </is>
      </c>
      <c r="E5997" t="inlineStr">
        <is>
          <t>Centara Appoints General Manager of Centara Ubon</t>
        </is>
      </c>
      <c r="F5997" t="n">
        <v>3334</v>
      </c>
      <c r="G5997" t="inlineStr">
        <is>
          <t>2026-10-05</t>
        </is>
      </c>
      <c r="H5997" t="inlineStr">
        <is>
          <t>official</t>
        </is>
      </c>
      <c r="I5997" t="inlineStr">
        <is>
          <t>output/pages/085_centara-mirage-lagoon-maldives-centara-grand-lagoo/other__centarahotelsresorts.com__centara-spotlight-centara-appoints-general-manager-centara-u.md</t>
        </is>
      </c>
    </row>
    <row r="5998">
      <c r="A5998" t="n">
        <v>26</v>
      </c>
      <c r="B5998" t="inlineStr">
        <is>
          <t>Centara Ras Fushi Resort &amp; Spa</t>
        </is>
      </c>
      <c r="C5998" t="inlineStr">
        <is>
          <t>https://www.centarahotelsresorts.com/book-direct-benefits</t>
        </is>
      </c>
      <c r="D5998" t="inlineStr">
        <is>
          <t>other</t>
        </is>
      </c>
      <c r="E5998" t="inlineStr">
        <is>
          <t>Book Direct Benefits</t>
        </is>
      </c>
      <c r="F5998" t="n">
        <v>2416</v>
      </c>
      <c r="G5998" t="inlineStr">
        <is>
          <t>2026-10-05</t>
        </is>
      </c>
      <c r="H5998" t="inlineStr">
        <is>
          <t>official</t>
        </is>
      </c>
      <c r="I5998" t="inlineStr">
        <is>
          <t>output/pages/026_centara-ras-fushi-resort-spa/other__centarahotelsresorts.com__book-direct-benefits.md</t>
        </is>
      </c>
    </row>
    <row r="5999">
      <c r="A5999" t="n">
        <v>85</v>
      </c>
      <c r="B5999" t="inlineStr">
        <is>
          <t>Centara Mirage Lagoon Maldives &amp; Centara Grand Lagoon Maldives</t>
        </is>
      </c>
      <c r="C5999" t="inlineStr">
        <is>
          <t>https://www.centarahotelsresorts.com/book-direct-benefits</t>
        </is>
      </c>
      <c r="D5999" t="inlineStr">
        <is>
          <t>other</t>
        </is>
      </c>
      <c r="E5999" t="inlineStr">
        <is>
          <t>Book Direct Benefits</t>
        </is>
      </c>
      <c r="F5999" t="n">
        <v>2416</v>
      </c>
      <c r="G5999" t="inlineStr">
        <is>
          <t>2026-10-05</t>
        </is>
      </c>
      <c r="H5999" t="inlineStr">
        <is>
          <t>official</t>
        </is>
      </c>
      <c r="I5999" t="inlineStr">
        <is>
          <t>output/pages/085_centara-mirage-lagoon-maldives-centara-grand-lagoo/other__centarahotelsresorts.com__book-direct-benefits.md</t>
        </is>
      </c>
    </row>
    <row r="6000">
      <c r="A6000" t="n">
        <v>26</v>
      </c>
      <c r="B6000" t="inlineStr">
        <is>
          <t>Centara Ras Fushi Resort &amp; Spa</t>
        </is>
      </c>
      <c r="C6000" t="inlineStr">
        <is>
          <t>https://www.centarahotelsresorts.com/journal/First-timer-guide-to-Pokhara</t>
        </is>
      </c>
      <c r="D6000" t="inlineStr">
        <is>
          <t>overview</t>
        </is>
      </c>
      <c r="E6000" t="inlineStr">
        <is>
          <t>The Ultimate First-Timer’s Guide to Pokhara: Lakes, Legends, and Laid-Back Living | Centara Hotels &amp; Resorts</t>
        </is>
      </c>
      <c r="F6000" t="n">
        <v>3646</v>
      </c>
      <c r="G6000" t="inlineStr">
        <is>
          <t>2026-10-05</t>
        </is>
      </c>
      <c r="H6000" t="inlineStr">
        <is>
          <t>official</t>
        </is>
      </c>
      <c r="I6000" t="inlineStr">
        <is>
          <t>output/pages/026_centara-ras-fushi-resort-spa/overview__centarahotelsresorts.com__journal-first-timer-guide-to-pokhara.md</t>
        </is>
      </c>
    </row>
    <row r="6001">
      <c r="A6001" t="n">
        <v>85</v>
      </c>
      <c r="B6001" t="inlineStr">
        <is>
          <t>Centara Mirage Lagoon Maldives &amp; Centara Grand Lagoon Maldives</t>
        </is>
      </c>
      <c r="C6001" t="inlineStr">
        <is>
          <t>https://www.centarahotelsresorts.com/journal/First-timer-guide-to-Pokhara</t>
        </is>
      </c>
      <c r="D6001" t="inlineStr">
        <is>
          <t>overview</t>
        </is>
      </c>
      <c r="E6001" t="inlineStr">
        <is>
          <t>The Ultimate First-Timer’s Guide to Pokhara: Lakes, Legends, and Laid-Back Living | Centara Hotels &amp; Resorts</t>
        </is>
      </c>
      <c r="F6001" t="n">
        <v>3646</v>
      </c>
      <c r="G6001" t="inlineStr">
        <is>
          <t>2026-10-05</t>
        </is>
      </c>
      <c r="H6001" t="inlineStr">
        <is>
          <t>official</t>
        </is>
      </c>
      <c r="I6001" t="inlineStr">
        <is>
          <t>output/pages/085_centara-mirage-lagoon-maldives-centara-grand-lagoo/overview__centarahotelsresorts.com__journal-first-timer-guide-to-pokhara.md</t>
        </is>
      </c>
    </row>
    <row r="6002">
      <c r="A6002" t="n">
        <v>26</v>
      </c>
      <c r="B6002" t="inlineStr">
        <is>
          <t>Centara Ras Fushi Resort &amp; Spa</t>
        </is>
      </c>
      <c r="C6002" t="inlineStr">
        <is>
          <t>https://www.centarahotelsresorts.com/journal/6-homemade-remedies-for-a-hangover</t>
        </is>
      </c>
      <c r="D6002" t="inlineStr">
        <is>
          <t>overview</t>
        </is>
      </c>
      <c r="E6002" t="inlineStr">
        <is>
          <t>6 Homemade Remedies for a Hangover | Centara Hotels &amp; Resorts</t>
        </is>
      </c>
      <c r="F6002" t="n">
        <v>4044</v>
      </c>
      <c r="G6002" t="inlineStr">
        <is>
          <t>2026-10-05</t>
        </is>
      </c>
      <c r="H6002" t="inlineStr">
        <is>
          <t>official</t>
        </is>
      </c>
      <c r="I6002" t="inlineStr">
        <is>
          <t>output/pages/026_centara-ras-fushi-resort-spa/overview__centarahotelsresorts.com__journal-6-homemade-remedies-for-a-hangover.md</t>
        </is>
      </c>
    </row>
    <row r="6003">
      <c r="A6003" t="n">
        <v>85</v>
      </c>
      <c r="B6003" t="inlineStr">
        <is>
          <t>Centara Mirage Lagoon Maldives &amp; Centara Grand Lagoon Maldives</t>
        </is>
      </c>
      <c r="C6003" t="inlineStr">
        <is>
          <t>https://www.centarahotelsresorts.com/journal/6-homemade-remedies-for-a-hangover</t>
        </is>
      </c>
      <c r="D6003" t="inlineStr">
        <is>
          <t>overview</t>
        </is>
      </c>
      <c r="E6003" t="inlineStr">
        <is>
          <t>6 Homemade Remedies for a Hangover | Centara Hotels &amp; Resorts</t>
        </is>
      </c>
      <c r="F6003" t="n">
        <v>4044</v>
      </c>
      <c r="G6003" t="inlineStr">
        <is>
          <t>2026-10-05</t>
        </is>
      </c>
      <c r="H6003" t="inlineStr">
        <is>
          <t>official</t>
        </is>
      </c>
      <c r="I6003" t="inlineStr">
        <is>
          <t>output/pages/085_centara-mirage-lagoon-maldives-centara-grand-lagoo/overview__centarahotelsresorts.com__journal-6-homemade-remedies-for-a-hangover.md</t>
        </is>
      </c>
    </row>
    <row r="6004">
      <c r="A6004" t="n">
        <v>26</v>
      </c>
      <c r="B6004" t="inlineStr">
        <is>
          <t>Centara Ras Fushi Resort &amp; Spa</t>
        </is>
      </c>
      <c r="C6004" t="inlineStr">
        <is>
          <t>https://www.centarahotelsresorts.com/centarareserve/sustainability-policy</t>
        </is>
      </c>
      <c r="D6004" t="inlineStr">
        <is>
          <t>sustainability</t>
        </is>
      </c>
      <c r="E6004" t="inlineStr">
        <is>
          <t>Hotel sustainability policy by Centara Hotels &amp; Resorts</t>
        </is>
      </c>
      <c r="F6004" t="n">
        <v>5538</v>
      </c>
      <c r="G6004" t="inlineStr">
        <is>
          <t>2026-10-05</t>
        </is>
      </c>
      <c r="H6004" t="inlineStr">
        <is>
          <t>official</t>
        </is>
      </c>
      <c r="I6004" t="inlineStr">
        <is>
          <t>output/pages/026_centara-ras-fushi-resort-spa/sustainability__centarahotelsresorts.com__centarareserve-sustainability-policy.md</t>
        </is>
      </c>
    </row>
    <row r="6005">
      <c r="A6005" t="n">
        <v>85</v>
      </c>
      <c r="B6005" t="inlineStr">
        <is>
          <t>Centara Mirage Lagoon Maldives &amp; Centara Grand Lagoon Maldives</t>
        </is>
      </c>
      <c r="C6005" t="inlineStr">
        <is>
          <t>https://www.centarahotelsresorts.com/centarareserve/sustainability-policy</t>
        </is>
      </c>
      <c r="D6005" t="inlineStr">
        <is>
          <t>sustainability</t>
        </is>
      </c>
      <c r="E6005" t="inlineStr">
        <is>
          <t>Hotel sustainability policy by Centara Hotels &amp; Resorts</t>
        </is>
      </c>
      <c r="F6005" t="n">
        <v>5538</v>
      </c>
      <c r="G6005" t="inlineStr">
        <is>
          <t>2026-10-05</t>
        </is>
      </c>
      <c r="H6005" t="inlineStr">
        <is>
          <t>official</t>
        </is>
      </c>
      <c r="I6005" t="inlineStr">
        <is>
          <t>output/pages/085_centara-mirage-lagoon-maldives-centara-grand-lagoo/sustainability__centarahotelsresorts.com__centarareserve-sustainability-policy.md</t>
        </is>
      </c>
    </row>
    <row r="6006">
      <c r="A6006" t="n">
        <v>26</v>
      </c>
      <c r="B6006" t="inlineStr">
        <is>
          <t>Centara Ras Fushi Resort &amp; Spa</t>
        </is>
      </c>
      <c r="C6006" t="inlineStr">
        <is>
          <t>https://www.centarahotelsresorts.com/centara-spotlight/michelin-trained-chefs-at-centara-bangkok-restaurants</t>
        </is>
      </c>
      <c r="D6006" t="inlineStr">
        <is>
          <t>dining</t>
        </is>
      </c>
      <c r="E6006" t="inlineStr">
        <is>
          <t>Michelin-Trained Chefs at Centara’s Bangkok Restaurants</t>
        </is>
      </c>
      <c r="F6006" t="n">
        <v>5937</v>
      </c>
      <c r="G6006" t="inlineStr">
        <is>
          <t>2026-10-05</t>
        </is>
      </c>
      <c r="H6006" t="inlineStr">
        <is>
          <t>official</t>
        </is>
      </c>
      <c r="I6006" t="inlineStr">
        <is>
          <t>output/pages/026_centara-ras-fushi-resort-spa/dining__centarahotelsresorts.com__centara-spotlight-michelin-trained-chefs-at-centara-bangkok-.md</t>
        </is>
      </c>
    </row>
    <row r="6007">
      <c r="A6007" t="n">
        <v>85</v>
      </c>
      <c r="B6007" t="inlineStr">
        <is>
          <t>Centara Mirage Lagoon Maldives &amp; Centara Grand Lagoon Maldives</t>
        </is>
      </c>
      <c r="C6007" t="inlineStr">
        <is>
          <t>https://www.centarahotelsresorts.com/centara-spotlight/michelin-trained-chefs-at-centara-bangkok-restaurants</t>
        </is>
      </c>
      <c r="D6007" t="inlineStr">
        <is>
          <t>dining</t>
        </is>
      </c>
      <c r="E6007" t="inlineStr">
        <is>
          <t>Michelin-Trained Chefs at Centara’s Bangkok Restaurants</t>
        </is>
      </c>
      <c r="F6007" t="n">
        <v>5937</v>
      </c>
      <c r="G6007" t="inlineStr">
        <is>
          <t>2026-10-05</t>
        </is>
      </c>
      <c r="H6007" t="inlineStr">
        <is>
          <t>official</t>
        </is>
      </c>
      <c r="I6007" t="inlineStr">
        <is>
          <t>output/pages/085_centara-mirage-lagoon-maldives-centara-grand-lagoo/dining__centarahotelsresorts.com__centara-spotlight-michelin-trained-chefs-at-centara-bangkok-.md</t>
        </is>
      </c>
    </row>
    <row r="6008">
      <c r="A6008" t="n">
        <v>26</v>
      </c>
      <c r="B6008" t="inlineStr">
        <is>
          <t>Centara Ras Fushi Resort &amp; Spa</t>
        </is>
      </c>
      <c r="C6008" t="inlineStr">
        <is>
          <t>https://www.centarahotelsresorts.com/b2b</t>
        </is>
      </c>
      <c r="D6008" t="inlineStr">
        <is>
          <t>overview</t>
        </is>
      </c>
      <c r="E6008" t="inlineStr">
        <is>
          <t>Centara Hotels &amp; Resorts section for Industry Partners</t>
        </is>
      </c>
      <c r="F6008" t="n">
        <v>2841</v>
      </c>
      <c r="G6008" t="inlineStr">
        <is>
          <t>2026-10-05</t>
        </is>
      </c>
      <c r="H6008" t="inlineStr">
        <is>
          <t>official</t>
        </is>
      </c>
      <c r="I6008" t="inlineStr">
        <is>
          <t>output/pages/026_centara-ras-fushi-resort-spa/overview__centarahotelsresorts.com__b2b.md</t>
        </is>
      </c>
    </row>
    <row r="6009">
      <c r="A6009" t="n">
        <v>85</v>
      </c>
      <c r="B6009" t="inlineStr">
        <is>
          <t>Centara Mirage Lagoon Maldives &amp; Centara Grand Lagoon Maldives</t>
        </is>
      </c>
      <c r="C6009" t="inlineStr">
        <is>
          <t>https://www.centarahotelsresorts.com/b2b</t>
        </is>
      </c>
      <c r="D6009" t="inlineStr">
        <is>
          <t>overview</t>
        </is>
      </c>
      <c r="E6009" t="inlineStr">
        <is>
          <t>Centara Hotels &amp; Resorts section for Industry Partners</t>
        </is>
      </c>
      <c r="F6009" t="n">
        <v>2841</v>
      </c>
      <c r="G6009" t="inlineStr">
        <is>
          <t>2026-10-05</t>
        </is>
      </c>
      <c r="H6009" t="inlineStr">
        <is>
          <t>official</t>
        </is>
      </c>
      <c r="I6009" t="inlineStr">
        <is>
          <t>output/pages/085_centara-mirage-lagoon-maldives-centara-grand-lagoo/overview__centarahotelsresorts.com__b2b.md</t>
        </is>
      </c>
    </row>
    <row r="6010">
      <c r="A6010" t="n">
        <v>26</v>
      </c>
      <c r="B6010" t="inlineStr">
        <is>
          <t>Centara Ras Fushi Resort &amp; Spa</t>
        </is>
      </c>
      <c r="C6010" t="inlineStr">
        <is>
          <t>https://www.centarahotelsresorts.com/centara-spotlight/celebrate-christmas-and-new-year-at-centara-grand-hotels-resorts</t>
        </is>
      </c>
      <c r="D6010" t="inlineStr">
        <is>
          <t>wedding</t>
        </is>
      </c>
      <c r="E6010" t="inlineStr">
        <is>
          <t>Celebrate Christmas and New Year at Centara Grand Hotels &amp; Resorts</t>
        </is>
      </c>
      <c r="F6010" t="n">
        <v>4800</v>
      </c>
      <c r="G6010" t="inlineStr">
        <is>
          <t>2026-10-05</t>
        </is>
      </c>
      <c r="H6010" t="inlineStr">
        <is>
          <t>official</t>
        </is>
      </c>
      <c r="I6010" t="inlineStr">
        <is>
          <t>output/pages/026_centara-ras-fushi-resort-spa/wedding__centarahotelsresorts.com__centara-spotlight-celebrate-christmas-and-new-year-at-centar.md</t>
        </is>
      </c>
    </row>
    <row r="6011">
      <c r="A6011" t="n">
        <v>85</v>
      </c>
      <c r="B6011" t="inlineStr">
        <is>
          <t>Centara Mirage Lagoon Maldives &amp; Centara Grand Lagoon Maldives</t>
        </is>
      </c>
      <c r="C6011" t="inlineStr">
        <is>
          <t>https://www.centarahotelsresorts.com/centara-spotlight/celebrate-christmas-and-new-year-at-centara-grand-hotels-resorts</t>
        </is>
      </c>
      <c r="D6011" t="inlineStr">
        <is>
          <t>wedding</t>
        </is>
      </c>
      <c r="E6011" t="inlineStr">
        <is>
          <t>Celebrate Christmas and New Year at Centara Grand Hotels &amp; Resorts</t>
        </is>
      </c>
      <c r="F6011" t="n">
        <v>4800</v>
      </c>
      <c r="G6011" t="inlineStr">
        <is>
          <t>2026-10-05</t>
        </is>
      </c>
      <c r="H6011" t="inlineStr">
        <is>
          <t>official</t>
        </is>
      </c>
      <c r="I6011" t="inlineStr">
        <is>
          <t>output/pages/085_centara-mirage-lagoon-maldives-centara-grand-lagoo/wedding__centarahotelsresorts.com__centara-spotlight-celebrate-christmas-and-new-year-at-centar.md</t>
        </is>
      </c>
    </row>
    <row r="6012">
      <c r="A6012" t="n">
        <v>26</v>
      </c>
      <c r="B6012" t="inlineStr">
        <is>
          <t>Centara Ras Fushi Resort &amp; Spa</t>
        </is>
      </c>
      <c r="C6012" t="inlineStr">
        <is>
          <t>https://www.centarahotelsresorts.com/journal/popular-day-trips-from-bangkok</t>
        </is>
      </c>
      <c r="D6012" t="inlineStr">
        <is>
          <t>other</t>
        </is>
      </c>
      <c r="E6012" t="inlineStr">
        <is>
          <t>Popular Day Trips from Bangkok</t>
        </is>
      </c>
      <c r="F6012" t="n">
        <v>5464</v>
      </c>
      <c r="G6012" t="inlineStr">
        <is>
          <t>2026-10-05</t>
        </is>
      </c>
      <c r="H6012" t="inlineStr">
        <is>
          <t>official</t>
        </is>
      </c>
      <c r="I6012" t="inlineStr">
        <is>
          <t>output/pages/026_centara-ras-fushi-resort-spa/other__centarahotelsresorts.com__journal-popular-day-trips-from-bangkok.md</t>
        </is>
      </c>
    </row>
    <row r="6013">
      <c r="A6013" t="n">
        <v>85</v>
      </c>
      <c r="B6013" t="inlineStr">
        <is>
          <t>Centara Mirage Lagoon Maldives &amp; Centara Grand Lagoon Maldives</t>
        </is>
      </c>
      <c r="C6013" t="inlineStr">
        <is>
          <t>https://www.centarahotelsresorts.com/journal/popular-day-trips-from-bangkok</t>
        </is>
      </c>
      <c r="D6013" t="inlineStr">
        <is>
          <t>other</t>
        </is>
      </c>
      <c r="E6013" t="inlineStr">
        <is>
          <t>Popular Day Trips from Bangkok</t>
        </is>
      </c>
      <c r="F6013" t="n">
        <v>5464</v>
      </c>
      <c r="G6013" t="inlineStr">
        <is>
          <t>2026-10-05</t>
        </is>
      </c>
      <c r="H6013" t="inlineStr">
        <is>
          <t>official</t>
        </is>
      </c>
      <c r="I6013" t="inlineStr">
        <is>
          <t>output/pages/085_centara-mirage-lagoon-maldives-centara-grand-lagoo/other__centarahotelsresorts.com__journal-popular-day-trips-from-bangkok.md</t>
        </is>
      </c>
    </row>
    <row r="6014">
      <c r="A6014" t="n">
        <v>26</v>
      </c>
      <c r="B6014" t="inlineStr">
        <is>
          <t>Centara Ras Fushi Resort &amp; Spa</t>
        </is>
      </c>
      <c r="C6014" t="inlineStr">
        <is>
          <t>https://www.centarahotelsresorts.com/centarareserve/social-events</t>
        </is>
      </c>
      <c r="D6014" t="inlineStr">
        <is>
          <t>events</t>
        </is>
      </c>
      <c r="E6014" t="inlineStr">
        <is>
          <t>Organise Social Events in one of the Centara Venues</t>
        </is>
      </c>
      <c r="F6014" t="n">
        <v>2061</v>
      </c>
      <c r="G6014" t="inlineStr">
        <is>
          <t>2026-10-05</t>
        </is>
      </c>
      <c r="H6014" t="inlineStr">
        <is>
          <t>official</t>
        </is>
      </c>
      <c r="I6014" t="inlineStr">
        <is>
          <t>output/pages/026_centara-ras-fushi-resort-spa/events__centarahotelsresorts.com__centarareserve-social-events.md</t>
        </is>
      </c>
    </row>
    <row r="6015">
      <c r="A6015" t="n">
        <v>85</v>
      </c>
      <c r="B6015" t="inlineStr">
        <is>
          <t>Centara Mirage Lagoon Maldives &amp; Centara Grand Lagoon Maldives</t>
        </is>
      </c>
      <c r="C6015" t="inlineStr">
        <is>
          <t>https://www.centarahotelsresorts.com/centarareserve/social-events</t>
        </is>
      </c>
      <c r="D6015" t="inlineStr">
        <is>
          <t>events</t>
        </is>
      </c>
      <c r="E6015" t="inlineStr">
        <is>
          <t>Organise Social Events in one of the Centara Venues</t>
        </is>
      </c>
      <c r="F6015" t="n">
        <v>2061</v>
      </c>
      <c r="G6015" t="inlineStr">
        <is>
          <t>2026-10-05</t>
        </is>
      </c>
      <c r="H6015" t="inlineStr">
        <is>
          <t>official</t>
        </is>
      </c>
      <c r="I6015" t="inlineStr">
        <is>
          <t>output/pages/085_centara-mirage-lagoon-maldives-centara-grand-lagoo/events__centarahotelsresorts.com__centarareserve-social-events.md</t>
        </is>
      </c>
    </row>
    <row r="6016">
      <c r="A6016" t="n">
        <v>26</v>
      </c>
      <c r="B6016" t="inlineStr">
        <is>
          <t>Centara Ras Fushi Resort &amp; Spa</t>
        </is>
      </c>
      <c r="C6016" t="inlineStr">
        <is>
          <t>https://www.centarahotelsresorts.com/centara-spotlight/official-opening-of-centara%20-ubon</t>
        </is>
      </c>
      <c r="D6016" t="inlineStr">
        <is>
          <t>other</t>
        </is>
      </c>
      <c r="E6016" t="inlineStr">
        <is>
          <t>Official Opening of Centara Ubon</t>
        </is>
      </c>
      <c r="F6016" t="n">
        <v>6996</v>
      </c>
      <c r="G6016" t="inlineStr">
        <is>
          <t>2026-10-05</t>
        </is>
      </c>
      <c r="H6016" t="inlineStr">
        <is>
          <t>official</t>
        </is>
      </c>
      <c r="I6016" t="inlineStr">
        <is>
          <t>output/pages/026_centara-ras-fushi-resort-spa/other__centarahotelsresorts.com__centara-spotlight-official-opening-of-centara-20-ubon.md</t>
        </is>
      </c>
    </row>
    <row r="6017">
      <c r="A6017" t="n">
        <v>85</v>
      </c>
      <c r="B6017" t="inlineStr">
        <is>
          <t>Centara Mirage Lagoon Maldives &amp; Centara Grand Lagoon Maldives</t>
        </is>
      </c>
      <c r="C6017" t="inlineStr">
        <is>
          <t>https://www.centarahotelsresorts.com/centara-spotlight/official-opening-of-centara%20-ubon</t>
        </is>
      </c>
      <c r="D6017" t="inlineStr">
        <is>
          <t>other</t>
        </is>
      </c>
      <c r="E6017" t="inlineStr">
        <is>
          <t>Official Opening of Centara Ubon</t>
        </is>
      </c>
      <c r="F6017" t="n">
        <v>6996</v>
      </c>
      <c r="G6017" t="inlineStr">
        <is>
          <t>2026-10-05</t>
        </is>
      </c>
      <c r="H6017" t="inlineStr">
        <is>
          <t>official</t>
        </is>
      </c>
      <c r="I6017" t="inlineStr">
        <is>
          <t>output/pages/085_centara-mirage-lagoon-maldives-centara-grand-lagoo/other__centarahotelsresorts.com__centara-spotlight-official-opening-of-centara-20-ubon.md</t>
        </is>
      </c>
    </row>
    <row r="6018">
      <c r="A6018" t="n">
        <v>26</v>
      </c>
      <c r="B6018" t="inlineStr">
        <is>
          <t>Centara Ras Fushi Resort &amp; Spa</t>
        </is>
      </c>
      <c r="C6018" t="inlineStr">
        <is>
          <t>https://www.centarahotelsresorts.com/centara-spotlight/centara-ultimate-twin-island-escape-campaign</t>
        </is>
      </c>
      <c r="D6018" t="inlineStr">
        <is>
          <t>overview</t>
        </is>
      </c>
      <c r="E6018" t="inlineStr">
        <is>
          <t>“Ultimate Twin Island Escape” Campaign</t>
        </is>
      </c>
      <c r="F6018" t="n">
        <v>4679</v>
      </c>
      <c r="G6018" t="inlineStr">
        <is>
          <t>2026-10-05</t>
        </is>
      </c>
      <c r="H6018" t="inlineStr">
        <is>
          <t>official</t>
        </is>
      </c>
      <c r="I6018" t="inlineStr">
        <is>
          <t>output/pages/026_centara-ras-fushi-resort-spa/overview__centarahotelsresorts.com__centara-spotlight-centara-ultimate-twin-island-escape-campai.md</t>
        </is>
      </c>
    </row>
    <row r="6019">
      <c r="A6019" t="n">
        <v>85</v>
      </c>
      <c r="B6019" t="inlineStr">
        <is>
          <t>Centara Mirage Lagoon Maldives &amp; Centara Grand Lagoon Maldives</t>
        </is>
      </c>
      <c r="C6019" t="inlineStr">
        <is>
          <t>https://www.centarahotelsresorts.com/centara-spotlight/centara-ultimate-twin-island-escape-campaign</t>
        </is>
      </c>
      <c r="D6019" t="inlineStr">
        <is>
          <t>overview</t>
        </is>
      </c>
      <c r="E6019" t="inlineStr">
        <is>
          <t>“Ultimate Twin Island Escape” Campaign</t>
        </is>
      </c>
      <c r="F6019" t="n">
        <v>4679</v>
      </c>
      <c r="G6019" t="inlineStr">
        <is>
          <t>2026-10-05</t>
        </is>
      </c>
      <c r="H6019" t="inlineStr">
        <is>
          <t>official</t>
        </is>
      </c>
      <c r="I6019" t="inlineStr">
        <is>
          <t>output/pages/085_centara-mirage-lagoon-maldives-centara-grand-lagoo/overview__centarahotelsresorts.com__centara-spotlight-centara-ultimate-twin-island-escape-campai.md</t>
        </is>
      </c>
    </row>
    <row r="6020">
      <c r="A6020" t="n">
        <v>26</v>
      </c>
      <c r="B6020" t="inlineStr">
        <is>
          <t>Centara Ras Fushi Resort &amp; Spa</t>
        </is>
      </c>
      <c r="C6020" t="inlineStr">
        <is>
          <t>https://www.centarahotelsresorts.com/centara-spotlight/two-maldives-resorts-offer-irresistible</t>
        </is>
      </c>
      <c r="D6020" t="inlineStr">
        <is>
          <t>diving</t>
        </is>
      </c>
      <c r="E6020" t="inlineStr">
        <is>
          <t>Maldives resorts offer irresistible promotions</t>
        </is>
      </c>
      <c r="F6020" t="n">
        <v>2899</v>
      </c>
      <c r="G6020" t="inlineStr">
        <is>
          <t>2026-10-05</t>
        </is>
      </c>
      <c r="H6020" t="inlineStr">
        <is>
          <t>official</t>
        </is>
      </c>
      <c r="I6020" t="inlineStr">
        <is>
          <t>output/pages/026_centara-ras-fushi-resort-spa/diving__centarahotelsresorts.com__centara-spotlight-two-maldives-resorts-offer-irresistible.md</t>
        </is>
      </c>
    </row>
    <row r="6021">
      <c r="A6021" t="n">
        <v>85</v>
      </c>
      <c r="B6021" t="inlineStr">
        <is>
          <t>Centara Mirage Lagoon Maldives &amp; Centara Grand Lagoon Maldives</t>
        </is>
      </c>
      <c r="C6021" t="inlineStr">
        <is>
          <t>https://www.centarahotelsresorts.com/centara-spotlight/two-maldives-resorts-offer-irresistible</t>
        </is>
      </c>
      <c r="D6021" t="inlineStr">
        <is>
          <t>diving</t>
        </is>
      </c>
      <c r="E6021" t="inlineStr">
        <is>
          <t>Maldives resorts offer irresistible promotions</t>
        </is>
      </c>
      <c r="F6021" t="n">
        <v>2899</v>
      </c>
      <c r="G6021" t="inlineStr">
        <is>
          <t>2026-10-05</t>
        </is>
      </c>
      <c r="H6021" t="inlineStr">
        <is>
          <t>official</t>
        </is>
      </c>
      <c r="I6021" t="inlineStr">
        <is>
          <t>output/pages/085_centara-mirage-lagoon-maldives-centara-grand-lagoo/diving__centarahotelsresorts.com__centara-spotlight-two-maldives-resorts-offer-irresistible.md</t>
        </is>
      </c>
    </row>
    <row r="6022">
      <c r="A6022" t="n">
        <v>26</v>
      </c>
      <c r="B6022" t="inlineStr">
        <is>
          <t>Centara Ras Fushi Resort &amp; Spa</t>
        </is>
      </c>
      <c r="C6022" t="inlineStr">
        <is>
          <t>https://www.centarahotelsresorts.com/centarareserve/crs/corporate-events</t>
        </is>
      </c>
      <c r="D6022" t="inlineStr">
        <is>
          <t>events</t>
        </is>
      </c>
      <c r="E6022" t="inlineStr">
        <is>
          <t>Meeting &amp; Event Venues in Koh Samui | Centara Reserve</t>
        </is>
      </c>
      <c r="F6022" t="n">
        <v>2344</v>
      </c>
      <c r="G6022" t="inlineStr">
        <is>
          <t>2026-10-05</t>
        </is>
      </c>
      <c r="H6022" t="inlineStr">
        <is>
          <t>official</t>
        </is>
      </c>
      <c r="I6022" t="inlineStr">
        <is>
          <t>output/pages/026_centara-ras-fushi-resort-spa/events__centarahotelsresorts.com__centarareserve-crs-corporate-events.md</t>
        </is>
      </c>
    </row>
    <row r="6023">
      <c r="A6023" t="n">
        <v>85</v>
      </c>
      <c r="B6023" t="inlineStr">
        <is>
          <t>Centara Mirage Lagoon Maldives &amp; Centara Grand Lagoon Maldives</t>
        </is>
      </c>
      <c r="C6023" t="inlineStr">
        <is>
          <t>https://www.centarahotelsresorts.com/centarareserve/crs/corporate-events</t>
        </is>
      </c>
      <c r="D6023" t="inlineStr">
        <is>
          <t>events</t>
        </is>
      </c>
      <c r="E6023" t="inlineStr">
        <is>
          <t>Meeting &amp; Event Venues in Koh Samui | Centara Reserve</t>
        </is>
      </c>
      <c r="F6023" t="n">
        <v>2344</v>
      </c>
      <c r="G6023" t="inlineStr">
        <is>
          <t>2026-10-05</t>
        </is>
      </c>
      <c r="H6023" t="inlineStr">
        <is>
          <t>official</t>
        </is>
      </c>
      <c r="I6023" t="inlineStr">
        <is>
          <t>output/pages/085_centara-mirage-lagoon-maldives-centara-grand-lagoo/events__centarahotelsresorts.com__centarareserve-crs-corporate-events.md</t>
        </is>
      </c>
    </row>
    <row r="6024">
      <c r="A6024" t="n">
        <v>26</v>
      </c>
      <c r="B6024" t="inlineStr">
        <is>
          <t>Centara Ras Fushi Resort &amp; Spa</t>
        </is>
      </c>
      <c r="C6024" t="inlineStr">
        <is>
          <t>https://www.centarahotelsresorts.com/journal/10-quick-tips-to-surviving-the-full-moon-party</t>
        </is>
      </c>
      <c r="D6024" t="inlineStr">
        <is>
          <t>other</t>
        </is>
      </c>
      <c r="E6024" t="inlineStr">
        <is>
          <t>10 Quick Tips to Surviving ‘The Full Moon Party’</t>
        </is>
      </c>
      <c r="F6024" t="n">
        <v>5512</v>
      </c>
      <c r="G6024" t="inlineStr">
        <is>
          <t>2026-10-05</t>
        </is>
      </c>
      <c r="H6024" t="inlineStr">
        <is>
          <t>official</t>
        </is>
      </c>
      <c r="I6024" t="inlineStr">
        <is>
          <t>output/pages/026_centara-ras-fushi-resort-spa/other__centarahotelsresorts.com__journal-10-quick-tips-to-surviving-the-full-moon-party.md</t>
        </is>
      </c>
    </row>
    <row r="6025">
      <c r="A6025" t="n">
        <v>85</v>
      </c>
      <c r="B6025" t="inlineStr">
        <is>
          <t>Centara Mirage Lagoon Maldives &amp; Centara Grand Lagoon Maldives</t>
        </is>
      </c>
      <c r="C6025" t="inlineStr">
        <is>
          <t>https://www.centarahotelsresorts.com/journal/10-quick-tips-to-surviving-the-full-moon-party</t>
        </is>
      </c>
      <c r="D6025" t="inlineStr">
        <is>
          <t>other</t>
        </is>
      </c>
      <c r="E6025" t="inlineStr">
        <is>
          <t>10 Quick Tips to Surviving ‘The Full Moon Party’</t>
        </is>
      </c>
      <c r="F6025" t="n">
        <v>5512</v>
      </c>
      <c r="G6025" t="inlineStr">
        <is>
          <t>2026-10-05</t>
        </is>
      </c>
      <c r="H6025" t="inlineStr">
        <is>
          <t>official</t>
        </is>
      </c>
      <c r="I6025" t="inlineStr">
        <is>
          <t>output/pages/085_centara-mirage-lagoon-maldives-centara-grand-lagoo/other__centarahotelsresorts.com__journal-10-quick-tips-to-surviving-the-full-moon-party.md</t>
        </is>
      </c>
    </row>
    <row r="6026">
      <c r="A6026" t="n">
        <v>26</v>
      </c>
      <c r="B6026" t="inlineStr">
        <is>
          <t>Centara Ras Fushi Resort &amp; Spa</t>
        </is>
      </c>
      <c r="C6026" t="inlineStr">
        <is>
          <t>https://www.centarahotelsresorts.com/centara-spotlight/centara-hotels-and-resorts-supports-medical-staff</t>
        </is>
      </c>
      <c r="D6026" t="inlineStr">
        <is>
          <t>overview</t>
        </is>
      </c>
      <c r="E6026" t="inlineStr">
        <is>
          <t>Centara Hotels and Resorts supports medical staff</t>
        </is>
      </c>
      <c r="F6026" t="n">
        <v>3953</v>
      </c>
      <c r="G6026" t="inlineStr">
        <is>
          <t>2026-10-05</t>
        </is>
      </c>
      <c r="H6026" t="inlineStr">
        <is>
          <t>official</t>
        </is>
      </c>
      <c r="I6026" t="inlineStr">
        <is>
          <t>output/pages/026_centara-ras-fushi-resort-spa/overview__centarahotelsresorts.com__centara-spotlight-centara-hotels-and-resorts-supports-medica.md</t>
        </is>
      </c>
    </row>
    <row r="6027">
      <c r="A6027" t="n">
        <v>85</v>
      </c>
      <c r="B6027" t="inlineStr">
        <is>
          <t>Centara Mirage Lagoon Maldives &amp; Centara Grand Lagoon Maldives</t>
        </is>
      </c>
      <c r="C6027" t="inlineStr">
        <is>
          <t>https://www.centarahotelsresorts.com/centara-spotlight/centara-hotels-and-resorts-supports-medical-staff</t>
        </is>
      </c>
      <c r="D6027" t="inlineStr">
        <is>
          <t>overview</t>
        </is>
      </c>
      <c r="E6027" t="inlineStr">
        <is>
          <t>Centara Hotels and Resorts supports medical staff</t>
        </is>
      </c>
      <c r="F6027" t="n">
        <v>3953</v>
      </c>
      <c r="G6027" t="inlineStr">
        <is>
          <t>2026-10-05</t>
        </is>
      </c>
      <c r="H6027" t="inlineStr">
        <is>
          <t>official</t>
        </is>
      </c>
      <c r="I6027" t="inlineStr">
        <is>
          <t>output/pages/085_centara-mirage-lagoon-maldives-centara-grand-lagoo/overview__centarahotelsresorts.com__centara-spotlight-centara-hotels-and-resorts-supports-medica.md</t>
        </is>
      </c>
    </row>
    <row r="6028">
      <c r="A6028" t="n">
        <v>26</v>
      </c>
      <c r="B6028" t="inlineStr">
        <is>
          <t>Centara Ras Fushi Resort &amp; Spa</t>
        </is>
      </c>
      <c r="C6028" t="inlineStr">
        <is>
          <t>https://www.centarahotelsresorts.com/centara-spotlight/programme-that-puts-surplus-food-to-good-use</t>
        </is>
      </c>
      <c r="D6028" t="inlineStr">
        <is>
          <t>dining</t>
        </is>
      </c>
      <c r="E6028" t="inlineStr">
        <is>
          <t>Programme That Puts Surplus Food to Good Use</t>
        </is>
      </c>
      <c r="F6028" t="n">
        <v>4514</v>
      </c>
      <c r="G6028" t="inlineStr">
        <is>
          <t>2026-10-05</t>
        </is>
      </c>
      <c r="H6028" t="inlineStr">
        <is>
          <t>official</t>
        </is>
      </c>
      <c r="I6028" t="inlineStr">
        <is>
          <t>output/pages/026_centara-ras-fushi-resort-spa/dining__centarahotelsresorts.com__centara-spotlight-programme-that-puts-surplus-food-to-good-u.md</t>
        </is>
      </c>
    </row>
    <row r="6029">
      <c r="A6029" t="n">
        <v>85</v>
      </c>
      <c r="B6029" t="inlineStr">
        <is>
          <t>Centara Mirage Lagoon Maldives &amp; Centara Grand Lagoon Maldives</t>
        </is>
      </c>
      <c r="C6029" t="inlineStr">
        <is>
          <t>https://www.centarahotelsresorts.com/centara-spotlight/programme-that-puts-surplus-food-to-good-use</t>
        </is>
      </c>
      <c r="D6029" t="inlineStr">
        <is>
          <t>dining</t>
        </is>
      </c>
      <c r="E6029" t="inlineStr">
        <is>
          <t>Programme That Puts Surplus Food to Good Use</t>
        </is>
      </c>
      <c r="F6029" t="n">
        <v>4514</v>
      </c>
      <c r="G6029" t="inlineStr">
        <is>
          <t>2026-10-05</t>
        </is>
      </c>
      <c r="H6029" t="inlineStr">
        <is>
          <t>official</t>
        </is>
      </c>
      <c r="I6029" t="inlineStr">
        <is>
          <t>output/pages/085_centara-mirage-lagoon-maldives-centara-grand-lagoo/dining__centarahotelsresorts.com__centara-spotlight-programme-that-puts-surplus-food-to-good-u.md</t>
        </is>
      </c>
    </row>
    <row r="6030">
      <c r="A6030" t="n">
        <v>26</v>
      </c>
      <c r="B6030" t="inlineStr">
        <is>
          <t>Centara Ras Fushi Resort &amp; Spa</t>
        </is>
      </c>
      <c r="C6030" t="inlineStr">
        <is>
          <t>https://www.centarahotelsresorts.com/b2b/register</t>
        </is>
      </c>
      <c r="D6030" t="inlineStr">
        <is>
          <t>overview</t>
        </is>
      </c>
      <c r="E6030" t="inlineStr">
        <is>
          <t>ICHR Registration | Centara Hotels &amp; Resorts</t>
        </is>
      </c>
      <c r="F6030" t="n">
        <v>4532</v>
      </c>
      <c r="G6030" t="inlineStr">
        <is>
          <t>2026-10-05</t>
        </is>
      </c>
      <c r="H6030" t="inlineStr">
        <is>
          <t>official</t>
        </is>
      </c>
      <c r="I6030" t="inlineStr">
        <is>
          <t>output/pages/026_centara-ras-fushi-resort-spa/overview__centarahotelsresorts.com__b2b-register.md</t>
        </is>
      </c>
    </row>
    <row r="6031">
      <c r="A6031" t="n">
        <v>85</v>
      </c>
      <c r="B6031" t="inlineStr">
        <is>
          <t>Centara Mirage Lagoon Maldives &amp; Centara Grand Lagoon Maldives</t>
        </is>
      </c>
      <c r="C6031" t="inlineStr">
        <is>
          <t>https://www.centarahotelsresorts.com/b2b/register</t>
        </is>
      </c>
      <c r="D6031" t="inlineStr">
        <is>
          <t>overview</t>
        </is>
      </c>
      <c r="E6031" t="inlineStr">
        <is>
          <t>ICHR Registration | Centara Hotels &amp; Resorts</t>
        </is>
      </c>
      <c r="F6031" t="n">
        <v>4532</v>
      </c>
      <c r="G6031" t="inlineStr">
        <is>
          <t>2026-10-05</t>
        </is>
      </c>
      <c r="H6031" t="inlineStr">
        <is>
          <t>official</t>
        </is>
      </c>
      <c r="I6031" t="inlineStr">
        <is>
          <t>output/pages/085_centara-mirage-lagoon-maldives-centara-grand-lagoo/overview__centarahotelsresorts.com__b2b-register.md</t>
        </is>
      </c>
    </row>
    <row r="6032">
      <c r="A6032" t="n">
        <v>26</v>
      </c>
      <c r="B6032" t="inlineStr">
        <is>
          <t>Centara Ras Fushi Resort &amp; Spa</t>
        </is>
      </c>
      <c r="C6032" t="inlineStr">
        <is>
          <t>https://www.centarahotelsresorts.com/centara-spotlight/centara-mou-luxemon-hotel-group-expand-china</t>
        </is>
      </c>
      <c r="D6032" t="inlineStr">
        <is>
          <t>events</t>
        </is>
      </c>
      <c r="E6032" t="inlineStr">
        <is>
          <t>MoU with Luxemon Hotel Group to Expand in China</t>
        </is>
      </c>
      <c r="F6032" t="n">
        <v>3488</v>
      </c>
      <c r="G6032" t="inlineStr">
        <is>
          <t>2026-10-05</t>
        </is>
      </c>
      <c r="H6032" t="inlineStr">
        <is>
          <t>official</t>
        </is>
      </c>
      <c r="I6032" t="inlineStr">
        <is>
          <t>output/pages/026_centara-ras-fushi-resort-spa/events__centarahotelsresorts.com__centara-spotlight-centara-mou-luxemon-hotel-group-expand-chi.md</t>
        </is>
      </c>
    </row>
    <row r="6033">
      <c r="A6033" t="n">
        <v>85</v>
      </c>
      <c r="B6033" t="inlineStr">
        <is>
          <t>Centara Mirage Lagoon Maldives &amp; Centara Grand Lagoon Maldives</t>
        </is>
      </c>
      <c r="C6033" t="inlineStr">
        <is>
          <t>https://www.centarahotelsresorts.com/centara-spotlight/centara-mou-luxemon-hotel-group-expand-china</t>
        </is>
      </c>
      <c r="D6033" t="inlineStr">
        <is>
          <t>events</t>
        </is>
      </c>
      <c r="E6033" t="inlineStr">
        <is>
          <t>MoU with Luxemon Hotel Group to Expand in China</t>
        </is>
      </c>
      <c r="F6033" t="n">
        <v>3488</v>
      </c>
      <c r="G6033" t="inlineStr">
        <is>
          <t>2026-10-05</t>
        </is>
      </c>
      <c r="H6033" t="inlineStr">
        <is>
          <t>official</t>
        </is>
      </c>
      <c r="I6033" t="inlineStr">
        <is>
          <t>output/pages/085_centara-mirage-lagoon-maldives-centara-grand-lagoo/events__centarahotelsresorts.com__centara-spotlight-centara-mou-luxemon-hotel-group-expand-chi.md</t>
        </is>
      </c>
    </row>
    <row r="6034">
      <c r="A6034" t="n">
        <v>26</v>
      </c>
      <c r="B6034" t="inlineStr">
        <is>
          <t>Centara Ras Fushi Resort &amp; Spa</t>
        </is>
      </c>
      <c r="C6034" t="inlineStr">
        <is>
          <t>https://www.centarahotelsresorts.com/centara-spotlight/appointment-of-corporate-public-relations-director</t>
        </is>
      </c>
      <c r="D6034" t="inlineStr">
        <is>
          <t>other</t>
        </is>
      </c>
      <c r="E6034" t="inlineStr">
        <is>
          <t>Appointment of Corporate Public Relations Director</t>
        </is>
      </c>
      <c r="F6034" t="n">
        <v>3259</v>
      </c>
      <c r="G6034" t="inlineStr">
        <is>
          <t>2026-10-05</t>
        </is>
      </c>
      <c r="H6034" t="inlineStr">
        <is>
          <t>official</t>
        </is>
      </c>
      <c r="I6034" t="inlineStr">
        <is>
          <t>output/pages/026_centara-ras-fushi-resort-spa/other__centarahotelsresorts.com__centara-spotlight-appointment-of-corporate-public-relations-.md</t>
        </is>
      </c>
    </row>
    <row r="6035">
      <c r="A6035" t="n">
        <v>85</v>
      </c>
      <c r="B6035" t="inlineStr">
        <is>
          <t>Centara Mirage Lagoon Maldives &amp; Centara Grand Lagoon Maldives</t>
        </is>
      </c>
      <c r="C6035" t="inlineStr">
        <is>
          <t>https://www.centarahotelsresorts.com/centara-spotlight/appointment-of-corporate-public-relations-director</t>
        </is>
      </c>
      <c r="D6035" t="inlineStr">
        <is>
          <t>other</t>
        </is>
      </c>
      <c r="E6035" t="inlineStr">
        <is>
          <t>Appointment of Corporate Public Relations Director</t>
        </is>
      </c>
      <c r="F6035" t="n">
        <v>3259</v>
      </c>
      <c r="G6035" t="inlineStr">
        <is>
          <t>2026-10-05</t>
        </is>
      </c>
      <c r="H6035" t="inlineStr">
        <is>
          <t>official</t>
        </is>
      </c>
      <c r="I6035" t="inlineStr">
        <is>
          <t>output/pages/085_centara-mirage-lagoon-maldives-centara-grand-lagoo/other__centarahotelsresorts.com__centara-spotlight-appointment-of-corporate-public-relations-.md</t>
        </is>
      </c>
    </row>
    <row r="6036">
      <c r="A6036" t="n">
        <v>26</v>
      </c>
      <c r="B6036" t="inlineStr">
        <is>
          <t>Centara Ras Fushi Resort &amp; Spa</t>
        </is>
      </c>
      <c r="C6036" t="inlineStr">
        <is>
          <t>https://www.centarahotelsresorts.com/centara-spotlight/centarathe1-celebrates-10th-anniversary</t>
        </is>
      </c>
      <c r="D6036" t="inlineStr">
        <is>
          <t>wedding</t>
        </is>
      </c>
      <c r="E6036" t="inlineStr">
        <is>
          <t>CentaraThe1 Celebrates 10th Anniversary</t>
        </is>
      </c>
      <c r="F6036" t="n">
        <v>2971</v>
      </c>
      <c r="G6036" t="inlineStr">
        <is>
          <t>2026-10-05</t>
        </is>
      </c>
      <c r="H6036" t="inlineStr">
        <is>
          <t>official</t>
        </is>
      </c>
      <c r="I6036" t="inlineStr">
        <is>
          <t>output/pages/026_centara-ras-fushi-resort-spa/wedding__centarahotelsresorts.com__centara-spotlight-centarathe1-celebrates-10th-anniversary.md</t>
        </is>
      </c>
    </row>
    <row r="6037">
      <c r="A6037" t="n">
        <v>85</v>
      </c>
      <c r="B6037" t="inlineStr">
        <is>
          <t>Centara Mirage Lagoon Maldives &amp; Centara Grand Lagoon Maldives</t>
        </is>
      </c>
      <c r="C6037" t="inlineStr">
        <is>
          <t>https://www.centarahotelsresorts.com/centara-spotlight/centarathe1-celebrates-10th-anniversary</t>
        </is>
      </c>
      <c r="D6037" t="inlineStr">
        <is>
          <t>wedding</t>
        </is>
      </c>
      <c r="E6037" t="inlineStr">
        <is>
          <t>CentaraThe1 Celebrates 10th Anniversary</t>
        </is>
      </c>
      <c r="F6037" t="n">
        <v>2971</v>
      </c>
      <c r="G6037" t="inlineStr">
        <is>
          <t>2026-10-05</t>
        </is>
      </c>
      <c r="H6037" t="inlineStr">
        <is>
          <t>official</t>
        </is>
      </c>
      <c r="I6037" t="inlineStr">
        <is>
          <t>output/pages/085_centara-mirage-lagoon-maldives-centara-grand-lagoo/wedding__centarahotelsresorts.com__centara-spotlight-centarathe1-celebrates-10th-anniversary.md</t>
        </is>
      </c>
    </row>
    <row r="6038">
      <c r="A6038" t="n">
        <v>26</v>
      </c>
      <c r="B6038" t="inlineStr">
        <is>
          <t>Centara Ras Fushi Resort &amp; Spa</t>
        </is>
      </c>
      <c r="C6038" t="inlineStr">
        <is>
          <t>https://www.centarahotelsresorts.com/centara-spotlight/centara-partners-with-crg-to-enhance-guest-experience</t>
        </is>
      </c>
      <c r="D6038" t="inlineStr">
        <is>
          <t>excursions</t>
        </is>
      </c>
      <c r="E6038" t="inlineStr">
        <is>
          <t>Centara Partners with CRG to Enhance Guest Experience</t>
        </is>
      </c>
      <c r="F6038" t="n">
        <v>3237</v>
      </c>
      <c r="G6038" t="inlineStr">
        <is>
          <t>2026-10-05</t>
        </is>
      </c>
      <c r="H6038" t="inlineStr">
        <is>
          <t>official</t>
        </is>
      </c>
      <c r="I6038" t="inlineStr">
        <is>
          <t>output/pages/026_centara-ras-fushi-resort-spa/excursions__centarahotelsresorts.com__centara-spotlight-centara-partners-with-crg-to-enhance-guest.md</t>
        </is>
      </c>
    </row>
    <row r="6039">
      <c r="A6039" t="n">
        <v>85</v>
      </c>
      <c r="B6039" t="inlineStr">
        <is>
          <t>Centara Mirage Lagoon Maldives &amp; Centara Grand Lagoon Maldives</t>
        </is>
      </c>
      <c r="C6039" t="inlineStr">
        <is>
          <t>https://www.centarahotelsresorts.com/centara-spotlight/centara-partners-with-crg-to-enhance-guest-experience</t>
        </is>
      </c>
      <c r="D6039" t="inlineStr">
        <is>
          <t>excursions</t>
        </is>
      </c>
      <c r="E6039" t="inlineStr">
        <is>
          <t>Centara Partners with CRG to Enhance Guest Experience</t>
        </is>
      </c>
      <c r="F6039" t="n">
        <v>3237</v>
      </c>
      <c r="G6039" t="inlineStr">
        <is>
          <t>2026-10-05</t>
        </is>
      </c>
      <c r="H6039" t="inlineStr">
        <is>
          <t>official</t>
        </is>
      </c>
      <c r="I6039" t="inlineStr">
        <is>
          <t>output/pages/085_centara-mirage-lagoon-maldives-centara-grand-lagoo/excursions__centarahotelsresorts.com__centara-spotlight-centara-partners-with-crg-to-enhance-guest.md</t>
        </is>
      </c>
    </row>
    <row r="6040">
      <c r="A6040" t="n">
        <v>26</v>
      </c>
      <c r="B6040" t="inlineStr">
        <is>
          <t>Centara Ras Fushi Resort &amp; Spa</t>
        </is>
      </c>
      <c r="C6040" t="inlineStr">
        <is>
          <t>https://www.centarahotelsresorts.com/journal/phuket-three-day-itinerary</t>
        </is>
      </c>
      <c r="D6040" t="inlineStr">
        <is>
          <t>overview</t>
        </is>
      </c>
      <c r="E6040" t="inlineStr">
        <is>
          <t>A Complete 3-Day Phuket Itinerary With Centara Karon Resort | Centara Hotels &amp; Resorts</t>
        </is>
      </c>
      <c r="F6040" t="n">
        <v>8377</v>
      </c>
      <c r="G6040" t="inlineStr">
        <is>
          <t>2026-10-05</t>
        </is>
      </c>
      <c r="H6040" t="inlineStr">
        <is>
          <t>official</t>
        </is>
      </c>
      <c r="I6040" t="inlineStr">
        <is>
          <t>output/pages/026_centara-ras-fushi-resort-spa/overview__centarahotelsresorts.com__journal-phuket-three-day-itinerary.md</t>
        </is>
      </c>
    </row>
    <row r="6041">
      <c r="A6041" t="n">
        <v>85</v>
      </c>
      <c r="B6041" t="inlineStr">
        <is>
          <t>Centara Mirage Lagoon Maldives &amp; Centara Grand Lagoon Maldives</t>
        </is>
      </c>
      <c r="C6041" t="inlineStr">
        <is>
          <t>https://www.centarahotelsresorts.com/journal/phuket-three-day-itinerary</t>
        </is>
      </c>
      <c r="D6041" t="inlineStr">
        <is>
          <t>overview</t>
        </is>
      </c>
      <c r="E6041" t="inlineStr">
        <is>
          <t>A Complete 3-Day Phuket Itinerary With Centara Karon Resort | Centara Hotels &amp; Resorts</t>
        </is>
      </c>
      <c r="F6041" t="n">
        <v>8377</v>
      </c>
      <c r="G6041" t="inlineStr">
        <is>
          <t>2026-10-05</t>
        </is>
      </c>
      <c r="H6041" t="inlineStr">
        <is>
          <t>official</t>
        </is>
      </c>
      <c r="I6041" t="inlineStr">
        <is>
          <t>output/pages/085_centara-mirage-lagoon-maldives-centara-grand-lagoo/overview__centarahotelsresorts.com__journal-phuket-three-day-itinerary.md</t>
        </is>
      </c>
    </row>
    <row r="6042">
      <c r="A6042" t="n">
        <v>26</v>
      </c>
      <c r="B6042" t="inlineStr">
        <is>
          <t>Centara Ras Fushi Resort &amp; Spa</t>
        </is>
      </c>
      <c r="C6042" t="inlineStr">
        <is>
          <t>https://www.centarahotelsresorts.com/centara-complete-care</t>
        </is>
      </c>
      <c r="D6042" t="inlineStr">
        <is>
          <t>other</t>
        </is>
      </c>
      <c r="E6042" t="inlineStr">
        <is>
          <t>Centara Complete Care Programme | Total Safety &amp; Comfort</t>
        </is>
      </c>
      <c r="F6042" t="n">
        <v>3894</v>
      </c>
      <c r="G6042" t="inlineStr">
        <is>
          <t>2026-10-05</t>
        </is>
      </c>
      <c r="H6042" t="inlineStr">
        <is>
          <t>official</t>
        </is>
      </c>
      <c r="I6042" t="inlineStr">
        <is>
          <t>output/pages/026_centara-ras-fushi-resort-spa/other__centarahotelsresorts.com__centara-complete-care.md</t>
        </is>
      </c>
    </row>
    <row r="6043">
      <c r="A6043" t="n">
        <v>85</v>
      </c>
      <c r="B6043" t="inlineStr">
        <is>
          <t>Centara Mirage Lagoon Maldives &amp; Centara Grand Lagoon Maldives</t>
        </is>
      </c>
      <c r="C6043" t="inlineStr">
        <is>
          <t>https://www.centarahotelsresorts.com/centara-complete-care</t>
        </is>
      </c>
      <c r="D6043" t="inlineStr">
        <is>
          <t>other</t>
        </is>
      </c>
      <c r="E6043" t="inlineStr">
        <is>
          <t>Centara Complete Care Programme | Total Safety &amp; Comfort</t>
        </is>
      </c>
      <c r="F6043" t="n">
        <v>3894</v>
      </c>
      <c r="G6043" t="inlineStr">
        <is>
          <t>2026-10-05</t>
        </is>
      </c>
      <c r="H6043" t="inlineStr">
        <is>
          <t>official</t>
        </is>
      </c>
      <c r="I6043" t="inlineStr">
        <is>
          <t>output/pages/085_centara-mirage-lagoon-maldives-centara-grand-lagoo/other__centarahotelsresorts.com__centara-complete-care.md</t>
        </is>
      </c>
    </row>
    <row r="6044">
      <c r="A6044" t="n">
        <v>26</v>
      </c>
      <c r="B6044" t="inlineStr">
        <is>
          <t>Centara Ras Fushi Resort &amp; Spa</t>
        </is>
      </c>
      <c r="C6044" t="inlineStr">
        <is>
          <t>https://www.centarahotelsresorts.com/gofirst-2022-year-end</t>
        </is>
      </c>
      <c r="D6044" t="inlineStr">
        <is>
          <t>other</t>
        </is>
      </c>
      <c r="E6044" t="inlineStr">
        <is>
          <t>Fly with Go First and Save at Centara</t>
        </is>
      </c>
      <c r="F6044" t="n">
        <v>4731</v>
      </c>
      <c r="G6044" t="inlineStr">
        <is>
          <t>2026-10-05</t>
        </is>
      </c>
      <c r="H6044" t="inlineStr">
        <is>
          <t>official</t>
        </is>
      </c>
      <c r="I6044" t="inlineStr">
        <is>
          <t>output/pages/026_centara-ras-fushi-resort-spa/other__centarahotelsresorts.com__gofirst-2022-year-end.md</t>
        </is>
      </c>
    </row>
    <row r="6045">
      <c r="A6045" t="n">
        <v>85</v>
      </c>
      <c r="B6045" t="inlineStr">
        <is>
          <t>Centara Mirage Lagoon Maldives &amp; Centara Grand Lagoon Maldives</t>
        </is>
      </c>
      <c r="C6045" t="inlineStr">
        <is>
          <t>https://www.centarahotelsresorts.com/gofirst-2022-year-end</t>
        </is>
      </c>
      <c r="D6045" t="inlineStr">
        <is>
          <t>other</t>
        </is>
      </c>
      <c r="E6045" t="inlineStr">
        <is>
          <t>Fly with Go First and Save at Centara</t>
        </is>
      </c>
      <c r="F6045" t="n">
        <v>4731</v>
      </c>
      <c r="G6045" t="inlineStr">
        <is>
          <t>2026-10-05</t>
        </is>
      </c>
      <c r="H6045" t="inlineStr">
        <is>
          <t>official</t>
        </is>
      </c>
      <c r="I6045" t="inlineStr">
        <is>
          <t>output/pages/085_centara-mirage-lagoon-maldives-centara-grand-lagoo/other__centarahotelsresorts.com__gofirst-2022-year-end.md</t>
        </is>
      </c>
    </row>
    <row r="6046">
      <c r="A6046" t="n">
        <v>26</v>
      </c>
      <c r="B6046" t="inlineStr">
        <is>
          <t>Centara Ras Fushi Resort &amp; Spa</t>
        </is>
      </c>
      <c r="C6046" t="inlineStr">
        <is>
          <t>https://www.centarahotelsresorts.com/centara-spotlight/four-experiences-with-centara-in-the-maldives</t>
        </is>
      </c>
      <c r="D6046" t="inlineStr">
        <is>
          <t>diving</t>
        </is>
      </c>
      <c r="E6046" t="inlineStr">
        <is>
          <t>Four Experiences with Centara in the Maldives</t>
        </is>
      </c>
      <c r="F6046" t="n">
        <v>5769</v>
      </c>
      <c r="G6046" t="inlineStr">
        <is>
          <t>2026-10-05</t>
        </is>
      </c>
      <c r="H6046" t="inlineStr">
        <is>
          <t>official</t>
        </is>
      </c>
      <c r="I6046" t="inlineStr">
        <is>
          <t>output/pages/026_centara-ras-fushi-resort-spa/diving__centarahotelsresorts.com__centara-spotlight-four-experiences-with-centara-in-the-maldi.md</t>
        </is>
      </c>
    </row>
    <row r="6047">
      <c r="A6047" t="n">
        <v>85</v>
      </c>
      <c r="B6047" t="inlineStr">
        <is>
          <t>Centara Mirage Lagoon Maldives &amp; Centara Grand Lagoon Maldives</t>
        </is>
      </c>
      <c r="C6047" t="inlineStr">
        <is>
          <t>https://www.centarahotelsresorts.com/centara-spotlight/four-experiences-with-centara-in-the-maldives</t>
        </is>
      </c>
      <c r="D6047" t="inlineStr">
        <is>
          <t>diving</t>
        </is>
      </c>
      <c r="E6047" t="inlineStr">
        <is>
          <t>Four Experiences with Centara in the Maldives</t>
        </is>
      </c>
      <c r="F6047" t="n">
        <v>5769</v>
      </c>
      <c r="G6047" t="inlineStr">
        <is>
          <t>2026-10-05</t>
        </is>
      </c>
      <c r="H6047" t="inlineStr">
        <is>
          <t>official</t>
        </is>
      </c>
      <c r="I6047" t="inlineStr">
        <is>
          <t>output/pages/085_centara-mirage-lagoon-maldives-centara-grand-lagoo/diving__centarahotelsresorts.com__centara-spotlight-four-experiences-with-centara-in-the-maldi.md</t>
        </is>
      </c>
    </row>
    <row r="6048">
      <c r="A6048" t="n">
        <v>26</v>
      </c>
      <c r="B6048" t="inlineStr">
        <is>
          <t>Centara Ras Fushi Resort &amp; Spa</t>
        </is>
      </c>
      <c r="C6048" t="inlineStr">
        <is>
          <t>https://www.centarahotelsresorts.com/centara-spotlight/centara-open-centra-by-centara-bangkok-phra-nakhon</t>
        </is>
      </c>
      <c r="D6048" t="inlineStr">
        <is>
          <t>other</t>
        </is>
      </c>
      <c r="E6048" t="inlineStr">
        <is>
          <t>Centara Opens Centra by Centara Bangkok Phra Nakhon</t>
        </is>
      </c>
      <c r="F6048" t="n">
        <v>5124</v>
      </c>
      <c r="G6048" t="inlineStr">
        <is>
          <t>2026-10-05</t>
        </is>
      </c>
      <c r="H6048" t="inlineStr">
        <is>
          <t>official</t>
        </is>
      </c>
      <c r="I6048" t="inlineStr">
        <is>
          <t>output/pages/026_centara-ras-fushi-resort-spa/other__centarahotelsresorts.com__centara-spotlight-centara-open-centra-by-centara-bangkok-phr.md</t>
        </is>
      </c>
    </row>
    <row r="6049">
      <c r="A6049" t="n">
        <v>85</v>
      </c>
      <c r="B6049" t="inlineStr">
        <is>
          <t>Centara Mirage Lagoon Maldives &amp; Centara Grand Lagoon Maldives</t>
        </is>
      </c>
      <c r="C6049" t="inlineStr">
        <is>
          <t>https://www.centarahotelsresorts.com/centara-spotlight/centara-open-centra-by-centara-bangkok-phra-nakhon</t>
        </is>
      </c>
      <c r="D6049" t="inlineStr">
        <is>
          <t>other</t>
        </is>
      </c>
      <c r="E6049" t="inlineStr">
        <is>
          <t>Centara Opens Centra by Centara Bangkok Phra Nakhon</t>
        </is>
      </c>
      <c r="F6049" t="n">
        <v>5124</v>
      </c>
      <c r="G6049" t="inlineStr">
        <is>
          <t>2026-10-05</t>
        </is>
      </c>
      <c r="H6049" t="inlineStr">
        <is>
          <t>official</t>
        </is>
      </c>
      <c r="I6049" t="inlineStr">
        <is>
          <t>output/pages/085_centara-mirage-lagoon-maldives-centara-grand-lagoo/other__centarahotelsresorts.com__centara-spotlight-centara-open-centra-by-centara-bangkok-phr.md</t>
        </is>
      </c>
    </row>
    <row r="6050">
      <c r="A6050" t="n">
        <v>26</v>
      </c>
      <c r="B6050" t="inlineStr">
        <is>
          <t>Centara Ras Fushi Resort &amp; Spa</t>
        </is>
      </c>
      <c r="C6050" t="inlineStr">
        <is>
          <t>https://www.centarahotelsresorts.com/destination/nakhon-si-thammarat-hotels</t>
        </is>
      </c>
      <c r="D6050" t="inlineStr">
        <is>
          <t>overview</t>
        </is>
      </c>
      <c r="E6050" t="inlineStr">
        <is>
          <t>Find all Centara hotels and resorts in Nakhon Si Thammarat</t>
        </is>
      </c>
      <c r="F6050" t="n">
        <v>509</v>
      </c>
      <c r="G6050" t="inlineStr">
        <is>
          <t>2026-10-05</t>
        </is>
      </c>
      <c r="H6050" t="inlineStr">
        <is>
          <t>official</t>
        </is>
      </c>
      <c r="I6050" t="inlineStr">
        <is>
          <t>output/pages/026_centara-ras-fushi-resort-spa/overview__centarahotelsresorts.com__destination-nakhon-si-thammarat-hotels.md</t>
        </is>
      </c>
    </row>
    <row r="6051">
      <c r="A6051" t="n">
        <v>85</v>
      </c>
      <c r="B6051" t="inlineStr">
        <is>
          <t>Centara Mirage Lagoon Maldives &amp; Centara Grand Lagoon Maldives</t>
        </is>
      </c>
      <c r="C6051" t="inlineStr">
        <is>
          <t>https://www.centarahotelsresorts.com/destination/nakhon-si-thammarat-hotels</t>
        </is>
      </c>
      <c r="D6051" t="inlineStr">
        <is>
          <t>overview</t>
        </is>
      </c>
      <c r="E6051" t="inlineStr">
        <is>
          <t>Find all Centara hotels and resorts in Nakhon Si Thammarat</t>
        </is>
      </c>
      <c r="F6051" t="n">
        <v>509</v>
      </c>
      <c r="G6051" t="inlineStr">
        <is>
          <t>2026-10-05</t>
        </is>
      </c>
      <c r="H6051" t="inlineStr">
        <is>
          <t>official</t>
        </is>
      </c>
      <c r="I6051" t="inlineStr">
        <is>
          <t>output/pages/085_centara-mirage-lagoon-maldives-centara-grand-lagoo/overview__centarahotelsresorts.com__destination-nakhon-si-thammarat-hotels.md</t>
        </is>
      </c>
    </row>
    <row r="6052">
      <c r="A6052" t="n">
        <v>26</v>
      </c>
      <c r="B6052" t="inlineStr">
        <is>
          <t>Centara Ras Fushi Resort &amp; Spa</t>
        </is>
      </c>
      <c r="C6052" t="inlineStr">
        <is>
          <t>https://www.centarahotelsresorts.com/journal/three-beach-books-perfect-for-thailand</t>
        </is>
      </c>
      <c r="D6052" t="inlineStr">
        <is>
          <t>other</t>
        </is>
      </c>
      <c r="E6052" t="inlineStr">
        <is>
          <t>Three Beach Books Perfect for Thailand</t>
        </is>
      </c>
      <c r="F6052" t="n">
        <v>4261</v>
      </c>
      <c r="G6052" t="inlineStr">
        <is>
          <t>2026-10-05</t>
        </is>
      </c>
      <c r="H6052" t="inlineStr">
        <is>
          <t>official</t>
        </is>
      </c>
      <c r="I6052" t="inlineStr">
        <is>
          <t>output/pages/026_centara-ras-fushi-resort-spa/other__centarahotelsresorts.com__journal-three-beach-books-perfect-for-thailand.md</t>
        </is>
      </c>
    </row>
    <row r="6053">
      <c r="A6053" t="n">
        <v>85</v>
      </c>
      <c r="B6053" t="inlineStr">
        <is>
          <t>Centara Mirage Lagoon Maldives &amp; Centara Grand Lagoon Maldives</t>
        </is>
      </c>
      <c r="C6053" t="inlineStr">
        <is>
          <t>https://www.centarahotelsresorts.com/journal/three-beach-books-perfect-for-thailand</t>
        </is>
      </c>
      <c r="D6053" t="inlineStr">
        <is>
          <t>other</t>
        </is>
      </c>
      <c r="E6053" t="inlineStr">
        <is>
          <t>Three Beach Books Perfect for Thailand</t>
        </is>
      </c>
      <c r="F6053" t="n">
        <v>4261</v>
      </c>
      <c r="G6053" t="inlineStr">
        <is>
          <t>2026-10-05</t>
        </is>
      </c>
      <c r="H6053" t="inlineStr">
        <is>
          <t>official</t>
        </is>
      </c>
      <c r="I6053" t="inlineStr">
        <is>
          <t>output/pages/085_centara-mirage-lagoon-maldives-centara-grand-lagoo/other__centarahotelsresorts.com__journal-three-beach-books-perfect-for-thailand.md</t>
        </is>
      </c>
    </row>
    <row r="6054">
      <c r="A6054" t="n">
        <v>26</v>
      </c>
      <c r="B6054" t="inlineStr">
        <is>
          <t>Centara Ras Fushi Resort &amp; Spa</t>
        </is>
      </c>
      <c r="C6054" t="inlineStr">
        <is>
          <t>https://www.centarahotelsresorts.com/destination/surat-thani-hotels</t>
        </is>
      </c>
      <c r="D6054" t="inlineStr">
        <is>
          <t>overview</t>
        </is>
      </c>
      <c r="E6054" t="inlineStr">
        <is>
          <t>Surat Thani | Centara Hotels &amp; Resorts</t>
        </is>
      </c>
      <c r="F6054" t="n">
        <v>544</v>
      </c>
      <c r="G6054" t="inlineStr">
        <is>
          <t>2026-10-05</t>
        </is>
      </c>
      <c r="H6054" t="inlineStr">
        <is>
          <t>official</t>
        </is>
      </c>
      <c r="I6054" t="inlineStr">
        <is>
          <t>output/pages/026_centara-ras-fushi-resort-spa/overview__centarahotelsresorts.com__destination-surat-thani-hotels.md</t>
        </is>
      </c>
    </row>
    <row r="6055">
      <c r="A6055" t="n">
        <v>85</v>
      </c>
      <c r="B6055" t="inlineStr">
        <is>
          <t>Centara Mirage Lagoon Maldives &amp; Centara Grand Lagoon Maldives</t>
        </is>
      </c>
      <c r="C6055" t="inlineStr">
        <is>
          <t>https://www.centarahotelsresorts.com/destination/surat-thani-hotels</t>
        </is>
      </c>
      <c r="D6055" t="inlineStr">
        <is>
          <t>overview</t>
        </is>
      </c>
      <c r="E6055" t="inlineStr">
        <is>
          <t>Surat Thani | Centara Hotels &amp; Resorts</t>
        </is>
      </c>
      <c r="F6055" t="n">
        <v>544</v>
      </c>
      <c r="G6055" t="inlineStr">
        <is>
          <t>2026-10-05</t>
        </is>
      </c>
      <c r="H6055" t="inlineStr">
        <is>
          <t>official</t>
        </is>
      </c>
      <c r="I6055" t="inlineStr">
        <is>
          <t>output/pages/085_centara-mirage-lagoon-maldives-centara-grand-lagoo/overview__centarahotelsresorts.com__destination-surat-thani-hotels.md</t>
        </is>
      </c>
    </row>
    <row r="6056">
      <c r="A6056" t="n">
        <v>26</v>
      </c>
      <c r="B6056" t="inlineStr">
        <is>
          <t>Centara Ras Fushi Resort &amp; Spa</t>
        </is>
      </c>
      <c r="C6056" t="inlineStr">
        <is>
          <t>https://www.centarahotelsresorts.com/journal/things-to-know-before-going-to-dune-safari</t>
        </is>
      </c>
      <c r="D6056" t="inlineStr">
        <is>
          <t>other</t>
        </is>
      </c>
      <c r="E6056" t="inlineStr">
        <is>
          <t>Things to know before going to Dune Safari</t>
        </is>
      </c>
      <c r="F6056" t="n">
        <v>5743</v>
      </c>
      <c r="G6056" t="inlineStr">
        <is>
          <t>2026-10-05</t>
        </is>
      </c>
      <c r="H6056" t="inlineStr">
        <is>
          <t>official</t>
        </is>
      </c>
      <c r="I6056" t="inlineStr">
        <is>
          <t>output/pages/026_centara-ras-fushi-resort-spa/other__centarahotelsresorts.com__journal-things-to-know-before-going-to-dune-safari.md</t>
        </is>
      </c>
    </row>
    <row r="6057">
      <c r="A6057" t="n">
        <v>85</v>
      </c>
      <c r="B6057" t="inlineStr">
        <is>
          <t>Centara Mirage Lagoon Maldives &amp; Centara Grand Lagoon Maldives</t>
        </is>
      </c>
      <c r="C6057" t="inlineStr">
        <is>
          <t>https://www.centarahotelsresorts.com/journal/things-to-know-before-going-to-dune-safari</t>
        </is>
      </c>
      <c r="D6057" t="inlineStr">
        <is>
          <t>other</t>
        </is>
      </c>
      <c r="E6057" t="inlineStr">
        <is>
          <t>Things to know before going to Dune Safari</t>
        </is>
      </c>
      <c r="F6057" t="n">
        <v>5743</v>
      </c>
      <c r="G6057" t="inlineStr">
        <is>
          <t>2026-10-05</t>
        </is>
      </c>
      <c r="H6057" t="inlineStr">
        <is>
          <t>official</t>
        </is>
      </c>
      <c r="I6057" t="inlineStr">
        <is>
          <t>output/pages/085_centara-mirage-lagoon-maldives-centara-grand-lagoo/other__centarahotelsresorts.com__journal-things-to-know-before-going-to-dune-safari.md</t>
        </is>
      </c>
    </row>
    <row r="6058">
      <c r="A6058" t="n">
        <v>26</v>
      </c>
      <c r="B6058" t="inlineStr">
        <is>
          <t>Centara Ras Fushi Resort &amp; Spa</t>
        </is>
      </c>
      <c r="C6058" t="inlineStr">
        <is>
          <t>https://www.centarahotelsresorts.com/journal/7-unique-bachelorette-party-ideas</t>
        </is>
      </c>
      <c r="D6058" t="inlineStr">
        <is>
          <t>other</t>
        </is>
      </c>
      <c r="E6058" t="inlineStr">
        <is>
          <t>7 Unique Bachelorette Party Ideas for the Bride-to-Be</t>
        </is>
      </c>
      <c r="F6058" t="n">
        <v>4454</v>
      </c>
      <c r="G6058" t="inlineStr">
        <is>
          <t>2026-10-05</t>
        </is>
      </c>
      <c r="H6058" t="inlineStr">
        <is>
          <t>official</t>
        </is>
      </c>
      <c r="I6058" t="inlineStr">
        <is>
          <t>output/pages/026_centara-ras-fushi-resort-spa/other__centarahotelsresorts.com__journal-7-unique-bachelorette-party-ideas.md</t>
        </is>
      </c>
    </row>
    <row r="6059">
      <c r="A6059" t="n">
        <v>85</v>
      </c>
      <c r="B6059" t="inlineStr">
        <is>
          <t>Centara Mirage Lagoon Maldives &amp; Centara Grand Lagoon Maldives</t>
        </is>
      </c>
      <c r="C6059" t="inlineStr">
        <is>
          <t>https://www.centarahotelsresorts.com/journal/7-unique-bachelorette-party-ideas</t>
        </is>
      </c>
      <c r="D6059" t="inlineStr">
        <is>
          <t>other</t>
        </is>
      </c>
      <c r="E6059" t="inlineStr">
        <is>
          <t>7 Unique Bachelorette Party Ideas for the Bride-to-Be</t>
        </is>
      </c>
      <c r="F6059" t="n">
        <v>4454</v>
      </c>
      <c r="G6059" t="inlineStr">
        <is>
          <t>2026-10-05</t>
        </is>
      </c>
      <c r="H6059" t="inlineStr">
        <is>
          <t>official</t>
        </is>
      </c>
      <c r="I6059" t="inlineStr">
        <is>
          <t>output/pages/085_centara-mirage-lagoon-maldives-centara-grand-lagoo/other__centarahotelsresorts.com__journal-7-unique-bachelorette-party-ideas.md</t>
        </is>
      </c>
    </row>
    <row r="6060">
      <c r="A6060" t="n">
        <v>26</v>
      </c>
      <c r="B6060" t="inlineStr">
        <is>
          <t>Centara Ras Fushi Resort &amp; Spa</t>
        </is>
      </c>
      <c r="C6060" t="inlineStr">
        <is>
          <t>https://www.centarahotelsresorts.com/centarareserve/gofirst-2022-year-end</t>
        </is>
      </c>
      <c r="D6060" t="inlineStr">
        <is>
          <t>other</t>
        </is>
      </c>
      <c r="E6060" t="inlineStr">
        <is>
          <t>Fly with Go First and Save at Centara</t>
        </is>
      </c>
      <c r="F6060" t="n">
        <v>3912</v>
      </c>
      <c r="G6060" t="inlineStr">
        <is>
          <t>2026-10-05</t>
        </is>
      </c>
      <c r="H6060" t="inlineStr">
        <is>
          <t>official</t>
        </is>
      </c>
      <c r="I6060" t="inlineStr">
        <is>
          <t>output/pages/026_centara-ras-fushi-resort-spa/other__centarahotelsresorts.com__centarareserve-gofirst-2022-year-end.md</t>
        </is>
      </c>
    </row>
    <row r="6061">
      <c r="A6061" t="n">
        <v>85</v>
      </c>
      <c r="B6061" t="inlineStr">
        <is>
          <t>Centara Mirage Lagoon Maldives &amp; Centara Grand Lagoon Maldives</t>
        </is>
      </c>
      <c r="C6061" t="inlineStr">
        <is>
          <t>https://www.centarahotelsresorts.com/centarareserve/gofirst-2022-year-end</t>
        </is>
      </c>
      <c r="D6061" t="inlineStr">
        <is>
          <t>other</t>
        </is>
      </c>
      <c r="E6061" t="inlineStr">
        <is>
          <t>Fly with Go First and Save at Centara</t>
        </is>
      </c>
      <c r="F6061" t="n">
        <v>3912</v>
      </c>
      <c r="G6061" t="inlineStr">
        <is>
          <t>2026-10-05</t>
        </is>
      </c>
      <c r="H6061" t="inlineStr">
        <is>
          <t>official</t>
        </is>
      </c>
      <c r="I6061" t="inlineStr">
        <is>
          <t>output/pages/085_centara-mirage-lagoon-maldives-centara-grand-lagoo/other__centarahotelsresorts.com__centarareserve-gofirst-2022-year-end.md</t>
        </is>
      </c>
    </row>
    <row r="6062">
      <c r="A6062" t="n">
        <v>26</v>
      </c>
      <c r="B6062" t="inlineStr">
        <is>
          <t>Centara Ras Fushi Resort &amp; Spa</t>
        </is>
      </c>
      <c r="C6062" t="inlineStr">
        <is>
          <t>https://www.centarahotelsresorts.com/journal/sacred-spaces-how-to-behave-and-dress-in-a-buddhist-temple</t>
        </is>
      </c>
      <c r="D6062" t="inlineStr">
        <is>
          <t>spa</t>
        </is>
      </c>
      <c r="E6062" t="inlineStr">
        <is>
          <t>Thailand Temple Dress Code - How to Dress Respectfully | Centara Hotels &amp; Resorts</t>
        </is>
      </c>
      <c r="F6062" t="n">
        <v>5786</v>
      </c>
      <c r="G6062" t="inlineStr">
        <is>
          <t>2026-10-05</t>
        </is>
      </c>
      <c r="H6062" t="inlineStr">
        <is>
          <t>official</t>
        </is>
      </c>
      <c r="I6062" t="inlineStr">
        <is>
          <t>output/pages/026_centara-ras-fushi-resort-spa/spa__centarahotelsresorts.com__journal-sacred-spaces-how-to-behave-and-dress-in-a-buddhist-.md</t>
        </is>
      </c>
    </row>
    <row r="6063">
      <c r="A6063" t="n">
        <v>85</v>
      </c>
      <c r="B6063" t="inlineStr">
        <is>
          <t>Centara Mirage Lagoon Maldives &amp; Centara Grand Lagoon Maldives</t>
        </is>
      </c>
      <c r="C6063" t="inlineStr">
        <is>
          <t>https://www.centarahotelsresorts.com/journal/sacred-spaces-how-to-behave-and-dress-in-a-buddhist-temple</t>
        </is>
      </c>
      <c r="D6063" t="inlineStr">
        <is>
          <t>spa</t>
        </is>
      </c>
      <c r="E6063" t="inlineStr">
        <is>
          <t>Thailand Temple Dress Code - How to Dress Respectfully | Centara Hotels &amp; Resorts</t>
        </is>
      </c>
      <c r="F6063" t="n">
        <v>5786</v>
      </c>
      <c r="G6063" t="inlineStr">
        <is>
          <t>2026-10-05</t>
        </is>
      </c>
      <c r="H6063" t="inlineStr">
        <is>
          <t>official</t>
        </is>
      </c>
      <c r="I6063" t="inlineStr">
        <is>
          <t>output/pages/085_centara-mirage-lagoon-maldives-centara-grand-lagoo/spa__centarahotelsresorts.com__journal-sacred-spaces-how-to-behave-and-dress-in-a-buddhist-.md</t>
        </is>
      </c>
    </row>
    <row r="6064">
      <c r="A6064" t="n">
        <v>26</v>
      </c>
      <c r="B6064" t="inlineStr">
        <is>
          <t>Centara Ras Fushi Resort &amp; Spa</t>
        </is>
      </c>
      <c r="C6064" t="inlineStr">
        <is>
          <t>https://www.centarahotelsresorts.com/journal/how-to-pick-seafood-like-a-pro-with-centara-chef</t>
        </is>
      </c>
      <c r="D6064" t="inlineStr">
        <is>
          <t>dining</t>
        </is>
      </c>
      <c r="E6064" t="inlineStr">
        <is>
          <t>How to Pick seafood like a Pro with Centara’s Chef</t>
        </is>
      </c>
      <c r="F6064" t="n">
        <v>3800</v>
      </c>
      <c r="G6064" t="inlineStr">
        <is>
          <t>2026-10-05</t>
        </is>
      </c>
      <c r="H6064" t="inlineStr">
        <is>
          <t>official</t>
        </is>
      </c>
      <c r="I6064" t="inlineStr">
        <is>
          <t>output/pages/026_centara-ras-fushi-resort-spa/dining__centarahotelsresorts.com__journal-how-to-pick-seafood-like-a-pro-with-centara-chef.md</t>
        </is>
      </c>
    </row>
    <row r="6065">
      <c r="A6065" t="n">
        <v>85</v>
      </c>
      <c r="B6065" t="inlineStr">
        <is>
          <t>Centara Mirage Lagoon Maldives &amp; Centara Grand Lagoon Maldives</t>
        </is>
      </c>
      <c r="C6065" t="inlineStr">
        <is>
          <t>https://www.centarahotelsresorts.com/journal/how-to-pick-seafood-like-a-pro-with-centara-chef</t>
        </is>
      </c>
      <c r="D6065" t="inlineStr">
        <is>
          <t>dining</t>
        </is>
      </c>
      <c r="E6065" t="inlineStr">
        <is>
          <t>How to Pick seafood like a Pro with Centara’s Chef</t>
        </is>
      </c>
      <c r="F6065" t="n">
        <v>3800</v>
      </c>
      <c r="G6065" t="inlineStr">
        <is>
          <t>2026-10-05</t>
        </is>
      </c>
      <c r="H6065" t="inlineStr">
        <is>
          <t>official</t>
        </is>
      </c>
      <c r="I6065" t="inlineStr">
        <is>
          <t>output/pages/085_centara-mirage-lagoon-maldives-centara-grand-lagoo/dining__centarahotelsresorts.com__journal-how-to-pick-seafood-like-a-pro-with-centara-chef.md</t>
        </is>
      </c>
    </row>
    <row r="6066">
      <c r="A6066" t="n">
        <v>26</v>
      </c>
      <c r="B6066" t="inlineStr">
        <is>
          <t>Centara Ras Fushi Resort &amp; Spa</t>
        </is>
      </c>
      <c r="C6066" t="inlineStr">
        <is>
          <t>https://www.centarahotelsresorts.com/journal/explore-osaka-centara-grand-hotel</t>
        </is>
      </c>
      <c r="D6066" t="inlineStr">
        <is>
          <t>villas</t>
        </is>
      </c>
      <c r="E6066" t="inlineStr">
        <is>
          <t>Why You Should Stay At Centara Grand Hotel in Osaka | Centara Hotels &amp; Resorts</t>
        </is>
      </c>
      <c r="F6066" t="n">
        <v>5596</v>
      </c>
      <c r="G6066" t="inlineStr">
        <is>
          <t>2026-10-05</t>
        </is>
      </c>
      <c r="H6066" t="inlineStr">
        <is>
          <t>official</t>
        </is>
      </c>
      <c r="I6066" t="inlineStr">
        <is>
          <t>output/pages/026_centara-ras-fushi-resort-spa/villas__centarahotelsresorts.com__journal-explore-osaka-centara-grand-hotel.md</t>
        </is>
      </c>
    </row>
    <row r="6067">
      <c r="A6067" t="n">
        <v>85</v>
      </c>
      <c r="B6067" t="inlineStr">
        <is>
          <t>Centara Mirage Lagoon Maldives &amp; Centara Grand Lagoon Maldives</t>
        </is>
      </c>
      <c r="C6067" t="inlineStr">
        <is>
          <t>https://www.centarahotelsresorts.com/journal/explore-osaka-centara-grand-hotel</t>
        </is>
      </c>
      <c r="D6067" t="inlineStr">
        <is>
          <t>villas</t>
        </is>
      </c>
      <c r="E6067" t="inlineStr">
        <is>
          <t>Why You Should Stay At Centara Grand Hotel in Osaka | Centara Hotels &amp; Resorts</t>
        </is>
      </c>
      <c r="F6067" t="n">
        <v>5596</v>
      </c>
      <c r="G6067" t="inlineStr">
        <is>
          <t>2026-10-05</t>
        </is>
      </c>
      <c r="H6067" t="inlineStr">
        <is>
          <t>official</t>
        </is>
      </c>
      <c r="I6067" t="inlineStr">
        <is>
          <t>output/pages/085_centara-mirage-lagoon-maldives-centara-grand-lagoo/villas__centarahotelsresorts.com__journal-explore-osaka-centara-grand-hotel.md</t>
        </is>
      </c>
    </row>
    <row r="6068">
      <c r="A6068" t="n">
        <v>26</v>
      </c>
      <c r="B6068" t="inlineStr">
        <is>
          <t>Centara Ras Fushi Resort &amp; Spa</t>
        </is>
      </c>
      <c r="C6068" t="inlineStr">
        <is>
          <t>https://www.centarahotelsresorts.com/centarareserve/crs/event-hall-4</t>
        </is>
      </c>
      <c r="D6068" t="inlineStr">
        <is>
          <t>events</t>
        </is>
      </c>
      <c r="E6068" t="inlineStr">
        <is>
          <t>Hall 4 meeting room at Centara Reserve Samui</t>
        </is>
      </c>
      <c r="F6068" t="n">
        <v>2129</v>
      </c>
      <c r="G6068" t="inlineStr">
        <is>
          <t>2026-10-05</t>
        </is>
      </c>
      <c r="H6068" t="inlineStr">
        <is>
          <t>official</t>
        </is>
      </c>
      <c r="I6068" t="inlineStr">
        <is>
          <t>output/pages/026_centara-ras-fushi-resort-spa/events__centarahotelsresorts.com__centarareserve-crs-event-hall-4.md</t>
        </is>
      </c>
    </row>
    <row r="6069">
      <c r="A6069" t="n">
        <v>85</v>
      </c>
      <c r="B6069" t="inlineStr">
        <is>
          <t>Centara Mirage Lagoon Maldives &amp; Centara Grand Lagoon Maldives</t>
        </is>
      </c>
      <c r="C6069" t="inlineStr">
        <is>
          <t>https://www.centarahotelsresorts.com/centarareserve/crs/event-hall-4</t>
        </is>
      </c>
      <c r="D6069" t="inlineStr">
        <is>
          <t>events</t>
        </is>
      </c>
      <c r="E6069" t="inlineStr">
        <is>
          <t>Hall 4 meeting room at Centara Reserve Samui</t>
        </is>
      </c>
      <c r="F6069" t="n">
        <v>2129</v>
      </c>
      <c r="G6069" t="inlineStr">
        <is>
          <t>2026-10-05</t>
        </is>
      </c>
      <c r="H6069" t="inlineStr">
        <is>
          <t>official</t>
        </is>
      </c>
      <c r="I6069" t="inlineStr">
        <is>
          <t>output/pages/085_centara-mirage-lagoon-maldives-centara-grand-lagoo/events__centarahotelsresorts.com__centarareserve-crs-event-hall-4.md</t>
        </is>
      </c>
    </row>
    <row r="6070">
      <c r="A6070" t="n">
        <v>26</v>
      </c>
      <c r="B6070" t="inlineStr">
        <is>
          <t>Centara Ras Fushi Resort &amp; Spa</t>
        </is>
      </c>
      <c r="C6070" t="inlineStr">
        <is>
          <t>https://www.centarahotelsresorts.com/journal/insects-a-strange-but-rewarding-culinary-delicacy</t>
        </is>
      </c>
      <c r="D6070" t="inlineStr">
        <is>
          <t>dining</t>
        </is>
      </c>
      <c r="E6070" t="inlineStr">
        <is>
          <t>Insects: A Strange (But Rewarding) Culinary Delicacy</t>
        </is>
      </c>
      <c r="F6070" t="n">
        <v>4388</v>
      </c>
      <c r="G6070" t="inlineStr">
        <is>
          <t>2026-10-05</t>
        </is>
      </c>
      <c r="H6070" t="inlineStr">
        <is>
          <t>official</t>
        </is>
      </c>
      <c r="I6070" t="inlineStr">
        <is>
          <t>output/pages/026_centara-ras-fushi-resort-spa/dining__centarahotelsresorts.com__journal-insects-a-strange-but-rewarding-culinary-delicacy.md</t>
        </is>
      </c>
    </row>
    <row r="6071">
      <c r="A6071" t="n">
        <v>85</v>
      </c>
      <c r="B6071" t="inlineStr">
        <is>
          <t>Centara Mirage Lagoon Maldives &amp; Centara Grand Lagoon Maldives</t>
        </is>
      </c>
      <c r="C6071" t="inlineStr">
        <is>
          <t>https://www.centarahotelsresorts.com/journal/insects-a-strange-but-rewarding-culinary-delicacy</t>
        </is>
      </c>
      <c r="D6071" t="inlineStr">
        <is>
          <t>dining</t>
        </is>
      </c>
      <c r="E6071" t="inlineStr">
        <is>
          <t>Insects: A Strange (But Rewarding) Culinary Delicacy</t>
        </is>
      </c>
      <c r="F6071" t="n">
        <v>4388</v>
      </c>
      <c r="G6071" t="inlineStr">
        <is>
          <t>2026-10-05</t>
        </is>
      </c>
      <c r="H6071" t="inlineStr">
        <is>
          <t>official</t>
        </is>
      </c>
      <c r="I6071" t="inlineStr">
        <is>
          <t>output/pages/085_centara-mirage-lagoon-maldives-centara-grand-lagoo/dining__centarahotelsresorts.com__journal-insects-a-strange-but-rewarding-culinary-delicacy.md</t>
        </is>
      </c>
    </row>
    <row r="6072">
      <c r="A6072" t="n">
        <v>26</v>
      </c>
      <c r="B6072" t="inlineStr">
        <is>
          <t>Centara Ras Fushi Resort &amp; Spa</t>
        </is>
      </c>
      <c r="C6072" t="inlineStr">
        <is>
          <t>https://www.centarahotelsresorts.com/centara-spotlight/g-green-awards-2019</t>
        </is>
      </c>
      <c r="D6072" t="inlineStr">
        <is>
          <t>sustainability</t>
        </is>
      </c>
      <c r="E6072" t="inlineStr">
        <is>
          <t>Four Centara Properties in Thailand Receive 2019 G-Green Award | Centara Hotels &amp; Resorts</t>
        </is>
      </c>
      <c r="F6072" t="n">
        <v>2910</v>
      </c>
      <c r="G6072" t="inlineStr">
        <is>
          <t>2026-10-05</t>
        </is>
      </c>
      <c r="H6072" t="inlineStr">
        <is>
          <t>official</t>
        </is>
      </c>
      <c r="I6072" t="inlineStr">
        <is>
          <t>output/pages/026_centara-ras-fushi-resort-spa/sustainability__centarahotelsresorts.com__centara-spotlight-g-green-awards-2019.md</t>
        </is>
      </c>
    </row>
    <row r="6073">
      <c r="A6073" t="n">
        <v>85</v>
      </c>
      <c r="B6073" t="inlineStr">
        <is>
          <t>Centara Mirage Lagoon Maldives &amp; Centara Grand Lagoon Maldives</t>
        </is>
      </c>
      <c r="C6073" t="inlineStr">
        <is>
          <t>https://www.centarahotelsresorts.com/centara-spotlight/g-green-awards-2019</t>
        </is>
      </c>
      <c r="D6073" t="inlineStr">
        <is>
          <t>sustainability</t>
        </is>
      </c>
      <c r="E6073" t="inlineStr">
        <is>
          <t>Four Centara Properties in Thailand Receive 2019 G-Green Award | Centara Hotels &amp; Resorts</t>
        </is>
      </c>
      <c r="F6073" t="n">
        <v>2910</v>
      </c>
      <c r="G6073" t="inlineStr">
        <is>
          <t>2026-10-05</t>
        </is>
      </c>
      <c r="H6073" t="inlineStr">
        <is>
          <t>official</t>
        </is>
      </c>
      <c r="I6073" t="inlineStr">
        <is>
          <t>output/pages/085_centara-mirage-lagoon-maldives-centara-grand-lagoo/sustainability__centarahotelsresorts.com__centara-spotlight-g-green-awards-2019.md</t>
        </is>
      </c>
    </row>
    <row r="6074">
      <c r="A6074" t="n">
        <v>26</v>
      </c>
      <c r="B6074" t="inlineStr">
        <is>
          <t>Centara Ras Fushi Resort &amp; Spa</t>
        </is>
      </c>
      <c r="C6074" t="inlineStr">
        <is>
          <t>https://www.centarahotelsresorts.com/centara-spotlight/centara-confirms-agreement-al-hail-waves</t>
        </is>
      </c>
      <c r="D6074" t="inlineStr">
        <is>
          <t>other</t>
        </is>
      </c>
      <c r="E6074" t="inlineStr">
        <is>
          <t>Centara Confirms Management Agreement for Al Hail Waves Hotel in Oman</t>
        </is>
      </c>
      <c r="F6074" t="n">
        <v>3967</v>
      </c>
      <c r="G6074" t="inlineStr">
        <is>
          <t>2026-10-05</t>
        </is>
      </c>
      <c r="H6074" t="inlineStr">
        <is>
          <t>official</t>
        </is>
      </c>
      <c r="I6074" t="inlineStr">
        <is>
          <t>output/pages/026_centara-ras-fushi-resort-spa/other__centarahotelsresorts.com__centara-spotlight-centara-confirms-agreement-al-hail-waves.md</t>
        </is>
      </c>
    </row>
    <row r="6075">
      <c r="A6075" t="n">
        <v>85</v>
      </c>
      <c r="B6075" t="inlineStr">
        <is>
          <t>Centara Mirage Lagoon Maldives &amp; Centara Grand Lagoon Maldives</t>
        </is>
      </c>
      <c r="C6075" t="inlineStr">
        <is>
          <t>https://www.centarahotelsresorts.com/centara-spotlight/centara-confirms-agreement-al-hail-waves</t>
        </is>
      </c>
      <c r="D6075" t="inlineStr">
        <is>
          <t>other</t>
        </is>
      </c>
      <c r="E6075" t="inlineStr">
        <is>
          <t>Centara Confirms Management Agreement for Al Hail Waves Hotel in Oman</t>
        </is>
      </c>
      <c r="F6075" t="n">
        <v>3967</v>
      </c>
      <c r="G6075" t="inlineStr">
        <is>
          <t>2026-10-05</t>
        </is>
      </c>
      <c r="H6075" t="inlineStr">
        <is>
          <t>official</t>
        </is>
      </c>
      <c r="I6075" t="inlineStr">
        <is>
          <t>output/pages/085_centara-mirage-lagoon-maldives-centara-grand-lagoo/other__centarahotelsresorts.com__centara-spotlight-centara-confirms-agreement-al-hail-waves.md</t>
        </is>
      </c>
    </row>
    <row r="6076">
      <c r="A6076" t="n">
        <v>26</v>
      </c>
      <c r="B6076" t="inlineStr">
        <is>
          <t>Centara Ras Fushi Resort &amp; Spa</t>
        </is>
      </c>
      <c r="C6076" t="inlineStr">
        <is>
          <t>https://www.centarahotelsresorts.com/centara-spotlight/centara-co-sponsors-olympic-sailor-world-championships</t>
        </is>
      </c>
      <c r="D6076" t="inlineStr">
        <is>
          <t>other</t>
        </is>
      </c>
      <c r="E6076" t="inlineStr">
        <is>
          <t>Co-Sponsors Olympic Sailor Ahead of World Championships</t>
        </is>
      </c>
      <c r="F6076" t="n">
        <v>3077</v>
      </c>
      <c r="G6076" t="inlineStr">
        <is>
          <t>2026-10-05</t>
        </is>
      </c>
      <c r="H6076" t="inlineStr">
        <is>
          <t>official</t>
        </is>
      </c>
      <c r="I6076" t="inlineStr">
        <is>
          <t>output/pages/026_centara-ras-fushi-resort-spa/other__centarahotelsresorts.com__centara-spotlight-centara-co-sponsors-olympic-sailor-world-c.md</t>
        </is>
      </c>
    </row>
    <row r="6077">
      <c r="A6077" t="n">
        <v>85</v>
      </c>
      <c r="B6077" t="inlineStr">
        <is>
          <t>Centara Mirage Lagoon Maldives &amp; Centara Grand Lagoon Maldives</t>
        </is>
      </c>
      <c r="C6077" t="inlineStr">
        <is>
          <t>https://www.centarahotelsresorts.com/centara-spotlight/centara-co-sponsors-olympic-sailor-world-championships</t>
        </is>
      </c>
      <c r="D6077" t="inlineStr">
        <is>
          <t>other</t>
        </is>
      </c>
      <c r="E6077" t="inlineStr">
        <is>
          <t>Co-Sponsors Olympic Sailor Ahead of World Championships</t>
        </is>
      </c>
      <c r="F6077" t="n">
        <v>3077</v>
      </c>
      <c r="G6077" t="inlineStr">
        <is>
          <t>2026-10-05</t>
        </is>
      </c>
      <c r="H6077" t="inlineStr">
        <is>
          <t>official</t>
        </is>
      </c>
      <c r="I6077" t="inlineStr">
        <is>
          <t>output/pages/085_centara-mirage-lagoon-maldives-centara-grand-lagoo/other__centarahotelsresorts.com__centara-spotlight-centara-co-sponsors-olympic-sailor-world-c.md</t>
        </is>
      </c>
    </row>
    <row r="6078">
      <c r="A6078" t="n">
        <v>26</v>
      </c>
      <c r="B6078" t="inlineStr">
        <is>
          <t>Centara Ras Fushi Resort &amp; Spa</t>
        </is>
      </c>
      <c r="C6078" t="inlineStr">
        <is>
          <t>https://www.centarahotelsresorts.com/centara-spotlight/centara-exclusive-privileges-centarathe1member</t>
        </is>
      </c>
      <c r="D6078" t="inlineStr">
        <is>
          <t>other</t>
        </is>
      </c>
      <c r="E6078" t="inlineStr">
        <is>
          <t>Exclusive Privileges for CentaraThe1 Member’s Month</t>
        </is>
      </c>
      <c r="F6078" t="n">
        <v>2396</v>
      </c>
      <c r="G6078" t="inlineStr">
        <is>
          <t>2026-10-05</t>
        </is>
      </c>
      <c r="H6078" t="inlineStr">
        <is>
          <t>official</t>
        </is>
      </c>
      <c r="I6078" t="inlineStr">
        <is>
          <t>output/pages/026_centara-ras-fushi-resort-spa/other__centarahotelsresorts.com__centara-spotlight-centara-exclusive-privileges-centarathe1me.md</t>
        </is>
      </c>
    </row>
    <row r="6079">
      <c r="A6079" t="n">
        <v>85</v>
      </c>
      <c r="B6079" t="inlineStr">
        <is>
          <t>Centara Mirage Lagoon Maldives &amp; Centara Grand Lagoon Maldives</t>
        </is>
      </c>
      <c r="C6079" t="inlineStr">
        <is>
          <t>https://www.centarahotelsresorts.com/centara-spotlight/centara-exclusive-privileges-centarathe1member</t>
        </is>
      </c>
      <c r="D6079" t="inlineStr">
        <is>
          <t>other</t>
        </is>
      </c>
      <c r="E6079" t="inlineStr">
        <is>
          <t>Exclusive Privileges for CentaraThe1 Member’s Month</t>
        </is>
      </c>
      <c r="F6079" t="n">
        <v>2396</v>
      </c>
      <c r="G6079" t="inlineStr">
        <is>
          <t>2026-10-05</t>
        </is>
      </c>
      <c r="H6079" t="inlineStr">
        <is>
          <t>official</t>
        </is>
      </c>
      <c r="I6079" t="inlineStr">
        <is>
          <t>output/pages/085_centara-mirage-lagoon-maldives-centara-grand-lagoo/other__centarahotelsresorts.com__centara-spotlight-centara-exclusive-privileges-centarathe1me.md</t>
        </is>
      </c>
    </row>
    <row r="6080">
      <c r="A6080" t="n">
        <v>26</v>
      </c>
      <c r="B6080" t="inlineStr">
        <is>
          <t>Centara Ras Fushi Resort &amp; Spa</t>
        </is>
      </c>
      <c r="C6080" t="inlineStr">
        <is>
          <t>https://www.centarahotelsresorts.com/centarareserve/instalment-plan</t>
        </is>
      </c>
      <c r="D6080" t="inlineStr">
        <is>
          <t>villas</t>
        </is>
      </c>
      <c r="E6080" t="inlineStr">
        <is>
          <t>Stay now, pay later</t>
        </is>
      </c>
      <c r="F6080" t="n">
        <v>3853</v>
      </c>
      <c r="G6080" t="inlineStr">
        <is>
          <t>2026-10-05</t>
        </is>
      </c>
      <c r="H6080" t="inlineStr">
        <is>
          <t>official</t>
        </is>
      </c>
      <c r="I6080" t="inlineStr">
        <is>
          <t>output/pages/026_centara-ras-fushi-resort-spa/villas__centarahotelsresorts.com__centarareserve-instalment-plan.md</t>
        </is>
      </c>
    </row>
    <row r="6081">
      <c r="A6081" t="n">
        <v>85</v>
      </c>
      <c r="B6081" t="inlineStr">
        <is>
          <t>Centara Mirage Lagoon Maldives &amp; Centara Grand Lagoon Maldives</t>
        </is>
      </c>
      <c r="C6081" t="inlineStr">
        <is>
          <t>https://www.centarahotelsresorts.com/centarareserve/instalment-plan</t>
        </is>
      </c>
      <c r="D6081" t="inlineStr">
        <is>
          <t>villas</t>
        </is>
      </c>
      <c r="E6081" t="inlineStr">
        <is>
          <t>Stay now, pay later</t>
        </is>
      </c>
      <c r="F6081" t="n">
        <v>3853</v>
      </c>
      <c r="G6081" t="inlineStr">
        <is>
          <t>2026-10-05</t>
        </is>
      </c>
      <c r="H6081" t="inlineStr">
        <is>
          <t>official</t>
        </is>
      </c>
      <c r="I6081" t="inlineStr">
        <is>
          <t>output/pages/085_centara-mirage-lagoon-maldives-centara-grand-lagoo/villas__centarahotelsresorts.com__centarareserve-instalment-plan.md</t>
        </is>
      </c>
    </row>
    <row r="6082">
      <c r="A6082" t="n">
        <v>26</v>
      </c>
      <c r="B6082" t="inlineStr">
        <is>
          <t>Centara Ras Fushi Resort &amp; Spa</t>
        </is>
      </c>
      <c r="C6082" t="inlineStr">
        <is>
          <t>https://www.centarahotelsresorts.com/journal/on-site-water-sports-and-beach-activities-for-kids</t>
        </is>
      </c>
      <c r="D6082" t="inlineStr">
        <is>
          <t>diving</t>
        </is>
      </c>
      <c r="E6082" t="inlineStr">
        <is>
          <t>Water Sports and Beach Activities for Your Kids</t>
        </is>
      </c>
      <c r="F6082" t="n">
        <v>4659</v>
      </c>
      <c r="G6082" t="inlineStr">
        <is>
          <t>2026-10-05</t>
        </is>
      </c>
      <c r="H6082" t="inlineStr">
        <is>
          <t>official</t>
        </is>
      </c>
      <c r="I6082" t="inlineStr">
        <is>
          <t>output/pages/026_centara-ras-fushi-resort-spa/diving__centarahotelsresorts.com__journal-on-site-water-sports-and-beach-activities-for-kids.md</t>
        </is>
      </c>
    </row>
    <row r="6083">
      <c r="A6083" t="n">
        <v>85</v>
      </c>
      <c r="B6083" t="inlineStr">
        <is>
          <t>Centara Mirage Lagoon Maldives &amp; Centara Grand Lagoon Maldives</t>
        </is>
      </c>
      <c r="C6083" t="inlineStr">
        <is>
          <t>https://www.centarahotelsresorts.com/journal/on-site-water-sports-and-beach-activities-for-kids</t>
        </is>
      </c>
      <c r="D6083" t="inlineStr">
        <is>
          <t>diving</t>
        </is>
      </c>
      <c r="E6083" t="inlineStr">
        <is>
          <t>Water Sports and Beach Activities for Your Kids</t>
        </is>
      </c>
      <c r="F6083" t="n">
        <v>4659</v>
      </c>
      <c r="G6083" t="inlineStr">
        <is>
          <t>2026-10-05</t>
        </is>
      </c>
      <c r="H6083" t="inlineStr">
        <is>
          <t>official</t>
        </is>
      </c>
      <c r="I6083" t="inlineStr">
        <is>
          <t>output/pages/085_centara-mirage-lagoon-maldives-centara-grand-lagoo/diving__centarahotelsresorts.com__journal-on-site-water-sports-and-beach-activities-for-kids.md</t>
        </is>
      </c>
    </row>
    <row r="6084">
      <c r="A6084" t="n">
        <v>26</v>
      </c>
      <c r="B6084" t="inlineStr">
        <is>
          <t>Centara Ras Fushi Resort &amp; Spa</t>
        </is>
      </c>
      <c r="C6084" t="inlineStr">
        <is>
          <t>https://www.centarahotelsresorts.com/centara-spotlight/centara-reserve-brand-unveiled</t>
        </is>
      </c>
      <c r="D6084" t="inlineStr">
        <is>
          <t>overview</t>
        </is>
      </c>
      <c r="E6084" t="inlineStr">
        <is>
          <t>Centara Hotels &amp; Resorts Unveils Centara Reserve Brand</t>
        </is>
      </c>
      <c r="F6084" t="n">
        <v>4846</v>
      </c>
      <c r="G6084" t="inlineStr">
        <is>
          <t>2026-10-05</t>
        </is>
      </c>
      <c r="H6084" t="inlineStr">
        <is>
          <t>official</t>
        </is>
      </c>
      <c r="I6084" t="inlineStr">
        <is>
          <t>output/pages/026_centara-ras-fushi-resort-spa/overview__centarahotelsresorts.com__centara-spotlight-centara-reserve-brand-unveiled.md</t>
        </is>
      </c>
    </row>
    <row r="6085">
      <c r="A6085" t="n">
        <v>85</v>
      </c>
      <c r="B6085" t="inlineStr">
        <is>
          <t>Centara Mirage Lagoon Maldives &amp; Centara Grand Lagoon Maldives</t>
        </is>
      </c>
      <c r="C6085" t="inlineStr">
        <is>
          <t>https://www.centarahotelsresorts.com/centara-spotlight/centara-reserve-brand-unveiled</t>
        </is>
      </c>
      <c r="D6085" t="inlineStr">
        <is>
          <t>overview</t>
        </is>
      </c>
      <c r="E6085" t="inlineStr">
        <is>
          <t>Centara Hotels &amp; Resorts Unveils Centara Reserve Brand</t>
        </is>
      </c>
      <c r="F6085" t="n">
        <v>4846</v>
      </c>
      <c r="G6085" t="inlineStr">
        <is>
          <t>2026-10-05</t>
        </is>
      </c>
      <c r="H6085" t="inlineStr">
        <is>
          <t>official</t>
        </is>
      </c>
      <c r="I6085" t="inlineStr">
        <is>
          <t>output/pages/085_centara-mirage-lagoon-maldives-centara-grand-lagoo/overview__centarahotelsresorts.com__centara-spotlight-centara-reserve-brand-unveiled.md</t>
        </is>
      </c>
    </row>
    <row r="6086">
      <c r="A6086" t="n">
        <v>26</v>
      </c>
      <c r="B6086" t="inlineStr">
        <is>
          <t>Centara Ras Fushi Resort &amp; Spa</t>
        </is>
      </c>
      <c r="C6086" t="inlineStr">
        <is>
          <t>https://www.centarahotelsresorts.com/subscribe</t>
        </is>
      </c>
      <c r="D6086" t="inlineStr">
        <is>
          <t>overview</t>
        </is>
      </c>
      <c r="E6086" t="inlineStr">
        <is>
          <t>Subscribe Newsletter | Centara Hotels &amp; Resorts</t>
        </is>
      </c>
      <c r="F6086" t="n">
        <v>526</v>
      </c>
      <c r="G6086" t="inlineStr">
        <is>
          <t>2026-10-05</t>
        </is>
      </c>
      <c r="H6086" t="inlineStr">
        <is>
          <t>official</t>
        </is>
      </c>
      <c r="I6086" t="inlineStr">
        <is>
          <t>output/pages/026_centara-ras-fushi-resort-spa/overview__centarahotelsresorts.com__subscribe.md</t>
        </is>
      </c>
    </row>
    <row r="6087">
      <c r="A6087" t="n">
        <v>85</v>
      </c>
      <c r="B6087" t="inlineStr">
        <is>
          <t>Centara Mirage Lagoon Maldives &amp; Centara Grand Lagoon Maldives</t>
        </is>
      </c>
      <c r="C6087" t="inlineStr">
        <is>
          <t>https://www.centarahotelsresorts.com/subscribe</t>
        </is>
      </c>
      <c r="D6087" t="inlineStr">
        <is>
          <t>overview</t>
        </is>
      </c>
      <c r="E6087" t="inlineStr">
        <is>
          <t>Subscribe Newsletter | Centara Hotels &amp; Resorts</t>
        </is>
      </c>
      <c r="F6087" t="n">
        <v>526</v>
      </c>
      <c r="G6087" t="inlineStr">
        <is>
          <t>2026-10-05</t>
        </is>
      </c>
      <c r="H6087" t="inlineStr">
        <is>
          <t>official</t>
        </is>
      </c>
      <c r="I6087" t="inlineStr">
        <is>
          <t>output/pages/085_centara-mirage-lagoon-maldives-centara-grand-lagoo/overview__centarahotelsresorts.com__subscribe.md</t>
        </is>
      </c>
    </row>
    <row r="6088">
      <c r="A6088" t="n">
        <v>26</v>
      </c>
      <c r="B6088" t="inlineStr">
        <is>
          <t>Centara Ras Fushi Resort &amp; Spa</t>
        </is>
      </c>
      <c r="C6088" t="inlineStr">
        <is>
          <t>https://www.centarahotelsresorts.com/centara-spotlight/stunning-glimpse-of-soon-to-be-open-centara-ayutthaya</t>
        </is>
      </c>
      <c r="D6088" t="inlineStr">
        <is>
          <t>other</t>
        </is>
      </c>
      <c r="E6088" t="inlineStr">
        <is>
          <t>Stunning Glimpse of Soon-To-Be-Open Centara Ayutthaya</t>
        </is>
      </c>
      <c r="F6088" t="n">
        <v>3619</v>
      </c>
      <c r="G6088" t="inlineStr">
        <is>
          <t>2026-10-05</t>
        </is>
      </c>
      <c r="H6088" t="inlineStr">
        <is>
          <t>official</t>
        </is>
      </c>
      <c r="I6088" t="inlineStr">
        <is>
          <t>output/pages/026_centara-ras-fushi-resort-spa/other__centarahotelsresorts.com__centara-spotlight-stunning-glimpse-of-soon-to-be-open-centar.md</t>
        </is>
      </c>
    </row>
    <row r="6089">
      <c r="A6089" t="n">
        <v>85</v>
      </c>
      <c r="B6089" t="inlineStr">
        <is>
          <t>Centara Mirage Lagoon Maldives &amp; Centara Grand Lagoon Maldives</t>
        </is>
      </c>
      <c r="C6089" t="inlineStr">
        <is>
          <t>https://www.centarahotelsresorts.com/centara-spotlight/stunning-glimpse-of-soon-to-be-open-centara-ayutthaya</t>
        </is>
      </c>
      <c r="D6089" t="inlineStr">
        <is>
          <t>other</t>
        </is>
      </c>
      <c r="E6089" t="inlineStr">
        <is>
          <t>Stunning Glimpse of Soon-To-Be-Open Centara Ayutthaya</t>
        </is>
      </c>
      <c r="F6089" t="n">
        <v>3619</v>
      </c>
      <c r="G6089" t="inlineStr">
        <is>
          <t>2026-10-05</t>
        </is>
      </c>
      <c r="H6089" t="inlineStr">
        <is>
          <t>official</t>
        </is>
      </c>
      <c r="I6089" t="inlineStr">
        <is>
          <t>output/pages/085_centara-mirage-lagoon-maldives-centara-grand-lagoo/other__centarahotelsresorts.com__centara-spotlight-stunning-glimpse-of-soon-to-be-open-centar.md</t>
        </is>
      </c>
    </row>
    <row r="6090">
      <c r="A6090" t="n">
        <v>26</v>
      </c>
      <c r="B6090" t="inlineStr">
        <is>
          <t>Centara Ras Fushi Resort &amp; Spa</t>
        </is>
      </c>
      <c r="C6090" t="inlineStr">
        <is>
          <t>https://www.centarahotelsresorts.com/centara-spotlight/discover-the-new-face-of-island-living-at-centara-life-lamai-resort-samui</t>
        </is>
      </c>
      <c r="D6090" t="inlineStr">
        <is>
          <t>excursions</t>
        </is>
      </c>
      <c r="E6090" t="inlineStr">
        <is>
          <t>Discover The New Face of Island Living at Centara Life Lamai Resort Samui</t>
        </is>
      </c>
      <c r="F6090" t="n">
        <v>3350</v>
      </c>
      <c r="G6090" t="inlineStr">
        <is>
          <t>2026-10-05</t>
        </is>
      </c>
      <c r="H6090" t="inlineStr">
        <is>
          <t>official</t>
        </is>
      </c>
      <c r="I6090" t="inlineStr">
        <is>
          <t>output/pages/026_centara-ras-fushi-resort-spa/excursions__centarahotelsresorts.com__centara-spotlight-discover-the-new-face-of-island-living-at-.md</t>
        </is>
      </c>
    </row>
    <row r="6091">
      <c r="A6091" t="n">
        <v>85</v>
      </c>
      <c r="B6091" t="inlineStr">
        <is>
          <t>Centara Mirage Lagoon Maldives &amp; Centara Grand Lagoon Maldives</t>
        </is>
      </c>
      <c r="C6091" t="inlineStr">
        <is>
          <t>https://www.centarahotelsresorts.com/centara-spotlight/discover-the-new-face-of-island-living-at-centara-life-lamai-resort-samui</t>
        </is>
      </c>
      <c r="D6091" t="inlineStr">
        <is>
          <t>excursions</t>
        </is>
      </c>
      <c r="E6091" t="inlineStr">
        <is>
          <t>Discover The New Face of Island Living at Centara Life Lamai Resort Samui</t>
        </is>
      </c>
      <c r="F6091" t="n">
        <v>3350</v>
      </c>
      <c r="G6091" t="inlineStr">
        <is>
          <t>2026-10-05</t>
        </is>
      </c>
      <c r="H6091" t="inlineStr">
        <is>
          <t>official</t>
        </is>
      </c>
      <c r="I6091" t="inlineStr">
        <is>
          <t>output/pages/085_centara-mirage-lagoon-maldives-centara-grand-lagoo/excursions__centarahotelsresorts.com__centara-spotlight-discover-the-new-face-of-island-living-at-.md</t>
        </is>
      </c>
    </row>
    <row r="6092">
      <c r="A6092" t="n">
        <v>26</v>
      </c>
      <c r="B6092" t="inlineStr">
        <is>
          <t>Centara Ras Fushi Resort &amp; Spa</t>
        </is>
      </c>
      <c r="C6092" t="inlineStr">
        <is>
          <t>https://www.centarahotelsresorts.com/journal/shipwreck-diving-maldives</t>
        </is>
      </c>
      <c r="D6092" t="inlineStr">
        <is>
          <t>diving</t>
        </is>
      </c>
      <c r="E6092" t="inlineStr">
        <is>
          <t>5 Reasons You Should Explore Our Maldives Shipwreck Dive Site</t>
        </is>
      </c>
      <c r="F6092" t="n">
        <v>4751</v>
      </c>
      <c r="G6092" t="inlineStr">
        <is>
          <t>2026-10-05</t>
        </is>
      </c>
      <c r="H6092" t="inlineStr">
        <is>
          <t>official</t>
        </is>
      </c>
      <c r="I6092" t="inlineStr">
        <is>
          <t>output/pages/026_centara-ras-fushi-resort-spa/diving__centarahotelsresorts.com__journal-shipwreck-diving-maldives.md</t>
        </is>
      </c>
    </row>
    <row r="6093">
      <c r="A6093" t="n">
        <v>85</v>
      </c>
      <c r="B6093" t="inlineStr">
        <is>
          <t>Centara Mirage Lagoon Maldives &amp; Centara Grand Lagoon Maldives</t>
        </is>
      </c>
      <c r="C6093" t="inlineStr">
        <is>
          <t>https://www.centarahotelsresorts.com/journal/shipwreck-diving-maldives</t>
        </is>
      </c>
      <c r="D6093" t="inlineStr">
        <is>
          <t>diving</t>
        </is>
      </c>
      <c r="E6093" t="inlineStr">
        <is>
          <t>5 Reasons You Should Explore Our Maldives Shipwreck Dive Site</t>
        </is>
      </c>
      <c r="F6093" t="n">
        <v>4751</v>
      </c>
      <c r="G6093" t="inlineStr">
        <is>
          <t>2026-10-05</t>
        </is>
      </c>
      <c r="H6093" t="inlineStr">
        <is>
          <t>official</t>
        </is>
      </c>
      <c r="I6093" t="inlineStr">
        <is>
          <t>output/pages/085_centara-mirage-lagoon-maldives-centara-grand-lagoo/diving__centarahotelsresorts.com__journal-shipwreck-diving-maldives.md</t>
        </is>
      </c>
    </row>
    <row r="6094">
      <c r="A6094" t="n">
        <v>26</v>
      </c>
      <c r="B6094" t="inlineStr">
        <is>
          <t>Centara Ras Fushi Resort &amp; Spa</t>
        </is>
      </c>
      <c r="C6094" t="inlineStr">
        <is>
          <t>https://www.centarahotelsresorts.com/centarareserve/crs/uob-offer</t>
        </is>
      </c>
      <c r="D6094" t="inlineStr">
        <is>
          <t>offers</t>
        </is>
      </c>
      <c r="E6094" t="inlineStr">
        <is>
          <t>Exclusive offer for UOB credit card member</t>
        </is>
      </c>
      <c r="F6094" t="n">
        <v>2210</v>
      </c>
      <c r="G6094" t="inlineStr">
        <is>
          <t>2026-10-05</t>
        </is>
      </c>
      <c r="H6094" t="inlineStr">
        <is>
          <t>official</t>
        </is>
      </c>
      <c r="I6094" t="inlineStr">
        <is>
          <t>output/pages/026_centara-ras-fushi-resort-spa/offers__centarahotelsresorts.com__centarareserve-crs-uob-offer.md</t>
        </is>
      </c>
    </row>
    <row r="6095">
      <c r="A6095" t="n">
        <v>85</v>
      </c>
      <c r="B6095" t="inlineStr">
        <is>
          <t>Centara Mirage Lagoon Maldives &amp; Centara Grand Lagoon Maldives</t>
        </is>
      </c>
      <c r="C6095" t="inlineStr">
        <is>
          <t>https://www.centarahotelsresorts.com/centarareserve/crs/uob-offer</t>
        </is>
      </c>
      <c r="D6095" t="inlineStr">
        <is>
          <t>offers</t>
        </is>
      </c>
      <c r="E6095" t="inlineStr">
        <is>
          <t>Exclusive offer for UOB credit card member</t>
        </is>
      </c>
      <c r="F6095" t="n">
        <v>2210</v>
      </c>
      <c r="G6095" t="inlineStr">
        <is>
          <t>2026-10-05</t>
        </is>
      </c>
      <c r="H6095" t="inlineStr">
        <is>
          <t>official</t>
        </is>
      </c>
      <c r="I6095" t="inlineStr">
        <is>
          <t>output/pages/085_centara-mirage-lagoon-maldives-centara-grand-lagoo/offers__centarahotelsresorts.com__centarareserve-crs-uob-offer.md</t>
        </is>
      </c>
    </row>
    <row r="6096">
      <c r="A6096" t="n">
        <v>26</v>
      </c>
      <c r="B6096" t="inlineStr">
        <is>
          <t>Centara Ras Fushi Resort &amp; Spa</t>
        </is>
      </c>
      <c r="C6096" t="inlineStr">
        <is>
          <t>https://www.centarahotelsresorts.com/exclusive-offers-centara-app</t>
        </is>
      </c>
      <c r="D6096" t="inlineStr">
        <is>
          <t>offers</t>
        </is>
      </c>
      <c r="E6096" t="inlineStr">
        <is>
          <t>Centara App | Centara Hotels &amp; Resorts</t>
        </is>
      </c>
      <c r="F6096" t="n">
        <v>1443</v>
      </c>
      <c r="G6096" t="inlineStr">
        <is>
          <t>2026-10-05</t>
        </is>
      </c>
      <c r="H6096" t="inlineStr">
        <is>
          <t>official</t>
        </is>
      </c>
      <c r="I6096" t="inlineStr">
        <is>
          <t>output/pages/026_centara-ras-fushi-resort-spa/offers__centarahotelsresorts.com__exclusive-offers-centara-app.md</t>
        </is>
      </c>
    </row>
    <row r="6097">
      <c r="A6097" t="n">
        <v>85</v>
      </c>
      <c r="B6097" t="inlineStr">
        <is>
          <t>Centara Mirage Lagoon Maldives &amp; Centara Grand Lagoon Maldives</t>
        </is>
      </c>
      <c r="C6097" t="inlineStr">
        <is>
          <t>https://www.centarahotelsresorts.com/exclusive-offers-centara-app</t>
        </is>
      </c>
      <c r="D6097" t="inlineStr">
        <is>
          <t>offers</t>
        </is>
      </c>
      <c r="E6097" t="inlineStr">
        <is>
          <t>Centara App | Centara Hotels &amp; Resorts</t>
        </is>
      </c>
      <c r="F6097" t="n">
        <v>1443</v>
      </c>
      <c r="G6097" t="inlineStr">
        <is>
          <t>2026-10-05</t>
        </is>
      </c>
      <c r="H6097" t="inlineStr">
        <is>
          <t>official</t>
        </is>
      </c>
      <c r="I6097" t="inlineStr">
        <is>
          <t>output/pages/085_centara-mirage-lagoon-maldives-centara-grand-lagoo/offers__centarahotelsresorts.com__exclusive-offers-centara-app.md</t>
        </is>
      </c>
    </row>
    <row r="6098">
      <c r="A6098" t="n">
        <v>26</v>
      </c>
      <c r="B6098" t="inlineStr">
        <is>
          <t>Centara Ras Fushi Resort &amp; Spa</t>
        </is>
      </c>
      <c r="C6098" t="inlineStr">
        <is>
          <t>https://www.centarahotelsresorts.com/centara-spotlight/new-mobile-app-your-perfect-travel-companion</t>
        </is>
      </c>
      <c r="D6098" t="inlineStr">
        <is>
          <t>other</t>
        </is>
      </c>
      <c r="E6098" t="inlineStr">
        <is>
          <t>New Mobile App: Your Perfect Travel Companion</t>
        </is>
      </c>
      <c r="F6098" t="n">
        <v>4619</v>
      </c>
      <c r="G6098" t="inlineStr">
        <is>
          <t>2026-10-05</t>
        </is>
      </c>
      <c r="H6098" t="inlineStr">
        <is>
          <t>official</t>
        </is>
      </c>
      <c r="I6098" t="inlineStr">
        <is>
          <t>output/pages/026_centara-ras-fushi-resort-spa/other__centarahotelsresorts.com__centara-spotlight-new-mobile-app-your-perfect-travel-compani.md</t>
        </is>
      </c>
    </row>
    <row r="6099">
      <c r="A6099" t="n">
        <v>85</v>
      </c>
      <c r="B6099" t="inlineStr">
        <is>
          <t>Centara Mirage Lagoon Maldives &amp; Centara Grand Lagoon Maldives</t>
        </is>
      </c>
      <c r="C6099" t="inlineStr">
        <is>
          <t>https://www.centarahotelsresorts.com/centara-spotlight/new-mobile-app-your-perfect-travel-companion</t>
        </is>
      </c>
      <c r="D6099" t="inlineStr">
        <is>
          <t>other</t>
        </is>
      </c>
      <c r="E6099" t="inlineStr">
        <is>
          <t>New Mobile App: Your Perfect Travel Companion</t>
        </is>
      </c>
      <c r="F6099" t="n">
        <v>4619</v>
      </c>
      <c r="G6099" t="inlineStr">
        <is>
          <t>2026-10-05</t>
        </is>
      </c>
      <c r="H6099" t="inlineStr">
        <is>
          <t>official</t>
        </is>
      </c>
      <c r="I6099" t="inlineStr">
        <is>
          <t>output/pages/085_centara-mirage-lagoon-maldives-centara-grand-lagoo/other__centarahotelsresorts.com__centara-spotlight-new-mobile-app-your-perfect-travel-compani.md</t>
        </is>
      </c>
    </row>
    <row r="6100">
      <c r="A6100" t="n">
        <v>26</v>
      </c>
      <c r="B6100" t="inlineStr">
        <is>
          <t>Centara Ras Fushi Resort &amp; Spa</t>
        </is>
      </c>
      <c r="C6100" t="inlineStr">
        <is>
          <t>https://www.centarahotelsresorts.com/centara-spotlight/embrace-the-allure-of-the-maldives-with-exclusive-introductory-privileges</t>
        </is>
      </c>
      <c r="D6100" t="inlineStr">
        <is>
          <t>diving</t>
        </is>
      </c>
      <c r="E6100" t="inlineStr">
        <is>
          <t>Centara Grand Lagoon Maldives Unveils New Standard of Serenity</t>
        </is>
      </c>
      <c r="F6100" t="n">
        <v>3993</v>
      </c>
      <c r="G6100" t="inlineStr">
        <is>
          <t>2026-10-05</t>
        </is>
      </c>
      <c r="H6100" t="inlineStr">
        <is>
          <t>official</t>
        </is>
      </c>
      <c r="I6100" t="inlineStr">
        <is>
          <t>output/pages/026_centara-ras-fushi-resort-spa/diving__centarahotelsresorts.com__centara-spotlight-embrace-the-allure-of-the-maldives-with-ex.md</t>
        </is>
      </c>
    </row>
    <row r="6101">
      <c r="A6101" t="n">
        <v>85</v>
      </c>
      <c r="B6101" t="inlineStr">
        <is>
          <t>Centara Mirage Lagoon Maldives &amp; Centara Grand Lagoon Maldives</t>
        </is>
      </c>
      <c r="C6101" t="inlineStr">
        <is>
          <t>https://www.centarahotelsresorts.com/centara-spotlight/embrace-the-allure-of-the-maldives-with-exclusive-introductory-privileges</t>
        </is>
      </c>
      <c r="D6101" t="inlineStr">
        <is>
          <t>diving</t>
        </is>
      </c>
      <c r="E6101" t="inlineStr">
        <is>
          <t>Centara Grand Lagoon Maldives Unveils New Standard of Serenity</t>
        </is>
      </c>
      <c r="F6101" t="n">
        <v>3993</v>
      </c>
      <c r="G6101" t="inlineStr">
        <is>
          <t>2026-10-05</t>
        </is>
      </c>
      <c r="H6101" t="inlineStr">
        <is>
          <t>official</t>
        </is>
      </c>
      <c r="I6101" t="inlineStr">
        <is>
          <t>output/pages/085_centara-mirage-lagoon-maldives-centara-grand-lagoo/diving__centarahotelsresorts.com__centara-spotlight-embrace-the-allure-of-the-maldives-with-ex.md</t>
        </is>
      </c>
    </row>
    <row r="6102">
      <c r="A6102" t="n">
        <v>26</v>
      </c>
      <c r="B6102" t="inlineStr">
        <is>
          <t>Centara Ras Fushi Resort &amp; Spa</t>
        </is>
      </c>
      <c r="C6102" t="inlineStr">
        <is>
          <t>https://www.centarahotelsresorts.com/journal/these-3-waterparks-in-pattaya-will-add-a-real-splash-to-your-holiday</t>
        </is>
      </c>
      <c r="D6102" t="inlineStr">
        <is>
          <t>excursions</t>
        </is>
      </c>
      <c r="E6102" t="inlineStr">
        <is>
          <t>Discover The Three Best Waterparks In Pattaya, Thailand | Centara Hotels &amp; Resorts</t>
        </is>
      </c>
      <c r="F6102" t="n">
        <v>6752</v>
      </c>
      <c r="G6102" t="inlineStr">
        <is>
          <t>2026-10-05</t>
        </is>
      </c>
      <c r="H6102" t="inlineStr">
        <is>
          <t>official</t>
        </is>
      </c>
      <c r="I6102" t="inlineStr">
        <is>
          <t>output/pages/026_centara-ras-fushi-resort-spa/excursions__centarahotelsresorts.com__journal-these-3-waterparks-in-pattaya-will-add-a-real-splash.md</t>
        </is>
      </c>
    </row>
    <row r="6103">
      <c r="A6103" t="n">
        <v>85</v>
      </c>
      <c r="B6103" t="inlineStr">
        <is>
          <t>Centara Mirage Lagoon Maldives &amp; Centara Grand Lagoon Maldives</t>
        </is>
      </c>
      <c r="C6103" t="inlineStr">
        <is>
          <t>https://www.centarahotelsresorts.com/journal/these-3-waterparks-in-pattaya-will-add-a-real-splash-to-your-holiday</t>
        </is>
      </c>
      <c r="D6103" t="inlineStr">
        <is>
          <t>excursions</t>
        </is>
      </c>
      <c r="E6103" t="inlineStr">
        <is>
          <t>Discover The Three Best Waterparks In Pattaya, Thailand | Centara Hotels &amp; Resorts</t>
        </is>
      </c>
      <c r="F6103" t="n">
        <v>6752</v>
      </c>
      <c r="G6103" t="inlineStr">
        <is>
          <t>2026-10-05</t>
        </is>
      </c>
      <c r="H6103" t="inlineStr">
        <is>
          <t>official</t>
        </is>
      </c>
      <c r="I6103" t="inlineStr">
        <is>
          <t>output/pages/085_centara-mirage-lagoon-maldives-centara-grand-lagoo/excursions__centarahotelsresorts.com__journal-these-3-waterparks-in-pattaya-will-add-a-real-splash.md</t>
        </is>
      </c>
    </row>
    <row r="6104">
      <c r="A6104" t="n">
        <v>26</v>
      </c>
      <c r="B6104" t="inlineStr">
        <is>
          <t>Centara Ras Fushi Resort &amp; Spa</t>
        </is>
      </c>
      <c r="C6104" t="inlineStr">
        <is>
          <t>https://www.centarahotelsresorts.com/journal/eating-like-a-true-global-citizen-international-restaurants-in-bangkok</t>
        </is>
      </c>
      <c r="D6104" t="inlineStr">
        <is>
          <t>dining</t>
        </is>
      </c>
      <c r="E6104" t="inlineStr">
        <is>
          <t>Eating like a global citizen in Bangkok</t>
        </is>
      </c>
      <c r="F6104" t="n">
        <v>5474</v>
      </c>
      <c r="G6104" t="inlineStr">
        <is>
          <t>2026-10-05</t>
        </is>
      </c>
      <c r="H6104" t="inlineStr">
        <is>
          <t>official</t>
        </is>
      </c>
      <c r="I6104" t="inlineStr">
        <is>
          <t>output/pages/026_centara-ras-fushi-resort-spa/dining__centarahotelsresorts.com__journal-eating-like-a-true-global-citizen-international-rest.md</t>
        </is>
      </c>
    </row>
    <row r="6105">
      <c r="A6105" t="n">
        <v>85</v>
      </c>
      <c r="B6105" t="inlineStr">
        <is>
          <t>Centara Mirage Lagoon Maldives &amp; Centara Grand Lagoon Maldives</t>
        </is>
      </c>
      <c r="C6105" t="inlineStr">
        <is>
          <t>https://www.centarahotelsresorts.com/journal/eating-like-a-true-global-citizen-international-restaurants-in-bangkok</t>
        </is>
      </c>
      <c r="D6105" t="inlineStr">
        <is>
          <t>dining</t>
        </is>
      </c>
      <c r="E6105" t="inlineStr">
        <is>
          <t>Eating like a global citizen in Bangkok</t>
        </is>
      </c>
      <c r="F6105" t="n">
        <v>5474</v>
      </c>
      <c r="G6105" t="inlineStr">
        <is>
          <t>2026-10-05</t>
        </is>
      </c>
      <c r="H6105" t="inlineStr">
        <is>
          <t>official</t>
        </is>
      </c>
      <c r="I6105" t="inlineStr">
        <is>
          <t>output/pages/085_centara-mirage-lagoon-maldives-centara-grand-lagoo/dining__centarahotelsresorts.com__journal-eating-like-a-true-global-citizen-international-rest.md</t>
        </is>
      </c>
    </row>
    <row r="6106">
      <c r="A6106" t="n">
        <v>26</v>
      </c>
      <c r="B6106" t="inlineStr">
        <is>
          <t>Centara Ras Fushi Resort &amp; Spa</t>
        </is>
      </c>
      <c r="C6106" t="inlineStr">
        <is>
          <t>https://www.centarahotelsresorts.com/journal</t>
        </is>
      </c>
      <c r="D6106" t="inlineStr">
        <is>
          <t>excursions</t>
        </is>
      </c>
      <c r="E6106" t="inlineStr">
        <is>
          <t>Centara Journal |Unique travel stories &amp; experiences</t>
        </is>
      </c>
      <c r="F6106" t="n">
        <v>1434</v>
      </c>
      <c r="G6106" t="inlineStr">
        <is>
          <t>2026-10-05</t>
        </is>
      </c>
      <c r="H6106" t="inlineStr">
        <is>
          <t>official</t>
        </is>
      </c>
      <c r="I6106" t="inlineStr">
        <is>
          <t>output/pages/026_centara-ras-fushi-resort-spa/excursions__centarahotelsresorts.com__journal.md</t>
        </is>
      </c>
    </row>
    <row r="6107">
      <c r="A6107" t="n">
        <v>85</v>
      </c>
      <c r="B6107" t="inlineStr">
        <is>
          <t>Centara Mirage Lagoon Maldives &amp; Centara Grand Lagoon Maldives</t>
        </is>
      </c>
      <c r="C6107" t="inlineStr">
        <is>
          <t>https://www.centarahotelsresorts.com/journal</t>
        </is>
      </c>
      <c r="D6107" t="inlineStr">
        <is>
          <t>excursions</t>
        </is>
      </c>
      <c r="E6107" t="inlineStr">
        <is>
          <t>Centara Journal |Unique travel stories &amp; experiences</t>
        </is>
      </c>
      <c r="F6107" t="n">
        <v>1434</v>
      </c>
      <c r="G6107" t="inlineStr">
        <is>
          <t>2026-10-05</t>
        </is>
      </c>
      <c r="H6107" t="inlineStr">
        <is>
          <t>official</t>
        </is>
      </c>
      <c r="I6107" t="inlineStr">
        <is>
          <t>output/pages/085_centara-mirage-lagoon-maldives-centara-grand-lagoo/excursions__centarahotelsresorts.com__journal.md</t>
        </is>
      </c>
    </row>
    <row r="6108">
      <c r="A6108" t="n">
        <v>26</v>
      </c>
      <c r="B6108" t="inlineStr">
        <is>
          <t>Centara Ras Fushi Resort &amp; Spa</t>
        </is>
      </c>
      <c r="C6108" t="inlineStr">
        <is>
          <t>https://www.centarahotelsresorts.com/centara-spotlight/centara-listed-thsi-award-sustainability</t>
        </is>
      </c>
      <c r="D6108" t="inlineStr">
        <is>
          <t>sustainability</t>
        </is>
      </c>
      <c r="E6108" t="inlineStr">
        <is>
          <t>Centara Listed in THSI Award for Sustainability</t>
        </is>
      </c>
      <c r="F6108" t="n">
        <v>4562</v>
      </c>
      <c r="G6108" t="inlineStr">
        <is>
          <t>2026-10-05</t>
        </is>
      </c>
      <c r="H6108" t="inlineStr">
        <is>
          <t>official</t>
        </is>
      </c>
      <c r="I6108" t="inlineStr">
        <is>
          <t>output/pages/026_centara-ras-fushi-resort-spa/sustainability__centarahotelsresorts.com__centara-spotlight-centara-listed-thsi-award-sustainability.md</t>
        </is>
      </c>
    </row>
    <row r="6109">
      <c r="A6109" t="n">
        <v>85</v>
      </c>
      <c r="B6109" t="inlineStr">
        <is>
          <t>Centara Mirage Lagoon Maldives &amp; Centara Grand Lagoon Maldives</t>
        </is>
      </c>
      <c r="C6109" t="inlineStr">
        <is>
          <t>https://www.centarahotelsresorts.com/centara-spotlight/centara-listed-thsi-award-sustainability</t>
        </is>
      </c>
      <c r="D6109" t="inlineStr">
        <is>
          <t>sustainability</t>
        </is>
      </c>
      <c r="E6109" t="inlineStr">
        <is>
          <t>Centara Listed in THSI Award for Sustainability</t>
        </is>
      </c>
      <c r="F6109" t="n">
        <v>4562</v>
      </c>
      <c r="G6109" t="inlineStr">
        <is>
          <t>2026-10-05</t>
        </is>
      </c>
      <c r="H6109" t="inlineStr">
        <is>
          <t>official</t>
        </is>
      </c>
      <c r="I6109" t="inlineStr">
        <is>
          <t>output/pages/085_centara-mirage-lagoon-maldives-centara-grand-lagoo/sustainability__centarahotelsresorts.com__centara-spotlight-centara-listed-thsi-award-sustainability.md</t>
        </is>
      </c>
    </row>
    <row r="6110">
      <c r="A6110" t="n">
        <v>26</v>
      </c>
      <c r="B6110" t="inlineStr">
        <is>
          <t>Centara Ras Fushi Resort &amp; Spa</t>
        </is>
      </c>
      <c r="C6110" t="inlineStr">
        <is>
          <t>https://www.centarahotelsresorts.com/centarareserve/tg-jp-2023</t>
        </is>
      </c>
      <c r="D6110" t="inlineStr">
        <is>
          <t>overview</t>
        </is>
      </c>
      <c r="E6110" t="inlineStr">
        <is>
          <t>Centara Hotels &amp; Resorts X Thai Airways</t>
        </is>
      </c>
      <c r="F6110" t="n">
        <v>4575</v>
      </c>
      <c r="G6110" t="inlineStr">
        <is>
          <t>2026-10-05</t>
        </is>
      </c>
      <c r="H6110" t="inlineStr">
        <is>
          <t>official</t>
        </is>
      </c>
      <c r="I6110" t="inlineStr">
        <is>
          <t>output/pages/026_centara-ras-fushi-resort-spa/overview__centarahotelsresorts.com__centarareserve-tg-jp-2023.md</t>
        </is>
      </c>
    </row>
    <row r="6111">
      <c r="A6111" t="n">
        <v>85</v>
      </c>
      <c r="B6111" t="inlineStr">
        <is>
          <t>Centara Mirage Lagoon Maldives &amp; Centara Grand Lagoon Maldives</t>
        </is>
      </c>
      <c r="C6111" t="inlineStr">
        <is>
          <t>https://www.centarahotelsresorts.com/centarareserve/tg-jp-2023</t>
        </is>
      </c>
      <c r="D6111" t="inlineStr">
        <is>
          <t>overview</t>
        </is>
      </c>
      <c r="E6111" t="inlineStr">
        <is>
          <t>Centara Hotels &amp; Resorts X Thai Airways</t>
        </is>
      </c>
      <c r="F6111" t="n">
        <v>4575</v>
      </c>
      <c r="G6111" t="inlineStr">
        <is>
          <t>2026-10-05</t>
        </is>
      </c>
      <c r="H6111" t="inlineStr">
        <is>
          <t>official</t>
        </is>
      </c>
      <c r="I6111" t="inlineStr">
        <is>
          <t>output/pages/085_centara-mirage-lagoon-maldives-centara-grand-lagoo/overview__centarahotelsresorts.com__centarareserve-tg-jp-2023.md</t>
        </is>
      </c>
    </row>
    <row r="6112">
      <c r="A6112" t="n">
        <v>26</v>
      </c>
      <c r="B6112" t="inlineStr">
        <is>
          <t>Centara Ras Fushi Resort &amp; Spa</t>
        </is>
      </c>
      <c r="C6112" t="inlineStr">
        <is>
          <t>https://www.centarahotelsresorts.com/good-governance</t>
        </is>
      </c>
      <c r="D6112" t="inlineStr">
        <is>
          <t>other</t>
        </is>
      </c>
      <c r="E6112" t="inlineStr">
        <is>
          <t>Good Governance</t>
        </is>
      </c>
      <c r="F6112" t="n">
        <v>2922</v>
      </c>
      <c r="G6112" t="inlineStr">
        <is>
          <t>2026-10-05</t>
        </is>
      </c>
      <c r="H6112" t="inlineStr">
        <is>
          <t>official</t>
        </is>
      </c>
      <c r="I6112" t="inlineStr">
        <is>
          <t>output/pages/026_centara-ras-fushi-resort-spa/other__centarahotelsresorts.com__good-governance.md</t>
        </is>
      </c>
    </row>
    <row r="6113">
      <c r="A6113" t="n">
        <v>85</v>
      </c>
      <c r="B6113" t="inlineStr">
        <is>
          <t>Centara Mirage Lagoon Maldives &amp; Centara Grand Lagoon Maldives</t>
        </is>
      </c>
      <c r="C6113" t="inlineStr">
        <is>
          <t>https://www.centarahotelsresorts.com/good-governance</t>
        </is>
      </c>
      <c r="D6113" t="inlineStr">
        <is>
          <t>other</t>
        </is>
      </c>
      <c r="E6113" t="inlineStr">
        <is>
          <t>Good Governance</t>
        </is>
      </c>
      <c r="F6113" t="n">
        <v>2922</v>
      </c>
      <c r="G6113" t="inlineStr">
        <is>
          <t>2026-10-05</t>
        </is>
      </c>
      <c r="H6113" t="inlineStr">
        <is>
          <t>official</t>
        </is>
      </c>
      <c r="I6113" t="inlineStr">
        <is>
          <t>output/pages/085_centara-mirage-lagoon-maldives-centara-grand-lagoo/other__centarahotelsresorts.com__good-governance.md</t>
        </is>
      </c>
    </row>
    <row r="6114">
      <c r="A6114" t="n">
        <v>26</v>
      </c>
      <c r="B6114" t="inlineStr">
        <is>
          <t>Centara Ras Fushi Resort &amp; Spa</t>
        </is>
      </c>
      <c r="C6114" t="inlineStr">
        <is>
          <t>https://www.centarahotelsresorts.com/centarareserve/crs/the-villa-reserve-experience</t>
        </is>
      </c>
      <c r="D6114" t="inlineStr">
        <is>
          <t>excursions</t>
        </is>
      </c>
      <c r="E6114" t="inlineStr">
        <is>
          <t>The Villa Reserve Experience | Centara Reserve</t>
        </is>
      </c>
      <c r="F6114" t="n">
        <v>3155</v>
      </c>
      <c r="G6114" t="inlineStr">
        <is>
          <t>2026-10-05</t>
        </is>
      </c>
      <c r="H6114" t="inlineStr">
        <is>
          <t>official</t>
        </is>
      </c>
      <c r="I6114" t="inlineStr">
        <is>
          <t>output/pages/026_centara-ras-fushi-resort-spa/excursions__centarahotelsresorts.com__centarareserve-crs-the-villa-reserve-experience.md</t>
        </is>
      </c>
    </row>
    <row r="6115">
      <c r="A6115" t="n">
        <v>85</v>
      </c>
      <c r="B6115" t="inlineStr">
        <is>
          <t>Centara Mirage Lagoon Maldives &amp; Centara Grand Lagoon Maldives</t>
        </is>
      </c>
      <c r="C6115" t="inlineStr">
        <is>
          <t>https://www.centarahotelsresorts.com/centarareserve/crs/the-villa-reserve-experience</t>
        </is>
      </c>
      <c r="D6115" t="inlineStr">
        <is>
          <t>excursions</t>
        </is>
      </c>
      <c r="E6115" t="inlineStr">
        <is>
          <t>The Villa Reserve Experience | Centara Reserve</t>
        </is>
      </c>
      <c r="F6115" t="n">
        <v>3155</v>
      </c>
      <c r="G6115" t="inlineStr">
        <is>
          <t>2026-10-05</t>
        </is>
      </c>
      <c r="H6115" t="inlineStr">
        <is>
          <t>official</t>
        </is>
      </c>
      <c r="I6115" t="inlineStr">
        <is>
          <t>output/pages/085_centara-mirage-lagoon-maldives-centara-grand-lagoo/excursions__centarahotelsresorts.com__centarareserve-crs-the-villa-reserve-experience.md</t>
        </is>
      </c>
    </row>
    <row r="6116">
      <c r="A6116" t="n">
        <v>26</v>
      </c>
      <c r="B6116" t="inlineStr">
        <is>
          <t>Centara Ras Fushi Resort &amp; Spa</t>
        </is>
      </c>
      <c r="C6116" t="inlineStr">
        <is>
          <t>https://www.centarahotelsresorts.com/journal/a-guide-to-middle-eastern-food-in-oman</t>
        </is>
      </c>
      <c r="D6116" t="inlineStr">
        <is>
          <t>dining</t>
        </is>
      </c>
      <c r="E6116" t="inlineStr">
        <is>
          <t>A guide to Middle Eastern food in Oman</t>
        </is>
      </c>
      <c r="F6116" t="n">
        <v>4011</v>
      </c>
      <c r="G6116" t="inlineStr">
        <is>
          <t>2026-10-05</t>
        </is>
      </c>
      <c r="H6116" t="inlineStr">
        <is>
          <t>official</t>
        </is>
      </c>
      <c r="I6116" t="inlineStr">
        <is>
          <t>output/pages/026_centara-ras-fushi-resort-spa/dining__centarahotelsresorts.com__journal-a-guide-to-middle-eastern-food-in-oman.md</t>
        </is>
      </c>
    </row>
    <row r="6117">
      <c r="A6117" t="n">
        <v>85</v>
      </c>
      <c r="B6117" t="inlineStr">
        <is>
          <t>Centara Mirage Lagoon Maldives &amp; Centara Grand Lagoon Maldives</t>
        </is>
      </c>
      <c r="C6117" t="inlineStr">
        <is>
          <t>https://www.centarahotelsresorts.com/journal/a-guide-to-middle-eastern-food-in-oman</t>
        </is>
      </c>
      <c r="D6117" t="inlineStr">
        <is>
          <t>dining</t>
        </is>
      </c>
      <c r="E6117" t="inlineStr">
        <is>
          <t>A guide to Middle Eastern food in Oman</t>
        </is>
      </c>
      <c r="F6117" t="n">
        <v>4011</v>
      </c>
      <c r="G6117" t="inlineStr">
        <is>
          <t>2026-10-05</t>
        </is>
      </c>
      <c r="H6117" t="inlineStr">
        <is>
          <t>official</t>
        </is>
      </c>
      <c r="I6117" t="inlineStr">
        <is>
          <t>output/pages/085_centara-mirage-lagoon-maldives-centara-grand-lagoo/dining__centarahotelsresorts.com__journal-a-guide-to-middle-eastern-food-in-oman.md</t>
        </is>
      </c>
    </row>
    <row r="6118">
      <c r="A6118" t="n">
        <v>26</v>
      </c>
      <c r="B6118" t="inlineStr">
        <is>
          <t>Centara Ras Fushi Resort &amp; Spa</t>
        </is>
      </c>
      <c r="C6118" t="inlineStr">
        <is>
          <t>https://www.centarahotelsresorts.com/centara-spotlight/pave-the-way%20for-smart-hotels-with-renewable-energy</t>
        </is>
      </c>
      <c r="D6118" t="inlineStr">
        <is>
          <t>other</t>
        </is>
      </c>
      <c r="E6118" t="inlineStr">
        <is>
          <t>Pave the Way for 'Smart Hotels' with Renewable Energy</t>
        </is>
      </c>
      <c r="F6118" t="n">
        <v>3014</v>
      </c>
      <c r="G6118" t="inlineStr">
        <is>
          <t>2026-10-05</t>
        </is>
      </c>
      <c r="H6118" t="inlineStr">
        <is>
          <t>official</t>
        </is>
      </c>
      <c r="I6118" t="inlineStr">
        <is>
          <t>output/pages/026_centara-ras-fushi-resort-spa/other__centarahotelsresorts.com__centara-spotlight-pave-the-way-20for-smart-hotels-with-renew.md</t>
        </is>
      </c>
    </row>
    <row r="6119">
      <c r="A6119" t="n">
        <v>85</v>
      </c>
      <c r="B6119" t="inlineStr">
        <is>
          <t>Centara Mirage Lagoon Maldives &amp; Centara Grand Lagoon Maldives</t>
        </is>
      </c>
      <c r="C6119" t="inlineStr">
        <is>
          <t>https://www.centarahotelsresorts.com/centara-spotlight/pave-the-way%20for-smart-hotels-with-renewable-energy</t>
        </is>
      </c>
      <c r="D6119" t="inlineStr">
        <is>
          <t>other</t>
        </is>
      </c>
      <c r="E6119" t="inlineStr">
        <is>
          <t>Pave the Way for 'Smart Hotels' with Renewable Energy</t>
        </is>
      </c>
      <c r="F6119" t="n">
        <v>3014</v>
      </c>
      <c r="G6119" t="inlineStr">
        <is>
          <t>2026-10-05</t>
        </is>
      </c>
      <c r="H6119" t="inlineStr">
        <is>
          <t>official</t>
        </is>
      </c>
      <c r="I6119" t="inlineStr">
        <is>
          <t>output/pages/085_centara-mirage-lagoon-maldives-centara-grand-lagoo/other__centarahotelsresorts.com__centara-spotlight-pave-the-way-20for-smart-hotels-with-renew.md</t>
        </is>
      </c>
    </row>
    <row r="6120">
      <c r="A6120" t="n">
        <v>26</v>
      </c>
      <c r="B6120" t="inlineStr">
        <is>
          <t>Centara Ras Fushi Resort &amp; Spa</t>
        </is>
      </c>
      <c r="C6120" t="inlineStr">
        <is>
          <t>https://www.centarahotelsresorts.com/journal/where-to-go-when-it-rains-in-Cha-Am</t>
        </is>
      </c>
      <c r="D6120" t="inlineStr">
        <is>
          <t>overview</t>
        </is>
      </c>
      <c r="E6120" t="inlineStr">
        <is>
          <t>Where to Go When It Rains in Cha-Am | Centara Hotels &amp; Resorts</t>
        </is>
      </c>
      <c r="F6120" t="n">
        <v>3418</v>
      </c>
      <c r="G6120" t="inlineStr">
        <is>
          <t>2026-10-05</t>
        </is>
      </c>
      <c r="H6120" t="inlineStr">
        <is>
          <t>official</t>
        </is>
      </c>
      <c r="I6120" t="inlineStr">
        <is>
          <t>output/pages/026_centara-ras-fushi-resort-spa/overview__centarahotelsresorts.com__journal-where-to-go-when-it-rains-in-cha-am.md</t>
        </is>
      </c>
    </row>
    <row r="6121">
      <c r="A6121" t="n">
        <v>85</v>
      </c>
      <c r="B6121" t="inlineStr">
        <is>
          <t>Centara Mirage Lagoon Maldives &amp; Centara Grand Lagoon Maldives</t>
        </is>
      </c>
      <c r="C6121" t="inlineStr">
        <is>
          <t>https://www.centarahotelsresorts.com/journal/where-to-go-when-it-rains-in-Cha-Am</t>
        </is>
      </c>
      <c r="D6121" t="inlineStr">
        <is>
          <t>overview</t>
        </is>
      </c>
      <c r="E6121" t="inlineStr">
        <is>
          <t>Where to Go When It Rains in Cha-Am | Centara Hotels &amp; Resorts</t>
        </is>
      </c>
      <c r="F6121" t="n">
        <v>3418</v>
      </c>
      <c r="G6121" t="inlineStr">
        <is>
          <t>2026-10-05</t>
        </is>
      </c>
      <c r="H6121" t="inlineStr">
        <is>
          <t>official</t>
        </is>
      </c>
      <c r="I6121" t="inlineStr">
        <is>
          <t>output/pages/085_centara-mirage-lagoon-maldives-centara-grand-lagoo/overview__centarahotelsresorts.com__journal-where-to-go-when-it-rains-in-cha-am.md</t>
        </is>
      </c>
    </row>
    <row r="6122">
      <c r="A6122" t="n">
        <v>26</v>
      </c>
      <c r="B6122" t="inlineStr">
        <is>
          <t>Centara Ras Fushi Resort &amp; Spa</t>
        </is>
      </c>
      <c r="C6122" t="inlineStr">
        <is>
          <t>https://www.centarahotelsresorts.com/journal/celebrating-the-full-moon-party-in-koh-phangan</t>
        </is>
      </c>
      <c r="D6122" t="inlineStr">
        <is>
          <t>wedding</t>
        </is>
      </c>
      <c r="E6122" t="inlineStr">
        <is>
          <t>Celebrating the Full Moon Party in Koh Phangan</t>
        </is>
      </c>
      <c r="F6122" t="n">
        <v>4217</v>
      </c>
      <c r="G6122" t="inlineStr">
        <is>
          <t>2026-10-05</t>
        </is>
      </c>
      <c r="H6122" t="inlineStr">
        <is>
          <t>official</t>
        </is>
      </c>
      <c r="I6122" t="inlineStr">
        <is>
          <t>output/pages/026_centara-ras-fushi-resort-spa/wedding__centarahotelsresorts.com__journal-celebrating-the-full-moon-party-in-koh-phangan.md</t>
        </is>
      </c>
    </row>
    <row r="6123">
      <c r="A6123" t="n">
        <v>85</v>
      </c>
      <c r="B6123" t="inlineStr">
        <is>
          <t>Centara Mirage Lagoon Maldives &amp; Centara Grand Lagoon Maldives</t>
        </is>
      </c>
      <c r="C6123" t="inlineStr">
        <is>
          <t>https://www.centarahotelsresorts.com/journal/celebrating-the-full-moon-party-in-koh-phangan</t>
        </is>
      </c>
      <c r="D6123" t="inlineStr">
        <is>
          <t>wedding</t>
        </is>
      </c>
      <c r="E6123" t="inlineStr">
        <is>
          <t>Celebrating the Full Moon Party in Koh Phangan</t>
        </is>
      </c>
      <c r="F6123" t="n">
        <v>4217</v>
      </c>
      <c r="G6123" t="inlineStr">
        <is>
          <t>2026-10-05</t>
        </is>
      </c>
      <c r="H6123" t="inlineStr">
        <is>
          <t>official</t>
        </is>
      </c>
      <c r="I6123" t="inlineStr">
        <is>
          <t>output/pages/085_centara-mirage-lagoon-maldives-centara-grand-lagoo/wedding__centarahotelsresorts.com__journal-celebrating-the-full-moon-party-in-koh-phangan.md</t>
        </is>
      </c>
    </row>
    <row r="6124">
      <c r="A6124" t="n">
        <v>26</v>
      </c>
      <c r="B6124" t="inlineStr">
        <is>
          <t>Centara Ras Fushi Resort &amp; Spa</t>
        </is>
      </c>
      <c r="C6124" t="inlineStr">
        <is>
          <t>https://www.centarahotelsresorts.com/corporate-deloitte</t>
        </is>
      </c>
      <c r="D6124" t="inlineStr">
        <is>
          <t>overview</t>
        </is>
      </c>
      <c r="E6124" t="inlineStr">
        <is>
          <t>Centara Exclusive Partner Privileges | Centara Hotels &amp; Resorts</t>
        </is>
      </c>
      <c r="F6124" t="n">
        <v>4454</v>
      </c>
      <c r="G6124" t="inlineStr">
        <is>
          <t>2026-10-05</t>
        </is>
      </c>
      <c r="H6124" t="inlineStr">
        <is>
          <t>official</t>
        </is>
      </c>
      <c r="I6124" t="inlineStr">
        <is>
          <t>output/pages/026_centara-ras-fushi-resort-spa/overview__centarahotelsresorts.com__corporate-deloitte.md</t>
        </is>
      </c>
    </row>
    <row r="6125">
      <c r="A6125" t="n">
        <v>85</v>
      </c>
      <c r="B6125" t="inlineStr">
        <is>
          <t>Centara Mirage Lagoon Maldives &amp; Centara Grand Lagoon Maldives</t>
        </is>
      </c>
      <c r="C6125" t="inlineStr">
        <is>
          <t>https://www.centarahotelsresorts.com/corporate-deloitte</t>
        </is>
      </c>
      <c r="D6125" t="inlineStr">
        <is>
          <t>overview</t>
        </is>
      </c>
      <c r="E6125" t="inlineStr">
        <is>
          <t>Centara Exclusive Partner Privileges | Centara Hotels &amp; Resorts</t>
        </is>
      </c>
      <c r="F6125" t="n">
        <v>4454</v>
      </c>
      <c r="G6125" t="inlineStr">
        <is>
          <t>2026-10-05</t>
        </is>
      </c>
      <c r="H6125" t="inlineStr">
        <is>
          <t>official</t>
        </is>
      </c>
      <c r="I6125" t="inlineStr">
        <is>
          <t>output/pages/085_centara-mirage-lagoon-maldives-centara-grand-lagoo/overview__centarahotelsresorts.com__corporate-deloitte.md</t>
        </is>
      </c>
    </row>
    <row r="6126">
      <c r="A6126" t="n">
        <v>26</v>
      </c>
      <c r="B6126" t="inlineStr">
        <is>
          <t>Centara Ras Fushi Resort &amp; Spa</t>
        </is>
      </c>
      <c r="C6126" t="inlineStr">
        <is>
          <t>https://www.centarahotelsresorts.com/centara-spotlight/centara-40th-anniversary-charity-campaign</t>
        </is>
      </c>
      <c r="D6126" t="inlineStr">
        <is>
          <t>other</t>
        </is>
      </c>
      <c r="E6126" t="inlineStr">
        <is>
          <t>Centara 40th Anniversary Charity Campaign</t>
        </is>
      </c>
      <c r="F6126" t="n">
        <v>2964</v>
      </c>
      <c r="G6126" t="inlineStr">
        <is>
          <t>2026-10-05</t>
        </is>
      </c>
      <c r="H6126" t="inlineStr">
        <is>
          <t>official</t>
        </is>
      </c>
      <c r="I6126" t="inlineStr">
        <is>
          <t>output/pages/026_centara-ras-fushi-resort-spa/other__centarahotelsresorts.com__centara-spotlight-centara-40th-anniversary-charity-campaign.md</t>
        </is>
      </c>
    </row>
    <row r="6127">
      <c r="A6127" t="n">
        <v>85</v>
      </c>
      <c r="B6127" t="inlineStr">
        <is>
          <t>Centara Mirage Lagoon Maldives &amp; Centara Grand Lagoon Maldives</t>
        </is>
      </c>
      <c r="C6127" t="inlineStr">
        <is>
          <t>https://www.centarahotelsresorts.com/centara-spotlight/centara-40th-anniversary-charity-campaign</t>
        </is>
      </c>
      <c r="D6127" t="inlineStr">
        <is>
          <t>other</t>
        </is>
      </c>
      <c r="E6127" t="inlineStr">
        <is>
          <t>Centara 40th Anniversary Charity Campaign</t>
        </is>
      </c>
      <c r="F6127" t="n">
        <v>2964</v>
      </c>
      <c r="G6127" t="inlineStr">
        <is>
          <t>2026-10-05</t>
        </is>
      </c>
      <c r="H6127" t="inlineStr">
        <is>
          <t>official</t>
        </is>
      </c>
      <c r="I6127" t="inlineStr">
        <is>
          <t>output/pages/085_centara-mirage-lagoon-maldives-centara-grand-lagoo/other__centarahotelsresorts.com__centara-spotlight-centara-40th-anniversary-charity-campaign.md</t>
        </is>
      </c>
    </row>
    <row r="6128">
      <c r="A6128" t="n">
        <v>26</v>
      </c>
      <c r="B6128" t="inlineStr">
        <is>
          <t>Centara Ras Fushi Resort &amp; Spa</t>
        </is>
      </c>
      <c r="C6128" t="inlineStr">
        <is>
          <t>https://www.centarahotelsresorts.com/centarareserve/centara-place-to-be</t>
        </is>
      </c>
      <c r="D6128" t="inlineStr">
        <is>
          <t>other</t>
        </is>
      </c>
      <c r="E6128" t="inlineStr">
        <is>
          <t>The Place to Be</t>
        </is>
      </c>
      <c r="F6128" t="n">
        <v>4895</v>
      </c>
      <c r="G6128" t="inlineStr">
        <is>
          <t>2026-10-05</t>
        </is>
      </c>
      <c r="H6128" t="inlineStr">
        <is>
          <t>official</t>
        </is>
      </c>
      <c r="I6128" t="inlineStr">
        <is>
          <t>output/pages/026_centara-ras-fushi-resort-spa/other__centarahotelsresorts.com__centarareserve-centara-place-to-be.md</t>
        </is>
      </c>
    </row>
    <row r="6129">
      <c r="A6129" t="n">
        <v>85</v>
      </c>
      <c r="B6129" t="inlineStr">
        <is>
          <t>Centara Mirage Lagoon Maldives &amp; Centara Grand Lagoon Maldives</t>
        </is>
      </c>
      <c r="C6129" t="inlineStr">
        <is>
          <t>https://www.centarahotelsresorts.com/centarareserve/centara-place-to-be</t>
        </is>
      </c>
      <c r="D6129" t="inlineStr">
        <is>
          <t>other</t>
        </is>
      </c>
      <c r="E6129" t="inlineStr">
        <is>
          <t>The Place to Be</t>
        </is>
      </c>
      <c r="F6129" t="n">
        <v>4895</v>
      </c>
      <c r="G6129" t="inlineStr">
        <is>
          <t>2026-10-05</t>
        </is>
      </c>
      <c r="H6129" t="inlineStr">
        <is>
          <t>official</t>
        </is>
      </c>
      <c r="I6129" t="inlineStr">
        <is>
          <t>output/pages/085_centara-mirage-lagoon-maldives-centara-grand-lagoo/other__centarahotelsresorts.com__centarareserve-centara-place-to-be.md</t>
        </is>
      </c>
    </row>
    <row r="6130">
      <c r="A6130" t="n">
        <v>26</v>
      </c>
      <c r="B6130" t="inlineStr">
        <is>
          <t>Centara Ras Fushi Resort &amp; Spa</t>
        </is>
      </c>
      <c r="C6130" t="inlineStr">
        <is>
          <t>https://www.centarahotelsresorts.com/destination/muscat-hotels</t>
        </is>
      </c>
      <c r="D6130" t="inlineStr">
        <is>
          <t>overview</t>
        </is>
      </c>
      <c r="E6130" t="inlineStr">
        <is>
          <t>Find all Centara hotels and resorts in Muscat, and explore local attractions</t>
        </is>
      </c>
      <c r="F6130" t="n">
        <v>3173</v>
      </c>
      <c r="G6130" t="inlineStr">
        <is>
          <t>2026-10-05</t>
        </is>
      </c>
      <c r="H6130" t="inlineStr">
        <is>
          <t>official</t>
        </is>
      </c>
      <c r="I6130" t="inlineStr">
        <is>
          <t>output/pages/026_centara-ras-fushi-resort-spa/overview__centarahotelsresorts.com__destination-muscat-hotels.md</t>
        </is>
      </c>
    </row>
    <row r="6131">
      <c r="A6131" t="n">
        <v>85</v>
      </c>
      <c r="B6131" t="inlineStr">
        <is>
          <t>Centara Mirage Lagoon Maldives &amp; Centara Grand Lagoon Maldives</t>
        </is>
      </c>
      <c r="C6131" t="inlineStr">
        <is>
          <t>https://www.centarahotelsresorts.com/destination/muscat-hotels</t>
        </is>
      </c>
      <c r="D6131" t="inlineStr">
        <is>
          <t>overview</t>
        </is>
      </c>
      <c r="E6131" t="inlineStr">
        <is>
          <t>Find all Centara hotels and resorts in Muscat, and explore local attractions</t>
        </is>
      </c>
      <c r="F6131" t="n">
        <v>3173</v>
      </c>
      <c r="G6131" t="inlineStr">
        <is>
          <t>2026-10-05</t>
        </is>
      </c>
      <c r="H6131" t="inlineStr">
        <is>
          <t>official</t>
        </is>
      </c>
      <c r="I6131" t="inlineStr">
        <is>
          <t>output/pages/085_centara-mirage-lagoon-maldives-centara-grand-lagoo/overview__centarahotelsresorts.com__destination-muscat-hotels.md</t>
        </is>
      </c>
    </row>
    <row r="6132">
      <c r="A6132" t="n">
        <v>26</v>
      </c>
      <c r="B6132" t="inlineStr">
        <is>
          <t>Centara Ras Fushi Resort &amp; Spa</t>
        </is>
      </c>
      <c r="C6132" t="inlineStr">
        <is>
          <t>https://www.centarahotelsresorts.com/centara-spotlight/centara-ras-fushi-resort-spa-maldives-shines-at-the-2023-world-luxury-spa-awards-%20winning-three-prestigious-accolade</t>
        </is>
      </c>
      <c r="D6132" t="inlineStr">
        <is>
          <t>spa</t>
        </is>
      </c>
      <c r="E6132" t="inlineStr">
        <is>
          <t>Centara Ras Fushi Resort &amp; Spa Maldives Shines at the 2023 World Luxury Spa Awards, Winning Three Prestigious Accolades</t>
        </is>
      </c>
      <c r="F6132" t="n">
        <v>3794</v>
      </c>
      <c r="G6132" t="inlineStr">
        <is>
          <t>2026-10-05</t>
        </is>
      </c>
      <c r="H6132" t="inlineStr">
        <is>
          <t>official</t>
        </is>
      </c>
      <c r="I6132" t="inlineStr">
        <is>
          <t>output/pages/026_centara-ras-fushi-resort-spa/spa__centarahotelsresorts.com__centara-spotlight-centara-ras-fushi-resort-spa-maldives-shin.md</t>
        </is>
      </c>
    </row>
    <row r="6133">
      <c r="A6133" t="n">
        <v>85</v>
      </c>
      <c r="B6133" t="inlineStr">
        <is>
          <t>Centara Mirage Lagoon Maldives &amp; Centara Grand Lagoon Maldives</t>
        </is>
      </c>
      <c r="C6133" t="inlineStr">
        <is>
          <t>https://www.centarahotelsresorts.com/centara-spotlight/centara-ras-fushi-resort-spa-maldives-shines-at-the-2023-world-luxury-spa-awards-%20winning-three-prestigious-accolade</t>
        </is>
      </c>
      <c r="D6133" t="inlineStr">
        <is>
          <t>spa</t>
        </is>
      </c>
      <c r="E6133" t="inlineStr">
        <is>
          <t>Centara Ras Fushi Resort &amp; Spa Maldives Shines at the 2023 World Luxury Spa Awards, Winning Three Prestigious Accolades</t>
        </is>
      </c>
      <c r="F6133" t="n">
        <v>3794</v>
      </c>
      <c r="G6133" t="inlineStr">
        <is>
          <t>2026-10-05</t>
        </is>
      </c>
      <c r="H6133" t="inlineStr">
        <is>
          <t>official</t>
        </is>
      </c>
      <c r="I6133" t="inlineStr">
        <is>
          <t>output/pages/085_centara-mirage-lagoon-maldives-centara-grand-lagoo/spa__centarahotelsresorts.com__centara-spotlight-centara-ras-fushi-resort-spa-maldives-shin.md</t>
        </is>
      </c>
    </row>
    <row r="6134">
      <c r="A6134" t="n">
        <v>26</v>
      </c>
      <c r="B6134" t="inlineStr">
        <is>
          <t>Centara Ras Fushi Resort &amp; Spa</t>
        </is>
      </c>
      <c r="C6134" t="inlineStr">
        <is>
          <t>https://www.centarahotelsresorts.com/centara-spotlight/eight-prestigious-awards-from-institutional-investor-2024-asia-pacific</t>
        </is>
      </c>
      <c r="D6134" t="inlineStr">
        <is>
          <t>other</t>
        </is>
      </c>
      <c r="E6134" t="inlineStr">
        <is>
          <t>Eight Prestigious Awards from Institutional Investor’s 2024 Asia-Pacific</t>
        </is>
      </c>
      <c r="F6134" t="n">
        <v>3096</v>
      </c>
      <c r="G6134" t="inlineStr">
        <is>
          <t>2026-10-05</t>
        </is>
      </c>
      <c r="H6134" t="inlineStr">
        <is>
          <t>official</t>
        </is>
      </c>
      <c r="I6134" t="inlineStr">
        <is>
          <t>output/pages/026_centara-ras-fushi-resort-spa/other__centarahotelsresorts.com__centara-spotlight-eight-prestigious-awards-from-institutiona.md</t>
        </is>
      </c>
    </row>
    <row r="6135">
      <c r="A6135" t="n">
        <v>85</v>
      </c>
      <c r="B6135" t="inlineStr">
        <is>
          <t>Centara Mirage Lagoon Maldives &amp; Centara Grand Lagoon Maldives</t>
        </is>
      </c>
      <c r="C6135" t="inlineStr">
        <is>
          <t>https://www.centarahotelsresorts.com/centara-spotlight/eight-prestigious-awards-from-institutional-investor-2024-asia-pacific</t>
        </is>
      </c>
      <c r="D6135" t="inlineStr">
        <is>
          <t>other</t>
        </is>
      </c>
      <c r="E6135" t="inlineStr">
        <is>
          <t>Eight Prestigious Awards from Institutional Investor’s 2024 Asia-Pacific</t>
        </is>
      </c>
      <c r="F6135" t="n">
        <v>3096</v>
      </c>
      <c r="G6135" t="inlineStr">
        <is>
          <t>2026-10-05</t>
        </is>
      </c>
      <c r="H6135" t="inlineStr">
        <is>
          <t>official</t>
        </is>
      </c>
      <c r="I6135" t="inlineStr">
        <is>
          <t>output/pages/085_centara-mirage-lagoon-maldives-centara-grand-lagoo/other__centarahotelsresorts.com__centara-spotlight-eight-prestigious-awards-from-institutiona.md</t>
        </is>
      </c>
    </row>
    <row r="6136">
      <c r="A6136" t="n">
        <v>26</v>
      </c>
      <c r="B6136" t="inlineStr">
        <is>
          <t>Centara Ras Fushi Resort &amp; Spa</t>
        </is>
      </c>
      <c r="C6136" t="inlineStr">
        <is>
          <t>https://www.centarahotelsresorts.com/centara-spotlight/centara-life-redefines-flexible-travel</t>
        </is>
      </c>
      <c r="D6136" t="inlineStr">
        <is>
          <t>other</t>
        </is>
      </c>
      <c r="E6136" t="inlineStr">
        <is>
          <t>Centara Life Redefines Flexible Travel</t>
        </is>
      </c>
      <c r="F6136" t="n">
        <v>3487</v>
      </c>
      <c r="G6136" t="inlineStr">
        <is>
          <t>2026-10-05</t>
        </is>
      </c>
      <c r="H6136" t="inlineStr">
        <is>
          <t>official</t>
        </is>
      </c>
      <c r="I6136" t="inlineStr">
        <is>
          <t>output/pages/026_centara-ras-fushi-resort-spa/other__centarahotelsresorts.com__centara-spotlight-centara-life-redefines-flexible-travel.md</t>
        </is>
      </c>
    </row>
    <row r="6137">
      <c r="A6137" t="n">
        <v>85</v>
      </c>
      <c r="B6137" t="inlineStr">
        <is>
          <t>Centara Mirage Lagoon Maldives &amp; Centara Grand Lagoon Maldives</t>
        </is>
      </c>
      <c r="C6137" t="inlineStr">
        <is>
          <t>https://www.centarahotelsresorts.com/centara-spotlight/centara-life-redefines-flexible-travel</t>
        </is>
      </c>
      <c r="D6137" t="inlineStr">
        <is>
          <t>other</t>
        </is>
      </c>
      <c r="E6137" t="inlineStr">
        <is>
          <t>Centara Life Redefines Flexible Travel</t>
        </is>
      </c>
      <c r="F6137" t="n">
        <v>3487</v>
      </c>
      <c r="G6137" t="inlineStr">
        <is>
          <t>2026-10-05</t>
        </is>
      </c>
      <c r="H6137" t="inlineStr">
        <is>
          <t>official</t>
        </is>
      </c>
      <c r="I6137" t="inlineStr">
        <is>
          <t>output/pages/085_centara-mirage-lagoon-maldives-centara-grand-lagoo/other__centarahotelsresorts.com__centara-spotlight-centara-life-redefines-flexible-travel.md</t>
        </is>
      </c>
    </row>
    <row r="6138">
      <c r="A6138" t="n">
        <v>26</v>
      </c>
      <c r="B6138" t="inlineStr">
        <is>
          <t>Centara Ras Fushi Resort &amp; Spa</t>
        </is>
      </c>
      <c r="C6138" t="inlineStr">
        <is>
          <t>https://www.centarahotelsresorts.com/centarareserve/crs-scb-offer</t>
        </is>
      </c>
      <c r="D6138" t="inlineStr">
        <is>
          <t>dining</t>
        </is>
      </c>
      <c r="E6138" t="inlineStr">
        <is>
          <t>Embark on an exclusive journey with Centara X SCB</t>
        </is>
      </c>
      <c r="F6138" t="n">
        <v>6810</v>
      </c>
      <c r="G6138" t="inlineStr">
        <is>
          <t>2026-10-05</t>
        </is>
      </c>
      <c r="H6138" t="inlineStr">
        <is>
          <t>official</t>
        </is>
      </c>
      <c r="I6138" t="inlineStr">
        <is>
          <t>output/pages/026_centara-ras-fushi-resort-spa/dining__centarahotelsresorts.com__centarareserve-crs-scb-offer.md</t>
        </is>
      </c>
    </row>
    <row r="6139">
      <c r="A6139" t="n">
        <v>85</v>
      </c>
      <c r="B6139" t="inlineStr">
        <is>
          <t>Centara Mirage Lagoon Maldives &amp; Centara Grand Lagoon Maldives</t>
        </is>
      </c>
      <c r="C6139" t="inlineStr">
        <is>
          <t>https://www.centarahotelsresorts.com/centarareserve/crs-scb-offer</t>
        </is>
      </c>
      <c r="D6139" t="inlineStr">
        <is>
          <t>dining</t>
        </is>
      </c>
      <c r="E6139" t="inlineStr">
        <is>
          <t>Embark on an exclusive journey with Centara X SCB</t>
        </is>
      </c>
      <c r="F6139" t="n">
        <v>6810</v>
      </c>
      <c r="G6139" t="inlineStr">
        <is>
          <t>2026-10-05</t>
        </is>
      </c>
      <c r="H6139" t="inlineStr">
        <is>
          <t>official</t>
        </is>
      </c>
      <c r="I6139" t="inlineStr">
        <is>
          <t>output/pages/085_centara-mirage-lagoon-maldives-centara-grand-lagoo/dining__centarahotelsresorts.com__centarareserve-crs-scb-offer.md</t>
        </is>
      </c>
    </row>
    <row r="6140">
      <c r="A6140" t="n">
        <v>26</v>
      </c>
      <c r="B6140" t="inlineStr">
        <is>
          <t>Centara Ras Fushi Resort &amp; Spa</t>
        </is>
      </c>
      <c r="C6140" t="inlineStr">
        <is>
          <t>https://www.centarahotelsresorts.com/staying-well</t>
        </is>
      </c>
      <c r="D6140" t="inlineStr">
        <is>
          <t>spa</t>
        </is>
      </c>
      <c r="E6140" t="inlineStr">
        <is>
          <t>Explore Holistic Wellness At Centara Hotels &amp; Resorts</t>
        </is>
      </c>
      <c r="F6140" t="n">
        <v>3833</v>
      </c>
      <c r="G6140" t="inlineStr">
        <is>
          <t>2026-10-05</t>
        </is>
      </c>
      <c r="H6140" t="inlineStr">
        <is>
          <t>official</t>
        </is>
      </c>
      <c r="I6140" t="inlineStr">
        <is>
          <t>output/pages/026_centara-ras-fushi-resort-spa/spa__centarahotelsresorts.com__staying-well.md</t>
        </is>
      </c>
    </row>
    <row r="6141">
      <c r="A6141" t="n">
        <v>85</v>
      </c>
      <c r="B6141" t="inlineStr">
        <is>
          <t>Centara Mirage Lagoon Maldives &amp; Centara Grand Lagoon Maldives</t>
        </is>
      </c>
      <c r="C6141" t="inlineStr">
        <is>
          <t>https://www.centarahotelsresorts.com/staying-well</t>
        </is>
      </c>
      <c r="D6141" t="inlineStr">
        <is>
          <t>spa</t>
        </is>
      </c>
      <c r="E6141" t="inlineStr">
        <is>
          <t>Explore Holistic Wellness At Centara Hotels &amp; Resorts</t>
        </is>
      </c>
      <c r="F6141" t="n">
        <v>3833</v>
      </c>
      <c r="G6141" t="inlineStr">
        <is>
          <t>2026-10-05</t>
        </is>
      </c>
      <c r="H6141" t="inlineStr">
        <is>
          <t>official</t>
        </is>
      </c>
      <c r="I6141" t="inlineStr">
        <is>
          <t>output/pages/085_centara-mirage-lagoon-maldives-centara-grand-lagoo/spa__centarahotelsresorts.com__staying-well.md</t>
        </is>
      </c>
    </row>
    <row r="6142">
      <c r="A6142" t="n">
        <v>26</v>
      </c>
      <c r="B6142" t="inlineStr">
        <is>
          <t>Centara Ras Fushi Resort &amp; Spa</t>
        </is>
      </c>
      <c r="C6142" t="inlineStr">
        <is>
          <t>https://www.centarahotelsresorts.com/centara-spotlight/grand-opening-of-centara-west-bay-residences-and-suites-doha</t>
        </is>
      </c>
      <c r="D6142" t="inlineStr">
        <is>
          <t>villas</t>
        </is>
      </c>
      <c r="E6142" t="inlineStr">
        <is>
          <t>Grand Opening Centara West Bay Residences &amp; Suites Doha</t>
        </is>
      </c>
      <c r="F6142" t="n">
        <v>4893</v>
      </c>
      <c r="G6142" t="inlineStr">
        <is>
          <t>2026-10-05</t>
        </is>
      </c>
      <c r="H6142" t="inlineStr">
        <is>
          <t>official</t>
        </is>
      </c>
      <c r="I6142" t="inlineStr">
        <is>
          <t>output/pages/026_centara-ras-fushi-resort-spa/villas__centarahotelsresorts.com__centara-spotlight-grand-opening-of-centara-west-bay-residenc.md</t>
        </is>
      </c>
    </row>
    <row r="6143">
      <c r="A6143" t="n">
        <v>85</v>
      </c>
      <c r="B6143" t="inlineStr">
        <is>
          <t>Centara Mirage Lagoon Maldives &amp; Centara Grand Lagoon Maldives</t>
        </is>
      </c>
      <c r="C6143" t="inlineStr">
        <is>
          <t>https://www.centarahotelsresorts.com/centara-spotlight/grand-opening-of-centara-west-bay-residences-and-suites-doha</t>
        </is>
      </c>
      <c r="D6143" t="inlineStr">
        <is>
          <t>villas</t>
        </is>
      </c>
      <c r="E6143" t="inlineStr">
        <is>
          <t>Grand Opening Centara West Bay Residences &amp; Suites Doha</t>
        </is>
      </c>
      <c r="F6143" t="n">
        <v>4893</v>
      </c>
      <c r="G6143" t="inlineStr">
        <is>
          <t>2026-10-05</t>
        </is>
      </c>
      <c r="H6143" t="inlineStr">
        <is>
          <t>official</t>
        </is>
      </c>
      <c r="I6143" t="inlineStr">
        <is>
          <t>output/pages/085_centara-mirage-lagoon-maldives-centara-grand-lagoo/villas__centarahotelsresorts.com__centara-spotlight-grand-opening-of-centara-west-bay-residenc.md</t>
        </is>
      </c>
    </row>
    <row r="6144">
      <c r="A6144" t="n">
        <v>26</v>
      </c>
      <c r="B6144" t="inlineStr">
        <is>
          <t>Centara Ras Fushi Resort &amp; Spa</t>
        </is>
      </c>
      <c r="C6144" t="inlineStr">
        <is>
          <t>https://www.centarahotelsresorts.com/journal/Mui-Ne-Red-Sand-Dune-Holiday-5-Essential-Items-You-Need-to-Pack</t>
        </is>
      </c>
      <c r="D6144" t="inlineStr">
        <is>
          <t>dining</t>
        </is>
      </c>
      <c r="E6144" t="inlineStr">
        <is>
          <t>Mui Ne Red Sand Dune is a must-visit destination for anyone looking to experience the natural beauty of Vietnam. With te</t>
        </is>
      </c>
      <c r="F6144" t="n">
        <v>4343</v>
      </c>
      <c r="G6144" t="inlineStr">
        <is>
          <t>2026-10-05</t>
        </is>
      </c>
      <c r="H6144" t="inlineStr">
        <is>
          <t>official</t>
        </is>
      </c>
      <c r="I6144" t="inlineStr">
        <is>
          <t>output/pages/026_centara-ras-fushi-resort-spa/dining__centarahotelsresorts.com__journal-mui-ne-red-sand-dune-holiday-5-essential-items-you-n.md</t>
        </is>
      </c>
    </row>
    <row r="6145">
      <c r="A6145" t="n">
        <v>85</v>
      </c>
      <c r="B6145" t="inlineStr">
        <is>
          <t>Centara Mirage Lagoon Maldives &amp; Centara Grand Lagoon Maldives</t>
        </is>
      </c>
      <c r="C6145" t="inlineStr">
        <is>
          <t>https://www.centarahotelsresorts.com/journal/Mui-Ne-Red-Sand-Dune-Holiday-5-Essential-Items-You-Need-to-Pack</t>
        </is>
      </c>
      <c r="D6145" t="inlineStr">
        <is>
          <t>dining</t>
        </is>
      </c>
      <c r="E6145" t="inlineStr">
        <is>
          <t>Mui Ne Red Sand Dune is a must-visit destination for anyone looking to experience the natural beauty of Vietnam. With te</t>
        </is>
      </c>
      <c r="F6145" t="n">
        <v>4343</v>
      </c>
      <c r="G6145" t="inlineStr">
        <is>
          <t>2026-10-05</t>
        </is>
      </c>
      <c r="H6145" t="inlineStr">
        <is>
          <t>official</t>
        </is>
      </c>
      <c r="I6145" t="inlineStr">
        <is>
          <t>output/pages/085_centara-mirage-lagoon-maldives-centara-grand-lagoo/dining__centarahotelsresorts.com__journal-mui-ne-red-sand-dune-holiday-5-essential-items-you-n.md</t>
        </is>
      </c>
    </row>
    <row r="6146">
      <c r="A6146" t="n">
        <v>26</v>
      </c>
      <c r="B6146" t="inlineStr">
        <is>
          <t>Centara Ras Fushi Resort &amp; Spa</t>
        </is>
      </c>
      <c r="C6146" t="inlineStr">
        <is>
          <t>https://www.centarahotelsresorts.com/centralthe1creditcard-offers/stay2pay1</t>
        </is>
      </c>
      <c r="D6146" t="inlineStr">
        <is>
          <t>villas</t>
        </is>
      </c>
      <c r="E6146" t="inlineStr">
        <is>
          <t>Centara x Central The 1 Card: Stay 2 Pay 1 | Centara Hotels &amp; Resorts</t>
        </is>
      </c>
      <c r="F6146" t="n">
        <v>2738</v>
      </c>
      <c r="G6146" t="inlineStr">
        <is>
          <t>2026-10-05</t>
        </is>
      </c>
      <c r="H6146" t="inlineStr">
        <is>
          <t>official</t>
        </is>
      </c>
      <c r="I6146" t="inlineStr">
        <is>
          <t>output/pages/026_centara-ras-fushi-resort-spa/villas__centarahotelsresorts.com__centralthe1creditcard-offers-stay2pay1.md</t>
        </is>
      </c>
    </row>
    <row r="6147">
      <c r="A6147" t="n">
        <v>85</v>
      </c>
      <c r="B6147" t="inlineStr">
        <is>
          <t>Centara Mirage Lagoon Maldives &amp; Centara Grand Lagoon Maldives</t>
        </is>
      </c>
      <c r="C6147" t="inlineStr">
        <is>
          <t>https://www.centarahotelsresorts.com/centralthe1creditcard-offers/stay2pay1</t>
        </is>
      </c>
      <c r="D6147" t="inlineStr">
        <is>
          <t>villas</t>
        </is>
      </c>
      <c r="E6147" t="inlineStr">
        <is>
          <t>Centara x Central The 1 Card: Stay 2 Pay 1 | Centara Hotels &amp; Resorts</t>
        </is>
      </c>
      <c r="F6147" t="n">
        <v>2738</v>
      </c>
      <c r="G6147" t="inlineStr">
        <is>
          <t>2026-10-05</t>
        </is>
      </c>
      <c r="H6147" t="inlineStr">
        <is>
          <t>official</t>
        </is>
      </c>
      <c r="I6147" t="inlineStr">
        <is>
          <t>output/pages/085_centara-mirage-lagoon-maldives-centara-grand-lagoo/villas__centarahotelsresorts.com__centralthe1creditcard-offers-stay2pay1.md</t>
        </is>
      </c>
    </row>
    <row r="6148">
      <c r="A6148" t="n">
        <v>26</v>
      </c>
      <c r="B6148" t="inlineStr">
        <is>
          <t>Centara Ras Fushi Resort &amp; Spa</t>
        </is>
      </c>
      <c r="C6148" t="inlineStr">
        <is>
          <t>https://www.centarahotelsresorts.com/journal/krabi-monkey-trail</t>
        </is>
      </c>
      <c r="D6148" t="inlineStr">
        <is>
          <t>overview</t>
        </is>
      </c>
      <c r="E6148" t="inlineStr">
        <is>
          <t>Hiking along Krabi’s Monkey Trail | Centara Hotels &amp; Resorts</t>
        </is>
      </c>
      <c r="F6148" t="n">
        <v>3960</v>
      </c>
      <c r="G6148" t="inlineStr">
        <is>
          <t>2026-10-05</t>
        </is>
      </c>
      <c r="H6148" t="inlineStr">
        <is>
          <t>official</t>
        </is>
      </c>
      <c r="I6148" t="inlineStr">
        <is>
          <t>output/pages/026_centara-ras-fushi-resort-spa/overview__centarahotelsresorts.com__journal-krabi-monkey-trail.md</t>
        </is>
      </c>
    </row>
    <row r="6149">
      <c r="A6149" t="n">
        <v>85</v>
      </c>
      <c r="B6149" t="inlineStr">
        <is>
          <t>Centara Mirage Lagoon Maldives &amp; Centara Grand Lagoon Maldives</t>
        </is>
      </c>
      <c r="C6149" t="inlineStr">
        <is>
          <t>https://www.centarahotelsresorts.com/journal/krabi-monkey-trail</t>
        </is>
      </c>
      <c r="D6149" t="inlineStr">
        <is>
          <t>overview</t>
        </is>
      </c>
      <c r="E6149" t="inlineStr">
        <is>
          <t>Hiking along Krabi’s Monkey Trail | Centara Hotels &amp; Resorts</t>
        </is>
      </c>
      <c r="F6149" t="n">
        <v>3960</v>
      </c>
      <c r="G6149" t="inlineStr">
        <is>
          <t>2026-10-05</t>
        </is>
      </c>
      <c r="H6149" t="inlineStr">
        <is>
          <t>official</t>
        </is>
      </c>
      <c r="I6149" t="inlineStr">
        <is>
          <t>output/pages/085_centara-mirage-lagoon-maldives-centara-grand-lagoo/overview__centarahotelsresorts.com__journal-krabi-monkey-trail.md</t>
        </is>
      </c>
    </row>
    <row r="6150">
      <c r="A6150" t="n">
        <v>26</v>
      </c>
      <c r="B6150" t="inlineStr">
        <is>
          <t>Centara Ras Fushi Resort &amp; Spa</t>
        </is>
      </c>
      <c r="C6150" t="inlineStr">
        <is>
          <t>https://www.centarahotelsresorts.com/events/katara-traditional-dhow-festival</t>
        </is>
      </c>
      <c r="D6150" t="inlineStr">
        <is>
          <t>events</t>
        </is>
      </c>
      <c r="E6150" t="inlineStr">
        <is>
          <t>Katara Traditional Dhow Festival | Doha</t>
        </is>
      </c>
      <c r="F6150" t="n">
        <v>4200</v>
      </c>
      <c r="G6150" t="inlineStr">
        <is>
          <t>2026-10-05</t>
        </is>
      </c>
      <c r="H6150" t="inlineStr">
        <is>
          <t>official</t>
        </is>
      </c>
      <c r="I6150" t="inlineStr">
        <is>
          <t>output/pages/026_centara-ras-fushi-resort-spa/events__centarahotelsresorts.com__events-katara-traditional-dhow-festival.md</t>
        </is>
      </c>
    </row>
    <row r="6151">
      <c r="A6151" t="n">
        <v>85</v>
      </c>
      <c r="B6151" t="inlineStr">
        <is>
          <t>Centara Mirage Lagoon Maldives &amp; Centara Grand Lagoon Maldives</t>
        </is>
      </c>
      <c r="C6151" t="inlineStr">
        <is>
          <t>https://www.centarahotelsresorts.com/events/katara-traditional-dhow-festival</t>
        </is>
      </c>
      <c r="D6151" t="inlineStr">
        <is>
          <t>events</t>
        </is>
      </c>
      <c r="E6151" t="inlineStr">
        <is>
          <t>Katara Traditional Dhow Festival | Doha</t>
        </is>
      </c>
      <c r="F6151" t="n">
        <v>4200</v>
      </c>
      <c r="G6151" t="inlineStr">
        <is>
          <t>2026-10-05</t>
        </is>
      </c>
      <c r="H6151" t="inlineStr">
        <is>
          <t>official</t>
        </is>
      </c>
      <c r="I6151" t="inlineStr">
        <is>
          <t>output/pages/085_centara-mirage-lagoon-maldives-centara-grand-lagoo/events__centarahotelsresorts.com__events-katara-traditional-dhow-festival.md</t>
        </is>
      </c>
    </row>
    <row r="6152">
      <c r="A6152" t="n">
        <v>26</v>
      </c>
      <c r="B6152" t="inlineStr">
        <is>
          <t>Centara Ras Fushi Resort &amp; Spa</t>
        </is>
      </c>
      <c r="C6152" t="inlineStr">
        <is>
          <t>https://www.centarahotelsresorts.com/centara-spotlight/centara-new-executive-vice-president-of-human-resources</t>
        </is>
      </c>
      <c r="D6152" t="inlineStr">
        <is>
          <t>other</t>
        </is>
      </c>
      <c r="E6152" t="inlineStr">
        <is>
          <t>New Executive Vice President of Human Resources</t>
        </is>
      </c>
      <c r="F6152" t="n">
        <v>2812</v>
      </c>
      <c r="G6152" t="inlineStr">
        <is>
          <t>2026-10-05</t>
        </is>
      </c>
      <c r="H6152" t="inlineStr">
        <is>
          <t>official</t>
        </is>
      </c>
      <c r="I6152" t="inlineStr">
        <is>
          <t>output/pages/026_centara-ras-fushi-resort-spa/other__centarahotelsresorts.com__centara-spotlight-centara-new-executive-vice-president-of-hu.md</t>
        </is>
      </c>
    </row>
    <row r="6153">
      <c r="A6153" t="n">
        <v>85</v>
      </c>
      <c r="B6153" t="inlineStr">
        <is>
          <t>Centara Mirage Lagoon Maldives &amp; Centara Grand Lagoon Maldives</t>
        </is>
      </c>
      <c r="C6153" t="inlineStr">
        <is>
          <t>https://www.centarahotelsresorts.com/centara-spotlight/centara-new-executive-vice-president-of-human-resources</t>
        </is>
      </c>
      <c r="D6153" t="inlineStr">
        <is>
          <t>other</t>
        </is>
      </c>
      <c r="E6153" t="inlineStr">
        <is>
          <t>New Executive Vice President of Human Resources</t>
        </is>
      </c>
      <c r="F6153" t="n">
        <v>2812</v>
      </c>
      <c r="G6153" t="inlineStr">
        <is>
          <t>2026-10-05</t>
        </is>
      </c>
      <c r="H6153" t="inlineStr">
        <is>
          <t>official</t>
        </is>
      </c>
      <c r="I6153" t="inlineStr">
        <is>
          <t>output/pages/085_centara-mirage-lagoon-maldives-centara-grand-lagoo/other__centarahotelsresorts.com__centara-spotlight-centara-new-executive-vice-president-of-hu.md</t>
        </is>
      </c>
    </row>
    <row r="6154">
      <c r="A6154" t="n">
        <v>26</v>
      </c>
      <c r="B6154" t="inlineStr">
        <is>
          <t>Centara Ras Fushi Resort &amp; Spa</t>
        </is>
      </c>
      <c r="C6154" t="inlineStr">
        <is>
          <t>https://www.centarahotelsresorts.com/centara-spotlight/dual-honours-at-iaa-awards-for-listed-companies-2024</t>
        </is>
      </c>
      <c r="D6154" t="inlineStr">
        <is>
          <t>other</t>
        </is>
      </c>
      <c r="E6154" t="inlineStr">
        <is>
          <t>Dual Honours at IAA Awards for Listed Companies 2024</t>
        </is>
      </c>
      <c r="F6154" t="n">
        <v>3374</v>
      </c>
      <c r="G6154" t="inlineStr">
        <is>
          <t>2026-10-05</t>
        </is>
      </c>
      <c r="H6154" t="inlineStr">
        <is>
          <t>official</t>
        </is>
      </c>
      <c r="I6154" t="inlineStr">
        <is>
          <t>output/pages/026_centara-ras-fushi-resort-spa/other__centarahotelsresorts.com__centara-spotlight-dual-honours-at-iaa-awards-for-listed-comp.md</t>
        </is>
      </c>
    </row>
    <row r="6155">
      <c r="A6155" t="n">
        <v>85</v>
      </c>
      <c r="B6155" t="inlineStr">
        <is>
          <t>Centara Mirage Lagoon Maldives &amp; Centara Grand Lagoon Maldives</t>
        </is>
      </c>
      <c r="C6155" t="inlineStr">
        <is>
          <t>https://www.centarahotelsresorts.com/centara-spotlight/dual-honours-at-iaa-awards-for-listed-companies-2024</t>
        </is>
      </c>
      <c r="D6155" t="inlineStr">
        <is>
          <t>other</t>
        </is>
      </c>
      <c r="E6155" t="inlineStr">
        <is>
          <t>Dual Honours at IAA Awards for Listed Companies 2024</t>
        </is>
      </c>
      <c r="F6155" t="n">
        <v>3374</v>
      </c>
      <c r="G6155" t="inlineStr">
        <is>
          <t>2026-10-05</t>
        </is>
      </c>
      <c r="H6155" t="inlineStr">
        <is>
          <t>official</t>
        </is>
      </c>
      <c r="I6155" t="inlineStr">
        <is>
          <t>output/pages/085_centara-mirage-lagoon-maldives-centara-grand-lagoo/other__centarahotelsresorts.com__centara-spotlight-dual-honours-at-iaa-awards-for-listed-comp.md</t>
        </is>
      </c>
    </row>
    <row r="6156">
      <c r="A6156" t="n">
        <v>26</v>
      </c>
      <c r="B6156" t="inlineStr">
        <is>
          <t>Centara Ras Fushi Resort &amp; Spa</t>
        </is>
      </c>
      <c r="C6156" t="inlineStr">
        <is>
          <t>https://www.centarahotelsresorts.com/centara-spotlight/centara-grand-mirage-pattaya-and-havaianas-thailand</t>
        </is>
      </c>
      <c r="D6156" t="inlineStr">
        <is>
          <t>other</t>
        </is>
      </c>
      <c r="E6156" t="inlineStr">
        <is>
          <t>Centara Grand Mirage Pattaya and Havaianas Thailand</t>
        </is>
      </c>
      <c r="F6156" t="n">
        <v>5366</v>
      </c>
      <c r="G6156" t="inlineStr">
        <is>
          <t>2026-10-05</t>
        </is>
      </c>
      <c r="H6156" t="inlineStr">
        <is>
          <t>official</t>
        </is>
      </c>
      <c r="I6156" t="inlineStr">
        <is>
          <t>output/pages/026_centara-ras-fushi-resort-spa/other__centarahotelsresorts.com__centara-spotlight-centara-grand-mirage-pattaya-and-havaianas.md</t>
        </is>
      </c>
    </row>
    <row r="6157">
      <c r="A6157" t="n">
        <v>85</v>
      </c>
      <c r="B6157" t="inlineStr">
        <is>
          <t>Centara Mirage Lagoon Maldives &amp; Centara Grand Lagoon Maldives</t>
        </is>
      </c>
      <c r="C6157" t="inlineStr">
        <is>
          <t>https://www.centarahotelsresorts.com/centara-spotlight/centara-grand-mirage-pattaya-and-havaianas-thailand</t>
        </is>
      </c>
      <c r="D6157" t="inlineStr">
        <is>
          <t>other</t>
        </is>
      </c>
      <c r="E6157" t="inlineStr">
        <is>
          <t>Centara Grand Mirage Pattaya and Havaianas Thailand</t>
        </is>
      </c>
      <c r="F6157" t="n">
        <v>5366</v>
      </c>
      <c r="G6157" t="inlineStr">
        <is>
          <t>2026-10-05</t>
        </is>
      </c>
      <c r="H6157" t="inlineStr">
        <is>
          <t>official</t>
        </is>
      </c>
      <c r="I6157" t="inlineStr">
        <is>
          <t>output/pages/085_centara-mirage-lagoon-maldives-centara-grand-lagoo/other__centarahotelsresorts.com__centara-spotlight-centara-grand-mirage-pattaya-and-havaianas.md</t>
        </is>
      </c>
    </row>
    <row r="6158">
      <c r="A6158" t="n">
        <v>26</v>
      </c>
      <c r="B6158" t="inlineStr">
        <is>
          <t>Centara Ras Fushi Resort &amp; Spa</t>
        </is>
      </c>
      <c r="C6158" t="inlineStr">
        <is>
          <t>https://www.centarahotelsresorts.com/centarareserve/saving-tips</t>
        </is>
      </c>
      <c r="D6158" t="inlineStr">
        <is>
          <t>sustainability</t>
        </is>
      </c>
      <c r="E6158" t="inlineStr">
        <is>
          <t>Water &amp; energy saving tips and sustainable initiatives</t>
        </is>
      </c>
      <c r="F6158" t="n">
        <v>3747</v>
      </c>
      <c r="G6158" t="inlineStr">
        <is>
          <t>2026-10-05</t>
        </is>
      </c>
      <c r="H6158" t="inlineStr">
        <is>
          <t>official</t>
        </is>
      </c>
      <c r="I6158" t="inlineStr">
        <is>
          <t>output/pages/026_centara-ras-fushi-resort-spa/sustainability__centarahotelsresorts.com__centarareserve-saving-tips.md</t>
        </is>
      </c>
    </row>
    <row r="6159">
      <c r="A6159" t="n">
        <v>85</v>
      </c>
      <c r="B6159" t="inlineStr">
        <is>
          <t>Centara Mirage Lagoon Maldives &amp; Centara Grand Lagoon Maldives</t>
        </is>
      </c>
      <c r="C6159" t="inlineStr">
        <is>
          <t>https://www.centarahotelsresorts.com/centarareserve/saving-tips</t>
        </is>
      </c>
      <c r="D6159" t="inlineStr">
        <is>
          <t>sustainability</t>
        </is>
      </c>
      <c r="E6159" t="inlineStr">
        <is>
          <t>Water &amp; energy saving tips and sustainable initiatives</t>
        </is>
      </c>
      <c r="F6159" t="n">
        <v>3747</v>
      </c>
      <c r="G6159" t="inlineStr">
        <is>
          <t>2026-10-05</t>
        </is>
      </c>
      <c r="H6159" t="inlineStr">
        <is>
          <t>official</t>
        </is>
      </c>
      <c r="I6159" t="inlineStr">
        <is>
          <t>output/pages/085_centara-mirage-lagoon-maldives-centara-grand-lagoo/sustainability__centarahotelsresorts.com__centarareserve-saving-tips.md</t>
        </is>
      </c>
    </row>
    <row r="6160">
      <c r="A6160" t="n">
        <v>26</v>
      </c>
      <c r="B6160" t="inlineStr">
        <is>
          <t>Centara Ras Fushi Resort &amp; Spa</t>
        </is>
      </c>
      <c r="C6160" t="inlineStr">
        <is>
          <t>https://www.centarahotelsresorts.com/centarareserve/discover-shopping-in-thailand</t>
        </is>
      </c>
      <c r="D6160" t="inlineStr">
        <is>
          <t>excursions</t>
        </is>
      </c>
      <c r="E6160" t="inlineStr">
        <is>
          <t>Bangkok best shopping centres and markets in Thailand</t>
        </is>
      </c>
      <c r="F6160" t="n">
        <v>4791</v>
      </c>
      <c r="G6160" t="inlineStr">
        <is>
          <t>2026-10-05</t>
        </is>
      </c>
      <c r="H6160" t="inlineStr">
        <is>
          <t>official</t>
        </is>
      </c>
      <c r="I6160" t="inlineStr">
        <is>
          <t>output/pages/026_centara-ras-fushi-resort-spa/excursions__centarahotelsresorts.com__centarareserve-discover-shopping-in-thailand.md</t>
        </is>
      </c>
    </row>
    <row r="6161">
      <c r="A6161" t="n">
        <v>85</v>
      </c>
      <c r="B6161" t="inlineStr">
        <is>
          <t>Centara Mirage Lagoon Maldives &amp; Centara Grand Lagoon Maldives</t>
        </is>
      </c>
      <c r="C6161" t="inlineStr">
        <is>
          <t>https://www.centarahotelsresorts.com/centarareserve/discover-shopping-in-thailand</t>
        </is>
      </c>
      <c r="D6161" t="inlineStr">
        <is>
          <t>excursions</t>
        </is>
      </c>
      <c r="E6161" t="inlineStr">
        <is>
          <t>Bangkok best shopping centres and markets in Thailand</t>
        </is>
      </c>
      <c r="F6161" t="n">
        <v>4791</v>
      </c>
      <c r="G6161" t="inlineStr">
        <is>
          <t>2026-10-05</t>
        </is>
      </c>
      <c r="H6161" t="inlineStr">
        <is>
          <t>official</t>
        </is>
      </c>
      <c r="I6161" t="inlineStr">
        <is>
          <t>output/pages/085_centara-mirage-lagoon-maldives-centara-grand-lagoo/excursions__centarahotelsresorts.com__centarareserve-discover-shopping-in-thailand.md</t>
        </is>
      </c>
    </row>
    <row r="6162">
      <c r="A6162" t="n">
        <v>26</v>
      </c>
      <c r="B6162" t="inlineStr">
        <is>
          <t>Centara Ras Fushi Resort &amp; Spa</t>
        </is>
      </c>
      <c r="C6162" t="inlineStr">
        <is>
          <t>https://www.centarahotelsresorts.com/centara-spotlight/the-signing%20of-centara-life-osaka</t>
        </is>
      </c>
      <c r="D6162" t="inlineStr">
        <is>
          <t>other</t>
        </is>
      </c>
      <c r="E6162" t="inlineStr">
        <is>
          <t>The Signing of Centara Life Osaka</t>
        </is>
      </c>
      <c r="F6162" t="n">
        <v>3063</v>
      </c>
      <c r="G6162" t="inlineStr">
        <is>
          <t>2026-10-05</t>
        </is>
      </c>
      <c r="H6162" t="inlineStr">
        <is>
          <t>official</t>
        </is>
      </c>
      <c r="I6162" t="inlineStr">
        <is>
          <t>output/pages/026_centara-ras-fushi-resort-spa/other__centarahotelsresorts.com__centara-spotlight-the-signing-20of-centara-life-osaka.md</t>
        </is>
      </c>
    </row>
    <row r="6163">
      <c r="A6163" t="n">
        <v>85</v>
      </c>
      <c r="B6163" t="inlineStr">
        <is>
          <t>Centara Mirage Lagoon Maldives &amp; Centara Grand Lagoon Maldives</t>
        </is>
      </c>
      <c r="C6163" t="inlineStr">
        <is>
          <t>https://www.centarahotelsresorts.com/centara-spotlight/the-signing%20of-centara-life-osaka</t>
        </is>
      </c>
      <c r="D6163" t="inlineStr">
        <is>
          <t>other</t>
        </is>
      </c>
      <c r="E6163" t="inlineStr">
        <is>
          <t>The Signing of Centara Life Osaka</t>
        </is>
      </c>
      <c r="F6163" t="n">
        <v>3063</v>
      </c>
      <c r="G6163" t="inlineStr">
        <is>
          <t>2026-10-05</t>
        </is>
      </c>
      <c r="H6163" t="inlineStr">
        <is>
          <t>official</t>
        </is>
      </c>
      <c r="I6163" t="inlineStr">
        <is>
          <t>output/pages/085_centara-mirage-lagoon-maldives-centara-grand-lagoo/other__centarahotelsresorts.com__centara-spotlight-the-signing-20of-centara-life-osaka.md</t>
        </is>
      </c>
    </row>
    <row r="6164">
      <c r="A6164" t="n">
        <v>26</v>
      </c>
      <c r="B6164" t="inlineStr">
        <is>
          <t>Centara Ras Fushi Resort &amp; Spa</t>
        </is>
      </c>
      <c r="C6164" t="inlineStr">
        <is>
          <t>https://www.centarahotelsresorts.com/centara-spotlight/certification-for-environmental-performance</t>
        </is>
      </c>
      <c r="D6164" t="inlineStr">
        <is>
          <t>sustainability</t>
        </is>
      </c>
      <c r="E6164" t="inlineStr">
        <is>
          <t>Hotels earn certification for environmental protection</t>
        </is>
      </c>
      <c r="F6164" t="n">
        <v>3015</v>
      </c>
      <c r="G6164" t="inlineStr">
        <is>
          <t>2026-10-05</t>
        </is>
      </c>
      <c r="H6164" t="inlineStr">
        <is>
          <t>official</t>
        </is>
      </c>
      <c r="I6164" t="inlineStr">
        <is>
          <t>output/pages/026_centara-ras-fushi-resort-spa/sustainability__centarahotelsresorts.com__centara-spotlight-certification-for-environmental-performanc.md</t>
        </is>
      </c>
    </row>
    <row r="6165">
      <c r="A6165" t="n">
        <v>85</v>
      </c>
      <c r="B6165" t="inlineStr">
        <is>
          <t>Centara Mirage Lagoon Maldives &amp; Centara Grand Lagoon Maldives</t>
        </is>
      </c>
      <c r="C6165" t="inlineStr">
        <is>
          <t>https://www.centarahotelsresorts.com/centara-spotlight/certification-for-environmental-performance</t>
        </is>
      </c>
      <c r="D6165" t="inlineStr">
        <is>
          <t>sustainability</t>
        </is>
      </c>
      <c r="E6165" t="inlineStr">
        <is>
          <t>Hotels earn certification for environmental protection</t>
        </is>
      </c>
      <c r="F6165" t="n">
        <v>3015</v>
      </c>
      <c r="G6165" t="inlineStr">
        <is>
          <t>2026-10-05</t>
        </is>
      </c>
      <c r="H6165" t="inlineStr">
        <is>
          <t>official</t>
        </is>
      </c>
      <c r="I6165" t="inlineStr">
        <is>
          <t>output/pages/085_centara-mirage-lagoon-maldives-centara-grand-lagoo/sustainability__centarahotelsresorts.com__centara-spotlight-certification-for-environmental-performanc.md</t>
        </is>
      </c>
    </row>
    <row r="6166">
      <c r="A6166" t="n">
        <v>26</v>
      </c>
      <c r="B6166" t="inlineStr">
        <is>
          <t>Centara Ras Fushi Resort &amp; Spa</t>
        </is>
      </c>
      <c r="C6166" t="inlineStr">
        <is>
          <t>https://www.centarahotelsresorts.com/journal/the-top-5-delicious-arabian-dishes-you-need-to-try</t>
        </is>
      </c>
      <c r="D6166" t="inlineStr">
        <is>
          <t>other</t>
        </is>
      </c>
      <c r="E6166" t="inlineStr">
        <is>
          <t>The top 5 delicious Arabian dishes you need to try</t>
        </is>
      </c>
      <c r="F6166" t="n">
        <v>5186</v>
      </c>
      <c r="G6166" t="inlineStr">
        <is>
          <t>2026-10-05</t>
        </is>
      </c>
      <c r="H6166" t="inlineStr">
        <is>
          <t>official</t>
        </is>
      </c>
      <c r="I6166" t="inlineStr">
        <is>
          <t>output/pages/026_centara-ras-fushi-resort-spa/other__centarahotelsresorts.com__journal-the-top-5-delicious-arabian-dishes-you-need-to-try.md</t>
        </is>
      </c>
    </row>
    <row r="6167">
      <c r="A6167" t="n">
        <v>85</v>
      </c>
      <c r="B6167" t="inlineStr">
        <is>
          <t>Centara Mirage Lagoon Maldives &amp; Centara Grand Lagoon Maldives</t>
        </is>
      </c>
      <c r="C6167" t="inlineStr">
        <is>
          <t>https://www.centarahotelsresorts.com/journal/the-top-5-delicious-arabian-dishes-you-need-to-try</t>
        </is>
      </c>
      <c r="D6167" t="inlineStr">
        <is>
          <t>other</t>
        </is>
      </c>
      <c r="E6167" t="inlineStr">
        <is>
          <t>The top 5 delicious Arabian dishes you need to try</t>
        </is>
      </c>
      <c r="F6167" t="n">
        <v>5186</v>
      </c>
      <c r="G6167" t="inlineStr">
        <is>
          <t>2026-10-05</t>
        </is>
      </c>
      <c r="H6167" t="inlineStr">
        <is>
          <t>official</t>
        </is>
      </c>
      <c r="I6167" t="inlineStr">
        <is>
          <t>output/pages/085_centara-mirage-lagoon-maldives-centara-grand-lagoo/other__centarahotelsresorts.com__journal-the-top-5-delicious-arabian-dishes-you-need-to-try.md</t>
        </is>
      </c>
    </row>
    <row r="6168">
      <c r="A6168" t="n">
        <v>26</v>
      </c>
      <c r="B6168" t="inlineStr">
        <is>
          <t>Centara Ras Fushi Resort &amp; Spa</t>
        </is>
      </c>
      <c r="C6168" t="inlineStr">
        <is>
          <t>https://www.centarahotelsresorts.com/journal/how-to-bargain-prices-like-a-thai</t>
        </is>
      </c>
      <c r="D6168" t="inlineStr">
        <is>
          <t>dining</t>
        </is>
      </c>
      <c r="E6168" t="inlineStr">
        <is>
          <t>How to Bargain Prices Like a Thai</t>
        </is>
      </c>
      <c r="F6168" t="n">
        <v>7512</v>
      </c>
      <c r="G6168" t="inlineStr">
        <is>
          <t>2026-10-05</t>
        </is>
      </c>
      <c r="H6168" t="inlineStr">
        <is>
          <t>official</t>
        </is>
      </c>
      <c r="I6168" t="inlineStr">
        <is>
          <t>output/pages/026_centara-ras-fushi-resort-spa/dining__centarahotelsresorts.com__journal-how-to-bargain-prices-like-a-thai.md</t>
        </is>
      </c>
    </row>
    <row r="6169">
      <c r="A6169" t="n">
        <v>85</v>
      </c>
      <c r="B6169" t="inlineStr">
        <is>
          <t>Centara Mirage Lagoon Maldives &amp; Centara Grand Lagoon Maldives</t>
        </is>
      </c>
      <c r="C6169" t="inlineStr">
        <is>
          <t>https://www.centarahotelsresorts.com/journal/how-to-bargain-prices-like-a-thai</t>
        </is>
      </c>
      <c r="D6169" t="inlineStr">
        <is>
          <t>dining</t>
        </is>
      </c>
      <c r="E6169" t="inlineStr">
        <is>
          <t>How to Bargain Prices Like a Thai</t>
        </is>
      </c>
      <c r="F6169" t="n">
        <v>7512</v>
      </c>
      <c r="G6169" t="inlineStr">
        <is>
          <t>2026-10-05</t>
        </is>
      </c>
      <c r="H6169" t="inlineStr">
        <is>
          <t>official</t>
        </is>
      </c>
      <c r="I6169" t="inlineStr">
        <is>
          <t>output/pages/085_centara-mirage-lagoon-maldives-centara-grand-lagoo/dining__centarahotelsresorts.com__journal-how-to-bargain-prices-like-a-thai.md</t>
        </is>
      </c>
    </row>
    <row r="6170">
      <c r="A6170" t="n">
        <v>26</v>
      </c>
      <c r="B6170" t="inlineStr">
        <is>
          <t>Centara Ras Fushi Resort &amp; Spa</t>
        </is>
      </c>
      <c r="C6170" t="inlineStr">
        <is>
          <t>https://www.centarahotelsresorts.com/journal/the-ultimate-list-of-phuket-attractions</t>
        </is>
      </c>
      <c r="D6170" t="inlineStr">
        <is>
          <t>other</t>
        </is>
      </c>
      <c r="E6170" t="inlineStr">
        <is>
          <t>The ultimate list of Phuket attractions</t>
        </is>
      </c>
      <c r="F6170" t="n">
        <v>4999</v>
      </c>
      <c r="G6170" t="inlineStr">
        <is>
          <t>2026-10-05</t>
        </is>
      </c>
      <c r="H6170" t="inlineStr">
        <is>
          <t>official</t>
        </is>
      </c>
      <c r="I6170" t="inlineStr">
        <is>
          <t>output/pages/026_centara-ras-fushi-resort-spa/other__centarahotelsresorts.com__journal-the-ultimate-list-of-phuket-attractions.md</t>
        </is>
      </c>
    </row>
    <row r="6171">
      <c r="A6171" t="n">
        <v>85</v>
      </c>
      <c r="B6171" t="inlineStr">
        <is>
          <t>Centara Mirage Lagoon Maldives &amp; Centara Grand Lagoon Maldives</t>
        </is>
      </c>
      <c r="C6171" t="inlineStr">
        <is>
          <t>https://www.centarahotelsresorts.com/journal/the-ultimate-list-of-phuket-attractions</t>
        </is>
      </c>
      <c r="D6171" t="inlineStr">
        <is>
          <t>other</t>
        </is>
      </c>
      <c r="E6171" t="inlineStr">
        <is>
          <t>The ultimate list of Phuket attractions</t>
        </is>
      </c>
      <c r="F6171" t="n">
        <v>4999</v>
      </c>
      <c r="G6171" t="inlineStr">
        <is>
          <t>2026-10-05</t>
        </is>
      </c>
      <c r="H6171" t="inlineStr">
        <is>
          <t>official</t>
        </is>
      </c>
      <c r="I6171" t="inlineStr">
        <is>
          <t>output/pages/085_centara-mirage-lagoon-maldives-centara-grand-lagoo/other__centarahotelsresorts.com__journal-the-ultimate-list-of-phuket-attractions.md</t>
        </is>
      </c>
    </row>
    <row r="6172">
      <c r="A6172" t="n">
        <v>26</v>
      </c>
      <c r="B6172" t="inlineStr">
        <is>
          <t>Centara Ras Fushi Resort &amp; Spa</t>
        </is>
      </c>
      <c r="C6172" t="inlineStr">
        <is>
          <t>https://www.centarahotelsresorts.com/journal/ten-places-to-try-boba-milk-tea-in-bangkok</t>
        </is>
      </c>
      <c r="D6172" t="inlineStr">
        <is>
          <t>other</t>
        </is>
      </c>
      <c r="E6172" t="inlineStr">
        <is>
          <t>Ten places to try boba milk tea in Bangkok</t>
        </is>
      </c>
      <c r="F6172" t="n">
        <v>5892</v>
      </c>
      <c r="G6172" t="inlineStr">
        <is>
          <t>2026-10-05</t>
        </is>
      </c>
      <c r="H6172" t="inlineStr">
        <is>
          <t>official</t>
        </is>
      </c>
      <c r="I6172" t="inlineStr">
        <is>
          <t>output/pages/026_centara-ras-fushi-resort-spa/other__centarahotelsresorts.com__journal-ten-places-to-try-boba-milk-tea-in-bangkok.md</t>
        </is>
      </c>
    </row>
    <row r="6173">
      <c r="A6173" t="n">
        <v>85</v>
      </c>
      <c r="B6173" t="inlineStr">
        <is>
          <t>Centara Mirage Lagoon Maldives &amp; Centara Grand Lagoon Maldives</t>
        </is>
      </c>
      <c r="C6173" t="inlineStr">
        <is>
          <t>https://www.centarahotelsresorts.com/journal/ten-places-to-try-boba-milk-tea-in-bangkok</t>
        </is>
      </c>
      <c r="D6173" t="inlineStr">
        <is>
          <t>other</t>
        </is>
      </c>
      <c r="E6173" t="inlineStr">
        <is>
          <t>Ten places to try boba milk tea in Bangkok</t>
        </is>
      </c>
      <c r="F6173" t="n">
        <v>5892</v>
      </c>
      <c r="G6173" t="inlineStr">
        <is>
          <t>2026-10-05</t>
        </is>
      </c>
      <c r="H6173" t="inlineStr">
        <is>
          <t>official</t>
        </is>
      </c>
      <c r="I6173" t="inlineStr">
        <is>
          <t>output/pages/085_centara-mirage-lagoon-maldives-centara-grand-lagoo/other__centarahotelsresorts.com__journal-ten-places-to-try-boba-milk-tea-in-bangkok.md</t>
        </is>
      </c>
    </row>
    <row r="6174">
      <c r="A6174" t="n">
        <v>26</v>
      </c>
      <c r="B6174" t="inlineStr">
        <is>
          <t>Centara Ras Fushi Resort &amp; Spa</t>
        </is>
      </c>
      <c r="C6174" t="inlineStr">
        <is>
          <t>https://www.centarahotelsresorts.com/journal/pet%E2%80%91friendly-stays</t>
        </is>
      </c>
      <c r="D6174" t="inlineStr">
        <is>
          <t>villas</t>
        </is>
      </c>
      <c r="E6174" t="inlineStr">
        <is>
          <t>Pet Friendly Stays at Centara Hotels &amp; Resorts | Travel With Your Furry Friends</t>
        </is>
      </c>
      <c r="F6174" t="n">
        <v>5366</v>
      </c>
      <c r="G6174" t="inlineStr">
        <is>
          <t>2026-10-05</t>
        </is>
      </c>
      <c r="H6174" t="inlineStr">
        <is>
          <t>official</t>
        </is>
      </c>
      <c r="I6174" t="inlineStr">
        <is>
          <t>output/pages/026_centara-ras-fushi-resort-spa/villas__centarahotelsresorts.com__journal-pet-e2-80-91friendly-stays.md</t>
        </is>
      </c>
    </row>
    <row r="6175">
      <c r="A6175" t="n">
        <v>85</v>
      </c>
      <c r="B6175" t="inlineStr">
        <is>
          <t>Centara Mirage Lagoon Maldives &amp; Centara Grand Lagoon Maldives</t>
        </is>
      </c>
      <c r="C6175" t="inlineStr">
        <is>
          <t>https://www.centarahotelsresorts.com/journal/pet%E2%80%91friendly-stays</t>
        </is>
      </c>
      <c r="D6175" t="inlineStr">
        <is>
          <t>villas</t>
        </is>
      </c>
      <c r="E6175" t="inlineStr">
        <is>
          <t>Pet Friendly Stays at Centara Hotels &amp; Resorts | Travel With Your Furry Friends</t>
        </is>
      </c>
      <c r="F6175" t="n">
        <v>5366</v>
      </c>
      <c r="G6175" t="inlineStr">
        <is>
          <t>2026-10-05</t>
        </is>
      </c>
      <c r="H6175" t="inlineStr">
        <is>
          <t>official</t>
        </is>
      </c>
      <c r="I6175" t="inlineStr">
        <is>
          <t>output/pages/085_centara-mirage-lagoon-maldives-centara-grand-lagoo/villas__centarahotelsresorts.com__journal-pet-e2-80-91friendly-stays.md</t>
        </is>
      </c>
    </row>
    <row r="6176">
      <c r="A6176" t="n">
        <v>26</v>
      </c>
      <c r="B6176" t="inlineStr">
        <is>
          <t>Centara Ras Fushi Resort &amp; Spa</t>
        </is>
      </c>
      <c r="C6176" t="inlineStr">
        <is>
          <t>https://www.centarahotelsresorts.com/journal/5-Cool-Things-to-Do-in-Korat-Nakhon-Ratchasima-Thailand</t>
        </is>
      </c>
      <c r="D6176" t="inlineStr">
        <is>
          <t>dining</t>
        </is>
      </c>
      <c r="E6176" t="inlineStr">
        <is>
          <t>Nakhon Ratchasima, known locally as ‘Korat’, is a must-see destination in Thailand for wine lovers, history buffs, and f</t>
        </is>
      </c>
      <c r="F6176" t="n">
        <v>6642</v>
      </c>
      <c r="G6176" t="inlineStr">
        <is>
          <t>2026-10-05</t>
        </is>
      </c>
      <c r="H6176" t="inlineStr">
        <is>
          <t>official</t>
        </is>
      </c>
      <c r="I6176" t="inlineStr">
        <is>
          <t>output/pages/026_centara-ras-fushi-resort-spa/dining__centarahotelsresorts.com__journal-5-cool-things-to-do-in-korat-nakhon-ratchasima-thail.md</t>
        </is>
      </c>
    </row>
    <row r="6177">
      <c r="A6177" t="n">
        <v>85</v>
      </c>
      <c r="B6177" t="inlineStr">
        <is>
          <t>Centara Mirage Lagoon Maldives &amp; Centara Grand Lagoon Maldives</t>
        </is>
      </c>
      <c r="C6177" t="inlineStr">
        <is>
          <t>https://www.centarahotelsresorts.com/journal/5-Cool-Things-to-Do-in-Korat-Nakhon-Ratchasima-Thailand</t>
        </is>
      </c>
      <c r="D6177" t="inlineStr">
        <is>
          <t>dining</t>
        </is>
      </c>
      <c r="E6177" t="inlineStr">
        <is>
          <t>Nakhon Ratchasima, known locally as ‘Korat’, is a must-see destination in Thailand for wine lovers, history buffs, and f</t>
        </is>
      </c>
      <c r="F6177" t="n">
        <v>6642</v>
      </c>
      <c r="G6177" t="inlineStr">
        <is>
          <t>2026-10-05</t>
        </is>
      </c>
      <c r="H6177" t="inlineStr">
        <is>
          <t>official</t>
        </is>
      </c>
      <c r="I6177" t="inlineStr">
        <is>
          <t>output/pages/085_centara-mirage-lagoon-maldives-centara-grand-lagoo/dining__centarahotelsresorts.com__journal-5-cool-things-to-do-in-korat-nakhon-ratchasima-thail.md</t>
        </is>
      </c>
    </row>
    <row r="6178">
      <c r="A6178" t="n">
        <v>26</v>
      </c>
      <c r="B6178" t="inlineStr">
        <is>
          <t>Centara Ras Fushi Resort &amp; Spa</t>
        </is>
      </c>
      <c r="C6178" t="inlineStr">
        <is>
          <t>https://www.centarahotelsresorts.com/centara-spotlight/more-gold-for-green</t>
        </is>
      </c>
      <c r="D6178" t="inlineStr">
        <is>
          <t>sustainability</t>
        </is>
      </c>
      <c r="E6178" t="inlineStr">
        <is>
          <t>Centara Achieves More Gold for Green</t>
        </is>
      </c>
      <c r="F6178" t="n">
        <v>6178</v>
      </c>
      <c r="G6178" t="inlineStr">
        <is>
          <t>2026-10-05</t>
        </is>
      </c>
      <c r="H6178" t="inlineStr">
        <is>
          <t>official</t>
        </is>
      </c>
      <c r="I6178" t="inlineStr">
        <is>
          <t>output/pages/026_centara-ras-fushi-resort-spa/sustainability__centarahotelsresorts.com__centara-spotlight-more-gold-for-green.md</t>
        </is>
      </c>
    </row>
    <row r="6179">
      <c r="A6179" t="n">
        <v>85</v>
      </c>
      <c r="B6179" t="inlineStr">
        <is>
          <t>Centara Mirage Lagoon Maldives &amp; Centara Grand Lagoon Maldives</t>
        </is>
      </c>
      <c r="C6179" t="inlineStr">
        <is>
          <t>https://www.centarahotelsresorts.com/centara-spotlight/more-gold-for-green</t>
        </is>
      </c>
      <c r="D6179" t="inlineStr">
        <is>
          <t>sustainability</t>
        </is>
      </c>
      <c r="E6179" t="inlineStr">
        <is>
          <t>Centara Achieves More Gold for Green</t>
        </is>
      </c>
      <c r="F6179" t="n">
        <v>6178</v>
      </c>
      <c r="G6179" t="inlineStr">
        <is>
          <t>2026-10-05</t>
        </is>
      </c>
      <c r="H6179" t="inlineStr">
        <is>
          <t>official</t>
        </is>
      </c>
      <c r="I6179" t="inlineStr">
        <is>
          <t>output/pages/085_centara-mirage-lagoon-maldives-centara-grand-lagoo/sustainability__centarahotelsresorts.com__centara-spotlight-more-gold-for-green.md</t>
        </is>
      </c>
    </row>
    <row r="6180">
      <c r="A6180" t="n">
        <v>26</v>
      </c>
      <c r="B6180" t="inlineStr">
        <is>
          <t>Centara Ras Fushi Resort &amp; Spa</t>
        </is>
      </c>
      <c r="C6180" t="inlineStr">
        <is>
          <t>https://www.centarahotelsresorts.com/journal/spa-cenvaree-treatments-maldives</t>
        </is>
      </c>
      <c r="D6180" t="inlineStr">
        <is>
          <t>dining</t>
        </is>
      </c>
      <c r="E6180" t="inlineStr">
        <is>
          <t>3 Favourite Wellness Treatments at Spa Cenvaree in the Maldives</t>
        </is>
      </c>
      <c r="F6180" t="n">
        <v>4545</v>
      </c>
      <c r="G6180" t="inlineStr">
        <is>
          <t>2026-10-05</t>
        </is>
      </c>
      <c r="H6180" t="inlineStr">
        <is>
          <t>official</t>
        </is>
      </c>
      <c r="I6180" t="inlineStr">
        <is>
          <t>output/pages/026_centara-ras-fushi-resort-spa/dining__centarahotelsresorts.com__journal-spa-cenvaree-treatments-maldives.md</t>
        </is>
      </c>
    </row>
    <row r="6181">
      <c r="A6181" t="n">
        <v>85</v>
      </c>
      <c r="B6181" t="inlineStr">
        <is>
          <t>Centara Mirage Lagoon Maldives &amp; Centara Grand Lagoon Maldives</t>
        </is>
      </c>
      <c r="C6181" t="inlineStr">
        <is>
          <t>https://www.centarahotelsresorts.com/journal/spa-cenvaree-treatments-maldives</t>
        </is>
      </c>
      <c r="D6181" t="inlineStr">
        <is>
          <t>dining</t>
        </is>
      </c>
      <c r="E6181" t="inlineStr">
        <is>
          <t>3 Favourite Wellness Treatments at Spa Cenvaree in the Maldives</t>
        </is>
      </c>
      <c r="F6181" t="n">
        <v>4545</v>
      </c>
      <c r="G6181" t="inlineStr">
        <is>
          <t>2026-10-05</t>
        </is>
      </c>
      <c r="H6181" t="inlineStr">
        <is>
          <t>official</t>
        </is>
      </c>
      <c r="I6181" t="inlineStr">
        <is>
          <t>output/pages/085_centara-mirage-lagoon-maldives-centara-grand-lagoo/dining__centarahotelsresorts.com__journal-spa-cenvaree-treatments-maldives.md</t>
        </is>
      </c>
    </row>
    <row r="6182">
      <c r="A6182" t="n">
        <v>26</v>
      </c>
      <c r="B6182" t="inlineStr">
        <is>
          <t>Centara Ras Fushi Resort &amp; Spa</t>
        </is>
      </c>
      <c r="C6182" t="inlineStr">
        <is>
          <t>https://www.centarahotelsresorts.com/centarareserve/bahtbooster</t>
        </is>
      </c>
      <c r="D6182" t="inlineStr">
        <is>
          <t>villas</t>
        </is>
      </c>
      <c r="E6182" t="inlineStr">
        <is>
          <t>Book a hotel &amp; get free spending money during your stay</t>
        </is>
      </c>
      <c r="F6182" t="n">
        <v>1084</v>
      </c>
      <c r="G6182" t="inlineStr">
        <is>
          <t>2026-10-05</t>
        </is>
      </c>
      <c r="H6182" t="inlineStr">
        <is>
          <t>official</t>
        </is>
      </c>
      <c r="I6182" t="inlineStr">
        <is>
          <t>output/pages/026_centara-ras-fushi-resort-spa/villas__centarahotelsresorts.com__centarareserve-bahtbooster.md</t>
        </is>
      </c>
    </row>
    <row r="6183">
      <c r="A6183" t="n">
        <v>85</v>
      </c>
      <c r="B6183" t="inlineStr">
        <is>
          <t>Centara Mirage Lagoon Maldives &amp; Centara Grand Lagoon Maldives</t>
        </is>
      </c>
      <c r="C6183" t="inlineStr">
        <is>
          <t>https://www.centarahotelsresorts.com/centarareserve/bahtbooster</t>
        </is>
      </c>
      <c r="D6183" t="inlineStr">
        <is>
          <t>villas</t>
        </is>
      </c>
      <c r="E6183" t="inlineStr">
        <is>
          <t>Book a hotel &amp; get free spending money during your stay</t>
        </is>
      </c>
      <c r="F6183" t="n">
        <v>1084</v>
      </c>
      <c r="G6183" t="inlineStr">
        <is>
          <t>2026-10-05</t>
        </is>
      </c>
      <c r="H6183" t="inlineStr">
        <is>
          <t>official</t>
        </is>
      </c>
      <c r="I6183" t="inlineStr">
        <is>
          <t>output/pages/085_centara-mirage-lagoon-maldives-centara-grand-lagoo/villas__centarahotelsresorts.com__centarareserve-bahtbooster.md</t>
        </is>
      </c>
    </row>
    <row r="6184">
      <c r="A6184" t="n">
        <v>26</v>
      </c>
      <c r="B6184" t="inlineStr">
        <is>
          <t>Centara Ras Fushi Resort &amp; Spa</t>
        </is>
      </c>
      <c r="C6184" t="inlineStr">
        <is>
          <t>https://www.centarahotelsresorts.com/restaurants-and-bars</t>
        </is>
      </c>
      <c r="D6184" t="inlineStr">
        <is>
          <t>dining</t>
        </is>
      </c>
      <c r="E6184" t="inlineStr">
        <is>
          <t>Explore Centara dining experiences, restaurants &amp; bars</t>
        </is>
      </c>
      <c r="F6184" t="n">
        <v>2528</v>
      </c>
      <c r="G6184" t="inlineStr">
        <is>
          <t>2026-10-05</t>
        </is>
      </c>
      <c r="H6184" t="inlineStr">
        <is>
          <t>official</t>
        </is>
      </c>
      <c r="I6184" t="inlineStr">
        <is>
          <t>output/pages/026_centara-ras-fushi-resort-spa/dining__centarahotelsresorts.com__restaurants-and-bars.md</t>
        </is>
      </c>
    </row>
    <row r="6185">
      <c r="A6185" t="n">
        <v>85</v>
      </c>
      <c r="B6185" t="inlineStr">
        <is>
          <t>Centara Mirage Lagoon Maldives &amp; Centara Grand Lagoon Maldives</t>
        </is>
      </c>
      <c r="C6185" t="inlineStr">
        <is>
          <t>https://www.centarahotelsresorts.com/restaurants-and-bars</t>
        </is>
      </c>
      <c r="D6185" t="inlineStr">
        <is>
          <t>dining</t>
        </is>
      </c>
      <c r="E6185" t="inlineStr">
        <is>
          <t>Explore Centara dining experiences, restaurants &amp; bars</t>
        </is>
      </c>
      <c r="F6185" t="n">
        <v>2528</v>
      </c>
      <c r="G6185" t="inlineStr">
        <is>
          <t>2026-10-05</t>
        </is>
      </c>
      <c r="H6185" t="inlineStr">
        <is>
          <t>official</t>
        </is>
      </c>
      <c r="I6185" t="inlineStr">
        <is>
          <t>output/pages/085_centara-mirage-lagoon-maldives-centara-grand-lagoo/dining__centarahotelsresorts.com__restaurants-and-bars.md</t>
        </is>
      </c>
    </row>
    <row r="6186">
      <c r="A6186" t="n">
        <v>26</v>
      </c>
      <c r="B6186" t="inlineStr">
        <is>
          <t>Centara Ras Fushi Resort &amp; Spa</t>
        </is>
      </c>
      <c r="C6186" t="inlineStr">
        <is>
          <t>https://www.centarahotelsresorts.com/events/ultra-trail-koh-chang</t>
        </is>
      </c>
      <c r="D6186" t="inlineStr">
        <is>
          <t>events</t>
        </is>
      </c>
      <c r="E6186" t="inlineStr">
        <is>
          <t>Utral-trail Unseen Koh Chang</t>
        </is>
      </c>
      <c r="F6186" t="n">
        <v>4910</v>
      </c>
      <c r="G6186" t="inlineStr">
        <is>
          <t>2026-10-05</t>
        </is>
      </c>
      <c r="H6186" t="inlineStr">
        <is>
          <t>official</t>
        </is>
      </c>
      <c r="I6186" t="inlineStr">
        <is>
          <t>output/pages/026_centara-ras-fushi-resort-spa/events__centarahotelsresorts.com__events-ultra-trail-koh-chang.md</t>
        </is>
      </c>
    </row>
    <row r="6187">
      <c r="A6187" t="n">
        <v>85</v>
      </c>
      <c r="B6187" t="inlineStr">
        <is>
          <t>Centara Mirage Lagoon Maldives &amp; Centara Grand Lagoon Maldives</t>
        </is>
      </c>
      <c r="C6187" t="inlineStr">
        <is>
          <t>https://www.centarahotelsresorts.com/events/ultra-trail-koh-chang</t>
        </is>
      </c>
      <c r="D6187" t="inlineStr">
        <is>
          <t>events</t>
        </is>
      </c>
      <c r="E6187" t="inlineStr">
        <is>
          <t>Utral-trail Unseen Koh Chang</t>
        </is>
      </c>
      <c r="F6187" t="n">
        <v>4910</v>
      </c>
      <c r="G6187" t="inlineStr">
        <is>
          <t>2026-10-05</t>
        </is>
      </c>
      <c r="H6187" t="inlineStr">
        <is>
          <t>official</t>
        </is>
      </c>
      <c r="I6187" t="inlineStr">
        <is>
          <t>output/pages/085_centara-mirage-lagoon-maldives-centara-grand-lagoo/events__centarahotelsresorts.com__events-ultra-trail-koh-chang.md</t>
        </is>
      </c>
    </row>
    <row r="6188">
      <c r="A6188" t="n">
        <v>26</v>
      </c>
      <c r="B6188" t="inlineStr">
        <is>
          <t>Centara Ras Fushi Resort &amp; Spa</t>
        </is>
      </c>
      <c r="C6188" t="inlineStr">
        <is>
          <t>https://www.centarahotelsresorts.com/centara-spotlight/thai-airways-partnership-ahead-of-centara-grand-hotel-osaka-debut</t>
        </is>
      </c>
      <c r="D6188" t="inlineStr">
        <is>
          <t>other</t>
        </is>
      </c>
      <c r="E6188" t="inlineStr">
        <is>
          <t>Thai Airways Partnership Ahead of Centara Grand Hotel Osaka Debut</t>
        </is>
      </c>
      <c r="F6188" t="n">
        <v>4735</v>
      </c>
      <c r="G6188" t="inlineStr">
        <is>
          <t>2026-10-05</t>
        </is>
      </c>
      <c r="H6188" t="inlineStr">
        <is>
          <t>official</t>
        </is>
      </c>
      <c r="I6188" t="inlineStr">
        <is>
          <t>output/pages/026_centara-ras-fushi-resort-spa/other__centarahotelsresorts.com__centara-spotlight-thai-airways-partnership-ahead-of-centara-.md</t>
        </is>
      </c>
    </row>
    <row r="6189">
      <c r="A6189" t="n">
        <v>85</v>
      </c>
      <c r="B6189" t="inlineStr">
        <is>
          <t>Centara Mirage Lagoon Maldives &amp; Centara Grand Lagoon Maldives</t>
        </is>
      </c>
      <c r="C6189" t="inlineStr">
        <is>
          <t>https://www.centarahotelsresorts.com/centara-spotlight/thai-airways-partnership-ahead-of-centara-grand-hotel-osaka-debut</t>
        </is>
      </c>
      <c r="D6189" t="inlineStr">
        <is>
          <t>other</t>
        </is>
      </c>
      <c r="E6189" t="inlineStr">
        <is>
          <t>Thai Airways Partnership Ahead of Centara Grand Hotel Osaka Debut</t>
        </is>
      </c>
      <c r="F6189" t="n">
        <v>4735</v>
      </c>
      <c r="G6189" t="inlineStr">
        <is>
          <t>2026-10-05</t>
        </is>
      </c>
      <c r="H6189" t="inlineStr">
        <is>
          <t>official</t>
        </is>
      </c>
      <c r="I6189" t="inlineStr">
        <is>
          <t>output/pages/085_centara-mirage-lagoon-maldives-centara-grand-lagoo/other__centarahotelsresorts.com__centara-spotlight-thai-airways-partnership-ahead-of-centara-.md</t>
        </is>
      </c>
    </row>
    <row r="6190">
      <c r="A6190" t="n">
        <v>26</v>
      </c>
      <c r="B6190" t="inlineStr">
        <is>
          <t>Centara Ras Fushi Resort &amp; Spa</t>
        </is>
      </c>
      <c r="C6190" t="inlineStr">
        <is>
          <t>https://www.centarahotelsresorts.com/trip-to-world</t>
        </is>
      </c>
      <c r="D6190" t="inlineStr">
        <is>
          <t>offers</t>
        </is>
      </c>
      <c r="E6190" t="inlineStr">
        <is>
          <t>Asia Awaits: Exclusive Trip To World Offer | Centara Hotels &amp; Resorts</t>
        </is>
      </c>
      <c r="F6190" t="n">
        <v>2760</v>
      </c>
      <c r="G6190" t="inlineStr">
        <is>
          <t>2026-10-05</t>
        </is>
      </c>
      <c r="H6190" t="inlineStr">
        <is>
          <t>official</t>
        </is>
      </c>
      <c r="I6190" t="inlineStr">
        <is>
          <t>output/pages/026_centara-ras-fushi-resort-spa/offers__centarahotelsresorts.com__trip-to-world.md</t>
        </is>
      </c>
    </row>
    <row r="6191">
      <c r="A6191" t="n">
        <v>85</v>
      </c>
      <c r="B6191" t="inlineStr">
        <is>
          <t>Centara Mirage Lagoon Maldives &amp; Centara Grand Lagoon Maldives</t>
        </is>
      </c>
      <c r="C6191" t="inlineStr">
        <is>
          <t>https://www.centarahotelsresorts.com/trip-to-world</t>
        </is>
      </c>
      <c r="D6191" t="inlineStr">
        <is>
          <t>offers</t>
        </is>
      </c>
      <c r="E6191" t="inlineStr">
        <is>
          <t>Asia Awaits: Exclusive Trip To World Offer | Centara Hotels &amp; Resorts</t>
        </is>
      </c>
      <c r="F6191" t="n">
        <v>2760</v>
      </c>
      <c r="G6191" t="inlineStr">
        <is>
          <t>2026-10-05</t>
        </is>
      </c>
      <c r="H6191" t="inlineStr">
        <is>
          <t>official</t>
        </is>
      </c>
      <c r="I6191" t="inlineStr">
        <is>
          <t>output/pages/085_centara-mirage-lagoon-maldives-centara-grand-lagoo/offers__centarahotelsresorts.com__trip-to-world.md</t>
        </is>
      </c>
    </row>
    <row r="6192">
      <c r="A6192" t="n">
        <v>26</v>
      </c>
      <c r="B6192" t="inlineStr">
        <is>
          <t>Centara Ras Fushi Resort &amp; Spa</t>
        </is>
      </c>
      <c r="C6192" t="inlineStr">
        <is>
          <t>https://www.centarahotelsresorts.com/journal/best-sunset-spots-in-phuket</t>
        </is>
      </c>
      <c r="D6192" t="inlineStr">
        <is>
          <t>excursions</t>
        </is>
      </c>
      <c r="E6192" t="inlineStr">
        <is>
          <t>Discover One Of The Best Sunset Spots In Phuket With Centara</t>
        </is>
      </c>
      <c r="F6192" t="n">
        <v>7896</v>
      </c>
      <c r="G6192" t="inlineStr">
        <is>
          <t>2026-10-05</t>
        </is>
      </c>
      <c r="H6192" t="inlineStr">
        <is>
          <t>official</t>
        </is>
      </c>
      <c r="I6192" t="inlineStr">
        <is>
          <t>output/pages/026_centara-ras-fushi-resort-spa/excursions__centarahotelsresorts.com__journal-best-sunset-spots-in-phuket.md</t>
        </is>
      </c>
    </row>
    <row r="6193">
      <c r="A6193" t="n">
        <v>85</v>
      </c>
      <c r="B6193" t="inlineStr">
        <is>
          <t>Centara Mirage Lagoon Maldives &amp; Centara Grand Lagoon Maldives</t>
        </is>
      </c>
      <c r="C6193" t="inlineStr">
        <is>
          <t>https://www.centarahotelsresorts.com/journal/best-sunset-spots-in-phuket</t>
        </is>
      </c>
      <c r="D6193" t="inlineStr">
        <is>
          <t>excursions</t>
        </is>
      </c>
      <c r="E6193" t="inlineStr">
        <is>
          <t>Discover One Of The Best Sunset Spots In Phuket With Centara</t>
        </is>
      </c>
      <c r="F6193" t="n">
        <v>7896</v>
      </c>
      <c r="G6193" t="inlineStr">
        <is>
          <t>2026-10-05</t>
        </is>
      </c>
      <c r="H6193" t="inlineStr">
        <is>
          <t>official</t>
        </is>
      </c>
      <c r="I6193" t="inlineStr">
        <is>
          <t>output/pages/085_centara-mirage-lagoon-maldives-centara-grand-lagoo/excursions__centarahotelsresorts.com__journal-best-sunset-spots-in-phuket.md</t>
        </is>
      </c>
    </row>
    <row r="6194">
      <c r="A6194" t="n">
        <v>26</v>
      </c>
      <c r="B6194" t="inlineStr">
        <is>
          <t>Centara Ras Fushi Resort &amp; Spa</t>
        </is>
      </c>
      <c r="C6194" t="inlineStr">
        <is>
          <t>https://www.centarahotelsresorts.com/centarareserve/best-rate-guarantee</t>
        </is>
      </c>
      <c r="D6194" t="inlineStr">
        <is>
          <t>other</t>
        </is>
      </c>
      <c r="E6194" t="inlineStr">
        <is>
          <t>Best Rate Guaranteed | Centara Reserve</t>
        </is>
      </c>
      <c r="F6194" t="n">
        <v>8677</v>
      </c>
      <c r="G6194" t="inlineStr">
        <is>
          <t>2026-10-05</t>
        </is>
      </c>
      <c r="H6194" t="inlineStr">
        <is>
          <t>official</t>
        </is>
      </c>
      <c r="I6194" t="inlineStr">
        <is>
          <t>output/pages/026_centara-ras-fushi-resort-spa/other__centarahotelsresorts.com__centarareserve-best-rate-guarantee.md</t>
        </is>
      </c>
    </row>
    <row r="6195">
      <c r="A6195" t="n">
        <v>85</v>
      </c>
      <c r="B6195" t="inlineStr">
        <is>
          <t>Centara Mirage Lagoon Maldives &amp; Centara Grand Lagoon Maldives</t>
        </is>
      </c>
      <c r="C6195" t="inlineStr">
        <is>
          <t>https://www.centarahotelsresorts.com/centarareserve/best-rate-guarantee</t>
        </is>
      </c>
      <c r="D6195" t="inlineStr">
        <is>
          <t>other</t>
        </is>
      </c>
      <c r="E6195" t="inlineStr">
        <is>
          <t>Best Rate Guaranteed | Centara Reserve</t>
        </is>
      </c>
      <c r="F6195" t="n">
        <v>8677</v>
      </c>
      <c r="G6195" t="inlineStr">
        <is>
          <t>2026-10-05</t>
        </is>
      </c>
      <c r="H6195" t="inlineStr">
        <is>
          <t>official</t>
        </is>
      </c>
      <c r="I6195" t="inlineStr">
        <is>
          <t>output/pages/085_centara-mirage-lagoon-maldives-centara-grand-lagoo/other__centarahotelsresorts.com__centarareserve-best-rate-guarantee.md</t>
        </is>
      </c>
    </row>
    <row r="6196">
      <c r="A6196" t="n">
        <v>26</v>
      </c>
      <c r="B6196" t="inlineStr">
        <is>
          <t>Centara Ras Fushi Resort &amp; Spa</t>
        </is>
      </c>
      <c r="C6196" t="inlineStr">
        <is>
          <t>https://www.centarahotelsresorts.com/centarareserve/crs-benz</t>
        </is>
      </c>
      <c r="D6196" t="inlineStr">
        <is>
          <t>other</t>
        </is>
      </c>
      <c r="E6196" t="inlineStr">
        <is>
          <t>Centara Reserve Samui X Mercedes-Benz Thailand</t>
        </is>
      </c>
      <c r="F6196" t="n">
        <v>5064</v>
      </c>
      <c r="G6196" t="inlineStr">
        <is>
          <t>2026-10-05</t>
        </is>
      </c>
      <c r="H6196" t="inlineStr">
        <is>
          <t>official</t>
        </is>
      </c>
      <c r="I6196" t="inlineStr">
        <is>
          <t>output/pages/026_centara-ras-fushi-resort-spa/other__centarahotelsresorts.com__centarareserve-crs-benz.md</t>
        </is>
      </c>
    </row>
    <row r="6197">
      <c r="A6197" t="n">
        <v>85</v>
      </c>
      <c r="B6197" t="inlineStr">
        <is>
          <t>Centara Mirage Lagoon Maldives &amp; Centara Grand Lagoon Maldives</t>
        </is>
      </c>
      <c r="C6197" t="inlineStr">
        <is>
          <t>https://www.centarahotelsresorts.com/centarareserve/crs-benz</t>
        </is>
      </c>
      <c r="D6197" t="inlineStr">
        <is>
          <t>other</t>
        </is>
      </c>
      <c r="E6197" t="inlineStr">
        <is>
          <t>Centara Reserve Samui X Mercedes-Benz Thailand</t>
        </is>
      </c>
      <c r="F6197" t="n">
        <v>5064</v>
      </c>
      <c r="G6197" t="inlineStr">
        <is>
          <t>2026-10-05</t>
        </is>
      </c>
      <c r="H6197" t="inlineStr">
        <is>
          <t>official</t>
        </is>
      </c>
      <c r="I6197" t="inlineStr">
        <is>
          <t>output/pages/085_centara-mirage-lagoon-maldives-centara-grand-lagoo/other__centarahotelsresorts.com__centarareserve-crs-benz.md</t>
        </is>
      </c>
    </row>
    <row r="6198">
      <c r="A6198" t="n">
        <v>26</v>
      </c>
      <c r="B6198" t="inlineStr">
        <is>
          <t>Centara Ras Fushi Resort &amp; Spa</t>
        </is>
      </c>
      <c r="C6198" t="inlineStr">
        <is>
          <t>https://www.centarahotelsresorts.com/journal/six-shopping-spots-in-osaka-and-where-to-stay</t>
        </is>
      </c>
      <c r="D6198" t="inlineStr">
        <is>
          <t>dining</t>
        </is>
      </c>
      <c r="E6198" t="inlineStr">
        <is>
          <t>Six Great Places to Go Shopping in Osaka | Centara Hotels &amp; Resorts</t>
        </is>
      </c>
      <c r="F6198" t="n">
        <v>7530</v>
      </c>
      <c r="G6198" t="inlineStr">
        <is>
          <t>2026-10-05</t>
        </is>
      </c>
      <c r="H6198" t="inlineStr">
        <is>
          <t>official</t>
        </is>
      </c>
      <c r="I6198" t="inlineStr">
        <is>
          <t>output/pages/026_centara-ras-fushi-resort-spa/dining__centarahotelsresorts.com__journal-six-shopping-spots-in-osaka-and-where-to-stay.md</t>
        </is>
      </c>
    </row>
    <row r="6199">
      <c r="A6199" t="n">
        <v>85</v>
      </c>
      <c r="B6199" t="inlineStr">
        <is>
          <t>Centara Mirage Lagoon Maldives &amp; Centara Grand Lagoon Maldives</t>
        </is>
      </c>
      <c r="C6199" t="inlineStr">
        <is>
          <t>https://www.centarahotelsresorts.com/journal/six-shopping-spots-in-osaka-and-where-to-stay</t>
        </is>
      </c>
      <c r="D6199" t="inlineStr">
        <is>
          <t>dining</t>
        </is>
      </c>
      <c r="E6199" t="inlineStr">
        <is>
          <t>Six Great Places to Go Shopping in Osaka | Centara Hotels &amp; Resorts</t>
        </is>
      </c>
      <c r="F6199" t="n">
        <v>7530</v>
      </c>
      <c r="G6199" t="inlineStr">
        <is>
          <t>2026-10-05</t>
        </is>
      </c>
      <c r="H6199" t="inlineStr">
        <is>
          <t>official</t>
        </is>
      </c>
      <c r="I6199" t="inlineStr">
        <is>
          <t>output/pages/085_centara-mirage-lagoon-maldives-centara-grand-lagoo/dining__centarahotelsresorts.com__journal-six-shopping-spots-in-osaka-and-where-to-stay.md</t>
        </is>
      </c>
    </row>
    <row r="6200">
      <c r="A6200" t="n">
        <v>26</v>
      </c>
      <c r="B6200" t="inlineStr">
        <is>
          <t>Centara Ras Fushi Resort &amp; Spa</t>
        </is>
      </c>
      <c r="C6200" t="inlineStr">
        <is>
          <t>https://www.centarahotelsresorts.com/centarareserve/crk/reserve-beachfront-pool-villa</t>
        </is>
      </c>
      <c r="D6200" t="inlineStr">
        <is>
          <t>villas</t>
        </is>
      </c>
      <c r="E6200" t="inlineStr">
        <is>
          <t>Reserve Beachfront Pool Villa | Centara Reserve</t>
        </is>
      </c>
      <c r="F6200" t="n">
        <v>986</v>
      </c>
      <c r="G6200" t="inlineStr">
        <is>
          <t>2026-10-05</t>
        </is>
      </c>
      <c r="H6200" t="inlineStr">
        <is>
          <t>official</t>
        </is>
      </c>
      <c r="I6200" t="inlineStr">
        <is>
          <t>output/pages/026_centara-ras-fushi-resort-spa/villas__centarahotelsresorts.com__centarareserve-crk-reserve-beachfront-pool-villa.md</t>
        </is>
      </c>
    </row>
    <row r="6201">
      <c r="A6201" t="n">
        <v>85</v>
      </c>
      <c r="B6201" t="inlineStr">
        <is>
          <t>Centara Mirage Lagoon Maldives &amp; Centara Grand Lagoon Maldives</t>
        </is>
      </c>
      <c r="C6201" t="inlineStr">
        <is>
          <t>https://www.centarahotelsresorts.com/centarareserve/crk/reserve-beachfront-pool-villa</t>
        </is>
      </c>
      <c r="D6201" t="inlineStr">
        <is>
          <t>villas</t>
        </is>
      </c>
      <c r="E6201" t="inlineStr">
        <is>
          <t>Reserve Beachfront Pool Villa | Centara Reserve</t>
        </is>
      </c>
      <c r="F6201" t="n">
        <v>986</v>
      </c>
      <c r="G6201" t="inlineStr">
        <is>
          <t>2026-10-05</t>
        </is>
      </c>
      <c r="H6201" t="inlineStr">
        <is>
          <t>official</t>
        </is>
      </c>
      <c r="I6201" t="inlineStr">
        <is>
          <t>output/pages/085_centara-mirage-lagoon-maldives-centara-grand-lagoo/villas__centarahotelsresorts.com__centarareserve-crk-reserve-beachfront-pool-villa.md</t>
        </is>
      </c>
    </row>
    <row r="6202">
      <c r="A6202" t="n">
        <v>26</v>
      </c>
      <c r="B6202" t="inlineStr">
        <is>
          <t>Centara Ras Fushi Resort &amp; Spa</t>
        </is>
      </c>
      <c r="C6202" t="inlineStr">
        <is>
          <t>https://www.centarahotelsresorts.com/centara-spotlight/first-hotel-in-the-middle-east</t>
        </is>
      </c>
      <c r="D6202" t="inlineStr">
        <is>
          <t>other</t>
        </is>
      </c>
      <c r="E6202" t="inlineStr">
        <is>
          <t>First hotel in the Middle East in Muscat, Oman</t>
        </is>
      </c>
      <c r="F6202" t="n">
        <v>3801</v>
      </c>
      <c r="G6202" t="inlineStr">
        <is>
          <t>2026-10-05</t>
        </is>
      </c>
      <c r="H6202" t="inlineStr">
        <is>
          <t>official</t>
        </is>
      </c>
      <c r="I6202" t="inlineStr">
        <is>
          <t>output/pages/026_centara-ras-fushi-resort-spa/other__centarahotelsresorts.com__centara-spotlight-first-hotel-in-the-middle-east.md</t>
        </is>
      </c>
    </row>
    <row r="6203">
      <c r="A6203" t="n">
        <v>85</v>
      </c>
      <c r="B6203" t="inlineStr">
        <is>
          <t>Centara Mirage Lagoon Maldives &amp; Centara Grand Lagoon Maldives</t>
        </is>
      </c>
      <c r="C6203" t="inlineStr">
        <is>
          <t>https://www.centarahotelsresorts.com/centara-spotlight/first-hotel-in-the-middle-east</t>
        </is>
      </c>
      <c r="D6203" t="inlineStr">
        <is>
          <t>other</t>
        </is>
      </c>
      <c r="E6203" t="inlineStr">
        <is>
          <t>First hotel in the Middle East in Muscat, Oman</t>
        </is>
      </c>
      <c r="F6203" t="n">
        <v>3801</v>
      </c>
      <c r="G6203" t="inlineStr">
        <is>
          <t>2026-10-05</t>
        </is>
      </c>
      <c r="H6203" t="inlineStr">
        <is>
          <t>official</t>
        </is>
      </c>
      <c r="I6203" t="inlineStr">
        <is>
          <t>output/pages/085_centara-mirage-lagoon-maldives-centara-grand-lagoo/other__centarahotelsresorts.com__centara-spotlight-first-hotel-in-the-middle-east.md</t>
        </is>
      </c>
    </row>
    <row r="6204">
      <c r="A6204" t="n">
        <v>26</v>
      </c>
      <c r="B6204" t="inlineStr">
        <is>
          <t>Centara Ras Fushi Resort &amp; Spa</t>
        </is>
      </c>
      <c r="C6204" t="inlineStr">
        <is>
          <t>https://www.centarahotelsresorts.com/destination/hat-yai-hotels</t>
        </is>
      </c>
      <c r="D6204" t="inlineStr">
        <is>
          <t>overview</t>
        </is>
      </c>
      <c r="E6204" t="inlineStr">
        <is>
          <t>Find all Centara hotels and resorts in Hat Yai, and explore local attractions</t>
        </is>
      </c>
      <c r="F6204" t="n">
        <v>2038</v>
      </c>
      <c r="G6204" t="inlineStr">
        <is>
          <t>2026-10-05</t>
        </is>
      </c>
      <c r="H6204" t="inlineStr">
        <is>
          <t>official</t>
        </is>
      </c>
      <c r="I6204" t="inlineStr">
        <is>
          <t>output/pages/026_centara-ras-fushi-resort-spa/overview__centarahotelsresorts.com__destination-hat-yai-hotels.md</t>
        </is>
      </c>
    </row>
    <row r="6205">
      <c r="A6205" t="n">
        <v>85</v>
      </c>
      <c r="B6205" t="inlineStr">
        <is>
          <t>Centara Mirage Lagoon Maldives &amp; Centara Grand Lagoon Maldives</t>
        </is>
      </c>
      <c r="C6205" t="inlineStr">
        <is>
          <t>https://www.centarahotelsresorts.com/destination/hat-yai-hotels</t>
        </is>
      </c>
      <c r="D6205" t="inlineStr">
        <is>
          <t>overview</t>
        </is>
      </c>
      <c r="E6205" t="inlineStr">
        <is>
          <t>Find all Centara hotels and resorts in Hat Yai, and explore local attractions</t>
        </is>
      </c>
      <c r="F6205" t="n">
        <v>2038</v>
      </c>
      <c r="G6205" t="inlineStr">
        <is>
          <t>2026-10-05</t>
        </is>
      </c>
      <c r="H6205" t="inlineStr">
        <is>
          <t>official</t>
        </is>
      </c>
      <c r="I6205" t="inlineStr">
        <is>
          <t>output/pages/085_centara-mirage-lagoon-maldives-centara-grand-lagoo/overview__centarahotelsresorts.com__destination-hat-yai-hotels.md</t>
        </is>
      </c>
    </row>
    <row r="6206">
      <c r="A6206" t="n">
        <v>26</v>
      </c>
      <c r="B6206" t="inlineStr">
        <is>
          <t>Centara Ras Fushi Resort &amp; Spa</t>
        </is>
      </c>
      <c r="C6206" t="inlineStr">
        <is>
          <t>https://www.centarahotelsresorts.com/journal/5-things-to-do-in-hat-yai</t>
        </is>
      </c>
      <c r="D6206" t="inlineStr">
        <is>
          <t>dining</t>
        </is>
      </c>
      <c r="E6206" t="inlineStr">
        <is>
          <t>5 Things to do and eat in Hat Yai</t>
        </is>
      </c>
      <c r="F6206" t="n">
        <v>4058</v>
      </c>
      <c r="G6206" t="inlineStr">
        <is>
          <t>2026-10-05</t>
        </is>
      </c>
      <c r="H6206" t="inlineStr">
        <is>
          <t>official</t>
        </is>
      </c>
      <c r="I6206" t="inlineStr">
        <is>
          <t>output/pages/026_centara-ras-fushi-resort-spa/dining__centarahotelsresorts.com__journal-5-things-to-do-in-hat-yai.md</t>
        </is>
      </c>
    </row>
    <row r="6207">
      <c r="A6207" t="n">
        <v>85</v>
      </c>
      <c r="B6207" t="inlineStr">
        <is>
          <t>Centara Mirage Lagoon Maldives &amp; Centara Grand Lagoon Maldives</t>
        </is>
      </c>
      <c r="C6207" t="inlineStr">
        <is>
          <t>https://www.centarahotelsresorts.com/journal/5-things-to-do-in-hat-yai</t>
        </is>
      </c>
      <c r="D6207" t="inlineStr">
        <is>
          <t>dining</t>
        </is>
      </c>
      <c r="E6207" t="inlineStr">
        <is>
          <t>5 Things to do and eat in Hat Yai</t>
        </is>
      </c>
      <c r="F6207" t="n">
        <v>4058</v>
      </c>
      <c r="G6207" t="inlineStr">
        <is>
          <t>2026-10-05</t>
        </is>
      </c>
      <c r="H6207" t="inlineStr">
        <is>
          <t>official</t>
        </is>
      </c>
      <c r="I6207" t="inlineStr">
        <is>
          <t>output/pages/085_centara-mirage-lagoon-maldives-centara-grand-lagoo/dining__centarahotelsresorts.com__journal-5-things-to-do-in-hat-yai.md</t>
        </is>
      </c>
    </row>
    <row r="6208">
      <c r="A6208" t="n">
        <v>26</v>
      </c>
      <c r="B6208" t="inlineStr">
        <is>
          <t>Centara Ras Fushi Resort &amp; Spa</t>
        </is>
      </c>
      <c r="C6208" t="inlineStr">
        <is>
          <t>https://www.centarahotelsresorts.com/centara-spotlight/nuo-international-and-centara-hotels-resorts-forge-strategic-alliance-to-drive-global-expansion</t>
        </is>
      </c>
      <c r="D6208" t="inlineStr">
        <is>
          <t>overview</t>
        </is>
      </c>
      <c r="E6208" t="inlineStr">
        <is>
          <t>NUO International and Centara Hotels &amp; Resorts Forge Strategic Alliance to Drive Global Expansion</t>
        </is>
      </c>
      <c r="F6208" t="n">
        <v>4373</v>
      </c>
      <c r="G6208" t="inlineStr">
        <is>
          <t>2026-10-05</t>
        </is>
      </c>
      <c r="H6208" t="inlineStr">
        <is>
          <t>official</t>
        </is>
      </c>
      <c r="I6208" t="inlineStr">
        <is>
          <t>output/pages/026_centara-ras-fushi-resort-spa/overview__centarahotelsresorts.com__centara-spotlight-nuo-international-and-centara-hotels-resor.md</t>
        </is>
      </c>
    </row>
    <row r="6209">
      <c r="A6209" t="n">
        <v>85</v>
      </c>
      <c r="B6209" t="inlineStr">
        <is>
          <t>Centara Mirage Lagoon Maldives &amp; Centara Grand Lagoon Maldives</t>
        </is>
      </c>
      <c r="C6209" t="inlineStr">
        <is>
          <t>https://www.centarahotelsresorts.com/centara-spotlight/nuo-international-and-centara-hotels-resorts-forge-strategic-alliance-to-drive-global-expansion</t>
        </is>
      </c>
      <c r="D6209" t="inlineStr">
        <is>
          <t>overview</t>
        </is>
      </c>
      <c r="E6209" t="inlineStr">
        <is>
          <t>NUO International and Centara Hotels &amp; Resorts Forge Strategic Alliance to Drive Global Expansion</t>
        </is>
      </c>
      <c r="F6209" t="n">
        <v>4373</v>
      </c>
      <c r="G6209" t="inlineStr">
        <is>
          <t>2026-10-05</t>
        </is>
      </c>
      <c r="H6209" t="inlineStr">
        <is>
          <t>official</t>
        </is>
      </c>
      <c r="I6209" t="inlineStr">
        <is>
          <t>output/pages/085_centara-mirage-lagoon-maldives-centara-grand-lagoo/overview__centarahotelsresorts.com__centara-spotlight-nuo-international-and-centara-hotels-resor.md</t>
        </is>
      </c>
    </row>
    <row r="6210">
      <c r="A6210" t="n">
        <v>26</v>
      </c>
      <c r="B6210" t="inlineStr">
        <is>
          <t>Centara Ras Fushi Resort &amp; Spa</t>
        </is>
      </c>
      <c r="C6210" t="inlineStr">
        <is>
          <t>https://www.centarahotelsresorts.com/journal/planning-3-day-honeymoon-itinerary-phuket</t>
        </is>
      </c>
      <c r="D6210" t="inlineStr">
        <is>
          <t>wedding</t>
        </is>
      </c>
      <c r="E6210" t="inlineStr">
        <is>
          <t>Planning a 3 Day Phuket Honeymoon Itinerary at Karon Beach</t>
        </is>
      </c>
      <c r="F6210" t="n">
        <v>10815</v>
      </c>
      <c r="G6210" t="inlineStr">
        <is>
          <t>2026-10-05</t>
        </is>
      </c>
      <c r="H6210" t="inlineStr">
        <is>
          <t>official</t>
        </is>
      </c>
      <c r="I6210" t="inlineStr">
        <is>
          <t>output/pages/026_centara-ras-fushi-resort-spa/wedding__centarahotelsresorts.com__journal-planning-3-day-honeymoon-itinerary-phuket.md</t>
        </is>
      </c>
    </row>
    <row r="6211">
      <c r="A6211" t="n">
        <v>85</v>
      </c>
      <c r="B6211" t="inlineStr">
        <is>
          <t>Centara Mirage Lagoon Maldives &amp; Centara Grand Lagoon Maldives</t>
        </is>
      </c>
      <c r="C6211" t="inlineStr">
        <is>
          <t>https://www.centarahotelsresorts.com/journal/planning-3-day-honeymoon-itinerary-phuket</t>
        </is>
      </c>
      <c r="D6211" t="inlineStr">
        <is>
          <t>wedding</t>
        </is>
      </c>
      <c r="E6211" t="inlineStr">
        <is>
          <t>Planning a 3 Day Phuket Honeymoon Itinerary at Karon Beach</t>
        </is>
      </c>
      <c r="F6211" t="n">
        <v>10815</v>
      </c>
      <c r="G6211" t="inlineStr">
        <is>
          <t>2026-10-05</t>
        </is>
      </c>
      <c r="H6211" t="inlineStr">
        <is>
          <t>official</t>
        </is>
      </c>
      <c r="I6211" t="inlineStr">
        <is>
          <t>output/pages/085_centara-mirage-lagoon-maldives-centara-grand-lagoo/wedding__centarahotelsresorts.com__journal-planning-3-day-honeymoon-itinerary-phuket.md</t>
        </is>
      </c>
    </row>
    <row r="6212">
      <c r="A6212" t="n">
        <v>26</v>
      </c>
      <c r="B6212" t="inlineStr">
        <is>
          <t>Centara Ras Fushi Resort &amp; Spa</t>
        </is>
      </c>
      <c r="C6212" t="inlineStr">
        <is>
          <t>https://www.centarahotelsresorts.com/centara-spotlight/transforming-a-vacation-into-an-experience-with-centara</t>
        </is>
      </c>
      <c r="D6212" t="inlineStr">
        <is>
          <t>excursions</t>
        </is>
      </c>
      <c r="E6212" t="inlineStr">
        <is>
          <t>Transforming a Vacation into an Experience with Centara</t>
        </is>
      </c>
      <c r="F6212" t="n">
        <v>6409</v>
      </c>
      <c r="G6212" t="inlineStr">
        <is>
          <t>2026-10-05</t>
        </is>
      </c>
      <c r="H6212" t="inlineStr">
        <is>
          <t>official</t>
        </is>
      </c>
      <c r="I6212" t="inlineStr">
        <is>
          <t>output/pages/026_centara-ras-fushi-resort-spa/excursions__centarahotelsresorts.com__centara-spotlight-transforming-a-vacation-into-an-experience.md</t>
        </is>
      </c>
    </row>
    <row r="6213">
      <c r="A6213" t="n">
        <v>85</v>
      </c>
      <c r="B6213" t="inlineStr">
        <is>
          <t>Centara Mirage Lagoon Maldives &amp; Centara Grand Lagoon Maldives</t>
        </is>
      </c>
      <c r="C6213" t="inlineStr">
        <is>
          <t>https://www.centarahotelsresorts.com/centara-spotlight/transforming-a-vacation-into-an-experience-with-centara</t>
        </is>
      </c>
      <c r="D6213" t="inlineStr">
        <is>
          <t>excursions</t>
        </is>
      </c>
      <c r="E6213" t="inlineStr">
        <is>
          <t>Transforming a Vacation into an Experience with Centara</t>
        </is>
      </c>
      <c r="F6213" t="n">
        <v>6409</v>
      </c>
      <c r="G6213" t="inlineStr">
        <is>
          <t>2026-10-05</t>
        </is>
      </c>
      <c r="H6213" t="inlineStr">
        <is>
          <t>official</t>
        </is>
      </c>
      <c r="I6213" t="inlineStr">
        <is>
          <t>output/pages/085_centara-mirage-lagoon-maldives-centara-grand-lagoo/excursions__centarahotelsresorts.com__centara-spotlight-transforming-a-vacation-into-an-experience.md</t>
        </is>
      </c>
    </row>
    <row r="6214">
      <c r="A6214" t="n">
        <v>26</v>
      </c>
      <c r="B6214" t="inlineStr">
        <is>
          <t>Centara Ras Fushi Resort &amp; Spa</t>
        </is>
      </c>
      <c r="C6214" t="inlineStr">
        <is>
          <t>https://www.centarahotelsresorts.com/journal/adults-only-maldives-romantic-resort-escape</t>
        </is>
      </c>
      <c r="D6214" t="inlineStr">
        <is>
          <t>wedding</t>
        </is>
      </c>
      <c r="E6214" t="inlineStr">
        <is>
          <t>Adults-Only Maldives Resort for Vow Renewal and Romantic Escapes</t>
        </is>
      </c>
      <c r="F6214" t="n">
        <v>6351</v>
      </c>
      <c r="G6214" t="inlineStr">
        <is>
          <t>2026-10-05</t>
        </is>
      </c>
      <c r="H6214" t="inlineStr">
        <is>
          <t>official</t>
        </is>
      </c>
      <c r="I6214" t="inlineStr">
        <is>
          <t>output/pages/026_centara-ras-fushi-resort-spa/wedding__centarahotelsresorts.com__journal-adults-only-maldives-romantic-resort-escape.md</t>
        </is>
      </c>
    </row>
    <row r="6215">
      <c r="A6215" t="n">
        <v>85</v>
      </c>
      <c r="B6215" t="inlineStr">
        <is>
          <t>Centara Mirage Lagoon Maldives &amp; Centara Grand Lagoon Maldives</t>
        </is>
      </c>
      <c r="C6215" t="inlineStr">
        <is>
          <t>https://www.centarahotelsresorts.com/journal/adults-only-maldives-romantic-resort-escape</t>
        </is>
      </c>
      <c r="D6215" t="inlineStr">
        <is>
          <t>wedding</t>
        </is>
      </c>
      <c r="E6215" t="inlineStr">
        <is>
          <t>Adults-Only Maldives Resort for Vow Renewal and Romantic Escapes</t>
        </is>
      </c>
      <c r="F6215" t="n">
        <v>6351</v>
      </c>
      <c r="G6215" t="inlineStr">
        <is>
          <t>2026-10-05</t>
        </is>
      </c>
      <c r="H6215" t="inlineStr">
        <is>
          <t>official</t>
        </is>
      </c>
      <c r="I6215" t="inlineStr">
        <is>
          <t>output/pages/085_centara-mirage-lagoon-maldives-centara-grand-lagoo/wedding__centarahotelsresorts.com__journal-adults-only-maldives-romantic-resort-escape.md</t>
        </is>
      </c>
    </row>
    <row r="6216">
      <c r="A6216" t="n">
        <v>26</v>
      </c>
      <c r="B6216" t="inlineStr">
        <is>
          <t>Centara Ras Fushi Resort &amp; Spa</t>
        </is>
      </c>
      <c r="C6216" t="inlineStr">
        <is>
          <t>https://www.centarahotelsresorts.com/journal/best-maldives-resort-diving-snorkelling</t>
        </is>
      </c>
      <c r="D6216" t="inlineStr">
        <is>
          <t>diving</t>
        </is>
      </c>
      <c r="E6216" t="inlineStr">
        <is>
          <t>Stay in the Maldives for Diving, Snorkelling, and Marine Life Adventures</t>
        </is>
      </c>
      <c r="F6216" t="n">
        <v>7622</v>
      </c>
      <c r="G6216" t="inlineStr">
        <is>
          <t>2026-10-05</t>
        </is>
      </c>
      <c r="H6216" t="inlineStr">
        <is>
          <t>official</t>
        </is>
      </c>
      <c r="I6216" t="inlineStr">
        <is>
          <t>output/pages/026_centara-ras-fushi-resort-spa/diving__centarahotelsresorts.com__journal-best-maldives-resort-diving-snorkelling.md</t>
        </is>
      </c>
    </row>
    <row r="6217">
      <c r="A6217" t="n">
        <v>85</v>
      </c>
      <c r="B6217" t="inlineStr">
        <is>
          <t>Centara Mirage Lagoon Maldives &amp; Centara Grand Lagoon Maldives</t>
        </is>
      </c>
      <c r="C6217" t="inlineStr">
        <is>
          <t>https://www.centarahotelsresorts.com/journal/best-maldives-resort-diving-snorkelling</t>
        </is>
      </c>
      <c r="D6217" t="inlineStr">
        <is>
          <t>diving</t>
        </is>
      </c>
      <c r="E6217" t="inlineStr">
        <is>
          <t>Stay in the Maldives for Diving, Snorkelling, and Marine Life Adventures</t>
        </is>
      </c>
      <c r="F6217" t="n">
        <v>7622</v>
      </c>
      <c r="G6217" t="inlineStr">
        <is>
          <t>2026-10-05</t>
        </is>
      </c>
      <c r="H6217" t="inlineStr">
        <is>
          <t>official</t>
        </is>
      </c>
      <c r="I6217" t="inlineStr">
        <is>
          <t>output/pages/085_centara-mirage-lagoon-maldives-centara-grand-lagoo/diving__centarahotelsresorts.com__journal-best-maldives-resort-diving-snorkelling.md</t>
        </is>
      </c>
    </row>
    <row r="6218">
      <c r="A6218" t="n">
        <v>26</v>
      </c>
      <c r="B6218" t="inlineStr">
        <is>
          <t>Centara Ras Fushi Resort &amp; Spa</t>
        </is>
      </c>
      <c r="C6218" t="inlineStr">
        <is>
          <t>https://www.centarahotelsresorts.com/centara-spotlight/centara-rediscover-thailand-package</t>
        </is>
      </c>
      <c r="D6218" t="inlineStr">
        <is>
          <t>excursions</t>
        </is>
      </c>
      <c r="E6218" t="inlineStr">
        <is>
          <t>Centara’s Rediscover Thailand Packages</t>
        </is>
      </c>
      <c r="F6218" t="n">
        <v>5236</v>
      </c>
      <c r="G6218" t="inlineStr">
        <is>
          <t>2026-10-05</t>
        </is>
      </c>
      <c r="H6218" t="inlineStr">
        <is>
          <t>official</t>
        </is>
      </c>
      <c r="I6218" t="inlineStr">
        <is>
          <t>output/pages/026_centara-ras-fushi-resort-spa/excursions__centarahotelsresorts.com__centara-spotlight-centara-rediscover-thailand-package.md</t>
        </is>
      </c>
    </row>
    <row r="6219">
      <c r="A6219" t="n">
        <v>85</v>
      </c>
      <c r="B6219" t="inlineStr">
        <is>
          <t>Centara Mirage Lagoon Maldives &amp; Centara Grand Lagoon Maldives</t>
        </is>
      </c>
      <c r="C6219" t="inlineStr">
        <is>
          <t>https://www.centarahotelsresorts.com/centara-spotlight/centara-rediscover-thailand-package</t>
        </is>
      </c>
      <c r="D6219" t="inlineStr">
        <is>
          <t>excursions</t>
        </is>
      </c>
      <c r="E6219" t="inlineStr">
        <is>
          <t>Centara’s Rediscover Thailand Packages</t>
        </is>
      </c>
      <c r="F6219" t="n">
        <v>5236</v>
      </c>
      <c r="G6219" t="inlineStr">
        <is>
          <t>2026-10-05</t>
        </is>
      </c>
      <c r="H6219" t="inlineStr">
        <is>
          <t>official</t>
        </is>
      </c>
      <c r="I6219" t="inlineStr">
        <is>
          <t>output/pages/085_centara-mirage-lagoon-maldives-centara-grand-lagoo/excursions__centarahotelsresorts.com__centara-spotlight-centara-rediscover-thailand-package.md</t>
        </is>
      </c>
    </row>
    <row r="6220">
      <c r="A6220" t="n">
        <v>2</v>
      </c>
      <c r="B6220" t="inlineStr">
        <is>
          <t>Filitheyo Island Resort</t>
        </is>
      </c>
      <c r="C6220" t="inlineStr">
        <is>
          <t>https://www.filitheyo.com/</t>
        </is>
      </c>
      <c r="D6220" t="inlineStr">
        <is>
          <t>other</t>
        </is>
      </c>
      <c r="E6220" t="inlineStr">
        <is>
          <t>Access Denied</t>
        </is>
      </c>
      <c r="F6220" t="n">
        <v>225</v>
      </c>
      <c r="G6220" t="inlineStr">
        <is>
          <t>2026-10-05</t>
        </is>
      </c>
      <c r="H6220" t="inlineStr">
        <is>
          <t>official</t>
        </is>
      </c>
      <c r="I6220" t="inlineStr">
        <is>
          <t>output/pages/002_filitheyo-island-resort/other__filitheyo.com__home.md</t>
        </is>
      </c>
    </row>
    <row r="6221">
      <c r="A6221" t="n">
        <v>17</v>
      </c>
      <c r="B6221" t="inlineStr">
        <is>
          <t>Rihiveli Maldives Resort</t>
        </is>
      </c>
      <c r="C6221" t="inlineStr">
        <is>
          <t>https://www.rihiveli-maldives.com/</t>
        </is>
      </c>
      <c r="D6221" t="inlineStr">
        <is>
          <t>other</t>
        </is>
      </c>
      <c r="E6221" t="inlineStr">
        <is>
          <t>Access Denied</t>
        </is>
      </c>
      <c r="F6221" t="n">
        <v>231</v>
      </c>
      <c r="G6221" t="inlineStr">
        <is>
          <t>2026-10-05</t>
        </is>
      </c>
      <c r="H6221" t="inlineStr">
        <is>
          <t>official</t>
        </is>
      </c>
      <c r="I6221" t="inlineStr">
        <is>
          <t>output/pages/017_rihiveli-maldives-resort/other__rihiveli-maldives.com__home.md</t>
        </is>
      </c>
    </row>
    <row r="6222">
      <c r="A6222" t="n">
        <v>23</v>
      </c>
      <c r="B6222" t="inlineStr">
        <is>
          <t>Nooe Maldives Kunavashi</t>
        </is>
      </c>
      <c r="C6222" t="inlineStr">
        <is>
          <t>https://nooemaldives.com/lander</t>
        </is>
      </c>
      <c r="D6222" t="inlineStr">
        <is>
          <t>other</t>
        </is>
      </c>
      <c r="E6222" t="inlineStr"/>
      <c r="F6222" t="n">
        <v>242</v>
      </c>
      <c r="G6222" t="inlineStr">
        <is>
          <t>2026-10-05</t>
        </is>
      </c>
      <c r="H6222" t="inlineStr">
        <is>
          <t>official</t>
        </is>
      </c>
      <c r="I6222" t="inlineStr">
        <is>
          <t>output/pages/023_nooe-maldives-kunavashi/other__nooemaldives.com__lander.md</t>
        </is>
      </c>
    </row>
    <row r="6223">
      <c r="A6223" t="n">
        <v>84</v>
      </c>
      <c r="B6223" t="inlineStr">
        <is>
          <t>Alimatha Aquatic Resort</t>
        </is>
      </c>
      <c r="C6223" t="inlineStr">
        <is>
          <t>https://www.alimatha.com/</t>
        </is>
      </c>
      <c r="D6223" t="inlineStr">
        <is>
          <t>other</t>
        </is>
      </c>
      <c r="E6223" t="inlineStr">
        <is>
          <t>Access Denied</t>
        </is>
      </c>
      <c r="F6223" t="n">
        <v>224</v>
      </c>
      <c r="G6223" t="inlineStr">
        <is>
          <t>2026-10-05</t>
        </is>
      </c>
      <c r="H6223" t="inlineStr">
        <is>
          <t>official</t>
        </is>
      </c>
      <c r="I6223" t="inlineStr">
        <is>
          <t>output/pages/084_alimatha-aquatic-resort/other__alimatha.com__home.md</t>
        </is>
      </c>
    </row>
    <row r="6224">
      <c r="A6224" t="n">
        <v>135</v>
      </c>
      <c r="B6224" t="inlineStr">
        <is>
          <t>Diamonds Thudufushi Beach and Water Villas</t>
        </is>
      </c>
      <c r="C6224" t="inlineStr">
        <is>
          <t>https://www.diamondsresorts.com/en/diamonds-thudufushi</t>
        </is>
      </c>
      <c r="D6224" t="inlineStr">
        <is>
          <t>overview</t>
        </is>
      </c>
      <c r="E6224" t="inlineStr">
        <is>
          <t>Page not found | Diamonds Hotels &amp; Resorts</t>
        </is>
      </c>
      <c r="F6224" t="n">
        <v>1253</v>
      </c>
      <c r="G6224" t="inlineStr">
        <is>
          <t>2026-10-05</t>
        </is>
      </c>
      <c r="H6224" t="inlineStr">
        <is>
          <t>official</t>
        </is>
      </c>
      <c r="I6224" t="inlineStr">
        <is>
          <t>output/pages/135_diamonds-thudufushi-beach-and-water-villas/overview__diamondsresorts.com__en-diamonds-thudufushi.md</t>
        </is>
      </c>
    </row>
    <row r="6225">
      <c r="A6225" t="n">
        <v>150</v>
      </c>
      <c r="B6225" t="inlineStr">
        <is>
          <t>Coco Bodu Hithi</t>
        </is>
      </c>
      <c r="C6225" t="inlineStr">
        <is>
          <t>https://www.cococollection.com/bodu-hithi</t>
        </is>
      </c>
      <c r="D6225" t="inlineStr">
        <is>
          <t>other</t>
        </is>
      </c>
      <c r="E6225" t="inlineStr">
        <is>
          <t>Coco Collection</t>
        </is>
      </c>
      <c r="F6225" t="n">
        <v>4616</v>
      </c>
      <c r="G6225" t="inlineStr">
        <is>
          <t>2026-10-05</t>
        </is>
      </c>
      <c r="H6225" t="inlineStr">
        <is>
          <t>official</t>
        </is>
      </c>
      <c r="I6225" t="inlineStr">
        <is>
          <t>output/pages/150_coco-bodu-hithi/other__cococollection.com__bodu-hithi.md</t>
        </is>
      </c>
    </row>
    <row r="6226">
      <c r="A6226" t="n">
        <v>150</v>
      </c>
      <c r="B6226" t="inlineStr">
        <is>
          <t>Coco Bodu Hithi</t>
        </is>
      </c>
      <c r="C6226" t="inlineStr">
        <is>
          <t>https://www.cococollection.com/bodu-hithi/coco-dive</t>
        </is>
      </c>
      <c r="D6226" t="inlineStr">
        <is>
          <t>diving</t>
        </is>
      </c>
      <c r="E6226" t="inlineStr">
        <is>
          <t>Scuba Diving Resort in Maldives | Coco Bodu Hithi |  Coco Collection</t>
        </is>
      </c>
      <c r="F6226" t="n">
        <v>820</v>
      </c>
      <c r="G6226" t="inlineStr">
        <is>
          <t>2026-10-05</t>
        </is>
      </c>
      <c r="H6226" t="inlineStr">
        <is>
          <t>official</t>
        </is>
      </c>
      <c r="I6226" t="inlineStr">
        <is>
          <t>output/pages/150_coco-bodu-hithi/diving__cococollection.com__bodu-hithi-coco-dive.md</t>
        </is>
      </c>
    </row>
    <row r="6227">
      <c r="A6227" t="n">
        <v>178</v>
      </c>
      <c r="B6227" t="inlineStr">
        <is>
          <t>Diamonds Athuruga Beach &amp; Water Villas</t>
        </is>
      </c>
      <c r="C6227" t="inlineStr">
        <is>
          <t>https://www.diamondsresorts.com/en/diamonds-athuruga</t>
        </is>
      </c>
      <c r="D6227" t="inlineStr">
        <is>
          <t>overview</t>
        </is>
      </c>
      <c r="E6227" t="inlineStr">
        <is>
          <t>Page not found | Diamonds Hotels &amp; Resorts</t>
        </is>
      </c>
      <c r="F6227" t="n">
        <v>1253</v>
      </c>
      <c r="G6227" t="inlineStr">
        <is>
          <t>2026-10-05</t>
        </is>
      </c>
      <c r="H6227" t="inlineStr">
        <is>
          <t>official</t>
        </is>
      </c>
      <c r="I6227" t="inlineStr">
        <is>
          <t>output/pages/178_diamonds-athuruga-beach-water-villas/overview__diamondsresorts.com__en-diamonds-athuruga.md</t>
        </is>
      </c>
    </row>
    <row r="6228">
      <c r="A6228" t="n">
        <v>150</v>
      </c>
      <c r="B6228" t="inlineStr">
        <is>
          <t>Coco Bodu Hithi</t>
        </is>
      </c>
      <c r="C6228" t="inlineStr">
        <is>
          <t>https://www.cococollection.com/bodu-hithi/cbh_frequently_asked_questions</t>
        </is>
      </c>
      <c r="D6228" t="inlineStr">
        <is>
          <t>other</t>
        </is>
      </c>
      <c r="E6228" t="inlineStr">
        <is>
          <t>Coco Collection</t>
        </is>
      </c>
      <c r="F6228" t="n">
        <v>8181</v>
      </c>
      <c r="G6228" t="inlineStr">
        <is>
          <t>2026-10-05</t>
        </is>
      </c>
      <c r="H6228" t="inlineStr">
        <is>
          <t>official</t>
        </is>
      </c>
      <c r="I6228" t="inlineStr">
        <is>
          <t>output/pages/150_coco-bodu-hithi/other__cococollection.com__bodu-hithi-cbh-frequently-asked-questions.md</t>
        </is>
      </c>
    </row>
    <row r="6229">
      <c r="A6229" t="n">
        <v>150</v>
      </c>
      <c r="B6229" t="inlineStr">
        <is>
          <t>Coco Bodu Hithi</t>
        </is>
      </c>
      <c r="C6229" t="inlineStr">
        <is>
          <t>https://www.cococollection.com/bodu-hithi/wine-dine</t>
        </is>
      </c>
      <c r="D6229" t="inlineStr">
        <is>
          <t>dining</t>
        </is>
      </c>
      <c r="E6229" t="inlineStr">
        <is>
          <t>Luxury Dining in Maldives | All Inclusive Dining in Coco Bodu Hithi |  Coco Collection</t>
        </is>
      </c>
      <c r="F6229" t="n">
        <v>1618</v>
      </c>
      <c r="G6229" t="inlineStr">
        <is>
          <t>2026-10-05</t>
        </is>
      </c>
      <c r="H6229" t="inlineStr">
        <is>
          <t>official</t>
        </is>
      </c>
      <c r="I6229" t="inlineStr">
        <is>
          <t>output/pages/150_coco-bodu-hithi/dining__cococollection.com__bodu-hithi-wine-dine.md</t>
        </is>
      </c>
    </row>
    <row r="6230">
      <c r="A6230" t="n">
        <v>150</v>
      </c>
      <c r="B6230" t="inlineStr">
        <is>
          <t>Coco Bodu Hithi</t>
        </is>
      </c>
      <c r="C6230" t="inlineStr">
        <is>
          <t>https://www.cococollection.com/bodu-hithi/offers</t>
        </is>
      </c>
      <c r="D6230" t="inlineStr">
        <is>
          <t>diving</t>
        </is>
      </c>
      <c r="E6230" t="inlineStr">
        <is>
          <t>Maldives Resort Offers | Special Offers at Coco Bodu Hithi |  Coco Collection</t>
        </is>
      </c>
      <c r="F6230" t="n">
        <v>1879</v>
      </c>
      <c r="G6230" t="inlineStr">
        <is>
          <t>2026-10-05</t>
        </is>
      </c>
      <c r="H6230" t="inlineStr">
        <is>
          <t>official</t>
        </is>
      </c>
      <c r="I6230" t="inlineStr">
        <is>
          <t>output/pages/150_coco-bodu-hithi/diving__cococollection.com__bodu-hithi-offers.md</t>
        </is>
      </c>
    </row>
    <row r="6231">
      <c r="A6231" t="n">
        <v>150</v>
      </c>
      <c r="B6231" t="inlineStr">
        <is>
          <t>Coco Bodu Hithi</t>
        </is>
      </c>
      <c r="C6231" t="inlineStr">
        <is>
          <t>https://www.cococollection.com/bodu-hithi/villa/water-villa</t>
        </is>
      </c>
      <c r="D6231" t="inlineStr">
        <is>
          <t>diving</t>
        </is>
      </c>
      <c r="E6231" t="inlineStr">
        <is>
          <t>Luxury Water Villas Maldives | Villas at Coco Bodu Hithi |  Coco Collection</t>
        </is>
      </c>
      <c r="F6231" t="n">
        <v>1354</v>
      </c>
      <c r="G6231" t="inlineStr">
        <is>
          <t>2026-10-05</t>
        </is>
      </c>
      <c r="H6231" t="inlineStr">
        <is>
          <t>official</t>
        </is>
      </c>
      <c r="I6231" t="inlineStr">
        <is>
          <t>output/pages/150_coco-bodu-hithi/diving__cococollection.com__bodu-hithi-villa-water-villa.md</t>
        </is>
      </c>
    </row>
    <row r="6232">
      <c r="A6232" t="n">
        <v>4</v>
      </c>
      <c r="B6232" t="inlineStr">
        <is>
          <t>Ayada Maldives</t>
        </is>
      </c>
      <c r="C6232" t="inlineStr">
        <is>
          <t>https://www.ayadamaldives.com/elevate-your-experience</t>
        </is>
      </c>
      <c r="D6232" t="inlineStr">
        <is>
          <t>destination_dining</t>
        </is>
      </c>
      <c r="E6232" t="inlineStr">
        <is>
          <t>Elevate Your Experience — Ayada Maldives - Official Website</t>
        </is>
      </c>
      <c r="F6232" t="n">
        <v>247</v>
      </c>
      <c r="G6232" t="inlineStr">
        <is>
          <t>2026-10-05</t>
        </is>
      </c>
      <c r="H6232" t="inlineStr">
        <is>
          <t>official</t>
        </is>
      </c>
      <c r="I6232" t="inlineStr">
        <is>
          <t>output/pages/004_ayada-maldives/destination_dining__ayadamaldives.com__elevate-your-experience.md</t>
        </is>
      </c>
    </row>
    <row r="6233">
      <c r="A6233" t="n">
        <v>4</v>
      </c>
      <c r="B6233" t="inlineStr">
        <is>
          <t>Ayada Maldives</t>
        </is>
      </c>
      <c r="C6233" t="inlineStr">
        <is>
          <t>https://www.ayadamaldives.com/new-blog/2019/9/9/the-ultimate-honeymoon-destination</t>
        </is>
      </c>
      <c r="D6233" t="inlineStr">
        <is>
          <t>destination_dining</t>
        </is>
      </c>
      <c r="E6233" t="inlineStr">
        <is>
          <t>The Ultimate Honeymoon Destination — Ayada Maldives - Official Website</t>
        </is>
      </c>
      <c r="F6233" t="n">
        <v>2149</v>
      </c>
      <c r="G6233" t="inlineStr">
        <is>
          <t>2026-10-05</t>
        </is>
      </c>
      <c r="H6233" t="inlineStr">
        <is>
          <t>official</t>
        </is>
      </c>
      <c r="I6233" t="inlineStr">
        <is>
          <t>output/pages/004_ayada-maldives/destination_dining__ayadamaldives.com__new-blog-2019-9-9-the-ultimate-honeymoon-destination.md</t>
        </is>
      </c>
    </row>
    <row r="6234">
      <c r="A6234" t="n">
        <v>4</v>
      </c>
      <c r="B6234" t="inlineStr">
        <is>
          <t>Ayada Maldives</t>
        </is>
      </c>
      <c r="C6234" t="inlineStr">
        <is>
          <t>https://www.ayadamaldives.com/new-blog/2025/6/25/unforgettable-moments-fire-shows-sandbank-dinners-and-private-experiences-at-ayada-maldives</t>
        </is>
      </c>
      <c r="D6234" t="inlineStr">
        <is>
          <t>destination_dining</t>
        </is>
      </c>
      <c r="E6234" t="inlineStr">
        <is>
          <t>Unforgettable Moments: Fire Shows, Sandbank Dinners, and Private Experiences at Ayada Maldives — Ayada Maldives - Offici</t>
        </is>
      </c>
      <c r="F6234" t="n">
        <v>2574</v>
      </c>
      <c r="G6234" t="inlineStr">
        <is>
          <t>2026-10-05</t>
        </is>
      </c>
      <c r="H6234" t="inlineStr">
        <is>
          <t>official</t>
        </is>
      </c>
      <c r="I6234" t="inlineStr">
        <is>
          <t>output/pages/004_ayada-maldives/destination_dining__ayadamaldives.com__new-blog-2025-6-25-unforgettable-moments-fire-shows-sandbank.md</t>
        </is>
      </c>
    </row>
    <row r="6235">
      <c r="A6235" t="n">
        <v>4</v>
      </c>
      <c r="B6235" t="inlineStr">
        <is>
          <t>Ayada Maldives</t>
        </is>
      </c>
      <c r="C6235" t="inlineStr">
        <is>
          <t>https://www.ayadamaldives.com/new-blog/2025/9/16/every-night-a-different-theme-at-magu-ayada-maldives-signature-dining-experience</t>
        </is>
      </c>
      <c r="D6235" t="inlineStr">
        <is>
          <t>destination_dining</t>
        </is>
      </c>
      <c r="E6235" t="inlineStr">
        <is>
          <t>Every Night a Different Theme at Magu -  Ayada Maldives’ Signature Dining Experience — Ayada Maldives - Official Website</t>
        </is>
      </c>
      <c r="F6235" t="n">
        <v>4668</v>
      </c>
      <c r="G6235" t="inlineStr">
        <is>
          <t>2026-10-05</t>
        </is>
      </c>
      <c r="H6235" t="inlineStr">
        <is>
          <t>official</t>
        </is>
      </c>
      <c r="I6235" t="inlineStr">
        <is>
          <t>output/pages/004_ayada-maldives/destination_dining__ayadamaldives.com__new-blog-2025-9-16-every-night-a-different-theme-at-magu-aya.md</t>
        </is>
      </c>
    </row>
    <row r="6236">
      <c r="A6236" t="n">
        <v>4</v>
      </c>
      <c r="B6236" t="inlineStr">
        <is>
          <t>Ayada Maldives</t>
        </is>
      </c>
      <c r="C6236" t="inlineStr">
        <is>
          <t>https://www.ayadamaldives.com/romantic-getaway</t>
        </is>
      </c>
      <c r="D6236" t="inlineStr">
        <is>
          <t>destination_dining</t>
        </is>
      </c>
      <c r="E6236" t="inlineStr">
        <is>
          <t>Romantic getaway — Ayada Maldives - Official Website</t>
        </is>
      </c>
      <c r="F6236" t="n">
        <v>2076</v>
      </c>
      <c r="G6236" t="inlineStr">
        <is>
          <t>2026-10-05</t>
        </is>
      </c>
      <c r="H6236" t="inlineStr">
        <is>
          <t>official</t>
        </is>
      </c>
      <c r="I6236" t="inlineStr">
        <is>
          <t>output/pages/004_ayada-maldives/destination_dining__ayadamaldives.com__romantic-getaway.md</t>
        </is>
      </c>
    </row>
    <row r="6237">
      <c r="A6237" t="n">
        <v>3</v>
      </c>
      <c r="B6237" t="inlineStr">
        <is>
          <t>Adaaran Select Hudhuranfushi</t>
        </is>
      </c>
      <c r="C6237" t="inlineStr">
        <is>
          <t>https://www.adaaran.com/blog/adaaran-resorts-five-distinct-ways-to-experience-the-maldives/</t>
        </is>
      </c>
      <c r="D6237" t="inlineStr">
        <is>
          <t>diving</t>
        </is>
      </c>
      <c r="E6237" t="inlineStr">
        <is>
          <t>Adaaran Resorts: Five Distinct Ways to Experience the Maldives | Adaaran Blog</t>
        </is>
      </c>
      <c r="F6237" t="n">
        <v>3946</v>
      </c>
      <c r="G6237" t="inlineStr">
        <is>
          <t>2026-10-05</t>
        </is>
      </c>
      <c r="H6237" t="inlineStr">
        <is>
          <t>official</t>
        </is>
      </c>
      <c r="I6237" t="inlineStr">
        <is>
          <t>output/pages/003_adaaran-select-hudhuranfushi/diving__adaaran.com__blog-adaaran-resorts-five-distinct-ways-to-experience-the-ma.md</t>
        </is>
      </c>
    </row>
    <row r="6238">
      <c r="A6238" t="n">
        <v>3</v>
      </c>
      <c r="B6238" t="inlineStr">
        <is>
          <t>Adaaran Select Hudhuranfushi</t>
        </is>
      </c>
      <c r="C6238" t="inlineStr">
        <is>
          <t>https://www.adaaran.com/blog/category/experiences/</t>
        </is>
      </c>
      <c r="D6238" t="inlineStr">
        <is>
          <t>excursions</t>
        </is>
      </c>
      <c r="E6238" t="inlineStr">
        <is>
          <t>Experiences | Adaaran Blog</t>
        </is>
      </c>
      <c r="F6238" t="n">
        <v>1092</v>
      </c>
      <c r="G6238" t="inlineStr">
        <is>
          <t>2026-10-05</t>
        </is>
      </c>
      <c r="H6238" t="inlineStr">
        <is>
          <t>official</t>
        </is>
      </c>
      <c r="I6238" t="inlineStr">
        <is>
          <t>output/pages/003_adaaran-select-hudhuranfushi/excursions__adaaran.com__blog-category-experiences.md</t>
        </is>
      </c>
    </row>
    <row r="6239">
      <c r="A6239" t="n">
        <v>3</v>
      </c>
      <c r="B6239" t="inlineStr">
        <is>
          <t>Adaaran Select Hudhuranfushi</t>
        </is>
      </c>
      <c r="C6239" t="inlineStr">
        <is>
          <t>https://www.adaaran.com/blog/celebrate-100-days-to-christmas-with-adaaran-resorts/</t>
        </is>
      </c>
      <c r="D6239" t="inlineStr">
        <is>
          <t>destination_dining</t>
        </is>
      </c>
      <c r="E6239" t="inlineStr">
        <is>
          <t>Celebrate ‘100 Days To Christmas’ with Adaaran Resorts | Adaaran Blog</t>
        </is>
      </c>
      <c r="F6239" t="n">
        <v>2886</v>
      </c>
      <c r="G6239" t="inlineStr">
        <is>
          <t>2026-10-05</t>
        </is>
      </c>
      <c r="H6239" t="inlineStr">
        <is>
          <t>official</t>
        </is>
      </c>
      <c r="I6239" t="inlineStr">
        <is>
          <t>output/pages/003_adaaran-select-hudhuranfushi/destination_dining__adaaran.com__blog-celebrate-100-days-to-christmas-with-adaaran-resorts.md</t>
        </is>
      </c>
    </row>
    <row r="6240">
      <c r="A6240" t="n">
        <v>3</v>
      </c>
      <c r="B6240" t="inlineStr">
        <is>
          <t>Adaaran Select Hudhuranfushi</t>
        </is>
      </c>
      <c r="C6240" t="inlineStr">
        <is>
          <t>https://www.adaaran.com/blog/valentines-day-at-adaaran-resorts-romance-redefined/</t>
        </is>
      </c>
      <c r="D6240" t="inlineStr">
        <is>
          <t>destination_dining</t>
        </is>
      </c>
      <c r="E6240" t="inlineStr">
        <is>
          <t>Valentine’s Day at Adaaran Resorts: Romance Redefined | Adaaran Blog</t>
        </is>
      </c>
      <c r="F6240" t="n">
        <v>3216</v>
      </c>
      <c r="G6240" t="inlineStr">
        <is>
          <t>2026-10-05</t>
        </is>
      </c>
      <c r="H6240" t="inlineStr">
        <is>
          <t>official</t>
        </is>
      </c>
      <c r="I6240" t="inlineStr">
        <is>
          <t>output/pages/003_adaaran-select-hudhuranfushi/destination_dining__adaaran.com__blog-valentines-day-at-adaaran-resorts-romance-redefined.md</t>
        </is>
      </c>
    </row>
    <row r="6241">
      <c r="A6241" t="n">
        <v>3</v>
      </c>
      <c r="B6241" t="inlineStr">
        <is>
          <t>Adaaran Select Hudhuranfushi</t>
        </is>
      </c>
      <c r="C6241" t="inlineStr">
        <is>
          <t>https://www.adaaran.com/offers/romantic-getaway/</t>
        </is>
      </c>
      <c r="D6241" t="inlineStr">
        <is>
          <t>destination_dining</t>
        </is>
      </c>
      <c r="E6241" t="inlineStr">
        <is>
          <t>Maldives Luxury Honeymoon Package | Adaaran Romatic Getaways</t>
        </is>
      </c>
      <c r="F6241" t="n">
        <v>1463</v>
      </c>
      <c r="G6241" t="inlineStr">
        <is>
          <t>2026-10-05</t>
        </is>
      </c>
      <c r="H6241" t="inlineStr">
        <is>
          <t>official</t>
        </is>
      </c>
      <c r="I6241" t="inlineStr">
        <is>
          <t>output/pages/003_adaaran-select-hudhuranfushi/destination_dining__adaaran.com__offers-romantic-getaway.md</t>
        </is>
      </c>
    </row>
    <row r="6242">
      <c r="A6242" t="n">
        <v>3</v>
      </c>
      <c r="B6242" t="inlineStr">
        <is>
          <t>Adaaran Select Hudhuranfushi</t>
        </is>
      </c>
      <c r="C6242" t="inlineStr">
        <is>
          <t>https://www.adaaran.com/prestigewatervillas/experiences/diving/</t>
        </is>
      </c>
      <c r="D6242" t="inlineStr">
        <is>
          <t>diving</t>
        </is>
      </c>
      <c r="E6242" t="inlineStr">
        <is>
          <t>Best Dive Resorts Maldives | Adaaran Prestige Water Villas</t>
        </is>
      </c>
      <c r="F6242" t="n">
        <v>5155</v>
      </c>
      <c r="G6242" t="inlineStr">
        <is>
          <t>2026-10-05</t>
        </is>
      </c>
      <c r="H6242" t="inlineStr">
        <is>
          <t>official</t>
        </is>
      </c>
      <c r="I6242" t="inlineStr">
        <is>
          <t>output/pages/003_adaaran-select-hudhuranfushi/diving__adaaran.com__prestigewatervillas-experiences-diving.md</t>
        </is>
      </c>
    </row>
    <row r="6243">
      <c r="A6243" t="n">
        <v>3</v>
      </c>
      <c r="B6243" t="inlineStr">
        <is>
          <t>Adaaran Select Hudhuranfushi</t>
        </is>
      </c>
      <c r="C6243" t="inlineStr">
        <is>
          <t>https://www.adaaran.com/prestigewatervillas/experiences/dolphin-safari/</t>
        </is>
      </c>
      <c r="D6243" t="inlineStr">
        <is>
          <t>diving</t>
        </is>
      </c>
      <c r="E6243" t="inlineStr">
        <is>
          <t>Dolphin Safari Maldives | Adaaran Prestige Water Villas</t>
        </is>
      </c>
      <c r="F6243" t="n">
        <v>2615</v>
      </c>
      <c r="G6243" t="inlineStr">
        <is>
          <t>2026-10-05</t>
        </is>
      </c>
      <c r="H6243" t="inlineStr">
        <is>
          <t>official</t>
        </is>
      </c>
      <c r="I6243" t="inlineStr">
        <is>
          <t>output/pages/003_adaaran-select-hudhuranfushi/diving__adaaran.com__prestigewatervillas-experiences-dolphin-safari.md</t>
        </is>
      </c>
    </row>
    <row r="6244">
      <c r="A6244" t="n">
        <v>3</v>
      </c>
      <c r="B6244" t="inlineStr">
        <is>
          <t>Adaaran Select Hudhuranfushi</t>
        </is>
      </c>
      <c r="C6244" t="inlineStr">
        <is>
          <t>https://www.adaaran.com/prestigewatervillas/experiences/excursions/</t>
        </is>
      </c>
      <c r="D6244" t="inlineStr">
        <is>
          <t>diving</t>
        </is>
      </c>
      <c r="E6244" t="inlineStr">
        <is>
          <t>Activities to Do in Maldives | Adaaran Prestige Water Villas</t>
        </is>
      </c>
      <c r="F6244" t="n">
        <v>2572</v>
      </c>
      <c r="G6244" t="inlineStr">
        <is>
          <t>2026-10-05</t>
        </is>
      </c>
      <c r="H6244" t="inlineStr">
        <is>
          <t>official</t>
        </is>
      </c>
      <c r="I6244" t="inlineStr">
        <is>
          <t>output/pages/003_adaaran-select-hudhuranfushi/diving__adaaran.com__prestigewatervillas-experiences-excursions.md</t>
        </is>
      </c>
    </row>
    <row r="6245">
      <c r="A6245" t="n">
        <v>24</v>
      </c>
      <c r="B6245" t="inlineStr">
        <is>
          <t>Canareef Resort Maldives</t>
        </is>
      </c>
      <c r="C6245" t="inlineStr">
        <is>
          <t>https://canareef.com/anniversary-offer-15-off/</t>
        </is>
      </c>
      <c r="D6245" t="inlineStr">
        <is>
          <t>destination_dining</t>
        </is>
      </c>
      <c r="E6245" t="inlineStr">
        <is>
          <t>Anniversary Offer 15% off - Canareef</t>
        </is>
      </c>
      <c r="F6245" t="n">
        <v>422</v>
      </c>
      <c r="G6245" t="inlineStr">
        <is>
          <t>2026-10-05</t>
        </is>
      </c>
      <c r="H6245" t="inlineStr">
        <is>
          <t>official</t>
        </is>
      </c>
      <c r="I6245" t="inlineStr">
        <is>
          <t>output/pages/024_canareef-resort-maldives/destination_dining__canareef.com__anniversary-offer-15-off.md</t>
        </is>
      </c>
    </row>
    <row r="6246">
      <c r="A6246" t="n">
        <v>24</v>
      </c>
      <c r="B6246" t="inlineStr">
        <is>
          <t>Canareef Resort Maldives</t>
        </is>
      </c>
      <c r="C6246" t="inlineStr">
        <is>
          <t>https://canareef.com/canareef-resort-maldives-celebrates-environmental-awareness-week/</t>
        </is>
      </c>
      <c r="D6246" t="inlineStr">
        <is>
          <t>destination_dining</t>
        </is>
      </c>
      <c r="E6246" t="inlineStr">
        <is>
          <t>Canareef Resort Maldives Celebrates Environmental Awareness Week - Canareef</t>
        </is>
      </c>
      <c r="F6246" t="n">
        <v>3726</v>
      </c>
      <c r="G6246" t="inlineStr">
        <is>
          <t>2026-10-05</t>
        </is>
      </c>
      <c r="H6246" t="inlineStr">
        <is>
          <t>official</t>
        </is>
      </c>
      <c r="I6246" t="inlineStr">
        <is>
          <t>output/pages/024_canareef-resort-maldives/destination_dining__canareef.com__canareef-resort-maldives-celebrates-environmental-awareness-.md</t>
        </is>
      </c>
    </row>
    <row r="6247">
      <c r="A6247" t="n">
        <v>24</v>
      </c>
      <c r="B6247" t="inlineStr">
        <is>
          <t>Canareef Resort Maldives</t>
        </is>
      </c>
      <c r="C6247" t="inlineStr">
        <is>
          <t>https://canareef.com/celebrating-earth-day-at-canareef-maldives-a-beach-cleaning-event-to-remember/</t>
        </is>
      </c>
      <c r="D6247" t="inlineStr">
        <is>
          <t>destination_dining</t>
        </is>
      </c>
      <c r="E6247" t="inlineStr">
        <is>
          <t>Celebrating Earth Day at Canareef Maldives: A Beach Cleaning Event to Remember - Canareef</t>
        </is>
      </c>
      <c r="F6247" t="n">
        <v>1679</v>
      </c>
      <c r="G6247" t="inlineStr">
        <is>
          <t>2026-10-05</t>
        </is>
      </c>
      <c r="H6247" t="inlineStr">
        <is>
          <t>official</t>
        </is>
      </c>
      <c r="I6247" t="inlineStr">
        <is>
          <t>output/pages/024_canareef-resort-maldives/destination_dining__canareef.com__celebrating-earth-day-at-canareef-maldives-a-beach-cleaning-.md</t>
        </is>
      </c>
    </row>
    <row r="6248">
      <c r="A6248" t="n">
        <v>24</v>
      </c>
      <c r="B6248" t="inlineStr">
        <is>
          <t>Canareef Resort Maldives</t>
        </is>
      </c>
      <c r="C6248" t="inlineStr">
        <is>
          <t>https://canareef.com/oktoberfest-celebration-canareef-maldives-2025/</t>
        </is>
      </c>
      <c r="D6248" t="inlineStr">
        <is>
          <t>destination_dining</t>
        </is>
      </c>
      <c r="E6248" t="inlineStr">
        <is>
          <t>Oktoberfest Celebration at Canareef Resort Maldives</t>
        </is>
      </c>
      <c r="F6248" t="n">
        <v>1307</v>
      </c>
      <c r="G6248" t="inlineStr">
        <is>
          <t>2026-10-05</t>
        </is>
      </c>
      <c r="H6248" t="inlineStr">
        <is>
          <t>official</t>
        </is>
      </c>
      <c r="I6248" t="inlineStr">
        <is>
          <t>output/pages/024_canareef-resort-maldives/destination_dining__canareef.com__oktoberfest-celebration-canareef-maldives-2025.md</t>
        </is>
      </c>
    </row>
    <row r="6249">
      <c r="A6249" t="n">
        <v>24</v>
      </c>
      <c r="B6249" t="inlineStr">
        <is>
          <t>Canareef Resort Maldives</t>
        </is>
      </c>
      <c r="C6249" t="inlineStr">
        <is>
          <t>https://canareef.com/shizmee-amir-transforms-guest-transport-experience-at-canareef-maldives/</t>
        </is>
      </c>
      <c r="D6249" t="inlineStr">
        <is>
          <t>destination_dining</t>
        </is>
      </c>
      <c r="E6249" t="inlineStr">
        <is>
          <t>Behind the Seamless Guest Experience at Canareef Maldives with Shizmee Amir</t>
        </is>
      </c>
      <c r="F6249" t="n">
        <v>3026</v>
      </c>
      <c r="G6249" t="inlineStr">
        <is>
          <t>2026-10-05</t>
        </is>
      </c>
      <c r="H6249" t="inlineStr">
        <is>
          <t>official</t>
        </is>
      </c>
      <c r="I6249" t="inlineStr">
        <is>
          <t>output/pages/024_canareef-resort-maldives/destination_dining__canareef.com__shizmee-amir-transforms-guest-transport-experience-at-canare.md</t>
        </is>
      </c>
    </row>
    <row r="6250">
      <c r="A6250" t="n">
        <v>34</v>
      </c>
      <c r="B6250" t="inlineStr">
        <is>
          <t>Adaaran Select Meedhupparu</t>
        </is>
      </c>
      <c r="C6250" t="inlineStr">
        <is>
          <t>https://www.adaaran.com/blog/adaaran-resorts-five-distinct-ways-to-experience-the-maldives/</t>
        </is>
      </c>
      <c r="D6250" t="inlineStr">
        <is>
          <t>diving</t>
        </is>
      </c>
      <c r="E6250" t="inlineStr">
        <is>
          <t>Adaaran Resorts: Five Distinct Ways to Experience the Maldives | Adaaran Blog</t>
        </is>
      </c>
      <c r="F6250" t="n">
        <v>3946</v>
      </c>
      <c r="G6250" t="inlineStr">
        <is>
          <t>2026-10-05</t>
        </is>
      </c>
      <c r="H6250" t="inlineStr">
        <is>
          <t>official</t>
        </is>
      </c>
      <c r="I6250" t="inlineStr">
        <is>
          <t>output/pages/034_adaaran-select-meedhupparu/diving__adaaran.com__blog-adaaran-resorts-five-distinct-ways-to-experience-the-ma.md</t>
        </is>
      </c>
    </row>
    <row r="6251">
      <c r="A6251" t="n">
        <v>34</v>
      </c>
      <c r="B6251" t="inlineStr">
        <is>
          <t>Adaaran Select Meedhupparu</t>
        </is>
      </c>
      <c r="C6251" t="inlineStr">
        <is>
          <t>https://www.adaaran.com/blog/category/experiences/</t>
        </is>
      </c>
      <c r="D6251" t="inlineStr">
        <is>
          <t>excursions</t>
        </is>
      </c>
      <c r="E6251" t="inlineStr">
        <is>
          <t>Experiences | Adaaran Blog</t>
        </is>
      </c>
      <c r="F6251" t="n">
        <v>1092</v>
      </c>
      <c r="G6251" t="inlineStr">
        <is>
          <t>2026-10-05</t>
        </is>
      </c>
      <c r="H6251" t="inlineStr">
        <is>
          <t>official</t>
        </is>
      </c>
      <c r="I6251" t="inlineStr">
        <is>
          <t>output/pages/034_adaaran-select-meedhupparu/excursions__adaaran.com__blog-category-experiences.md</t>
        </is>
      </c>
    </row>
    <row r="6252">
      <c r="A6252" t="n">
        <v>26</v>
      </c>
      <c r="B6252" t="inlineStr">
        <is>
          <t>Centara Ras Fushi Resort &amp; Spa</t>
        </is>
      </c>
      <c r="C6252" t="inlineStr">
        <is>
          <t>https://www.centarahotelsresorts.com/1-million-point-celebration</t>
        </is>
      </c>
      <c r="D6252" t="inlineStr">
        <is>
          <t>wedding</t>
        </is>
      </c>
      <c r="E6252" t="inlineStr">
        <is>
          <t>1 Million Point Celebration | CentaraThe1</t>
        </is>
      </c>
      <c r="F6252" t="n">
        <v>2631</v>
      </c>
      <c r="G6252" t="inlineStr">
        <is>
          <t>2026-10-05</t>
        </is>
      </c>
      <c r="H6252" t="inlineStr">
        <is>
          <t>official</t>
        </is>
      </c>
      <c r="I6252" t="inlineStr">
        <is>
          <t>output/pages/026_centara-ras-fushi-resort-spa/wedding__centarahotelsresorts.com__1-million-point-celebration.md</t>
        </is>
      </c>
    </row>
    <row r="6253">
      <c r="A6253" t="n">
        <v>34</v>
      </c>
      <c r="B6253" t="inlineStr">
        <is>
          <t>Adaaran Select Meedhupparu</t>
        </is>
      </c>
      <c r="C6253" t="inlineStr">
        <is>
          <t>https://www.adaaran.com/blog/celebrate-100-days-to-christmas-with-adaaran-resorts/</t>
        </is>
      </c>
      <c r="D6253" t="inlineStr">
        <is>
          <t>destination_dining</t>
        </is>
      </c>
      <c r="E6253" t="inlineStr">
        <is>
          <t>Celebrate ‘100 Days To Christmas’ with Adaaran Resorts | Adaaran Blog</t>
        </is>
      </c>
      <c r="F6253" t="n">
        <v>2886</v>
      </c>
      <c r="G6253" t="inlineStr">
        <is>
          <t>2026-10-05</t>
        </is>
      </c>
      <c r="H6253" t="inlineStr">
        <is>
          <t>official</t>
        </is>
      </c>
      <c r="I6253" t="inlineStr">
        <is>
          <t>output/pages/034_adaaran-select-meedhupparu/destination_dining__adaaran.com__blog-celebrate-100-days-to-christmas-with-adaaran-resorts.md</t>
        </is>
      </c>
    </row>
    <row r="6254">
      <c r="A6254" t="n">
        <v>34</v>
      </c>
      <c r="B6254" t="inlineStr">
        <is>
          <t>Adaaran Select Meedhupparu</t>
        </is>
      </c>
      <c r="C6254" t="inlineStr">
        <is>
          <t>https://www.adaaran.com/blog/valentines-day-at-adaaran-resorts-romance-redefined/</t>
        </is>
      </c>
      <c r="D6254" t="inlineStr">
        <is>
          <t>destination_dining</t>
        </is>
      </c>
      <c r="E6254" t="inlineStr">
        <is>
          <t>Valentine’s Day at Adaaran Resorts: Romance Redefined | Adaaran Blog</t>
        </is>
      </c>
      <c r="F6254" t="n">
        <v>3216</v>
      </c>
      <c r="G6254" t="inlineStr">
        <is>
          <t>2026-10-05</t>
        </is>
      </c>
      <c r="H6254" t="inlineStr">
        <is>
          <t>official</t>
        </is>
      </c>
      <c r="I6254" t="inlineStr">
        <is>
          <t>output/pages/034_adaaran-select-meedhupparu/destination_dining__adaaran.com__blog-valentines-day-at-adaaran-resorts-romance-redefined.md</t>
        </is>
      </c>
    </row>
    <row r="6255">
      <c r="A6255" t="n">
        <v>34</v>
      </c>
      <c r="B6255" t="inlineStr">
        <is>
          <t>Adaaran Select Meedhupparu</t>
        </is>
      </c>
      <c r="C6255" t="inlineStr">
        <is>
          <t>https://www.adaaran.com/offers/romantic-getaway/</t>
        </is>
      </c>
      <c r="D6255" t="inlineStr">
        <is>
          <t>destination_dining</t>
        </is>
      </c>
      <c r="E6255" t="inlineStr">
        <is>
          <t>Maldives Luxury Honeymoon Package | Adaaran Romatic Getaways</t>
        </is>
      </c>
      <c r="F6255" t="n">
        <v>1463</v>
      </c>
      <c r="G6255" t="inlineStr">
        <is>
          <t>2026-10-05</t>
        </is>
      </c>
      <c r="H6255" t="inlineStr">
        <is>
          <t>official</t>
        </is>
      </c>
      <c r="I6255" t="inlineStr">
        <is>
          <t>output/pages/034_adaaran-select-meedhupparu/destination_dining__adaaran.com__offers-romantic-getaway.md</t>
        </is>
      </c>
    </row>
    <row r="6256">
      <c r="A6256" t="n">
        <v>26</v>
      </c>
      <c r="B6256" t="inlineStr">
        <is>
          <t>Centara Ras Fushi Resort &amp; Spa</t>
        </is>
      </c>
      <c r="C6256" t="inlineStr">
        <is>
          <t>https://www.centarahotelsresorts.com/celebrate-diwali-centara-hotels</t>
        </is>
      </c>
      <c r="D6256" t="inlineStr">
        <is>
          <t>wedding</t>
        </is>
      </c>
      <c r="E6256" t="inlineStr">
        <is>
          <t>Celebrate Diwali with Centara Hotels | Centara Hotels &amp; Resorts</t>
        </is>
      </c>
      <c r="F6256" t="n">
        <v>6638</v>
      </c>
      <c r="G6256" t="inlineStr">
        <is>
          <t>2026-10-05</t>
        </is>
      </c>
      <c r="H6256" t="inlineStr">
        <is>
          <t>official</t>
        </is>
      </c>
      <c r="I6256" t="inlineStr">
        <is>
          <t>output/pages/026_centara-ras-fushi-resort-spa/wedding__centarahotelsresorts.com__celebrate-diwali-centara-hotels.md</t>
        </is>
      </c>
    </row>
    <row r="6257">
      <c r="A6257" t="n">
        <v>34</v>
      </c>
      <c r="B6257" t="inlineStr">
        <is>
          <t>Adaaran Select Meedhupparu</t>
        </is>
      </c>
      <c r="C6257" t="inlineStr">
        <is>
          <t>https://www.adaaran.com/prestigewatervillas/experiences/diving/</t>
        </is>
      </c>
      <c r="D6257" t="inlineStr">
        <is>
          <t>diving</t>
        </is>
      </c>
      <c r="E6257" t="inlineStr">
        <is>
          <t>Best Dive Resorts Maldives | Adaaran Prestige Water Villas</t>
        </is>
      </c>
      <c r="F6257" t="n">
        <v>5155</v>
      </c>
      <c r="G6257" t="inlineStr">
        <is>
          <t>2026-10-05</t>
        </is>
      </c>
      <c r="H6257" t="inlineStr">
        <is>
          <t>official</t>
        </is>
      </c>
      <c r="I6257" t="inlineStr">
        <is>
          <t>output/pages/034_adaaran-select-meedhupparu/diving__adaaran.com__prestigewatervillas-experiences-diving.md</t>
        </is>
      </c>
    </row>
    <row r="6258">
      <c r="A6258" t="n">
        <v>34</v>
      </c>
      <c r="B6258" t="inlineStr">
        <is>
          <t>Adaaran Select Meedhupparu</t>
        </is>
      </c>
      <c r="C6258" t="inlineStr">
        <is>
          <t>https://www.adaaran.com/prestigewatervillas/experiences/dolphin-safari/</t>
        </is>
      </c>
      <c r="D6258" t="inlineStr">
        <is>
          <t>diving</t>
        </is>
      </c>
      <c r="E6258" t="inlineStr">
        <is>
          <t>Dolphin Safari Maldives | Adaaran Prestige Water Villas</t>
        </is>
      </c>
      <c r="F6258" t="n">
        <v>2615</v>
      </c>
      <c r="G6258" t="inlineStr">
        <is>
          <t>2026-10-05</t>
        </is>
      </c>
      <c r="H6258" t="inlineStr">
        <is>
          <t>official</t>
        </is>
      </c>
      <c r="I6258" t="inlineStr">
        <is>
          <t>output/pages/034_adaaran-select-meedhupparu/diving__adaaran.com__prestigewatervillas-experiences-dolphin-safari.md</t>
        </is>
      </c>
    </row>
    <row r="6259">
      <c r="A6259" t="n">
        <v>34</v>
      </c>
      <c r="B6259" t="inlineStr">
        <is>
          <t>Adaaran Select Meedhupparu</t>
        </is>
      </c>
      <c r="C6259" t="inlineStr">
        <is>
          <t>https://www.adaaran.com/prestigewatervillas/experiences/excursions/</t>
        </is>
      </c>
      <c r="D6259" t="inlineStr">
        <is>
          <t>diving</t>
        </is>
      </c>
      <c r="E6259" t="inlineStr">
        <is>
          <t>Activities to Do in Maldives | Adaaran Prestige Water Villas</t>
        </is>
      </c>
      <c r="F6259" t="n">
        <v>2572</v>
      </c>
      <c r="G6259" t="inlineStr">
        <is>
          <t>2026-10-05</t>
        </is>
      </c>
      <c r="H6259" t="inlineStr">
        <is>
          <t>official</t>
        </is>
      </c>
      <c r="I6259" t="inlineStr">
        <is>
          <t>output/pages/034_adaaran-select-meedhupparu/diving__adaaran.com__prestigewatervillas-experiences-excursions.md</t>
        </is>
      </c>
    </row>
    <row r="6260">
      <c r="A6260" t="n">
        <v>26</v>
      </c>
      <c r="B6260" t="inlineStr">
        <is>
          <t>Centara Ras Fushi Resort &amp; Spa</t>
        </is>
      </c>
      <c r="C6260" t="inlineStr">
        <is>
          <t>https://www.centarahotelsresorts.com/centara-spotlight/100-year-anniversary-of-centara-grand-huahin</t>
        </is>
      </c>
      <c r="D6260" t="inlineStr">
        <is>
          <t>destination_dining</t>
        </is>
      </c>
      <c r="E6260" t="inlineStr">
        <is>
          <t>100-year Anniversary of Centara Grand Hua Hin</t>
        </is>
      </c>
      <c r="F6260" t="n">
        <v>2965</v>
      </c>
      <c r="G6260" t="inlineStr">
        <is>
          <t>2026-10-05</t>
        </is>
      </c>
      <c r="H6260" t="inlineStr">
        <is>
          <t>official</t>
        </is>
      </c>
      <c r="I6260" t="inlineStr">
        <is>
          <t>output/pages/026_centara-ras-fushi-resort-spa/destination_dining__centarahotelsresorts.com__centara-spotlight-100-year-anniversary-of-centara-grand-huah.md</t>
        </is>
      </c>
    </row>
    <row r="6261">
      <c r="A6261" t="n">
        <v>26</v>
      </c>
      <c r="B6261" t="inlineStr">
        <is>
          <t>Centara Ras Fushi Resort &amp; Spa</t>
        </is>
      </c>
      <c r="C6261" t="inlineStr">
        <is>
          <t>https://www.centarahotelsresorts.com/centara-spotlight/36th-anniversary-kick-off</t>
        </is>
      </c>
      <c r="D6261" t="inlineStr">
        <is>
          <t>destination_dining</t>
        </is>
      </c>
      <c r="E6261" t="inlineStr">
        <is>
          <t>Centara kicks off 36th anniversary: epic 36-days</t>
        </is>
      </c>
      <c r="F6261" t="n">
        <v>5188</v>
      </c>
      <c r="G6261" t="inlineStr">
        <is>
          <t>2026-10-05</t>
        </is>
      </c>
      <c r="H6261" t="inlineStr">
        <is>
          <t>official</t>
        </is>
      </c>
      <c r="I6261" t="inlineStr">
        <is>
          <t>output/pages/026_centara-ras-fushi-resort-spa/destination_dining__centarahotelsresorts.com__centara-spotlight-36th-anniversary-kick-off.md</t>
        </is>
      </c>
    </row>
    <row r="6262">
      <c r="A6262" t="n">
        <v>26</v>
      </c>
      <c r="B6262" t="inlineStr">
        <is>
          <t>Centara Ras Fushi Resort &amp; Spa</t>
        </is>
      </c>
      <c r="C6262" t="inlineStr">
        <is>
          <t>https://www.centarahotelsresorts.com/centara-spotlight/all-inclusive-marine-experiences</t>
        </is>
      </c>
      <c r="D6262" t="inlineStr">
        <is>
          <t>diving</t>
        </is>
      </c>
      <c r="E6262" t="inlineStr">
        <is>
          <t>All inclusive marine experiences for couples &amp; families</t>
        </is>
      </c>
      <c r="F6262" t="n">
        <v>6946</v>
      </c>
      <c r="G6262" t="inlineStr">
        <is>
          <t>2026-10-05</t>
        </is>
      </c>
      <c r="H6262" t="inlineStr">
        <is>
          <t>official</t>
        </is>
      </c>
      <c r="I6262" t="inlineStr">
        <is>
          <t>output/pages/026_centara-ras-fushi-resort-spa/diving__centarahotelsresorts.com__centara-spotlight-all-inclusive-marine-experiences.md</t>
        </is>
      </c>
    </row>
    <row r="6263">
      <c r="A6263" t="n">
        <v>35</v>
      </c>
      <c r="B6263" t="inlineStr">
        <is>
          <t>Heritance Aarah</t>
        </is>
      </c>
      <c r="C6263" t="inlineStr">
        <is>
          <t>https://www.heritancehotels.com/aarah-experiences-and-activities/</t>
        </is>
      </c>
      <c r="D6263" t="inlineStr">
        <is>
          <t>excursions</t>
        </is>
      </c>
      <c r="E6263" t="inlineStr">
        <is>
          <t>Unforgettable Experiences &amp; Activities | Heritance Hotels</t>
        </is>
      </c>
      <c r="F6263" t="n">
        <v>376</v>
      </c>
      <c r="G6263" t="inlineStr">
        <is>
          <t>2026-10-05</t>
        </is>
      </c>
      <c r="H6263" t="inlineStr">
        <is>
          <t>official</t>
        </is>
      </c>
      <c r="I6263" t="inlineStr">
        <is>
          <t>output/pages/035_heritance-aarah/excursions__heritancehotels.com__aarah-experiences-and-activities.md</t>
        </is>
      </c>
    </row>
    <row r="6264">
      <c r="A6264" t="n">
        <v>19</v>
      </c>
      <c r="B6264" t="inlineStr">
        <is>
          <t>The Residence Maldives</t>
        </is>
      </c>
      <c r="C6264" t="inlineStr">
        <is>
          <t>https://www.cenizaro.com/gha-discovery/local-experiences</t>
        </is>
      </c>
      <c r="D6264" t="inlineStr">
        <is>
          <t>excursions</t>
        </is>
      </c>
      <c r="E6264" t="inlineStr">
        <is>
          <t>The Residence by Cenizaro</t>
        </is>
      </c>
      <c r="F6264" t="n">
        <v>709</v>
      </c>
      <c r="G6264" t="inlineStr">
        <is>
          <t>2026-10-05</t>
        </is>
      </c>
      <c r="H6264" t="inlineStr">
        <is>
          <t>official</t>
        </is>
      </c>
      <c r="I6264" t="inlineStr">
        <is>
          <t>output/pages/019_the-residence-maldives/excursions__cenizaro.com__gha-discovery-local-experiences.md</t>
        </is>
      </c>
    </row>
    <row r="6265">
      <c r="A6265" t="n">
        <v>35</v>
      </c>
      <c r="B6265" t="inlineStr">
        <is>
          <t>Heritance Aarah</t>
        </is>
      </c>
      <c r="C6265" t="inlineStr">
        <is>
          <t>https://www.heritancehotels.com/ahungalla/experiences/</t>
        </is>
      </c>
      <c r="D6265" t="inlineStr">
        <is>
          <t>excursions</t>
        </is>
      </c>
      <c r="E6265" t="inlineStr">
        <is>
          <t>Things to do in Bentota | Experiences | Heritance Ahungalla</t>
        </is>
      </c>
      <c r="F6265" t="n">
        <v>757</v>
      </c>
      <c r="G6265" t="inlineStr">
        <is>
          <t>2026-10-05</t>
        </is>
      </c>
      <c r="H6265" t="inlineStr">
        <is>
          <t>official</t>
        </is>
      </c>
      <c r="I6265" t="inlineStr">
        <is>
          <t>output/pages/035_heritance-aarah/excursions__heritancehotels.com__ahungalla-experiences.md</t>
        </is>
      </c>
    </row>
    <row r="6266">
      <c r="A6266" t="n">
        <v>19</v>
      </c>
      <c r="B6266" t="inlineStr">
        <is>
          <t>The Residence Maldives</t>
        </is>
      </c>
      <c r="C6266" t="inlineStr">
        <is>
          <t>https://www.cenizaro.com/lamaisonarabe/marrakech/experiences</t>
        </is>
      </c>
      <c r="D6266" t="inlineStr">
        <is>
          <t>excursions</t>
        </is>
      </c>
      <c r="E6266" t="inlineStr">
        <is>
          <t>Marrakech Things To Do | La Maison Arabe | Experiences</t>
        </is>
      </c>
      <c r="F6266" t="n">
        <v>770</v>
      </c>
      <c r="G6266" t="inlineStr">
        <is>
          <t>2026-10-05</t>
        </is>
      </c>
      <c r="H6266" t="inlineStr">
        <is>
          <t>official</t>
        </is>
      </c>
      <c r="I6266" t="inlineStr">
        <is>
          <t>output/pages/019_the-residence-maldives/excursions__cenizaro.com__lamaisonarabe-marrakech-experiences.md</t>
        </is>
      </c>
    </row>
    <row r="6267">
      <c r="A6267" t="n">
        <v>35</v>
      </c>
      <c r="B6267" t="inlineStr">
        <is>
          <t>Heritance Aarah</t>
        </is>
      </c>
      <c r="C6267" t="inlineStr">
        <is>
          <t>https://www.heritancehotels.com/ahungalla/experiences/ambalangoda/</t>
        </is>
      </c>
      <c r="D6267" t="inlineStr">
        <is>
          <t>excursions</t>
        </is>
      </c>
      <c r="E6267" t="inlineStr">
        <is>
          <t>Ambalangoda | Heritance Ahungalla</t>
        </is>
      </c>
      <c r="F6267" t="n">
        <v>1642</v>
      </c>
      <c r="G6267" t="inlineStr">
        <is>
          <t>2026-10-05</t>
        </is>
      </c>
      <c r="H6267" t="inlineStr">
        <is>
          <t>official</t>
        </is>
      </c>
      <c r="I6267" t="inlineStr">
        <is>
          <t>output/pages/035_heritance-aarah/excursions__heritancehotels.com__ahungalla-experiences-ambalangoda.md</t>
        </is>
      </c>
    </row>
    <row r="6268">
      <c r="A6268" t="n">
        <v>35</v>
      </c>
      <c r="B6268" t="inlineStr">
        <is>
          <t>Heritance Aarah</t>
        </is>
      </c>
      <c r="C6268" t="inlineStr">
        <is>
          <t>https://www.heritancehotels.com/ahungalla/experiences/brief-garden/</t>
        </is>
      </c>
      <c r="D6268" t="inlineStr">
        <is>
          <t>excursions</t>
        </is>
      </c>
      <c r="E6268" t="inlineStr">
        <is>
          <t>Brief Garden Beruwala | Heritance Ahungalla</t>
        </is>
      </c>
      <c r="F6268" t="n">
        <v>1337</v>
      </c>
      <c r="G6268" t="inlineStr">
        <is>
          <t>2026-10-05</t>
        </is>
      </c>
      <c r="H6268" t="inlineStr">
        <is>
          <t>official</t>
        </is>
      </c>
      <c r="I6268" t="inlineStr">
        <is>
          <t>output/pages/035_heritance-aarah/excursions__heritancehotels.com__ahungalla-experiences-brief-garden.md</t>
        </is>
      </c>
    </row>
    <row r="6269">
      <c r="A6269" t="n">
        <v>35</v>
      </c>
      <c r="B6269" t="inlineStr">
        <is>
          <t>Heritance Aarah</t>
        </is>
      </c>
      <c r="C6269" t="inlineStr">
        <is>
          <t>https://www.heritancehotels.com/ahungalla/experiences/lunuganga/</t>
        </is>
      </c>
      <c r="D6269" t="inlineStr">
        <is>
          <t>excursions</t>
        </is>
      </c>
      <c r="E6269" t="inlineStr">
        <is>
          <t>Geoffrey Bawa House Lunuganga | Heritance Ahungalla</t>
        </is>
      </c>
      <c r="F6269" t="n">
        <v>1628</v>
      </c>
      <c r="G6269" t="inlineStr">
        <is>
          <t>2026-10-05</t>
        </is>
      </c>
      <c r="H6269" t="inlineStr">
        <is>
          <t>official</t>
        </is>
      </c>
      <c r="I6269" t="inlineStr">
        <is>
          <t>output/pages/035_heritance-aarah/excursions__heritancehotels.com__ahungalla-experiences-lunuganga.md</t>
        </is>
      </c>
    </row>
    <row r="6270">
      <c r="A6270" t="n">
        <v>19</v>
      </c>
      <c r="B6270" t="inlineStr">
        <is>
          <t>The Residence Maldives</t>
        </is>
      </c>
      <c r="C6270" t="inlineStr">
        <is>
          <t>https://www.cenizaro.com/lamaisonarabe/marrakech/experiences/1001-nights-show</t>
        </is>
      </c>
      <c r="D6270" t="inlineStr">
        <is>
          <t>excursions</t>
        </is>
      </c>
      <c r="E6270" t="inlineStr">
        <is>
          <t>Marrakech Cultural Show | La Maison Arabe | 1001 Nights Show</t>
        </is>
      </c>
      <c r="F6270" t="n">
        <v>807</v>
      </c>
      <c r="G6270" t="inlineStr">
        <is>
          <t>2026-10-05</t>
        </is>
      </c>
      <c r="H6270" t="inlineStr">
        <is>
          <t>official</t>
        </is>
      </c>
      <c r="I6270" t="inlineStr">
        <is>
          <t>output/pages/019_the-residence-maldives/excursions__cenizaro.com__lamaisonarabe-marrakech-experiences-1001-nights-show.md</t>
        </is>
      </c>
    </row>
    <row r="6271">
      <c r="A6271" t="n">
        <v>35</v>
      </c>
      <c r="B6271" t="inlineStr">
        <is>
          <t>Heritance Aarah</t>
        </is>
      </c>
      <c r="C6271" t="inlineStr">
        <is>
          <t>https://www.heritancehotels.com/ahungalla/experiences/madu-ganga-river-safari/</t>
        </is>
      </c>
      <c r="D6271" t="inlineStr">
        <is>
          <t>excursions</t>
        </is>
      </c>
      <c r="E6271" t="inlineStr">
        <is>
          <t>Madu River Safari | Heritance Ahungalla</t>
        </is>
      </c>
      <c r="F6271" t="n">
        <v>1451</v>
      </c>
      <c r="G6271" t="inlineStr">
        <is>
          <t>2026-10-05</t>
        </is>
      </c>
      <c r="H6271" t="inlineStr">
        <is>
          <t>official</t>
        </is>
      </c>
      <c r="I6271" t="inlineStr">
        <is>
          <t>output/pages/035_heritance-aarah/excursions__heritancehotels.com__ahungalla-experiences-madu-ganga-river-safari.md</t>
        </is>
      </c>
    </row>
    <row r="6272">
      <c r="A6272" t="n">
        <v>35</v>
      </c>
      <c r="B6272" t="inlineStr">
        <is>
          <t>Heritance Aarah</t>
        </is>
      </c>
      <c r="C6272" t="inlineStr">
        <is>
          <t>https://www.heritancehotels.com/ahungalla/experiences/whale-watching/</t>
        </is>
      </c>
      <c r="D6272" t="inlineStr">
        <is>
          <t>excursions</t>
        </is>
      </c>
      <c r="E6272" t="inlineStr">
        <is>
          <t>Whale Watching in Mirissa with Heritance Ahungalla</t>
        </is>
      </c>
      <c r="F6272" t="n">
        <v>1253</v>
      </c>
      <c r="G6272" t="inlineStr">
        <is>
          <t>2026-10-05</t>
        </is>
      </c>
      <c r="H6272" t="inlineStr">
        <is>
          <t>official</t>
        </is>
      </c>
      <c r="I6272" t="inlineStr">
        <is>
          <t>output/pages/035_heritance-aarah/excursions__heritancehotels.com__ahungalla-experiences-whale-watching.md</t>
        </is>
      </c>
    </row>
    <row r="6273">
      <c r="A6273" t="n">
        <v>19</v>
      </c>
      <c r="B6273" t="inlineStr">
        <is>
          <t>The Residence Maldives</t>
        </is>
      </c>
      <c r="C6273" t="inlineStr">
        <is>
          <t>https://www.cenizaro.com/lamaisonarabe/marrakech/experiences/arabian-thoroughbreds-private-show</t>
        </is>
      </c>
      <c r="D6273" t="inlineStr">
        <is>
          <t>excursions</t>
        </is>
      </c>
      <c r="E6273" t="inlineStr">
        <is>
          <t>Morocco Horse Show | Arabian Thoroughbreds Show at La Maison</t>
        </is>
      </c>
      <c r="F6273" t="n">
        <v>450</v>
      </c>
      <c r="G6273" t="inlineStr">
        <is>
          <t>2026-10-05</t>
        </is>
      </c>
      <c r="H6273" t="inlineStr">
        <is>
          <t>official</t>
        </is>
      </c>
      <c r="I6273" t="inlineStr">
        <is>
          <t>output/pages/019_the-residence-maldives/excursions__cenizaro.com__lamaisonarabe-marrakech-experiences-arabian-thoroughbreds-pr.md</t>
        </is>
      </c>
    </row>
    <row r="6274">
      <c r="A6274" t="n">
        <v>26</v>
      </c>
      <c r="B6274" t="inlineStr">
        <is>
          <t>Centara Ras Fushi Resort &amp; Spa</t>
        </is>
      </c>
      <c r="C6274" t="inlineStr">
        <is>
          <t>https://www.centarahotelsresorts.com/centara-spotlight/celebrate-the-spirit-of-songkran-with-centara</t>
        </is>
      </c>
      <c r="D6274" t="inlineStr">
        <is>
          <t>wedding</t>
        </is>
      </c>
      <c r="E6274" t="inlineStr">
        <is>
          <t>Celebrate the Spirit of Songkran with Centara</t>
        </is>
      </c>
      <c r="F6274" t="n">
        <v>6985</v>
      </c>
      <c r="G6274" t="inlineStr">
        <is>
          <t>2026-10-05</t>
        </is>
      </c>
      <c r="H6274" t="inlineStr">
        <is>
          <t>official</t>
        </is>
      </c>
      <c r="I6274" t="inlineStr">
        <is>
          <t>output/pages/026_centara-ras-fushi-resort-spa/wedding__centarahotelsresorts.com__centara-spotlight-celebrate-the-spirit-of-songkran-with-cent.md</t>
        </is>
      </c>
    </row>
    <row r="6275">
      <c r="A6275" t="n">
        <v>35</v>
      </c>
      <c r="B6275" t="inlineStr">
        <is>
          <t>Heritance Aarah</t>
        </is>
      </c>
      <c r="C6275" t="inlineStr">
        <is>
          <t>https://www.heritancehotels.com/ahungalla/offers/honeymoon-offer/</t>
        </is>
      </c>
      <c r="D6275" t="inlineStr">
        <is>
          <t>destination_dining</t>
        </is>
      </c>
      <c r="E6275" t="inlineStr">
        <is>
          <t>Hotel Offers Bentota | Honeymoon Offers at Heritance Ahungalla</t>
        </is>
      </c>
      <c r="F6275" t="n">
        <v>2710</v>
      </c>
      <c r="G6275" t="inlineStr">
        <is>
          <t>2026-10-05</t>
        </is>
      </c>
      <c r="H6275" t="inlineStr">
        <is>
          <t>official</t>
        </is>
      </c>
      <c r="I6275" t="inlineStr">
        <is>
          <t>output/pages/035_heritance-aarah/destination_dining__heritancehotels.com__ahungalla-offers-honeymoon-offer.md</t>
        </is>
      </c>
    </row>
    <row r="6276">
      <c r="A6276" t="n">
        <v>35</v>
      </c>
      <c r="B6276" t="inlineStr">
        <is>
          <t>Heritance Aarah</t>
        </is>
      </c>
      <c r="C6276" t="inlineStr">
        <is>
          <t>https://www.heritancehotels.com/ayurveda/experiences/</t>
        </is>
      </c>
      <c r="D6276" t="inlineStr">
        <is>
          <t>spa</t>
        </is>
      </c>
      <c r="E6276" t="inlineStr">
        <is>
          <t>Things To Do in Beruwala | Experiences at Heritance Ayurveda</t>
        </is>
      </c>
      <c r="F6276" t="n">
        <v>881</v>
      </c>
      <c r="G6276" t="inlineStr">
        <is>
          <t>2026-10-05</t>
        </is>
      </c>
      <c r="H6276" t="inlineStr">
        <is>
          <t>official</t>
        </is>
      </c>
      <c r="I6276" t="inlineStr">
        <is>
          <t>output/pages/035_heritance-aarah/spa__heritancehotels.com__ayurveda-experiences.md</t>
        </is>
      </c>
    </row>
    <row r="6277">
      <c r="A6277" t="n">
        <v>35</v>
      </c>
      <c r="B6277" t="inlineStr">
        <is>
          <t>Heritance Aarah</t>
        </is>
      </c>
      <c r="C6277" t="inlineStr">
        <is>
          <t>https://www.heritancehotels.com/ayurveda/experiences/cooking-classes/</t>
        </is>
      </c>
      <c r="D6277" t="inlineStr">
        <is>
          <t>spa</t>
        </is>
      </c>
      <c r="E6277" t="inlineStr">
        <is>
          <t>Ayurveda Cooking Class Sri Lanka | Heritance Ayurveda</t>
        </is>
      </c>
      <c r="F6277" t="n">
        <v>1456</v>
      </c>
      <c r="G6277" t="inlineStr">
        <is>
          <t>2026-10-05</t>
        </is>
      </c>
      <c r="H6277" t="inlineStr">
        <is>
          <t>official</t>
        </is>
      </c>
      <c r="I6277" t="inlineStr">
        <is>
          <t>output/pages/035_heritance-aarah/spa__heritancehotels.com__ayurveda-experiences-cooking-classes.md</t>
        </is>
      </c>
    </row>
    <row r="6278">
      <c r="A6278" t="n">
        <v>20</v>
      </c>
      <c r="B6278" t="inlineStr">
        <is>
          <t>The Residence Maldives At Dhigurah</t>
        </is>
      </c>
      <c r="C6278" t="inlineStr">
        <is>
          <t>https://www.cenizaro.com/gha-discovery/local-experiences</t>
        </is>
      </c>
      <c r="D6278" t="inlineStr">
        <is>
          <t>excursions</t>
        </is>
      </c>
      <c r="E6278" t="inlineStr">
        <is>
          <t>The Residence by Cenizaro</t>
        </is>
      </c>
      <c r="F6278" t="n">
        <v>709</v>
      </c>
      <c r="G6278" t="inlineStr">
        <is>
          <t>2026-10-05</t>
        </is>
      </c>
      <c r="H6278" t="inlineStr">
        <is>
          <t>official</t>
        </is>
      </c>
      <c r="I6278" t="inlineStr">
        <is>
          <t>output/pages/020_the-residence-maldives-at-dhigurah/excursions__cenizaro.com__gha-discovery-local-experiences.md</t>
        </is>
      </c>
    </row>
    <row r="6279">
      <c r="A6279" t="n">
        <v>19</v>
      </c>
      <c r="B6279" t="inlineStr">
        <is>
          <t>The Residence Maldives</t>
        </is>
      </c>
      <c r="C6279" t="inlineStr">
        <is>
          <t>https://www.cenizaro.com/lamaisonarabe/marrakech/experiences/fantastic-quad-getaway</t>
        </is>
      </c>
      <c r="D6279" t="inlineStr">
        <is>
          <t>excursions</t>
        </is>
      </c>
      <c r="E6279" t="inlineStr">
        <is>
          <t>Marrakech Quad Biking | La Maison Arabe Marrakech | Quad Getaway</t>
        </is>
      </c>
      <c r="F6279" t="n">
        <v>613</v>
      </c>
      <c r="G6279" t="inlineStr">
        <is>
          <t>2026-10-05</t>
        </is>
      </c>
      <c r="H6279" t="inlineStr">
        <is>
          <t>official</t>
        </is>
      </c>
      <c r="I6279" t="inlineStr">
        <is>
          <t>output/pages/019_the-residence-maldives/excursions__cenizaro.com__lamaisonarabe-marrakech-experiences-fantastic-quad-getaway.md</t>
        </is>
      </c>
    </row>
    <row r="6280">
      <c r="A6280" t="n">
        <v>35</v>
      </c>
      <c r="B6280" t="inlineStr">
        <is>
          <t>Heritance Aarah</t>
        </is>
      </c>
      <c r="C6280" t="inlineStr">
        <is>
          <t>https://www.heritancehotels.com/blog/category/experience/</t>
        </is>
      </c>
      <c r="D6280" t="inlineStr">
        <is>
          <t>excursions</t>
        </is>
      </c>
      <c r="E6280" t="inlineStr">
        <is>
          <t>Experience | Heritance Hotels Blog</t>
        </is>
      </c>
      <c r="F6280" t="n">
        <v>1169</v>
      </c>
      <c r="G6280" t="inlineStr">
        <is>
          <t>2026-10-05</t>
        </is>
      </c>
      <c r="H6280" t="inlineStr">
        <is>
          <t>official</t>
        </is>
      </c>
      <c r="I6280" t="inlineStr">
        <is>
          <t>output/pages/035_heritance-aarah/excursions__heritancehotels.com__blog-category-experience.md</t>
        </is>
      </c>
    </row>
    <row r="6281">
      <c r="A6281" t="n">
        <v>20</v>
      </c>
      <c r="B6281" t="inlineStr">
        <is>
          <t>The Residence Maldives At Dhigurah</t>
        </is>
      </c>
      <c r="C6281" t="inlineStr">
        <is>
          <t>https://www.cenizaro.com/lamaisonarabe/marrakech/experiences</t>
        </is>
      </c>
      <c r="D6281" t="inlineStr">
        <is>
          <t>excursions</t>
        </is>
      </c>
      <c r="E6281" t="inlineStr">
        <is>
          <t>Marrakech Things To Do | La Maison Arabe | Experiences</t>
        </is>
      </c>
      <c r="F6281" t="n">
        <v>770</v>
      </c>
      <c r="G6281" t="inlineStr">
        <is>
          <t>2026-10-05</t>
        </is>
      </c>
      <c r="H6281" t="inlineStr">
        <is>
          <t>official</t>
        </is>
      </c>
      <c r="I6281" t="inlineStr">
        <is>
          <t>output/pages/020_the-residence-maldives-at-dhigurah/excursions__cenizaro.com__lamaisonarabe-marrakech-experiences.md</t>
        </is>
      </c>
    </row>
    <row r="6282">
      <c r="A6282" t="n">
        <v>35</v>
      </c>
      <c r="B6282" t="inlineStr">
        <is>
          <t>Heritance Aarah</t>
        </is>
      </c>
      <c r="C6282" t="inlineStr">
        <is>
          <t>https://www.heritancehotels.com/blog/category/experience/?curpage=1</t>
        </is>
      </c>
      <c r="D6282" t="inlineStr">
        <is>
          <t>excursions</t>
        </is>
      </c>
      <c r="E6282" t="inlineStr">
        <is>
          <t>Experience | Heritance Hotels Blog</t>
        </is>
      </c>
      <c r="F6282" t="n">
        <v>1169</v>
      </c>
      <c r="G6282" t="inlineStr">
        <is>
          <t>2026-10-05</t>
        </is>
      </c>
      <c r="H6282" t="inlineStr">
        <is>
          <t>official</t>
        </is>
      </c>
      <c r="I6282" t="inlineStr">
        <is>
          <t>output/pages/035_heritance-aarah/excursions__heritancehotels.com__blog-category-experience.md</t>
        </is>
      </c>
    </row>
    <row r="6283">
      <c r="A6283" t="n">
        <v>35</v>
      </c>
      <c r="B6283" t="inlineStr">
        <is>
          <t>Heritance Aarah</t>
        </is>
      </c>
      <c r="C6283" t="inlineStr">
        <is>
          <t>https://www.heritancehotels.com/blog/category/experience/?curpage=2</t>
        </is>
      </c>
      <c r="D6283" t="inlineStr">
        <is>
          <t>excursions</t>
        </is>
      </c>
      <c r="E6283" t="inlineStr">
        <is>
          <t>Experience | Heritance Hotels Blog</t>
        </is>
      </c>
      <c r="F6283" t="n">
        <v>1265</v>
      </c>
      <c r="G6283" t="inlineStr">
        <is>
          <t>2026-10-05</t>
        </is>
      </c>
      <c r="H6283" t="inlineStr">
        <is>
          <t>official</t>
        </is>
      </c>
      <c r="I6283" t="inlineStr">
        <is>
          <t>output/pages/035_heritance-aarah/excursions__heritancehotels.com__blog-category-experience.md</t>
        </is>
      </c>
    </row>
    <row r="6284">
      <c r="A6284" t="n">
        <v>20</v>
      </c>
      <c r="B6284" t="inlineStr">
        <is>
          <t>The Residence Maldives At Dhigurah</t>
        </is>
      </c>
      <c r="C6284" t="inlineStr">
        <is>
          <t>https://www.cenizaro.com/lamaisonarabe/marrakech/experiences/1001-nights-show</t>
        </is>
      </c>
      <c r="D6284" t="inlineStr">
        <is>
          <t>excursions</t>
        </is>
      </c>
      <c r="E6284" t="inlineStr">
        <is>
          <t>Marrakech Cultural Show | La Maison Arabe | 1001 Nights Show</t>
        </is>
      </c>
      <c r="F6284" t="n">
        <v>807</v>
      </c>
      <c r="G6284" t="inlineStr">
        <is>
          <t>2026-10-05</t>
        </is>
      </c>
      <c r="H6284" t="inlineStr">
        <is>
          <t>official</t>
        </is>
      </c>
      <c r="I6284" t="inlineStr">
        <is>
          <t>output/pages/020_the-residence-maldives-at-dhigurah/excursions__cenizaro.com__lamaisonarabe-marrakech-experiences-1001-nights-show.md</t>
        </is>
      </c>
    </row>
    <row r="6285">
      <c r="A6285" t="n">
        <v>19</v>
      </c>
      <c r="B6285" t="inlineStr">
        <is>
          <t>The Residence Maldives</t>
        </is>
      </c>
      <c r="C6285" t="inlineStr">
        <is>
          <t>https://www.cenizaro.com/lamaisonarabe/marrakech/experiences/gone-with-the-wind</t>
        </is>
      </c>
      <c r="D6285" t="inlineStr">
        <is>
          <t>excursions</t>
        </is>
      </c>
      <c r="E6285" t="inlineStr">
        <is>
          <t>Marrakech Hot Air Balloon | La Maison Arabe | Gone with The Wind</t>
        </is>
      </c>
      <c r="F6285" t="n">
        <v>516</v>
      </c>
      <c r="G6285" t="inlineStr">
        <is>
          <t>2026-10-05</t>
        </is>
      </c>
      <c r="H6285" t="inlineStr">
        <is>
          <t>official</t>
        </is>
      </c>
      <c r="I6285" t="inlineStr">
        <is>
          <t>output/pages/019_the-residence-maldives/excursions__cenizaro.com__lamaisonarabe-marrakech-experiences-gone-with-the-wind.md</t>
        </is>
      </c>
    </row>
    <row r="6286">
      <c r="A6286" t="n">
        <v>35</v>
      </c>
      <c r="B6286" t="inlineStr">
        <is>
          <t>Heritance Aarah</t>
        </is>
      </c>
      <c r="C6286" t="inlineStr">
        <is>
          <t>https://www.heritancehotels.com/blog/category/experience/?curpage=3</t>
        </is>
      </c>
      <c r="D6286" t="inlineStr">
        <is>
          <t>excursions</t>
        </is>
      </c>
      <c r="E6286" t="inlineStr">
        <is>
          <t>Experience | Heritance Hotels Blog</t>
        </is>
      </c>
      <c r="F6286" t="n">
        <v>1112</v>
      </c>
      <c r="G6286" t="inlineStr">
        <is>
          <t>2026-10-05</t>
        </is>
      </c>
      <c r="H6286" t="inlineStr">
        <is>
          <t>official</t>
        </is>
      </c>
      <c r="I6286" t="inlineStr">
        <is>
          <t>output/pages/035_heritance-aarah/excursions__heritancehotels.com__blog-category-experience.md</t>
        </is>
      </c>
    </row>
    <row r="6287">
      <c r="A6287" t="n">
        <v>20</v>
      </c>
      <c r="B6287" t="inlineStr">
        <is>
          <t>The Residence Maldives At Dhigurah</t>
        </is>
      </c>
      <c r="C6287" t="inlineStr">
        <is>
          <t>https://www.cenizaro.com/lamaisonarabe/marrakech/experiences/arabian-thoroughbreds-private-show</t>
        </is>
      </c>
      <c r="D6287" t="inlineStr">
        <is>
          <t>excursions</t>
        </is>
      </c>
      <c r="E6287" t="inlineStr">
        <is>
          <t>Morocco Horse Show | Arabian Thoroughbreds Show at La Maison</t>
        </is>
      </c>
      <c r="F6287" t="n">
        <v>450</v>
      </c>
      <c r="G6287" t="inlineStr">
        <is>
          <t>2026-10-05</t>
        </is>
      </c>
      <c r="H6287" t="inlineStr">
        <is>
          <t>official</t>
        </is>
      </c>
      <c r="I6287" t="inlineStr">
        <is>
          <t>output/pages/020_the-residence-maldives-at-dhigurah/excursions__cenizaro.com__lamaisonarabe-marrakech-experiences-arabian-thoroughbreds-pr.md</t>
        </is>
      </c>
    </row>
    <row r="6288">
      <c r="A6288" t="n">
        <v>35</v>
      </c>
      <c r="B6288" t="inlineStr">
        <is>
          <t>Heritance Aarah</t>
        </is>
      </c>
      <c r="C6288" t="inlineStr">
        <is>
          <t>https://www.heritancehotels.com/blog/category/experience/?curpage=4</t>
        </is>
      </c>
      <c r="D6288" t="inlineStr">
        <is>
          <t>excursions</t>
        </is>
      </c>
      <c r="E6288" t="inlineStr">
        <is>
          <t>Experience | Heritance Hotels Blog</t>
        </is>
      </c>
      <c r="F6288" t="n">
        <v>1242</v>
      </c>
      <c r="G6288" t="inlineStr">
        <is>
          <t>2026-10-05</t>
        </is>
      </c>
      <c r="H6288" t="inlineStr">
        <is>
          <t>official</t>
        </is>
      </c>
      <c r="I6288" t="inlineStr">
        <is>
          <t>output/pages/035_heritance-aarah/excursions__heritancehotels.com__blog-category-experience.md</t>
        </is>
      </c>
    </row>
    <row r="6289">
      <c r="A6289" t="n">
        <v>26</v>
      </c>
      <c r="B6289" t="inlineStr">
        <is>
          <t>Centara Ras Fushi Resort &amp; Spa</t>
        </is>
      </c>
      <c r="C6289" t="inlineStr">
        <is>
          <t>https://www.centarahotelsresorts.com/centara-spotlight/celebrated-chef-paolo-vitaletti-unveils-eppina-verde-at-centara-hotel-udon-thani</t>
        </is>
      </c>
      <c r="D6289" t="inlineStr">
        <is>
          <t>wedding</t>
        </is>
      </c>
      <c r="E6289" t="inlineStr">
        <is>
          <t>Celebrated Chef Paolo Vitaletti Unveils Peppina Verde at Centara Hotel Udon Thani</t>
        </is>
      </c>
      <c r="F6289" t="n">
        <v>3612</v>
      </c>
      <c r="G6289" t="inlineStr">
        <is>
          <t>2026-10-05</t>
        </is>
      </c>
      <c r="H6289" t="inlineStr">
        <is>
          <t>official</t>
        </is>
      </c>
      <c r="I6289" t="inlineStr">
        <is>
          <t>output/pages/026_centara-ras-fushi-resort-spa/wedding__centarahotelsresorts.com__centara-spotlight-celebrated-chef-paolo-vitaletti-unveils-ep.md</t>
        </is>
      </c>
    </row>
    <row r="6290">
      <c r="A6290" t="n">
        <v>19</v>
      </c>
      <c r="B6290" t="inlineStr">
        <is>
          <t>The Residence Maldives</t>
        </is>
      </c>
      <c r="C6290" t="inlineStr">
        <is>
          <t>https://www.cenizaro.com/lamaisonarabe/marrakech/experiences/harmony-in-the-garden</t>
        </is>
      </c>
      <c r="D6290" t="inlineStr">
        <is>
          <t>excursions</t>
        </is>
      </c>
      <c r="E6290" t="inlineStr">
        <is>
          <t>Marrakech Organic Garden | La Maison | Harmony in The Garden</t>
        </is>
      </c>
      <c r="F6290" t="n">
        <v>699</v>
      </c>
      <c r="G6290" t="inlineStr">
        <is>
          <t>2026-10-05</t>
        </is>
      </c>
      <c r="H6290" t="inlineStr">
        <is>
          <t>official</t>
        </is>
      </c>
      <c r="I6290" t="inlineStr">
        <is>
          <t>output/pages/019_the-residence-maldives/excursions__cenizaro.com__lamaisonarabe-marrakech-experiences-harmony-in-the-garden.md</t>
        </is>
      </c>
    </row>
    <row r="6291">
      <c r="A6291" t="n">
        <v>35</v>
      </c>
      <c r="B6291" t="inlineStr">
        <is>
          <t>Heritance Aarah</t>
        </is>
      </c>
      <c r="C6291" t="inlineStr">
        <is>
          <t>https://www.heritancehotels.com/blog/category/experience/?curpage=5</t>
        </is>
      </c>
      <c r="D6291" t="inlineStr">
        <is>
          <t>excursions</t>
        </is>
      </c>
      <c r="E6291" t="inlineStr">
        <is>
          <t>Experience | Heritance Hotels Blog</t>
        </is>
      </c>
      <c r="F6291" t="n">
        <v>1199</v>
      </c>
      <c r="G6291" t="inlineStr">
        <is>
          <t>2026-10-05</t>
        </is>
      </c>
      <c r="H6291" t="inlineStr">
        <is>
          <t>official</t>
        </is>
      </c>
      <c r="I6291" t="inlineStr">
        <is>
          <t>output/pages/035_heritance-aarah/excursions__heritancehotels.com__blog-category-experience.md</t>
        </is>
      </c>
    </row>
    <row r="6292">
      <c r="A6292" t="n">
        <v>20</v>
      </c>
      <c r="B6292" t="inlineStr">
        <is>
          <t>The Residence Maldives At Dhigurah</t>
        </is>
      </c>
      <c r="C6292" t="inlineStr">
        <is>
          <t>https://www.cenizaro.com/lamaisonarabe/marrakech/experiences/fantastic-quad-getaway</t>
        </is>
      </c>
      <c r="D6292" t="inlineStr">
        <is>
          <t>excursions</t>
        </is>
      </c>
      <c r="E6292" t="inlineStr">
        <is>
          <t>Marrakech Quad Biking | La Maison Arabe Marrakech | Quad Getaway</t>
        </is>
      </c>
      <c r="F6292" t="n">
        <v>613</v>
      </c>
      <c r="G6292" t="inlineStr">
        <is>
          <t>2026-10-05</t>
        </is>
      </c>
      <c r="H6292" t="inlineStr">
        <is>
          <t>official</t>
        </is>
      </c>
      <c r="I6292" t="inlineStr">
        <is>
          <t>output/pages/020_the-residence-maldives-at-dhigurah/excursions__cenizaro.com__lamaisonarabe-marrakech-experiences-fantastic-quad-getaway.md</t>
        </is>
      </c>
    </row>
    <row r="6293">
      <c r="A6293" t="n">
        <v>35</v>
      </c>
      <c r="B6293" t="inlineStr">
        <is>
          <t>Heritance Aarah</t>
        </is>
      </c>
      <c r="C6293" t="inlineStr">
        <is>
          <t>https://www.heritancehotels.com/blog/category/experience/?curpage=6</t>
        </is>
      </c>
      <c r="D6293" t="inlineStr">
        <is>
          <t>excursions</t>
        </is>
      </c>
      <c r="E6293" t="inlineStr">
        <is>
          <t>Experience | Heritance Hotels Blog</t>
        </is>
      </c>
      <c r="F6293" t="n">
        <v>1136</v>
      </c>
      <c r="G6293" t="inlineStr">
        <is>
          <t>2026-10-05</t>
        </is>
      </c>
      <c r="H6293" t="inlineStr">
        <is>
          <t>official</t>
        </is>
      </c>
      <c r="I6293" t="inlineStr">
        <is>
          <t>output/pages/035_heritance-aarah/excursions__heritancehotels.com__blog-category-experience.md</t>
        </is>
      </c>
    </row>
    <row r="6294">
      <c r="A6294" t="n">
        <v>19</v>
      </c>
      <c r="B6294" t="inlineStr">
        <is>
          <t>The Residence Maldives</t>
        </is>
      </c>
      <c r="C6294" t="inlineStr">
        <is>
          <t>https://www.cenizaro.com/lamaisonarabe/marrakech/experiences/on-the-road-to-essaouira</t>
        </is>
      </c>
      <c r="D6294" t="inlineStr">
        <is>
          <t>excursions</t>
        </is>
      </c>
      <c r="E6294" t="inlineStr">
        <is>
          <t>Private Guide Essaouira | On the Road To Essaouria with La Maison</t>
        </is>
      </c>
      <c r="F6294" t="n">
        <v>540</v>
      </c>
      <c r="G6294" t="inlineStr">
        <is>
          <t>2026-10-05</t>
        </is>
      </c>
      <c r="H6294" t="inlineStr">
        <is>
          <t>official</t>
        </is>
      </c>
      <c r="I6294" t="inlineStr">
        <is>
          <t>output/pages/019_the-residence-maldives/excursions__cenizaro.com__lamaisonarabe-marrakech-experiences-on-the-road-to-essaouira.md</t>
        </is>
      </c>
    </row>
    <row r="6295">
      <c r="A6295" t="n">
        <v>35</v>
      </c>
      <c r="B6295" t="inlineStr">
        <is>
          <t>Heritance Aarah</t>
        </is>
      </c>
      <c r="C6295" t="inlineStr">
        <is>
          <t>https://www.heritancehotels.com/blog/category/romance/</t>
        </is>
      </c>
      <c r="D6295" t="inlineStr">
        <is>
          <t>wedding</t>
        </is>
      </c>
      <c r="E6295" t="inlineStr">
        <is>
          <t>Romance | Heritance Hotels Blog</t>
        </is>
      </c>
      <c r="F6295" t="n">
        <v>1048</v>
      </c>
      <c r="G6295" t="inlineStr">
        <is>
          <t>2026-10-05</t>
        </is>
      </c>
      <c r="H6295" t="inlineStr">
        <is>
          <t>official</t>
        </is>
      </c>
      <c r="I6295" t="inlineStr">
        <is>
          <t>output/pages/035_heritance-aarah/wedding__heritancehotels.com__blog-category-romance.md</t>
        </is>
      </c>
    </row>
    <row r="6296">
      <c r="A6296" t="n">
        <v>20</v>
      </c>
      <c r="B6296" t="inlineStr">
        <is>
          <t>The Residence Maldives At Dhigurah</t>
        </is>
      </c>
      <c r="C6296" t="inlineStr">
        <is>
          <t>https://www.cenizaro.com/lamaisonarabe/marrakech/experiences/gone-with-the-wind</t>
        </is>
      </c>
      <c r="D6296" t="inlineStr">
        <is>
          <t>excursions</t>
        </is>
      </c>
      <c r="E6296" t="inlineStr">
        <is>
          <t>Marrakech Hot Air Balloon | La Maison Arabe | Gone with The Wind</t>
        </is>
      </c>
      <c r="F6296" t="n">
        <v>516</v>
      </c>
      <c r="G6296" t="inlineStr">
        <is>
          <t>2026-10-05</t>
        </is>
      </c>
      <c r="H6296" t="inlineStr">
        <is>
          <t>official</t>
        </is>
      </c>
      <c r="I6296" t="inlineStr">
        <is>
          <t>output/pages/020_the-residence-maldives-at-dhigurah/excursions__cenizaro.com__lamaisonarabe-marrakech-experiences-gone-with-the-wind.md</t>
        </is>
      </c>
    </row>
    <row r="6297">
      <c r="A6297" t="n">
        <v>35</v>
      </c>
      <c r="B6297" t="inlineStr">
        <is>
          <t>Heritance Aarah</t>
        </is>
      </c>
      <c r="C6297" t="inlineStr">
        <is>
          <t>https://www.heritancehotels.com/blog/celebrate-100-days-to-christmas-with-heritance-aarah/</t>
        </is>
      </c>
      <c r="D6297" t="inlineStr">
        <is>
          <t>destination_dining</t>
        </is>
      </c>
      <c r="E6297" t="inlineStr">
        <is>
          <t>Celebrate ‘100 Days To Christmas’ with Heritance Aarah</t>
        </is>
      </c>
      <c r="F6297" t="n">
        <v>1947</v>
      </c>
      <c r="G6297" t="inlineStr">
        <is>
          <t>2026-10-05</t>
        </is>
      </c>
      <c r="H6297" t="inlineStr">
        <is>
          <t>official</t>
        </is>
      </c>
      <c r="I6297" t="inlineStr">
        <is>
          <t>output/pages/035_heritance-aarah/destination_dining__heritancehotels.com__blog-celebrate-100-days-to-christmas-with-heritance-aarah.md</t>
        </is>
      </c>
    </row>
    <row r="6298">
      <c r="A6298" t="n">
        <v>19</v>
      </c>
      <c r="B6298" t="inlineStr">
        <is>
          <t>The Residence Maldives</t>
        </is>
      </c>
      <c r="C6298" t="inlineStr">
        <is>
          <t>https://www.cenizaro.com/lamaisonarabe/marrakech/experiences/out-of-africa-expedition</t>
        </is>
      </c>
      <c r="D6298" t="inlineStr">
        <is>
          <t>excursions</t>
        </is>
      </c>
      <c r="E6298" t="inlineStr">
        <is>
          <t>Explore Morocco Trip | Out of Africa Expedition at La Maison</t>
        </is>
      </c>
      <c r="F6298" t="n">
        <v>415</v>
      </c>
      <c r="G6298" t="inlineStr">
        <is>
          <t>2026-10-05</t>
        </is>
      </c>
      <c r="H6298" t="inlineStr">
        <is>
          <t>official</t>
        </is>
      </c>
      <c r="I6298" t="inlineStr">
        <is>
          <t>output/pages/019_the-residence-maldives/excursions__cenizaro.com__lamaisonarabe-marrakech-experiences-out-of-africa-expedition.md</t>
        </is>
      </c>
    </row>
    <row r="6299">
      <c r="A6299" t="n">
        <v>35</v>
      </c>
      <c r="B6299" t="inlineStr">
        <is>
          <t>Heritance Aarah</t>
        </is>
      </c>
      <c r="C6299" t="inlineStr">
        <is>
          <t>https://www.heritancehotels.com/blog/experience-barefoot-tranquillity-at-heritance-aarah-maldives/</t>
        </is>
      </c>
      <c r="D6299" t="inlineStr">
        <is>
          <t>dining</t>
        </is>
      </c>
      <c r="E6299" t="inlineStr">
        <is>
          <t>Experience Barefoot Tranquillity at Heritance Aarah Maldives | Luxury Island Escape</t>
        </is>
      </c>
      <c r="F6299" t="n">
        <v>2802</v>
      </c>
      <c r="G6299" t="inlineStr">
        <is>
          <t>2026-10-05</t>
        </is>
      </c>
      <c r="H6299" t="inlineStr">
        <is>
          <t>official</t>
        </is>
      </c>
      <c r="I6299" t="inlineStr">
        <is>
          <t>output/pages/035_heritance-aarah/dining__heritancehotels.com__blog-experience-barefoot-tranquillity-at-heritance-aarah-mal.md</t>
        </is>
      </c>
    </row>
    <row r="6300">
      <c r="A6300" t="n">
        <v>20</v>
      </c>
      <c r="B6300" t="inlineStr">
        <is>
          <t>The Residence Maldives At Dhigurah</t>
        </is>
      </c>
      <c r="C6300" t="inlineStr">
        <is>
          <t>https://www.cenizaro.com/lamaisonarabe/marrakech/experiences/harmony-in-the-garden</t>
        </is>
      </c>
      <c r="D6300" t="inlineStr">
        <is>
          <t>excursions</t>
        </is>
      </c>
      <c r="E6300" t="inlineStr">
        <is>
          <t>Marrakech Organic Garden | La Maison | Harmony in The Garden</t>
        </is>
      </c>
      <c r="F6300" t="n">
        <v>699</v>
      </c>
      <c r="G6300" t="inlineStr">
        <is>
          <t>2026-10-05</t>
        </is>
      </c>
      <c r="H6300" t="inlineStr">
        <is>
          <t>official</t>
        </is>
      </c>
      <c r="I6300" t="inlineStr">
        <is>
          <t>output/pages/020_the-residence-maldives-at-dhigurah/excursions__cenizaro.com__lamaisonarabe-marrakech-experiences-harmony-in-the-garden.md</t>
        </is>
      </c>
    </row>
    <row r="6301">
      <c r="A6301" t="n">
        <v>26</v>
      </c>
      <c r="B6301" t="inlineStr">
        <is>
          <t>Centara Ras Fushi Resort &amp; Spa</t>
        </is>
      </c>
      <c r="C6301" t="inlineStr">
        <is>
          <t>https://www.centarahotelsresorts.com/centara-spotlight/centara-celebrates-10th-anniversary-of-ktc-partnership</t>
        </is>
      </c>
      <c r="D6301" t="inlineStr">
        <is>
          <t>destination_dining</t>
        </is>
      </c>
      <c r="E6301" t="inlineStr">
        <is>
          <t>Centara Celebrates 10th Anniversary of KTC Partnership</t>
        </is>
      </c>
      <c r="F6301" t="n">
        <v>3372</v>
      </c>
      <c r="G6301" t="inlineStr">
        <is>
          <t>2026-10-05</t>
        </is>
      </c>
      <c r="H6301" t="inlineStr">
        <is>
          <t>official</t>
        </is>
      </c>
      <c r="I6301" t="inlineStr">
        <is>
          <t>output/pages/026_centara-ras-fushi-resort-spa/destination_dining__centarahotelsresorts.com__centara-spotlight-centara-celebrates-10th-anniversary-of-ktc.md</t>
        </is>
      </c>
    </row>
    <row r="6302">
      <c r="A6302" t="n">
        <v>35</v>
      </c>
      <c r="B6302" t="inlineStr">
        <is>
          <t>Heritance Aarah</t>
        </is>
      </c>
      <c r="C6302" t="inlineStr">
        <is>
          <t>https://www.heritancehotels.com/blog/from-winter-breeze-to-tropical-magic-seasonal-celebrations-at-heritance-aarah-maldives/</t>
        </is>
      </c>
      <c r="D6302" t="inlineStr">
        <is>
          <t>wedding</t>
        </is>
      </c>
      <c r="E6302" t="inlineStr">
        <is>
          <t>Seasonal Celebrations in the Maldives | Heritance Aarah</t>
        </is>
      </c>
      <c r="F6302" t="n">
        <v>3586</v>
      </c>
      <c r="G6302" t="inlineStr">
        <is>
          <t>2026-10-05</t>
        </is>
      </c>
      <c r="H6302" t="inlineStr">
        <is>
          <t>official</t>
        </is>
      </c>
      <c r="I6302" t="inlineStr">
        <is>
          <t>output/pages/035_heritance-aarah/wedding__heritancehotels.com__blog-from-winter-breeze-to-tropical-magic-seasonal-celebrati.md</t>
        </is>
      </c>
    </row>
    <row r="6303">
      <c r="A6303" t="n">
        <v>19</v>
      </c>
      <c r="B6303" t="inlineStr">
        <is>
          <t>The Residence Maldives</t>
        </is>
      </c>
      <c r="C6303" t="inlineStr">
        <is>
          <t>https://www.cenizaro.com/lamaisonarabe/marrakech/experiences/scenic-morrocco</t>
        </is>
      </c>
      <c r="D6303" t="inlineStr">
        <is>
          <t>excursions</t>
        </is>
      </c>
      <c r="E6303" t="inlineStr">
        <is>
          <t>Toubkal Explore | La Maison Arabe Marrakech | Scenic Morocco</t>
        </is>
      </c>
      <c r="F6303" t="n">
        <v>1035</v>
      </c>
      <c r="G6303" t="inlineStr">
        <is>
          <t>2026-10-05</t>
        </is>
      </c>
      <c r="H6303" t="inlineStr">
        <is>
          <t>official</t>
        </is>
      </c>
      <c r="I6303" t="inlineStr">
        <is>
          <t>output/pages/019_the-residence-maldives/excursions__cenizaro.com__lamaisonarabe-marrakech-experiences-scenic-morrocco.md</t>
        </is>
      </c>
    </row>
    <row r="6304">
      <c r="A6304" t="n">
        <v>35</v>
      </c>
      <c r="B6304" t="inlineStr">
        <is>
          <t>Heritance Aarah</t>
        </is>
      </c>
      <c r="C6304" t="inlineStr">
        <is>
          <t>https://www.heritancehotels.com/blog/heritance-aarah-for-the-picture-perfect-wedding-honeymoon/</t>
        </is>
      </c>
      <c r="D6304" t="inlineStr">
        <is>
          <t>destination_dining</t>
        </is>
      </c>
      <c r="E6304" t="inlineStr">
        <is>
          <t>Heritance Aarah: For The Picture-Perfect Wedding &amp; Honeymoon</t>
        </is>
      </c>
      <c r="F6304" t="n">
        <v>5600</v>
      </c>
      <c r="G6304" t="inlineStr">
        <is>
          <t>2026-10-05</t>
        </is>
      </c>
      <c r="H6304" t="inlineStr">
        <is>
          <t>official</t>
        </is>
      </c>
      <c r="I6304" t="inlineStr">
        <is>
          <t>output/pages/035_heritance-aarah/destination_dining__heritancehotels.com__blog-heritance-aarah-for-the-picture-perfect-wedding-honeymo.md</t>
        </is>
      </c>
    </row>
    <row r="6305">
      <c r="A6305" t="n">
        <v>35</v>
      </c>
      <c r="B6305" t="inlineStr">
        <is>
          <t>Heritance Aarah</t>
        </is>
      </c>
      <c r="C6305" t="inlineStr">
        <is>
          <t>https://www.heritancehotels.com/blog/ocean-suites-at-heritance-aarah-maldives-experience-unmatched-seclusion-and-exquisite-offerings/</t>
        </is>
      </c>
      <c r="D6305" t="inlineStr">
        <is>
          <t>diving</t>
        </is>
      </c>
      <c r="E6305" t="inlineStr">
        <is>
          <t>Ocean Suites at Heritance Aarah Maldives: Experience Unmatched Seclusion and Exquisite Offerings</t>
        </is>
      </c>
      <c r="F6305" t="n">
        <v>2799</v>
      </c>
      <c r="G6305" t="inlineStr">
        <is>
          <t>2026-10-05</t>
        </is>
      </c>
      <c r="H6305" t="inlineStr">
        <is>
          <t>official</t>
        </is>
      </c>
      <c r="I6305" t="inlineStr">
        <is>
          <t>output/pages/035_heritance-aarah/diving__heritancehotels.com__blog-ocean-suites-at-heritance-aarah-maldives-experience-unm.md</t>
        </is>
      </c>
    </row>
    <row r="6306">
      <c r="A6306" t="n">
        <v>20</v>
      </c>
      <c r="B6306" t="inlineStr">
        <is>
          <t>The Residence Maldives At Dhigurah</t>
        </is>
      </c>
      <c r="C6306" t="inlineStr">
        <is>
          <t>https://www.cenizaro.com/lamaisonarabe/marrakech/experiences/on-the-road-to-essaouira</t>
        </is>
      </c>
      <c r="D6306" t="inlineStr">
        <is>
          <t>excursions</t>
        </is>
      </c>
      <c r="E6306" t="inlineStr">
        <is>
          <t>Private Guide Essaouira | On the Road To Essaouria with La Maison</t>
        </is>
      </c>
      <c r="F6306" t="n">
        <v>540</v>
      </c>
      <c r="G6306" t="inlineStr">
        <is>
          <t>2026-10-05</t>
        </is>
      </c>
      <c r="H6306" t="inlineStr">
        <is>
          <t>official</t>
        </is>
      </c>
      <c r="I6306" t="inlineStr">
        <is>
          <t>output/pages/020_the-residence-maldives-at-dhigurah/excursions__cenizaro.com__lamaisonarabe-marrakech-experiences-on-the-road-to-essaouira.md</t>
        </is>
      </c>
    </row>
    <row r="6307">
      <c r="A6307" t="n">
        <v>35</v>
      </c>
      <c r="B6307" t="inlineStr">
        <is>
          <t>Heritance Aarah</t>
        </is>
      </c>
      <c r="C6307" t="inlineStr">
        <is>
          <t>https://www.heritancehotels.com/blog/the-cave-dinner/</t>
        </is>
      </c>
      <c r="D6307" t="inlineStr">
        <is>
          <t>destination_dining</t>
        </is>
      </c>
      <c r="E6307" t="inlineStr">
        <is>
          <t>A Journey into Culinary Timelessness: The Cave Dinner Experience at Heritance Kandalama</t>
        </is>
      </c>
      <c r="F6307" t="n">
        <v>1913</v>
      </c>
      <c r="G6307" t="inlineStr">
        <is>
          <t>2026-10-05</t>
        </is>
      </c>
      <c r="H6307" t="inlineStr">
        <is>
          <t>official</t>
        </is>
      </c>
      <c r="I6307" t="inlineStr">
        <is>
          <t>output/pages/035_heritance-aarah/destination_dining__heritancehotels.com__blog-the-cave-dinner.md</t>
        </is>
      </c>
    </row>
    <row r="6308">
      <c r="A6308" t="n">
        <v>19</v>
      </c>
      <c r="B6308" t="inlineStr">
        <is>
          <t>The Residence Maldives</t>
        </is>
      </c>
      <c r="C6308" t="inlineStr">
        <is>
          <t>https://www.cenizaro.com/lamaisonarabe/marrakech/experiences/storytelling-in-a-private-home</t>
        </is>
      </c>
      <c r="D6308" t="inlineStr">
        <is>
          <t>excursions</t>
        </is>
      </c>
      <c r="E6308" t="inlineStr">
        <is>
          <t>Morocco Cultural Show | Story Telling at La Maison Arabe</t>
        </is>
      </c>
      <c r="F6308" t="n">
        <v>584</v>
      </c>
      <c r="G6308" t="inlineStr">
        <is>
          <t>2026-10-05</t>
        </is>
      </c>
      <c r="H6308" t="inlineStr">
        <is>
          <t>official</t>
        </is>
      </c>
      <c r="I6308" t="inlineStr">
        <is>
          <t>output/pages/019_the-residence-maldives/excursions__cenizaro.com__lamaisonarabe-marrakech-experiences-storytelling-in-a-privat.md</t>
        </is>
      </c>
    </row>
    <row r="6309">
      <c r="A6309" t="n">
        <v>20</v>
      </c>
      <c r="B6309" t="inlineStr">
        <is>
          <t>The Residence Maldives At Dhigurah</t>
        </is>
      </c>
      <c r="C6309" t="inlineStr">
        <is>
          <t>https://www.cenizaro.com/lamaisonarabe/marrakech/experiences/out-of-africa-expedition</t>
        </is>
      </c>
      <c r="D6309" t="inlineStr">
        <is>
          <t>excursions</t>
        </is>
      </c>
      <c r="E6309" t="inlineStr">
        <is>
          <t>Explore Morocco Trip | Out of Africa Expedition at La Maison</t>
        </is>
      </c>
      <c r="F6309" t="n">
        <v>415</v>
      </c>
      <c r="G6309" t="inlineStr">
        <is>
          <t>2026-10-05</t>
        </is>
      </c>
      <c r="H6309" t="inlineStr">
        <is>
          <t>official</t>
        </is>
      </c>
      <c r="I6309" t="inlineStr">
        <is>
          <t>output/pages/020_the-residence-maldives-at-dhigurah/excursions__cenizaro.com__lamaisonarabe-marrakech-experiences-out-of-africa-expedition.md</t>
        </is>
      </c>
    </row>
    <row r="6310">
      <c r="A6310" t="n">
        <v>35</v>
      </c>
      <c r="B6310" t="inlineStr">
        <is>
          <t>Heritance Aarah</t>
        </is>
      </c>
      <c r="C6310" t="inlineStr">
        <is>
          <t>https://www.heritancehotels.com/experiences/</t>
        </is>
      </c>
      <c r="D6310" t="inlineStr">
        <is>
          <t>diving</t>
        </is>
      </c>
      <c r="E6310" t="inlineStr">
        <is>
          <t>Best Things to Do in Sri Lanka &amp; Maldives | Heritance Hotels &amp; Resorts</t>
        </is>
      </c>
      <c r="F6310" t="n">
        <v>858</v>
      </c>
      <c r="G6310" t="inlineStr">
        <is>
          <t>2026-10-05</t>
        </is>
      </c>
      <c r="H6310" t="inlineStr">
        <is>
          <t>official</t>
        </is>
      </c>
      <c r="I6310" t="inlineStr">
        <is>
          <t>output/pages/035_heritance-aarah/diving__heritancehotels.com__experiences.md</t>
        </is>
      </c>
    </row>
    <row r="6311">
      <c r="A6311" t="n">
        <v>19</v>
      </c>
      <c r="B6311" t="inlineStr">
        <is>
          <t>The Residence Maldives</t>
        </is>
      </c>
      <c r="C6311" t="inlineStr">
        <is>
          <t>https://www.cenizaro.com/lamaisonarabe/marrakech/experiences/street-food-tour</t>
        </is>
      </c>
      <c r="D6311" t="inlineStr">
        <is>
          <t>dining</t>
        </is>
      </c>
      <c r="E6311" t="inlineStr">
        <is>
          <t>Street Food Tour Marrakech | Street Food Tour at La Maison Arabe</t>
        </is>
      </c>
      <c r="F6311" t="n">
        <v>714</v>
      </c>
      <c r="G6311" t="inlineStr">
        <is>
          <t>2026-10-05</t>
        </is>
      </c>
      <c r="H6311" t="inlineStr">
        <is>
          <t>official</t>
        </is>
      </c>
      <c r="I6311" t="inlineStr">
        <is>
          <t>output/pages/019_the-residence-maldives/dining__cenizaro.com__lamaisonarabe-marrakech-experiences-street-food-tour.md</t>
        </is>
      </c>
    </row>
    <row r="6312">
      <c r="A6312" t="n">
        <v>35</v>
      </c>
      <c r="B6312" t="inlineStr">
        <is>
          <t>Heritance Aarah</t>
        </is>
      </c>
      <c r="C6312" t="inlineStr">
        <is>
          <t>https://www.heritancehotels.com/kandalama/experiences/</t>
        </is>
      </c>
      <c r="D6312" t="inlineStr">
        <is>
          <t>excursions</t>
        </is>
      </c>
      <c r="E6312" t="inlineStr">
        <is>
          <t>Things to do in Dambulla Sri Lanka | Experience | Heritance Kandalama</t>
        </is>
      </c>
      <c r="F6312" t="n">
        <v>1027</v>
      </c>
      <c r="G6312" t="inlineStr">
        <is>
          <t>2026-10-05</t>
        </is>
      </c>
      <c r="H6312" t="inlineStr">
        <is>
          <t>official</t>
        </is>
      </c>
      <c r="I6312" t="inlineStr">
        <is>
          <t>output/pages/035_heritance-aarah/excursions__heritancehotels.com__kandalama-experiences.md</t>
        </is>
      </c>
    </row>
    <row r="6313">
      <c r="A6313" t="n">
        <v>20</v>
      </c>
      <c r="B6313" t="inlineStr">
        <is>
          <t>The Residence Maldives At Dhigurah</t>
        </is>
      </c>
      <c r="C6313" t="inlineStr">
        <is>
          <t>https://www.cenizaro.com/lamaisonarabe/marrakech/experiences/scenic-morrocco</t>
        </is>
      </c>
      <c r="D6313" t="inlineStr">
        <is>
          <t>excursions</t>
        </is>
      </c>
      <c r="E6313" t="inlineStr">
        <is>
          <t>Toubkal Explore | La Maison Arabe Marrakech | Scenic Morocco</t>
        </is>
      </c>
      <c r="F6313" t="n">
        <v>1035</v>
      </c>
      <c r="G6313" t="inlineStr">
        <is>
          <t>2026-10-05</t>
        </is>
      </c>
      <c r="H6313" t="inlineStr">
        <is>
          <t>official</t>
        </is>
      </c>
      <c r="I6313" t="inlineStr">
        <is>
          <t>output/pages/020_the-residence-maldives-at-dhigurah/excursions__cenizaro.com__lamaisonarabe-marrakech-experiences-scenic-morrocco.md</t>
        </is>
      </c>
    </row>
    <row r="6314">
      <c r="A6314" t="n">
        <v>19</v>
      </c>
      <c r="B6314" t="inlineStr">
        <is>
          <t>The Residence Maldives</t>
        </is>
      </c>
      <c r="C6314" t="inlineStr">
        <is>
          <t>https://www.cenizaro.com/lamaisonarabe/riadelegancia/experiences</t>
        </is>
      </c>
      <c r="D6314" t="inlineStr">
        <is>
          <t>excursions</t>
        </is>
      </c>
      <c r="E6314" t="inlineStr">
        <is>
          <t>Things To Do in Marrakech Morocco | Riad Elegancia | Experiences</t>
        </is>
      </c>
      <c r="F6314" t="n">
        <v>770</v>
      </c>
      <c r="G6314" t="inlineStr">
        <is>
          <t>2026-10-05</t>
        </is>
      </c>
      <c r="H6314" t="inlineStr">
        <is>
          <t>official</t>
        </is>
      </c>
      <c r="I6314" t="inlineStr">
        <is>
          <t>output/pages/019_the-residence-maldives/excursions__cenizaro.com__lamaisonarabe-riadelegancia-experiences.md</t>
        </is>
      </c>
    </row>
    <row r="6315">
      <c r="A6315" t="n">
        <v>20</v>
      </c>
      <c r="B6315" t="inlineStr">
        <is>
          <t>The Residence Maldives At Dhigurah</t>
        </is>
      </c>
      <c r="C6315" t="inlineStr">
        <is>
          <t>https://www.cenizaro.com/lamaisonarabe/marrakech/experiences/storytelling-in-a-private-home</t>
        </is>
      </c>
      <c r="D6315" t="inlineStr">
        <is>
          <t>excursions</t>
        </is>
      </c>
      <c r="E6315" t="inlineStr">
        <is>
          <t>Morocco Cultural Show | Story Telling at La Maison Arabe</t>
        </is>
      </c>
      <c r="F6315" t="n">
        <v>584</v>
      </c>
      <c r="G6315" t="inlineStr">
        <is>
          <t>2026-10-05</t>
        </is>
      </c>
      <c r="H6315" t="inlineStr">
        <is>
          <t>official</t>
        </is>
      </c>
      <c r="I6315" t="inlineStr">
        <is>
          <t>output/pages/020_the-residence-maldives-at-dhigurah/excursions__cenizaro.com__lamaisonarabe-marrakech-experiences-storytelling-in-a-privat.md</t>
        </is>
      </c>
    </row>
    <row r="6316">
      <c r="A6316" t="n">
        <v>26</v>
      </c>
      <c r="B6316" t="inlineStr">
        <is>
          <t>Centara Ras Fushi Resort &amp; Spa</t>
        </is>
      </c>
      <c r="C6316" t="inlineStr">
        <is>
          <t>https://www.centarahotelsresorts.com/centara-spotlight/centara-celebrates-accolades-at-travel-leisure-luxury-awards-asia-pacific-2025</t>
        </is>
      </c>
      <c r="D6316" t="inlineStr">
        <is>
          <t>wedding</t>
        </is>
      </c>
      <c r="E6316" t="inlineStr">
        <is>
          <t>Centara Celebrates Accolades at Travel + Leisure Luxury Awards Asia Pacific 2025</t>
        </is>
      </c>
      <c r="F6316" t="n">
        <v>3194</v>
      </c>
      <c r="G6316" t="inlineStr">
        <is>
          <t>2026-10-05</t>
        </is>
      </c>
      <c r="H6316" t="inlineStr">
        <is>
          <t>official</t>
        </is>
      </c>
      <c r="I6316" t="inlineStr">
        <is>
          <t>output/pages/026_centara-ras-fushi-resort-spa/wedding__centarahotelsresorts.com__centara-spotlight-centara-celebrates-accolades-at-travel-lei.md</t>
        </is>
      </c>
    </row>
    <row r="6317">
      <c r="A6317" t="n">
        <v>20</v>
      </c>
      <c r="B6317" t="inlineStr">
        <is>
          <t>The Residence Maldives At Dhigurah</t>
        </is>
      </c>
      <c r="C6317" t="inlineStr">
        <is>
          <t>https://www.cenizaro.com/lamaisonarabe/marrakech/experiences/street-food-tour</t>
        </is>
      </c>
      <c r="D6317" t="inlineStr">
        <is>
          <t>dining</t>
        </is>
      </c>
      <c r="E6317" t="inlineStr">
        <is>
          <t>Street Food Tour Marrakech | Street Food Tour at La Maison Arabe</t>
        </is>
      </c>
      <c r="F6317" t="n">
        <v>714</v>
      </c>
      <c r="G6317" t="inlineStr">
        <is>
          <t>2026-10-05</t>
        </is>
      </c>
      <c r="H6317" t="inlineStr">
        <is>
          <t>official</t>
        </is>
      </c>
      <c r="I6317" t="inlineStr">
        <is>
          <t>output/pages/020_the-residence-maldives-at-dhigurah/dining__cenizaro.com__lamaisonarabe-marrakech-experiences-street-food-tour.md</t>
        </is>
      </c>
    </row>
    <row r="6318">
      <c r="A6318" t="n">
        <v>19</v>
      </c>
      <c r="B6318" t="inlineStr">
        <is>
          <t>The Residence Maldives</t>
        </is>
      </c>
      <c r="C6318" t="inlineStr">
        <is>
          <t>https://www.cenizaro.com/lamaisonarabe/riadelegancia/experiences/1001-nights-show</t>
        </is>
      </c>
      <c r="D6318" t="inlineStr">
        <is>
          <t>excursions</t>
        </is>
      </c>
      <c r="E6318" t="inlineStr">
        <is>
          <t>Cultural Show Marrakech | Riad Elegancia | 1001 Nights Show</t>
        </is>
      </c>
      <c r="F6318" t="n">
        <v>807</v>
      </c>
      <c r="G6318" t="inlineStr">
        <is>
          <t>2026-10-05</t>
        </is>
      </c>
      <c r="H6318" t="inlineStr">
        <is>
          <t>official</t>
        </is>
      </c>
      <c r="I6318" t="inlineStr">
        <is>
          <t>output/pages/019_the-residence-maldives/excursions__cenizaro.com__lamaisonarabe-riadelegancia-experiences-1001-nights-show.md</t>
        </is>
      </c>
    </row>
    <row r="6319">
      <c r="A6319" t="n">
        <v>20</v>
      </c>
      <c r="B6319" t="inlineStr">
        <is>
          <t>The Residence Maldives At Dhigurah</t>
        </is>
      </c>
      <c r="C6319" t="inlineStr">
        <is>
          <t>https://www.cenizaro.com/lamaisonarabe/riadelegancia/experiences</t>
        </is>
      </c>
      <c r="D6319" t="inlineStr">
        <is>
          <t>excursions</t>
        </is>
      </c>
      <c r="E6319" t="inlineStr">
        <is>
          <t>Things To Do in Marrakech Morocco | Riad Elegancia | Experiences</t>
        </is>
      </c>
      <c r="F6319" t="n">
        <v>770</v>
      </c>
      <c r="G6319" t="inlineStr">
        <is>
          <t>2026-10-05</t>
        </is>
      </c>
      <c r="H6319" t="inlineStr">
        <is>
          <t>official</t>
        </is>
      </c>
      <c r="I6319" t="inlineStr">
        <is>
          <t>output/pages/020_the-residence-maldives-at-dhigurah/excursions__cenizaro.com__lamaisonarabe-riadelegancia-experiences.md</t>
        </is>
      </c>
    </row>
    <row r="6320">
      <c r="A6320" t="n">
        <v>19</v>
      </c>
      <c r="B6320" t="inlineStr">
        <is>
          <t>The Residence Maldives</t>
        </is>
      </c>
      <c r="C6320" t="inlineStr">
        <is>
          <t>https://www.cenizaro.com/lamaisonarabe/riadelegancia/experiences/arabian-thoroughbreds-private-show</t>
        </is>
      </c>
      <c r="D6320" t="inlineStr">
        <is>
          <t>excursions</t>
        </is>
      </c>
      <c r="E6320" t="inlineStr">
        <is>
          <t>Marrakech Thoroughbreds Show | Riad Elegancia | Thoroughbred Show</t>
        </is>
      </c>
      <c r="F6320" t="n">
        <v>450</v>
      </c>
      <c r="G6320" t="inlineStr">
        <is>
          <t>2026-10-05</t>
        </is>
      </c>
      <c r="H6320" t="inlineStr">
        <is>
          <t>official</t>
        </is>
      </c>
      <c r="I6320" t="inlineStr">
        <is>
          <t>output/pages/019_the-residence-maldives/excursions__cenizaro.com__lamaisonarabe-riadelegancia-experiences-arabian-thoroughbred.md</t>
        </is>
      </c>
    </row>
    <row r="6321">
      <c r="A6321" t="n">
        <v>20</v>
      </c>
      <c r="B6321" t="inlineStr">
        <is>
          <t>The Residence Maldives At Dhigurah</t>
        </is>
      </c>
      <c r="C6321" t="inlineStr">
        <is>
          <t>https://www.cenizaro.com/lamaisonarabe/riadelegancia/experiences/1001-nights-show</t>
        </is>
      </c>
      <c r="D6321" t="inlineStr">
        <is>
          <t>excursions</t>
        </is>
      </c>
      <c r="E6321" t="inlineStr">
        <is>
          <t>Cultural Show Marrakech | Riad Elegancia | 1001 Nights Show</t>
        </is>
      </c>
      <c r="F6321" t="n">
        <v>807</v>
      </c>
      <c r="G6321" t="inlineStr">
        <is>
          <t>2026-10-05</t>
        </is>
      </c>
      <c r="H6321" t="inlineStr">
        <is>
          <t>official</t>
        </is>
      </c>
      <c r="I6321" t="inlineStr">
        <is>
          <t>output/pages/020_the-residence-maldives-at-dhigurah/excursions__cenizaro.com__lamaisonarabe-riadelegancia-experiences-1001-nights-show.md</t>
        </is>
      </c>
    </row>
    <row r="6322">
      <c r="A6322" t="n">
        <v>19</v>
      </c>
      <c r="B6322" t="inlineStr">
        <is>
          <t>The Residence Maldives</t>
        </is>
      </c>
      <c r="C6322" t="inlineStr">
        <is>
          <t>https://www.cenizaro.com/lamaisonarabe/riadelegancia/experiences/fantastic-quad-getaway</t>
        </is>
      </c>
      <c r="D6322" t="inlineStr">
        <is>
          <t>excursions</t>
        </is>
      </c>
      <c r="E6322" t="inlineStr">
        <is>
          <t>Morocco Quad Biking | Riad Elegancia Marrakech | Quad Getaway</t>
        </is>
      </c>
      <c r="F6322" t="n">
        <v>693</v>
      </c>
      <c r="G6322" t="inlineStr">
        <is>
          <t>2026-10-05</t>
        </is>
      </c>
      <c r="H6322" t="inlineStr">
        <is>
          <t>official</t>
        </is>
      </c>
      <c r="I6322" t="inlineStr">
        <is>
          <t>output/pages/019_the-residence-maldives/excursions__cenizaro.com__lamaisonarabe-riadelegancia-experiences-fantastic-quad-getaw.md</t>
        </is>
      </c>
    </row>
    <row r="6323">
      <c r="A6323" t="n">
        <v>26</v>
      </c>
      <c r="B6323" t="inlineStr">
        <is>
          <t>Centara Ras Fushi Resort &amp; Spa</t>
        </is>
      </c>
      <c r="C6323" t="inlineStr">
        <is>
          <t>https://www.centarahotelsresorts.com/centara-spotlight/centara-cosi-celebration-offer</t>
        </is>
      </c>
      <c r="D6323" t="inlineStr">
        <is>
          <t>wedding</t>
        </is>
      </c>
      <c r="E6323" t="inlineStr">
        <is>
          <t>Centara launches COSI Celebration offer</t>
        </is>
      </c>
      <c r="F6323" t="n">
        <v>3584</v>
      </c>
      <c r="G6323" t="inlineStr">
        <is>
          <t>2026-10-05</t>
        </is>
      </c>
      <c r="H6323" t="inlineStr">
        <is>
          <t>official</t>
        </is>
      </c>
      <c r="I6323" t="inlineStr">
        <is>
          <t>output/pages/026_centara-ras-fushi-resort-spa/wedding__centarahotelsresorts.com__centara-spotlight-centara-cosi-celebration-offer.md</t>
        </is>
      </c>
    </row>
    <row r="6324">
      <c r="A6324" t="n">
        <v>20</v>
      </c>
      <c r="B6324" t="inlineStr">
        <is>
          <t>The Residence Maldives At Dhigurah</t>
        </is>
      </c>
      <c r="C6324" t="inlineStr">
        <is>
          <t>https://www.cenizaro.com/lamaisonarabe/riadelegancia/experiences/arabian-thoroughbreds-private-show</t>
        </is>
      </c>
      <c r="D6324" t="inlineStr">
        <is>
          <t>excursions</t>
        </is>
      </c>
      <c r="E6324" t="inlineStr">
        <is>
          <t>Marrakech Thoroughbreds Show | Riad Elegancia | Thoroughbred Show</t>
        </is>
      </c>
      <c r="F6324" t="n">
        <v>450</v>
      </c>
      <c r="G6324" t="inlineStr">
        <is>
          <t>2026-10-05</t>
        </is>
      </c>
      <c r="H6324" t="inlineStr">
        <is>
          <t>official</t>
        </is>
      </c>
      <c r="I6324" t="inlineStr">
        <is>
          <t>output/pages/020_the-residence-maldives-at-dhigurah/excursions__cenizaro.com__lamaisonarabe-riadelegancia-experiences-arabian-thoroughbred.md</t>
        </is>
      </c>
    </row>
    <row r="6325">
      <c r="A6325" t="n">
        <v>19</v>
      </c>
      <c r="B6325" t="inlineStr">
        <is>
          <t>The Residence Maldives</t>
        </is>
      </c>
      <c r="C6325" t="inlineStr">
        <is>
          <t>https://www.cenizaro.com/lamaisonarabe/riadelegancia/experiences/gone-with-the-wind</t>
        </is>
      </c>
      <c r="D6325" t="inlineStr">
        <is>
          <t>excursions</t>
        </is>
      </c>
      <c r="E6325" t="inlineStr">
        <is>
          <t>Morocco Hot Air Balloon | Riad Elegancia | Gone with The Wind</t>
        </is>
      </c>
      <c r="F6325" t="n">
        <v>541</v>
      </c>
      <c r="G6325" t="inlineStr">
        <is>
          <t>2026-10-05</t>
        </is>
      </c>
      <c r="H6325" t="inlineStr">
        <is>
          <t>official</t>
        </is>
      </c>
      <c r="I6325" t="inlineStr">
        <is>
          <t>output/pages/019_the-residence-maldives/excursions__cenizaro.com__lamaisonarabe-riadelegancia-experiences-gone-with-the-wind.md</t>
        </is>
      </c>
    </row>
    <row r="6326">
      <c r="A6326" t="n">
        <v>20</v>
      </c>
      <c r="B6326" t="inlineStr">
        <is>
          <t>The Residence Maldives At Dhigurah</t>
        </is>
      </c>
      <c r="C6326" t="inlineStr">
        <is>
          <t>https://www.cenizaro.com/lamaisonarabe/riadelegancia/experiences/fantastic-quad-getaway</t>
        </is>
      </c>
      <c r="D6326" t="inlineStr">
        <is>
          <t>excursions</t>
        </is>
      </c>
      <c r="E6326" t="inlineStr">
        <is>
          <t>Morocco Quad Biking | Riad Elegancia Marrakech | Quad Getaway</t>
        </is>
      </c>
      <c r="F6326" t="n">
        <v>693</v>
      </c>
      <c r="G6326" t="inlineStr">
        <is>
          <t>2026-10-05</t>
        </is>
      </c>
      <c r="H6326" t="inlineStr">
        <is>
          <t>official</t>
        </is>
      </c>
      <c r="I6326" t="inlineStr">
        <is>
          <t>output/pages/020_the-residence-maldives-at-dhigurah/excursions__cenizaro.com__lamaisonarabe-riadelegancia-experiences-fantastic-quad-getaw.md</t>
        </is>
      </c>
    </row>
    <row r="6327">
      <c r="A6327" t="n">
        <v>19</v>
      </c>
      <c r="B6327" t="inlineStr">
        <is>
          <t>The Residence Maldives</t>
        </is>
      </c>
      <c r="C6327" t="inlineStr">
        <is>
          <t>https://www.cenizaro.com/lamaisonarabe/riadelegancia/experiences/harmony-in-the-garden</t>
        </is>
      </c>
      <c r="D6327" t="inlineStr">
        <is>
          <t>excursions</t>
        </is>
      </c>
      <c r="E6327" t="inlineStr">
        <is>
          <t>Morocco Organic Garden | Riad Elegancia | Harmony in The Garden</t>
        </is>
      </c>
      <c r="F6327" t="n">
        <v>699</v>
      </c>
      <c r="G6327" t="inlineStr">
        <is>
          <t>2026-10-05</t>
        </is>
      </c>
      <c r="H6327" t="inlineStr">
        <is>
          <t>official</t>
        </is>
      </c>
      <c r="I6327" t="inlineStr">
        <is>
          <t>output/pages/019_the-residence-maldives/excursions__cenizaro.com__lamaisonarabe-riadelegancia-experiences-harmony-in-the-garde.md</t>
        </is>
      </c>
    </row>
    <row r="6328">
      <c r="A6328" t="n">
        <v>20</v>
      </c>
      <c r="B6328" t="inlineStr">
        <is>
          <t>The Residence Maldives At Dhigurah</t>
        </is>
      </c>
      <c r="C6328" t="inlineStr">
        <is>
          <t>https://www.cenizaro.com/lamaisonarabe/riadelegancia/experiences/gone-with-the-wind</t>
        </is>
      </c>
      <c r="D6328" t="inlineStr">
        <is>
          <t>excursions</t>
        </is>
      </c>
      <c r="E6328" t="inlineStr">
        <is>
          <t>Morocco Hot Air Balloon | Riad Elegancia | Gone with The Wind</t>
        </is>
      </c>
      <c r="F6328" t="n">
        <v>541</v>
      </c>
      <c r="G6328" t="inlineStr">
        <is>
          <t>2026-10-05</t>
        </is>
      </c>
      <c r="H6328" t="inlineStr">
        <is>
          <t>official</t>
        </is>
      </c>
      <c r="I6328" t="inlineStr">
        <is>
          <t>output/pages/020_the-residence-maldives-at-dhigurah/excursions__cenizaro.com__lamaisonarabe-riadelegancia-experiences-gone-with-the-wind.md</t>
        </is>
      </c>
    </row>
    <row r="6329">
      <c r="A6329" t="n">
        <v>26</v>
      </c>
      <c r="B6329" t="inlineStr">
        <is>
          <t>Centara Ras Fushi Resort &amp; Spa</t>
        </is>
      </c>
      <c r="C6329" t="inlineStr">
        <is>
          <t>https://www.centarahotelsresorts.com/centara-spotlight/centara-grand-osaka-one-year-anniversary-offering</t>
        </is>
      </c>
      <c r="D6329" t="inlineStr">
        <is>
          <t>destination_dining</t>
        </is>
      </c>
      <c r="E6329" t="inlineStr">
        <is>
          <t>Centara Grand Osaka’s One Year Anniversary Offering</t>
        </is>
      </c>
      <c r="F6329" t="n">
        <v>3938</v>
      </c>
      <c r="G6329" t="inlineStr">
        <is>
          <t>2026-10-05</t>
        </is>
      </c>
      <c r="H6329" t="inlineStr">
        <is>
          <t>official</t>
        </is>
      </c>
      <c r="I6329" t="inlineStr">
        <is>
          <t>output/pages/026_centara-ras-fushi-resort-spa/destination_dining__centarahotelsresorts.com__centara-spotlight-centara-grand-osaka-one-year-anniversary-o.md</t>
        </is>
      </c>
    </row>
    <row r="6330">
      <c r="A6330" t="n">
        <v>19</v>
      </c>
      <c r="B6330" t="inlineStr">
        <is>
          <t>The Residence Maldives</t>
        </is>
      </c>
      <c r="C6330" t="inlineStr">
        <is>
          <t>https://www.cenizaro.com/lamaisonarabe/riadelegancia/experiences/on-the-road-to-essaouira</t>
        </is>
      </c>
      <c r="D6330" t="inlineStr">
        <is>
          <t>excursions</t>
        </is>
      </c>
      <c r="E6330" t="inlineStr">
        <is>
          <t>Day Trip to Essaouira | On the Road to Essaouira at Riad Elegancia</t>
        </is>
      </c>
      <c r="F6330" t="n">
        <v>692</v>
      </c>
      <c r="G6330" t="inlineStr">
        <is>
          <t>2026-10-05</t>
        </is>
      </c>
      <c r="H6330" t="inlineStr">
        <is>
          <t>official</t>
        </is>
      </c>
      <c r="I6330" t="inlineStr">
        <is>
          <t>output/pages/019_the-residence-maldives/excursions__cenizaro.com__lamaisonarabe-riadelegancia-experiences-on-the-road-to-essao.md</t>
        </is>
      </c>
    </row>
    <row r="6331">
      <c r="A6331" t="n">
        <v>20</v>
      </c>
      <c r="B6331" t="inlineStr">
        <is>
          <t>The Residence Maldives At Dhigurah</t>
        </is>
      </c>
      <c r="C6331" t="inlineStr">
        <is>
          <t>https://www.cenizaro.com/lamaisonarabe/riadelegancia/experiences/harmony-in-the-garden</t>
        </is>
      </c>
      <c r="D6331" t="inlineStr">
        <is>
          <t>excursions</t>
        </is>
      </c>
      <c r="E6331" t="inlineStr">
        <is>
          <t>Morocco Organic Garden | Riad Elegancia | Harmony in The Garden</t>
        </is>
      </c>
      <c r="F6331" t="n">
        <v>699</v>
      </c>
      <c r="G6331" t="inlineStr">
        <is>
          <t>2026-10-05</t>
        </is>
      </c>
      <c r="H6331" t="inlineStr">
        <is>
          <t>official</t>
        </is>
      </c>
      <c r="I6331" t="inlineStr">
        <is>
          <t>output/pages/020_the-residence-maldives-at-dhigurah/excursions__cenizaro.com__lamaisonarabe-riadelegancia-experiences-harmony-in-the-garde.md</t>
        </is>
      </c>
    </row>
    <row r="6332">
      <c r="A6332" t="n">
        <v>19</v>
      </c>
      <c r="B6332" t="inlineStr">
        <is>
          <t>The Residence Maldives</t>
        </is>
      </c>
      <c r="C6332" t="inlineStr">
        <is>
          <t>https://www.cenizaro.com/lamaisonarabe/riadelegancia/experiences/out-of-africa-expedition</t>
        </is>
      </c>
      <c r="D6332" t="inlineStr">
        <is>
          <t>excursions</t>
        </is>
      </c>
      <c r="E6332" t="inlineStr">
        <is>
          <t>Out of Africa Expedition | Experiences | La Maison Arabe | Riad Elegancia</t>
        </is>
      </c>
      <c r="F6332" t="n">
        <v>624</v>
      </c>
      <c r="G6332" t="inlineStr">
        <is>
          <t>2026-10-05</t>
        </is>
      </c>
      <c r="H6332" t="inlineStr">
        <is>
          <t>official</t>
        </is>
      </c>
      <c r="I6332" t="inlineStr">
        <is>
          <t>output/pages/019_the-residence-maldives/excursions__cenizaro.com__lamaisonarabe-riadelegancia-experiences-out-of-africa-expedi.md</t>
        </is>
      </c>
    </row>
    <row r="6333">
      <c r="A6333" t="n">
        <v>20</v>
      </c>
      <c r="B6333" t="inlineStr">
        <is>
          <t>The Residence Maldives At Dhigurah</t>
        </is>
      </c>
      <c r="C6333" t="inlineStr">
        <is>
          <t>https://www.cenizaro.com/lamaisonarabe/riadelegancia/experiences/on-the-road-to-essaouira</t>
        </is>
      </c>
      <c r="D6333" t="inlineStr">
        <is>
          <t>excursions</t>
        </is>
      </c>
      <c r="E6333" t="inlineStr">
        <is>
          <t>Day Trip to Essaouira | On the Road to Essaouira at Riad Elegancia</t>
        </is>
      </c>
      <c r="F6333" t="n">
        <v>692</v>
      </c>
      <c r="G6333" t="inlineStr">
        <is>
          <t>2026-10-05</t>
        </is>
      </c>
      <c r="H6333" t="inlineStr">
        <is>
          <t>official</t>
        </is>
      </c>
      <c r="I6333" t="inlineStr">
        <is>
          <t>output/pages/020_the-residence-maldives-at-dhigurah/excursions__cenizaro.com__lamaisonarabe-riadelegancia-experiences-on-the-road-to-essao.md</t>
        </is>
      </c>
    </row>
    <row r="6334">
      <c r="A6334" t="n">
        <v>19</v>
      </c>
      <c r="B6334" t="inlineStr">
        <is>
          <t>The Residence Maldives</t>
        </is>
      </c>
      <c r="C6334" t="inlineStr">
        <is>
          <t>https://www.cenizaro.com/lamaisonarabe/riadelegancia/experiences/scenic-morrocco</t>
        </is>
      </c>
      <c r="D6334" t="inlineStr">
        <is>
          <t>excursions</t>
        </is>
      </c>
      <c r="E6334" t="inlineStr">
        <is>
          <t>Trips From Marrakech | Riad Elegancia | Scenic Morocco</t>
        </is>
      </c>
      <c r="F6334" t="n">
        <v>755</v>
      </c>
      <c r="G6334" t="inlineStr">
        <is>
          <t>2026-10-05</t>
        </is>
      </c>
      <c r="H6334" t="inlineStr">
        <is>
          <t>official</t>
        </is>
      </c>
      <c r="I6334" t="inlineStr">
        <is>
          <t>output/pages/019_the-residence-maldives/excursions__cenizaro.com__lamaisonarabe-riadelegancia-experiences-scenic-morrocco.md</t>
        </is>
      </c>
    </row>
    <row r="6335">
      <c r="A6335" t="n">
        <v>20</v>
      </c>
      <c r="B6335" t="inlineStr">
        <is>
          <t>The Residence Maldives At Dhigurah</t>
        </is>
      </c>
      <c r="C6335" t="inlineStr">
        <is>
          <t>https://www.cenizaro.com/lamaisonarabe/riadelegancia/experiences/out-of-africa-expedition</t>
        </is>
      </c>
      <c r="D6335" t="inlineStr">
        <is>
          <t>excursions</t>
        </is>
      </c>
      <c r="E6335" t="inlineStr">
        <is>
          <t>Out of Africa Expedition | Experiences | La Maison Arabe | Riad Elegancia</t>
        </is>
      </c>
      <c r="F6335" t="n">
        <v>624</v>
      </c>
      <c r="G6335" t="inlineStr">
        <is>
          <t>2026-10-05</t>
        </is>
      </c>
      <c r="H6335" t="inlineStr">
        <is>
          <t>official</t>
        </is>
      </c>
      <c r="I6335" t="inlineStr">
        <is>
          <t>output/pages/020_the-residence-maldives-at-dhigurah/excursions__cenizaro.com__lamaisonarabe-riadelegancia-experiences-out-of-africa-expedi.md</t>
        </is>
      </c>
    </row>
    <row r="6336">
      <c r="A6336" t="n">
        <v>19</v>
      </c>
      <c r="B6336" t="inlineStr">
        <is>
          <t>The Residence Maldives</t>
        </is>
      </c>
      <c r="C6336" t="inlineStr">
        <is>
          <t>https://www.cenizaro.com/lamaisonarabe/riadelegancia/experiences/storytelling-in-a-private-home</t>
        </is>
      </c>
      <c r="D6336" t="inlineStr">
        <is>
          <t>excursions</t>
        </is>
      </c>
      <c r="E6336" t="inlineStr">
        <is>
          <t>Culture Trip Marrakech | Riad Elegancia Marrakech | Story Telling</t>
        </is>
      </c>
      <c r="F6336" t="n">
        <v>584</v>
      </c>
      <c r="G6336" t="inlineStr">
        <is>
          <t>2026-10-05</t>
        </is>
      </c>
      <c r="H6336" t="inlineStr">
        <is>
          <t>official</t>
        </is>
      </c>
      <c r="I6336" t="inlineStr">
        <is>
          <t>output/pages/019_the-residence-maldives/excursions__cenizaro.com__lamaisonarabe-riadelegancia-experiences-storytelling-in-a-pr.md</t>
        </is>
      </c>
    </row>
    <row r="6337">
      <c r="A6337" t="n">
        <v>26</v>
      </c>
      <c r="B6337" t="inlineStr">
        <is>
          <t>Centara Ras Fushi Resort &amp; Spa</t>
        </is>
      </c>
      <c r="C6337" t="inlineStr">
        <is>
          <t>https://www.centarahotelsresorts.com/centara-spotlight/centara-reserve-samui-marks-its-first-year-anniversary</t>
        </is>
      </c>
      <c r="D6337" t="inlineStr">
        <is>
          <t>destination_dining</t>
        </is>
      </c>
      <c r="E6337" t="inlineStr">
        <is>
          <t>Centara Reserve Samui Marks Its First Year Anniversary</t>
        </is>
      </c>
      <c r="F6337" t="n">
        <v>4607</v>
      </c>
      <c r="G6337" t="inlineStr">
        <is>
          <t>2026-10-05</t>
        </is>
      </c>
      <c r="H6337" t="inlineStr">
        <is>
          <t>official</t>
        </is>
      </c>
      <c r="I6337" t="inlineStr">
        <is>
          <t>output/pages/026_centara-ras-fushi-resort-spa/destination_dining__centarahotelsresorts.com__centara-spotlight-centara-reserve-samui-marks-its-first-year.md</t>
        </is>
      </c>
    </row>
    <row r="6338">
      <c r="A6338" t="n">
        <v>20</v>
      </c>
      <c r="B6338" t="inlineStr">
        <is>
          <t>The Residence Maldives At Dhigurah</t>
        </is>
      </c>
      <c r="C6338" t="inlineStr">
        <is>
          <t>https://www.cenizaro.com/lamaisonarabe/riadelegancia/experiences/scenic-morrocco</t>
        </is>
      </c>
      <c r="D6338" t="inlineStr">
        <is>
          <t>excursions</t>
        </is>
      </c>
      <c r="E6338" t="inlineStr">
        <is>
          <t>Trips From Marrakech | Riad Elegancia | Scenic Morocco</t>
        </is>
      </c>
      <c r="F6338" t="n">
        <v>755</v>
      </c>
      <c r="G6338" t="inlineStr">
        <is>
          <t>2026-10-05</t>
        </is>
      </c>
      <c r="H6338" t="inlineStr">
        <is>
          <t>official</t>
        </is>
      </c>
      <c r="I6338" t="inlineStr">
        <is>
          <t>output/pages/020_the-residence-maldives-at-dhigurah/excursions__cenizaro.com__lamaisonarabe-riadelegancia-experiences-scenic-morrocco.md</t>
        </is>
      </c>
    </row>
    <row r="6339">
      <c r="A6339" t="n">
        <v>19</v>
      </c>
      <c r="B6339" t="inlineStr">
        <is>
          <t>The Residence Maldives</t>
        </is>
      </c>
      <c r="C6339" t="inlineStr">
        <is>
          <t>https://www.cenizaro.com/lamaisonarabe/riadelegancia/experiences/street-food-tour</t>
        </is>
      </c>
      <c r="D6339" t="inlineStr">
        <is>
          <t>dining</t>
        </is>
      </c>
      <c r="E6339" t="inlineStr">
        <is>
          <t>Best Things To Do in Marrakech | Street Food Tour at Riad</t>
        </is>
      </c>
      <c r="F6339" t="n">
        <v>714</v>
      </c>
      <c r="G6339" t="inlineStr">
        <is>
          <t>2026-10-05</t>
        </is>
      </c>
      <c r="H6339" t="inlineStr">
        <is>
          <t>official</t>
        </is>
      </c>
      <c r="I6339" t="inlineStr">
        <is>
          <t>output/pages/019_the-residence-maldives/dining__cenizaro.com__lamaisonarabe-riadelegancia-experiences-street-food-tour.md</t>
        </is>
      </c>
    </row>
    <row r="6340">
      <c r="A6340" t="n">
        <v>20</v>
      </c>
      <c r="B6340" t="inlineStr">
        <is>
          <t>The Residence Maldives At Dhigurah</t>
        </is>
      </c>
      <c r="C6340" t="inlineStr">
        <is>
          <t>https://www.cenizaro.com/lamaisonarabe/riadelegancia/experiences/storytelling-in-a-private-home</t>
        </is>
      </c>
      <c r="D6340" t="inlineStr">
        <is>
          <t>excursions</t>
        </is>
      </c>
      <c r="E6340" t="inlineStr">
        <is>
          <t>Culture Trip Marrakech | Riad Elegancia Marrakech | Story Telling</t>
        </is>
      </c>
      <c r="F6340" t="n">
        <v>584</v>
      </c>
      <c r="G6340" t="inlineStr">
        <is>
          <t>2026-10-05</t>
        </is>
      </c>
      <c r="H6340" t="inlineStr">
        <is>
          <t>official</t>
        </is>
      </c>
      <c r="I6340" t="inlineStr">
        <is>
          <t>output/pages/020_the-residence-maldives-at-dhigurah/excursions__cenizaro.com__lamaisonarabe-riadelegancia-experiences-storytelling-in-a-pr.md</t>
        </is>
      </c>
    </row>
    <row r="6341">
      <c r="A6341" t="n">
        <v>19</v>
      </c>
      <c r="B6341" t="inlineStr">
        <is>
          <t>The Residence Maldives</t>
        </is>
      </c>
      <c r="C6341" t="inlineStr">
        <is>
          <t>https://www.cenizaro.com/lamaisonarabe/riadelegancia/offers/romance-in-marrakech</t>
        </is>
      </c>
      <c r="D6341" t="inlineStr">
        <is>
          <t>wedding</t>
        </is>
      </c>
      <c r="E6341" t="inlineStr">
        <is>
          <t>Couple Offer Morocco | Riad Elegancia | Romance in Marrakech</t>
        </is>
      </c>
      <c r="F6341" t="n">
        <v>897</v>
      </c>
      <c r="G6341" t="inlineStr">
        <is>
          <t>2026-10-05</t>
        </is>
      </c>
      <c r="H6341" t="inlineStr">
        <is>
          <t>official</t>
        </is>
      </c>
      <c r="I6341" t="inlineStr">
        <is>
          <t>output/pages/019_the-residence-maldives/wedding__cenizaro.com__lamaisonarabe-riadelegancia-offers-romance-in-marrakech.md</t>
        </is>
      </c>
    </row>
    <row r="6342">
      <c r="A6342" t="n">
        <v>20</v>
      </c>
      <c r="B6342" t="inlineStr">
        <is>
          <t>The Residence Maldives At Dhigurah</t>
        </is>
      </c>
      <c r="C6342" t="inlineStr">
        <is>
          <t>https://www.cenizaro.com/lamaisonarabe/riadelegancia/experiences/street-food-tour</t>
        </is>
      </c>
      <c r="D6342" t="inlineStr">
        <is>
          <t>dining</t>
        </is>
      </c>
      <c r="E6342" t="inlineStr">
        <is>
          <t>Best Things To Do in Marrakech | Street Food Tour at Riad</t>
        </is>
      </c>
      <c r="F6342" t="n">
        <v>714</v>
      </c>
      <c r="G6342" t="inlineStr">
        <is>
          <t>2026-10-05</t>
        </is>
      </c>
      <c r="H6342" t="inlineStr">
        <is>
          <t>official</t>
        </is>
      </c>
      <c r="I6342" t="inlineStr">
        <is>
          <t>output/pages/020_the-residence-maldives-at-dhigurah/dining__cenizaro.com__lamaisonarabe-riadelegancia-experiences-street-food-tour.md</t>
        </is>
      </c>
    </row>
    <row r="6343">
      <c r="A6343" t="n">
        <v>26</v>
      </c>
      <c r="B6343" t="inlineStr">
        <is>
          <t>Centara Ras Fushi Resort &amp; Spa</t>
        </is>
      </c>
      <c r="C6343" t="inlineStr">
        <is>
          <t>https://www.centarahotelsresorts.com/centara-spotlight/centara-unveils-new%20brand-experience-touchpoints</t>
        </is>
      </c>
      <c r="D6343" t="inlineStr">
        <is>
          <t>excursions</t>
        </is>
      </c>
      <c r="E6343" t="inlineStr">
        <is>
          <t>Centara Unveils New Brand Experience Touchpoints</t>
        </is>
      </c>
      <c r="F6343" t="n">
        <v>6881</v>
      </c>
      <c r="G6343" t="inlineStr">
        <is>
          <t>2026-10-05</t>
        </is>
      </c>
      <c r="H6343" t="inlineStr">
        <is>
          <t>official</t>
        </is>
      </c>
      <c r="I6343" t="inlineStr">
        <is>
          <t>output/pages/026_centara-ras-fushi-resort-spa/excursions__centarahotelsresorts.com__centara-spotlight-centara-unveils-new-20brand-experience-tou.md</t>
        </is>
      </c>
    </row>
    <row r="6344">
      <c r="A6344" t="n">
        <v>19</v>
      </c>
      <c r="B6344" t="inlineStr">
        <is>
          <t>The Residence Maldives</t>
        </is>
      </c>
      <c r="C6344" t="inlineStr">
        <is>
          <t>https://www.cenizaro.com/media/press/2013/romantic-maldives-escapes</t>
        </is>
      </c>
      <c r="D6344" t="inlineStr">
        <is>
          <t>destination_dining</t>
        </is>
      </c>
      <c r="E6344" t="inlineStr">
        <is>
          <t>Romantic Maldives Escapes Promotion  Offers 20% Discount at ‘The Residence Maldives’</t>
        </is>
      </c>
      <c r="F6344" t="n">
        <v>3945</v>
      </c>
      <c r="G6344" t="inlineStr">
        <is>
          <t>2026-10-05</t>
        </is>
      </c>
      <c r="H6344" t="inlineStr">
        <is>
          <t>official</t>
        </is>
      </c>
      <c r="I6344" t="inlineStr">
        <is>
          <t>output/pages/019_the-residence-maldives/destination_dining__cenizaro.com__media-press-2013-romantic-maldives-escapes.md</t>
        </is>
      </c>
    </row>
    <row r="6345">
      <c r="A6345" t="n">
        <v>20</v>
      </c>
      <c r="B6345" t="inlineStr">
        <is>
          <t>The Residence Maldives At Dhigurah</t>
        </is>
      </c>
      <c r="C6345" t="inlineStr">
        <is>
          <t>https://www.cenizaro.com/lamaisonarabe/riadelegancia/offers/romance-in-marrakech</t>
        </is>
      </c>
      <c r="D6345" t="inlineStr">
        <is>
          <t>wedding</t>
        </is>
      </c>
      <c r="E6345" t="inlineStr">
        <is>
          <t>Couple Offer Morocco | Riad Elegancia | Romance in Marrakech</t>
        </is>
      </c>
      <c r="F6345" t="n">
        <v>897</v>
      </c>
      <c r="G6345" t="inlineStr">
        <is>
          <t>2026-10-05</t>
        </is>
      </c>
      <c r="H6345" t="inlineStr">
        <is>
          <t>official</t>
        </is>
      </c>
      <c r="I6345" t="inlineStr">
        <is>
          <t>output/pages/020_the-residence-maldives-at-dhigurah/wedding__cenizaro.com__lamaisonarabe-riadelegancia-offers-romance-in-marrakech.md</t>
        </is>
      </c>
    </row>
    <row r="6346">
      <c r="A6346" t="n">
        <v>19</v>
      </c>
      <c r="B6346" t="inlineStr">
        <is>
          <t>The Residence Maldives</t>
        </is>
      </c>
      <c r="C6346" t="inlineStr">
        <is>
          <t>https://www.cenizaro.com/media/press/2016/new-dive-experience</t>
        </is>
      </c>
      <c r="D6346" t="inlineStr">
        <is>
          <t>dining</t>
        </is>
      </c>
      <c r="E6346" t="inlineStr">
        <is>
          <t>The Residence Zanzibar Opens Dive Centre and Launches New Dive Experience In Conjunction with One Ocean</t>
        </is>
      </c>
      <c r="F6346" t="n">
        <v>1853</v>
      </c>
      <c r="G6346" t="inlineStr">
        <is>
          <t>2026-10-05</t>
        </is>
      </c>
      <c r="H6346" t="inlineStr">
        <is>
          <t>official</t>
        </is>
      </c>
      <c r="I6346" t="inlineStr">
        <is>
          <t>output/pages/019_the-residence-maldives/dining__cenizaro.com__media-press-2016-new-dive-experience.md</t>
        </is>
      </c>
    </row>
    <row r="6347">
      <c r="A6347" t="n">
        <v>20</v>
      </c>
      <c r="B6347" t="inlineStr">
        <is>
          <t>The Residence Maldives At Dhigurah</t>
        </is>
      </c>
      <c r="C6347" t="inlineStr">
        <is>
          <t>https://www.cenizaro.com/media/press/2013/romantic-maldives-escapes</t>
        </is>
      </c>
      <c r="D6347" t="inlineStr">
        <is>
          <t>destination_dining</t>
        </is>
      </c>
      <c r="E6347" t="inlineStr">
        <is>
          <t>Romantic Maldives Escapes Promotion  Offers 20% Discount at ‘The Residence Maldives’</t>
        </is>
      </c>
      <c r="F6347" t="n">
        <v>3945</v>
      </c>
      <c r="G6347" t="inlineStr">
        <is>
          <t>2026-10-05</t>
        </is>
      </c>
      <c r="H6347" t="inlineStr">
        <is>
          <t>official</t>
        </is>
      </c>
      <c r="I6347" t="inlineStr">
        <is>
          <t>output/pages/020_the-residence-maldives-at-dhigurah/destination_dining__cenizaro.com__media-press-2013-romantic-maldives-escapes.md</t>
        </is>
      </c>
    </row>
    <row r="6348">
      <c r="A6348" t="n">
        <v>19</v>
      </c>
      <c r="B6348" t="inlineStr">
        <is>
          <t>The Residence Maldives</t>
        </is>
      </c>
      <c r="C6348" t="inlineStr">
        <is>
          <t>https://www.cenizaro.com/media/press/2016/romantic-getaways-mauritius</t>
        </is>
      </c>
      <c r="D6348" t="inlineStr">
        <is>
          <t>destination_dining</t>
        </is>
      </c>
      <c r="E6348" t="inlineStr">
        <is>
          <t>Romantic Getaway at The Residence Mauritius</t>
        </is>
      </c>
      <c r="F6348" t="n">
        <v>5139</v>
      </c>
      <c r="G6348" t="inlineStr">
        <is>
          <t>2026-10-05</t>
        </is>
      </c>
      <c r="H6348" t="inlineStr">
        <is>
          <t>official</t>
        </is>
      </c>
      <c r="I6348" t="inlineStr">
        <is>
          <t>output/pages/019_the-residence-maldives/destination_dining__cenizaro.com__media-press-2016-romantic-getaways-mauritius.md</t>
        </is>
      </c>
    </row>
    <row r="6349">
      <c r="A6349" t="n">
        <v>20</v>
      </c>
      <c r="B6349" t="inlineStr">
        <is>
          <t>The Residence Maldives At Dhigurah</t>
        </is>
      </c>
      <c r="C6349" t="inlineStr">
        <is>
          <t>https://www.cenizaro.com/media/press/2016/new-dive-experience</t>
        </is>
      </c>
      <c r="D6349" t="inlineStr">
        <is>
          <t>dining</t>
        </is>
      </c>
      <c r="E6349" t="inlineStr">
        <is>
          <t>The Residence Zanzibar Opens Dive Centre and Launches New Dive Experience In Conjunction with One Ocean</t>
        </is>
      </c>
      <c r="F6349" t="n">
        <v>1853</v>
      </c>
      <c r="G6349" t="inlineStr">
        <is>
          <t>2026-10-05</t>
        </is>
      </c>
      <c r="H6349" t="inlineStr">
        <is>
          <t>official</t>
        </is>
      </c>
      <c r="I6349" t="inlineStr">
        <is>
          <t>output/pages/020_the-residence-maldives-at-dhigurah/dining__cenizaro.com__media-press-2016-new-dive-experience.md</t>
        </is>
      </c>
    </row>
    <row r="6350">
      <c r="A6350" t="n">
        <v>26</v>
      </c>
      <c r="B6350" t="inlineStr">
        <is>
          <t>Centara Ras Fushi Resort &amp; Spa</t>
        </is>
      </c>
      <c r="C6350" t="inlineStr">
        <is>
          <t>https://www.centarahotelsresorts.com/centara-spotlight/enjoy-phuket-ultimate-island-experience</t>
        </is>
      </c>
      <c r="D6350" t="inlineStr">
        <is>
          <t>excursions</t>
        </is>
      </c>
      <c r="E6350" t="inlineStr">
        <is>
          <t>Centara Invites International Travellers to Enjoy the Ultimate Island Experience in Phuket</t>
        </is>
      </c>
      <c r="F6350" t="n">
        <v>3827</v>
      </c>
      <c r="G6350" t="inlineStr">
        <is>
          <t>2026-10-05</t>
        </is>
      </c>
      <c r="H6350" t="inlineStr">
        <is>
          <t>official</t>
        </is>
      </c>
      <c r="I6350" t="inlineStr">
        <is>
          <t>output/pages/026_centara-ras-fushi-resort-spa/excursions__centarahotelsresorts.com__centara-spotlight-enjoy-phuket-ultimate-island-experience.md</t>
        </is>
      </c>
    </row>
    <row r="6351">
      <c r="A6351" t="n">
        <v>19</v>
      </c>
      <c r="B6351" t="inlineStr">
        <is>
          <t>The Residence Maldives</t>
        </is>
      </c>
      <c r="C6351" t="inlineStr">
        <is>
          <t>https://www.cenizaro.com/media/press/2017/aromanticproposal</t>
        </is>
      </c>
      <c r="D6351" t="inlineStr">
        <is>
          <t>destination_dining</t>
        </is>
      </c>
      <c r="E6351" t="inlineStr">
        <is>
          <t>A ROMANTIC PROPOSAL FROM THE RESIDENCE BY CENIZARO</t>
        </is>
      </c>
      <c r="F6351" t="n">
        <v>4436</v>
      </c>
      <c r="G6351" t="inlineStr">
        <is>
          <t>2026-10-05</t>
        </is>
      </c>
      <c r="H6351" t="inlineStr">
        <is>
          <t>official</t>
        </is>
      </c>
      <c r="I6351" t="inlineStr">
        <is>
          <t>output/pages/019_the-residence-maldives/destination_dining__cenizaro.com__media-press-2017-aromanticproposal.md</t>
        </is>
      </c>
    </row>
    <row r="6352">
      <c r="A6352" t="n">
        <v>20</v>
      </c>
      <c r="B6352" t="inlineStr">
        <is>
          <t>The Residence Maldives At Dhigurah</t>
        </is>
      </c>
      <c r="C6352" t="inlineStr">
        <is>
          <t>https://www.cenizaro.com/media/press/2016/romantic-getaways-mauritius</t>
        </is>
      </c>
      <c r="D6352" t="inlineStr">
        <is>
          <t>destination_dining</t>
        </is>
      </c>
      <c r="E6352" t="inlineStr">
        <is>
          <t>Romantic Getaway at The Residence Mauritius</t>
        </is>
      </c>
      <c r="F6352" t="n">
        <v>5139</v>
      </c>
      <c r="G6352" t="inlineStr">
        <is>
          <t>2026-10-05</t>
        </is>
      </c>
      <c r="H6352" t="inlineStr">
        <is>
          <t>official</t>
        </is>
      </c>
      <c r="I6352" t="inlineStr">
        <is>
          <t>output/pages/020_the-residence-maldives-at-dhigurah/destination_dining__cenizaro.com__media-press-2016-romantic-getaways-mauritius.md</t>
        </is>
      </c>
    </row>
    <row r="6353">
      <c r="A6353" t="n">
        <v>19</v>
      </c>
      <c r="B6353" t="inlineStr">
        <is>
          <t>The Residence Maldives</t>
        </is>
      </c>
      <c r="C6353" t="inlineStr">
        <is>
          <t>https://www.cenizaro.com/media/press/2017/mice-experience</t>
        </is>
      </c>
      <c r="D6353" t="inlineStr">
        <is>
          <t>events</t>
        </is>
      </c>
      <c r="E6353" t="inlineStr">
        <is>
          <t>MICE Experience at The Residence by Cenizaro</t>
        </is>
      </c>
      <c r="F6353" t="n">
        <v>3242</v>
      </c>
      <c r="G6353" t="inlineStr">
        <is>
          <t>2026-10-05</t>
        </is>
      </c>
      <c r="H6353" t="inlineStr">
        <is>
          <t>official</t>
        </is>
      </c>
      <c r="I6353" t="inlineStr">
        <is>
          <t>output/pages/019_the-residence-maldives/events__cenizaro.com__media-press-2017-mice-experience.md</t>
        </is>
      </c>
    </row>
    <row r="6354">
      <c r="A6354" t="n">
        <v>20</v>
      </c>
      <c r="B6354" t="inlineStr">
        <is>
          <t>The Residence Maldives At Dhigurah</t>
        </is>
      </c>
      <c r="C6354" t="inlineStr">
        <is>
          <t>https://www.cenizaro.com/media/press/2017/aromanticproposal</t>
        </is>
      </c>
      <c r="D6354" t="inlineStr">
        <is>
          <t>destination_dining</t>
        </is>
      </c>
      <c r="E6354" t="inlineStr">
        <is>
          <t>A ROMANTIC PROPOSAL FROM THE RESIDENCE BY CENIZARO</t>
        </is>
      </c>
      <c r="F6354" t="n">
        <v>4436</v>
      </c>
      <c r="G6354" t="inlineStr">
        <is>
          <t>2026-10-05</t>
        </is>
      </c>
      <c r="H6354" t="inlineStr">
        <is>
          <t>official</t>
        </is>
      </c>
      <c r="I6354" t="inlineStr">
        <is>
          <t>output/pages/020_the-residence-maldives-at-dhigurah/destination_dining__cenizaro.com__media-press-2017-aromanticproposal.md</t>
        </is>
      </c>
    </row>
    <row r="6355">
      <c r="A6355" t="n">
        <v>26</v>
      </c>
      <c r="B6355" t="inlineStr">
        <is>
          <t>Centara Ras Fushi Resort &amp; Spa</t>
        </is>
      </c>
      <c r="C6355" t="inlineStr">
        <is>
          <t>https://www.centarahotelsresorts.com/centara-spotlight/exclusive-icons-of-football-stay-experience</t>
        </is>
      </c>
      <c r="D6355" t="inlineStr">
        <is>
          <t>excursions</t>
        </is>
      </c>
      <c r="E6355" t="inlineStr">
        <is>
          <t>Exclusive Icons of Football Stay Experience</t>
        </is>
      </c>
      <c r="F6355" t="n">
        <v>3108</v>
      </c>
      <c r="G6355" t="inlineStr">
        <is>
          <t>2026-10-05</t>
        </is>
      </c>
      <c r="H6355" t="inlineStr">
        <is>
          <t>official</t>
        </is>
      </c>
      <c r="I6355" t="inlineStr">
        <is>
          <t>output/pages/026_centara-ras-fushi-resort-spa/excursions__centarahotelsresorts.com__centara-spotlight-exclusive-icons-of-football-stay-experienc.md</t>
        </is>
      </c>
    </row>
    <row r="6356">
      <c r="A6356" t="n">
        <v>19</v>
      </c>
      <c r="B6356" t="inlineStr">
        <is>
          <t>The Residence Maldives</t>
        </is>
      </c>
      <c r="C6356" t="inlineStr">
        <is>
          <t>https://www.cenizaro.com/media/press/2018/castawaywithcupid</t>
        </is>
      </c>
      <c r="D6356" t="inlineStr">
        <is>
          <t>destination_dining</t>
        </is>
      </c>
      <c r="E6356" t="inlineStr">
        <is>
          <t>CASTAWAY WITH CUPID AT THE RESIDENCE MALDIVES</t>
        </is>
      </c>
      <c r="F6356" t="n">
        <v>2755</v>
      </c>
      <c r="G6356" t="inlineStr">
        <is>
          <t>2026-10-05</t>
        </is>
      </c>
      <c r="H6356" t="inlineStr">
        <is>
          <t>official</t>
        </is>
      </c>
      <c r="I6356" t="inlineStr">
        <is>
          <t>output/pages/019_the-residence-maldives/destination_dining__cenizaro.com__media-press-2018-castawaywithcupid.md</t>
        </is>
      </c>
    </row>
    <row r="6357">
      <c r="A6357" t="n">
        <v>20</v>
      </c>
      <c r="B6357" t="inlineStr">
        <is>
          <t>The Residence Maldives At Dhigurah</t>
        </is>
      </c>
      <c r="C6357" t="inlineStr">
        <is>
          <t>https://www.cenizaro.com/media/press/2017/mice-experience</t>
        </is>
      </c>
      <c r="D6357" t="inlineStr">
        <is>
          <t>events</t>
        </is>
      </c>
      <c r="E6357" t="inlineStr">
        <is>
          <t>MICE Experience at The Residence by Cenizaro</t>
        </is>
      </c>
      <c r="F6357" t="n">
        <v>3242</v>
      </c>
      <c r="G6357" t="inlineStr">
        <is>
          <t>2026-10-05</t>
        </is>
      </c>
      <c r="H6357" t="inlineStr">
        <is>
          <t>official</t>
        </is>
      </c>
      <c r="I6357" t="inlineStr">
        <is>
          <t>output/pages/020_the-residence-maldives-at-dhigurah/events__cenizaro.com__media-press-2017-mice-experience.md</t>
        </is>
      </c>
    </row>
    <row r="6358">
      <c r="A6358" t="n">
        <v>19</v>
      </c>
      <c r="B6358" t="inlineStr">
        <is>
          <t>The Residence Maldives</t>
        </is>
      </c>
      <c r="C6358" t="inlineStr">
        <is>
          <t>https://www.cenizaro.com/media/press/2018/honeymoonfoodlovers</t>
        </is>
      </c>
      <c r="D6358" t="inlineStr">
        <is>
          <t>destination_dining</t>
        </is>
      </c>
      <c r="E6358" t="inlineStr">
        <is>
          <t>A Honeymoon for Food Lovers at The Residence Zanzibar</t>
        </is>
      </c>
      <c r="F6358" t="n">
        <v>2447</v>
      </c>
      <c r="G6358" t="inlineStr">
        <is>
          <t>2026-10-05</t>
        </is>
      </c>
      <c r="H6358" t="inlineStr">
        <is>
          <t>official</t>
        </is>
      </c>
      <c r="I6358" t="inlineStr">
        <is>
          <t>output/pages/019_the-residence-maldives/destination_dining__cenizaro.com__media-press-2018-honeymoonfoodlovers.md</t>
        </is>
      </c>
    </row>
    <row r="6359">
      <c r="A6359" t="n">
        <v>20</v>
      </c>
      <c r="B6359" t="inlineStr">
        <is>
          <t>The Residence Maldives At Dhigurah</t>
        </is>
      </c>
      <c r="C6359" t="inlineStr">
        <is>
          <t>https://www.cenizaro.com/media/press/2018/castawaywithcupid</t>
        </is>
      </c>
      <c r="D6359" t="inlineStr">
        <is>
          <t>destination_dining</t>
        </is>
      </c>
      <c r="E6359" t="inlineStr">
        <is>
          <t>CASTAWAY WITH CUPID AT THE RESIDENCE MALDIVES</t>
        </is>
      </c>
      <c r="F6359" t="n">
        <v>2755</v>
      </c>
      <c r="G6359" t="inlineStr">
        <is>
          <t>2026-10-05</t>
        </is>
      </c>
      <c r="H6359" t="inlineStr">
        <is>
          <t>official</t>
        </is>
      </c>
      <c r="I6359" t="inlineStr">
        <is>
          <t>output/pages/020_the-residence-maldives-at-dhigurah/destination_dining__cenizaro.com__media-press-2018-castawaywithcupid.md</t>
        </is>
      </c>
    </row>
    <row r="6360">
      <c r="A6360" t="n">
        <v>19</v>
      </c>
      <c r="B6360" t="inlineStr">
        <is>
          <t>The Residence Maldives</t>
        </is>
      </c>
      <c r="C6360" t="inlineStr">
        <is>
          <t>https://www.cenizaro.com/theresidence/bintan/dining/private-dining</t>
        </is>
      </c>
      <c r="D6360" t="inlineStr">
        <is>
          <t>destination_dining</t>
        </is>
      </c>
      <c r="E6360" t="inlineStr">
        <is>
          <t>Private Dining Bintan | The Residence Bintan Private Dining</t>
        </is>
      </c>
      <c r="F6360" t="n">
        <v>887</v>
      </c>
      <c r="G6360" t="inlineStr">
        <is>
          <t>2026-10-05</t>
        </is>
      </c>
      <c r="H6360" t="inlineStr">
        <is>
          <t>official</t>
        </is>
      </c>
      <c r="I6360" t="inlineStr">
        <is>
          <t>output/pages/019_the-residence-maldives/destination_dining__cenizaro.com__theresidence-bintan-dining-private-dining.md</t>
        </is>
      </c>
    </row>
    <row r="6361">
      <c r="A6361" t="n">
        <v>20</v>
      </c>
      <c r="B6361" t="inlineStr">
        <is>
          <t>The Residence Maldives At Dhigurah</t>
        </is>
      </c>
      <c r="C6361" t="inlineStr">
        <is>
          <t>https://www.cenizaro.com/media/press/2018/honeymoonfoodlovers</t>
        </is>
      </c>
      <c r="D6361" t="inlineStr">
        <is>
          <t>destination_dining</t>
        </is>
      </c>
      <c r="E6361" t="inlineStr">
        <is>
          <t>A Honeymoon for Food Lovers at The Residence Zanzibar</t>
        </is>
      </c>
      <c r="F6361" t="n">
        <v>2447</v>
      </c>
      <c r="G6361" t="inlineStr">
        <is>
          <t>2026-10-05</t>
        </is>
      </c>
      <c r="H6361" t="inlineStr">
        <is>
          <t>official</t>
        </is>
      </c>
      <c r="I6361" t="inlineStr">
        <is>
          <t>output/pages/020_the-residence-maldives-at-dhigurah/destination_dining__cenizaro.com__media-press-2018-honeymoonfoodlovers.md</t>
        </is>
      </c>
    </row>
    <row r="6362">
      <c r="A6362" t="n">
        <v>26</v>
      </c>
      <c r="B6362" t="inlineStr">
        <is>
          <t>Centara Ras Fushi Resort &amp; Spa</t>
        </is>
      </c>
      <c r="C6362" t="inlineStr">
        <is>
          <t>https://www.centarahotelsresorts.com/centara-spotlight/experience-holiday-cheer-with-centara-spectacular-festive-escapes</t>
        </is>
      </c>
      <c r="D6362" t="inlineStr">
        <is>
          <t>excursions</t>
        </is>
      </c>
      <c r="E6362" t="inlineStr">
        <is>
          <t>Experience Holiday Cheer with Centara's Spectacular Festive Escapes</t>
        </is>
      </c>
      <c r="F6362" t="n">
        <v>3758</v>
      </c>
      <c r="G6362" t="inlineStr">
        <is>
          <t>2026-10-05</t>
        </is>
      </c>
      <c r="H6362" t="inlineStr">
        <is>
          <t>official</t>
        </is>
      </c>
      <c r="I6362" t="inlineStr">
        <is>
          <t>output/pages/026_centara-ras-fushi-resort-spa/excursions__centarahotelsresorts.com__centara-spotlight-experience-holiday-cheer-with-centara-spec.md</t>
        </is>
      </c>
    </row>
    <row r="6363">
      <c r="A6363" t="n">
        <v>20</v>
      </c>
      <c r="B6363" t="inlineStr">
        <is>
          <t>The Residence Maldives At Dhigurah</t>
        </is>
      </c>
      <c r="C6363" t="inlineStr">
        <is>
          <t>https://www.cenizaro.com/theresidence/bintan/dining/private-dining</t>
        </is>
      </c>
      <c r="D6363" t="inlineStr">
        <is>
          <t>destination_dining</t>
        </is>
      </c>
      <c r="E6363" t="inlineStr">
        <is>
          <t>Private Dining Bintan | The Residence Bintan Private Dining</t>
        </is>
      </c>
      <c r="F6363" t="n">
        <v>887</v>
      </c>
      <c r="G6363" t="inlineStr">
        <is>
          <t>2026-10-05</t>
        </is>
      </c>
      <c r="H6363" t="inlineStr">
        <is>
          <t>official</t>
        </is>
      </c>
      <c r="I6363" t="inlineStr">
        <is>
          <t>output/pages/020_the-residence-maldives-at-dhigurah/destination_dining__cenizaro.com__theresidence-bintan-dining-private-dining.md</t>
        </is>
      </c>
    </row>
    <row r="6364">
      <c r="A6364" t="n">
        <v>26</v>
      </c>
      <c r="B6364" t="inlineStr">
        <is>
          <t>Centara Ras Fushi Resort &amp; Spa</t>
        </is>
      </c>
      <c r="C6364" t="inlineStr">
        <is>
          <t>https://www.centarahotelsresorts.com/centara-spotlight/partnership-with-land-rover-to-deliver-personalised-experiences</t>
        </is>
      </c>
      <c r="D6364" t="inlineStr">
        <is>
          <t>excursions</t>
        </is>
      </c>
      <c r="E6364" t="inlineStr">
        <is>
          <t>Partnership with Land Rover to Deliver Personalised Experiences</t>
        </is>
      </c>
      <c r="F6364" t="n">
        <v>4112</v>
      </c>
      <c r="G6364" t="inlineStr">
        <is>
          <t>2026-10-05</t>
        </is>
      </c>
      <c r="H6364" t="inlineStr">
        <is>
          <t>official</t>
        </is>
      </c>
      <c r="I6364" t="inlineStr">
        <is>
          <t>output/pages/026_centara-ras-fushi-resort-spa/excursions__centarahotelsresorts.com__centara-spotlight-partnership-with-land-rover-to-deliver-per.md</t>
        </is>
      </c>
    </row>
    <row r="6365">
      <c r="A6365" t="n">
        <v>45</v>
      </c>
      <c r="B6365" t="inlineStr">
        <is>
          <t>Saii Lagoon Maldives</t>
        </is>
      </c>
      <c r="C6365" t="inlineStr">
        <is>
          <t>https://www.saiihotels.com/celebrate-love-with-saii-lgbtq-destination-weddings-in-thailand/</t>
        </is>
      </c>
      <c r="D6365" t="inlineStr">
        <is>
          <t>wedding</t>
        </is>
      </c>
      <c r="E6365" t="inlineStr">
        <is>
          <t>LGBT Destination Weddings Thailand | Celebrate Love with SAii</t>
        </is>
      </c>
      <c r="F6365" t="n">
        <v>4528</v>
      </c>
      <c r="G6365" t="inlineStr">
        <is>
          <t>2026-10-05</t>
        </is>
      </c>
      <c r="H6365" t="inlineStr">
        <is>
          <t>official</t>
        </is>
      </c>
      <c r="I6365" t="inlineStr">
        <is>
          <t>output/pages/045_saii-lagoon-maldives/wedding__saiihotels.com__celebrate-love-with-saii-lgbtq-destination-weddings-in-thail.md</t>
        </is>
      </c>
    </row>
    <row r="6366">
      <c r="A6366" t="n">
        <v>45</v>
      </c>
      <c r="B6366" t="inlineStr">
        <is>
          <t>Saii Lagoon Maldives</t>
        </is>
      </c>
      <c r="C6366" t="inlineStr">
        <is>
          <t>https://www.saiihotels.com/design-your-perfect-honeymoon-getaway-with-saii-resorts/</t>
        </is>
      </c>
      <c r="D6366" t="inlineStr">
        <is>
          <t>destination_dining</t>
        </is>
      </c>
      <c r="E6366" t="inlineStr">
        <is>
          <t>Honeymoons in Thailand | Design your perfect honeymoon with SAii Hotels</t>
        </is>
      </c>
      <c r="F6366" t="n">
        <v>3831</v>
      </c>
      <c r="G6366" t="inlineStr">
        <is>
          <t>2026-10-05</t>
        </is>
      </c>
      <c r="H6366" t="inlineStr">
        <is>
          <t>official</t>
        </is>
      </c>
      <c r="I6366" t="inlineStr">
        <is>
          <t>output/pages/045_saii-lagoon-maldives/destination_dining__saiihotels.com__design-your-perfect-honeymoon-getaway-with-saii-resorts.md</t>
        </is>
      </c>
    </row>
    <row r="6367">
      <c r="A6367" t="n">
        <v>43</v>
      </c>
      <c r="B6367" t="inlineStr">
        <is>
          <t>Dhigufaru Island Resort</t>
        </is>
      </c>
      <c r="C6367" t="inlineStr">
        <is>
          <t>https://dhigufaru.com/experiences</t>
        </is>
      </c>
      <c r="D6367" t="inlineStr">
        <is>
          <t>destination_dining</t>
        </is>
      </c>
      <c r="E6367" t="inlineStr">
        <is>
          <t>Experiences – Dhigufaru Island Resort, Maldives</t>
        </is>
      </c>
      <c r="F6367" t="n">
        <v>2576</v>
      </c>
      <c r="G6367" t="inlineStr">
        <is>
          <t>2026-10-05</t>
        </is>
      </c>
      <c r="H6367" t="inlineStr">
        <is>
          <t>official</t>
        </is>
      </c>
      <c r="I6367" t="inlineStr">
        <is>
          <t>output/pages/043_dhigufaru-island-resort/destination_dining__dhigufaru.com__experiences.md</t>
        </is>
      </c>
    </row>
    <row r="6368">
      <c r="A6368" t="n">
        <v>43</v>
      </c>
      <c r="B6368" t="inlineStr">
        <is>
          <t>Dhigufaru Island Resort</t>
        </is>
      </c>
      <c r="C6368" t="inlineStr">
        <is>
          <t>https://dhigufaru.com/experiences/dolphin-watching</t>
        </is>
      </c>
      <c r="D6368" t="inlineStr">
        <is>
          <t>destination_dining</t>
        </is>
      </c>
      <c r="E6368" t="inlineStr">
        <is>
          <t>Dolphin Cruise – Dhigufaru Island Resort, Maldives</t>
        </is>
      </c>
      <c r="F6368" t="n">
        <v>724</v>
      </c>
      <c r="G6368" t="inlineStr">
        <is>
          <t>2026-10-05</t>
        </is>
      </c>
      <c r="H6368" t="inlineStr">
        <is>
          <t>official</t>
        </is>
      </c>
      <c r="I6368" t="inlineStr">
        <is>
          <t>output/pages/043_dhigufaru-island-resort/destination_dining__dhigufaru.com__experiences-dolphin-watching.md</t>
        </is>
      </c>
    </row>
    <row r="6369">
      <c r="A6369" t="n">
        <v>45</v>
      </c>
      <c r="B6369" t="inlineStr">
        <is>
          <t>Saii Lagoon Maldives</t>
        </is>
      </c>
      <c r="C6369" t="inlineStr">
        <is>
          <t>https://www.saiihotels.com/kohsamui-villas/offers/island-celebrations/</t>
        </is>
      </c>
      <c r="D6369" t="inlineStr">
        <is>
          <t>wedding</t>
        </is>
      </c>
      <c r="E6369" t="inlineStr">
        <is>
          <t>Koh Samui All Inclusive Deals | Island Celebrations | SAii Koh Samui</t>
        </is>
      </c>
      <c r="F6369" t="n">
        <v>2882</v>
      </c>
      <c r="G6369" t="inlineStr">
        <is>
          <t>2026-10-05</t>
        </is>
      </c>
      <c r="H6369" t="inlineStr">
        <is>
          <t>official</t>
        </is>
      </c>
      <c r="I6369" t="inlineStr">
        <is>
          <t>output/pages/045_saii-lagoon-maldives/wedding__saiihotels.com__kohsamui-villas-offers-island-celebrations.md</t>
        </is>
      </c>
    </row>
    <row r="6370">
      <c r="A6370" t="n">
        <v>43</v>
      </c>
      <c r="B6370" t="inlineStr">
        <is>
          <t>Dhigufaru Island Resort</t>
        </is>
      </c>
      <c r="C6370" t="inlineStr">
        <is>
          <t>https://dhigufaru.com/experiences/local-island-visits</t>
        </is>
      </c>
      <c r="D6370" t="inlineStr">
        <is>
          <t>destination_dining</t>
        </is>
      </c>
      <c r="E6370" t="inlineStr">
        <is>
          <t>Local Island Visits – Dhigufaru Island Resort, Maldives</t>
        </is>
      </c>
      <c r="F6370" t="n">
        <v>585</v>
      </c>
      <c r="G6370" t="inlineStr">
        <is>
          <t>2026-10-05</t>
        </is>
      </c>
      <c r="H6370" t="inlineStr">
        <is>
          <t>official</t>
        </is>
      </c>
      <c r="I6370" t="inlineStr">
        <is>
          <t>output/pages/043_dhigufaru-island-resort/destination_dining__dhigufaru.com__experiences-local-island-visits.md</t>
        </is>
      </c>
    </row>
    <row r="6371">
      <c r="A6371" t="n">
        <v>26</v>
      </c>
      <c r="B6371" t="inlineStr">
        <is>
          <t>Centara Ras Fushi Resort &amp; Spa</t>
        </is>
      </c>
      <c r="C6371" t="inlineStr">
        <is>
          <t>https://www.centarahotelsresorts.com/centara/crf/candlelight-dinner</t>
        </is>
      </c>
      <c r="D6371" t="inlineStr">
        <is>
          <t>destination_dining</t>
        </is>
      </c>
      <c r="E6371" t="inlineStr">
        <is>
          <t>Candelight dinner at Centara Ras Fushi Resort Maldives</t>
        </is>
      </c>
      <c r="F6371" t="n">
        <v>820</v>
      </c>
      <c r="G6371" t="inlineStr">
        <is>
          <t>2026-10-05</t>
        </is>
      </c>
      <c r="H6371" t="inlineStr">
        <is>
          <t>official</t>
        </is>
      </c>
      <c r="I6371" t="inlineStr">
        <is>
          <t>output/pages/026_centara-ras-fushi-resort-spa/destination_dining__centarahotelsresorts.com__centara-crf-candlelight-dinner.md</t>
        </is>
      </c>
    </row>
    <row r="6372">
      <c r="A6372" t="n">
        <v>45</v>
      </c>
      <c r="B6372" t="inlineStr">
        <is>
          <t>Saii Lagoon Maldives</t>
        </is>
      </c>
      <c r="C6372" t="inlineStr">
        <is>
          <t>https://www.saiihotels.com/kohsamui-villas/weddings/intimate-celebration/</t>
        </is>
      </c>
      <c r="D6372" t="inlineStr">
        <is>
          <t>destination_dining</t>
        </is>
      </c>
      <c r="E6372" t="inlineStr">
        <is>
          <t>Koh Samui Wedding Venues | Intimate Celebration | SAii Koh Samui</t>
        </is>
      </c>
      <c r="F6372" t="n">
        <v>1348</v>
      </c>
      <c r="G6372" t="inlineStr">
        <is>
          <t>2026-10-05</t>
        </is>
      </c>
      <c r="H6372" t="inlineStr">
        <is>
          <t>official</t>
        </is>
      </c>
      <c r="I6372" t="inlineStr">
        <is>
          <t>output/pages/045_saii-lagoon-maldives/destination_dining__saiihotels.com__kohsamui-villas-weddings-intimate-celebration.md</t>
        </is>
      </c>
    </row>
    <row r="6373">
      <c r="A6373" t="n">
        <v>45</v>
      </c>
      <c r="B6373" t="inlineStr">
        <is>
          <t>Saii Lagoon Maldives</t>
        </is>
      </c>
      <c r="C6373" t="inlineStr">
        <is>
          <t>https://www.saiihotels.com/lagoon-maldives/weddings-and-meetings/celebrations-events/</t>
        </is>
      </c>
      <c r="D6373" t="inlineStr">
        <is>
          <t>wedding</t>
        </is>
      </c>
      <c r="E6373" t="inlineStr">
        <is>
          <t>Maldives Celebrations | Celebrations &amp; Events | SAii Lagoon Maldives</t>
        </is>
      </c>
      <c r="F6373" t="n">
        <v>828</v>
      </c>
      <c r="G6373" t="inlineStr">
        <is>
          <t>2026-10-05</t>
        </is>
      </c>
      <c r="H6373" t="inlineStr">
        <is>
          <t>official</t>
        </is>
      </c>
      <c r="I6373" t="inlineStr">
        <is>
          <t>output/pages/045_saii-lagoon-maldives/wedding__saiihotels.com__lagoon-maldives-weddings-and-meetings-celebrations-events.md</t>
        </is>
      </c>
    </row>
    <row r="6374">
      <c r="A6374" t="n">
        <v>45</v>
      </c>
      <c r="B6374" t="inlineStr">
        <is>
          <t>Saii Lagoon Maldives</t>
        </is>
      </c>
      <c r="C6374" t="inlineStr">
        <is>
          <t>https://www.saiihotels.com/laguna-phuket/offers/beachfront-romantic-dining/</t>
        </is>
      </c>
      <c r="D6374" t="inlineStr">
        <is>
          <t>destination_dining</t>
        </is>
      </c>
      <c r="E6374" t="inlineStr">
        <is>
          <t>Beachfront Romantic DINING - SAii Hotels &amp; Resorts</t>
        </is>
      </c>
      <c r="F6374" t="n">
        <v>3400</v>
      </c>
      <c r="G6374" t="inlineStr">
        <is>
          <t>2026-10-05</t>
        </is>
      </c>
      <c r="H6374" t="inlineStr">
        <is>
          <t>official</t>
        </is>
      </c>
      <c r="I6374" t="inlineStr">
        <is>
          <t>output/pages/045_saii-lagoon-maldives/destination_dining__saiihotels.com__laguna-phuket-offers-beachfront-romantic-dining.md</t>
        </is>
      </c>
    </row>
    <row r="6375">
      <c r="A6375" t="n">
        <v>45</v>
      </c>
      <c r="B6375" t="inlineStr">
        <is>
          <t>Saii Lagoon Maldives</t>
        </is>
      </c>
      <c r="C6375" t="inlineStr">
        <is>
          <t>https://www.saiihotels.com/laguna-phuket/offers/island-celebrations/</t>
        </is>
      </c>
      <c r="D6375" t="inlineStr">
        <is>
          <t>wedding</t>
        </is>
      </c>
      <c r="E6375" t="inlineStr">
        <is>
          <t>Island Celebrations - SAii Hotels &amp; Resorts</t>
        </is>
      </c>
      <c r="F6375" t="n">
        <v>2378</v>
      </c>
      <c r="G6375" t="inlineStr">
        <is>
          <t>2026-10-05</t>
        </is>
      </c>
      <c r="H6375" t="inlineStr">
        <is>
          <t>official</t>
        </is>
      </c>
      <c r="I6375" t="inlineStr">
        <is>
          <t>output/pages/045_saii-lagoon-maldives/wedding__saiihotels.com__laguna-phuket-offers-island-celebrations.md</t>
        </is>
      </c>
    </row>
    <row r="6376">
      <c r="A6376" t="n">
        <v>38</v>
      </c>
      <c r="B6376" t="inlineStr">
        <is>
          <t>Veligandu Maldives Resort Island</t>
        </is>
      </c>
      <c r="C6376" t="inlineStr">
        <is>
          <t>https://veligandu.com/blog/2026/02/17/unforgettable-in-villa-experiences/</t>
        </is>
      </c>
      <c r="D6376" t="inlineStr">
        <is>
          <t>destination_dining</t>
        </is>
      </c>
      <c r="E6376" t="inlineStr">
        <is>
          <t>Unforgettable In-Villa Experiences - Veligandu Maldives</t>
        </is>
      </c>
      <c r="F6376" t="n">
        <v>3188</v>
      </c>
      <c r="G6376" t="inlineStr">
        <is>
          <t>2026-10-05</t>
        </is>
      </c>
      <c r="H6376" t="inlineStr">
        <is>
          <t>official</t>
        </is>
      </c>
      <c r="I6376" t="inlineStr">
        <is>
          <t>output/pages/038_veligandu-maldives-resort-island/destination_dining__veligandu.com__blog-2026-02-17-unforgettable-in-villa-experiences.md</t>
        </is>
      </c>
    </row>
    <row r="6377">
      <c r="A6377" t="n">
        <v>45</v>
      </c>
      <c r="B6377" t="inlineStr">
        <is>
          <t>Saii Lagoon Maldives</t>
        </is>
      </c>
      <c r="C6377" t="inlineStr">
        <is>
          <t>https://www.saiihotels.com/laguna-phuket/weddings/intimate-celebration/</t>
        </is>
      </c>
      <c r="D6377" t="inlineStr">
        <is>
          <t>wedding</t>
        </is>
      </c>
      <c r="E6377" t="inlineStr">
        <is>
          <t>Destination Wedding Phuket | SAii Laguna Phuket</t>
        </is>
      </c>
      <c r="F6377" t="n">
        <v>2004</v>
      </c>
      <c r="G6377" t="inlineStr">
        <is>
          <t>2026-10-05</t>
        </is>
      </c>
      <c r="H6377" t="inlineStr">
        <is>
          <t>official</t>
        </is>
      </c>
      <c r="I6377" t="inlineStr">
        <is>
          <t>output/pages/045_saii-lagoon-maldives/wedding__saiihotels.com__laguna-phuket-weddings-intimate-celebration.md</t>
        </is>
      </c>
    </row>
    <row r="6378">
      <c r="A6378" t="n">
        <v>38</v>
      </c>
      <c r="B6378" t="inlineStr">
        <is>
          <t>Veligandu Maldives Resort Island</t>
        </is>
      </c>
      <c r="C6378" t="inlineStr">
        <is>
          <t>https://veligandu.com/blog/2026/03/27/dining-experiences-beach-bum-corner/</t>
        </is>
      </c>
      <c r="D6378" t="inlineStr">
        <is>
          <t>destination_dining</t>
        </is>
      </c>
      <c r="E6378" t="inlineStr">
        <is>
          <t>New Dining Experiences - Beach Bum Corner - Veligandu Maldives</t>
        </is>
      </c>
      <c r="F6378" t="n">
        <v>2193</v>
      </c>
      <c r="G6378" t="inlineStr">
        <is>
          <t>2026-10-05</t>
        </is>
      </c>
      <c r="H6378" t="inlineStr">
        <is>
          <t>official</t>
        </is>
      </c>
      <c r="I6378" t="inlineStr">
        <is>
          <t>output/pages/038_veligandu-maldives-resort-island/destination_dining__veligandu.com__blog-2026-03-27-dining-experiences-beach-bum-corner.md</t>
        </is>
      </c>
    </row>
    <row r="6379">
      <c r="A6379" t="n">
        <v>45</v>
      </c>
      <c r="B6379" t="inlineStr">
        <is>
          <t>Saii Lagoon Maldives</t>
        </is>
      </c>
      <c r="C6379" t="inlineStr">
        <is>
          <t>https://www.saiihotels.com/phiphiisland-village/dining/dinner-under-the-stars/</t>
        </is>
      </c>
      <c r="D6379" t="inlineStr">
        <is>
          <t>destination_dining</t>
        </is>
      </c>
      <c r="E6379" t="inlineStr">
        <is>
          <t>Best Phi Phi Restaurants | Dinner under the Stars | SAii Phi Phi Island</t>
        </is>
      </c>
      <c r="F6379" t="n">
        <v>743</v>
      </c>
      <c r="G6379" t="inlineStr">
        <is>
          <t>2026-10-05</t>
        </is>
      </c>
      <c r="H6379" t="inlineStr">
        <is>
          <t>official</t>
        </is>
      </c>
      <c r="I6379" t="inlineStr">
        <is>
          <t>output/pages/045_saii-lagoon-maldives/destination_dining__saiihotels.com__phiphiisland-village-dining-dinner-under-the-stars.md</t>
        </is>
      </c>
    </row>
    <row r="6380">
      <c r="A6380" t="n">
        <v>26</v>
      </c>
      <c r="B6380" t="inlineStr">
        <is>
          <t>Centara Ras Fushi Resort &amp; Spa</t>
        </is>
      </c>
      <c r="C6380" t="inlineStr">
        <is>
          <t>https://www.centarahotelsresorts.com/centara/crf/sand-sofa-dinner</t>
        </is>
      </c>
      <c r="D6380" t="inlineStr">
        <is>
          <t>destination_dining</t>
        </is>
      </c>
      <c r="E6380" t="inlineStr">
        <is>
          <t>Sand sofa dinner at Centara Ras Fushi Resort Maldives</t>
        </is>
      </c>
      <c r="F6380" t="n">
        <v>814</v>
      </c>
      <c r="G6380" t="inlineStr">
        <is>
          <t>2026-10-05</t>
        </is>
      </c>
      <c r="H6380" t="inlineStr">
        <is>
          <t>official</t>
        </is>
      </c>
      <c r="I6380" t="inlineStr">
        <is>
          <t>output/pages/026_centara-ras-fushi-resort-spa/destination_dining__centarahotelsresorts.com__centara-crf-sand-sofa-dinner.md</t>
        </is>
      </c>
    </row>
    <row r="6381">
      <c r="A6381" t="n">
        <v>45</v>
      </c>
      <c r="B6381" t="inlineStr">
        <is>
          <t>Saii Lagoon Maldives</t>
        </is>
      </c>
      <c r="C6381" t="inlineStr">
        <is>
          <t>https://www.saiihotels.com/phiphiisland-village/offers/island-celebrations/</t>
        </is>
      </c>
      <c r="D6381" t="inlineStr">
        <is>
          <t>wedding</t>
        </is>
      </c>
      <c r="E6381" t="inlineStr">
        <is>
          <t>Island Celebrations - SAii Hotels &amp; Resorts</t>
        </is>
      </c>
      <c r="F6381" t="n">
        <v>2867</v>
      </c>
      <c r="G6381" t="inlineStr">
        <is>
          <t>2026-10-05</t>
        </is>
      </c>
      <c r="H6381" t="inlineStr">
        <is>
          <t>official</t>
        </is>
      </c>
      <c r="I6381" t="inlineStr">
        <is>
          <t>output/pages/045_saii-lagoon-maldives/wedding__saiihotels.com__phiphiisland-village-offers-island-celebrations.md</t>
        </is>
      </c>
    </row>
    <row r="6382">
      <c r="A6382" t="n">
        <v>45</v>
      </c>
      <c r="B6382" t="inlineStr">
        <is>
          <t>Saii Lagoon Maldives</t>
        </is>
      </c>
      <c r="C6382" t="inlineStr">
        <is>
          <t>https://www.saiihotels.com/phiphiisland-village/offers/private-beach-bbq/</t>
        </is>
      </c>
      <c r="D6382" t="inlineStr">
        <is>
          <t>destination_dining</t>
        </is>
      </c>
      <c r="E6382" t="inlineStr">
        <is>
          <t>Private Beach BBQ - SAii Hotels &amp; Resorts</t>
        </is>
      </c>
      <c r="F6382" t="n">
        <v>2806</v>
      </c>
      <c r="G6382" t="inlineStr">
        <is>
          <t>2026-10-05</t>
        </is>
      </c>
      <c r="H6382" t="inlineStr">
        <is>
          <t>official</t>
        </is>
      </c>
      <c r="I6382" t="inlineStr">
        <is>
          <t>output/pages/045_saii-lagoon-maldives/destination_dining__saiihotels.com__phiphiisland-village-offers-private-beach-bbq.md</t>
        </is>
      </c>
    </row>
    <row r="6383">
      <c r="A6383" t="n">
        <v>45</v>
      </c>
      <c r="B6383" t="inlineStr">
        <is>
          <t>Saii Lagoon Maldives</t>
        </is>
      </c>
      <c r="C6383" t="inlineStr">
        <is>
          <t>https://www.saiihotels.com/phiphiisland-village/offers/romance-in-paradise/</t>
        </is>
      </c>
      <c r="D6383" t="inlineStr">
        <is>
          <t>destination_dining</t>
        </is>
      </c>
      <c r="E6383" t="inlineStr">
        <is>
          <t>Honeymoon Phi Phi Island | Romance in Paradise | SAii Phi Phi Island</t>
        </is>
      </c>
      <c r="F6383" t="n">
        <v>3317</v>
      </c>
      <c r="G6383" t="inlineStr">
        <is>
          <t>2026-10-05</t>
        </is>
      </c>
      <c r="H6383" t="inlineStr">
        <is>
          <t>official</t>
        </is>
      </c>
      <c r="I6383" t="inlineStr">
        <is>
          <t>output/pages/045_saii-lagoon-maldives/destination_dining__saiihotels.com__phiphiisland-village-offers-romance-in-paradise.md</t>
        </is>
      </c>
    </row>
    <row r="6384">
      <c r="A6384" t="n">
        <v>45</v>
      </c>
      <c r="B6384" t="inlineStr">
        <is>
          <t>Saii Lagoon Maldives</t>
        </is>
      </c>
      <c r="C6384" t="inlineStr">
        <is>
          <t>https://www.saiihotels.com/phiphiisland-village/offers/romantic-rendezvous-by-longtail-boat/</t>
        </is>
      </c>
      <c r="D6384" t="inlineStr">
        <is>
          <t>destination_dining</t>
        </is>
      </c>
      <c r="E6384" t="inlineStr">
        <is>
          <t>Koh Phi Phi Holidays | Romantic Rendezvous by Longtail Boat | SAii Phi Phi Island Village</t>
        </is>
      </c>
      <c r="F6384" t="n">
        <v>2367</v>
      </c>
      <c r="G6384" t="inlineStr">
        <is>
          <t>2026-10-05</t>
        </is>
      </c>
      <c r="H6384" t="inlineStr">
        <is>
          <t>official</t>
        </is>
      </c>
      <c r="I6384" t="inlineStr">
        <is>
          <t>output/pages/045_saii-lagoon-maldives/destination_dining__saiihotels.com__phiphiisland-village-offers-romantic-rendezvous-by-longtail-.md</t>
        </is>
      </c>
    </row>
    <row r="6385">
      <c r="A6385" t="n">
        <v>45</v>
      </c>
      <c r="B6385" t="inlineStr">
        <is>
          <t>Saii Lagoon Maldives</t>
        </is>
      </c>
      <c r="C6385" t="inlineStr">
        <is>
          <t>https://www.saiihotels.com/phiphiisland-village/offers/twilight-grill-dinner/</t>
        </is>
      </c>
      <c r="D6385" t="inlineStr">
        <is>
          <t>destination_dining</t>
        </is>
      </c>
      <c r="E6385" t="inlineStr">
        <is>
          <t>Twilight Grill Dinner - SAii Hotels &amp; Resorts</t>
        </is>
      </c>
      <c r="F6385" t="n">
        <v>2956</v>
      </c>
      <c r="G6385" t="inlineStr">
        <is>
          <t>2026-10-05</t>
        </is>
      </c>
      <c r="H6385" t="inlineStr">
        <is>
          <t>official</t>
        </is>
      </c>
      <c r="I6385" t="inlineStr">
        <is>
          <t>output/pages/045_saii-lagoon-maldives/destination_dining__saiihotels.com__phiphiisland-village-offers-twilight-grill-dinner.md</t>
        </is>
      </c>
    </row>
    <row r="6386">
      <c r="A6386" t="n">
        <v>26</v>
      </c>
      <c r="B6386" t="inlineStr">
        <is>
          <t>Centara Ras Fushi Resort &amp; Spa</t>
        </is>
      </c>
      <c r="C6386" t="inlineStr">
        <is>
          <t>https://www.centarahotelsresorts.com/centaragrand/cpbr/romantic-escape-phuket</t>
        </is>
      </c>
      <c r="D6386" t="inlineStr">
        <is>
          <t>destination_dining</t>
        </is>
      </c>
      <c r="E6386" t="inlineStr">
        <is>
          <t>Romantic Escape Phuket | Beachfront Dinner &amp; Couple Spa</t>
        </is>
      </c>
      <c r="F6386" t="n">
        <v>2499</v>
      </c>
      <c r="G6386" t="inlineStr">
        <is>
          <t>2026-10-05</t>
        </is>
      </c>
      <c r="H6386" t="inlineStr">
        <is>
          <t>official</t>
        </is>
      </c>
      <c r="I6386" t="inlineStr">
        <is>
          <t>output/pages/026_centara-ras-fushi-resort-spa/destination_dining__centarahotelsresorts.com__centaragrand-cpbr-romantic-escape-phuket.md</t>
        </is>
      </c>
    </row>
    <row r="6387">
      <c r="A6387" t="n">
        <v>45</v>
      </c>
      <c r="B6387" t="inlineStr">
        <is>
          <t>Saii Lagoon Maldives</t>
        </is>
      </c>
      <c r="C6387" t="inlineStr">
        <is>
          <t>https://www.saiihotels.com/press/a-vital-mission-saii-phi-phi-island-village-celebrates-global-shark-awareness-day-with-preservation-milestone-and-a-new-guest-experience/</t>
        </is>
      </c>
      <c r="D6387" t="inlineStr">
        <is>
          <t>wedding</t>
        </is>
      </c>
      <c r="E6387" t="inlineStr">
        <is>
          <t>Global Shark Awareness Day | SAii Hotels &amp; Resorts</t>
        </is>
      </c>
      <c r="F6387" t="n">
        <v>5299</v>
      </c>
      <c r="G6387" t="inlineStr">
        <is>
          <t>2026-10-05</t>
        </is>
      </c>
      <c r="H6387" t="inlineStr">
        <is>
          <t>official</t>
        </is>
      </c>
      <c r="I6387" t="inlineStr">
        <is>
          <t>output/pages/045_saii-lagoon-maldives/wedding__saiihotels.com__press-a-vital-mission-saii-phi-phi-island-village-celebrates.md</t>
        </is>
      </c>
    </row>
    <row r="6388">
      <c r="A6388" t="n">
        <v>45</v>
      </c>
      <c r="B6388" t="inlineStr">
        <is>
          <t>Saii Lagoon Maldives</t>
        </is>
      </c>
      <c r="C6388" t="inlineStr">
        <is>
          <t>https://www.saiihotels.com/press/from-constellations-to-zodiac-adventures-saii-phi-phi-island-village-unveils-the-new-astro-moments-experience/</t>
        </is>
      </c>
      <c r="D6388" t="inlineStr">
        <is>
          <t>excursions</t>
        </is>
      </c>
      <c r="E6388" t="inlineStr">
        <is>
          <t>Constellations to Zodiac Adventures | SAii Hotels &amp; Resorts</t>
        </is>
      </c>
      <c r="F6388" t="n">
        <v>3774</v>
      </c>
      <c r="G6388" t="inlineStr">
        <is>
          <t>2026-10-05</t>
        </is>
      </c>
      <c r="H6388" t="inlineStr">
        <is>
          <t>official</t>
        </is>
      </c>
      <c r="I6388" t="inlineStr">
        <is>
          <t>output/pages/045_saii-lagoon-maldives/excursions__saiihotels.com__press-from-constellations-to-zodiac-adventures-saii-phi-phi-.md</t>
        </is>
      </c>
    </row>
    <row r="6389">
      <c r="A6389" t="n">
        <v>45</v>
      </c>
      <c r="B6389" t="inlineStr">
        <is>
          <t>Saii Lagoon Maldives</t>
        </is>
      </c>
      <c r="C6389" t="inlineStr">
        <is>
          <t>https://www.saiihotels.com/press/s-hotels-resorts-free-spirited-lifestyle-brand-saii-celebrates-homecoming-as-two-beachfront-resorts-open-in-thailand-2/</t>
        </is>
      </c>
      <c r="D6389" t="inlineStr">
        <is>
          <t>wedding</t>
        </is>
      </c>
      <c r="E6389" t="inlineStr">
        <is>
          <t>SAii Expands with Two Beachfront Resorts in Thailand | SAii Hotels</t>
        </is>
      </c>
      <c r="F6389" t="n">
        <v>6189</v>
      </c>
      <c r="G6389" t="inlineStr">
        <is>
          <t>2026-10-05</t>
        </is>
      </c>
      <c r="H6389" t="inlineStr">
        <is>
          <t>official</t>
        </is>
      </c>
      <c r="I6389" t="inlineStr">
        <is>
          <t>output/pages/045_saii-lagoon-maldives/wedding__saiihotels.com__press-s-hotels-resorts-free-spirited-lifestyle-brand-saii-ce.md</t>
        </is>
      </c>
    </row>
    <row r="6390">
      <c r="A6390" t="n">
        <v>26</v>
      </c>
      <c r="B6390" t="inlineStr">
        <is>
          <t>Centara Ras Fushi Resort &amp; Spa</t>
        </is>
      </c>
      <c r="C6390" t="inlineStr">
        <is>
          <t>https://www.centarahotelsresorts.com/centarareserve/1-million-point-celebration</t>
        </is>
      </c>
      <c r="D6390" t="inlineStr">
        <is>
          <t>wedding</t>
        </is>
      </c>
      <c r="E6390" t="inlineStr">
        <is>
          <t>1 Million Point Celebration | CentaraThe1</t>
        </is>
      </c>
      <c r="F6390" t="n">
        <v>2202</v>
      </c>
      <c r="G6390" t="inlineStr">
        <is>
          <t>2026-10-05</t>
        </is>
      </c>
      <c r="H6390" t="inlineStr">
        <is>
          <t>official</t>
        </is>
      </c>
      <c r="I6390" t="inlineStr">
        <is>
          <t>output/pages/026_centara-ras-fushi-resort-spa/wedding__centarahotelsresorts.com__centarareserve-1-million-point-celebration.md</t>
        </is>
      </c>
    </row>
    <row r="6391">
      <c r="A6391" t="n">
        <v>45</v>
      </c>
      <c r="B6391" t="inlineStr">
        <is>
          <t>Saii Lagoon Maldives</t>
        </is>
      </c>
      <c r="C6391" t="inlineStr">
        <is>
          <t>https://www.saiihotels.com/press/s-hotels-resorts-free-spirited-lifestyle-brand-saii-celebrates-homecoming-as-two-beachfront-resorts-open-in-thailand/</t>
        </is>
      </c>
      <c r="D6391" t="inlineStr">
        <is>
          <t>wedding</t>
        </is>
      </c>
      <c r="E6391" t="inlineStr">
        <is>
          <t>Two Beachfront Resorts Debut in Thailand | SAii Hotels &amp; Resorts</t>
        </is>
      </c>
      <c r="F6391" t="n">
        <v>7270</v>
      </c>
      <c r="G6391" t="inlineStr">
        <is>
          <t>2026-10-05</t>
        </is>
      </c>
      <c r="H6391" t="inlineStr">
        <is>
          <t>official</t>
        </is>
      </c>
      <c r="I6391" t="inlineStr">
        <is>
          <t>output/pages/045_saii-lagoon-maldives/wedding__saiihotels.com__press-s-hotels-resorts-free-spirited-lifestyle-brand-saii-ce.md</t>
        </is>
      </c>
    </row>
    <row r="6392">
      <c r="A6392" t="n">
        <v>45</v>
      </c>
      <c r="B6392" t="inlineStr">
        <is>
          <t>Saii Lagoon Maldives</t>
        </is>
      </c>
      <c r="C6392" t="inlineStr">
        <is>
          <t>https://www.saiihotels.com/press/saii-laguna-phuket-unveils-a-stunning-transformation-blending-traditional-thai-design-with-modern-innovation-for-an-enhanced-guest-experience/</t>
        </is>
      </c>
      <c r="D6392" t="inlineStr">
        <is>
          <t>excursions</t>
        </is>
      </c>
      <c r="E6392" t="inlineStr">
        <is>
          <t>Resort Transformation with Modern Luxury | SAii Hotels &amp; Resorts</t>
        </is>
      </c>
      <c r="F6392" t="n">
        <v>6942</v>
      </c>
      <c r="G6392" t="inlineStr">
        <is>
          <t>2026-10-05</t>
        </is>
      </c>
      <c r="H6392" t="inlineStr">
        <is>
          <t>official</t>
        </is>
      </c>
      <c r="I6392" t="inlineStr">
        <is>
          <t>output/pages/045_saii-lagoon-maldives/excursions__saiihotels.com__press-saii-laguna-phuket-unveils-a-stunning-transformation-b.md</t>
        </is>
      </c>
    </row>
    <row r="6393">
      <c r="A6393" t="n">
        <v>45</v>
      </c>
      <c r="B6393" t="inlineStr">
        <is>
          <t>Saii Lagoon Maldives</t>
        </is>
      </c>
      <c r="C6393" t="inlineStr">
        <is>
          <t>https://www.saiihotels.com/press/saii-makes-an-instant-impression-as-two-inaugural-island-resorts-in-thailand-receive-rave-reviews-from-experience-seeking-guests/</t>
        </is>
      </c>
      <c r="D6393" t="inlineStr">
        <is>
          <t>excursions</t>
        </is>
      </c>
      <c r="E6393" t="inlineStr">
        <is>
          <t>SAii Laguna Phuket Transformation | SAii Hotels &amp; Resorts</t>
        </is>
      </c>
      <c r="F6393" t="n">
        <v>8779</v>
      </c>
      <c r="G6393" t="inlineStr">
        <is>
          <t>2026-10-05</t>
        </is>
      </c>
      <c r="H6393" t="inlineStr">
        <is>
          <t>official</t>
        </is>
      </c>
      <c r="I6393" t="inlineStr">
        <is>
          <t>output/pages/045_saii-lagoon-maldives/excursions__saiihotels.com__press-saii-makes-an-instant-impression-as-two-inaugural-isla.md</t>
        </is>
      </c>
    </row>
    <row r="6394">
      <c r="A6394" t="n">
        <v>45</v>
      </c>
      <c r="B6394" t="inlineStr">
        <is>
          <t>Saii Lagoon Maldives</t>
        </is>
      </c>
      <c r="C6394" t="inlineStr">
        <is>
          <t>https://www.saiihotels.com/press/saii-phi-phi-island-village-brings-marine-conservation-to-life-with-dedicated-diving-experiences/</t>
        </is>
      </c>
      <c r="D6394" t="inlineStr">
        <is>
          <t>diving</t>
        </is>
      </c>
      <c r="E6394" t="inlineStr">
        <is>
          <t>Marine Conservation Diving Experiences | SAii Hotels &amp; Resorts</t>
        </is>
      </c>
      <c r="F6394" t="n">
        <v>7098</v>
      </c>
      <c r="G6394" t="inlineStr">
        <is>
          <t>2026-10-05</t>
        </is>
      </c>
      <c r="H6394" t="inlineStr">
        <is>
          <t>official</t>
        </is>
      </c>
      <c r="I6394" t="inlineStr">
        <is>
          <t>output/pages/045_saii-lagoon-maldives/diving__saiihotels.com__press-saii-phi-phi-island-village-brings-marine-conservation.md</t>
        </is>
      </c>
    </row>
    <row r="6395">
      <c r="A6395" t="n">
        <v>45</v>
      </c>
      <c r="B6395" t="inlineStr">
        <is>
          <t>Saii Lagoon Maldives</t>
        </is>
      </c>
      <c r="C6395" t="inlineStr">
        <is>
          <t>https://www.saiihotels.com/press/saii-phi-phi-island-village-launches-astro-moments-a-mystical-stargazing-tarot-experience-under-the-andaman-sky/</t>
        </is>
      </c>
      <c r="D6395" t="inlineStr">
        <is>
          <t>excursions</t>
        </is>
      </c>
      <c r="E6395" t="inlineStr">
        <is>
          <t>Astro Moments with Stargazing and Tarot | SAii Hotels &amp; Resorts</t>
        </is>
      </c>
      <c r="F6395" t="n">
        <v>4770</v>
      </c>
      <c r="G6395" t="inlineStr">
        <is>
          <t>2026-10-05</t>
        </is>
      </c>
      <c r="H6395" t="inlineStr">
        <is>
          <t>official</t>
        </is>
      </c>
      <c r="I6395" t="inlineStr">
        <is>
          <t>output/pages/045_saii-lagoon-maldives/excursions__saiihotels.com__press-saii-phi-phi-island-village-launches-astro-moments-a-m.md</t>
        </is>
      </c>
    </row>
    <row r="6396">
      <c r="A6396" t="n">
        <v>26</v>
      </c>
      <c r="B6396" t="inlineStr">
        <is>
          <t>Centara Ras Fushi Resort &amp; Spa</t>
        </is>
      </c>
      <c r="C6396" t="inlineStr">
        <is>
          <t>https://www.centarahotelsresorts.com/centarareserve/40th-anniversary</t>
        </is>
      </c>
      <c r="D6396" t="inlineStr">
        <is>
          <t>destination_dining</t>
        </is>
      </c>
      <c r="E6396" t="inlineStr">
        <is>
          <t>Centara Hotels &amp; Resorts 40 Years Anniversary</t>
        </is>
      </c>
      <c r="F6396" t="n">
        <v>4063</v>
      </c>
      <c r="G6396" t="inlineStr">
        <is>
          <t>2026-10-05</t>
        </is>
      </c>
      <c r="H6396" t="inlineStr">
        <is>
          <t>official</t>
        </is>
      </c>
      <c r="I6396" t="inlineStr">
        <is>
          <t>output/pages/026_centara-ras-fushi-resort-spa/destination_dining__centarahotelsresorts.com__centarareserve-40th-anniversary.md</t>
        </is>
      </c>
    </row>
    <row r="6397">
      <c r="A6397" t="n">
        <v>45</v>
      </c>
      <c r="B6397" t="inlineStr">
        <is>
          <t>Saii Lagoon Maldives</t>
        </is>
      </c>
      <c r="C6397" t="inlineStr">
        <is>
          <t>https://www.saiihotels.com/press/saii-resorts-invites-guests-to-experience-a-free-spirited-festive-season-in-southern-thailands-idyllic-islands/</t>
        </is>
      </c>
      <c r="D6397" t="inlineStr">
        <is>
          <t>excursions</t>
        </is>
      </c>
      <c r="E6397" t="inlineStr">
        <is>
          <t>Festive Island Escapes with Unique Experiences | SAii Hotels</t>
        </is>
      </c>
      <c r="F6397" t="n">
        <v>9093</v>
      </c>
      <c r="G6397" t="inlineStr">
        <is>
          <t>2026-10-05</t>
        </is>
      </c>
      <c r="H6397" t="inlineStr">
        <is>
          <t>official</t>
        </is>
      </c>
      <c r="I6397" t="inlineStr">
        <is>
          <t>output/pages/045_saii-lagoon-maldives/excursions__saiihotels.com__press-saii-resorts-invites-guests-to-experience-a-free-spiri.md</t>
        </is>
      </c>
    </row>
    <row r="6398">
      <c r="A6398" t="n">
        <v>26</v>
      </c>
      <c r="B6398" t="inlineStr">
        <is>
          <t>Centara Ras Fushi Resort &amp; Spa</t>
        </is>
      </c>
      <c r="C6398" t="inlineStr">
        <is>
          <t>https://www.centarahotelsresorts.com/centarareserve/crk/experiences</t>
        </is>
      </c>
      <c r="D6398" t="inlineStr">
        <is>
          <t>excursions</t>
        </is>
      </c>
      <c r="E6398" t="inlineStr">
        <is>
          <t>CRK Experience | Centara Reserve</t>
        </is>
      </c>
      <c r="F6398" t="n">
        <v>237</v>
      </c>
      <c r="G6398" t="inlineStr">
        <is>
          <t>2026-10-05</t>
        </is>
      </c>
      <c r="H6398" t="inlineStr">
        <is>
          <t>official</t>
        </is>
      </c>
      <c r="I6398" t="inlineStr">
        <is>
          <t>output/pages/026_centara-ras-fushi-resort-spa/excursions__centarahotelsresorts.com__centarareserve-crk-experiences.md</t>
        </is>
      </c>
    </row>
    <row r="6399">
      <c r="A6399" t="n">
        <v>44</v>
      </c>
      <c r="B6399" t="inlineStr">
        <is>
          <t>Hard Rock Hotel Maldives</t>
        </is>
      </c>
      <c r="C6399" t="inlineStr">
        <is>
          <t>https://hotel.hardrock.com/bali/experience.aspx</t>
        </is>
      </c>
      <c r="D6399" t="inlineStr">
        <is>
          <t>excursions</t>
        </is>
      </c>
      <c r="E6399" t="inlineStr">
        <is>
          <t>Experience Everything Bali Has to Offer at Hard Rock Hotel Bali</t>
        </is>
      </c>
      <c r="F6399" t="n">
        <v>2604</v>
      </c>
      <c r="G6399" t="inlineStr">
        <is>
          <t>2026-10-05</t>
        </is>
      </c>
      <c r="H6399" t="inlineStr">
        <is>
          <t>official</t>
        </is>
      </c>
      <c r="I6399" t="inlineStr">
        <is>
          <t>output/pages/044_hard-rock-hotel-maldives/excursions__hotel.hardrock.com__bali-experience-aspx.md</t>
        </is>
      </c>
    </row>
    <row r="6400">
      <c r="A6400" t="n">
        <v>44</v>
      </c>
      <c r="B6400" t="inlineStr">
        <is>
          <t>Hard Rock Hotel Maldives</t>
        </is>
      </c>
      <c r="C6400" t="inlineStr">
        <is>
          <t>https://hotel.hardrock.com/bali/id/experience.aspx</t>
        </is>
      </c>
      <c r="D6400" t="inlineStr">
        <is>
          <t>excursions</t>
        </is>
      </c>
      <c r="E6400" t="inlineStr">
        <is>
          <t>PengalamanRasakan Semua Yang Ditawarkan Bali di Hard Rock Hotel Bali</t>
        </is>
      </c>
      <c r="F6400" t="n">
        <v>2595</v>
      </c>
      <c r="G6400" t="inlineStr">
        <is>
          <t>2026-10-05</t>
        </is>
      </c>
      <c r="H6400" t="inlineStr">
        <is>
          <t>official</t>
        </is>
      </c>
      <c r="I6400" t="inlineStr">
        <is>
          <t>output/pages/044_hard-rock-hotel-maldives/excursions__hotel.hardrock.com__bali-id-experience-aspx.md</t>
        </is>
      </c>
    </row>
    <row r="6401">
      <c r="A6401" t="n">
        <v>44</v>
      </c>
      <c r="B6401" t="inlineStr">
        <is>
          <t>Hard Rock Hotel Maldives</t>
        </is>
      </c>
      <c r="C6401" t="inlineStr">
        <is>
          <t>https://hotel.hardrock.com/cancun/celebration-packages.aspx</t>
        </is>
      </c>
      <c r="D6401" t="inlineStr">
        <is>
          <t>destination_dining</t>
        </is>
      </c>
      <c r="E6401" t="inlineStr">
        <is>
          <t>Celebration Packages | Hard Rock Hotel Cancun</t>
        </is>
      </c>
      <c r="F6401" t="n">
        <v>3050</v>
      </c>
      <c r="G6401" t="inlineStr">
        <is>
          <t>2026-10-05</t>
        </is>
      </c>
      <c r="H6401" t="inlineStr">
        <is>
          <t>official</t>
        </is>
      </c>
      <c r="I6401" t="inlineStr">
        <is>
          <t>output/pages/044_hard-rock-hotel-maldives/destination_dining__hotel.hardrock.com__cancun-celebration-packages-aspx.md</t>
        </is>
      </c>
    </row>
    <row r="6402">
      <c r="A6402" t="n">
        <v>44</v>
      </c>
      <c r="B6402" t="inlineStr">
        <is>
          <t>Hard Rock Hotel Maldives</t>
        </is>
      </c>
      <c r="C6402" t="inlineStr">
        <is>
          <t>https://hotel.hardrock.com/cancun/experience.aspx</t>
        </is>
      </c>
      <c r="D6402" t="inlineStr">
        <is>
          <t>spa</t>
        </is>
      </c>
      <c r="E6402" t="inlineStr">
        <is>
          <t>Cancun Spa Amenities of Hard Rock Hotel Cancun</t>
        </is>
      </c>
      <c r="F6402" t="n">
        <v>2395</v>
      </c>
      <c r="G6402" t="inlineStr">
        <is>
          <t>2026-10-05</t>
        </is>
      </c>
      <c r="H6402" t="inlineStr">
        <is>
          <t>official</t>
        </is>
      </c>
      <c r="I6402" t="inlineStr">
        <is>
          <t>output/pages/044_hard-rock-hotel-maldives/spa__hotel.hardrock.com__cancun-experience-aspx.md</t>
        </is>
      </c>
    </row>
    <row r="6403">
      <c r="A6403" t="n">
        <v>44</v>
      </c>
      <c r="B6403" t="inlineStr">
        <is>
          <t>Hard Rock Hotel Maldives</t>
        </is>
      </c>
      <c r="C6403" t="inlineStr">
        <is>
          <t>https://hotel.hardrock.com/cancun/gourmet-experiences.aspx</t>
        </is>
      </c>
      <c r="D6403" t="inlineStr">
        <is>
          <t>destination_dining</t>
        </is>
      </c>
      <c r="E6403" t="inlineStr">
        <is>
          <t>Gourmet Experiences at Hard Rock Hotel Cancun</t>
        </is>
      </c>
      <c r="F6403" t="n">
        <v>2063</v>
      </c>
      <c r="G6403" t="inlineStr">
        <is>
          <t>2026-10-05</t>
        </is>
      </c>
      <c r="H6403" t="inlineStr">
        <is>
          <t>official</t>
        </is>
      </c>
      <c r="I6403" t="inlineStr">
        <is>
          <t>output/pages/044_hard-rock-hotel-maldives/destination_dining__hotel.hardrock.com__cancun-gourmet-experiences-aspx.md</t>
        </is>
      </c>
    </row>
    <row r="6404">
      <c r="A6404" t="n">
        <v>26</v>
      </c>
      <c r="B6404" t="inlineStr">
        <is>
          <t>Centara Ras Fushi Resort &amp; Spa</t>
        </is>
      </c>
      <c r="C6404" t="inlineStr">
        <is>
          <t>https://www.centarahotelsresorts.com/centarareserve/crs/experiences</t>
        </is>
      </c>
      <c r="D6404" t="inlineStr">
        <is>
          <t>excursions</t>
        </is>
      </c>
      <c r="E6404" t="inlineStr">
        <is>
          <t>CRS Experience | Centara Reserve</t>
        </is>
      </c>
      <c r="F6404" t="n">
        <v>589</v>
      </c>
      <c r="G6404" t="inlineStr">
        <is>
          <t>2026-10-05</t>
        </is>
      </c>
      <c r="H6404" t="inlineStr">
        <is>
          <t>official</t>
        </is>
      </c>
      <c r="I6404" t="inlineStr">
        <is>
          <t>output/pages/026_centara-ras-fushi-resort-spa/excursions__centarahotelsresorts.com__centarareserve-crs-experiences.md</t>
        </is>
      </c>
    </row>
    <row r="6405">
      <c r="A6405" t="n">
        <v>44</v>
      </c>
      <c r="B6405" t="inlineStr">
        <is>
          <t>Hard Rock Hotel Maldives</t>
        </is>
      </c>
      <c r="C6405" t="inlineStr">
        <is>
          <t>https://hotel.hardrock.com/cancun/honeymoon-packages.aspx</t>
        </is>
      </c>
      <c r="D6405" t="inlineStr">
        <is>
          <t>destination_dining</t>
        </is>
      </c>
      <c r="E6405" t="inlineStr">
        <is>
          <t>Honeymoon Packages | Hard Rock Hotel Cancun</t>
        </is>
      </c>
      <c r="F6405" t="n">
        <v>1775</v>
      </c>
      <c r="G6405" t="inlineStr">
        <is>
          <t>2026-10-05</t>
        </is>
      </c>
      <c r="H6405" t="inlineStr">
        <is>
          <t>official</t>
        </is>
      </c>
      <c r="I6405" t="inlineStr">
        <is>
          <t>output/pages/044_hard-rock-hotel-maldives/destination_dining__hotel.hardrock.com__cancun-honeymoon-packages-aspx.md</t>
        </is>
      </c>
    </row>
    <row r="6406">
      <c r="A6406" t="n">
        <v>44</v>
      </c>
      <c r="B6406" t="inlineStr">
        <is>
          <t>Hard Rock Hotel Maldives</t>
        </is>
      </c>
      <c r="C6406" t="inlineStr">
        <is>
          <t>https://hotel.hardrock.com/davos/honeymoon-switzerland.aspx</t>
        </is>
      </c>
      <c r="D6406" t="inlineStr">
        <is>
          <t>destination_dining</t>
        </is>
      </c>
      <c r="E6406" t="inlineStr">
        <is>
          <t>Romantic hotel in Switzerland l Hard Rock Hotel Davos</t>
        </is>
      </c>
      <c r="F6406" t="n">
        <v>2953</v>
      </c>
      <c r="G6406" t="inlineStr">
        <is>
          <t>2026-10-05</t>
        </is>
      </c>
      <c r="H6406" t="inlineStr">
        <is>
          <t>official</t>
        </is>
      </c>
      <c r="I6406" t="inlineStr">
        <is>
          <t>output/pages/044_hard-rock-hotel-maldives/destination_dining__hotel.hardrock.com__davos-honeymoon-switzerland-aspx.md</t>
        </is>
      </c>
    </row>
    <row r="6407">
      <c r="A6407" t="n">
        <v>44</v>
      </c>
      <c r="B6407" t="inlineStr">
        <is>
          <t>Hard Rock Hotel Maldives</t>
        </is>
      </c>
      <c r="C6407" t="inlineStr">
        <is>
          <t>https://hotel.hardrock.com/desaru-coast/experience.aspx</t>
        </is>
      </c>
      <c r="D6407" t="inlineStr">
        <is>
          <t>excursions</t>
        </is>
      </c>
      <c r="E6407" t="inlineStr">
        <is>
          <t>Experience | Desaru Coast, Malaysia Hotels</t>
        </is>
      </c>
      <c r="F6407" t="n">
        <v>1563</v>
      </c>
      <c r="G6407" t="inlineStr">
        <is>
          <t>2026-10-05</t>
        </is>
      </c>
      <c r="H6407" t="inlineStr">
        <is>
          <t>official</t>
        </is>
      </c>
      <c r="I6407" t="inlineStr">
        <is>
          <t>output/pages/044_hard-rock-hotel-maldives/excursions__hotel.hardrock.com__desaru-coast-experience-aspx.md</t>
        </is>
      </c>
    </row>
    <row r="6408">
      <c r="A6408" t="n">
        <v>44</v>
      </c>
      <c r="B6408" t="inlineStr">
        <is>
          <t>Hard Rock Hotel Maldives</t>
        </is>
      </c>
      <c r="C6408" t="inlineStr">
        <is>
          <t>https://hotel.hardrock.com/hard-rock-experience.aspx</t>
        </is>
      </c>
      <c r="D6408" t="inlineStr">
        <is>
          <t>excursions</t>
        </is>
      </c>
      <c r="E6408" t="inlineStr">
        <is>
          <t>The Hard Rock Experience | Hard Rock Hotels</t>
        </is>
      </c>
      <c r="F6408" t="n">
        <v>3112</v>
      </c>
      <c r="G6408" t="inlineStr">
        <is>
          <t>2026-10-05</t>
        </is>
      </c>
      <c r="H6408" t="inlineStr">
        <is>
          <t>official</t>
        </is>
      </c>
      <c r="I6408" t="inlineStr">
        <is>
          <t>output/pages/044_hard-rock-hotel-maldives/excursions__hotel.hardrock.com__hard-rock-experience-aspx.md</t>
        </is>
      </c>
    </row>
    <row r="6409">
      <c r="A6409" t="n">
        <v>44</v>
      </c>
      <c r="B6409" t="inlineStr">
        <is>
          <t>Hard Rock Hotel Maldives</t>
        </is>
      </c>
      <c r="C6409" t="inlineStr">
        <is>
          <t>https://hotel.hardrock.com/los-cabos/celebration-packages.aspx</t>
        </is>
      </c>
      <c r="D6409" t="inlineStr">
        <is>
          <t>destination_dining</t>
        </is>
      </c>
      <c r="E6409" t="inlineStr">
        <is>
          <t>Celebration Packages at Hard Rock Hotel Los Cabos</t>
        </is>
      </c>
      <c r="F6409" t="n">
        <v>3026</v>
      </c>
      <c r="G6409" t="inlineStr">
        <is>
          <t>2026-10-05</t>
        </is>
      </c>
      <c r="H6409" t="inlineStr">
        <is>
          <t>official</t>
        </is>
      </c>
      <c r="I6409" t="inlineStr">
        <is>
          <t>output/pages/044_hard-rock-hotel-maldives/destination_dining__hotel.hardrock.com__los-cabos-celebration-packages-aspx.md</t>
        </is>
      </c>
    </row>
    <row r="6410">
      <c r="A6410" t="n">
        <v>44</v>
      </c>
      <c r="B6410" t="inlineStr">
        <is>
          <t>Hard Rock Hotel Maldives</t>
        </is>
      </c>
      <c r="C6410" t="inlineStr">
        <is>
          <t>https://hotel.hardrock.com/los-cabos/experience.aspx</t>
        </is>
      </c>
      <c r="D6410" t="inlineStr">
        <is>
          <t>excursions</t>
        </is>
      </c>
      <c r="E6410" t="inlineStr">
        <is>
          <t>The Real Los Cabos Experience | Hard Rock Hotel Los Cabos, Mexico</t>
        </is>
      </c>
      <c r="F6410" t="n">
        <v>2128</v>
      </c>
      <c r="G6410" t="inlineStr">
        <is>
          <t>2026-10-05</t>
        </is>
      </c>
      <c r="H6410" t="inlineStr">
        <is>
          <t>official</t>
        </is>
      </c>
      <c r="I6410" t="inlineStr">
        <is>
          <t>output/pages/044_hard-rock-hotel-maldives/excursions__hotel.hardrock.com__los-cabos-experience-aspx.md</t>
        </is>
      </c>
    </row>
    <row r="6411">
      <c r="A6411" t="n">
        <v>26</v>
      </c>
      <c r="B6411" t="inlineStr">
        <is>
          <t>Centara Ras Fushi Resort &amp; Spa</t>
        </is>
      </c>
      <c r="C6411" t="inlineStr">
        <is>
          <t>https://www.centarahotelsresorts.com/centarareserve/crs/the-suite-reserve-experience</t>
        </is>
      </c>
      <c r="D6411" t="inlineStr">
        <is>
          <t>excursions</t>
        </is>
      </c>
      <c r="E6411" t="inlineStr">
        <is>
          <t>The Suite Reserve Experience | Centara Reserve</t>
        </is>
      </c>
      <c r="F6411" t="n">
        <v>3216</v>
      </c>
      <c r="G6411" t="inlineStr">
        <is>
          <t>2026-10-05</t>
        </is>
      </c>
      <c r="H6411" t="inlineStr">
        <is>
          <t>official</t>
        </is>
      </c>
      <c r="I6411" t="inlineStr">
        <is>
          <t>output/pages/026_centara-ras-fushi-resort-spa/excursions__centarahotelsresorts.com__centarareserve-crs-the-suite-reserve-experience.md</t>
        </is>
      </c>
    </row>
    <row r="6412">
      <c r="A6412" t="n">
        <v>44</v>
      </c>
      <c r="B6412" t="inlineStr">
        <is>
          <t>Hard Rock Hotel Maldives</t>
        </is>
      </c>
      <c r="C6412" t="inlineStr">
        <is>
          <t>https://hotel.hardrock.com/los-cabos/gourmet-experiences.aspx</t>
        </is>
      </c>
      <c r="D6412" t="inlineStr">
        <is>
          <t>destination_dining</t>
        </is>
      </c>
      <c r="E6412" t="inlineStr">
        <is>
          <t>Gourmet Experiences at our Los Cabos Resort</t>
        </is>
      </c>
      <c r="F6412" t="n">
        <v>1523</v>
      </c>
      <c r="G6412" t="inlineStr">
        <is>
          <t>2026-10-05</t>
        </is>
      </c>
      <c r="H6412" t="inlineStr">
        <is>
          <t>official</t>
        </is>
      </c>
      <c r="I6412" t="inlineStr">
        <is>
          <t>output/pages/044_hard-rock-hotel-maldives/destination_dining__hotel.hardrock.com__los-cabos-gourmet-experiences-aspx.md</t>
        </is>
      </c>
    </row>
    <row r="6413">
      <c r="A6413" t="n">
        <v>44</v>
      </c>
      <c r="B6413" t="inlineStr">
        <is>
          <t>Hard Rock Hotel Maldives</t>
        </is>
      </c>
      <c r="C6413" t="inlineStr">
        <is>
          <t>https://hotel.hardrock.com/los-cabos/honeymoon-packages.aspx</t>
        </is>
      </c>
      <c r="D6413" t="inlineStr">
        <is>
          <t>destination_dining</t>
        </is>
      </c>
      <c r="E6413" t="inlineStr">
        <is>
          <t>Honeymoon Packages in Los Cabos | Hard Rock Hotel Los Cabos</t>
        </is>
      </c>
      <c r="F6413" t="n">
        <v>2562</v>
      </c>
      <c r="G6413" t="inlineStr">
        <is>
          <t>2026-10-05</t>
        </is>
      </c>
      <c r="H6413" t="inlineStr">
        <is>
          <t>official</t>
        </is>
      </c>
      <c r="I6413" t="inlineStr">
        <is>
          <t>output/pages/044_hard-rock-hotel-maldives/destination_dining__hotel.hardrock.com__los-cabos-honeymoon-packages-aspx.md</t>
        </is>
      </c>
    </row>
    <row r="6414">
      <c r="A6414" t="n">
        <v>44</v>
      </c>
      <c r="B6414" t="inlineStr">
        <is>
          <t>Hard Rock Hotel Maldives</t>
        </is>
      </c>
      <c r="C6414" t="inlineStr">
        <is>
          <t>https://hotel.hardrock.com/madrid/experiences-and-activities-at-the-hard-rock-hotel-madrid.aspx</t>
        </is>
      </c>
      <c r="D6414" t="inlineStr">
        <is>
          <t>excursions</t>
        </is>
      </c>
      <c r="E6414" t="inlineStr">
        <is>
          <t>Experiences and Activities at the Hard Rock Hotel Madrid</t>
        </is>
      </c>
      <c r="F6414" t="n">
        <v>2135</v>
      </c>
      <c r="G6414" t="inlineStr">
        <is>
          <t>2026-10-05</t>
        </is>
      </c>
      <c r="H6414" t="inlineStr">
        <is>
          <t>official</t>
        </is>
      </c>
      <c r="I6414" t="inlineStr">
        <is>
          <t>output/pages/044_hard-rock-hotel-maldives/excursions__hotel.hardrock.com__madrid-experiences-and-activities-at-the-hard-rock-hotel-mad.md</t>
        </is>
      </c>
    </row>
    <row r="6415">
      <c r="A6415" t="n">
        <v>44</v>
      </c>
      <c r="B6415" t="inlineStr">
        <is>
          <t>Hard Rock Hotel Maldives</t>
        </is>
      </c>
      <c r="C6415" t="inlineStr">
        <is>
          <t>https://hotel.hardrock.com/malta/experience.aspx</t>
        </is>
      </c>
      <c r="D6415" t="inlineStr">
        <is>
          <t>excursions</t>
        </is>
      </c>
      <c r="E6415" t="inlineStr">
        <is>
          <t>Experience Malta | Hard Rock Hotel Malta</t>
        </is>
      </c>
      <c r="F6415" t="n">
        <v>2175</v>
      </c>
      <c r="G6415" t="inlineStr">
        <is>
          <t>2026-10-05</t>
        </is>
      </c>
      <c r="H6415" t="inlineStr">
        <is>
          <t>official</t>
        </is>
      </c>
      <c r="I6415" t="inlineStr">
        <is>
          <t>output/pages/044_hard-rock-hotel-maldives/excursions__hotel.hardrock.com__malta-experience-aspx.md</t>
        </is>
      </c>
    </row>
    <row r="6416">
      <c r="A6416" t="n">
        <v>44</v>
      </c>
      <c r="B6416" t="inlineStr">
        <is>
          <t>Hard Rock Hotel Maldives</t>
        </is>
      </c>
      <c r="C6416" t="inlineStr">
        <is>
          <t>https://hotel.hardrock.com/marbella/experiences.aspx</t>
        </is>
      </c>
      <c r="D6416" t="inlineStr">
        <is>
          <t>excursions</t>
        </is>
      </c>
      <c r="E6416" t="inlineStr">
        <is>
          <t>Experiences | Hard Rock Hotel Marbella</t>
        </is>
      </c>
      <c r="F6416" t="n">
        <v>2576</v>
      </c>
      <c r="G6416" t="inlineStr">
        <is>
          <t>2026-10-05</t>
        </is>
      </c>
      <c r="H6416" t="inlineStr">
        <is>
          <t>official</t>
        </is>
      </c>
      <c r="I6416" t="inlineStr">
        <is>
          <t>output/pages/044_hard-rock-hotel-maldives/excursions__hotel.hardrock.com__marbella-experiences-aspx.md</t>
        </is>
      </c>
    </row>
    <row r="6417">
      <c r="A6417" t="n">
        <v>26</v>
      </c>
      <c r="B6417" t="inlineStr">
        <is>
          <t>Centara Ras Fushi Resort &amp; Spa</t>
        </is>
      </c>
      <c r="C6417" t="inlineStr">
        <is>
          <t>https://www.centarahotelsresorts.com/centarareserve/romantic-events</t>
        </is>
      </c>
      <c r="D6417" t="inlineStr">
        <is>
          <t>destination_dining</t>
        </is>
      </c>
      <c r="E6417" t="inlineStr">
        <is>
          <t>Find the perfect venue for your proposal or wedding</t>
        </is>
      </c>
      <c r="F6417" t="n">
        <v>3715</v>
      </c>
      <c r="G6417" t="inlineStr">
        <is>
          <t>2026-10-05</t>
        </is>
      </c>
      <c r="H6417" t="inlineStr">
        <is>
          <t>official</t>
        </is>
      </c>
      <c r="I6417" t="inlineStr">
        <is>
          <t>output/pages/026_centara-ras-fushi-resort-spa/destination_dining__centarahotelsresorts.com__centarareserve-romantic-events.md</t>
        </is>
      </c>
    </row>
    <row r="6418">
      <c r="A6418" t="n">
        <v>44</v>
      </c>
      <c r="B6418" t="inlineStr">
        <is>
          <t>Hard Rock Hotel Maldives</t>
        </is>
      </c>
      <c r="C6418" t="inlineStr">
        <is>
          <t>https://hotel.hardrock.com/marbella/fr/experiences.aspx</t>
        </is>
      </c>
      <c r="D6418" t="inlineStr">
        <is>
          <t>excursions</t>
        </is>
      </c>
      <c r="E6418" t="inlineStr">
        <is>
          <t>Expériences</t>
        </is>
      </c>
      <c r="F6418" t="n">
        <v>2692</v>
      </c>
      <c r="G6418" t="inlineStr">
        <is>
          <t>2026-10-05</t>
        </is>
      </c>
      <c r="H6418" t="inlineStr">
        <is>
          <t>official</t>
        </is>
      </c>
      <c r="I6418" t="inlineStr">
        <is>
          <t>output/pages/044_hard-rock-hotel-maldives/excursions__hotel.hardrock.com__marbella-fr-experiences-aspx.md</t>
        </is>
      </c>
    </row>
    <row r="6419">
      <c r="A6419" t="n">
        <v>44</v>
      </c>
      <c r="B6419" t="inlineStr">
        <is>
          <t>Hard Rock Hotel Maldives</t>
        </is>
      </c>
      <c r="C6419" t="inlineStr">
        <is>
          <t>https://hotel.hardrock.com/music-experiences.aspx</t>
        </is>
      </c>
      <c r="D6419" t="inlineStr">
        <is>
          <t>excursions</t>
        </is>
      </c>
      <c r="E6419" t="inlineStr">
        <is>
          <t>Music Experiences | Hard Rock Hotels</t>
        </is>
      </c>
      <c r="F6419" t="n">
        <v>1625</v>
      </c>
      <c r="G6419" t="inlineStr">
        <is>
          <t>2026-10-05</t>
        </is>
      </c>
      <c r="H6419" t="inlineStr">
        <is>
          <t>official</t>
        </is>
      </c>
      <c r="I6419" t="inlineStr">
        <is>
          <t>output/pages/044_hard-rock-hotel-maldives/excursions__hotel.hardrock.com__music-experiences-aspx.md</t>
        </is>
      </c>
    </row>
    <row r="6420">
      <c r="A6420" t="n">
        <v>44</v>
      </c>
      <c r="B6420" t="inlineStr">
        <is>
          <t>Hard Rock Hotel Maldives</t>
        </is>
      </c>
      <c r="C6420" t="inlineStr">
        <is>
          <t>https://hotel.hardrock.com/new-york/blog/candlelight-concert/</t>
        </is>
      </c>
      <c r="D6420" t="inlineStr">
        <is>
          <t>other</t>
        </is>
      </c>
      <c r="E6420" t="inlineStr">
        <is>
          <t>Candlelight Concert: Earth Hour + International Women's Month</t>
        </is>
      </c>
      <c r="F6420" t="n">
        <v>280</v>
      </c>
      <c r="G6420" t="inlineStr">
        <is>
          <t>2026-10-05</t>
        </is>
      </c>
      <c r="H6420" t="inlineStr">
        <is>
          <t>official</t>
        </is>
      </c>
      <c r="I6420" t="inlineStr">
        <is>
          <t>output/pages/044_hard-rock-hotel-maldives/other__hotel.hardrock.com__new-york-blog-candlelight-concert.md</t>
        </is>
      </c>
    </row>
    <row r="6421">
      <c r="A6421" t="n">
        <v>44</v>
      </c>
      <c r="B6421" t="inlineStr">
        <is>
          <t>Hard Rock Hotel Maldives</t>
        </is>
      </c>
      <c r="C6421" t="inlineStr">
        <is>
          <t>https://hotel.hardrock.com/pattaya/experience.aspx</t>
        </is>
      </c>
      <c r="D6421" t="inlineStr">
        <is>
          <t>excursions</t>
        </is>
      </c>
      <c r="E6421" t="inlineStr">
        <is>
          <t>Experience Everything Pattaya Has to Offer at Hard Rock Hotel Pattaya</t>
        </is>
      </c>
      <c r="F6421" t="n">
        <v>3359</v>
      </c>
      <c r="G6421" t="inlineStr">
        <is>
          <t>2026-10-05</t>
        </is>
      </c>
      <c r="H6421" t="inlineStr">
        <is>
          <t>official</t>
        </is>
      </c>
      <c r="I6421" t="inlineStr">
        <is>
          <t>output/pages/044_hard-rock-hotel-maldives/excursions__hotel.hardrock.com__pattaya-experience-aspx.md</t>
        </is>
      </c>
    </row>
    <row r="6422">
      <c r="A6422" t="n">
        <v>44</v>
      </c>
      <c r="B6422" t="inlineStr">
        <is>
          <t>Hard Rock Hotel Maldives</t>
        </is>
      </c>
      <c r="C6422" t="inlineStr">
        <is>
          <t>https://hotel.hardrock.com/pattaya/th/experience.aspx</t>
        </is>
      </c>
      <c r="D6422" t="inlineStr">
        <is>
          <t>excursions</t>
        </is>
      </c>
      <c r="E6422" t="inlineStr">
        <is>
          <t>สัมผัสประสบการณ์ทุกอย่างที่พัทยามีให้ที่โรงแรมฮาร์ดร็อค พัทยา</t>
        </is>
      </c>
      <c r="F6422" t="n">
        <v>2268</v>
      </c>
      <c r="G6422" t="inlineStr">
        <is>
          <t>2026-10-05</t>
        </is>
      </c>
      <c r="H6422" t="inlineStr">
        <is>
          <t>official</t>
        </is>
      </c>
      <c r="I6422" t="inlineStr">
        <is>
          <t>output/pages/044_hard-rock-hotel-maldives/excursions__hotel.hardrock.com__pattaya-th-experience-aspx.md</t>
        </is>
      </c>
    </row>
    <row r="6423">
      <c r="A6423" t="n">
        <v>26</v>
      </c>
      <c r="B6423" t="inlineStr">
        <is>
          <t>Centara Ras Fushi Resort &amp; Spa</t>
        </is>
      </c>
      <c r="C6423" t="inlineStr">
        <is>
          <t>https://www.centarahotelsresorts.com/chefpoohxdinner</t>
        </is>
      </c>
      <c r="D6423" t="inlineStr">
        <is>
          <t>destination_dining</t>
        </is>
      </c>
      <c r="E6423" t="inlineStr">
        <is>
          <t>Taste of Centara: Exclusive Dinner with Chef Pooh | Centara Hotels &amp; Resorts</t>
        </is>
      </c>
      <c r="F6423" t="n">
        <v>2074</v>
      </c>
      <c r="G6423" t="inlineStr">
        <is>
          <t>2026-10-05</t>
        </is>
      </c>
      <c r="H6423" t="inlineStr">
        <is>
          <t>official</t>
        </is>
      </c>
      <c r="I6423" t="inlineStr">
        <is>
          <t>output/pages/026_centara-ras-fushi-resort-spa/destination_dining__centarahotelsresorts.com__chefpoohxdinner.md</t>
        </is>
      </c>
    </row>
    <row r="6424">
      <c r="A6424" t="n">
        <v>44</v>
      </c>
      <c r="B6424" t="inlineStr">
        <is>
          <t>Hard Rock Hotel Maldives</t>
        </is>
      </c>
      <c r="C6424" t="inlineStr">
        <is>
          <t>https://hotel.hardrock.com/penang/cn/experience.aspx</t>
        </is>
      </c>
      <c r="D6424" t="inlineStr">
        <is>
          <t>excursions</t>
        </is>
      </c>
      <c r="E6424" t="inlineStr">
        <is>
          <t>硬石体验 | 槟城硬石酒店</t>
        </is>
      </c>
      <c r="F6424" t="n">
        <v>1036</v>
      </c>
      <c r="G6424" t="inlineStr">
        <is>
          <t>2026-10-05</t>
        </is>
      </c>
      <c r="H6424" t="inlineStr">
        <is>
          <t>official</t>
        </is>
      </c>
      <c r="I6424" t="inlineStr">
        <is>
          <t>output/pages/044_hard-rock-hotel-maldives/excursions__hotel.hardrock.com__penang-cn-experience-aspx.md</t>
        </is>
      </c>
    </row>
    <row r="6425">
      <c r="A6425" t="n">
        <v>44</v>
      </c>
      <c r="B6425" t="inlineStr">
        <is>
          <t>Hard Rock Hotel Maldives</t>
        </is>
      </c>
      <c r="C6425" t="inlineStr">
        <is>
          <t>https://hotel.hardrock.com/penang/experience.aspx</t>
        </is>
      </c>
      <c r="D6425" t="inlineStr">
        <is>
          <t>excursions</t>
        </is>
      </c>
      <c r="E6425" t="inlineStr">
        <is>
          <t>Experience Everything Penang Has to Offer at Hard Rock Hotel Penang</t>
        </is>
      </c>
      <c r="F6425" t="n">
        <v>3198</v>
      </c>
      <c r="G6425" t="inlineStr">
        <is>
          <t>2026-10-05</t>
        </is>
      </c>
      <c r="H6425" t="inlineStr">
        <is>
          <t>official</t>
        </is>
      </c>
      <c r="I6425" t="inlineStr">
        <is>
          <t>output/pages/044_hard-rock-hotel-maldives/excursions__hotel.hardrock.com__penang-experience-aspx.md</t>
        </is>
      </c>
    </row>
    <row r="6426">
      <c r="A6426" t="n">
        <v>44</v>
      </c>
      <c r="B6426" t="inlineStr">
        <is>
          <t>Hard Rock Hotel Maldives</t>
        </is>
      </c>
      <c r="C6426" t="inlineStr">
        <is>
          <t>https://hotel.hardrock.com/punta-cana/celebration-packages.aspx</t>
        </is>
      </c>
      <c r="D6426" t="inlineStr">
        <is>
          <t>wedding</t>
        </is>
      </c>
      <c r="E6426" t="inlineStr">
        <is>
          <t>Punta Cana Celebration Packages | Hard Rock Hotel Punta Cana</t>
        </is>
      </c>
      <c r="F6426" t="n">
        <v>7467</v>
      </c>
      <c r="G6426" t="inlineStr">
        <is>
          <t>2026-10-05</t>
        </is>
      </c>
      <c r="H6426" t="inlineStr">
        <is>
          <t>official</t>
        </is>
      </c>
      <c r="I6426" t="inlineStr">
        <is>
          <t>output/pages/044_hard-rock-hotel-maldives/wedding__hotel.hardrock.com__punta-cana-celebration-packages-aspx.md</t>
        </is>
      </c>
    </row>
    <row r="6427">
      <c r="A6427" t="n">
        <v>44</v>
      </c>
      <c r="B6427" t="inlineStr">
        <is>
          <t>Hard Rock Hotel Maldives</t>
        </is>
      </c>
      <c r="C6427" t="inlineStr">
        <is>
          <t>https://hotel.hardrock.com/punta-cana/experience.aspx</t>
        </is>
      </c>
      <c r="D6427" t="inlineStr">
        <is>
          <t>excursions</t>
        </is>
      </c>
      <c r="E6427" t="inlineStr">
        <is>
          <t>The Ultimate Punta Cana Experience | Hard Rock Hotel &amp; Casino Punta Cana</t>
        </is>
      </c>
      <c r="F6427" t="n">
        <v>2549</v>
      </c>
      <c r="G6427" t="inlineStr">
        <is>
          <t>2026-10-05</t>
        </is>
      </c>
      <c r="H6427" t="inlineStr">
        <is>
          <t>official</t>
        </is>
      </c>
      <c r="I6427" t="inlineStr">
        <is>
          <t>output/pages/044_hard-rock-hotel-maldives/excursions__hotel.hardrock.com__punta-cana-experience-aspx.md</t>
        </is>
      </c>
    </row>
    <row r="6428">
      <c r="A6428" t="n">
        <v>44</v>
      </c>
      <c r="B6428" t="inlineStr">
        <is>
          <t>Hard Rock Hotel Maldives</t>
        </is>
      </c>
      <c r="C6428" t="inlineStr">
        <is>
          <t>https://hotel.hardrock.com/punta-cana/gourmet-experiences.aspx</t>
        </is>
      </c>
      <c r="D6428" t="inlineStr">
        <is>
          <t>destination_dining</t>
        </is>
      </c>
      <c r="E6428" t="inlineStr">
        <is>
          <t>Gourmet Experiences at Hard Rock Hotel Punta Cana</t>
        </is>
      </c>
      <c r="F6428" t="n">
        <v>3057</v>
      </c>
      <c r="G6428" t="inlineStr">
        <is>
          <t>2026-10-05</t>
        </is>
      </c>
      <c r="H6428" t="inlineStr">
        <is>
          <t>official</t>
        </is>
      </c>
      <c r="I6428" t="inlineStr">
        <is>
          <t>output/pages/044_hard-rock-hotel-maldives/destination_dining__hotel.hardrock.com__punta-cana-gourmet-experiences-aspx.md</t>
        </is>
      </c>
    </row>
    <row r="6429">
      <c r="A6429" t="n">
        <v>44</v>
      </c>
      <c r="B6429" t="inlineStr">
        <is>
          <t>Hard Rock Hotel Maldives</t>
        </is>
      </c>
      <c r="C6429" t="inlineStr">
        <is>
          <t>https://hotel.hardrock.com/punta-cana/honeymoon-packages.aspx</t>
        </is>
      </c>
      <c r="D6429" t="inlineStr">
        <is>
          <t>destination_dining</t>
        </is>
      </c>
      <c r="E6429" t="inlineStr">
        <is>
          <t>Honeymoon Packages | Hard Rock Hotel Punta Cana</t>
        </is>
      </c>
      <c r="F6429" t="n">
        <v>1222</v>
      </c>
      <c r="G6429" t="inlineStr">
        <is>
          <t>2026-10-05</t>
        </is>
      </c>
      <c r="H6429" t="inlineStr">
        <is>
          <t>official</t>
        </is>
      </c>
      <c r="I6429" t="inlineStr">
        <is>
          <t>output/pages/044_hard-rock-hotel-maldives/destination_dining__hotel.hardrock.com__punta-cana-honeymoon-packages-aspx.md</t>
        </is>
      </c>
    </row>
    <row r="6430">
      <c r="A6430" t="n">
        <v>26</v>
      </c>
      <c r="B6430" t="inlineStr">
        <is>
          <t>Centara Ras Fushi Resort &amp; Spa</t>
        </is>
      </c>
      <c r="C6430" t="inlineStr">
        <is>
          <t>https://www.centarahotelsresorts.com/journal/adults-only-honeymoon-maldives-reasons</t>
        </is>
      </c>
      <c r="D6430" t="inlineStr">
        <is>
          <t>destination_dining</t>
        </is>
      </c>
      <c r="E6430" t="inlineStr">
        <is>
          <t>Why Couples Prefer an Adults-Only Resort for Honeymoons</t>
        </is>
      </c>
      <c r="F6430" t="n">
        <v>4578</v>
      </c>
      <c r="G6430" t="inlineStr">
        <is>
          <t>2026-10-05</t>
        </is>
      </c>
      <c r="H6430" t="inlineStr">
        <is>
          <t>official</t>
        </is>
      </c>
      <c r="I6430" t="inlineStr">
        <is>
          <t>output/pages/026_centara-ras-fushi-resort-spa/destination_dining__centarahotelsresorts.com__journal-adults-only-honeymoon-maldives-reasons.md</t>
        </is>
      </c>
    </row>
    <row r="6431">
      <c r="A6431" t="n">
        <v>44</v>
      </c>
      <c r="B6431" t="inlineStr">
        <is>
          <t>Hard Rock Hotel Maldives</t>
        </is>
      </c>
      <c r="C6431" t="inlineStr">
        <is>
          <t>https://hotel.hardrock.com/riviera-maya/celebration-packages.aspx</t>
        </is>
      </c>
      <c r="D6431" t="inlineStr">
        <is>
          <t>destination_dining</t>
        </is>
      </c>
      <c r="E6431" t="inlineStr">
        <is>
          <t>Riviera Maya Celebration Packages | Hard Rock Hotel Riviera Maya</t>
        </is>
      </c>
      <c r="F6431" t="n">
        <v>4183</v>
      </c>
      <c r="G6431" t="inlineStr">
        <is>
          <t>2026-10-05</t>
        </is>
      </c>
      <c r="H6431" t="inlineStr">
        <is>
          <t>official</t>
        </is>
      </c>
      <c r="I6431" t="inlineStr">
        <is>
          <t>output/pages/044_hard-rock-hotel-maldives/destination_dining__hotel.hardrock.com__riviera-maya-celebration-packages-aspx.md</t>
        </is>
      </c>
    </row>
    <row r="6432">
      <c r="A6432" t="n">
        <v>44</v>
      </c>
      <c r="B6432" t="inlineStr">
        <is>
          <t>Hard Rock Hotel Maldives</t>
        </is>
      </c>
      <c r="C6432" t="inlineStr">
        <is>
          <t>https://hotel.hardrock.com/riviera-maya/experience.aspx</t>
        </is>
      </c>
      <c r="D6432" t="inlineStr">
        <is>
          <t>excursions</t>
        </is>
      </c>
      <c r="E6432" t="inlineStr">
        <is>
          <t>Experience Riviera Maya| Hard Rock Hotel Riviera Maya</t>
        </is>
      </c>
      <c r="F6432" t="n">
        <v>1211</v>
      </c>
      <c r="G6432" t="inlineStr">
        <is>
          <t>2026-10-05</t>
        </is>
      </c>
      <c r="H6432" t="inlineStr">
        <is>
          <t>official</t>
        </is>
      </c>
      <c r="I6432" t="inlineStr">
        <is>
          <t>output/pages/044_hard-rock-hotel-maldives/excursions__hotel.hardrock.com__riviera-maya-experience-aspx.md</t>
        </is>
      </c>
    </row>
    <row r="6433">
      <c r="A6433" t="n">
        <v>44</v>
      </c>
      <c r="B6433" t="inlineStr">
        <is>
          <t>Hard Rock Hotel Maldives</t>
        </is>
      </c>
      <c r="C6433" t="inlineStr">
        <is>
          <t>https://hotel.hardrock.com/riviera-maya/gourmet-experiences.aspx</t>
        </is>
      </c>
      <c r="D6433" t="inlineStr">
        <is>
          <t>destination_dining</t>
        </is>
      </c>
      <c r="E6433" t="inlineStr">
        <is>
          <t>Riviera Maya Gourmet Experiences | Hard Rock Hotel Riviera Maya</t>
        </is>
      </c>
      <c r="F6433" t="n">
        <v>1953</v>
      </c>
      <c r="G6433" t="inlineStr">
        <is>
          <t>2026-10-05</t>
        </is>
      </c>
      <c r="H6433" t="inlineStr">
        <is>
          <t>official</t>
        </is>
      </c>
      <c r="I6433" t="inlineStr">
        <is>
          <t>output/pages/044_hard-rock-hotel-maldives/destination_dining__hotel.hardrock.com__riviera-maya-gourmet-experiences-aspx.md</t>
        </is>
      </c>
    </row>
    <row r="6434">
      <c r="A6434" t="n">
        <v>44</v>
      </c>
      <c r="B6434" t="inlineStr">
        <is>
          <t>Hard Rock Hotel Maldives</t>
        </is>
      </c>
      <c r="C6434" t="inlineStr">
        <is>
          <t>https://hotel.hardrock.com/riviera-maya/honeymoon-packages.aspx</t>
        </is>
      </c>
      <c r="D6434" t="inlineStr">
        <is>
          <t>destination_dining</t>
        </is>
      </c>
      <c r="E6434" t="inlineStr">
        <is>
          <t>Honeymoon Packages | Hard Rock Hotel Riviera Maya</t>
        </is>
      </c>
      <c r="F6434" t="n">
        <v>3053</v>
      </c>
      <c r="G6434" t="inlineStr">
        <is>
          <t>2026-10-05</t>
        </is>
      </c>
      <c r="H6434" t="inlineStr">
        <is>
          <t>official</t>
        </is>
      </c>
      <c r="I6434" t="inlineStr">
        <is>
          <t>output/pages/044_hard-rock-hotel-maldives/destination_dining__hotel.hardrock.com__riviera-maya-honeymoon-packages-aspx.md</t>
        </is>
      </c>
    </row>
    <row r="6435">
      <c r="A6435" t="n">
        <v>44</v>
      </c>
      <c r="B6435" t="inlineStr">
        <is>
          <t>Hard Rock Hotel Maldives</t>
        </is>
      </c>
      <c r="C6435" t="inlineStr">
        <is>
          <t>https://hotel.hardrock.com/san-diego/vip-experiences.aspx</t>
        </is>
      </c>
      <c r="D6435" t="inlineStr">
        <is>
          <t>excursions</t>
        </is>
      </c>
      <c r="E6435" t="inlineStr">
        <is>
          <t>VIP Experiences</t>
        </is>
      </c>
      <c r="F6435" t="n">
        <v>2880</v>
      </c>
      <c r="G6435" t="inlineStr">
        <is>
          <t>2026-10-05</t>
        </is>
      </c>
      <c r="H6435" t="inlineStr">
        <is>
          <t>official</t>
        </is>
      </c>
      <c r="I6435" t="inlineStr">
        <is>
          <t>output/pages/044_hard-rock-hotel-maldives/excursions__hotel.hardrock.com__san-diego-vip-experiences-aspx.md</t>
        </is>
      </c>
    </row>
    <row r="6436">
      <c r="A6436" t="n">
        <v>49</v>
      </c>
      <c r="B6436" t="inlineStr">
        <is>
          <t>Vakkaru Maldives</t>
        </is>
      </c>
      <c r="C6436" t="inlineStr">
        <is>
          <t>https://www.vakkarumaldives.com/dining/the-ultimate-sandbank-escape.html</t>
        </is>
      </c>
      <c r="D6436" t="inlineStr">
        <is>
          <t>destination_dining</t>
        </is>
      </c>
      <c r="E6436" t="inlineStr">
        <is>
          <t>Sandbank Dining Maldives - Private Sandbank Picnic at Vakkaru Maldives</t>
        </is>
      </c>
      <c r="F6436" t="n">
        <v>2214</v>
      </c>
      <c r="G6436" t="inlineStr">
        <is>
          <t>2026-10-05</t>
        </is>
      </c>
      <c r="H6436" t="inlineStr">
        <is>
          <t>official</t>
        </is>
      </c>
      <c r="I6436" t="inlineStr">
        <is>
          <t>output/pages/049_vakkaru-maldives/destination_dining__vakkarumaldives.com__dining-the-ultimate-sandbank-escape-html.md</t>
        </is>
      </c>
    </row>
    <row r="6437">
      <c r="A6437" t="n">
        <v>49</v>
      </c>
      <c r="B6437" t="inlineStr">
        <is>
          <t>Vakkaru Maldives</t>
        </is>
      </c>
      <c r="C6437" t="inlineStr">
        <is>
          <t>https://www.vakkarumaldives.com/experiences/coconut-club.html</t>
        </is>
      </c>
      <c r="D6437" t="inlineStr">
        <is>
          <t>destination_dining</t>
        </is>
      </c>
      <c r="E6437" t="inlineStr">
        <is>
          <t>Coconut Club - Things to Do in Maldives with Family - Vakkaru Maldives</t>
        </is>
      </c>
      <c r="F6437" t="n">
        <v>2819</v>
      </c>
      <c r="G6437" t="inlineStr">
        <is>
          <t>2026-10-05</t>
        </is>
      </c>
      <c r="H6437" t="inlineStr">
        <is>
          <t>official</t>
        </is>
      </c>
      <c r="I6437" t="inlineStr">
        <is>
          <t>output/pages/049_vakkaru-maldives/destination_dining__vakkarumaldives.com__experiences-coconut-club-html.md</t>
        </is>
      </c>
    </row>
    <row r="6438">
      <c r="A6438" t="n">
        <v>49</v>
      </c>
      <c r="B6438" t="inlineStr">
        <is>
          <t>Vakkaru Maldives</t>
        </is>
      </c>
      <c r="C6438" t="inlineStr">
        <is>
          <t>https://www.vakkarumaldives.com/experiences/experience-inquiries.html</t>
        </is>
      </c>
      <c r="D6438" t="inlineStr">
        <is>
          <t>destination_dining</t>
        </is>
      </c>
      <c r="E6438" t="inlineStr">
        <is>
          <t>Experience Inquiries - Vakkaru Maldives - Luxury Resorts in Maldives</t>
        </is>
      </c>
      <c r="F6438" t="n">
        <v>359</v>
      </c>
      <c r="G6438" t="inlineStr">
        <is>
          <t>2026-10-05</t>
        </is>
      </c>
      <c r="H6438" t="inlineStr">
        <is>
          <t>official</t>
        </is>
      </c>
      <c r="I6438" t="inlineStr">
        <is>
          <t>output/pages/049_vakkaru-maldives/destination_dining__vakkarumaldives.com__experiences-experience-inquiries-html.md</t>
        </is>
      </c>
    </row>
    <row r="6439">
      <c r="A6439" t="n">
        <v>51</v>
      </c>
      <c r="B6439" t="inlineStr">
        <is>
          <t>Emerald Maldives Resort &amp; Spa Fasmendho</t>
        </is>
      </c>
      <c r="C6439" t="inlineStr">
        <is>
          <t>https://www.emerald-maldives.com/experiences/dolphin-club</t>
        </is>
      </c>
      <c r="D6439" t="inlineStr">
        <is>
          <t>spa</t>
        </is>
      </c>
      <c r="E6439" t="inlineStr">
        <is>
          <t>Emerald Maldives Resort &amp; Spa - Dolphin Kids Club | Family Resort Maldives</t>
        </is>
      </c>
      <c r="F6439" t="n">
        <v>881</v>
      </c>
      <c r="G6439" t="inlineStr">
        <is>
          <t>2026-10-05</t>
        </is>
      </c>
      <c r="H6439" t="inlineStr">
        <is>
          <t>official</t>
        </is>
      </c>
      <c r="I6439" t="inlineStr">
        <is>
          <t>output/pages/051_emerald-maldives-resort-spa-fasmendho/spa__emerald-maldives.com__experiences-dolphin-club.md</t>
        </is>
      </c>
    </row>
    <row r="6440">
      <c r="A6440" t="n">
        <v>49</v>
      </c>
      <c r="B6440" t="inlineStr">
        <is>
          <t>Vakkaru Maldives</t>
        </is>
      </c>
      <c r="C6440" t="inlineStr">
        <is>
          <t>https://www.vakkarumaldives.com/experiences/padel.html</t>
        </is>
      </c>
      <c r="D6440" t="inlineStr">
        <is>
          <t>destination_dining</t>
        </is>
      </c>
      <c r="E6440" t="inlineStr">
        <is>
          <t>Padel Maldives - Vakkaru Maldives - Maldives Resort with Tennis Court</t>
        </is>
      </c>
      <c r="F6440" t="n">
        <v>2618</v>
      </c>
      <c r="G6440" t="inlineStr">
        <is>
          <t>2026-10-05</t>
        </is>
      </c>
      <c r="H6440" t="inlineStr">
        <is>
          <t>official</t>
        </is>
      </c>
      <c r="I6440" t="inlineStr">
        <is>
          <t>output/pages/049_vakkaru-maldives/destination_dining__vakkarumaldives.com__experiences-padel-html.md</t>
        </is>
      </c>
    </row>
    <row r="6441">
      <c r="A6441" t="n">
        <v>49</v>
      </c>
      <c r="B6441" t="inlineStr">
        <is>
          <t>Vakkaru Maldives</t>
        </is>
      </c>
      <c r="C6441" t="inlineStr">
        <is>
          <t>https://www.vakkarumaldives.com/honeymoon/</t>
        </is>
      </c>
      <c r="D6441" t="inlineStr">
        <is>
          <t>destination_dining</t>
        </is>
      </c>
      <c r="E6441" t="inlineStr">
        <is>
          <t>Honeymoon Resort Maldives - Vakkaru Maldives Honeymoon Package</t>
        </is>
      </c>
      <c r="F6441" t="n">
        <v>2892</v>
      </c>
      <c r="G6441" t="inlineStr">
        <is>
          <t>2026-10-05</t>
        </is>
      </c>
      <c r="H6441" t="inlineStr">
        <is>
          <t>official</t>
        </is>
      </c>
      <c r="I6441" t="inlineStr">
        <is>
          <t>output/pages/049_vakkaru-maldives/destination_dining__vakkarumaldives.com__honeymoon.md</t>
        </is>
      </c>
    </row>
    <row r="6442">
      <c r="A6442" t="n">
        <v>49</v>
      </c>
      <c r="B6442" t="inlineStr">
        <is>
          <t>Vakkaru Maldives</t>
        </is>
      </c>
      <c r="C6442" t="inlineStr">
        <is>
          <t>https://www.vakkarumaldives.com/news/a-thoughtful-enhancement-to-the-vakkaru-maldives-experience.html</t>
        </is>
      </c>
      <c r="D6442" t="inlineStr">
        <is>
          <t>destination_dining</t>
        </is>
      </c>
      <c r="E6442" t="inlineStr">
        <is>
          <t>A Thoughtful Enhancement to the Vakkaru Maldives Experience - Vakkaru Maldives.</t>
        </is>
      </c>
      <c r="F6442" t="n">
        <v>2064</v>
      </c>
      <c r="G6442" t="inlineStr">
        <is>
          <t>2026-10-05</t>
        </is>
      </c>
      <c r="H6442" t="inlineStr">
        <is>
          <t>official</t>
        </is>
      </c>
      <c r="I6442" t="inlineStr">
        <is>
          <t>output/pages/049_vakkaru-maldives/destination_dining__vakkarumaldives.com__news-a-thoughtful-enhancement-to-the-vakkaru-maldives-experi.md</t>
        </is>
      </c>
    </row>
    <row r="6443">
      <c r="A6443" t="n">
        <v>49</v>
      </c>
      <c r="B6443" t="inlineStr">
        <is>
          <t>Vakkaru Maldives</t>
        </is>
      </c>
      <c r="C6443" t="inlineStr">
        <is>
          <t>https://www.vakkarumaldives.com/news/celebrate-a-tropical-easter-at-vakkaru-maldives-with-five-days-in-wonderland-programme.html</t>
        </is>
      </c>
      <c r="D6443" t="inlineStr">
        <is>
          <t>destination_dining</t>
        </is>
      </c>
      <c r="E6443" t="inlineStr">
        <is>
          <t>Celebrate a tropical Easter at Vakkaru Maldives with ‘Five Days in Wonderland’ programme - Vakkaru Maldives.</t>
        </is>
      </c>
      <c r="F6443" t="n">
        <v>2943</v>
      </c>
      <c r="G6443" t="inlineStr">
        <is>
          <t>2026-10-05</t>
        </is>
      </c>
      <c r="H6443" t="inlineStr">
        <is>
          <t>official</t>
        </is>
      </c>
      <c r="I6443" t="inlineStr">
        <is>
          <t>output/pages/049_vakkaru-maldives/destination_dining__vakkarumaldives.com__news-celebrate-a-tropical-easter-at-vakkaru-maldives-with-fi.md</t>
        </is>
      </c>
    </row>
    <row r="6444">
      <c r="A6444" t="n">
        <v>49</v>
      </c>
      <c r="B6444" t="inlineStr">
        <is>
          <t>Vakkaru Maldives</t>
        </is>
      </c>
      <c r="C6444" t="inlineStr">
        <is>
          <t>https://www.vakkarumaldives.com/news/experience-the-magic-of-manta-rays-with-vakkaru-maldives.html</t>
        </is>
      </c>
      <c r="D6444" t="inlineStr">
        <is>
          <t>destination_dining</t>
        </is>
      </c>
      <c r="E6444" t="inlineStr">
        <is>
          <t>Unforgettable Encounters: Experience the Magic of Manta Rays with Vakkaru Maldives - Vakkaru Maldives.</t>
        </is>
      </c>
      <c r="F6444" t="n">
        <v>1838</v>
      </c>
      <c r="G6444" t="inlineStr">
        <is>
          <t>2026-10-05</t>
        </is>
      </c>
      <c r="H6444" t="inlineStr">
        <is>
          <t>official</t>
        </is>
      </c>
      <c r="I6444" t="inlineStr">
        <is>
          <t>output/pages/049_vakkaru-maldives/destination_dining__vakkarumaldives.com__news-experience-the-magic-of-manta-rays-with-vakkaru-maldive.md</t>
        </is>
      </c>
    </row>
    <row r="6445">
      <c r="A6445" t="n">
        <v>49</v>
      </c>
      <c r="B6445" t="inlineStr">
        <is>
          <t>Vakkaru Maldives</t>
        </is>
      </c>
      <c r="C6445" t="inlineStr">
        <is>
          <t>https://www.vakkarumaldives.com/news/unveils-five-romantic-experiences-for-valentines-day.html</t>
        </is>
      </c>
      <c r="D6445" t="inlineStr">
        <is>
          <t>destination_dining</t>
        </is>
      </c>
      <c r="E6445" t="inlineStr">
        <is>
          <t>All You Need is Love: Vakkaru Maldives unveils five romantic experiences for a truly memorable Valentine’s Day - Vakkaru</t>
        </is>
      </c>
      <c r="F6445" t="n">
        <v>2261</v>
      </c>
      <c r="G6445" t="inlineStr">
        <is>
          <t>2026-10-05</t>
        </is>
      </c>
      <c r="H6445" t="inlineStr">
        <is>
          <t>official</t>
        </is>
      </c>
      <c r="I6445" t="inlineStr">
        <is>
          <t>output/pages/049_vakkaru-maldives/destination_dining__vakkarumaldives.com__news-unveils-five-romantic-experiences-for-valentines-day-ht.md</t>
        </is>
      </c>
    </row>
    <row r="6446">
      <c r="A6446" t="n">
        <v>49</v>
      </c>
      <c r="B6446" t="inlineStr">
        <is>
          <t>Vakkaru Maldives</t>
        </is>
      </c>
      <c r="C6446" t="inlineStr">
        <is>
          <t>https://www.vakkarumaldives.com/news/vakkaru-maldives-celebrates-world-wellness-weekend-with-a-fun-and-engaging-wellness-programme.html</t>
        </is>
      </c>
      <c r="D6446" t="inlineStr">
        <is>
          <t>destination_dining</t>
        </is>
      </c>
      <c r="E6446" t="inlineStr">
        <is>
          <t>Vakkaru Maldives Celebrates World Wellness Weekend with A Fun and Engaging Wellness Programme - Vakkaru Maldives.</t>
        </is>
      </c>
      <c r="F6446" t="n">
        <v>2036</v>
      </c>
      <c r="G6446" t="inlineStr">
        <is>
          <t>2026-10-05</t>
        </is>
      </c>
      <c r="H6446" t="inlineStr">
        <is>
          <t>official</t>
        </is>
      </c>
      <c r="I6446" t="inlineStr">
        <is>
          <t>output/pages/049_vakkaru-maldives/destination_dining__vakkarumaldives.com__news-vakkaru-maldives-celebrates-world-wellness-weekend-with.md</t>
        </is>
      </c>
    </row>
    <row r="6447">
      <c r="A6447" t="n">
        <v>49</v>
      </c>
      <c r="B6447" t="inlineStr">
        <is>
          <t>Vakkaru Maldives</t>
        </is>
      </c>
      <c r="C6447" t="inlineStr">
        <is>
          <t>https://www.vakkarumaldives.com/news/vakkaru-maldives-welcomes-michelin-star-chef-for-an-ultra-exclusive-wine-dinner.html</t>
        </is>
      </c>
      <c r="D6447" t="inlineStr">
        <is>
          <t>destination_dining</t>
        </is>
      </c>
      <c r="E6447" t="inlineStr">
        <is>
          <t>Vakkaru Maldives Welcomes Michelin Star Chef for an Ultra-Exclusive Wine Dinner - Vakkaru Maldives.</t>
        </is>
      </c>
      <c r="F6447" t="n">
        <v>2222</v>
      </c>
      <c r="G6447" t="inlineStr">
        <is>
          <t>2026-10-05</t>
        </is>
      </c>
      <c r="H6447" t="inlineStr">
        <is>
          <t>official</t>
        </is>
      </c>
      <c r="I6447" t="inlineStr">
        <is>
          <t>output/pages/049_vakkaru-maldives/destination_dining__vakkarumaldives.com__news-vakkaru-maldives-welcomes-michelin-star-chef-for-an-ult.md</t>
        </is>
      </c>
    </row>
    <row r="6448">
      <c r="A6448" t="n">
        <v>49</v>
      </c>
      <c r="B6448" t="inlineStr">
        <is>
          <t>Vakkaru Maldives</t>
        </is>
      </c>
      <c r="C6448" t="inlineStr">
        <is>
          <t>https://www.vakkarumaldives.com/news/what-s-new-at-vakkaru-unveiling-six-reasons-to-celebrate-the-six-year-milestone.html</t>
        </is>
      </c>
      <c r="D6448" t="inlineStr">
        <is>
          <t>destination_dining</t>
        </is>
      </c>
      <c r="E6448" t="inlineStr">
        <is>
          <t>What's New at Vakkaru: Unveiling Six Reasons to Celebrate the Six-Year Milestone - Vakkaru Maldives.</t>
        </is>
      </c>
      <c r="F6448" t="n">
        <v>1242</v>
      </c>
      <c r="G6448" t="inlineStr">
        <is>
          <t>2026-10-05</t>
        </is>
      </c>
      <c r="H6448" t="inlineStr">
        <is>
          <t>official</t>
        </is>
      </c>
      <c r="I6448" t="inlineStr">
        <is>
          <t>output/pages/049_vakkaru-maldives/destination_dining__vakkarumaldives.com__news-what-s-new-at-vakkaru-unveiling-six-reasons-to-celebrat.md</t>
        </is>
      </c>
    </row>
    <row r="6449">
      <c r="A6449" t="n">
        <v>49</v>
      </c>
      <c r="B6449" t="inlineStr">
        <is>
          <t>Vakkaru Maldives</t>
        </is>
      </c>
      <c r="C6449" t="inlineStr">
        <is>
          <t>https://www.vakkarumaldives.com/special-celebrations/</t>
        </is>
      </c>
      <c r="D6449" t="inlineStr">
        <is>
          <t>destination_dining</t>
        </is>
      </c>
      <c r="E6449" t="inlineStr">
        <is>
          <t>Special Celebrations - Private Events &amp; Occasions at Vakkaru Maldives</t>
        </is>
      </c>
      <c r="F6449" t="n">
        <v>557</v>
      </c>
      <c r="G6449" t="inlineStr">
        <is>
          <t>2026-10-05</t>
        </is>
      </c>
      <c r="H6449" t="inlineStr">
        <is>
          <t>official</t>
        </is>
      </c>
      <c r="I6449" t="inlineStr">
        <is>
          <t>output/pages/049_vakkaru-maldives/destination_dining__vakkarumaldives.com__special-celebrations.md</t>
        </is>
      </c>
    </row>
    <row r="6450">
      <c r="A6450" t="n">
        <v>49</v>
      </c>
      <c r="B6450" t="inlineStr">
        <is>
          <t>Vakkaru Maldives</t>
        </is>
      </c>
      <c r="C6450" t="inlineStr">
        <is>
          <t>https://www.vakkarumaldives.com/special-celebrations/index.html</t>
        </is>
      </c>
      <c r="D6450" t="inlineStr">
        <is>
          <t>destination_dining</t>
        </is>
      </c>
      <c r="E6450" t="inlineStr">
        <is>
          <t>Special Celebrations - Private Events &amp; Occasions at Vakkaru Maldives</t>
        </is>
      </c>
      <c r="F6450" t="n">
        <v>557</v>
      </c>
      <c r="G6450" t="inlineStr">
        <is>
          <t>2026-10-05</t>
        </is>
      </c>
      <c r="H6450" t="inlineStr">
        <is>
          <t>official</t>
        </is>
      </c>
      <c r="I6450" t="inlineStr">
        <is>
          <t>output/pages/049_vakkaru-maldives/destination_dining__vakkarumaldives.com__special-celebrations-index-html.md</t>
        </is>
      </c>
    </row>
    <row r="6451">
      <c r="A6451" t="n">
        <v>53</v>
      </c>
      <c r="B6451" t="inlineStr">
        <is>
          <t>Cinnamon Hakuraa Huraa Maldives</t>
        </is>
      </c>
      <c r="C6451" t="inlineStr">
        <is>
          <t>https://www.cinnamonhotels.com/cinnamon-bentota-beach/dining/destination-dining</t>
        </is>
      </c>
      <c r="D6451" t="inlineStr">
        <is>
          <t>destination_dining</t>
        </is>
      </c>
      <c r="E6451" t="inlineStr">
        <is>
          <t>Sri Lanka Luxury Resort | Cinnamon Bentota Beach Official Site</t>
        </is>
      </c>
      <c r="F6451" t="n">
        <v>1638</v>
      </c>
      <c r="G6451" t="inlineStr">
        <is>
          <t>2026-10-05</t>
        </is>
      </c>
      <c r="H6451" t="inlineStr">
        <is>
          <t>official</t>
        </is>
      </c>
      <c r="I6451" t="inlineStr">
        <is>
          <t>output/pages/053_cinnamon-hakuraa-huraa-maldives/destination_dining__cinnamonhotels.com__cinnamon-bentota-beach-dining-destination-dining.md</t>
        </is>
      </c>
    </row>
    <row r="6452">
      <c r="A6452" t="n">
        <v>57</v>
      </c>
      <c r="B6452" t="inlineStr">
        <is>
          <t>Fushifaru Maldives</t>
        </is>
      </c>
      <c r="C6452" t="inlineStr">
        <is>
          <t>https://www.fushifaru.com/5-ways-that-fushifaru-celebrates-maldivian-culture/</t>
        </is>
      </c>
      <c r="D6452" t="inlineStr">
        <is>
          <t>wedding</t>
        </is>
      </c>
      <c r="E6452" t="inlineStr">
        <is>
          <t>5 Ways That Fushifaru Celebrates Maldivian Culture - Fushifaru Maldives Resort</t>
        </is>
      </c>
      <c r="F6452" t="n">
        <v>3933</v>
      </c>
      <c r="G6452" t="inlineStr">
        <is>
          <t>2026-10-05</t>
        </is>
      </c>
      <c r="H6452" t="inlineStr">
        <is>
          <t>official</t>
        </is>
      </c>
      <c r="I6452" t="inlineStr">
        <is>
          <t>output/pages/057_fushifaru-maldives/wedding__fushifaru.com__5-ways-that-fushifaru-celebrates-maldivian-culture.md</t>
        </is>
      </c>
    </row>
    <row r="6453">
      <c r="A6453" t="n">
        <v>59</v>
      </c>
      <c r="B6453" t="inlineStr">
        <is>
          <t>Jumeirah Maldives Olhahali Island</t>
        </is>
      </c>
      <c r="C6453" t="inlineStr">
        <is>
          <t>https://www.jumeirah.com/en/article/campaigns/suhoor-experiences</t>
        </is>
      </c>
      <c r="D6453" t="inlineStr">
        <is>
          <t>excursions</t>
        </is>
      </c>
      <c r="E6453" t="inlineStr">
        <is>
          <t>Discover Refined Suhoor Experiences in Dubai with Jumeirah</t>
        </is>
      </c>
      <c r="F6453" t="n">
        <v>1966</v>
      </c>
      <c r="G6453" t="inlineStr">
        <is>
          <t>2026-10-05</t>
        </is>
      </c>
      <c r="H6453" t="inlineStr">
        <is>
          <t>official</t>
        </is>
      </c>
      <c r="I6453" t="inlineStr">
        <is>
          <t>output/pages/059_jumeirah-maldives-olhahali-island/excursions__jumeirah.com__en-article-campaigns-suhoor-experiences.md</t>
        </is>
      </c>
    </row>
    <row r="6454">
      <c r="A6454" t="n">
        <v>59</v>
      </c>
      <c r="B6454" t="inlineStr">
        <is>
          <t>Jumeirah Maldives Olhahali Island</t>
        </is>
      </c>
      <c r="C6454" t="inlineStr">
        <is>
          <t>https://www.jumeirah.com/en/article/experiences/abu-dhabi/couples</t>
        </is>
      </c>
      <c r="D6454" t="inlineStr">
        <is>
          <t>excursions</t>
        </is>
      </c>
      <c r="E6454" t="inlineStr">
        <is>
          <t>Spend time as a couple</t>
        </is>
      </c>
      <c r="F6454" t="n">
        <v>929</v>
      </c>
      <c r="G6454" t="inlineStr">
        <is>
          <t>2026-10-05</t>
        </is>
      </c>
      <c r="H6454" t="inlineStr">
        <is>
          <t>official</t>
        </is>
      </c>
      <c r="I6454" t="inlineStr">
        <is>
          <t>output/pages/059_jumeirah-maldives-olhahali-island/excursions__jumeirah.com__en-article-experiences-abu-dhabi-couples.md</t>
        </is>
      </c>
    </row>
    <row r="6455">
      <c r="A6455" t="n">
        <v>59</v>
      </c>
      <c r="B6455" t="inlineStr">
        <is>
          <t>Jumeirah Maldives Olhahali Island</t>
        </is>
      </c>
      <c r="C6455" t="inlineStr">
        <is>
          <t>https://www.jumeirah.com/en/article/experiences/abu-dhabi/kids-and-teens-club</t>
        </is>
      </c>
      <c r="D6455" t="inlineStr">
        <is>
          <t>excursions</t>
        </is>
      </c>
      <c r="E6455" t="inlineStr">
        <is>
          <t>Kids and Teens Club | Jumeirah Saadiyat Island</t>
        </is>
      </c>
      <c r="F6455" t="n">
        <v>735</v>
      </c>
      <c r="G6455" t="inlineStr">
        <is>
          <t>2026-10-05</t>
        </is>
      </c>
      <c r="H6455" t="inlineStr">
        <is>
          <t>official</t>
        </is>
      </c>
      <c r="I6455" t="inlineStr">
        <is>
          <t>output/pages/059_jumeirah-maldives-olhahali-island/excursions__jumeirah.com__en-article-experiences-abu-dhabi-kids-and-teens-club.md</t>
        </is>
      </c>
    </row>
    <row r="6456">
      <c r="A6456" t="n">
        <v>53</v>
      </c>
      <c r="B6456" t="inlineStr">
        <is>
          <t>Cinnamon Hakuraa Huraa Maldives</t>
        </is>
      </c>
      <c r="C6456" t="inlineStr">
        <is>
          <t>https://www.cinnamonhotels.com/cinnamon-bey-beruwala/experiences</t>
        </is>
      </c>
      <c r="D6456" t="inlineStr">
        <is>
          <t>excursions</t>
        </is>
      </c>
      <c r="E6456" t="inlineStr">
        <is>
          <t>Beruwala Holiday Resorts | Cinnamon Bey Beruwala</t>
        </is>
      </c>
      <c r="F6456" t="n">
        <v>1638</v>
      </c>
      <c r="G6456" t="inlineStr">
        <is>
          <t>2026-10-05</t>
        </is>
      </c>
      <c r="H6456" t="inlineStr">
        <is>
          <t>official</t>
        </is>
      </c>
      <c r="I6456" t="inlineStr">
        <is>
          <t>output/pages/053_cinnamon-hakuraa-huraa-maldives/excursions__cinnamonhotels.com__cinnamon-bey-beruwala-experiences.md</t>
        </is>
      </c>
    </row>
    <row r="6457">
      <c r="A6457" t="n">
        <v>59</v>
      </c>
      <c r="B6457" t="inlineStr">
        <is>
          <t>Jumeirah Maldives Olhahali Island</t>
        </is>
      </c>
      <c r="C6457" t="inlineStr">
        <is>
          <t>https://www.jumeirah.com/en/article/experiences/abu-dhabi/transportation</t>
        </is>
      </c>
      <c r="D6457" t="inlineStr">
        <is>
          <t>excursions</t>
        </is>
      </c>
      <c r="E6457" t="inlineStr">
        <is>
          <t>Transportation | Jumeirah Burj Al Arab</t>
        </is>
      </c>
      <c r="F6457" t="n">
        <v>2663</v>
      </c>
      <c r="G6457" t="inlineStr">
        <is>
          <t>2026-10-05</t>
        </is>
      </c>
      <c r="H6457" t="inlineStr">
        <is>
          <t>official</t>
        </is>
      </c>
      <c r="I6457" t="inlineStr">
        <is>
          <t>output/pages/059_jumeirah-maldives-olhahali-island/excursions__jumeirah.com__en-article-experiences-abu-dhabi-transportation.md</t>
        </is>
      </c>
    </row>
    <row r="6458">
      <c r="A6458" t="n">
        <v>57</v>
      </c>
      <c r="B6458" t="inlineStr">
        <is>
          <t>Fushifaru Maldives</t>
        </is>
      </c>
      <c r="C6458" t="inlineStr">
        <is>
          <t>https://www.fushifaru.com/experience/water-activities/</t>
        </is>
      </c>
      <c r="D6458" t="inlineStr">
        <is>
          <t>destination_dining</t>
        </is>
      </c>
      <c r="E6458" t="inlineStr">
        <is>
          <t>Things to do in the Maldives - Fushifaru Maldives Boutique Hotel</t>
        </is>
      </c>
      <c r="F6458" t="n">
        <v>1779</v>
      </c>
      <c r="G6458" t="inlineStr">
        <is>
          <t>2026-10-05</t>
        </is>
      </c>
      <c r="H6458" t="inlineStr">
        <is>
          <t>official</t>
        </is>
      </c>
      <c r="I6458" t="inlineStr">
        <is>
          <t>output/pages/057_fushifaru-maldives/destination_dining__fushifaru.com__experience-water-activities.md</t>
        </is>
      </c>
    </row>
    <row r="6459">
      <c r="A6459" t="n">
        <v>59</v>
      </c>
      <c r="B6459" t="inlineStr">
        <is>
          <t>Jumeirah Maldives Olhahali Island</t>
        </is>
      </c>
      <c r="C6459" t="inlineStr">
        <is>
          <t>https://www.jumeirah.com/en/article/experiences/bali/amukti-jiwa-the-soul-liberation-at-jumeirah-bali</t>
        </is>
      </c>
      <c r="D6459" t="inlineStr">
        <is>
          <t>excursions</t>
        </is>
      </c>
      <c r="E6459" t="inlineStr">
        <is>
          <t>Amukti Jiwa The Soul Liberation | Jumeirah Bali</t>
        </is>
      </c>
      <c r="F6459" t="n">
        <v>3189</v>
      </c>
      <c r="G6459" t="inlineStr">
        <is>
          <t>2026-10-05</t>
        </is>
      </c>
      <c r="H6459" t="inlineStr">
        <is>
          <t>official</t>
        </is>
      </c>
      <c r="I6459" t="inlineStr">
        <is>
          <t>output/pages/059_jumeirah-maldives-olhahali-island/excursions__jumeirah.com__en-article-experiences-bali-amukti-jiwa-the-soul-liberation-.md</t>
        </is>
      </c>
    </row>
    <row r="6460">
      <c r="A6460" t="n">
        <v>57</v>
      </c>
      <c r="B6460" t="inlineStr">
        <is>
          <t>Fushifaru Maldives</t>
        </is>
      </c>
      <c r="C6460" t="inlineStr">
        <is>
          <t>https://www.fushifaru.com/exquisite-dining-experiences-you-must-try/</t>
        </is>
      </c>
      <c r="D6460" t="inlineStr">
        <is>
          <t>destination_dining</t>
        </is>
      </c>
      <c r="E6460" t="inlineStr">
        <is>
          <t>Unique Dining Experiences in the Maldives | Fushifaru Maldives</t>
        </is>
      </c>
      <c r="F6460" t="n">
        <v>4216</v>
      </c>
      <c r="G6460" t="inlineStr">
        <is>
          <t>2026-10-05</t>
        </is>
      </c>
      <c r="H6460" t="inlineStr">
        <is>
          <t>official</t>
        </is>
      </c>
      <c r="I6460" t="inlineStr">
        <is>
          <t>output/pages/057_fushifaru-maldives/destination_dining__fushifaru.com__exquisite-dining-experiences-you-must-try.md</t>
        </is>
      </c>
    </row>
    <row r="6461">
      <c r="A6461" t="n">
        <v>52</v>
      </c>
      <c r="B6461" t="inlineStr">
        <is>
          <t>Eri Maldives</t>
        </is>
      </c>
      <c r="C6461" t="inlineStr">
        <is>
          <t>https://erimaldives.com/blog/post/maldives-romantic-holiday-for-two/</t>
        </is>
      </c>
      <c r="D6461" t="inlineStr">
        <is>
          <t>destination_dining</t>
        </is>
      </c>
      <c r="E6461" t="inlineStr">
        <is>
          <t>Maldives Romantic Holiday for Two - Eri Maldives</t>
        </is>
      </c>
      <c r="F6461" t="n">
        <v>3624</v>
      </c>
      <c r="G6461" t="inlineStr">
        <is>
          <t>2026-10-05</t>
        </is>
      </c>
      <c r="H6461" t="inlineStr">
        <is>
          <t>official</t>
        </is>
      </c>
      <c r="I6461" t="inlineStr">
        <is>
          <t>output/pages/052_eri-maldives/destination_dining__erimaldives.com__blog-post-maldives-romantic-holiday-for-two.md</t>
        </is>
      </c>
    </row>
    <row r="6462">
      <c r="A6462" t="n">
        <v>65</v>
      </c>
      <c r="B6462" t="inlineStr">
        <is>
          <t>Cheval Blanc Randheli</t>
        </is>
      </c>
      <c r="C6462" t="inlineStr">
        <is>
          <t>https://www.chevalblanc.com/en/maison/courchevel/experiences/</t>
        </is>
      </c>
      <c r="D6462" t="inlineStr">
        <is>
          <t>destination_dining</t>
        </is>
      </c>
      <c r="E6462" t="inlineStr">
        <is>
          <t>Experiences &amp; Activities | Cheval Blanc Courchevel – Alpine Moments of Distinction</t>
        </is>
      </c>
      <c r="F6462" t="n">
        <v>3870</v>
      </c>
      <c r="G6462" t="inlineStr">
        <is>
          <t>2026-10-05</t>
        </is>
      </c>
      <c r="H6462" t="inlineStr">
        <is>
          <t>official</t>
        </is>
      </c>
      <c r="I6462" t="inlineStr">
        <is>
          <t>output/pages/065_cheval-blanc-randheli/destination_dining__chevalblanc.com__en-maison-courchevel-experiences.md</t>
        </is>
      </c>
    </row>
    <row r="6463">
      <c r="A6463" t="n">
        <v>65</v>
      </c>
      <c r="B6463" t="inlineStr">
        <is>
          <t>Cheval Blanc Randheli</t>
        </is>
      </c>
      <c r="C6463" t="inlineStr">
        <is>
          <t>https://www.chevalblanc.com/en/maison/courchevel/experiences/adventures-mountain-living/</t>
        </is>
      </c>
      <c r="D6463" t="inlineStr">
        <is>
          <t>excursions</t>
        </is>
      </c>
      <c r="E6463" t="inlineStr"/>
      <c r="F6463" t="n">
        <v>1104</v>
      </c>
      <c r="G6463" t="inlineStr">
        <is>
          <t>2026-10-05</t>
        </is>
      </c>
      <c r="H6463" t="inlineStr">
        <is>
          <t>official</t>
        </is>
      </c>
      <c r="I6463" t="inlineStr">
        <is>
          <t>output/pages/065_cheval-blanc-randheli/excursions__chevalblanc.com__en-maison-courchevel-experiences-adventures-mountain-living.md</t>
        </is>
      </c>
    </row>
    <row r="6464">
      <c r="A6464" t="n">
        <v>52</v>
      </c>
      <c r="B6464" t="inlineStr">
        <is>
          <t>Eri Maldives</t>
        </is>
      </c>
      <c r="C6464" t="inlineStr">
        <is>
          <t>https://erimaldives.com/blog/post/romantic-escape-for-two-at-eri-maldives/</t>
        </is>
      </c>
      <c r="D6464" t="inlineStr">
        <is>
          <t>destination_dining</t>
        </is>
      </c>
      <c r="E6464" t="inlineStr">
        <is>
          <t>Romantic Escape for Two at Eri Maldives - Eri Maldives</t>
        </is>
      </c>
      <c r="F6464" t="n">
        <v>2569</v>
      </c>
      <c r="G6464" t="inlineStr">
        <is>
          <t>2026-10-05</t>
        </is>
      </c>
      <c r="H6464" t="inlineStr">
        <is>
          <t>official</t>
        </is>
      </c>
      <c r="I6464" t="inlineStr">
        <is>
          <t>output/pages/052_eri-maldives/destination_dining__erimaldives.com__blog-post-romantic-escape-for-two-at-eri-maldives.md</t>
        </is>
      </c>
    </row>
    <row r="6465">
      <c r="A6465" t="n">
        <v>59</v>
      </c>
      <c r="B6465" t="inlineStr">
        <is>
          <t>Jumeirah Maldives Olhahali Island</t>
        </is>
      </c>
      <c r="C6465" t="inlineStr">
        <is>
          <t>https://www.jumeirah.com/en/article/experiences/bali/beach-boot-camp</t>
        </is>
      </c>
      <c r="D6465" t="inlineStr">
        <is>
          <t>excursions</t>
        </is>
      </c>
      <c r="E6465" t="inlineStr">
        <is>
          <t>Beach Boot Camp | Jumeirah Bali | Jumeirah</t>
        </is>
      </c>
      <c r="F6465" t="n">
        <v>1106</v>
      </c>
      <c r="G6465" t="inlineStr">
        <is>
          <t>2026-10-05</t>
        </is>
      </c>
      <c r="H6465" t="inlineStr">
        <is>
          <t>official</t>
        </is>
      </c>
      <c r="I6465" t="inlineStr">
        <is>
          <t>output/pages/059_jumeirah-maldives-olhahali-island/excursions__jumeirah.com__en-article-experiences-bali-beach-boot-camp.md</t>
        </is>
      </c>
    </row>
    <row r="6466">
      <c r="A6466" t="n">
        <v>65</v>
      </c>
      <c r="B6466" t="inlineStr">
        <is>
          <t>Cheval Blanc Randheli</t>
        </is>
      </c>
      <c r="C6466" t="inlineStr">
        <is>
          <t>https://www.chevalblanc.com/en/maison/courchevel/experiences/art-and-design-courchevel/</t>
        </is>
      </c>
      <c r="D6466" t="inlineStr">
        <is>
          <t>excursions</t>
        </is>
      </c>
      <c r="E6466" t="inlineStr">
        <is>
          <t>Art &amp; Design | Cheval Blanc Courchevel – Alpine Boldness &amp; Artistic Excellence</t>
        </is>
      </c>
      <c r="F6466" t="n">
        <v>1937</v>
      </c>
      <c r="G6466" t="inlineStr">
        <is>
          <t>2026-10-05</t>
        </is>
      </c>
      <c r="H6466" t="inlineStr">
        <is>
          <t>official</t>
        </is>
      </c>
      <c r="I6466" t="inlineStr">
        <is>
          <t>output/pages/065_cheval-blanc-randheli/excursions__chevalblanc.com__en-maison-courchevel-experiences-art-and-design-courchevel.md</t>
        </is>
      </c>
    </row>
    <row r="6467">
      <c r="A6467" t="n">
        <v>65</v>
      </c>
      <c r="B6467" t="inlineStr">
        <is>
          <t>Cheval Blanc Randheli</t>
        </is>
      </c>
      <c r="C6467" t="inlineStr">
        <is>
          <t>https://www.chevalblanc.com/en/maison/courchevel/experiences/families-courchevel/</t>
        </is>
      </c>
      <c r="D6467" t="inlineStr">
        <is>
          <t>excursions</t>
        </is>
      </c>
      <c r="E6467" t="inlineStr"/>
      <c r="F6467" t="n">
        <v>2542</v>
      </c>
      <c r="G6467" t="inlineStr">
        <is>
          <t>2026-10-05</t>
        </is>
      </c>
      <c r="H6467" t="inlineStr">
        <is>
          <t>official</t>
        </is>
      </c>
      <c r="I6467" t="inlineStr">
        <is>
          <t>output/pages/065_cheval-blanc-randheli/excursions__chevalblanc.com__en-maison-courchevel-experiences-families-courchevel.md</t>
        </is>
      </c>
    </row>
    <row r="6468">
      <c r="A6468" t="n">
        <v>65</v>
      </c>
      <c r="B6468" t="inlineStr">
        <is>
          <t>Cheval Blanc Randheli</t>
        </is>
      </c>
      <c r="C6468" t="inlineStr">
        <is>
          <t>https://www.chevalblanc.com/en/maison/courchevel/experiences/foodies-paradise/</t>
        </is>
      </c>
      <c r="D6468" t="inlineStr">
        <is>
          <t>dining</t>
        </is>
      </c>
      <c r="E6468" t="inlineStr"/>
      <c r="F6468" t="n">
        <v>1174</v>
      </c>
      <c r="G6468" t="inlineStr">
        <is>
          <t>2026-10-05</t>
        </is>
      </c>
      <c r="H6468" t="inlineStr">
        <is>
          <t>official</t>
        </is>
      </c>
      <c r="I6468" t="inlineStr">
        <is>
          <t>output/pages/065_cheval-blanc-randheli/dining__chevalblanc.com__en-maison-courchevel-experiences-foodies-paradise.md</t>
        </is>
      </c>
    </row>
    <row r="6469">
      <c r="A6469" t="n">
        <v>65</v>
      </c>
      <c r="B6469" t="inlineStr">
        <is>
          <t>Cheval Blanc Randheli</t>
        </is>
      </c>
      <c r="C6469" t="inlineStr">
        <is>
          <t>https://www.chevalblanc.com/en/maison/courchevel/experiences/ski-into-well-being/</t>
        </is>
      </c>
      <c r="D6469" t="inlineStr">
        <is>
          <t>excursions</t>
        </is>
      </c>
      <c r="E6469" t="inlineStr"/>
      <c r="F6469" t="n">
        <v>978</v>
      </c>
      <c r="G6469" t="inlineStr">
        <is>
          <t>2026-10-05</t>
        </is>
      </c>
      <c r="H6469" t="inlineStr">
        <is>
          <t>official</t>
        </is>
      </c>
      <c r="I6469" t="inlineStr">
        <is>
          <t>output/pages/065_cheval-blanc-randheli/excursions__chevalblanc.com__en-maison-courchevel-experiences-ski-into-well-being.md</t>
        </is>
      </c>
    </row>
    <row r="6470">
      <c r="A6470" t="n">
        <v>65</v>
      </c>
      <c r="B6470" t="inlineStr">
        <is>
          <t>Cheval Blanc Randheli</t>
        </is>
      </c>
      <c r="C6470" t="inlineStr">
        <is>
          <t>https://www.chevalblanc.com/en/maison/paris/experiences/art-design/</t>
        </is>
      </c>
      <c r="D6470" t="inlineStr">
        <is>
          <t>excursions</t>
        </is>
      </c>
      <c r="E6470" t="inlineStr">
        <is>
          <t>Exceptional Art &amp; Contemporary Craftsmanship | Cheval Blanc Paris</t>
        </is>
      </c>
      <c r="F6470" t="n">
        <v>2691</v>
      </c>
      <c r="G6470" t="inlineStr">
        <is>
          <t>2026-10-05</t>
        </is>
      </c>
      <c r="H6470" t="inlineStr">
        <is>
          <t>official</t>
        </is>
      </c>
      <c r="I6470" t="inlineStr">
        <is>
          <t>output/pages/065_cheval-blanc-randheli/excursions__chevalblanc.com__en-maison-paris-experiences-art-design.md</t>
        </is>
      </c>
    </row>
    <row r="6471">
      <c r="A6471" t="n">
        <v>65</v>
      </c>
      <c r="B6471" t="inlineStr">
        <is>
          <t>Cheval Blanc Randheli</t>
        </is>
      </c>
      <c r="C6471" t="inlineStr">
        <is>
          <t>https://www.chevalblanc.com/en/maison/paris/experiences/experience-romance-paris/</t>
        </is>
      </c>
      <c r="D6471" t="inlineStr">
        <is>
          <t>wedding</t>
        </is>
      </c>
      <c r="E6471" t="inlineStr"/>
      <c r="F6471" t="n">
        <v>1458</v>
      </c>
      <c r="G6471" t="inlineStr">
        <is>
          <t>2026-10-05</t>
        </is>
      </c>
      <c r="H6471" t="inlineStr">
        <is>
          <t>official</t>
        </is>
      </c>
      <c r="I6471" t="inlineStr">
        <is>
          <t>output/pages/065_cheval-blanc-randheli/wedding__chevalblanc.com__en-maison-paris-experiences-experience-romance-paris.md</t>
        </is>
      </c>
    </row>
    <row r="6472">
      <c r="A6472" t="n">
        <v>59</v>
      </c>
      <c r="B6472" t="inlineStr">
        <is>
          <t>Jumeirah Maldives Olhahali Island</t>
        </is>
      </c>
      <c r="C6472" t="inlineStr">
        <is>
          <t>https://www.jumeirah.com/en/article/experiences/bali/best-hospitality-hideaway-worldwide</t>
        </is>
      </c>
      <c r="D6472" t="inlineStr">
        <is>
          <t>excursions</t>
        </is>
      </c>
      <c r="E6472" t="inlineStr">
        <is>
          <t>Best Hospitality Hideaway Worldwide</t>
        </is>
      </c>
      <c r="F6472" t="n">
        <v>3378</v>
      </c>
      <c r="G6472" t="inlineStr">
        <is>
          <t>2026-10-05</t>
        </is>
      </c>
      <c r="H6472" t="inlineStr">
        <is>
          <t>official</t>
        </is>
      </c>
      <c r="I6472" t="inlineStr">
        <is>
          <t>output/pages/059_jumeirah-maldives-olhahali-island/excursions__jumeirah.com__en-article-experiences-bali-best-hospitality-hideaway-worldw.md</t>
        </is>
      </c>
    </row>
    <row r="6473">
      <c r="A6473" t="n">
        <v>65</v>
      </c>
      <c r="B6473" t="inlineStr">
        <is>
          <t>Cheval Blanc Randheli</t>
        </is>
      </c>
      <c r="C6473" t="inlineStr">
        <is>
          <t>https://www.chevalblanc.com/en/maison/paris/experiences/experience-the-heart-of-paris/</t>
        </is>
      </c>
      <c r="D6473" t="inlineStr">
        <is>
          <t>excursions</t>
        </is>
      </c>
      <c r="E6473" t="inlineStr"/>
      <c r="F6473" t="n">
        <v>995</v>
      </c>
      <c r="G6473" t="inlineStr">
        <is>
          <t>2026-10-05</t>
        </is>
      </c>
      <c r="H6473" t="inlineStr">
        <is>
          <t>official</t>
        </is>
      </c>
      <c r="I6473" t="inlineStr">
        <is>
          <t>output/pages/065_cheval-blanc-randheli/excursions__chevalblanc.com__en-maison-paris-experiences-experience-the-heart-of-paris.md</t>
        </is>
      </c>
    </row>
    <row r="6474">
      <c r="A6474" t="n">
        <v>65</v>
      </c>
      <c r="B6474" t="inlineStr">
        <is>
          <t>Cheval Blanc Randheli</t>
        </is>
      </c>
      <c r="C6474" t="inlineStr">
        <is>
          <t>https://www.chevalblanc.com/en/maison/paris/experiences/family-experience/</t>
        </is>
      </c>
      <c r="D6474" t="inlineStr">
        <is>
          <t>excursions</t>
        </is>
      </c>
      <c r="E6474" t="inlineStr">
        <is>
          <t>Family Experiences in Paris | Cheval Blanc Paris</t>
        </is>
      </c>
      <c r="F6474" t="n">
        <v>2169</v>
      </c>
      <c r="G6474" t="inlineStr">
        <is>
          <t>2026-10-05</t>
        </is>
      </c>
      <c r="H6474" t="inlineStr">
        <is>
          <t>official</t>
        </is>
      </c>
      <c r="I6474" t="inlineStr">
        <is>
          <t>output/pages/065_cheval-blanc-randheli/excursions__chevalblanc.com__en-maison-paris-experiences-family-experience.md</t>
        </is>
      </c>
    </row>
    <row r="6475">
      <c r="A6475" t="n">
        <v>65</v>
      </c>
      <c r="B6475" t="inlineStr">
        <is>
          <t>Cheval Blanc Randheli</t>
        </is>
      </c>
      <c r="C6475" t="inlineStr">
        <is>
          <t>https://www.chevalblanc.com/en/maison/paris/experiences/la-table-ruinart-x-cheval-blanc-paris/</t>
        </is>
      </c>
      <c r="D6475" t="inlineStr">
        <is>
          <t>excursions</t>
        </is>
      </c>
      <c r="E6475" t="inlineStr">
        <is>
          <t>La Table Ruinart | Cheval Blanc Paris</t>
        </is>
      </c>
      <c r="F6475" t="n">
        <v>2656</v>
      </c>
      <c r="G6475" t="inlineStr">
        <is>
          <t>2026-10-05</t>
        </is>
      </c>
      <c r="H6475" t="inlineStr">
        <is>
          <t>official</t>
        </is>
      </c>
      <c r="I6475" t="inlineStr">
        <is>
          <t>output/pages/065_cheval-blanc-randheli/excursions__chevalblanc.com__en-maison-paris-experiences-la-table-ruinart-x-cheval-blanc-.md</t>
        </is>
      </c>
    </row>
    <row r="6476">
      <c r="A6476" t="n">
        <v>53</v>
      </c>
      <c r="B6476" t="inlineStr">
        <is>
          <t>Cinnamon Hakuraa Huraa Maldives</t>
        </is>
      </c>
      <c r="C6476" t="inlineStr">
        <is>
          <t>https://www.cinnamonhotels.com/cinnamon-citadel-kandy/dining/destination-dining</t>
        </is>
      </c>
      <c r="D6476" t="inlineStr">
        <is>
          <t>destination_dining</t>
        </is>
      </c>
      <c r="E6476" t="inlineStr">
        <is>
          <t>Kandy Hotel | Cinnamon Citadel Kandy Official Site</t>
        </is>
      </c>
      <c r="F6476" t="n">
        <v>1638</v>
      </c>
      <c r="G6476" t="inlineStr">
        <is>
          <t>2026-10-05</t>
        </is>
      </c>
      <c r="H6476" t="inlineStr">
        <is>
          <t>official</t>
        </is>
      </c>
      <c r="I6476" t="inlineStr">
        <is>
          <t>output/pages/053_cinnamon-hakuraa-huraa-maldives/destination_dining__cinnamonhotels.com__cinnamon-citadel-kandy-dining-destination-dining.md</t>
        </is>
      </c>
    </row>
    <row r="6477">
      <c r="A6477" t="n">
        <v>65</v>
      </c>
      <c r="B6477" t="inlineStr">
        <is>
          <t>Cheval Blanc Randheli</t>
        </is>
      </c>
      <c r="C6477" t="inlineStr">
        <is>
          <t>https://www.chevalblanc.com/en/maison/paris/experiences/le-carrousel/</t>
        </is>
      </c>
      <c r="D6477" t="inlineStr">
        <is>
          <t>excursions</t>
        </is>
      </c>
      <c r="E6477" t="inlineStr">
        <is>
          <t>Le Carrousel | Cheval Blanc Paris</t>
        </is>
      </c>
      <c r="F6477" t="n">
        <v>3356</v>
      </c>
      <c r="G6477" t="inlineStr">
        <is>
          <t>2026-10-05</t>
        </is>
      </c>
      <c r="H6477" t="inlineStr">
        <is>
          <t>official</t>
        </is>
      </c>
      <c r="I6477" t="inlineStr">
        <is>
          <t>output/pages/065_cheval-blanc-randheli/excursions__chevalblanc.com__en-maison-paris-experiences-le-carrousel.md</t>
        </is>
      </c>
    </row>
    <row r="6478">
      <c r="A6478" t="n">
        <v>59</v>
      </c>
      <c r="B6478" t="inlineStr">
        <is>
          <t>Jumeirah Maldives Olhahali Island</t>
        </is>
      </c>
      <c r="C6478" t="inlineStr">
        <is>
          <t>https://www.jumeirah.com/en/article/experiences/bali/bodhi-trees-the-timeless-guardians-of-jumeirah-bali</t>
        </is>
      </c>
      <c r="D6478" t="inlineStr">
        <is>
          <t>excursions</t>
        </is>
      </c>
      <c r="E6478" t="inlineStr">
        <is>
          <t>Bodhi Trees the Timeless Guardians of Jumeirah Bali | Jumeirah Bali</t>
        </is>
      </c>
      <c r="F6478" t="n">
        <v>4223</v>
      </c>
      <c r="G6478" t="inlineStr">
        <is>
          <t>2026-10-05</t>
        </is>
      </c>
      <c r="H6478" t="inlineStr">
        <is>
          <t>official</t>
        </is>
      </c>
      <c r="I6478" t="inlineStr">
        <is>
          <t>output/pages/059_jumeirah-maldives-olhahali-island/excursions__jumeirah.com__en-article-experiences-bali-bodhi-trees-the-timeless-guardia.md</t>
        </is>
      </c>
    </row>
    <row r="6479">
      <c r="A6479" t="n">
        <v>65</v>
      </c>
      <c r="B6479" t="inlineStr">
        <is>
          <t>Cheval Blanc Randheli</t>
        </is>
      </c>
      <c r="C6479" t="inlineStr">
        <is>
          <t>https://www.chevalblanc.com/en/maison/paris/experiences/paris-festive/</t>
        </is>
      </c>
      <c r="D6479" t="inlineStr">
        <is>
          <t>excursions</t>
        </is>
      </c>
      <c r="E6479" t="inlineStr">
        <is>
          <t>Cheval Blanc Paris glows ever brighter as the festive season approaches</t>
        </is>
      </c>
      <c r="F6479" t="n">
        <v>3254</v>
      </c>
      <c r="G6479" t="inlineStr">
        <is>
          <t>2026-10-05</t>
        </is>
      </c>
      <c r="H6479" t="inlineStr">
        <is>
          <t>official</t>
        </is>
      </c>
      <c r="I6479" t="inlineStr">
        <is>
          <t>output/pages/065_cheval-blanc-randheli/excursions__chevalblanc.com__en-maison-paris-experiences-paris-festive.md</t>
        </is>
      </c>
    </row>
    <row r="6480">
      <c r="A6480" t="n">
        <v>53</v>
      </c>
      <c r="B6480" t="inlineStr">
        <is>
          <t>Cinnamon Hakuraa Huraa Maldives</t>
        </is>
      </c>
      <c r="C6480" t="inlineStr">
        <is>
          <t>https://www.cinnamonhotels.com/cinnamon-citadel-kandy/experiences</t>
        </is>
      </c>
      <c r="D6480" t="inlineStr">
        <is>
          <t>destination_dining</t>
        </is>
      </c>
      <c r="E6480" t="inlineStr">
        <is>
          <t>Holiday Resort Kandy | Cinnamon Citadel Kandy | Experiences</t>
        </is>
      </c>
      <c r="F6480" t="n">
        <v>1638</v>
      </c>
      <c r="G6480" t="inlineStr">
        <is>
          <t>2026-10-05</t>
        </is>
      </c>
      <c r="H6480" t="inlineStr">
        <is>
          <t>official</t>
        </is>
      </c>
      <c r="I6480" t="inlineStr">
        <is>
          <t>output/pages/053_cinnamon-hakuraa-huraa-maldives/destination_dining__cinnamonhotels.com__cinnamon-citadel-kandy-experiences.md</t>
        </is>
      </c>
    </row>
    <row r="6481">
      <c r="A6481" t="n">
        <v>65</v>
      </c>
      <c r="B6481" t="inlineStr">
        <is>
          <t>Cheval Blanc Randheli</t>
        </is>
      </c>
      <c r="C6481" t="inlineStr">
        <is>
          <t>https://www.chevalblanc.com/en/maison/paris/experiences/parisian-experience/</t>
        </is>
      </c>
      <c r="D6481" t="inlineStr">
        <is>
          <t>excursions</t>
        </is>
      </c>
      <c r="E6481" t="inlineStr">
        <is>
          <t>Bespoke Experiences | Exceptional Stay Cheval Blanc Paris</t>
        </is>
      </c>
      <c r="F6481" t="n">
        <v>2272</v>
      </c>
      <c r="G6481" t="inlineStr">
        <is>
          <t>2026-10-05</t>
        </is>
      </c>
      <c r="H6481" t="inlineStr">
        <is>
          <t>official</t>
        </is>
      </c>
      <c r="I6481" t="inlineStr">
        <is>
          <t>output/pages/065_cheval-blanc-randheli/excursions__chevalblanc.com__en-maison-paris-experiences-parisian-experience.md</t>
        </is>
      </c>
    </row>
    <row r="6482">
      <c r="A6482" t="n">
        <v>59</v>
      </c>
      <c r="B6482" t="inlineStr">
        <is>
          <t>Jumeirah Maldives Olhahali Island</t>
        </is>
      </c>
      <c r="C6482" t="inlineStr">
        <is>
          <t>https://www.jumeirah.com/en/article/experiences/bali/elevating-the-wine-experience</t>
        </is>
      </c>
      <c r="D6482" t="inlineStr">
        <is>
          <t>excursions</t>
        </is>
      </c>
      <c r="E6482" t="inlineStr">
        <is>
          <t>Elevating the Wine Experience | Jumeirah Bali</t>
        </is>
      </c>
      <c r="F6482" t="n">
        <v>4497</v>
      </c>
      <c r="G6482" t="inlineStr">
        <is>
          <t>2026-10-05</t>
        </is>
      </c>
      <c r="H6482" t="inlineStr">
        <is>
          <t>official</t>
        </is>
      </c>
      <c r="I6482" t="inlineStr">
        <is>
          <t>output/pages/059_jumeirah-maldives-olhahali-island/excursions__jumeirah.com__en-article-experiences-bali-elevating-the-wine-experience.md</t>
        </is>
      </c>
    </row>
    <row r="6483">
      <c r="A6483" t="n">
        <v>65</v>
      </c>
      <c r="B6483" t="inlineStr">
        <is>
          <t>Cheval Blanc Randheli</t>
        </is>
      </c>
      <c r="C6483" t="inlineStr">
        <is>
          <t>https://www.chevalblanc.com/en/maison/randheli/experiences/carteblanche-randheli/</t>
        </is>
      </c>
      <c r="D6483" t="inlineStr">
        <is>
          <t>excursions</t>
        </is>
      </c>
      <c r="E6483" t="inlineStr"/>
      <c r="F6483" t="n">
        <v>758</v>
      </c>
      <c r="G6483" t="inlineStr">
        <is>
          <t>2026-10-05</t>
        </is>
      </c>
      <c r="H6483" t="inlineStr">
        <is>
          <t>official</t>
        </is>
      </c>
      <c r="I6483" t="inlineStr">
        <is>
          <t>output/pages/065_cheval-blanc-randheli/excursions__chevalblanc.com__en-maison-randheli-experiences-carteblanche-randheli.md</t>
        </is>
      </c>
    </row>
    <row r="6484">
      <c r="A6484" t="n">
        <v>65</v>
      </c>
      <c r="B6484" t="inlineStr">
        <is>
          <t>Cheval Blanc Randheli</t>
        </is>
      </c>
      <c r="C6484" t="inlineStr">
        <is>
          <t>https://www.chevalblanc.com/en/maison/seychelles/experiences/</t>
        </is>
      </c>
      <c r="D6484" t="inlineStr">
        <is>
          <t>excursions</t>
        </is>
      </c>
      <c r="E6484" t="inlineStr">
        <is>
          <t>Experiences Cheval Blanc Seychelles</t>
        </is>
      </c>
      <c r="F6484" t="n">
        <v>4943</v>
      </c>
      <c r="G6484" t="inlineStr">
        <is>
          <t>2026-10-05</t>
        </is>
      </c>
      <c r="H6484" t="inlineStr">
        <is>
          <t>official</t>
        </is>
      </c>
      <c r="I6484" t="inlineStr">
        <is>
          <t>output/pages/065_cheval-blanc-randheli/excursions__chevalblanc.com__en-maison-seychelles-experiences.md</t>
        </is>
      </c>
    </row>
    <row r="6485">
      <c r="A6485" t="n">
        <v>65</v>
      </c>
      <c r="B6485" t="inlineStr">
        <is>
          <t>Cheval Blanc Randheli</t>
        </is>
      </c>
      <c r="C6485" t="inlineStr">
        <is>
          <t>https://www.chevalblanc.com/en/maison/seychelles/experiences/art-and-design-seychelles/</t>
        </is>
      </c>
      <c r="D6485" t="inlineStr">
        <is>
          <t>dining</t>
        </is>
      </c>
      <c r="E6485" t="inlineStr">
        <is>
          <t>Art &amp; Design | Cheval Blanc Seychelles – Nature Meets Contemporary Creativity</t>
        </is>
      </c>
      <c r="F6485" t="n">
        <v>2512</v>
      </c>
      <c r="G6485" t="inlineStr">
        <is>
          <t>2026-10-05</t>
        </is>
      </c>
      <c r="H6485" t="inlineStr">
        <is>
          <t>official</t>
        </is>
      </c>
      <c r="I6485" t="inlineStr">
        <is>
          <t>output/pages/065_cheval-blanc-randheli/dining__chevalblanc.com__en-maison-seychelles-experiences-art-and-design-seychelles.md</t>
        </is>
      </c>
    </row>
    <row r="6486">
      <c r="A6486" t="n">
        <v>65</v>
      </c>
      <c r="B6486" t="inlineStr">
        <is>
          <t>Cheval Blanc Randheli</t>
        </is>
      </c>
      <c r="C6486" t="inlineStr">
        <is>
          <t>https://www.chevalblanc.com/en/maison/seychelles/experiences/carrousel/</t>
        </is>
      </c>
      <c r="D6486" t="inlineStr">
        <is>
          <t>excursions</t>
        </is>
      </c>
      <c r="E6486" t="inlineStr"/>
      <c r="F6486" t="n">
        <v>2483</v>
      </c>
      <c r="G6486" t="inlineStr">
        <is>
          <t>2026-10-05</t>
        </is>
      </c>
      <c r="H6486" t="inlineStr">
        <is>
          <t>official</t>
        </is>
      </c>
      <c r="I6486" t="inlineStr">
        <is>
          <t>output/pages/065_cheval-blanc-randheli/excursions__chevalblanc.com__en-maison-seychelles-experiences-carrousel.md</t>
        </is>
      </c>
    </row>
    <row r="6487">
      <c r="A6487" t="n">
        <v>59</v>
      </c>
      <c r="B6487" t="inlineStr">
        <is>
          <t>Jumeirah Maldives Olhahali Island</t>
        </is>
      </c>
      <c r="C6487" t="inlineStr">
        <is>
          <t>https://www.jumeirah.com/en/article/experiences/bali/how-to-plan-an-unforgettable-wedding-in-bali</t>
        </is>
      </c>
      <c r="D6487" t="inlineStr">
        <is>
          <t>wedding</t>
        </is>
      </c>
      <c r="E6487" t="inlineStr">
        <is>
          <t>How to plan an unforgettable wedding in Bali | Jumeirah Bali</t>
        </is>
      </c>
      <c r="F6487" t="n">
        <v>3709</v>
      </c>
      <c r="G6487" t="inlineStr">
        <is>
          <t>2026-10-05</t>
        </is>
      </c>
      <c r="H6487" t="inlineStr">
        <is>
          <t>official</t>
        </is>
      </c>
      <c r="I6487" t="inlineStr">
        <is>
          <t>output/pages/059_jumeirah-maldives-olhahali-island/wedding__jumeirah.com__en-article-experiences-bali-how-to-plan-an-unforgettable-wed.md</t>
        </is>
      </c>
    </row>
    <row r="6488">
      <c r="A6488" t="n">
        <v>65</v>
      </c>
      <c r="B6488" t="inlineStr">
        <is>
          <t>Cheval Blanc Randheli</t>
        </is>
      </c>
      <c r="C6488" t="inlineStr">
        <is>
          <t>https://www.chevalblanc.com/en/maison/seychelles/experiences/cheval-blanc-experiences/</t>
        </is>
      </c>
      <c r="D6488" t="inlineStr">
        <is>
          <t>excursions</t>
        </is>
      </c>
      <c r="E6488" t="inlineStr"/>
      <c r="F6488" t="n">
        <v>1442</v>
      </c>
      <c r="G6488" t="inlineStr">
        <is>
          <t>2026-10-05</t>
        </is>
      </c>
      <c r="H6488" t="inlineStr">
        <is>
          <t>official</t>
        </is>
      </c>
      <c r="I6488" t="inlineStr">
        <is>
          <t>output/pages/065_cheval-blanc-randheli/excursions__chevalblanc.com__en-maison-seychelles-experiences-cheval-blanc-experiences.md</t>
        </is>
      </c>
    </row>
    <row r="6489">
      <c r="A6489" t="n">
        <v>57</v>
      </c>
      <c r="B6489" t="inlineStr">
        <is>
          <t>Fushifaru Maldives</t>
        </is>
      </c>
      <c r="C6489" t="inlineStr">
        <is>
          <t>https://www.fushifaru.com/news/romance-beneath-the-maldivian-sky-fushifaru-maldives-unveils-sleep-under-the-stars/</t>
        </is>
      </c>
      <c r="D6489" t="inlineStr">
        <is>
          <t>destination_dining</t>
        </is>
      </c>
      <c r="E6489" t="inlineStr">
        <is>
          <t>Romance Beneath the Maldivian Sky: Fushifaru Maldives Unveils ‘Sleep Under the Stars’ - Fushifaru Maldives Resort</t>
        </is>
      </c>
      <c r="F6489" t="n">
        <v>3029</v>
      </c>
      <c r="G6489" t="inlineStr">
        <is>
          <t>2026-10-05</t>
        </is>
      </c>
      <c r="H6489" t="inlineStr">
        <is>
          <t>official</t>
        </is>
      </c>
      <c r="I6489" t="inlineStr">
        <is>
          <t>output/pages/057_fushifaru-maldives/destination_dining__fushifaru.com__news-romance-beneath-the-maldivian-sky-fushifaru-maldives-un.md</t>
        </is>
      </c>
    </row>
    <row r="6490">
      <c r="A6490" t="n">
        <v>65</v>
      </c>
      <c r="B6490" t="inlineStr">
        <is>
          <t>Cheval Blanc Randheli</t>
        </is>
      </c>
      <c r="C6490" t="inlineStr">
        <is>
          <t>https://www.chevalblanc.com/en/maison/seychelles/experiences/marine-adventures/</t>
        </is>
      </c>
      <c r="D6490" t="inlineStr">
        <is>
          <t>diving</t>
        </is>
      </c>
      <c r="E6490" t="inlineStr"/>
      <c r="F6490" t="n">
        <v>1736</v>
      </c>
      <c r="G6490" t="inlineStr">
        <is>
          <t>2026-10-05</t>
        </is>
      </c>
      <c r="H6490" t="inlineStr">
        <is>
          <t>official</t>
        </is>
      </c>
      <c r="I6490" t="inlineStr">
        <is>
          <t>output/pages/065_cheval-blanc-randheli/diving__chevalblanc.com__en-maison-seychelles-experiences-marine-adventures.md</t>
        </is>
      </c>
    </row>
    <row r="6491">
      <c r="A6491" t="n">
        <v>57</v>
      </c>
      <c r="B6491" t="inlineStr">
        <is>
          <t>Fushifaru Maldives</t>
        </is>
      </c>
      <c r="C6491" t="inlineStr">
        <is>
          <t>https://www.fushifaru.com/offer/celebrate-9-fantastic-years-of-fushifaru/</t>
        </is>
      </c>
      <c r="D6491" t="inlineStr">
        <is>
          <t>destination_dining</t>
        </is>
      </c>
      <c r="E6491" t="inlineStr">
        <is>
          <t>Celebrate 9 Fantastic Years of Fushifaru - Fushifaru Maldives Resort</t>
        </is>
      </c>
      <c r="F6491" t="n">
        <v>2378</v>
      </c>
      <c r="G6491" t="inlineStr">
        <is>
          <t>2026-10-05</t>
        </is>
      </c>
      <c r="H6491" t="inlineStr">
        <is>
          <t>official</t>
        </is>
      </c>
      <c r="I6491" t="inlineStr">
        <is>
          <t>output/pages/057_fushifaru-maldives/destination_dining__fushifaru.com__offer-celebrate-9-fantastic-years-of-fushifaru.md</t>
        </is>
      </c>
    </row>
    <row r="6492">
      <c r="A6492" t="n">
        <v>65</v>
      </c>
      <c r="B6492" t="inlineStr">
        <is>
          <t>Cheval Blanc Randheli</t>
        </is>
      </c>
      <c r="C6492" t="inlineStr">
        <is>
          <t>https://www.chevalblanc.com/en/maison/seychelles/experiences/sports-and-activities/</t>
        </is>
      </c>
      <c r="D6492" t="inlineStr">
        <is>
          <t>excursions</t>
        </is>
      </c>
      <c r="E6492" t="inlineStr"/>
      <c r="F6492" t="n">
        <v>1970</v>
      </c>
      <c r="G6492" t="inlineStr">
        <is>
          <t>2026-10-05</t>
        </is>
      </c>
      <c r="H6492" t="inlineStr">
        <is>
          <t>official</t>
        </is>
      </c>
      <c r="I6492" t="inlineStr">
        <is>
          <t>output/pages/065_cheval-blanc-randheli/excursions__chevalblanc.com__en-maison-seychelles-experiences-sports-and-activities.md</t>
        </is>
      </c>
    </row>
    <row r="6493">
      <c r="A6493" t="n">
        <v>65</v>
      </c>
      <c r="B6493" t="inlineStr">
        <is>
          <t>Cheval Blanc Randheli</t>
        </is>
      </c>
      <c r="C6493" t="inlineStr">
        <is>
          <t>https://www.chevalblanc.com/en/maison/st-barth/experiences/</t>
        </is>
      </c>
      <c r="D6493" t="inlineStr">
        <is>
          <t>dining</t>
        </is>
      </c>
      <c r="E6493" t="inlineStr">
        <is>
          <t>Experiences │Cheval Blanc St-Barth Hotel</t>
        </is>
      </c>
      <c r="F6493" t="n">
        <v>4208</v>
      </c>
      <c r="G6493" t="inlineStr">
        <is>
          <t>2026-10-05</t>
        </is>
      </c>
      <c r="H6493" t="inlineStr">
        <is>
          <t>official</t>
        </is>
      </c>
      <c r="I6493" t="inlineStr">
        <is>
          <t>output/pages/065_cheval-blanc-randheli/dining__chevalblanc.com__en-maison-st-barth-experiences.md</t>
        </is>
      </c>
    </row>
    <row r="6494">
      <c r="A6494" t="n">
        <v>59</v>
      </c>
      <c r="B6494" t="inlineStr">
        <is>
          <t>Jumeirah Maldives Olhahali Island</t>
        </is>
      </c>
      <c r="C6494" t="inlineStr">
        <is>
          <t>https://www.jumeirah.com/en/article/experiences/bali/of-tides-and-turtles</t>
        </is>
      </c>
      <c r="D6494" t="inlineStr">
        <is>
          <t>excursions</t>
        </is>
      </c>
      <c r="E6494" t="inlineStr">
        <is>
          <t>Of Tides and Turtles</t>
        </is>
      </c>
      <c r="F6494" t="n">
        <v>3756</v>
      </c>
      <c r="G6494" t="inlineStr">
        <is>
          <t>2026-10-05</t>
        </is>
      </c>
      <c r="H6494" t="inlineStr">
        <is>
          <t>official</t>
        </is>
      </c>
      <c r="I6494" t="inlineStr">
        <is>
          <t>output/pages/059_jumeirah-maldives-olhahali-island/excursions__jumeirah.com__en-article-experiences-bali-of-tides-and-turtles.md</t>
        </is>
      </c>
    </row>
    <row r="6495">
      <c r="A6495" t="n">
        <v>57</v>
      </c>
      <c r="B6495" t="inlineStr">
        <is>
          <t>Fushifaru Maldives</t>
        </is>
      </c>
      <c r="C6495" t="inlineStr">
        <is>
          <t>https://www.fushifaru.com/sleep-under-the-stars/</t>
        </is>
      </c>
      <c r="D6495" t="inlineStr">
        <is>
          <t>destination_dining</t>
        </is>
      </c>
      <c r="E6495" t="inlineStr">
        <is>
          <t>Sleep Under the Stars: Fushifaru Maldives Unveils the Ultimate Romantic Sandbank Escape - Fushifaru Maldives Resort</t>
        </is>
      </c>
      <c r="F6495" t="n">
        <v>3031</v>
      </c>
      <c r="G6495" t="inlineStr">
        <is>
          <t>2026-10-05</t>
        </is>
      </c>
      <c r="H6495" t="inlineStr">
        <is>
          <t>official</t>
        </is>
      </c>
      <c r="I6495" t="inlineStr">
        <is>
          <t>output/pages/057_fushifaru-maldives/destination_dining__fushifaru.com__sleep-under-the-stars.md</t>
        </is>
      </c>
    </row>
    <row r="6496">
      <c r="A6496" t="n">
        <v>65</v>
      </c>
      <c r="B6496" t="inlineStr">
        <is>
          <t>Cheval Blanc Randheli</t>
        </is>
      </c>
      <c r="C6496" t="inlineStr">
        <is>
          <t>https://www.chevalblanc.com/en/maison/st-barth/experiences/adventures-caribbean-living/</t>
        </is>
      </c>
      <c r="D6496" t="inlineStr">
        <is>
          <t>dining</t>
        </is>
      </c>
      <c r="E6496" t="inlineStr"/>
      <c r="F6496" t="n">
        <v>1712</v>
      </c>
      <c r="G6496" t="inlineStr">
        <is>
          <t>2026-10-05</t>
        </is>
      </c>
      <c r="H6496" t="inlineStr">
        <is>
          <t>official</t>
        </is>
      </c>
      <c r="I6496" t="inlineStr">
        <is>
          <t>output/pages/065_cheval-blanc-randheli/dining__chevalblanc.com__en-maison-st-barth-experiences-adventures-caribbean-living.md</t>
        </is>
      </c>
    </row>
    <row r="6497">
      <c r="A6497" t="n">
        <v>65</v>
      </c>
      <c r="B6497" t="inlineStr">
        <is>
          <t>Cheval Blanc Randheli</t>
        </is>
      </c>
      <c r="C6497" t="inlineStr">
        <is>
          <t>https://www.chevalblanc.com/en/maison/st-barth/experiences/art-and-design-st-barth/</t>
        </is>
      </c>
      <c r="D6497" t="inlineStr">
        <is>
          <t>dining</t>
        </is>
      </c>
      <c r="E6497" t="inlineStr">
        <is>
          <t>Art &amp; Design | Cheval Blanc St‑Barth – Exceptional Design &amp; Artistic Expression</t>
        </is>
      </c>
      <c r="F6497" t="n">
        <v>1502</v>
      </c>
      <c r="G6497" t="inlineStr">
        <is>
          <t>2026-10-05</t>
        </is>
      </c>
      <c r="H6497" t="inlineStr">
        <is>
          <t>official</t>
        </is>
      </c>
      <c r="I6497" t="inlineStr">
        <is>
          <t>output/pages/065_cheval-blanc-randheli/dining__chevalblanc.com__en-maison-st-barth-experiences-art-and-design-st-barth.md</t>
        </is>
      </c>
    </row>
    <row r="6498">
      <c r="A6498" t="n">
        <v>57</v>
      </c>
      <c r="B6498" t="inlineStr">
        <is>
          <t>Fushifaru Maldives</t>
        </is>
      </c>
      <c r="C6498" t="inlineStr">
        <is>
          <t>https://www.fushifaru.com/tag/honeymoon/</t>
        </is>
      </c>
      <c r="D6498" t="inlineStr">
        <is>
          <t>destination_dining</t>
        </is>
      </c>
      <c r="E6498" t="inlineStr">
        <is>
          <t>honeymoon Archives - Fushifaru Maldives Resort</t>
        </is>
      </c>
      <c r="F6498" t="n">
        <v>6024</v>
      </c>
      <c r="G6498" t="inlineStr">
        <is>
          <t>2026-10-05</t>
        </is>
      </c>
      <c r="H6498" t="inlineStr">
        <is>
          <t>official</t>
        </is>
      </c>
      <c r="I6498" t="inlineStr">
        <is>
          <t>output/pages/057_fushifaru-maldives/destination_dining__fushifaru.com__tag-honeymoon.md</t>
        </is>
      </c>
    </row>
    <row r="6499">
      <c r="A6499" t="n">
        <v>65</v>
      </c>
      <c r="B6499" t="inlineStr">
        <is>
          <t>Cheval Blanc Randheli</t>
        </is>
      </c>
      <c r="C6499" t="inlineStr">
        <is>
          <t>https://www.chevalblanc.com/en/maison/st-barth/experiences/couples/</t>
        </is>
      </c>
      <c r="D6499" t="inlineStr">
        <is>
          <t>dining</t>
        </is>
      </c>
      <c r="E6499" t="inlineStr"/>
      <c r="F6499" t="n">
        <v>1613</v>
      </c>
      <c r="G6499" t="inlineStr">
        <is>
          <t>2026-10-05</t>
        </is>
      </c>
      <c r="H6499" t="inlineStr">
        <is>
          <t>official</t>
        </is>
      </c>
      <c r="I6499" t="inlineStr">
        <is>
          <t>output/pages/065_cheval-blanc-randheli/dining__chevalblanc.com__en-maison-st-barth-experiences-couples.md</t>
        </is>
      </c>
    </row>
    <row r="6500">
      <c r="A6500" t="n">
        <v>65</v>
      </c>
      <c r="B6500" t="inlineStr">
        <is>
          <t>Cheval Blanc Randheli</t>
        </is>
      </c>
      <c r="C6500" t="inlineStr">
        <is>
          <t>https://www.chevalblanc.com/en/maison/st-barth/experiences/families/</t>
        </is>
      </c>
      <c r="D6500" t="inlineStr">
        <is>
          <t>dining</t>
        </is>
      </c>
      <c r="E6500" t="inlineStr"/>
      <c r="F6500" t="n">
        <v>1406</v>
      </c>
      <c r="G6500" t="inlineStr">
        <is>
          <t>2026-10-05</t>
        </is>
      </c>
      <c r="H6500" t="inlineStr">
        <is>
          <t>official</t>
        </is>
      </c>
      <c r="I6500" t="inlineStr">
        <is>
          <t>output/pages/065_cheval-blanc-randheli/dining__chevalblanc.com__en-maison-st-barth-experiences-families.md</t>
        </is>
      </c>
    </row>
    <row r="6501">
      <c r="A6501" t="n">
        <v>65</v>
      </c>
      <c r="B6501" t="inlineStr">
        <is>
          <t>Cheval Blanc Randheli</t>
        </is>
      </c>
      <c r="C6501" t="inlineStr">
        <is>
          <t>https://www.chevalblanc.com/en/maison/st-barth/experiences/foodandbeverages/</t>
        </is>
      </c>
      <c r="D6501" t="inlineStr">
        <is>
          <t>dining</t>
        </is>
      </c>
      <c r="E6501" t="inlineStr"/>
      <c r="F6501" t="n">
        <v>1341</v>
      </c>
      <c r="G6501" t="inlineStr">
        <is>
          <t>2026-10-05</t>
        </is>
      </c>
      <c r="H6501" t="inlineStr">
        <is>
          <t>official</t>
        </is>
      </c>
      <c r="I6501" t="inlineStr">
        <is>
          <t>output/pages/065_cheval-blanc-randheli/dining__chevalblanc.com__en-maison-st-barth-experiences-foodandbeverages.md</t>
        </is>
      </c>
    </row>
    <row r="6502">
      <c r="A6502" t="n">
        <v>65</v>
      </c>
      <c r="B6502" t="inlineStr">
        <is>
          <t>Cheval Blanc Randheli</t>
        </is>
      </c>
      <c r="C6502" t="inlineStr">
        <is>
          <t>https://www.chevalblanc.com/en/maison/st-barth/experiences/private-occasions/</t>
        </is>
      </c>
      <c r="D6502" t="inlineStr">
        <is>
          <t>dining</t>
        </is>
      </c>
      <c r="E6502" t="inlineStr"/>
      <c r="F6502" t="n">
        <v>2104</v>
      </c>
      <c r="G6502" t="inlineStr">
        <is>
          <t>2026-10-05</t>
        </is>
      </c>
      <c r="H6502" t="inlineStr">
        <is>
          <t>official</t>
        </is>
      </c>
      <c r="I6502" t="inlineStr">
        <is>
          <t>output/pages/065_cheval-blanc-randheli/dining__chevalblanc.com__en-maison-st-barth-experiences-private-occasions.md</t>
        </is>
      </c>
    </row>
    <row r="6503">
      <c r="A6503" t="n">
        <v>68</v>
      </c>
      <c r="B6503" t="inlineStr">
        <is>
          <t>JA Manafaru</t>
        </is>
      </c>
      <c r="C6503" t="inlineStr">
        <is>
          <t>https://www.jaresortshotels.com/de/angebotsdetails/signature-villa-experience--paket</t>
        </is>
      </c>
      <c r="D6503" t="inlineStr">
        <is>
          <t>excursions</t>
        </is>
      </c>
      <c r="E6503" t="inlineStr">
        <is>
          <t>Luxuriöse Villa mit drei Schlafzimmern in Hatta | JA Hatta Fort Hotel</t>
        </is>
      </c>
      <c r="F6503" t="n">
        <v>1871</v>
      </c>
      <c r="G6503" t="inlineStr">
        <is>
          <t>2026-10-05</t>
        </is>
      </c>
      <c r="H6503" t="inlineStr">
        <is>
          <t>official</t>
        </is>
      </c>
      <c r="I6503" t="inlineStr">
        <is>
          <t>output/pages/068_ja-manafaru/excursions__jaresortshotels.com__de-angebotsdetails-signature-villa-experience-paket.md</t>
        </is>
      </c>
    </row>
    <row r="6504">
      <c r="A6504" t="n">
        <v>65</v>
      </c>
      <c r="B6504" t="inlineStr">
        <is>
          <t>Cheval Blanc Randheli</t>
        </is>
      </c>
      <c r="C6504" t="inlineStr">
        <is>
          <t>https://www.chevalblanc.com/en/maison/st-barth/experiences/well-being/</t>
        </is>
      </c>
      <c r="D6504" t="inlineStr">
        <is>
          <t>dining</t>
        </is>
      </c>
      <c r="E6504" t="inlineStr"/>
      <c r="F6504" t="n">
        <v>1381</v>
      </c>
      <c r="G6504" t="inlineStr">
        <is>
          <t>2026-10-05</t>
        </is>
      </c>
      <c r="H6504" t="inlineStr">
        <is>
          <t>official</t>
        </is>
      </c>
      <c r="I6504" t="inlineStr">
        <is>
          <t>output/pages/065_cheval-blanc-randheli/dining__chevalblanc.com__en-maison-st-barth-experiences-well-being.md</t>
        </is>
      </c>
    </row>
    <row r="6505">
      <c r="A6505" t="n">
        <v>65</v>
      </c>
      <c r="B6505" t="inlineStr">
        <is>
          <t>Cheval Blanc Randheli</t>
        </is>
      </c>
      <c r="C6505" t="inlineStr">
        <is>
          <t>https://www.chevalblanc.com/en/maison/st-tropez/experiences/</t>
        </is>
      </c>
      <c r="D6505" t="inlineStr">
        <is>
          <t>excursions</t>
        </is>
      </c>
      <c r="E6505" t="inlineStr">
        <is>
          <t>Experiences │Cheval Blanc St-Tropez Hotel</t>
        </is>
      </c>
      <c r="F6505" t="n">
        <v>3495</v>
      </c>
      <c r="G6505" t="inlineStr">
        <is>
          <t>2026-10-05</t>
        </is>
      </c>
      <c r="H6505" t="inlineStr">
        <is>
          <t>official</t>
        </is>
      </c>
      <c r="I6505" t="inlineStr">
        <is>
          <t>output/pages/065_cheval-blanc-randheli/excursions__chevalblanc.com__en-maison-st-tropez-experiences.md</t>
        </is>
      </c>
    </row>
    <row r="6506">
      <c r="A6506" t="n">
        <v>59</v>
      </c>
      <c r="B6506" t="inlineStr">
        <is>
          <t>Jumeirah Maldives Olhahali Island</t>
        </is>
      </c>
      <c r="C6506" t="inlineStr">
        <is>
          <t>https://www.jumeirah.com/en/article/experiences/bali/serenity-of-jumeirah-oceanfront-escape</t>
        </is>
      </c>
      <c r="D6506" t="inlineStr">
        <is>
          <t>diving</t>
        </is>
      </c>
      <c r="E6506" t="inlineStr">
        <is>
          <t>Rediscovering Bali Through the Serenity of Jumeirah’s Oceanfront Escape | Jumeirah Bali</t>
        </is>
      </c>
      <c r="F6506" t="n">
        <v>5569</v>
      </c>
      <c r="G6506" t="inlineStr">
        <is>
          <t>2026-10-05</t>
        </is>
      </c>
      <c r="H6506" t="inlineStr">
        <is>
          <t>official</t>
        </is>
      </c>
      <c r="I6506" t="inlineStr">
        <is>
          <t>output/pages/059_jumeirah-maldives-olhahali-island/diving__jumeirah.com__en-article-experiences-bali-serenity-of-jumeirah-oceanfront-.md</t>
        </is>
      </c>
    </row>
    <row r="6507">
      <c r="A6507" t="n">
        <v>68</v>
      </c>
      <c r="B6507" t="inlineStr">
        <is>
          <t>JA Manafaru</t>
        </is>
      </c>
      <c r="C6507" t="inlineStr">
        <is>
          <t>https://www.jaresortshotels.com/de/restaurant-detail/schottland/ja-mar-hall/private-dining</t>
        </is>
      </c>
      <c r="D6507" t="inlineStr">
        <is>
          <t>destination_dining</t>
        </is>
      </c>
      <c r="E6507" t="inlineStr">
        <is>
          <t>Private Dining bei Glasgow | JA Mar Hall Golf Spa &amp; Resort</t>
        </is>
      </c>
      <c r="F6507" t="n">
        <v>1299</v>
      </c>
      <c r="G6507" t="inlineStr">
        <is>
          <t>2026-10-05</t>
        </is>
      </c>
      <c r="H6507" t="inlineStr">
        <is>
          <t>official</t>
        </is>
      </c>
      <c r="I6507" t="inlineStr">
        <is>
          <t>output/pages/068_ja-manafaru/destination_dining__jaresortshotels.com__de-restaurant-detail-schottland-ja-mar-hall-private-dining.md</t>
        </is>
      </c>
    </row>
    <row r="6508">
      <c r="A6508" t="n">
        <v>65</v>
      </c>
      <c r="B6508" t="inlineStr">
        <is>
          <t>Cheval Blanc Randheli</t>
        </is>
      </c>
      <c r="C6508" t="inlineStr">
        <is>
          <t>https://www.chevalblanc.com/en/maison/st-tropez/experiences/adventure-destinations-st-tropez/</t>
        </is>
      </c>
      <c r="D6508" t="inlineStr">
        <is>
          <t>excursions</t>
        </is>
      </c>
      <c r="E6508" t="inlineStr"/>
      <c r="F6508" t="n">
        <v>1376</v>
      </c>
      <c r="G6508" t="inlineStr">
        <is>
          <t>2026-10-05</t>
        </is>
      </c>
      <c r="H6508" t="inlineStr">
        <is>
          <t>official</t>
        </is>
      </c>
      <c r="I6508" t="inlineStr">
        <is>
          <t>output/pages/065_cheval-blanc-randheli/excursions__chevalblanc.com__en-maison-st-tropez-experiences-adventure-destinations-st-tr.md</t>
        </is>
      </c>
    </row>
    <row r="6509">
      <c r="A6509" t="n">
        <v>65</v>
      </c>
      <c r="B6509" t="inlineStr">
        <is>
          <t>Cheval Blanc Randheli</t>
        </is>
      </c>
      <c r="C6509" t="inlineStr">
        <is>
          <t>https://www.chevalblanc.com/en/maison/st-tropez/experiences/art-design-st-tropez/</t>
        </is>
      </c>
      <c r="D6509" t="inlineStr">
        <is>
          <t>dining</t>
        </is>
      </c>
      <c r="E6509" t="inlineStr">
        <is>
          <t>Art &amp; Design | Cheval Blanc St‑Tropez – Riviera Elegance &amp; Bold Creativity</t>
        </is>
      </c>
      <c r="F6509" t="n">
        <v>2123</v>
      </c>
      <c r="G6509" t="inlineStr">
        <is>
          <t>2026-10-05</t>
        </is>
      </c>
      <c r="H6509" t="inlineStr">
        <is>
          <t>official</t>
        </is>
      </c>
      <c r="I6509" t="inlineStr">
        <is>
          <t>output/pages/065_cheval-blanc-randheli/dining__chevalblanc.com__en-maison-st-tropez-experiences-art-design-st-tropez.md</t>
        </is>
      </c>
    </row>
    <row r="6510">
      <c r="A6510" t="n">
        <v>65</v>
      </c>
      <c r="B6510" t="inlineStr">
        <is>
          <t>Cheval Blanc Randheli</t>
        </is>
      </c>
      <c r="C6510" t="inlineStr">
        <is>
          <t>https://www.chevalblanc.com/en/maison/st-tropez/experiences/familles-st-tropez/</t>
        </is>
      </c>
      <c r="D6510" t="inlineStr">
        <is>
          <t>excursions</t>
        </is>
      </c>
      <c r="E6510" t="inlineStr"/>
      <c r="F6510" t="n">
        <v>1914</v>
      </c>
      <c r="G6510" t="inlineStr">
        <is>
          <t>2026-10-05</t>
        </is>
      </c>
      <c r="H6510" t="inlineStr">
        <is>
          <t>official</t>
        </is>
      </c>
      <c r="I6510" t="inlineStr">
        <is>
          <t>output/pages/065_cheval-blanc-randheli/excursions__chevalblanc.com__en-maison-st-tropez-experiences-familles-st-tropez.md</t>
        </is>
      </c>
    </row>
    <row r="6511">
      <c r="A6511" t="n">
        <v>68</v>
      </c>
      <c r="B6511" t="inlineStr">
        <is>
          <t>JA Manafaru</t>
        </is>
      </c>
      <c r="C6511" t="inlineStr">
        <is>
          <t>https://www.jaresortshotels.com/leisure-detail/cinema-under-the-stars</t>
        </is>
      </c>
      <c r="D6511" t="inlineStr">
        <is>
          <t>other</t>
        </is>
      </c>
      <c r="E6511" t="inlineStr">
        <is>
          <t>Cinema under the stars</t>
        </is>
      </c>
      <c r="F6511" t="n">
        <v>864</v>
      </c>
      <c r="G6511" t="inlineStr">
        <is>
          <t>2026-10-05</t>
        </is>
      </c>
      <c r="H6511" t="inlineStr">
        <is>
          <t>official</t>
        </is>
      </c>
      <c r="I6511" t="inlineStr">
        <is>
          <t>output/pages/068_ja-manafaru/other__jaresortshotels.com__leisure-detail-cinema-under-the-stars.md</t>
        </is>
      </c>
    </row>
    <row r="6512">
      <c r="A6512" t="n">
        <v>59</v>
      </c>
      <c r="B6512" t="inlineStr">
        <is>
          <t>Jumeirah Maldives Olhahali Island</t>
        </is>
      </c>
      <c r="C6512" t="inlineStr">
        <is>
          <t>https://www.jumeirah.com/en/article/experiences/bali/three-days-of-deep-renewal</t>
        </is>
      </c>
      <c r="D6512" t="inlineStr">
        <is>
          <t>wedding</t>
        </is>
      </c>
      <c r="E6512" t="inlineStr">
        <is>
          <t>Three Days of Deep Renewal | Jumeirah Bali</t>
        </is>
      </c>
      <c r="F6512" t="n">
        <v>7472</v>
      </c>
      <c r="G6512" t="inlineStr">
        <is>
          <t>2026-10-05</t>
        </is>
      </c>
      <c r="H6512" t="inlineStr">
        <is>
          <t>official</t>
        </is>
      </c>
      <c r="I6512" t="inlineStr">
        <is>
          <t>output/pages/059_jumeirah-maldives-olhahali-island/wedding__jumeirah.com__en-article-experiences-bali-three-days-of-deep-renewal.md</t>
        </is>
      </c>
    </row>
    <row r="6513">
      <c r="A6513" t="n">
        <v>65</v>
      </c>
      <c r="B6513" t="inlineStr">
        <is>
          <t>Cheval Blanc Randheli</t>
        </is>
      </c>
      <c r="C6513" t="inlineStr">
        <is>
          <t>https://www.chevalblanc.com/fr/maison/courchevel/experiences/</t>
        </is>
      </c>
      <c r="D6513" t="inlineStr">
        <is>
          <t>excursions</t>
        </is>
      </c>
      <c r="E6513" t="inlineStr">
        <is>
          <t>Expériences &amp; Activités | Cheval Blanc Courchevel – Moments d’exception dans les Alpes</t>
        </is>
      </c>
      <c r="F6513" t="n">
        <v>4841</v>
      </c>
      <c r="G6513" t="inlineStr">
        <is>
          <t>2026-10-05</t>
        </is>
      </c>
      <c r="H6513" t="inlineStr">
        <is>
          <t>official</t>
        </is>
      </c>
      <c r="I6513" t="inlineStr">
        <is>
          <t>output/pages/065_cheval-blanc-randheli/excursions__chevalblanc.com__fr-maison-courchevel-experiences.md</t>
        </is>
      </c>
    </row>
    <row r="6514">
      <c r="A6514" t="n">
        <v>68</v>
      </c>
      <c r="B6514" t="inlineStr">
        <is>
          <t>JA Manafaru</t>
        </is>
      </c>
      <c r="C6514" t="inlineStr">
        <is>
          <t>https://www.jaresortshotels.com/offer-detail/a-romantic-retreat</t>
        </is>
      </c>
      <c r="D6514" t="inlineStr">
        <is>
          <t>destination_dining</t>
        </is>
      </c>
      <c r="E6514" t="inlineStr">
        <is>
          <t>A romantic retreat</t>
        </is>
      </c>
      <c r="F6514" t="n">
        <v>1489</v>
      </c>
      <c r="G6514" t="inlineStr">
        <is>
          <t>2026-10-05</t>
        </is>
      </c>
      <c r="H6514" t="inlineStr">
        <is>
          <t>official</t>
        </is>
      </c>
      <c r="I6514" t="inlineStr">
        <is>
          <t>output/pages/068_ja-manafaru/destination_dining__jaresortshotels.com__offer-detail-a-romantic-retreat.md</t>
        </is>
      </c>
    </row>
    <row r="6515">
      <c r="A6515" t="n">
        <v>59</v>
      </c>
      <c r="B6515" t="inlineStr">
        <is>
          <t>Jumeirah Maldives Olhahali Island</t>
        </is>
      </c>
      <c r="C6515" t="inlineStr">
        <is>
          <t>https://www.jumeirah.com/en/article/experiences/bali/wedang-semilir-the-tea-ritual-reimagined</t>
        </is>
      </c>
      <c r="D6515" t="inlineStr">
        <is>
          <t>excursions</t>
        </is>
      </c>
      <c r="E6515" t="inlineStr">
        <is>
          <t>Mawedangan The Tea Ritual Reimagined | Jumeirah Bali</t>
        </is>
      </c>
      <c r="F6515" t="n">
        <v>5133</v>
      </c>
      <c r="G6515" t="inlineStr">
        <is>
          <t>2026-10-05</t>
        </is>
      </c>
      <c r="H6515" t="inlineStr">
        <is>
          <t>official</t>
        </is>
      </c>
      <c r="I6515" t="inlineStr">
        <is>
          <t>output/pages/059_jumeirah-maldives-olhahali-island/excursions__jumeirah.com__en-article-experiences-bali-wedang-semilir-the-tea-ritual-re.md</t>
        </is>
      </c>
    </row>
    <row r="6516">
      <c r="A6516" t="n">
        <v>68</v>
      </c>
      <c r="B6516" t="inlineStr">
        <is>
          <t>JA Manafaru</t>
        </is>
      </c>
      <c r="C6516" t="inlineStr">
        <is>
          <t>https://www.jaresortshotels.com/offer-detail/celebrate-christmas-at-ja-mar-hall</t>
        </is>
      </c>
      <c r="D6516" t="inlineStr">
        <is>
          <t>wedding</t>
        </is>
      </c>
      <c r="E6516" t="inlineStr">
        <is>
          <t>Luxury Christmas Breaks in Scotland | JA Mar Hall</t>
        </is>
      </c>
      <c r="F6516" t="n">
        <v>2612</v>
      </c>
      <c r="G6516" t="inlineStr">
        <is>
          <t>2026-10-05</t>
        </is>
      </c>
      <c r="H6516" t="inlineStr">
        <is>
          <t>official</t>
        </is>
      </c>
      <c r="I6516" t="inlineStr">
        <is>
          <t>output/pages/068_ja-manafaru/wedding__jaresortshotels.com__offer-detail-celebrate-christmas-at-ja-mar-hall.md</t>
        </is>
      </c>
    </row>
    <row r="6517">
      <c r="A6517" t="n">
        <v>68</v>
      </c>
      <c r="B6517" t="inlineStr">
        <is>
          <t>JA Manafaru</t>
        </is>
      </c>
      <c r="C6517" t="inlineStr">
        <is>
          <t>https://www.jaresortshotels.com/offer-detail/celebrate-new-year-at-ja-mar-hall</t>
        </is>
      </c>
      <c r="D6517" t="inlineStr">
        <is>
          <t>wedding</t>
        </is>
      </c>
      <c r="E6517" t="inlineStr">
        <is>
          <t>New Year's Eve breaks in Scotland|JA Mar Hall</t>
        </is>
      </c>
      <c r="F6517" t="n">
        <v>2407</v>
      </c>
      <c r="G6517" t="inlineStr">
        <is>
          <t>2026-10-05</t>
        </is>
      </c>
      <c r="H6517" t="inlineStr">
        <is>
          <t>official</t>
        </is>
      </c>
      <c r="I6517" t="inlineStr">
        <is>
          <t>output/pages/068_ja-manafaru/wedding__jaresortshotels.com__offer-detail-celebrate-new-year-at-ja-mar-hall.md</t>
        </is>
      </c>
    </row>
    <row r="6518">
      <c r="A6518" t="n">
        <v>59</v>
      </c>
      <c r="B6518" t="inlineStr">
        <is>
          <t>Jumeirah Maldives Olhahali Island</t>
        </is>
      </c>
      <c r="C6518" t="inlineStr">
        <is>
          <t>https://www.jumeirah.com/en/article/experiences/bali/where-water-once-ruled</t>
        </is>
      </c>
      <c r="D6518" t="inlineStr">
        <is>
          <t>excursions</t>
        </is>
      </c>
      <c r="E6518" t="inlineStr">
        <is>
          <t>Where Water Once Ruled | Jumeirah</t>
        </is>
      </c>
      <c r="F6518" t="n">
        <v>7012</v>
      </c>
      <c r="G6518" t="inlineStr">
        <is>
          <t>2026-10-05</t>
        </is>
      </c>
      <c r="H6518" t="inlineStr">
        <is>
          <t>official</t>
        </is>
      </c>
      <c r="I6518" t="inlineStr">
        <is>
          <t>output/pages/059_jumeirah-maldives-olhahali-island/excursions__jumeirah.com__en-article-experiences-bali-where-water-once-ruled.md</t>
        </is>
      </c>
    </row>
    <row r="6519">
      <c r="A6519" t="n">
        <v>59</v>
      </c>
      <c r="B6519" t="inlineStr">
        <is>
          <t>Jumeirah Maldives Olhahali Island</t>
        </is>
      </c>
      <c r="C6519" t="inlineStr">
        <is>
          <t>https://www.jumeirah.com/en/article/experiences/dubai/emirates-godolphin-ballroom</t>
        </is>
      </c>
      <c r="D6519" t="inlineStr">
        <is>
          <t>excursions</t>
        </is>
      </c>
      <c r="E6519" t="inlineStr">
        <is>
          <t>Godolphin Ballroom &amp; Terrace at the Jumeirah Emirates Towers | Jumeirah</t>
        </is>
      </c>
      <c r="F6519" t="n">
        <v>1461</v>
      </c>
      <c r="G6519" t="inlineStr">
        <is>
          <t>2026-10-05</t>
        </is>
      </c>
      <c r="H6519" t="inlineStr">
        <is>
          <t>official</t>
        </is>
      </c>
      <c r="I6519" t="inlineStr">
        <is>
          <t>output/pages/059_jumeirah-maldives-olhahali-island/excursions__jumeirah.com__en-article-experiences-dubai-emirates-godolphin-ballroom.md</t>
        </is>
      </c>
    </row>
    <row r="6520">
      <c r="A6520" t="n">
        <v>59</v>
      </c>
      <c r="B6520" t="inlineStr">
        <is>
          <t>Jumeirah Maldives Olhahali Island</t>
        </is>
      </c>
      <c r="C6520" t="inlineStr">
        <is>
          <t>https://www.jumeirah.com/en/article/experiences/dubai/emirates-inspiring-place-to-work</t>
        </is>
      </c>
      <c r="D6520" t="inlineStr">
        <is>
          <t>events</t>
        </is>
      </c>
      <c r="E6520" t="inlineStr">
        <is>
          <t>Working Spaces &amp; Meeting Rooms at Jumeirah Emirates Towers | Jumeirah</t>
        </is>
      </c>
      <c r="F6520" t="n">
        <v>2410</v>
      </c>
      <c r="G6520" t="inlineStr">
        <is>
          <t>2026-10-05</t>
        </is>
      </c>
      <c r="H6520" t="inlineStr">
        <is>
          <t>official</t>
        </is>
      </c>
      <c r="I6520" t="inlineStr">
        <is>
          <t>output/pages/059_jumeirah-maldives-olhahali-island/events__jumeirah.com__en-article-experiences-dubai-emirates-inspiring-place-to-wor.md</t>
        </is>
      </c>
    </row>
    <row r="6521">
      <c r="A6521" t="n">
        <v>68</v>
      </c>
      <c r="B6521" t="inlineStr">
        <is>
          <t>JA Manafaru</t>
        </is>
      </c>
      <c r="C6521" t="inlineStr">
        <is>
          <t>https://www.jaresortshotels.com/offer-detail/celebrate-special-moments</t>
        </is>
      </c>
      <c r="D6521" t="inlineStr">
        <is>
          <t>wedding</t>
        </is>
      </c>
      <c r="E6521" t="inlineStr">
        <is>
          <t>Occasions at Mar Hall | Celebrate Life’s Special Moments</t>
        </is>
      </c>
      <c r="F6521" t="n">
        <v>1034</v>
      </c>
      <c r="G6521" t="inlineStr">
        <is>
          <t>2026-10-05</t>
        </is>
      </c>
      <c r="H6521" t="inlineStr">
        <is>
          <t>official</t>
        </is>
      </c>
      <c r="I6521" t="inlineStr">
        <is>
          <t>output/pages/068_ja-manafaru/wedding__jaresortshotels.com__offer-detail-celebrate-special-moments.md</t>
        </is>
      </c>
    </row>
    <row r="6522">
      <c r="A6522" t="n">
        <v>59</v>
      </c>
      <c r="B6522" t="inlineStr">
        <is>
          <t>Jumeirah Maldives Olhahali Island</t>
        </is>
      </c>
      <c r="C6522" t="inlineStr">
        <is>
          <t>https://www.jumeirah.com/en/article/experiences/dubai/emirates-stay-in-shape</t>
        </is>
      </c>
      <c r="D6522" t="inlineStr">
        <is>
          <t>excursions</t>
        </is>
      </c>
      <c r="E6522" t="inlineStr">
        <is>
          <t>Talise Fitness at the Jumeirah Emirates Towers | Jumeirah</t>
        </is>
      </c>
      <c r="F6522" t="n">
        <v>1301</v>
      </c>
      <c r="G6522" t="inlineStr">
        <is>
          <t>2026-10-05</t>
        </is>
      </c>
      <c r="H6522" t="inlineStr">
        <is>
          <t>official</t>
        </is>
      </c>
      <c r="I6522" t="inlineStr">
        <is>
          <t>output/pages/059_jumeirah-maldives-olhahali-island/excursions__jumeirah.com__en-article-experiences-dubai-emirates-stay-in-shape.md</t>
        </is>
      </c>
    </row>
    <row r="6523">
      <c r="A6523" t="n">
        <v>53</v>
      </c>
      <c r="B6523" t="inlineStr">
        <is>
          <t>Cinnamon Hakuraa Huraa Maldives</t>
        </is>
      </c>
      <c r="C6523" t="inlineStr">
        <is>
          <t>https://www.cinnamonhotels.com/cinnamon-dhonveli-maldives/experiences</t>
        </is>
      </c>
      <c r="D6523" t="inlineStr">
        <is>
          <t>destination_dining</t>
        </is>
      </c>
      <c r="E6523" t="inlineStr">
        <is>
          <t>Top Things to do in Maldives | Cinnamon Dhonveli Maldives</t>
        </is>
      </c>
      <c r="F6523" t="n">
        <v>1638</v>
      </c>
      <c r="G6523" t="inlineStr">
        <is>
          <t>2026-10-05</t>
        </is>
      </c>
      <c r="H6523" t="inlineStr">
        <is>
          <t>official</t>
        </is>
      </c>
      <c r="I6523" t="inlineStr">
        <is>
          <t>output/pages/053_cinnamon-hakuraa-huraa-maldives/destination_dining__cinnamonhotels.com__cinnamon-dhonveli-maldives-experiences.md</t>
        </is>
      </c>
    </row>
    <row r="6524">
      <c r="A6524" t="n">
        <v>68</v>
      </c>
      <c r="B6524" t="inlineStr">
        <is>
          <t>JA Manafaru</t>
        </is>
      </c>
      <c r="C6524" t="inlineStr">
        <is>
          <t>https://www.jaresortshotels.com/offer-detail/pool-beach-day-experience</t>
        </is>
      </c>
      <c r="D6524" t="inlineStr">
        <is>
          <t>dining</t>
        </is>
      </c>
      <c r="E6524" t="inlineStr">
        <is>
          <t>Dubai Beach Day Pass with Dining Credit | JA Beach Hotel</t>
        </is>
      </c>
      <c r="F6524" t="n">
        <v>1821</v>
      </c>
      <c r="G6524" t="inlineStr">
        <is>
          <t>2026-10-05</t>
        </is>
      </c>
      <c r="H6524" t="inlineStr">
        <is>
          <t>official</t>
        </is>
      </c>
      <c r="I6524" t="inlineStr">
        <is>
          <t>output/pages/068_ja-manafaru/dining__jaresortshotels.com__offer-detail-pool-beach-day-experience.md</t>
        </is>
      </c>
    </row>
    <row r="6525">
      <c r="A6525" t="n">
        <v>59</v>
      </c>
      <c r="B6525" t="inlineStr">
        <is>
          <t>Jumeirah Maldives Olhahali Island</t>
        </is>
      </c>
      <c r="C6525" t="inlineStr">
        <is>
          <t>https://www.jumeirah.com/en/article/experiences/dubai/explore-the-shops-of-souk-madinat-jumeirah</t>
        </is>
      </c>
      <c r="D6525" t="inlineStr">
        <is>
          <t>excursions</t>
        </is>
      </c>
      <c r="E6525" t="inlineStr">
        <is>
          <t>Shops in Souk Madinat Jumeirah | Jumeirah</t>
        </is>
      </c>
      <c r="F6525" t="n">
        <v>1268</v>
      </c>
      <c r="G6525" t="inlineStr">
        <is>
          <t>2026-10-05</t>
        </is>
      </c>
      <c r="H6525" t="inlineStr">
        <is>
          <t>official</t>
        </is>
      </c>
      <c r="I6525" t="inlineStr">
        <is>
          <t>output/pages/059_jumeirah-maldives-olhahali-island/excursions__jumeirah.com__en-article-experiences-dubai-explore-the-shops-of-souk-madin.md</t>
        </is>
      </c>
    </row>
    <row r="6526">
      <c r="A6526" t="n">
        <v>68</v>
      </c>
      <c r="B6526" t="inlineStr">
        <is>
          <t>JA Manafaru</t>
        </is>
      </c>
      <c r="C6526" t="inlineStr">
        <is>
          <t>https://www.jaresortshotels.com/offer-detail/signature-villa-experience</t>
        </is>
      </c>
      <c r="D6526" t="inlineStr">
        <is>
          <t>excursions</t>
        </is>
      </c>
      <c r="E6526" t="inlineStr">
        <is>
          <t>Luxury 3 Bedroom Villa in Hatta | JA Hatta Fort Hotel</t>
        </is>
      </c>
      <c r="F6526" t="n">
        <v>1813</v>
      </c>
      <c r="G6526" t="inlineStr">
        <is>
          <t>2026-10-05</t>
        </is>
      </c>
      <c r="H6526" t="inlineStr">
        <is>
          <t>official</t>
        </is>
      </c>
      <c r="I6526" t="inlineStr">
        <is>
          <t>output/pages/068_ja-manafaru/excursions__jaresortshotels.com__offer-detail-signature-villa-experience.md</t>
        </is>
      </c>
    </row>
    <row r="6527">
      <c r="A6527" t="n">
        <v>68</v>
      </c>
      <c r="B6527" t="inlineStr">
        <is>
          <t>JA Manafaru</t>
        </is>
      </c>
      <c r="C6527" t="inlineStr">
        <is>
          <t>https://www.jaresortshotels.com/offer-detail/the-spa-escape-with-dinner</t>
        </is>
      </c>
      <c r="D6527" t="inlineStr">
        <is>
          <t>destination_dining</t>
        </is>
      </c>
      <c r="E6527" t="inlineStr">
        <is>
          <t>The Spa Escape at Mar Hall | Luxury Spa Break with Dinner</t>
        </is>
      </c>
      <c r="F6527" t="n">
        <v>1740</v>
      </c>
      <c r="G6527" t="inlineStr">
        <is>
          <t>2026-10-05</t>
        </is>
      </c>
      <c r="H6527" t="inlineStr">
        <is>
          <t>official</t>
        </is>
      </c>
      <c r="I6527" t="inlineStr">
        <is>
          <t>output/pages/068_ja-manafaru/destination_dining__jaresortshotels.com__offer-detail-the-spa-escape-with-dinner.md</t>
        </is>
      </c>
    </row>
    <row r="6528">
      <c r="A6528" t="n">
        <v>59</v>
      </c>
      <c r="B6528" t="inlineStr">
        <is>
          <t>Jumeirah Maldives Olhahali Island</t>
        </is>
      </c>
      <c r="C6528" t="inlineStr">
        <is>
          <t>https://www.jumeirah.com/en/article/experiences/dubai/jbh/kids-club-at-jumeirah-beach-hotel</t>
        </is>
      </c>
      <c r="D6528" t="inlineStr">
        <is>
          <t>excursions</t>
        </is>
      </c>
      <c r="E6528" t="inlineStr">
        <is>
          <t>Jumeirah Circle | Kids Club at Jumeirah Beach Hotel</t>
        </is>
      </c>
      <c r="F6528" t="n">
        <v>1991</v>
      </c>
      <c r="G6528" t="inlineStr">
        <is>
          <t>2026-10-05</t>
        </is>
      </c>
      <c r="H6528" t="inlineStr">
        <is>
          <t>official</t>
        </is>
      </c>
      <c r="I6528" t="inlineStr">
        <is>
          <t>output/pages/059_jumeirah-maldives-olhahali-island/excursions__jumeirah.com__en-article-experiences-dubai-jbh-kids-club-at-jumeirah-beach.md</t>
        </is>
      </c>
    </row>
    <row r="6529">
      <c r="A6529" t="n">
        <v>62</v>
      </c>
      <c r="B6529" t="inlineStr">
        <is>
          <t>Cora Cora Maldives</t>
        </is>
      </c>
      <c r="C6529" t="inlineStr">
        <is>
          <t>https://coracoraresorts.com/3rd-anniversary-celebration/</t>
        </is>
      </c>
      <c r="D6529" t="inlineStr">
        <is>
          <t>destination_dining</t>
        </is>
      </c>
      <c r="E6529" t="inlineStr">
        <is>
          <t>Cora Cora Maldives 3rd Anniversary</t>
        </is>
      </c>
      <c r="F6529" t="n">
        <v>3503</v>
      </c>
      <c r="G6529" t="inlineStr">
        <is>
          <t>2026-10-05</t>
        </is>
      </c>
      <c r="H6529" t="inlineStr">
        <is>
          <t>official</t>
        </is>
      </c>
      <c r="I6529" t="inlineStr">
        <is>
          <t>output/pages/062_cora-cora-maldives/destination_dining__coracoraresorts.com__3rd-anniversary-celebration.md</t>
        </is>
      </c>
    </row>
    <row r="6530">
      <c r="A6530" t="n">
        <v>59</v>
      </c>
      <c r="B6530" t="inlineStr">
        <is>
          <t>Jumeirah Maldives Olhahali Island</t>
        </is>
      </c>
      <c r="C6530" t="inlineStr">
        <is>
          <t>https://www.jumeirah.com/en/article/experiences/dubai/jbh/partner-savings</t>
        </is>
      </c>
      <c r="D6530" t="inlineStr">
        <is>
          <t>excursions</t>
        </is>
      </c>
      <c r="E6530" t="inlineStr">
        <is>
          <t>Exclusive Savings  with our Partner l Jumeirah Beach Hotel l Jumeirah</t>
        </is>
      </c>
      <c r="F6530" t="n">
        <v>1872</v>
      </c>
      <c r="G6530" t="inlineStr">
        <is>
          <t>2026-10-05</t>
        </is>
      </c>
      <c r="H6530" t="inlineStr">
        <is>
          <t>official</t>
        </is>
      </c>
      <c r="I6530" t="inlineStr">
        <is>
          <t>output/pages/059_jumeirah-maldives-olhahali-island/excursions__jumeirah.com__en-article-experiences-dubai-jbh-partner-savings.md</t>
        </is>
      </c>
    </row>
    <row r="6531">
      <c r="A6531" t="n">
        <v>68</v>
      </c>
      <c r="B6531" t="inlineStr">
        <is>
          <t>JA Manafaru</t>
        </is>
      </c>
      <c r="C6531" t="inlineStr">
        <is>
          <t>https://www.jaresortshotels.com/restaurant-detail/scotland/ja-mar-hall/private-dining</t>
        </is>
      </c>
      <c r="D6531" t="inlineStr">
        <is>
          <t>destination_dining</t>
        </is>
      </c>
      <c r="E6531" t="inlineStr">
        <is>
          <t>Private Dining Near Glasgow  | JA Mar Hall Golf Spa &amp; Resort</t>
        </is>
      </c>
      <c r="F6531" t="n">
        <v>1156</v>
      </c>
      <c r="G6531" t="inlineStr">
        <is>
          <t>2026-10-05</t>
        </is>
      </c>
      <c r="H6531" t="inlineStr">
        <is>
          <t>official</t>
        </is>
      </c>
      <c r="I6531" t="inlineStr">
        <is>
          <t>output/pages/068_ja-manafaru/destination_dining__jaresortshotels.com__restaurant-detail-scotland-ja-mar-hall-private-dining.md</t>
        </is>
      </c>
    </row>
    <row r="6532">
      <c r="A6532" t="n">
        <v>62</v>
      </c>
      <c r="B6532" t="inlineStr">
        <is>
          <t>Cora Cora Maldives</t>
        </is>
      </c>
      <c r="C6532" t="inlineStr">
        <is>
          <t>https://coracoraresorts.com/category/events-and-celebrations/</t>
        </is>
      </c>
      <c r="D6532" t="inlineStr">
        <is>
          <t>wedding</t>
        </is>
      </c>
      <c r="E6532" t="inlineStr">
        <is>
          <t>Events and Celebrations Archives - Cora Cora Maldives</t>
        </is>
      </c>
      <c r="F6532" t="n">
        <v>267</v>
      </c>
      <c r="G6532" t="inlineStr">
        <is>
          <t>2026-10-05</t>
        </is>
      </c>
      <c r="H6532" t="inlineStr">
        <is>
          <t>official</t>
        </is>
      </c>
      <c r="I6532" t="inlineStr">
        <is>
          <t>output/pages/062_cora-cora-maldives/wedding__coracoraresorts.com__category-events-and-celebrations.md</t>
        </is>
      </c>
    </row>
    <row r="6533">
      <c r="A6533" t="n">
        <v>69</v>
      </c>
      <c r="B6533" t="inlineStr">
        <is>
          <t>Adaaran Club Rannalhi</t>
        </is>
      </c>
      <c r="C6533" t="inlineStr">
        <is>
          <t>https://www.adaaran.com/blog/adaaran-resorts-five-distinct-ways-to-experience-the-maldives/</t>
        </is>
      </c>
      <c r="D6533" t="inlineStr">
        <is>
          <t>diving</t>
        </is>
      </c>
      <c r="E6533" t="inlineStr">
        <is>
          <t>Adaaran Resorts: Five Distinct Ways to Experience the Maldives | Adaaran Blog</t>
        </is>
      </c>
      <c r="F6533" t="n">
        <v>3946</v>
      </c>
      <c r="G6533" t="inlineStr">
        <is>
          <t>2026-10-05</t>
        </is>
      </c>
      <c r="H6533" t="inlineStr">
        <is>
          <t>official</t>
        </is>
      </c>
      <c r="I6533" t="inlineStr">
        <is>
          <t>output/pages/069_adaaran-club-rannalhi/diving__adaaran.com__blog-adaaran-resorts-five-distinct-ways-to-experience-the-ma.md</t>
        </is>
      </c>
    </row>
    <row r="6534">
      <c r="A6534" t="n">
        <v>59</v>
      </c>
      <c r="B6534" t="inlineStr">
        <is>
          <t>Jumeirah Maldives Olhahali Island</t>
        </is>
      </c>
      <c r="C6534" t="inlineStr">
        <is>
          <t>https://www.jumeirah.com/en/article/experiences/dubai/jbh/yacht-charter</t>
        </is>
      </c>
      <c r="D6534" t="inlineStr">
        <is>
          <t>excursions</t>
        </is>
      </c>
      <c r="E6534" t="inlineStr">
        <is>
          <t>Unforgettable Yacht Experiences at Jumeirah Beach Hotel</t>
        </is>
      </c>
      <c r="F6534" t="n">
        <v>1100</v>
      </c>
      <c r="G6534" t="inlineStr">
        <is>
          <t>2026-10-05</t>
        </is>
      </c>
      <c r="H6534" t="inlineStr">
        <is>
          <t>official</t>
        </is>
      </c>
      <c r="I6534" t="inlineStr">
        <is>
          <t>output/pages/059_jumeirah-maldives-olhahali-island/excursions__jumeirah.com__en-article-experiences-dubai-jbh-yacht-charter.md</t>
        </is>
      </c>
    </row>
    <row r="6535">
      <c r="A6535" t="n">
        <v>68</v>
      </c>
      <c r="B6535" t="inlineStr">
        <is>
          <t>JA Manafaru</t>
        </is>
      </c>
      <c r="C6535" t="inlineStr">
        <is>
          <t>https://www.jaresortshotels.com/venue-detail/team-building-experiences</t>
        </is>
      </c>
      <c r="D6535" t="inlineStr">
        <is>
          <t>excursions</t>
        </is>
      </c>
      <c r="E6535" t="inlineStr">
        <is>
          <t>Team Building Experiences | JA Resorts &amp; Hotels</t>
        </is>
      </c>
      <c r="F6535" t="n">
        <v>1295</v>
      </c>
      <c r="G6535" t="inlineStr">
        <is>
          <t>2026-10-05</t>
        </is>
      </c>
      <c r="H6535" t="inlineStr">
        <is>
          <t>official</t>
        </is>
      </c>
      <c r="I6535" t="inlineStr">
        <is>
          <t>output/pages/068_ja-manafaru/excursions__jaresortshotels.com__venue-detail-team-building-experiences.md</t>
        </is>
      </c>
    </row>
    <row r="6536">
      <c r="A6536" t="n">
        <v>69</v>
      </c>
      <c r="B6536" t="inlineStr">
        <is>
          <t>Adaaran Club Rannalhi</t>
        </is>
      </c>
      <c r="C6536" t="inlineStr">
        <is>
          <t>https://www.adaaran.com/blog/category/experiences/</t>
        </is>
      </c>
      <c r="D6536" t="inlineStr">
        <is>
          <t>excursions</t>
        </is>
      </c>
      <c r="E6536" t="inlineStr">
        <is>
          <t>Experiences | Adaaran Blog</t>
        </is>
      </c>
      <c r="F6536" t="n">
        <v>1092</v>
      </c>
      <c r="G6536" t="inlineStr">
        <is>
          <t>2026-10-05</t>
        </is>
      </c>
      <c r="H6536" t="inlineStr">
        <is>
          <t>official</t>
        </is>
      </c>
      <c r="I6536" t="inlineStr">
        <is>
          <t>output/pages/069_adaaran-club-rannalhi/excursions__adaaran.com__blog-category-experiences.md</t>
        </is>
      </c>
    </row>
    <row r="6537">
      <c r="A6537" t="n">
        <v>69</v>
      </c>
      <c r="B6537" t="inlineStr">
        <is>
          <t>Adaaran Club Rannalhi</t>
        </is>
      </c>
      <c r="C6537" t="inlineStr">
        <is>
          <t>https://www.adaaran.com/blog/celebrate-100-days-to-christmas-with-adaaran-resorts/</t>
        </is>
      </c>
      <c r="D6537" t="inlineStr">
        <is>
          <t>destination_dining</t>
        </is>
      </c>
      <c r="E6537" t="inlineStr">
        <is>
          <t>Celebrate ‘100 Days To Christmas’ with Adaaran Resorts | Adaaran Blog</t>
        </is>
      </c>
      <c r="F6537" t="n">
        <v>2886</v>
      </c>
      <c r="G6537" t="inlineStr">
        <is>
          <t>2026-10-05</t>
        </is>
      </c>
      <c r="H6537" t="inlineStr">
        <is>
          <t>official</t>
        </is>
      </c>
      <c r="I6537" t="inlineStr">
        <is>
          <t>output/pages/069_adaaran-club-rannalhi/destination_dining__adaaran.com__blog-celebrate-100-days-to-christmas-with-adaaran-resorts.md</t>
        </is>
      </c>
    </row>
    <row r="6538">
      <c r="A6538" t="n">
        <v>69</v>
      </c>
      <c r="B6538" t="inlineStr">
        <is>
          <t>Adaaran Club Rannalhi</t>
        </is>
      </c>
      <c r="C6538" t="inlineStr">
        <is>
          <t>https://www.adaaran.com/blog/valentines-day-at-adaaran-resorts-romance-redefined/</t>
        </is>
      </c>
      <c r="D6538" t="inlineStr">
        <is>
          <t>destination_dining</t>
        </is>
      </c>
      <c r="E6538" t="inlineStr">
        <is>
          <t>Valentine’s Day at Adaaran Resorts: Romance Redefined | Adaaran Blog</t>
        </is>
      </c>
      <c r="F6538" t="n">
        <v>3216</v>
      </c>
      <c r="G6538" t="inlineStr">
        <is>
          <t>2026-10-05</t>
        </is>
      </c>
      <c r="H6538" t="inlineStr">
        <is>
          <t>official</t>
        </is>
      </c>
      <c r="I6538" t="inlineStr">
        <is>
          <t>output/pages/069_adaaran-club-rannalhi/destination_dining__adaaran.com__blog-valentines-day-at-adaaran-resorts-romance-redefined.md</t>
        </is>
      </c>
    </row>
    <row r="6539">
      <c r="A6539" t="n">
        <v>59</v>
      </c>
      <c r="B6539" t="inlineStr">
        <is>
          <t>Jumeirah Maldives Olhahali Island</t>
        </is>
      </c>
      <c r="C6539" t="inlineStr">
        <is>
          <t>https://www.jumeirah.com/en/article/experiences/dubai/jch/accessibility</t>
        </is>
      </c>
      <c r="D6539" t="inlineStr">
        <is>
          <t>excursions</t>
        </is>
      </c>
      <c r="E6539" t="inlineStr">
        <is>
          <t>Autism Certified l Jumeirah Creekside Hotel l Jumeirah</t>
        </is>
      </c>
      <c r="F6539" t="n">
        <v>1061</v>
      </c>
      <c r="G6539" t="inlineStr">
        <is>
          <t>2026-10-05</t>
        </is>
      </c>
      <c r="H6539" t="inlineStr">
        <is>
          <t>official</t>
        </is>
      </c>
      <c r="I6539" t="inlineStr">
        <is>
          <t>output/pages/059_jumeirah-maldives-olhahali-island/excursions__jumeirah.com__en-article-experiences-dubai-jch-accessibility.md</t>
        </is>
      </c>
    </row>
    <row r="6540">
      <c r="A6540" t="n">
        <v>69</v>
      </c>
      <c r="B6540" t="inlineStr">
        <is>
          <t>Adaaran Club Rannalhi</t>
        </is>
      </c>
      <c r="C6540" t="inlineStr">
        <is>
          <t>https://www.adaaran.com/experiences</t>
        </is>
      </c>
      <c r="D6540" t="inlineStr">
        <is>
          <t>diving</t>
        </is>
      </c>
      <c r="E6540" t="inlineStr">
        <is>
          <t>Things to do in Maldives | Adaaran Resorts | Maldives Activities</t>
        </is>
      </c>
      <c r="F6540" t="n">
        <v>1858</v>
      </c>
      <c r="G6540" t="inlineStr">
        <is>
          <t>2026-10-05</t>
        </is>
      </c>
      <c r="H6540" t="inlineStr">
        <is>
          <t>official</t>
        </is>
      </c>
      <c r="I6540" t="inlineStr">
        <is>
          <t>output/pages/069_adaaran-club-rannalhi/diving__adaaran.com__experiences.md</t>
        </is>
      </c>
    </row>
    <row r="6541">
      <c r="A6541" t="n">
        <v>69</v>
      </c>
      <c r="B6541" t="inlineStr">
        <is>
          <t>Adaaran Club Rannalhi</t>
        </is>
      </c>
      <c r="C6541" t="inlineStr">
        <is>
          <t>https://www.adaaran.com/offers/romantic-getaway/</t>
        </is>
      </c>
      <c r="D6541" t="inlineStr">
        <is>
          <t>destination_dining</t>
        </is>
      </c>
      <c r="E6541" t="inlineStr">
        <is>
          <t>Maldives Luxury Honeymoon Package | Adaaran Romatic Getaways</t>
        </is>
      </c>
      <c r="F6541" t="n">
        <v>1463</v>
      </c>
      <c r="G6541" t="inlineStr">
        <is>
          <t>2026-10-05</t>
        </is>
      </c>
      <c r="H6541" t="inlineStr">
        <is>
          <t>official</t>
        </is>
      </c>
      <c r="I6541" t="inlineStr">
        <is>
          <t>output/pages/069_adaaran-club-rannalhi/destination_dining__adaaran.com__offers-romantic-getaway.md</t>
        </is>
      </c>
    </row>
    <row r="6542">
      <c r="A6542" t="n">
        <v>68</v>
      </c>
      <c r="B6542" t="inlineStr">
        <is>
          <t>JA Manafaru</t>
        </is>
      </c>
      <c r="C6542" t="inlineStr">
        <is>
          <t>https://www.jaresortshotels.com/venue-detail/team-building-experiences-at-hatta</t>
        </is>
      </c>
      <c r="D6542" t="inlineStr">
        <is>
          <t>excursions</t>
        </is>
      </c>
      <c r="E6542" t="inlineStr">
        <is>
          <t>Team Building Experiences | JA Hatta Fort Hotel</t>
        </is>
      </c>
      <c r="F6542" t="n">
        <v>1283</v>
      </c>
      <c r="G6542" t="inlineStr">
        <is>
          <t>2026-10-05</t>
        </is>
      </c>
      <c r="H6542" t="inlineStr">
        <is>
          <t>official</t>
        </is>
      </c>
      <c r="I6542" t="inlineStr">
        <is>
          <t>output/pages/068_ja-manafaru/excursions__jaresortshotels.com__venue-detail-team-building-experiences-at-hatta.md</t>
        </is>
      </c>
    </row>
    <row r="6543">
      <c r="A6543" t="n">
        <v>62</v>
      </c>
      <c r="B6543" t="inlineStr">
        <is>
          <t>Cora Cora Maldives</t>
        </is>
      </c>
      <c r="C6543" t="inlineStr">
        <is>
          <t>https://coracoraresorts.com/de/experiences/cora-kids-club/</t>
        </is>
      </c>
      <c r="D6543" t="inlineStr">
        <is>
          <t>diving</t>
        </is>
      </c>
      <c r="E6543" t="inlineStr">
        <is>
          <t>CoRa kids® Club | Cora Cora Maldives | Kids Club auf den Malediven</t>
        </is>
      </c>
      <c r="F6543" t="n">
        <v>1564</v>
      </c>
      <c r="G6543" t="inlineStr">
        <is>
          <t>2026-10-05</t>
        </is>
      </c>
      <c r="H6543" t="inlineStr">
        <is>
          <t>official</t>
        </is>
      </c>
      <c r="I6543" t="inlineStr">
        <is>
          <t>output/pages/062_cora-cora-maldives/diving__coracoraresorts.com__de-experiences-cora-kids-club.md</t>
        </is>
      </c>
    </row>
    <row r="6544">
      <c r="A6544" t="n">
        <v>59</v>
      </c>
      <c r="B6544" t="inlineStr">
        <is>
          <t>Jumeirah Maldives Olhahali Island</t>
        </is>
      </c>
      <c r="C6544" t="inlineStr">
        <is>
          <t>https://www.jumeirah.com/en/article/experiences/dubai/jch/artist-in-residence</t>
        </is>
      </c>
      <c r="D6544" t="inlineStr">
        <is>
          <t>excursions</t>
        </is>
      </c>
      <c r="E6544" t="inlineStr">
        <is>
          <t>About our art l Jumeirah Creekside Hotel l Jumeirah</t>
        </is>
      </c>
      <c r="F6544" t="n">
        <v>1003</v>
      </c>
      <c r="G6544" t="inlineStr">
        <is>
          <t>2026-10-05</t>
        </is>
      </c>
      <c r="H6544" t="inlineStr">
        <is>
          <t>official</t>
        </is>
      </c>
      <c r="I6544" t="inlineStr">
        <is>
          <t>output/pages/059_jumeirah-maldives-olhahali-island/excursions__jumeirah.com__en-article-experiences-dubai-jch-artist-in-residence.md</t>
        </is>
      </c>
    </row>
    <row r="6545">
      <c r="A6545" t="n">
        <v>68</v>
      </c>
      <c r="B6545" t="inlineStr">
        <is>
          <t>JA Manafaru</t>
        </is>
      </c>
      <c r="C6545" t="inlineStr">
        <is>
          <t>https://www.jaresortshotels.com/venue-detail/team-building-experiences-at-ja-mar-hall</t>
        </is>
      </c>
      <c r="D6545" t="inlineStr">
        <is>
          <t>destination_dining</t>
        </is>
      </c>
      <c r="E6545" t="inlineStr">
        <is>
          <t>Team Building Experiences | JA Mar Hall</t>
        </is>
      </c>
      <c r="F6545" t="n">
        <v>1165</v>
      </c>
      <c r="G6545" t="inlineStr">
        <is>
          <t>2026-10-05</t>
        </is>
      </c>
      <c r="H6545" t="inlineStr">
        <is>
          <t>official</t>
        </is>
      </c>
      <c r="I6545" t="inlineStr">
        <is>
          <t>output/pages/068_ja-manafaru/destination_dining__jaresortshotels.com__venue-detail-team-building-experiences-at-ja-mar-hall.md</t>
        </is>
      </c>
    </row>
    <row r="6546">
      <c r="A6546" t="n">
        <v>62</v>
      </c>
      <c r="B6546" t="inlineStr">
        <is>
          <t>Cora Cora Maldives</t>
        </is>
      </c>
      <c r="C6546" t="inlineStr">
        <is>
          <t>https://coracoraresorts.com/de/experiences/geschichtsschreiber/</t>
        </is>
      </c>
      <c r="D6546" t="inlineStr">
        <is>
          <t>diving</t>
        </is>
      </c>
      <c r="E6546" t="inlineStr">
        <is>
          <t>Geschichtsschreiber - Cora Cora Maldives</t>
        </is>
      </c>
      <c r="F6546" t="n">
        <v>2422</v>
      </c>
      <c r="G6546" t="inlineStr">
        <is>
          <t>2026-10-05</t>
        </is>
      </c>
      <c r="H6546" t="inlineStr">
        <is>
          <t>official</t>
        </is>
      </c>
      <c r="I6546" t="inlineStr">
        <is>
          <t>output/pages/062_cora-cora-maldives/diving__coracoraresorts.com__de-experiences-geschichtsschreiber.md</t>
        </is>
      </c>
    </row>
    <row r="6547">
      <c r="A6547" t="n">
        <v>69</v>
      </c>
      <c r="B6547" t="inlineStr">
        <is>
          <t>Adaaran Club Rannalhi</t>
        </is>
      </c>
      <c r="C6547" t="inlineStr">
        <is>
          <t>https://www.adaaran.com/prestigewatervillas/experiences/diving/</t>
        </is>
      </c>
      <c r="D6547" t="inlineStr">
        <is>
          <t>diving</t>
        </is>
      </c>
      <c r="E6547" t="inlineStr">
        <is>
          <t>Best Dive Resorts Maldives | Adaaran Prestige Water Villas</t>
        </is>
      </c>
      <c r="F6547" t="n">
        <v>5155</v>
      </c>
      <c r="G6547" t="inlineStr">
        <is>
          <t>2026-10-05</t>
        </is>
      </c>
      <c r="H6547" t="inlineStr">
        <is>
          <t>official</t>
        </is>
      </c>
      <c r="I6547" t="inlineStr">
        <is>
          <t>output/pages/069_adaaran-club-rannalhi/diving__adaaran.com__prestigewatervillas-experiences-diving.md</t>
        </is>
      </c>
    </row>
    <row r="6548">
      <c r="A6548" t="n">
        <v>59</v>
      </c>
      <c r="B6548" t="inlineStr">
        <is>
          <t>Jumeirah Maldives Olhahali Island</t>
        </is>
      </c>
      <c r="C6548" t="inlineStr">
        <is>
          <t>https://www.jumeirah.com/en/article/experiences/dubai/jet/museum-of-the-future</t>
        </is>
      </c>
      <c r="D6548" t="inlineStr">
        <is>
          <t>excursions</t>
        </is>
      </c>
      <c r="E6548" t="inlineStr">
        <is>
          <t>Museum of the Future | Jumeirah Emirates Towers | Jumeirah</t>
        </is>
      </c>
      <c r="F6548" t="n">
        <v>1104</v>
      </c>
      <c r="G6548" t="inlineStr">
        <is>
          <t>2026-10-05</t>
        </is>
      </c>
      <c r="H6548" t="inlineStr">
        <is>
          <t>official</t>
        </is>
      </c>
      <c r="I6548" t="inlineStr">
        <is>
          <t>output/pages/059_jumeirah-maldives-olhahali-island/excursions__jumeirah.com__en-article-experiences-dubai-jet-museum-of-the-future.md</t>
        </is>
      </c>
    </row>
    <row r="6549">
      <c r="A6549" t="n">
        <v>62</v>
      </c>
      <c r="B6549" t="inlineStr">
        <is>
          <t>Cora Cora Maldives</t>
        </is>
      </c>
      <c r="C6549" t="inlineStr">
        <is>
          <t>https://coracoraresorts.com/de/experiences/hochzeiten-und-flitterwochen/</t>
        </is>
      </c>
      <c r="D6549" t="inlineStr">
        <is>
          <t>diving</t>
        </is>
      </c>
      <c r="E6549" t="inlineStr">
        <is>
          <t>Hochzeiten und Flitterwochen auf den Malediven | Cora Cora Maldives</t>
        </is>
      </c>
      <c r="F6549" t="n">
        <v>1952</v>
      </c>
      <c r="G6549" t="inlineStr">
        <is>
          <t>2026-10-05</t>
        </is>
      </c>
      <c r="H6549" t="inlineStr">
        <is>
          <t>official</t>
        </is>
      </c>
      <c r="I6549" t="inlineStr">
        <is>
          <t>output/pages/062_cora-cora-maldives/diving__coracoraresorts.com__de-experiences-hochzeiten-und-flitterwochen.md</t>
        </is>
      </c>
    </row>
    <row r="6550">
      <c r="A6550" t="n">
        <v>62</v>
      </c>
      <c r="B6550" t="inlineStr">
        <is>
          <t>Cora Cora Maldives</t>
        </is>
      </c>
      <c r="C6550" t="inlineStr">
        <is>
          <t>https://coracoraresorts.com/de/experiences/wasserwelt/</t>
        </is>
      </c>
      <c r="D6550" t="inlineStr">
        <is>
          <t>diving</t>
        </is>
      </c>
      <c r="E6550" t="inlineStr">
        <is>
          <t>Wasserwelt der Malediven | Cora Cora Maldives</t>
        </is>
      </c>
      <c r="F6550" t="n">
        <v>1647</v>
      </c>
      <c r="G6550" t="inlineStr">
        <is>
          <t>2026-10-05</t>
        </is>
      </c>
      <c r="H6550" t="inlineStr">
        <is>
          <t>official</t>
        </is>
      </c>
      <c r="I6550" t="inlineStr">
        <is>
          <t>output/pages/062_cora-cora-maldives/diving__coracoraresorts.com__de-experiences-wasserwelt.md</t>
        </is>
      </c>
    </row>
    <row r="6551">
      <c r="A6551" t="n">
        <v>59</v>
      </c>
      <c r="B6551" t="inlineStr">
        <is>
          <t>Jumeirah Maldives Olhahali Island</t>
        </is>
      </c>
      <c r="C6551" t="inlineStr">
        <is>
          <t>https://www.jumeirah.com/en/article/experiences/dubai/jzs/artist-in-residence-at-jumeirah-zabeel-saray</t>
        </is>
      </c>
      <c r="D6551" t="inlineStr">
        <is>
          <t>excursions</t>
        </is>
      </c>
      <c r="E6551" t="inlineStr">
        <is>
          <t>Artist in Residence | Jumeirah Zabeel Saray | Jumeirah</t>
        </is>
      </c>
      <c r="F6551" t="n">
        <v>792</v>
      </c>
      <c r="G6551" t="inlineStr">
        <is>
          <t>2026-10-05</t>
        </is>
      </c>
      <c r="H6551" t="inlineStr">
        <is>
          <t>official</t>
        </is>
      </c>
      <c r="I6551" t="inlineStr">
        <is>
          <t>output/pages/059_jumeirah-maldives-olhahali-island/excursions__jumeirah.com__en-article-experiences-dubai-jzs-artist-in-residence-at-jume.md</t>
        </is>
      </c>
    </row>
    <row r="6552">
      <c r="A6552" t="n">
        <v>62</v>
      </c>
      <c r="B6552" t="inlineStr">
        <is>
          <t>Cora Cora Maldives</t>
        </is>
      </c>
      <c r="C6552" t="inlineStr">
        <is>
          <t>https://coracoraresorts.com/experiences/</t>
        </is>
      </c>
      <c r="D6552" t="inlineStr">
        <is>
          <t>diving</t>
        </is>
      </c>
      <c r="E6552" t="inlineStr">
        <is>
          <t>Experience Family Holiday in Maldives | Cora Cora Maldives</t>
        </is>
      </c>
      <c r="F6552" t="n">
        <v>858</v>
      </c>
      <c r="G6552" t="inlineStr">
        <is>
          <t>2026-10-05</t>
        </is>
      </c>
      <c r="H6552" t="inlineStr">
        <is>
          <t>official</t>
        </is>
      </c>
      <c r="I6552" t="inlineStr">
        <is>
          <t>output/pages/062_cora-cora-maldives/diving__coracoraresorts.com__experiences.md</t>
        </is>
      </c>
    </row>
    <row r="6553">
      <c r="A6553" t="n">
        <v>59</v>
      </c>
      <c r="B6553" t="inlineStr">
        <is>
          <t>Jumeirah Maldives Olhahali Island</t>
        </is>
      </c>
      <c r="C6553" t="inlineStr">
        <is>
          <t>https://www.jumeirah.com/en/article/experiences/dubai/jzs/zabeel-saray-romantic-experiences</t>
        </is>
      </c>
      <c r="D6553" t="inlineStr">
        <is>
          <t>destination_dining</t>
        </is>
      </c>
      <c r="E6553" t="inlineStr">
        <is>
          <t>Romantic experiences at Jumeirah Zabeel Saray | Jumeirah</t>
        </is>
      </c>
      <c r="F6553" t="n">
        <v>825</v>
      </c>
      <c r="G6553" t="inlineStr">
        <is>
          <t>2026-10-05</t>
        </is>
      </c>
      <c r="H6553" t="inlineStr">
        <is>
          <t>official</t>
        </is>
      </c>
      <c r="I6553" t="inlineStr">
        <is>
          <t>output/pages/059_jumeirah-maldives-olhahali-island/destination_dining__jumeirah.com__en-article-experiences-dubai-jzs-zabeel-saray-romantic-exper.md</t>
        </is>
      </c>
    </row>
    <row r="6554">
      <c r="A6554" t="n">
        <v>62</v>
      </c>
      <c r="B6554" t="inlineStr">
        <is>
          <t>Cora Cora Maldives</t>
        </is>
      </c>
      <c r="C6554" t="inlineStr">
        <is>
          <t>https://coracoraresorts.com/experiences/cora-kids/</t>
        </is>
      </c>
      <c r="D6554" t="inlineStr">
        <is>
          <t>diving</t>
        </is>
      </c>
      <c r="E6554" t="inlineStr">
        <is>
          <t>CoRa kids® Club | Cora Cora Maldives | Kids Club in Maldives</t>
        </is>
      </c>
      <c r="F6554" t="n">
        <v>1228</v>
      </c>
      <c r="G6554" t="inlineStr">
        <is>
          <t>2026-10-05</t>
        </is>
      </c>
      <c r="H6554" t="inlineStr">
        <is>
          <t>official</t>
        </is>
      </c>
      <c r="I6554" t="inlineStr">
        <is>
          <t>output/pages/062_cora-cora-maldives/diving__coracoraresorts.com__experiences-cora-kids.md</t>
        </is>
      </c>
    </row>
    <row r="6555">
      <c r="A6555" t="n">
        <v>59</v>
      </c>
      <c r="B6555" t="inlineStr">
        <is>
          <t>Jumeirah Maldives Olhahali Island</t>
        </is>
      </c>
      <c r="C6555" t="inlineStr">
        <is>
          <t>https://www.jumeirah.com/en/article/experiences/dubai/jzs/zabeel-saray-tennis</t>
        </is>
      </c>
      <c r="D6555" t="inlineStr">
        <is>
          <t>excursions</t>
        </is>
      </c>
      <c r="E6555" t="inlineStr">
        <is>
          <t>Tennis Court at Jumeirah Zabeel Saray | Jumeirah</t>
        </is>
      </c>
      <c r="F6555" t="n">
        <v>853</v>
      </c>
      <c r="G6555" t="inlineStr">
        <is>
          <t>2026-10-05</t>
        </is>
      </c>
      <c r="H6555" t="inlineStr">
        <is>
          <t>official</t>
        </is>
      </c>
      <c r="I6555" t="inlineStr">
        <is>
          <t>output/pages/059_jumeirah-maldives-olhahali-island/excursions__jumeirah.com__en-article-experiences-dubai-jzs-zabeel-saray-tennis.md</t>
        </is>
      </c>
    </row>
    <row r="6556">
      <c r="A6556" t="n">
        <v>62</v>
      </c>
      <c r="B6556" t="inlineStr">
        <is>
          <t>Cora Cora Maldives</t>
        </is>
      </c>
      <c r="C6556" t="inlineStr">
        <is>
          <t>https://coracoraresorts.com/experiences/dutch-onion-museum/</t>
        </is>
      </c>
      <c r="D6556" t="inlineStr">
        <is>
          <t>diving</t>
        </is>
      </c>
      <c r="E6556" t="inlineStr">
        <is>
          <t>History Makers - Cora Cora Maldives</t>
        </is>
      </c>
      <c r="F6556" t="n">
        <v>2066</v>
      </c>
      <c r="G6556" t="inlineStr">
        <is>
          <t>2026-10-05</t>
        </is>
      </c>
      <c r="H6556" t="inlineStr">
        <is>
          <t>official</t>
        </is>
      </c>
      <c r="I6556" t="inlineStr">
        <is>
          <t>output/pages/062_cora-cora-maldives/diving__coracoraresorts.com__experiences-dutch-onion-museum.md</t>
        </is>
      </c>
    </row>
    <row r="6557">
      <c r="A6557" t="n">
        <v>62</v>
      </c>
      <c r="B6557" t="inlineStr">
        <is>
          <t>Cora Cora Maldives</t>
        </is>
      </c>
      <c r="C6557" t="inlineStr">
        <is>
          <t>https://coracoraresorts.com/experiences/water-world/</t>
        </is>
      </c>
      <c r="D6557" t="inlineStr">
        <is>
          <t>diving</t>
        </is>
      </c>
      <c r="E6557" t="inlineStr">
        <is>
          <t>Water World Maldives | Cora Cora Maldives</t>
        </is>
      </c>
      <c r="F6557" t="n">
        <v>1420</v>
      </c>
      <c r="G6557" t="inlineStr">
        <is>
          <t>2026-10-05</t>
        </is>
      </c>
      <c r="H6557" t="inlineStr">
        <is>
          <t>official</t>
        </is>
      </c>
      <c r="I6557" t="inlineStr">
        <is>
          <t>output/pages/062_cora-cora-maldives/diving__coracoraresorts.com__experiences-water-world.md</t>
        </is>
      </c>
    </row>
    <row r="6558">
      <c r="A6558" t="n">
        <v>62</v>
      </c>
      <c r="B6558" t="inlineStr">
        <is>
          <t>Cora Cora Maldives</t>
        </is>
      </c>
      <c r="C6558" t="inlineStr">
        <is>
          <t>https://coracoraresorts.com/experiences/weddings-honeymoons/</t>
        </is>
      </c>
      <c r="D6558" t="inlineStr">
        <is>
          <t>destination_dining</t>
        </is>
      </c>
      <c r="E6558" t="inlineStr">
        <is>
          <t>Weddings &amp; Honeymoon in the Maldives | Cora Cora Maldives</t>
        </is>
      </c>
      <c r="F6558" t="n">
        <v>1734</v>
      </c>
      <c r="G6558" t="inlineStr">
        <is>
          <t>2026-10-05</t>
        </is>
      </c>
      <c r="H6558" t="inlineStr">
        <is>
          <t>official</t>
        </is>
      </c>
      <c r="I6558" t="inlineStr">
        <is>
          <t>output/pages/062_cora-cora-maldives/destination_dining__coracoraresorts.com__experiences-weddings-honeymoons.md</t>
        </is>
      </c>
    </row>
    <row r="6559">
      <c r="A6559" t="n">
        <v>59</v>
      </c>
      <c r="B6559" t="inlineStr">
        <is>
          <t>Jumeirah Maldives Olhahali Island</t>
        </is>
      </c>
      <c r="C6559" t="inlineStr">
        <is>
          <t>https://www.jumeirah.com/en/article/experiences/dubai/jzs/zabeel-saray-the-avenue-of-indulgence</t>
        </is>
      </c>
      <c r="D6559" t="inlineStr">
        <is>
          <t>excursions</t>
        </is>
      </c>
      <c r="E6559" t="inlineStr">
        <is>
          <t>Luxury Shopping Inside Jumeirah Zabeel Saray | Jumeirah</t>
        </is>
      </c>
      <c r="F6559" t="n">
        <v>1557</v>
      </c>
      <c r="G6559" t="inlineStr">
        <is>
          <t>2026-10-05</t>
        </is>
      </c>
      <c r="H6559" t="inlineStr">
        <is>
          <t>official</t>
        </is>
      </c>
      <c r="I6559" t="inlineStr">
        <is>
          <t>output/pages/059_jumeirah-maldives-olhahali-island/excursions__jumeirah.com__en-article-experiences-dubai-jzs-zabeel-saray-the-avenue-of-.md</t>
        </is>
      </c>
    </row>
    <row r="6560">
      <c r="A6560" t="n">
        <v>62</v>
      </c>
      <c r="B6560" t="inlineStr">
        <is>
          <t>Cora Cora Maldives</t>
        </is>
      </c>
      <c r="C6560" t="inlineStr">
        <is>
          <t>https://coracoraresorts.com/fr/experiences/</t>
        </is>
      </c>
      <c r="D6560" t="inlineStr">
        <is>
          <t>diving</t>
        </is>
      </c>
      <c r="E6560" t="inlineStr">
        <is>
          <t>Passez des vacances en famille aux Maldives | Cora Cora Maldives</t>
        </is>
      </c>
      <c r="F6560" t="n">
        <v>1010</v>
      </c>
      <c r="G6560" t="inlineStr">
        <is>
          <t>2026-10-05</t>
        </is>
      </c>
      <c r="H6560" t="inlineStr">
        <is>
          <t>official</t>
        </is>
      </c>
      <c r="I6560" t="inlineStr">
        <is>
          <t>output/pages/062_cora-cora-maldives/diving__coracoraresorts.com__fr-experiences.md</t>
        </is>
      </c>
    </row>
    <row r="6561">
      <c r="A6561" t="n">
        <v>62</v>
      </c>
      <c r="B6561" t="inlineStr">
        <is>
          <t>Cora Cora Maldives</t>
        </is>
      </c>
      <c r="C6561" t="inlineStr">
        <is>
          <t>https://coracoraresorts.com/fr/experiences/cora-kids-club/</t>
        </is>
      </c>
      <c r="D6561" t="inlineStr">
        <is>
          <t>diving</t>
        </is>
      </c>
      <c r="E6561" t="inlineStr">
        <is>
          <t>CoRa kids® Club | Cora Cora Maldives | Club pour enfants aux Maldives</t>
        </is>
      </c>
      <c r="F6561" t="n">
        <v>1403</v>
      </c>
      <c r="G6561" t="inlineStr">
        <is>
          <t>2026-10-05</t>
        </is>
      </c>
      <c r="H6561" t="inlineStr">
        <is>
          <t>official</t>
        </is>
      </c>
      <c r="I6561" t="inlineStr">
        <is>
          <t>output/pages/062_cora-cora-maldives/diving__coracoraresorts.com__fr-experiences-cora-kids-club.md</t>
        </is>
      </c>
    </row>
    <row r="6562">
      <c r="A6562" t="n">
        <v>62</v>
      </c>
      <c r="B6562" t="inlineStr">
        <is>
          <t>Cora Cora Maldives</t>
        </is>
      </c>
      <c r="C6562" t="inlineStr">
        <is>
          <t>https://coracoraresorts.com/fr/experiences/createurs-dhistoires/</t>
        </is>
      </c>
      <c r="D6562" t="inlineStr">
        <is>
          <t>dining</t>
        </is>
      </c>
      <c r="E6562" t="inlineStr">
        <is>
          <t>Créateurs d’histoires - Cora Cora Maldives</t>
        </is>
      </c>
      <c r="F6562" t="n">
        <v>2475</v>
      </c>
      <c r="G6562" t="inlineStr">
        <is>
          <t>2026-10-05</t>
        </is>
      </c>
      <c r="H6562" t="inlineStr">
        <is>
          <t>official</t>
        </is>
      </c>
      <c r="I6562" t="inlineStr">
        <is>
          <t>output/pages/062_cora-cora-maldives/dining__coracoraresorts.com__fr-experiences-createurs-dhistoires.md</t>
        </is>
      </c>
    </row>
    <row r="6563">
      <c r="A6563" t="n">
        <v>59</v>
      </c>
      <c r="B6563" t="inlineStr">
        <is>
          <t>Jumeirah Maldives Olhahali Island</t>
        </is>
      </c>
      <c r="C6563" t="inlineStr">
        <is>
          <t>https://www.jumeirah.com/en/article/experiences/dubai/mj/360-womens-support-wellness</t>
        </is>
      </c>
      <c r="D6563" t="inlineStr">
        <is>
          <t>spa</t>
        </is>
      </c>
      <c r="E6563" t="inlineStr">
        <is>
          <t>360 Womens Support Wellness Programme | Talise Spa | Jumeirah Al Qasr</t>
        </is>
      </c>
      <c r="F6563" t="n">
        <v>2173</v>
      </c>
      <c r="G6563" t="inlineStr">
        <is>
          <t>2026-10-05</t>
        </is>
      </c>
      <c r="H6563" t="inlineStr">
        <is>
          <t>official</t>
        </is>
      </c>
      <c r="I6563" t="inlineStr">
        <is>
          <t>output/pages/059_jumeirah-maldives-olhahali-island/spa__jumeirah.com__en-article-experiences-dubai-mj-360-womens-support-wellness.md</t>
        </is>
      </c>
    </row>
    <row r="6564">
      <c r="A6564" t="n">
        <v>62</v>
      </c>
      <c r="B6564" t="inlineStr">
        <is>
          <t>Cora Cora Maldives</t>
        </is>
      </c>
      <c r="C6564" t="inlineStr">
        <is>
          <t>https://coracoraresorts.com/fr/experiences/mariages-et-lunes-de-miel/</t>
        </is>
      </c>
      <c r="D6564" t="inlineStr">
        <is>
          <t>destination_dining</t>
        </is>
      </c>
      <c r="E6564" t="inlineStr">
        <is>
          <t>Mariages et lunes de miel aux Maldives | Cora Cora Maldives</t>
        </is>
      </c>
      <c r="F6564" t="n">
        <v>1810</v>
      </c>
      <c r="G6564" t="inlineStr">
        <is>
          <t>2026-10-05</t>
        </is>
      </c>
      <c r="H6564" t="inlineStr">
        <is>
          <t>official</t>
        </is>
      </c>
      <c r="I6564" t="inlineStr">
        <is>
          <t>output/pages/062_cora-cora-maldives/destination_dining__coracoraresorts.com__fr-experiences-mariages-et-lunes-de-miel.md</t>
        </is>
      </c>
    </row>
    <row r="6565">
      <c r="A6565" t="n">
        <v>62</v>
      </c>
      <c r="B6565" t="inlineStr">
        <is>
          <t>Cora Cora Maldives</t>
        </is>
      </c>
      <c r="C6565" t="inlineStr">
        <is>
          <t>https://coracoraresorts.com/ho-chi-minh-city-navigating-adult-services-and-escort-experiences/</t>
        </is>
      </c>
      <c r="D6565" t="inlineStr">
        <is>
          <t>diving</t>
        </is>
      </c>
      <c r="E6565" t="inlineStr">
        <is>
          <t>Ho Chi Minh City: Navigating Adult Services and Escort Experiences - Cora Cora Maldives</t>
        </is>
      </c>
      <c r="F6565" t="n">
        <v>14315</v>
      </c>
      <c r="G6565" t="inlineStr">
        <is>
          <t>2026-10-05</t>
        </is>
      </c>
      <c r="H6565" t="inlineStr">
        <is>
          <t>official</t>
        </is>
      </c>
      <c r="I6565" t="inlineStr">
        <is>
          <t>output/pages/062_cora-cora-maldives/diving__coracoraresorts.com__ho-chi-minh-city-navigating-adult-services-and-escort-experi.md</t>
        </is>
      </c>
    </row>
    <row r="6566">
      <c r="A6566" t="n">
        <v>59</v>
      </c>
      <c r="B6566" t="inlineStr">
        <is>
          <t>Jumeirah Maldives Olhahali Island</t>
        </is>
      </c>
      <c r="C6566" t="inlineStr">
        <is>
          <t>https://www.jumeirah.com/en/article/experiences/dubai/mj/abra-tour</t>
        </is>
      </c>
      <c r="D6566" t="inlineStr">
        <is>
          <t>excursions</t>
        </is>
      </c>
      <c r="E6566" t="inlineStr">
        <is>
          <t>Abra Tour | Madinat Jumeirah l Jumeirah</t>
        </is>
      </c>
      <c r="F6566" t="n">
        <v>1901</v>
      </c>
      <c r="G6566" t="inlineStr">
        <is>
          <t>2026-10-05</t>
        </is>
      </c>
      <c r="H6566" t="inlineStr">
        <is>
          <t>official</t>
        </is>
      </c>
      <c r="I6566" t="inlineStr">
        <is>
          <t>output/pages/059_jumeirah-maldives-olhahali-island/excursions__jumeirah.com__en-article-experiences-dubai-mj-abra-tour.md</t>
        </is>
      </c>
    </row>
    <row r="6567">
      <c r="A6567" t="n">
        <v>62</v>
      </c>
      <c r="B6567" t="inlineStr">
        <is>
          <t>Cora Cora Maldives</t>
        </is>
      </c>
      <c r="C6567" t="inlineStr">
        <is>
          <t>https://coracoraresorts.com/ja/experiences/%e3%82%a6%e3%82%a7%e3%83%87%e3%82%a3%e3%83%b3%e3%82%b0%ef%bc%86%e3%83%8f%e3%83%8d%e3%83%a0%e3%83%bc%e3%83%b3/</t>
        </is>
      </c>
      <c r="D6567" t="inlineStr">
        <is>
          <t>excursions</t>
        </is>
      </c>
      <c r="E6567" t="inlineStr">
        <is>
          <t>モルディブでのウェディング＆ハネムーン｜コラコラ モルディブ</t>
        </is>
      </c>
      <c r="F6567" t="n">
        <v>1413</v>
      </c>
      <c r="G6567" t="inlineStr">
        <is>
          <t>2026-10-05</t>
        </is>
      </c>
      <c r="H6567" t="inlineStr">
        <is>
          <t>official</t>
        </is>
      </c>
      <c r="I6567" t="inlineStr">
        <is>
          <t>output/pages/062_cora-cora-maldives/excursions__coracoraresorts.com__ja-experiences-e3-82-a6-e3-82-a7-e3-83-87-e3-82-a3-e3-83-b3-.md</t>
        </is>
      </c>
    </row>
    <row r="6568">
      <c r="A6568" t="n">
        <v>62</v>
      </c>
      <c r="B6568" t="inlineStr">
        <is>
          <t>Cora Cora Maldives</t>
        </is>
      </c>
      <c r="C6568" t="inlineStr">
        <is>
          <t>https://coracoraresorts.com/ja/experiences/%e3%82%a6%e3%82%a9%e3%83%bc%e3%82%bf%e3%83%bc%e3%83%af%e3%83%bc%e3%83%ab%e3%83%89/</t>
        </is>
      </c>
      <c r="D6568" t="inlineStr">
        <is>
          <t>excursions</t>
        </is>
      </c>
      <c r="E6568" t="inlineStr">
        <is>
          <t>ウォーターワールド モルディブ｜コラコラ モルディブ</t>
        </is>
      </c>
      <c r="F6568" t="n">
        <v>668</v>
      </c>
      <c r="G6568" t="inlineStr">
        <is>
          <t>2026-10-05</t>
        </is>
      </c>
      <c r="H6568" t="inlineStr">
        <is>
          <t>official</t>
        </is>
      </c>
      <c r="I6568" t="inlineStr">
        <is>
          <t>output/pages/062_cora-cora-maldives/excursions__coracoraresorts.com__ja-experiences-e3-82-a6-e3-82-a9-e3-83-bc-e3-82-bf-e3-83-bc-.md</t>
        </is>
      </c>
    </row>
    <row r="6569">
      <c r="A6569" t="n">
        <v>62</v>
      </c>
      <c r="B6569" t="inlineStr">
        <is>
          <t>Cora Cora Maldives</t>
        </is>
      </c>
      <c r="C6569" t="inlineStr">
        <is>
          <t>https://coracoraresorts.com/ja/experiences/%e6%ad%b4%e5%8f%b2%e3%82%92%e7%af%89%e3%81%8f%e4%ba%ba%e3%80%85/</t>
        </is>
      </c>
      <c r="D6569" t="inlineStr">
        <is>
          <t>diving</t>
        </is>
      </c>
      <c r="E6569" t="inlineStr">
        <is>
          <t>歴史を築く人々 - Cora Cora Maldives</t>
        </is>
      </c>
      <c r="F6569" t="n">
        <v>983</v>
      </c>
      <c r="G6569" t="inlineStr">
        <is>
          <t>2026-10-05</t>
        </is>
      </c>
      <c r="H6569" t="inlineStr">
        <is>
          <t>official</t>
        </is>
      </c>
      <c r="I6569" t="inlineStr">
        <is>
          <t>output/pages/062_cora-cora-maldives/diving__coracoraresorts.com__ja-experiences-e6-ad-b4-e5-8f-b2-e3-82-92-e7-af-89-e3-81-8f-.md</t>
        </is>
      </c>
    </row>
    <row r="6570">
      <c r="A6570" t="n">
        <v>62</v>
      </c>
      <c r="B6570" t="inlineStr">
        <is>
          <t>Cora Cora Maldives</t>
        </is>
      </c>
      <c r="C6570" t="inlineStr">
        <is>
          <t>https://coracoraresorts.com/ja/experiences/cora-kids-club/</t>
        </is>
      </c>
      <c r="D6570" t="inlineStr">
        <is>
          <t>excursions</t>
        </is>
      </c>
      <c r="E6570" t="inlineStr">
        <is>
          <t>CoRa kids® Club｜コラコラ モルディブ｜モルディブのキッズクラブ</t>
        </is>
      </c>
      <c r="F6570" t="n">
        <v>484</v>
      </c>
      <c r="G6570" t="inlineStr">
        <is>
          <t>2026-10-05</t>
        </is>
      </c>
      <c r="H6570" t="inlineStr">
        <is>
          <t>official</t>
        </is>
      </c>
      <c r="I6570" t="inlineStr">
        <is>
          <t>output/pages/062_cora-cora-maldives/excursions__coracoraresorts.com__ja-experiences-cora-kids-club.md</t>
        </is>
      </c>
    </row>
    <row r="6571">
      <c r="A6571" t="n">
        <v>59</v>
      </c>
      <c r="B6571" t="inlineStr">
        <is>
          <t>Jumeirah Maldives Olhahali Island</t>
        </is>
      </c>
      <c r="C6571" t="inlineStr">
        <is>
          <t>https://www.jumeirah.com/en/article/experiences/dubai/mj/detox-wellness</t>
        </is>
      </c>
      <c r="D6571" t="inlineStr">
        <is>
          <t>spa</t>
        </is>
      </c>
      <c r="E6571" t="inlineStr">
        <is>
          <t>Talise Spa</t>
        </is>
      </c>
      <c r="F6571" t="n">
        <v>1812</v>
      </c>
      <c r="G6571" t="inlineStr">
        <is>
          <t>2026-10-05</t>
        </is>
      </c>
      <c r="H6571" t="inlineStr">
        <is>
          <t>official</t>
        </is>
      </c>
      <c r="I6571" t="inlineStr">
        <is>
          <t>output/pages/059_jumeirah-maldives-olhahali-island/spa__jumeirah.com__en-article-experiences-dubai-mj-detox-wellness.md</t>
        </is>
      </c>
    </row>
    <row r="6572">
      <c r="A6572" t="n">
        <v>62</v>
      </c>
      <c r="B6572" t="inlineStr">
        <is>
          <t>Cora Cora Maldives</t>
        </is>
      </c>
      <c r="C6572" t="inlineStr">
        <is>
          <t>https://coracoraresorts.com/ko/experiences/%ec%9b%a8%eb%94%a9-%ed%97%88%eb%8b%88%eb%ac%b8/</t>
        </is>
      </c>
      <c r="D6572" t="inlineStr">
        <is>
          <t>excursions</t>
        </is>
      </c>
      <c r="E6572" t="inlineStr">
        <is>
          <t>몰디브 웨딩 &amp; 허니문 | 코라 코라 몰디브</t>
        </is>
      </c>
      <c r="F6572" t="n">
        <v>1375</v>
      </c>
      <c r="G6572" t="inlineStr">
        <is>
          <t>2026-10-05</t>
        </is>
      </c>
      <c r="H6572" t="inlineStr">
        <is>
          <t>official</t>
        </is>
      </c>
      <c r="I6572" t="inlineStr">
        <is>
          <t>output/pages/062_cora-cora-maldives/excursions__coracoraresorts.com__ko-experiences-ec-9b-a8-eb-94-a9-ed-97-88-eb-8b-88-eb-ac-b8.md</t>
        </is>
      </c>
    </row>
    <row r="6573">
      <c r="A6573" t="n">
        <v>67</v>
      </c>
      <c r="B6573" t="inlineStr">
        <is>
          <t>Waldorf Astoria Maldives Ithaafushi</t>
        </is>
      </c>
      <c r="C6573" t="inlineStr">
        <is>
          <t>https://www.waldorfastoriamaldives.com/ar/experience/professional-photoshoot/</t>
        </is>
      </c>
      <c r="D6573" t="inlineStr">
        <is>
          <t>diving</t>
        </is>
      </c>
      <c r="E6573" t="inlineStr">
        <is>
          <t>Maldives Photoshoot Experience | Capture Your Island Moments</t>
        </is>
      </c>
      <c r="F6573" t="n">
        <v>1811</v>
      </c>
      <c r="G6573" t="inlineStr">
        <is>
          <t>2026-10-05</t>
        </is>
      </c>
      <c r="H6573" t="inlineStr">
        <is>
          <t>official</t>
        </is>
      </c>
      <c r="I6573" t="inlineStr">
        <is>
          <t>output/pages/067_waldorf-astoria-maldives-ithaafushi/diving__waldorfastoriamaldives.com__ar-experience-professional-photoshoot.md</t>
        </is>
      </c>
    </row>
    <row r="6574">
      <c r="A6574" t="n">
        <v>59</v>
      </c>
      <c r="B6574" t="inlineStr">
        <is>
          <t>Jumeirah Maldives Olhahali Island</t>
        </is>
      </c>
      <c r="C6574" t="inlineStr">
        <is>
          <t>https://www.jumeirah.com/en/article/experiences/dubai/mj/family-wellness</t>
        </is>
      </c>
      <c r="D6574" t="inlineStr">
        <is>
          <t>spa</t>
        </is>
      </c>
      <c r="E6574" t="inlineStr">
        <is>
          <t>Family Wellness Programme | Talise Spa | Jumeirah Al Qasr</t>
        </is>
      </c>
      <c r="F6574" t="n">
        <v>2164</v>
      </c>
      <c r="G6574" t="inlineStr">
        <is>
          <t>2026-10-05</t>
        </is>
      </c>
      <c r="H6574" t="inlineStr">
        <is>
          <t>official</t>
        </is>
      </c>
      <c r="I6574" t="inlineStr">
        <is>
          <t>output/pages/059_jumeirah-maldives-olhahali-island/spa__jumeirah.com__en-article-experiences-dubai-mj-family-wellness.md</t>
        </is>
      </c>
    </row>
    <row r="6575">
      <c r="A6575" t="n">
        <v>67</v>
      </c>
      <c r="B6575" t="inlineStr">
        <is>
          <t>Waldorf Astoria Maldives Ithaafushi</t>
        </is>
      </c>
      <c r="C6575" t="inlineStr">
        <is>
          <t>https://www.waldorfastoriamaldives.com/ar/experience/the-stars-club/</t>
        </is>
      </c>
      <c r="D6575" t="inlineStr">
        <is>
          <t>diving</t>
        </is>
      </c>
      <c r="E6575" t="inlineStr">
        <is>
          <t>Waldorf Astoria Maldives Kids Club | The Stars Club</t>
        </is>
      </c>
      <c r="F6575" t="n">
        <v>2071</v>
      </c>
      <c r="G6575" t="inlineStr">
        <is>
          <t>2026-10-05</t>
        </is>
      </c>
      <c r="H6575" t="inlineStr">
        <is>
          <t>official</t>
        </is>
      </c>
      <c r="I6575" t="inlineStr">
        <is>
          <t>output/pages/067_waldorf-astoria-maldives-ithaafushi/diving__waldorfastoriamaldives.com__ar-experience-the-stars-club.md</t>
        </is>
      </c>
    </row>
    <row r="6576">
      <c r="A6576" t="n">
        <v>62</v>
      </c>
      <c r="B6576" t="inlineStr">
        <is>
          <t>Cora Cora Maldives</t>
        </is>
      </c>
      <c r="C6576" t="inlineStr">
        <is>
          <t>https://coracoraresorts.com/ko/experiences/%ed%95%b4%ec%96%91-%ec%95%a1%ed%8b%b0%eb%b9%84%ed%8b%b0/</t>
        </is>
      </c>
      <c r="D6576" t="inlineStr">
        <is>
          <t>excursions</t>
        </is>
      </c>
      <c r="E6576" t="inlineStr">
        <is>
          <t>몰디브 해양 액티비티 | 코라 코라 몰디브</t>
        </is>
      </c>
      <c r="F6576" t="n">
        <v>664</v>
      </c>
      <c r="G6576" t="inlineStr">
        <is>
          <t>2026-10-05</t>
        </is>
      </c>
      <c r="H6576" t="inlineStr">
        <is>
          <t>official</t>
        </is>
      </c>
      <c r="I6576" t="inlineStr">
        <is>
          <t>output/pages/062_cora-cora-maldives/excursions__coracoraresorts.com__ko-experiences-ed-95-b4-ec-96-91-ec-95-a1-ed-8b-b0-eb-b9-84-.md</t>
        </is>
      </c>
    </row>
    <row r="6577">
      <c r="A6577" t="n">
        <v>62</v>
      </c>
      <c r="B6577" t="inlineStr">
        <is>
          <t>Cora Cora Maldives</t>
        </is>
      </c>
      <c r="C6577" t="inlineStr">
        <is>
          <t>https://coracoraresorts.com/ko/experiences/history-makers/</t>
        </is>
      </c>
      <c r="D6577" t="inlineStr">
        <is>
          <t>diving</t>
        </is>
      </c>
      <c r="E6577" t="inlineStr">
        <is>
          <t>몰디브 역사 탐방 - Cora Cora Maldives</t>
        </is>
      </c>
      <c r="F6577" t="n">
        <v>982</v>
      </c>
      <c r="G6577" t="inlineStr">
        <is>
          <t>2026-10-05</t>
        </is>
      </c>
      <c r="H6577" t="inlineStr">
        <is>
          <t>official</t>
        </is>
      </c>
      <c r="I6577" t="inlineStr">
        <is>
          <t>output/pages/062_cora-cora-maldives/diving__coracoraresorts.com__ko-experiences-history-makers.md</t>
        </is>
      </c>
    </row>
    <row r="6578">
      <c r="A6578" t="n">
        <v>67</v>
      </c>
      <c r="B6578" t="inlineStr">
        <is>
          <t>Waldorf Astoria Maldives Ithaafushi</t>
        </is>
      </c>
      <c r="C6578" t="inlineStr">
        <is>
          <t>https://www.waldorfastoriamaldives.com/ar/experience/tropical-retail/</t>
        </is>
      </c>
      <c r="D6578" t="inlineStr">
        <is>
          <t>diving</t>
        </is>
      </c>
      <c r="E6578" t="inlineStr">
        <is>
          <t>Tropical Retail at Waldorf Astoria Maldives Ithaafushi</t>
        </is>
      </c>
      <c r="F6578" t="n">
        <v>1844</v>
      </c>
      <c r="G6578" t="inlineStr">
        <is>
          <t>2026-10-05</t>
        </is>
      </c>
      <c r="H6578" t="inlineStr">
        <is>
          <t>official</t>
        </is>
      </c>
      <c r="I6578" t="inlineStr">
        <is>
          <t>output/pages/067_waldorf-astoria-maldives-ithaafushi/diving__waldorfastoriamaldives.com__ar-experience-tropical-retail.md</t>
        </is>
      </c>
    </row>
    <row r="6579">
      <c r="A6579" t="n">
        <v>59</v>
      </c>
      <c r="B6579" t="inlineStr">
        <is>
          <t>Jumeirah Maldives Olhahali Island</t>
        </is>
      </c>
      <c r="C6579" t="inlineStr">
        <is>
          <t>https://www.jumeirah.com/en/article/experiences/dubai/mj/focus-wellness</t>
        </is>
      </c>
      <c r="D6579" t="inlineStr">
        <is>
          <t>spa</t>
        </is>
      </c>
      <c r="E6579" t="inlineStr">
        <is>
          <t>Focus Wellness Programme | Talise Spa | Jumeirah Al Qasr</t>
        </is>
      </c>
      <c r="F6579" t="n">
        <v>1778</v>
      </c>
      <c r="G6579" t="inlineStr">
        <is>
          <t>2026-10-05</t>
        </is>
      </c>
      <c r="H6579" t="inlineStr">
        <is>
          <t>official</t>
        </is>
      </c>
      <c r="I6579" t="inlineStr">
        <is>
          <t>output/pages/059_jumeirah-maldives-olhahali-island/spa__jumeirah.com__en-article-experiences-dubai-mj-focus-wellness.md</t>
        </is>
      </c>
    </row>
    <row r="6580">
      <c r="A6580" t="n">
        <v>62</v>
      </c>
      <c r="B6580" t="inlineStr">
        <is>
          <t>Cora Cora Maldives</t>
        </is>
      </c>
      <c r="C6580" t="inlineStr">
        <is>
          <t>https://coracoraresorts.com/ru/experiences/%d0%b2%d0%be%d0%b4%d0%bd%d1%8b%d0%b9-%d0%bc%d0%b8%d1%80/</t>
        </is>
      </c>
      <c r="D6580" t="inlineStr">
        <is>
          <t>diving</t>
        </is>
      </c>
      <c r="E6580" t="inlineStr">
        <is>
          <t>Водный мир Мальдив | Cora Cora Maldives</t>
        </is>
      </c>
      <c r="F6580" t="n">
        <v>1475</v>
      </c>
      <c r="G6580" t="inlineStr">
        <is>
          <t>2026-10-05</t>
        </is>
      </c>
      <c r="H6580" t="inlineStr">
        <is>
          <t>official</t>
        </is>
      </c>
      <c r="I6580" t="inlineStr">
        <is>
          <t>output/pages/062_cora-cora-maldives/diving__coracoraresorts.com__ru-experiences-d0-b2-d0-be-d0-b4-d0-bd-d1-8b-d0-b9-d0-bc-d0-.md</t>
        </is>
      </c>
    </row>
    <row r="6581">
      <c r="A6581" t="n">
        <v>67</v>
      </c>
      <c r="B6581" t="inlineStr">
        <is>
          <t>Waldorf Astoria Maldives Ithaafushi</t>
        </is>
      </c>
      <c r="C6581" t="inlineStr">
        <is>
          <t>https://www.waldorfastoriamaldives.com/ar/experience/under-over-the-blue/</t>
        </is>
      </c>
      <c r="D6581" t="inlineStr">
        <is>
          <t>diving</t>
        </is>
      </c>
      <c r="E6581" t="inlineStr">
        <is>
          <t>Maldives Watersport Adventures | Waldorf Astoria Maldives</t>
        </is>
      </c>
      <c r="F6581" t="n">
        <v>3717</v>
      </c>
      <c r="G6581" t="inlineStr">
        <is>
          <t>2026-10-05</t>
        </is>
      </c>
      <c r="H6581" t="inlineStr">
        <is>
          <t>official</t>
        </is>
      </c>
      <c r="I6581" t="inlineStr">
        <is>
          <t>output/pages/067_waldorf-astoria-maldives-ithaafushi/diving__waldorfastoriamaldives.com__ar-experience-under-over-the-blue.md</t>
        </is>
      </c>
    </row>
    <row r="6582">
      <c r="A6582" t="n">
        <v>59</v>
      </c>
      <c r="B6582" t="inlineStr">
        <is>
          <t>Jumeirah Maldives Olhahali Island</t>
        </is>
      </c>
      <c r="C6582" t="inlineStr">
        <is>
          <t>https://www.jumeirah.com/en/article/experiences/dubai/mj/mother-to-be-wellness</t>
        </is>
      </c>
      <c r="D6582" t="inlineStr">
        <is>
          <t>spa</t>
        </is>
      </c>
      <c r="E6582" t="inlineStr">
        <is>
          <t>Mother to be Wellness Programme | Talise Spa | Jumeirah Al Qasr</t>
        </is>
      </c>
      <c r="F6582" t="n">
        <v>1750</v>
      </c>
      <c r="G6582" t="inlineStr">
        <is>
          <t>2026-10-05</t>
        </is>
      </c>
      <c r="H6582" t="inlineStr">
        <is>
          <t>official</t>
        </is>
      </c>
      <c r="I6582" t="inlineStr">
        <is>
          <t>output/pages/059_jumeirah-maldives-olhahali-island/spa__jumeirah.com__en-article-experiences-dubai-mj-mother-to-be-wellness.md</t>
        </is>
      </c>
    </row>
    <row r="6583">
      <c r="A6583" t="n">
        <v>62</v>
      </c>
      <c r="B6583" t="inlineStr">
        <is>
          <t>Cora Cora Maldives</t>
        </is>
      </c>
      <c r="C6583" t="inlineStr">
        <is>
          <t>https://coracoraresorts.com/ru/experiences/%d1%81%d0%b2%d0%b0%d0%b4%d1%8c%d0%b1%d1%8b-%d0%b8-%d0%bc%d0%b5%d0%b4%d0%be%d0%b2%d1%8b%d0%b9-%d0%bc%d0%b5%d1%81%d1%8f%d1%86/</t>
        </is>
      </c>
      <c r="D6583" t="inlineStr">
        <is>
          <t>diving</t>
        </is>
      </c>
      <c r="E6583" t="inlineStr">
        <is>
          <t>Свадьбы и медовый месяц на Мальдивах | Cora Cora Maldives</t>
        </is>
      </c>
      <c r="F6583" t="n">
        <v>1115</v>
      </c>
      <c r="G6583" t="inlineStr">
        <is>
          <t>2026-10-05</t>
        </is>
      </c>
      <c r="H6583" t="inlineStr">
        <is>
          <t>official</t>
        </is>
      </c>
      <c r="I6583" t="inlineStr">
        <is>
          <t>output/pages/062_cora-cora-maldives/diving__coracoraresorts.com__ru-experiences-d1-81-d0-b2-d0-b0-d0-b4-d1-8c-d0-b1-d1-8b-d0-.md</t>
        </is>
      </c>
    </row>
    <row r="6584">
      <c r="A6584" t="n">
        <v>59</v>
      </c>
      <c r="B6584" t="inlineStr">
        <is>
          <t>Jumeirah Maldives Olhahali Island</t>
        </is>
      </c>
      <c r="C6584" t="inlineStr">
        <is>
          <t>https://www.jumeirah.com/en/article/experiences/dubai/mj/recharge-wellness</t>
        </is>
      </c>
      <c r="D6584" t="inlineStr">
        <is>
          <t>spa</t>
        </is>
      </c>
      <c r="E6584" t="inlineStr">
        <is>
          <t>Recharge Wellness Programme | Talise Spa | Jumeirah Al Qasr</t>
        </is>
      </c>
      <c r="F6584" t="n">
        <v>1892</v>
      </c>
      <c r="G6584" t="inlineStr">
        <is>
          <t>2026-10-05</t>
        </is>
      </c>
      <c r="H6584" t="inlineStr">
        <is>
          <t>official</t>
        </is>
      </c>
      <c r="I6584" t="inlineStr">
        <is>
          <t>output/pages/059_jumeirah-maldives-olhahali-island/spa__jumeirah.com__en-article-experiences-dubai-mj-recharge-wellness.md</t>
        </is>
      </c>
    </row>
    <row r="6585">
      <c r="A6585" t="n">
        <v>62</v>
      </c>
      <c r="B6585" t="inlineStr">
        <is>
          <t>Cora Cora Maldives</t>
        </is>
      </c>
      <c r="C6585" t="inlineStr">
        <is>
          <t>https://coracoraresorts.com/ru/experiences/%d1%81%d0%be%d0%b7%d0%b4%d0%b0%d1%82%d0%b5%d0%bb%d0%b8-%d0%b8%d1%81%d1%82%d0%be%d1%80%d0%b8%d0%b8/</t>
        </is>
      </c>
      <c r="D6585" t="inlineStr">
        <is>
          <t>diving</t>
        </is>
      </c>
      <c r="E6585" t="inlineStr">
        <is>
          <t>Создатели истории - Cora Cora Maldives</t>
        </is>
      </c>
      <c r="F6585" t="n">
        <v>2170</v>
      </c>
      <c r="G6585" t="inlineStr">
        <is>
          <t>2026-10-05</t>
        </is>
      </c>
      <c r="H6585" t="inlineStr">
        <is>
          <t>official</t>
        </is>
      </c>
      <c r="I6585" t="inlineStr">
        <is>
          <t>output/pages/062_cora-cora-maldives/diving__coracoraresorts.com__ru-experiences-d1-81-d0-be-d0-b7-d0-b4-d0-b0-d1-82-d0-b5-d0-.md</t>
        </is>
      </c>
    </row>
    <row r="6586">
      <c r="A6586" t="n">
        <v>67</v>
      </c>
      <c r="B6586" t="inlineStr">
        <is>
          <t>Waldorf Astoria Maldives Ithaafushi</t>
        </is>
      </c>
      <c r="C6586" t="inlineStr">
        <is>
          <t>https://www.waldorfastoriamaldives.com/ar/news/waldorf-astoria-maldives-ithaafushi-curates-an-october-of-culinary-mastery-with-return-of-michelin-starred-chef-dave-pynt-and-sake-samurai-honored-experiences/</t>
        </is>
      </c>
      <c r="D6586" t="inlineStr">
        <is>
          <t>dining</t>
        </is>
      </c>
      <c r="E6586" t="inlineStr">
        <is>
          <t>Michelin-Starred Dave Pynt at Waldorf Astoria | Latest Maldives News</t>
        </is>
      </c>
      <c r="F6586" t="n">
        <v>4422</v>
      </c>
      <c r="G6586" t="inlineStr">
        <is>
          <t>2026-10-05</t>
        </is>
      </c>
      <c r="H6586" t="inlineStr">
        <is>
          <t>official</t>
        </is>
      </c>
      <c r="I6586" t="inlineStr">
        <is>
          <t>output/pages/067_waldorf-astoria-maldives-ithaafushi/dining__waldorfastoriamaldives.com__ar-news-waldorf-astoria-maldives-ithaafushi-curates-an-octob.md</t>
        </is>
      </c>
    </row>
    <row r="6587">
      <c r="A6587" t="n">
        <v>62</v>
      </c>
      <c r="B6587" t="inlineStr">
        <is>
          <t>Cora Cora Maldives</t>
        </is>
      </c>
      <c r="C6587" t="inlineStr">
        <is>
          <t>https://coracoraresorts.com/ru/experiences/cora-kids-club/</t>
        </is>
      </c>
      <c r="D6587" t="inlineStr">
        <is>
          <t>diving</t>
        </is>
      </c>
      <c r="E6587" t="inlineStr">
        <is>
          <t>CoRa Kids® Club | Cora Cora Maldives | Детский клуб на Мальдивах</t>
        </is>
      </c>
      <c r="F6587" t="n">
        <v>1322</v>
      </c>
      <c r="G6587" t="inlineStr">
        <is>
          <t>2026-10-05</t>
        </is>
      </c>
      <c r="H6587" t="inlineStr">
        <is>
          <t>official</t>
        </is>
      </c>
      <c r="I6587" t="inlineStr">
        <is>
          <t>output/pages/062_cora-cora-maldives/diving__coracoraresorts.com__ru-experiences-cora-kids-club.md</t>
        </is>
      </c>
    </row>
    <row r="6588">
      <c r="A6588" t="n">
        <v>59</v>
      </c>
      <c r="B6588" t="inlineStr">
        <is>
          <t>Jumeirah Maldives Olhahali Island</t>
        </is>
      </c>
      <c r="C6588" t="inlineStr">
        <is>
          <t>https://www.jumeirah.com/en/article/experiences/dubai/mj/water-sports-at-madinat</t>
        </is>
      </c>
      <c r="D6588" t="inlineStr">
        <is>
          <t>diving</t>
        </is>
      </c>
      <c r="E6588" t="inlineStr">
        <is>
          <t>Water Sports at Madinat | Madinat Jumeirah Resorts | Jumeirah</t>
        </is>
      </c>
      <c r="F6588" t="n">
        <v>1098</v>
      </c>
      <c r="G6588" t="inlineStr">
        <is>
          <t>2026-10-05</t>
        </is>
      </c>
      <c r="H6588" t="inlineStr">
        <is>
          <t>official</t>
        </is>
      </c>
      <c r="I6588" t="inlineStr">
        <is>
          <t>output/pages/059_jumeirah-maldives-olhahali-island/diving__jumeirah.com__en-article-experiences-dubai-mj-water-sports-at-madinat.md</t>
        </is>
      </c>
    </row>
    <row r="6589">
      <c r="A6589" t="n">
        <v>67</v>
      </c>
      <c r="B6589" t="inlineStr">
        <is>
          <t>Waldorf Astoria Maldives Ithaafushi</t>
        </is>
      </c>
      <c r="C6589" t="inlineStr">
        <is>
          <t>https://www.waldorfastoriamaldives.com/ar/stories/romantic-holidays-in-maldives/</t>
        </is>
      </c>
      <c r="D6589" t="inlineStr">
        <is>
          <t>destination_dining</t>
        </is>
      </c>
      <c r="E6589" t="inlineStr">
        <is>
          <t>العطلات الرومانسية في المالديف: ما ينبغي للأزواج معرفته</t>
        </is>
      </c>
      <c r="F6589" t="n">
        <v>8776</v>
      </c>
      <c r="G6589" t="inlineStr">
        <is>
          <t>2026-10-05</t>
        </is>
      </c>
      <c r="H6589" t="inlineStr">
        <is>
          <t>official</t>
        </is>
      </c>
      <c r="I6589" t="inlineStr">
        <is>
          <t>output/pages/067_waldorf-astoria-maldives-ithaafushi/destination_dining__waldorfastoriamaldives.com__ar-stories-romantic-holidays-in-maldives.md</t>
        </is>
      </c>
    </row>
    <row r="6590">
      <c r="A6590" t="n">
        <v>62</v>
      </c>
      <c r="B6590" t="inlineStr">
        <is>
          <t>Cora Cora Maldives</t>
        </is>
      </c>
      <c r="C6590" t="inlineStr">
        <is>
          <t>https://coracoraresorts.com/semey-apartment-services-discreet-premium-experiences/</t>
        </is>
      </c>
      <c r="D6590" t="inlineStr">
        <is>
          <t>diving</t>
        </is>
      </c>
      <c r="E6590" t="inlineStr">
        <is>
          <t>Semey Apartment Services: Discreet &amp; Premium Experiences - Cora Cora Maldives</t>
        </is>
      </c>
      <c r="F6590" t="n">
        <v>9751</v>
      </c>
      <c r="G6590" t="inlineStr">
        <is>
          <t>2026-10-05</t>
        </is>
      </c>
      <c r="H6590" t="inlineStr">
        <is>
          <t>official</t>
        </is>
      </c>
      <c r="I6590" t="inlineStr">
        <is>
          <t>output/pages/062_cora-cora-maldives/diving__coracoraresorts.com__semey-apartment-services-discreet-premium-experiences.md</t>
        </is>
      </c>
    </row>
    <row r="6591">
      <c r="A6591" t="n">
        <v>67</v>
      </c>
      <c r="B6591" t="inlineStr">
        <is>
          <t>Waldorf Astoria Maldives Ithaafushi</t>
        </is>
      </c>
      <c r="C6591" t="inlineStr">
        <is>
          <t>https://www.waldorfastoriamaldives.com/ar/stories/romantic-retreats/</t>
        </is>
      </c>
      <c r="D6591" t="inlineStr">
        <is>
          <t>destination_dining</t>
        </is>
      </c>
      <c r="E6591" t="inlineStr">
        <is>
          <t>Fall in Love All Over Again | Write Your Maldives Story at Waldorf Astoria</t>
        </is>
      </c>
      <c r="F6591" t="n">
        <v>2702</v>
      </c>
      <c r="G6591" t="inlineStr">
        <is>
          <t>2026-10-05</t>
        </is>
      </c>
      <c r="H6591" t="inlineStr">
        <is>
          <t>official</t>
        </is>
      </c>
      <c r="I6591" t="inlineStr">
        <is>
          <t>output/pages/067_waldorf-astoria-maldives-ithaafushi/destination_dining__waldorfastoriamaldives.com__ar-stories-romantic-retreats.md</t>
        </is>
      </c>
    </row>
    <row r="6592">
      <c r="A6592" t="n">
        <v>59</v>
      </c>
      <c r="B6592" t="inlineStr">
        <is>
          <t>Jumeirah Maldives Olhahali Island</t>
        </is>
      </c>
      <c r="C6592" t="inlineStr">
        <is>
          <t>https://www.jumeirah.com/en/article/experiences/dubai/mj/yacht-services-at-madinat-jumeirah</t>
        </is>
      </c>
      <c r="D6592" t="inlineStr">
        <is>
          <t>excursions</t>
        </is>
      </c>
      <c r="E6592" t="inlineStr">
        <is>
          <t>Yacht Services | Madinat Jumeirah Resort | Jumeirah</t>
        </is>
      </c>
      <c r="F6592" t="n">
        <v>980</v>
      </c>
      <c r="G6592" t="inlineStr">
        <is>
          <t>2026-10-05</t>
        </is>
      </c>
      <c r="H6592" t="inlineStr">
        <is>
          <t>official</t>
        </is>
      </c>
      <c r="I6592" t="inlineStr">
        <is>
          <t>output/pages/059_jumeirah-maldives-olhahali-island/excursions__jumeirah.com__en-article-experiences-dubai-mj-yacht-services-at-madinat-ju.md</t>
        </is>
      </c>
    </row>
    <row r="6593">
      <c r="A6593" t="n">
        <v>62</v>
      </c>
      <c r="B6593" t="inlineStr">
        <is>
          <t>Cora Cora Maldives</t>
        </is>
      </c>
      <c r="C6593" t="inlineStr">
        <is>
          <t>https://coracoraresorts.com/temirtau-gfe-escorts-understanding-the-girlfriend-experience/</t>
        </is>
      </c>
      <c r="D6593" t="inlineStr">
        <is>
          <t>diving</t>
        </is>
      </c>
      <c r="E6593" t="inlineStr">
        <is>
          <t>Temirtau GFE Escorts: Understanding the Girlfriend Experience - Cora Cora Maldives</t>
        </is>
      </c>
      <c r="F6593" t="n">
        <v>11932</v>
      </c>
      <c r="G6593" t="inlineStr">
        <is>
          <t>2026-10-05</t>
        </is>
      </c>
      <c r="H6593" t="inlineStr">
        <is>
          <t>official</t>
        </is>
      </c>
      <c r="I6593" t="inlineStr">
        <is>
          <t>output/pages/062_cora-cora-maldives/diving__coracoraresorts.com__temirtau-gfe-escorts-understanding-the-girlfriend-experience.md</t>
        </is>
      </c>
    </row>
    <row r="6594">
      <c r="A6594" t="n">
        <v>59</v>
      </c>
      <c r="B6594" t="inlineStr">
        <is>
          <t>Jumeirah Maldives Olhahali Island</t>
        </is>
      </c>
      <c r="C6594" t="inlineStr">
        <is>
          <t>https://www.jumeirah.com/en/article/experiences/italy/abitare-con-cura</t>
        </is>
      </c>
      <c r="D6594" t="inlineStr">
        <is>
          <t>excursions</t>
        </is>
      </c>
      <c r="E6594" t="inlineStr">
        <is>
          <t>Dwelling with Care | Jumeirah Capri Palace</t>
        </is>
      </c>
      <c r="F6594" t="n">
        <v>1916</v>
      </c>
      <c r="G6594" t="inlineStr">
        <is>
          <t>2026-10-05</t>
        </is>
      </c>
      <c r="H6594" t="inlineStr">
        <is>
          <t>official</t>
        </is>
      </c>
      <c r="I6594" t="inlineStr">
        <is>
          <t>output/pages/059_jumeirah-maldives-olhahali-island/excursions__jumeirah.com__en-article-experiences-italy-abitare-con-cura.md</t>
        </is>
      </c>
    </row>
    <row r="6595">
      <c r="A6595" t="n">
        <v>67</v>
      </c>
      <c r="B6595" t="inlineStr">
        <is>
          <t>Waldorf Astoria Maldives Ithaafushi</t>
        </is>
      </c>
      <c r="C6595" t="inlineStr">
        <is>
          <t>https://www.waldorfastoriamaldives.com/de/experience/daily-activities/</t>
        </is>
      </c>
      <c r="D6595" t="inlineStr">
        <is>
          <t>diving</t>
        </is>
      </c>
      <c r="E6595" t="inlineStr">
        <is>
          <t>Daily Activities at Waldorf Astoria Maldives Ithaafushi</t>
        </is>
      </c>
      <c r="F6595" t="n">
        <v>3169</v>
      </c>
      <c r="G6595" t="inlineStr">
        <is>
          <t>2026-10-05</t>
        </is>
      </c>
      <c r="H6595" t="inlineStr">
        <is>
          <t>official</t>
        </is>
      </c>
      <c r="I6595" t="inlineStr">
        <is>
          <t>output/pages/067_waldorf-astoria-maldives-ithaafushi/diving__waldorfastoriamaldives.com__de-experience-daily-activities.md</t>
        </is>
      </c>
    </row>
    <row r="6596">
      <c r="A6596" t="n">
        <v>62</v>
      </c>
      <c r="B6596" t="inlineStr">
        <is>
          <t>Cora Cora Maldives</t>
        </is>
      </c>
      <c r="C6596" t="inlineStr">
        <is>
          <t>https://coracoraresorts.com/zh-hans/experiences/%e5%8e%86%e5%8f%b2%e5%88%9b%e9%80%a0%e8%80%85/</t>
        </is>
      </c>
      <c r="D6596" t="inlineStr">
        <is>
          <t>diving</t>
        </is>
      </c>
      <c r="E6596" t="inlineStr">
        <is>
          <t>历史创造者 - Cora Cora Maldives</t>
        </is>
      </c>
      <c r="F6596" t="n">
        <v>651</v>
      </c>
      <c r="G6596" t="inlineStr">
        <is>
          <t>2026-10-05</t>
        </is>
      </c>
      <c r="H6596" t="inlineStr">
        <is>
          <t>official</t>
        </is>
      </c>
      <c r="I6596" t="inlineStr">
        <is>
          <t>output/pages/062_cora-cora-maldives/diving__coracoraresorts.com__zh-hans-experiences-e5-8e-86-e5-8f-b2-e5-88-9b-e9-80-a0-e8-8.md</t>
        </is>
      </c>
    </row>
    <row r="6597">
      <c r="A6597" t="n">
        <v>67</v>
      </c>
      <c r="B6597" t="inlineStr">
        <is>
          <t>Waldorf Astoria Maldives Ithaafushi</t>
        </is>
      </c>
      <c r="C6597" t="inlineStr">
        <is>
          <t>https://www.waldorfastoriamaldives.com/de/experience/the-stars-club/</t>
        </is>
      </c>
      <c r="D6597" t="inlineStr">
        <is>
          <t>diving</t>
        </is>
      </c>
      <c r="E6597" t="inlineStr">
        <is>
          <t>Waldorf Astoria Maldives Kids Club | The Stars Club</t>
        </is>
      </c>
      <c r="F6597" t="n">
        <v>2458</v>
      </c>
      <c r="G6597" t="inlineStr">
        <is>
          <t>2026-10-05</t>
        </is>
      </c>
      <c r="H6597" t="inlineStr">
        <is>
          <t>official</t>
        </is>
      </c>
      <c r="I6597" t="inlineStr">
        <is>
          <t>output/pages/067_waldorf-astoria-maldives-ithaafushi/diving__waldorfastoriamaldives.com__de-experience-the-stars-club.md</t>
        </is>
      </c>
    </row>
    <row r="6598">
      <c r="A6598" t="n">
        <v>67</v>
      </c>
      <c r="B6598" t="inlineStr">
        <is>
          <t>Waldorf Astoria Maldives Ithaafushi</t>
        </is>
      </c>
      <c r="C6598" t="inlineStr">
        <is>
          <t>https://www.waldorfastoriamaldives.com/de/experience/tropical-retail/</t>
        </is>
      </c>
      <c r="D6598" t="inlineStr">
        <is>
          <t>diving</t>
        </is>
      </c>
      <c r="E6598" t="inlineStr">
        <is>
          <t>Tropical Retail at Waldorf Astoria Maldives Ithaafushi</t>
        </is>
      </c>
      <c r="F6598" t="n">
        <v>2266</v>
      </c>
      <c r="G6598" t="inlineStr">
        <is>
          <t>2026-10-05</t>
        </is>
      </c>
      <c r="H6598" t="inlineStr">
        <is>
          <t>official</t>
        </is>
      </c>
      <c r="I6598" t="inlineStr">
        <is>
          <t>output/pages/067_waldorf-astoria-maldives-ithaafushi/diving__waldorfastoriamaldives.com__de-experience-tropical-retail.md</t>
        </is>
      </c>
    </row>
    <row r="6599">
      <c r="A6599" t="n">
        <v>67</v>
      </c>
      <c r="B6599" t="inlineStr">
        <is>
          <t>Waldorf Astoria Maldives Ithaafushi</t>
        </is>
      </c>
      <c r="C6599" t="inlineStr">
        <is>
          <t>https://www.waldorfastoriamaldives.com/de/experience/two-types-of-tennis/</t>
        </is>
      </c>
      <c r="D6599" t="inlineStr">
        <is>
          <t>diving</t>
        </is>
      </c>
      <c r="E6599" t="inlineStr">
        <is>
          <t>Tennis &amp; Padel Courts at Waldorf Astoria Maldives Ithaafushi</t>
        </is>
      </c>
      <c r="F6599" t="n">
        <v>2705</v>
      </c>
      <c r="G6599" t="inlineStr">
        <is>
          <t>2026-10-05</t>
        </is>
      </c>
      <c r="H6599" t="inlineStr">
        <is>
          <t>official</t>
        </is>
      </c>
      <c r="I6599" t="inlineStr">
        <is>
          <t>output/pages/067_waldorf-astoria-maldives-ithaafushi/diving__waldorfastoriamaldives.com__de-experience-two-types-of-tennis.md</t>
        </is>
      </c>
    </row>
    <row r="6600">
      <c r="A6600" t="n">
        <v>67</v>
      </c>
      <c r="B6600" t="inlineStr">
        <is>
          <t>Waldorf Astoria Maldives Ithaafushi</t>
        </is>
      </c>
      <c r="C6600" t="inlineStr">
        <is>
          <t>https://www.waldorfastoriamaldives.com/de/experience/under-over-the-blue/</t>
        </is>
      </c>
      <c r="D6600" t="inlineStr">
        <is>
          <t>diving</t>
        </is>
      </c>
      <c r="E6600" t="inlineStr">
        <is>
          <t>Maldives Watersport Adventures | Waldorf Astoria Maldives</t>
        </is>
      </c>
      <c r="F6600" t="n">
        <v>4277</v>
      </c>
      <c r="G6600" t="inlineStr">
        <is>
          <t>2026-10-05</t>
        </is>
      </c>
      <c r="H6600" t="inlineStr">
        <is>
          <t>official</t>
        </is>
      </c>
      <c r="I6600" t="inlineStr">
        <is>
          <t>output/pages/067_waldorf-astoria-maldives-ithaafushi/diving__waldorfastoriamaldives.com__de-experience-under-over-the-blue.md</t>
        </is>
      </c>
    </row>
    <row r="6601">
      <c r="A6601" t="n">
        <v>75</v>
      </c>
      <c r="B6601" t="inlineStr">
        <is>
          <t>Kandima Maldives</t>
        </is>
      </c>
      <c r="C6601" t="inlineStr">
        <is>
          <t>https://kandima.com/en/kool-things/kandima-blog/best-maldives-resort-for-honeymoon</t>
        </is>
      </c>
      <c r="D6601" t="inlineStr">
        <is>
          <t>destination_dining</t>
        </is>
      </c>
      <c r="E6601" t="inlineStr">
        <is>
          <t>Best Maldives Resort for Honeymoon</t>
        </is>
      </c>
      <c r="F6601" t="n">
        <v>2923</v>
      </c>
      <c r="G6601" t="inlineStr">
        <is>
          <t>2026-10-05</t>
        </is>
      </c>
      <c r="H6601" t="inlineStr">
        <is>
          <t>official</t>
        </is>
      </c>
      <c r="I6601" t="inlineStr">
        <is>
          <t>output/pages/075_kandima-maldives/destination_dining__kandima.com__en-kool-things-kandima-blog-best-maldives-resort-for-honeymo.md</t>
        </is>
      </c>
    </row>
    <row r="6602">
      <c r="A6602" t="n">
        <v>75</v>
      </c>
      <c r="B6602" t="inlineStr">
        <is>
          <t>Kandima Maldives</t>
        </is>
      </c>
      <c r="C6602" t="inlineStr">
        <is>
          <t>https://kandima.com/en/kool-things/kandima-blog/celebrate-eid-al-adha-at-kandima-maldives-a-fusion-of-cultures-awaits</t>
        </is>
      </c>
      <c r="D6602" t="inlineStr">
        <is>
          <t>destination_dining</t>
        </is>
      </c>
      <c r="E6602" t="inlineStr">
        <is>
          <t>Celebrate Eid Al-Adha at Kandima Maldives: A Fusion of Cultures Awaits!</t>
        </is>
      </c>
      <c r="F6602" t="n">
        <v>2085</v>
      </c>
      <c r="G6602" t="inlineStr">
        <is>
          <t>2026-10-05</t>
        </is>
      </c>
      <c r="H6602" t="inlineStr">
        <is>
          <t>official</t>
        </is>
      </c>
      <c r="I6602" t="inlineStr">
        <is>
          <t>output/pages/075_kandima-maldives/destination_dining__kandima.com__en-kool-things-kandima-blog-celebrate-eid-al-adha-at-kandima.md</t>
        </is>
      </c>
    </row>
    <row r="6603">
      <c r="A6603" t="n">
        <v>67</v>
      </c>
      <c r="B6603" t="inlineStr">
        <is>
          <t>Waldorf Astoria Maldives Ithaafushi</t>
        </is>
      </c>
      <c r="C6603" t="inlineStr">
        <is>
          <t>https://www.waldorfastoriamaldives.com/de/stories/romantic-holidays-in-maldives/</t>
        </is>
      </c>
      <c r="D6603" t="inlineStr">
        <is>
          <t>destination_dining</t>
        </is>
      </c>
      <c r="E6603" t="inlineStr">
        <is>
          <t>Romantische Auszeiten auf den Malediven: Was Paare wissen sollten</t>
        </is>
      </c>
      <c r="F6603" t="n">
        <v>11320</v>
      </c>
      <c r="G6603" t="inlineStr">
        <is>
          <t>2026-10-05</t>
        </is>
      </c>
      <c r="H6603" t="inlineStr">
        <is>
          <t>official</t>
        </is>
      </c>
      <c r="I6603" t="inlineStr">
        <is>
          <t>output/pages/067_waldorf-astoria-maldives-ithaafushi/destination_dining__waldorfastoriamaldives.com__de-stories-romantic-holidays-in-maldives.md</t>
        </is>
      </c>
    </row>
    <row r="6604">
      <c r="A6604" t="n">
        <v>67</v>
      </c>
      <c r="B6604" t="inlineStr">
        <is>
          <t>Waldorf Astoria Maldives Ithaafushi</t>
        </is>
      </c>
      <c r="C6604" t="inlineStr">
        <is>
          <t>https://www.waldorfastoriamaldives.com/experience/daily-activities/</t>
        </is>
      </c>
      <c r="D6604" t="inlineStr">
        <is>
          <t>diving</t>
        </is>
      </c>
      <c r="E6604" t="inlineStr">
        <is>
          <t>Daily Activities at Waldorf Astoria Maldives Ithaafushi</t>
        </is>
      </c>
      <c r="F6604" t="n">
        <v>2915</v>
      </c>
      <c r="G6604" t="inlineStr">
        <is>
          <t>2026-10-05</t>
        </is>
      </c>
      <c r="H6604" t="inlineStr">
        <is>
          <t>official</t>
        </is>
      </c>
      <c r="I6604" t="inlineStr">
        <is>
          <t>output/pages/067_waldorf-astoria-maldives-ithaafushi/diving__waldorfastoriamaldives.com__experience-daily-activities.md</t>
        </is>
      </c>
    </row>
    <row r="6605">
      <c r="A6605" t="n">
        <v>75</v>
      </c>
      <c r="B6605" t="inlineStr">
        <is>
          <t>Kandima Maldives</t>
        </is>
      </c>
      <c r="C6605" t="inlineStr">
        <is>
          <t>https://kandima.com/en/kool-things/kandima-blog/celebrate-halloween-in-maldives</t>
        </is>
      </c>
      <c r="D6605" t="inlineStr">
        <is>
          <t>destination_dining</t>
        </is>
      </c>
      <c r="E6605" t="inlineStr">
        <is>
          <t>Celebrate Halloween in Maldives!</t>
        </is>
      </c>
      <c r="F6605" t="n">
        <v>3485</v>
      </c>
      <c r="G6605" t="inlineStr">
        <is>
          <t>2026-10-05</t>
        </is>
      </c>
      <c r="H6605" t="inlineStr">
        <is>
          <t>official</t>
        </is>
      </c>
      <c r="I6605" t="inlineStr">
        <is>
          <t>output/pages/075_kandima-maldives/destination_dining__kandima.com__en-kool-things-kandima-blog-celebrate-halloween-in-maldives.md</t>
        </is>
      </c>
    </row>
    <row r="6606">
      <c r="A6606" t="n">
        <v>67</v>
      </c>
      <c r="B6606" t="inlineStr">
        <is>
          <t>Waldorf Astoria Maldives Ithaafushi</t>
        </is>
      </c>
      <c r="C6606" t="inlineStr">
        <is>
          <t>https://www.waldorfastoriamaldives.com/experience/the-stars-club/</t>
        </is>
      </c>
      <c r="D6606" t="inlineStr">
        <is>
          <t>diving</t>
        </is>
      </c>
      <c r="E6606" t="inlineStr">
        <is>
          <t>Waldorf Astoria Maldives Kids Club | The Stars Club</t>
        </is>
      </c>
      <c r="F6606" t="n">
        <v>2151</v>
      </c>
      <c r="G6606" t="inlineStr">
        <is>
          <t>2026-10-05</t>
        </is>
      </c>
      <c r="H6606" t="inlineStr">
        <is>
          <t>official</t>
        </is>
      </c>
      <c r="I6606" t="inlineStr">
        <is>
          <t>output/pages/067_waldorf-astoria-maldives-ithaafushi/diving__waldorfastoriamaldives.com__experience-the-stars-club.md</t>
        </is>
      </c>
    </row>
    <row r="6607">
      <c r="A6607" t="n">
        <v>75</v>
      </c>
      <c r="B6607" t="inlineStr">
        <is>
          <t>Kandima Maldives</t>
        </is>
      </c>
      <c r="C6607" t="inlineStr">
        <is>
          <t>https://kandima.com/en/kool-things/kandima-blog/honeymoon-in-maldives-an-oh-so-thrilling-romantic-adventure</t>
        </is>
      </c>
      <c r="D6607" t="inlineStr">
        <is>
          <t>destination_dining</t>
        </is>
      </c>
      <c r="E6607" t="inlineStr">
        <is>
          <t>Honeymoon in Maldives: An Oh-So-Thrilling Romantic Adventure!</t>
        </is>
      </c>
      <c r="F6607" t="n">
        <v>1897</v>
      </c>
      <c r="G6607" t="inlineStr">
        <is>
          <t>2026-10-05</t>
        </is>
      </c>
      <c r="H6607" t="inlineStr">
        <is>
          <t>official</t>
        </is>
      </c>
      <c r="I6607" t="inlineStr">
        <is>
          <t>output/pages/075_kandima-maldives/destination_dining__kandima.com__en-kool-things-kandima-blog-honeymoon-in-maldives-an-oh-so-t.md</t>
        </is>
      </c>
    </row>
    <row r="6608">
      <c r="A6608" t="n">
        <v>67</v>
      </c>
      <c r="B6608" t="inlineStr">
        <is>
          <t>Waldorf Astoria Maldives Ithaafushi</t>
        </is>
      </c>
      <c r="C6608" t="inlineStr">
        <is>
          <t>https://www.waldorfastoriamaldives.com/experience/tropical-retail/</t>
        </is>
      </c>
      <c r="D6608" t="inlineStr">
        <is>
          <t>diving</t>
        </is>
      </c>
      <c r="E6608" t="inlineStr">
        <is>
          <t>Tropical Retail at Waldorf Astoria Maldives Ithaafushi</t>
        </is>
      </c>
      <c r="F6608" t="n">
        <v>2021</v>
      </c>
      <c r="G6608" t="inlineStr">
        <is>
          <t>2026-10-05</t>
        </is>
      </c>
      <c r="H6608" t="inlineStr">
        <is>
          <t>official</t>
        </is>
      </c>
      <c r="I6608" t="inlineStr">
        <is>
          <t>output/pages/067_waldorf-astoria-maldives-ithaafushi/diving__waldorfastoriamaldives.com__experience-tropical-retail.md</t>
        </is>
      </c>
    </row>
    <row r="6609">
      <c r="A6609" t="n">
        <v>67</v>
      </c>
      <c r="B6609" t="inlineStr">
        <is>
          <t>Waldorf Astoria Maldives Ithaafushi</t>
        </is>
      </c>
      <c r="C6609" t="inlineStr">
        <is>
          <t>https://www.waldorfastoriamaldives.com/experience/under-over-the-blue/</t>
        </is>
      </c>
      <c r="D6609" t="inlineStr">
        <is>
          <t>destination_dining</t>
        </is>
      </c>
      <c r="E6609" t="inlineStr">
        <is>
          <t>Maldives Watersport Adventures | Waldorf Astoria Maldives</t>
        </is>
      </c>
      <c r="F6609" t="n">
        <v>3826</v>
      </c>
      <c r="G6609" t="inlineStr">
        <is>
          <t>2026-10-05</t>
        </is>
      </c>
      <c r="H6609" t="inlineStr">
        <is>
          <t>official</t>
        </is>
      </c>
      <c r="I6609" t="inlineStr">
        <is>
          <t>output/pages/067_waldorf-astoria-maldives-ithaafushi/destination_dining__waldorfastoriamaldives.com__experience-under-over-the-blue.md</t>
        </is>
      </c>
    </row>
    <row r="6610">
      <c r="A6610" t="n">
        <v>75</v>
      </c>
      <c r="B6610" t="inlineStr">
        <is>
          <t>Kandima Maldives</t>
        </is>
      </c>
      <c r="C6610" t="inlineStr">
        <is>
          <t>https://kandima.com/en/offers/luvperks-honeymoon-anniversary</t>
        </is>
      </c>
      <c r="D6610" t="inlineStr">
        <is>
          <t>destination_dining</t>
        </is>
      </c>
      <c r="E6610" t="inlineStr">
        <is>
          <t>LuvPerks: Up to 55% Off on Honeymoon &amp; Anniversary Stays at Kandima Maldives</t>
        </is>
      </c>
      <c r="F6610" t="n">
        <v>828</v>
      </c>
      <c r="G6610" t="inlineStr">
        <is>
          <t>2026-10-05</t>
        </is>
      </c>
      <c r="H6610" t="inlineStr">
        <is>
          <t>official</t>
        </is>
      </c>
      <c r="I6610" t="inlineStr">
        <is>
          <t>output/pages/075_kandima-maldives/destination_dining__kandima.com__en-offers-luvperks-honeymoon-anniversary.md</t>
        </is>
      </c>
    </row>
    <row r="6611">
      <c r="A6611" t="n">
        <v>67</v>
      </c>
      <c r="B6611" t="inlineStr">
        <is>
          <t>Waldorf Astoria Maldives Ithaafushi</t>
        </is>
      </c>
      <c r="C6611" t="inlineStr">
        <is>
          <t>https://www.waldorfastoriamaldives.com/stories/romantic-holidays-in-maldives/</t>
        </is>
      </c>
      <c r="D6611" t="inlineStr">
        <is>
          <t>destination_dining</t>
        </is>
      </c>
      <c r="E6611" t="inlineStr">
        <is>
          <t>Romantic Holidays in Maldives: What Couples Should Know</t>
        </is>
      </c>
      <c r="F6611" t="n">
        <v>9775</v>
      </c>
      <c r="G6611" t="inlineStr">
        <is>
          <t>2026-10-05</t>
        </is>
      </c>
      <c r="H6611" t="inlineStr">
        <is>
          <t>official</t>
        </is>
      </c>
      <c r="I6611" t="inlineStr">
        <is>
          <t>output/pages/067_waldorf-astoria-maldives-ithaafushi/destination_dining__waldorfastoriamaldives.com__stories-romantic-holidays-in-maldives.md</t>
        </is>
      </c>
    </row>
    <row r="6612">
      <c r="A6612" t="n">
        <v>67</v>
      </c>
      <c r="B6612" t="inlineStr">
        <is>
          <t>Waldorf Astoria Maldives Ithaafushi</t>
        </is>
      </c>
      <c r="C6612" t="inlineStr">
        <is>
          <t>https://www.waldorfastoriamaldives.com/zh/experience/daily-activities/</t>
        </is>
      </c>
      <c r="D6612" t="inlineStr">
        <is>
          <t>diving</t>
        </is>
      </c>
      <c r="E6612" t="inlineStr">
        <is>
          <t>Daily Activities at Waldorf Astoria Maldives Ithaafushi</t>
        </is>
      </c>
      <c r="F6612" t="n">
        <v>1205</v>
      </c>
      <c r="G6612" t="inlineStr">
        <is>
          <t>2026-10-05</t>
        </is>
      </c>
      <c r="H6612" t="inlineStr">
        <is>
          <t>official</t>
        </is>
      </c>
      <c r="I6612" t="inlineStr">
        <is>
          <t>output/pages/067_waldorf-astoria-maldives-ithaafushi/diving__waldorfastoriamaldives.com__zh-experience-daily-activities.md</t>
        </is>
      </c>
    </row>
    <row r="6613">
      <c r="A6613" t="n">
        <v>89</v>
      </c>
      <c r="B6613" t="inlineStr">
        <is>
          <t>Inter Continental Maldives Maamunagau</t>
        </is>
      </c>
      <c r="C6613" t="inlineStr">
        <is>
          <t>https://maldives.intercontinental.com/ar/club-intercontinental-experience/</t>
        </is>
      </c>
      <c r="D6613" t="inlineStr">
        <is>
          <t>diving</t>
        </is>
      </c>
      <c r="E6613" t="inlineStr">
        <is>
          <t>Club InterContinental Benefits at Intercontinental Maldives</t>
        </is>
      </c>
      <c r="F6613" t="n">
        <v>3584</v>
      </c>
      <c r="G6613" t="inlineStr">
        <is>
          <t>2026-10-05</t>
        </is>
      </c>
      <c r="H6613" t="inlineStr">
        <is>
          <t>official</t>
        </is>
      </c>
      <c r="I6613" t="inlineStr">
        <is>
          <t>output/pages/089_inter-continental-maldives-maamunagau/diving__maldives.intercontinental.com__ar-club-intercontinental-experience.md</t>
        </is>
      </c>
    </row>
    <row r="6614">
      <c r="A6614" t="n">
        <v>89</v>
      </c>
      <c r="B6614" t="inlineStr">
        <is>
          <t>Inter Continental Maldives Maamunagau</t>
        </is>
      </c>
      <c r="C6614" t="inlineStr">
        <is>
          <t>https://maldives.intercontinental.com/ar/eid-celebrations-in-the-maldives/</t>
        </is>
      </c>
      <c r="D6614" t="inlineStr">
        <is>
          <t>wedding</t>
        </is>
      </c>
      <c r="E6614" t="inlineStr">
        <is>
          <t>احتفل بالعيد في جنة الجمال في إنتركونتيننتال المالديف - InterContinental Maldives</t>
        </is>
      </c>
      <c r="F6614" t="n">
        <v>8483</v>
      </c>
      <c r="G6614" t="inlineStr">
        <is>
          <t>2026-10-05</t>
        </is>
      </c>
      <c r="H6614" t="inlineStr">
        <is>
          <t>official</t>
        </is>
      </c>
      <c r="I6614" t="inlineStr">
        <is>
          <t>output/pages/089_inter-continental-maldives-maamunagau/wedding__maldives.intercontinental.com__ar-eid-celebrations-in-the-maldives.md</t>
        </is>
      </c>
    </row>
    <row r="6615">
      <c r="A6615" t="n">
        <v>89</v>
      </c>
      <c r="B6615" t="inlineStr">
        <is>
          <t>Inter Continental Maldives Maamunagau</t>
        </is>
      </c>
      <c r="C6615" t="inlineStr">
        <is>
          <t>https://maldives.intercontinental.com/ar/special-offer/island-romance/</t>
        </is>
      </c>
      <c r="D6615" t="inlineStr">
        <is>
          <t>wedding</t>
        </is>
      </c>
      <c r="E6615" t="inlineStr">
        <is>
          <t>Romantic Resort Maldives | InterContinental Maldives You and Me, Spa Experience</t>
        </is>
      </c>
      <c r="F6615" t="n">
        <v>4618</v>
      </c>
      <c r="G6615" t="inlineStr">
        <is>
          <t>2026-10-05</t>
        </is>
      </c>
      <c r="H6615" t="inlineStr">
        <is>
          <t>official</t>
        </is>
      </c>
      <c r="I6615" t="inlineStr">
        <is>
          <t>output/pages/089_inter-continental-maldives-maamunagau/wedding__maldives.intercontinental.com__ar-special-offer-island-romance.md</t>
        </is>
      </c>
    </row>
    <row r="6616">
      <c r="A6616" t="n">
        <v>89</v>
      </c>
      <c r="B6616" t="inlineStr">
        <is>
          <t>Inter Continental Maldives Maamunagau</t>
        </is>
      </c>
      <c r="C6616" t="inlineStr">
        <is>
          <t>https://maldives.intercontinental.com/bespoke-guest-experiences/</t>
        </is>
      </c>
      <c r="D6616" t="inlineStr">
        <is>
          <t>diving</t>
        </is>
      </c>
      <c r="E6616" t="inlineStr">
        <is>
          <t>Bespoke Luxury Experiences | InterContinental Maldives</t>
        </is>
      </c>
      <c r="F6616" t="n">
        <v>16086</v>
      </c>
      <c r="G6616" t="inlineStr">
        <is>
          <t>2026-10-05</t>
        </is>
      </c>
      <c r="H6616" t="inlineStr">
        <is>
          <t>official</t>
        </is>
      </c>
      <c r="I6616" t="inlineStr">
        <is>
          <t>output/pages/089_inter-continental-maldives-maamunagau/diving__maldives.intercontinental.com__bespoke-guest-experiences.md</t>
        </is>
      </c>
    </row>
    <row r="6617">
      <c r="A6617" t="n">
        <v>89</v>
      </c>
      <c r="B6617" t="inlineStr">
        <is>
          <t>Inter Continental Maldives Maamunagau</t>
        </is>
      </c>
      <c r="C6617" t="inlineStr">
        <is>
          <t>https://maldives.intercontinental.com/blog/celebrating-all-the-good-things-in-life/</t>
        </is>
      </c>
      <c r="D6617" t="inlineStr">
        <is>
          <t>wedding</t>
        </is>
      </c>
      <c r="E6617" t="inlineStr">
        <is>
          <t>CELEBRATING ALL THE GOOD THINGS IN LIFE - InterContinental Maldives</t>
        </is>
      </c>
      <c r="F6617" t="n">
        <v>3235</v>
      </c>
      <c r="G6617" t="inlineStr">
        <is>
          <t>2026-10-05</t>
        </is>
      </c>
      <c r="H6617" t="inlineStr">
        <is>
          <t>official</t>
        </is>
      </c>
      <c r="I6617" t="inlineStr">
        <is>
          <t>output/pages/089_inter-continental-maldives-maamunagau/wedding__maldives.intercontinental.com__blog-celebrating-all-the-good-things-in-life.md</t>
        </is>
      </c>
    </row>
    <row r="6618">
      <c r="A6618" t="n">
        <v>89</v>
      </c>
      <c r="B6618" t="inlineStr">
        <is>
          <t>Inter Continental Maldives Maamunagau</t>
        </is>
      </c>
      <c r="C6618" t="inlineStr">
        <is>
          <t>https://maldives.intercontinental.com/blog/culinary-experience-with-londons-most-acclaimed-michelin-starred-chef-tom-aikens/</t>
        </is>
      </c>
      <c r="D6618" t="inlineStr">
        <is>
          <t>destination_dining</t>
        </is>
      </c>
      <c r="E6618" t="inlineStr">
        <is>
          <t>CULINARY EXPERIENCE WITH LONDON’S MOST ACCLAIMED MICHELIN-STARRED CHEF TOM AIKENS - InterContinental Maldives</t>
        </is>
      </c>
      <c r="F6618" t="n">
        <v>5788</v>
      </c>
      <c r="G6618" t="inlineStr">
        <is>
          <t>2026-10-05</t>
        </is>
      </c>
      <c r="H6618" t="inlineStr">
        <is>
          <t>official</t>
        </is>
      </c>
      <c r="I6618" t="inlineStr">
        <is>
          <t>output/pages/089_inter-continental-maldives-maamunagau/destination_dining__maldives.intercontinental.com__blog-culinary-experience-with-londons-most-acclaimed-micheli.md</t>
        </is>
      </c>
    </row>
    <row r="6619">
      <c r="A6619" t="n">
        <v>85</v>
      </c>
      <c r="B6619" t="inlineStr">
        <is>
          <t>Centara Mirage Lagoon Maldives &amp; Centara Grand Lagoon Maldives</t>
        </is>
      </c>
      <c r="C6619" t="inlineStr">
        <is>
          <t>https://www.centarahotelsresorts.com/1-million-point-celebration</t>
        </is>
      </c>
      <c r="D6619" t="inlineStr">
        <is>
          <t>wedding</t>
        </is>
      </c>
      <c r="E6619" t="inlineStr">
        <is>
          <t>1 Million Point Celebration | CentaraThe1</t>
        </is>
      </c>
      <c r="F6619" t="n">
        <v>2631</v>
      </c>
      <c r="G6619" t="inlineStr">
        <is>
          <t>2026-10-05</t>
        </is>
      </c>
      <c r="H6619" t="inlineStr">
        <is>
          <t>official</t>
        </is>
      </c>
      <c r="I6619" t="inlineStr">
        <is>
          <t>output/pages/085_centara-mirage-lagoon-maldives-centara-grand-lagoo/wedding__centarahotelsresorts.com__1-million-point-celebration.md</t>
        </is>
      </c>
    </row>
    <row r="6620">
      <c r="A6620" t="n">
        <v>89</v>
      </c>
      <c r="B6620" t="inlineStr">
        <is>
          <t>Inter Continental Maldives Maamunagau</t>
        </is>
      </c>
      <c r="C6620" t="inlineStr">
        <is>
          <t>https://maldives.intercontinental.com/blog/exclusive-maldives-villas-that-will-take-your-honeymoon-to-the-next-level/</t>
        </is>
      </c>
      <c r="D6620" t="inlineStr">
        <is>
          <t>destination_dining</t>
        </is>
      </c>
      <c r="E6620" t="inlineStr">
        <is>
          <t>EXCLUSIVE MALDIVES VILLAS THAT WILL TAKE YOUR HONEYMOON TO THE NEXT LEVEL - InterContinental Maldives</t>
        </is>
      </c>
      <c r="F6620" t="n">
        <v>5211</v>
      </c>
      <c r="G6620" t="inlineStr">
        <is>
          <t>2026-10-05</t>
        </is>
      </c>
      <c r="H6620" t="inlineStr">
        <is>
          <t>official</t>
        </is>
      </c>
      <c r="I6620" t="inlineStr">
        <is>
          <t>output/pages/089_inter-continental-maldives-maamunagau/destination_dining__maldives.intercontinental.com__blog-exclusive-maldives-villas-that-will-take-your-honeymoon.md</t>
        </is>
      </c>
    </row>
    <row r="6621">
      <c r="A6621" t="n">
        <v>85</v>
      </c>
      <c r="B6621" t="inlineStr">
        <is>
          <t>Centara Mirage Lagoon Maldives &amp; Centara Grand Lagoon Maldives</t>
        </is>
      </c>
      <c r="C6621" t="inlineStr">
        <is>
          <t>https://www.centarahotelsresorts.com/celebrate-diwali-centara-hotels</t>
        </is>
      </c>
      <c r="D6621" t="inlineStr">
        <is>
          <t>wedding</t>
        </is>
      </c>
      <c r="E6621" t="inlineStr">
        <is>
          <t>Celebrate Diwali with Centara Hotels | Centara Hotels &amp; Resorts</t>
        </is>
      </c>
      <c r="F6621" t="n">
        <v>6638</v>
      </c>
      <c r="G6621" t="inlineStr">
        <is>
          <t>2026-10-05</t>
        </is>
      </c>
      <c r="H6621" t="inlineStr">
        <is>
          <t>official</t>
        </is>
      </c>
      <c r="I6621" t="inlineStr">
        <is>
          <t>output/pages/085_centara-mirage-lagoon-maldives-centara-grand-lagoo/wedding__centarahotelsresorts.com__celebrate-diwali-centara-hotels.md</t>
        </is>
      </c>
    </row>
    <row r="6622">
      <c r="A6622" t="n">
        <v>89</v>
      </c>
      <c r="B6622" t="inlineStr">
        <is>
          <t>Inter Continental Maldives Maamunagau</t>
        </is>
      </c>
      <c r="C6622" t="inlineStr">
        <is>
          <t>https://maldives.intercontinental.com/blog/honeymoon-to-remember-romantic-experiences-at-intercontinental-maldives/</t>
        </is>
      </c>
      <c r="D6622" t="inlineStr">
        <is>
          <t>destination_dining</t>
        </is>
      </c>
      <c r="E6622" t="inlineStr">
        <is>
          <t>HONEYMOON TO REMEMBER: ROMANTIC EXPERIENCES AT INTERCONTINENTAL MALDIVES - InterContinental Maldives</t>
        </is>
      </c>
      <c r="F6622" t="n">
        <v>5446</v>
      </c>
      <c r="G6622" t="inlineStr">
        <is>
          <t>2026-10-05</t>
        </is>
      </c>
      <c r="H6622" t="inlineStr">
        <is>
          <t>official</t>
        </is>
      </c>
      <c r="I6622" t="inlineStr">
        <is>
          <t>output/pages/089_inter-continental-maldives-maamunagau/destination_dining__maldives.intercontinental.com__blog-honeymoon-to-remember-romantic-experiences-at-intercont.md</t>
        </is>
      </c>
    </row>
    <row r="6623">
      <c r="A6623" t="n">
        <v>85</v>
      </c>
      <c r="B6623" t="inlineStr">
        <is>
          <t>Centara Mirage Lagoon Maldives &amp; Centara Grand Lagoon Maldives</t>
        </is>
      </c>
      <c r="C6623" t="inlineStr">
        <is>
          <t>https://www.centarahotelsresorts.com/centara-spotlight/100-year-anniversary-of-centara-grand-huahin</t>
        </is>
      </c>
      <c r="D6623" t="inlineStr">
        <is>
          <t>destination_dining</t>
        </is>
      </c>
      <c r="E6623" t="inlineStr">
        <is>
          <t>100-year Anniversary of Centara Grand Hua Hin</t>
        </is>
      </c>
      <c r="F6623" t="n">
        <v>2965</v>
      </c>
      <c r="G6623" t="inlineStr">
        <is>
          <t>2026-10-05</t>
        </is>
      </c>
      <c r="H6623" t="inlineStr">
        <is>
          <t>official</t>
        </is>
      </c>
      <c r="I6623" t="inlineStr">
        <is>
          <t>output/pages/085_centara-mirage-lagoon-maldives-centara-grand-lagoo/destination_dining__centarahotelsresorts.com__centara-spotlight-100-year-anniversary-of-centara-grand-huah.md</t>
        </is>
      </c>
    </row>
    <row r="6624">
      <c r="A6624" t="n">
        <v>89</v>
      </c>
      <c r="B6624" t="inlineStr">
        <is>
          <t>Inter Continental Maldives Maamunagau</t>
        </is>
      </c>
      <c r="C6624" t="inlineStr">
        <is>
          <t>https://maldives.intercontinental.com/blog/the-manta-ray-experience/</t>
        </is>
      </c>
      <c r="D6624" t="inlineStr">
        <is>
          <t>diving</t>
        </is>
      </c>
      <c r="E6624" t="inlineStr">
        <is>
          <t>Manta Ray Experience in Maldives | Snorkeling Adventure</t>
        </is>
      </c>
      <c r="F6624" t="n">
        <v>3878</v>
      </c>
      <c r="G6624" t="inlineStr">
        <is>
          <t>2026-10-05</t>
        </is>
      </c>
      <c r="H6624" t="inlineStr">
        <is>
          <t>official</t>
        </is>
      </c>
      <c r="I6624" t="inlineStr">
        <is>
          <t>output/pages/089_inter-continental-maldives-maamunagau/diving__maldives.intercontinental.com__blog-the-manta-ray-experience.md</t>
        </is>
      </c>
    </row>
    <row r="6625">
      <c r="A6625" t="n">
        <v>85</v>
      </c>
      <c r="B6625" t="inlineStr">
        <is>
          <t>Centara Mirage Lagoon Maldives &amp; Centara Grand Lagoon Maldives</t>
        </is>
      </c>
      <c r="C6625" t="inlineStr">
        <is>
          <t>https://www.centarahotelsresorts.com/centara-spotlight/36th-anniversary-kick-off</t>
        </is>
      </c>
      <c r="D6625" t="inlineStr">
        <is>
          <t>destination_dining</t>
        </is>
      </c>
      <c r="E6625" t="inlineStr">
        <is>
          <t>Centara kicks off 36th anniversary: epic 36-days</t>
        </is>
      </c>
      <c r="F6625" t="n">
        <v>5188</v>
      </c>
      <c r="G6625" t="inlineStr">
        <is>
          <t>2026-10-05</t>
        </is>
      </c>
      <c r="H6625" t="inlineStr">
        <is>
          <t>official</t>
        </is>
      </c>
      <c r="I6625" t="inlineStr">
        <is>
          <t>output/pages/085_centara-mirage-lagoon-maldives-centara-grand-lagoo/destination_dining__centarahotelsresorts.com__centara-spotlight-36th-anniversary-kick-off.md</t>
        </is>
      </c>
    </row>
    <row r="6626">
      <c r="A6626" t="n">
        <v>85</v>
      </c>
      <c r="B6626" t="inlineStr">
        <is>
          <t>Centara Mirage Lagoon Maldives &amp; Centara Grand Lagoon Maldives</t>
        </is>
      </c>
      <c r="C6626" t="inlineStr">
        <is>
          <t>https://www.centarahotelsresorts.com/centara-spotlight/all-inclusive-marine-experiences</t>
        </is>
      </c>
      <c r="D6626" t="inlineStr">
        <is>
          <t>diving</t>
        </is>
      </c>
      <c r="E6626" t="inlineStr">
        <is>
          <t>All inclusive marine experiences for couples &amp; families</t>
        </is>
      </c>
      <c r="F6626" t="n">
        <v>6946</v>
      </c>
      <c r="G6626" t="inlineStr">
        <is>
          <t>2026-10-05</t>
        </is>
      </c>
      <c r="H6626" t="inlineStr">
        <is>
          <t>official</t>
        </is>
      </c>
      <c r="I6626" t="inlineStr">
        <is>
          <t>output/pages/085_centara-mirage-lagoon-maldives-centara-grand-lagoo/diving__centarahotelsresorts.com__centara-spotlight-all-inclusive-marine-experiences.md</t>
        </is>
      </c>
    </row>
    <row r="6627">
      <c r="A6627" t="n">
        <v>89</v>
      </c>
      <c r="B6627" t="inlineStr">
        <is>
          <t>Inter Continental Maldives Maamunagau</t>
        </is>
      </c>
      <c r="C6627" t="inlineStr">
        <is>
          <t>https://maldives.intercontinental.com/blog/why-february-is-the-best-time-to-visit-the-maldives-for-love-celebration/</t>
        </is>
      </c>
      <c r="D6627" t="inlineStr">
        <is>
          <t>destination_dining</t>
        </is>
      </c>
      <c r="E6627" t="inlineStr">
        <is>
          <t>WHY FEBRUARY IS THE BEST TIME TO VISIT THE MALDIVES FOR LOVE &amp; CELEBRATION - InterContinental Maldives</t>
        </is>
      </c>
      <c r="F6627" t="n">
        <v>5850</v>
      </c>
      <c r="G6627" t="inlineStr">
        <is>
          <t>2026-10-05</t>
        </is>
      </c>
      <c r="H6627" t="inlineStr">
        <is>
          <t>official</t>
        </is>
      </c>
      <c r="I6627" t="inlineStr">
        <is>
          <t>output/pages/089_inter-continental-maldives-maamunagau/destination_dining__maldives.intercontinental.com__blog-why-february-is-the-best-time-to-visit-the-maldives-for.md</t>
        </is>
      </c>
    </row>
    <row r="6628">
      <c r="A6628" t="n">
        <v>85</v>
      </c>
      <c r="B6628" t="inlineStr">
        <is>
          <t>Centara Mirage Lagoon Maldives &amp; Centara Grand Lagoon Maldives</t>
        </is>
      </c>
      <c r="C6628" t="inlineStr">
        <is>
          <t>https://www.centarahotelsresorts.com/centara-spotlight/celebrate-the-spirit-of-songkran-with-centara</t>
        </is>
      </c>
      <c r="D6628" t="inlineStr">
        <is>
          <t>wedding</t>
        </is>
      </c>
      <c r="E6628" t="inlineStr">
        <is>
          <t>Celebrate the Spirit of Songkran with Centara</t>
        </is>
      </c>
      <c r="F6628" t="n">
        <v>6985</v>
      </c>
      <c r="G6628" t="inlineStr">
        <is>
          <t>2026-10-05</t>
        </is>
      </c>
      <c r="H6628" t="inlineStr">
        <is>
          <t>official</t>
        </is>
      </c>
      <c r="I6628" t="inlineStr">
        <is>
          <t>output/pages/085_centara-mirage-lagoon-maldives-centara-grand-lagoo/wedding__centarahotelsresorts.com__centara-spotlight-celebrate-the-spirit-of-songkran-with-cent.md</t>
        </is>
      </c>
    </row>
    <row r="6629">
      <c r="A6629" t="n">
        <v>89</v>
      </c>
      <c r="B6629" t="inlineStr">
        <is>
          <t>Inter Continental Maldives Maamunagau</t>
        </is>
      </c>
      <c r="C6629" t="inlineStr">
        <is>
          <t>https://maldives.intercontinental.com/de/club-intercontinental-experience/</t>
        </is>
      </c>
      <c r="D6629" t="inlineStr">
        <is>
          <t>diving</t>
        </is>
      </c>
      <c r="E6629" t="inlineStr">
        <is>
          <t>Club InterContinental Vorteile | InterContinental Malediven</t>
        </is>
      </c>
      <c r="F6629" t="n">
        <v>4245</v>
      </c>
      <c r="G6629" t="inlineStr">
        <is>
          <t>2026-10-05</t>
        </is>
      </c>
      <c r="H6629" t="inlineStr">
        <is>
          <t>official</t>
        </is>
      </c>
      <c r="I6629" t="inlineStr">
        <is>
          <t>output/pages/089_inter-continental-maldives-maamunagau/diving__maldives.intercontinental.com__de-club-intercontinental-experience.md</t>
        </is>
      </c>
    </row>
    <row r="6630">
      <c r="A6630" t="n">
        <v>85</v>
      </c>
      <c r="B6630" t="inlineStr">
        <is>
          <t>Centara Mirage Lagoon Maldives &amp; Centara Grand Lagoon Maldives</t>
        </is>
      </c>
      <c r="C6630" t="inlineStr">
        <is>
          <t>https://www.centarahotelsresorts.com/centara-spotlight/celebrated-chef-paolo-vitaletti-unveils-eppina-verde-at-centara-hotel-udon-thani</t>
        </is>
      </c>
      <c r="D6630" t="inlineStr">
        <is>
          <t>wedding</t>
        </is>
      </c>
      <c r="E6630" t="inlineStr">
        <is>
          <t>Celebrated Chef Paolo Vitaletti Unveils Peppina Verde at Centara Hotel Udon Thani</t>
        </is>
      </c>
      <c r="F6630" t="n">
        <v>3612</v>
      </c>
      <c r="G6630" t="inlineStr">
        <is>
          <t>2026-10-05</t>
        </is>
      </c>
      <c r="H6630" t="inlineStr">
        <is>
          <t>official</t>
        </is>
      </c>
      <c r="I6630" t="inlineStr">
        <is>
          <t>output/pages/085_centara-mirage-lagoon-maldives-centara-grand-lagoo/wedding__centarahotelsresorts.com__centara-spotlight-celebrated-chef-paolo-vitaletti-unveils-ep.md</t>
        </is>
      </c>
    </row>
    <row r="6631">
      <c r="A6631" t="n">
        <v>89</v>
      </c>
      <c r="B6631" t="inlineStr">
        <is>
          <t>Inter Continental Maldives Maamunagau</t>
        </is>
      </c>
      <c r="C6631" t="inlineStr">
        <is>
          <t>https://maldives.intercontinental.com/de/special-offer/island-romance/</t>
        </is>
      </c>
      <c r="D6631" t="inlineStr">
        <is>
          <t>destination_dining</t>
        </is>
      </c>
      <c r="E6631" t="inlineStr">
        <is>
          <t>Romantic Resort Maldives | InterContinental Maldives You and Me, Spa Experience</t>
        </is>
      </c>
      <c r="F6631" t="n">
        <v>4903</v>
      </c>
      <c r="G6631" t="inlineStr">
        <is>
          <t>2026-10-05</t>
        </is>
      </c>
      <c r="H6631" t="inlineStr">
        <is>
          <t>official</t>
        </is>
      </c>
      <c r="I6631" t="inlineStr">
        <is>
          <t>output/pages/089_inter-continental-maldives-maamunagau/destination_dining__maldives.intercontinental.com__de-special-offer-island-romance.md</t>
        </is>
      </c>
    </row>
    <row r="6632">
      <c r="A6632" t="n">
        <v>85</v>
      </c>
      <c r="B6632" t="inlineStr">
        <is>
          <t>Centara Mirage Lagoon Maldives &amp; Centara Grand Lagoon Maldives</t>
        </is>
      </c>
      <c r="C6632" t="inlineStr">
        <is>
          <t>https://www.centarahotelsresorts.com/centara-spotlight/centara-celebrates-10th-anniversary-of-ktc-partnership</t>
        </is>
      </c>
      <c r="D6632" t="inlineStr">
        <is>
          <t>destination_dining</t>
        </is>
      </c>
      <c r="E6632" t="inlineStr">
        <is>
          <t>Centara Celebrates 10th Anniversary of KTC Partnership</t>
        </is>
      </c>
      <c r="F6632" t="n">
        <v>3372</v>
      </c>
      <c r="G6632" t="inlineStr">
        <is>
          <t>2026-10-05</t>
        </is>
      </c>
      <c r="H6632" t="inlineStr">
        <is>
          <t>official</t>
        </is>
      </c>
      <c r="I6632" t="inlineStr">
        <is>
          <t>output/pages/085_centara-mirage-lagoon-maldives-centara-grand-lagoo/destination_dining__centarahotelsresorts.com__centara-spotlight-centara-celebrates-10th-anniversary-of-ktc.md</t>
        </is>
      </c>
    </row>
    <row r="6633">
      <c r="A6633" t="n">
        <v>85</v>
      </c>
      <c r="B6633" t="inlineStr">
        <is>
          <t>Centara Mirage Lagoon Maldives &amp; Centara Grand Lagoon Maldives</t>
        </is>
      </c>
      <c r="C6633" t="inlineStr">
        <is>
          <t>https://www.centarahotelsresorts.com/centara-spotlight/centara-celebrates-accolades-at-travel-leisure-luxury-awards-asia-pacific-2025</t>
        </is>
      </c>
      <c r="D6633" t="inlineStr">
        <is>
          <t>wedding</t>
        </is>
      </c>
      <c r="E6633" t="inlineStr">
        <is>
          <t>Centara Celebrates Accolades at Travel + Leisure Luxury Awards Asia Pacific 2025</t>
        </is>
      </c>
      <c r="F6633" t="n">
        <v>3194</v>
      </c>
      <c r="G6633" t="inlineStr">
        <is>
          <t>2026-10-05</t>
        </is>
      </c>
      <c r="H6633" t="inlineStr">
        <is>
          <t>official</t>
        </is>
      </c>
      <c r="I6633" t="inlineStr">
        <is>
          <t>output/pages/085_centara-mirage-lagoon-maldives-centara-grand-lagoo/wedding__centarahotelsresorts.com__centara-spotlight-centara-celebrates-accolades-at-travel-lei.md</t>
        </is>
      </c>
    </row>
    <row r="6634">
      <c r="A6634" t="n">
        <v>89</v>
      </c>
      <c r="B6634" t="inlineStr">
        <is>
          <t>Inter Continental Maldives Maamunagau</t>
        </is>
      </c>
      <c r="C6634" t="inlineStr">
        <is>
          <t>https://maldives.intercontinental.com/de/weddings-celebrations/</t>
        </is>
      </c>
      <c r="D6634" t="inlineStr">
        <is>
          <t>destination_dining</t>
        </is>
      </c>
      <c r="E6634" t="inlineStr">
        <is>
          <t>Hochzeiten auf den Malediven | InterContinental Malediven Resort</t>
        </is>
      </c>
      <c r="F6634" t="n">
        <v>3621</v>
      </c>
      <c r="G6634" t="inlineStr">
        <is>
          <t>2026-10-05</t>
        </is>
      </c>
      <c r="H6634" t="inlineStr">
        <is>
          <t>official</t>
        </is>
      </c>
      <c r="I6634" t="inlineStr">
        <is>
          <t>output/pages/089_inter-continental-maldives-maamunagau/destination_dining__maldives.intercontinental.com__de-weddings-celebrations.md</t>
        </is>
      </c>
    </row>
    <row r="6635">
      <c r="A6635" t="n">
        <v>85</v>
      </c>
      <c r="B6635" t="inlineStr">
        <is>
          <t>Centara Mirage Lagoon Maldives &amp; Centara Grand Lagoon Maldives</t>
        </is>
      </c>
      <c r="C6635" t="inlineStr">
        <is>
          <t>https://www.centarahotelsresorts.com/centara-spotlight/centara-cosi-celebration-offer</t>
        </is>
      </c>
      <c r="D6635" t="inlineStr">
        <is>
          <t>wedding</t>
        </is>
      </c>
      <c r="E6635" t="inlineStr">
        <is>
          <t>Centara launches COSI Celebration offer</t>
        </is>
      </c>
      <c r="F6635" t="n">
        <v>3584</v>
      </c>
      <c r="G6635" t="inlineStr">
        <is>
          <t>2026-10-05</t>
        </is>
      </c>
      <c r="H6635" t="inlineStr">
        <is>
          <t>official</t>
        </is>
      </c>
      <c r="I6635" t="inlineStr">
        <is>
          <t>output/pages/085_centara-mirage-lagoon-maldives-centara-grand-lagoo/wedding__centarahotelsresorts.com__centara-spotlight-centara-cosi-celebration-offer.md</t>
        </is>
      </c>
    </row>
    <row r="6636">
      <c r="A6636" t="n">
        <v>85</v>
      </c>
      <c r="B6636" t="inlineStr">
        <is>
          <t>Centara Mirage Lagoon Maldives &amp; Centara Grand Lagoon Maldives</t>
        </is>
      </c>
      <c r="C6636" t="inlineStr">
        <is>
          <t>https://www.centarahotelsresorts.com/centara-spotlight/centara-grand-osaka-one-year-anniversary-offering</t>
        </is>
      </c>
      <c r="D6636" t="inlineStr">
        <is>
          <t>destination_dining</t>
        </is>
      </c>
      <c r="E6636" t="inlineStr">
        <is>
          <t>Centara Grand Osaka’s One Year Anniversary Offering</t>
        </is>
      </c>
      <c r="F6636" t="n">
        <v>3938</v>
      </c>
      <c r="G6636" t="inlineStr">
        <is>
          <t>2026-10-05</t>
        </is>
      </c>
      <c r="H6636" t="inlineStr">
        <is>
          <t>official</t>
        </is>
      </c>
      <c r="I6636" t="inlineStr">
        <is>
          <t>output/pages/085_centara-mirage-lagoon-maldives-centara-grand-lagoo/destination_dining__centarahotelsresorts.com__centara-spotlight-centara-grand-osaka-one-year-anniversary-o.md</t>
        </is>
      </c>
    </row>
    <row r="6637">
      <c r="A6637" t="n">
        <v>89</v>
      </c>
      <c r="B6637" t="inlineStr">
        <is>
          <t>Inter Continental Maldives Maamunagau</t>
        </is>
      </c>
      <c r="C6637" t="inlineStr">
        <is>
          <t>https://maldives.intercontinental.com/ru/club-intercontinental-experience/</t>
        </is>
      </c>
      <c r="D6637" t="inlineStr">
        <is>
          <t>diving</t>
        </is>
      </c>
      <c r="E6637" t="inlineStr">
        <is>
          <t>Club InterContinental Benefits at Intercontinental Maldives</t>
        </is>
      </c>
      <c r="F6637" t="n">
        <v>3846</v>
      </c>
      <c r="G6637" t="inlineStr">
        <is>
          <t>2026-10-05</t>
        </is>
      </c>
      <c r="H6637" t="inlineStr">
        <is>
          <t>official</t>
        </is>
      </c>
      <c r="I6637" t="inlineStr">
        <is>
          <t>output/pages/089_inter-continental-maldives-maamunagau/diving__maldives.intercontinental.com__ru-club-intercontinental-experience.md</t>
        </is>
      </c>
    </row>
    <row r="6638">
      <c r="A6638" t="n">
        <v>85</v>
      </c>
      <c r="B6638" t="inlineStr">
        <is>
          <t>Centara Mirage Lagoon Maldives &amp; Centara Grand Lagoon Maldives</t>
        </is>
      </c>
      <c r="C6638" t="inlineStr">
        <is>
          <t>https://www.centarahotelsresorts.com/centara-spotlight/centara-reserve-samui-marks-its-first-year-anniversary</t>
        </is>
      </c>
      <c r="D6638" t="inlineStr">
        <is>
          <t>destination_dining</t>
        </is>
      </c>
      <c r="E6638" t="inlineStr">
        <is>
          <t>Centara Reserve Samui Marks Its First Year Anniversary</t>
        </is>
      </c>
      <c r="F6638" t="n">
        <v>4607</v>
      </c>
      <c r="G6638" t="inlineStr">
        <is>
          <t>2026-10-05</t>
        </is>
      </c>
      <c r="H6638" t="inlineStr">
        <is>
          <t>official</t>
        </is>
      </c>
      <c r="I6638" t="inlineStr">
        <is>
          <t>output/pages/085_centara-mirage-lagoon-maldives-centara-grand-lagoo/destination_dining__centarahotelsresorts.com__centara-spotlight-centara-reserve-samui-marks-its-first-year.md</t>
        </is>
      </c>
    </row>
    <row r="6639">
      <c r="A6639" t="n">
        <v>89</v>
      </c>
      <c r="B6639" t="inlineStr">
        <is>
          <t>Inter Continental Maldives Maamunagau</t>
        </is>
      </c>
      <c r="C6639" t="inlineStr">
        <is>
          <t>https://maldives.intercontinental.com/ru/special-offer/island-romance/</t>
        </is>
      </c>
      <c r="D6639" t="inlineStr">
        <is>
          <t>wedding</t>
        </is>
      </c>
      <c r="E6639" t="inlineStr">
        <is>
          <t>Romantic Resort Maldives | InterContinental Maldives Honeymoon Offer</t>
        </is>
      </c>
      <c r="F6639" t="n">
        <v>4875</v>
      </c>
      <c r="G6639" t="inlineStr">
        <is>
          <t>2026-10-05</t>
        </is>
      </c>
      <c r="H6639" t="inlineStr">
        <is>
          <t>official</t>
        </is>
      </c>
      <c r="I6639" t="inlineStr">
        <is>
          <t>output/pages/089_inter-continental-maldives-maamunagau/wedding__maldives.intercontinental.com__ru-special-offer-island-romance.md</t>
        </is>
      </c>
    </row>
    <row r="6640">
      <c r="A6640" t="n">
        <v>85</v>
      </c>
      <c r="B6640" t="inlineStr">
        <is>
          <t>Centara Mirage Lagoon Maldives &amp; Centara Grand Lagoon Maldives</t>
        </is>
      </c>
      <c r="C6640" t="inlineStr">
        <is>
          <t>https://www.centarahotelsresorts.com/centara-spotlight/centara-unveils-new%20brand-experience-touchpoints</t>
        </is>
      </c>
      <c r="D6640" t="inlineStr">
        <is>
          <t>excursions</t>
        </is>
      </c>
      <c r="E6640" t="inlineStr">
        <is>
          <t>Centara Unveils New Brand Experience Touchpoints</t>
        </is>
      </c>
      <c r="F6640" t="n">
        <v>6881</v>
      </c>
      <c r="G6640" t="inlineStr">
        <is>
          <t>2026-10-05</t>
        </is>
      </c>
      <c r="H6640" t="inlineStr">
        <is>
          <t>official</t>
        </is>
      </c>
      <c r="I6640" t="inlineStr">
        <is>
          <t>output/pages/085_centara-mirage-lagoon-maldives-centara-grand-lagoo/excursions__centarahotelsresorts.com__centara-spotlight-centara-unveils-new-20brand-experience-tou.md</t>
        </is>
      </c>
    </row>
    <row r="6641">
      <c r="A6641" t="n">
        <v>89</v>
      </c>
      <c r="B6641" t="inlineStr">
        <is>
          <t>Inter Continental Maldives Maamunagau</t>
        </is>
      </c>
      <c r="C6641" t="inlineStr">
        <is>
          <t>https://maldives.intercontinental.com/special-offer/island-romance/</t>
        </is>
      </c>
      <c r="D6641" t="inlineStr">
        <is>
          <t>destination_dining</t>
        </is>
      </c>
      <c r="E6641" t="inlineStr">
        <is>
          <t>Romantic Resort Maldives | InterContinental Maldives You and Me, Spa Experience</t>
        </is>
      </c>
      <c r="F6641" t="n">
        <v>5194</v>
      </c>
      <c r="G6641" t="inlineStr">
        <is>
          <t>2026-10-05</t>
        </is>
      </c>
      <c r="H6641" t="inlineStr">
        <is>
          <t>official</t>
        </is>
      </c>
      <c r="I6641" t="inlineStr">
        <is>
          <t>output/pages/089_inter-continental-maldives-maamunagau/destination_dining__maldives.intercontinental.com__special-offer-island-romance.md</t>
        </is>
      </c>
    </row>
    <row r="6642">
      <c r="A6642" t="n">
        <v>85</v>
      </c>
      <c r="B6642" t="inlineStr">
        <is>
          <t>Centara Mirage Lagoon Maldives &amp; Centara Grand Lagoon Maldives</t>
        </is>
      </c>
      <c r="C6642" t="inlineStr">
        <is>
          <t>https://www.centarahotelsresorts.com/centara-spotlight/enjoy-phuket-ultimate-island-experience</t>
        </is>
      </c>
      <c r="D6642" t="inlineStr">
        <is>
          <t>excursions</t>
        </is>
      </c>
      <c r="E6642" t="inlineStr">
        <is>
          <t>Centara Invites International Travellers to Enjoy the Ultimate Island Experience in Phuket</t>
        </is>
      </c>
      <c r="F6642" t="n">
        <v>3827</v>
      </c>
      <c r="G6642" t="inlineStr">
        <is>
          <t>2026-10-05</t>
        </is>
      </c>
      <c r="H6642" t="inlineStr">
        <is>
          <t>official</t>
        </is>
      </c>
      <c r="I6642" t="inlineStr">
        <is>
          <t>output/pages/085_centara-mirage-lagoon-maldives-centara-grand-lagoo/excursions__centarahotelsresorts.com__centara-spotlight-enjoy-phuket-ultimate-island-experience.md</t>
        </is>
      </c>
    </row>
    <row r="6643">
      <c r="A6643" t="n">
        <v>89</v>
      </c>
      <c r="B6643" t="inlineStr">
        <is>
          <t>Inter Continental Maldives Maamunagau</t>
        </is>
      </c>
      <c r="C6643" t="inlineStr">
        <is>
          <t>https://maldives.intercontinental.com/zh-hans/club-intercontinental-experience/</t>
        </is>
      </c>
      <c r="D6643" t="inlineStr">
        <is>
          <t>diving</t>
        </is>
      </c>
      <c r="E6643" t="inlineStr">
        <is>
          <t>Club InterContinental Benefits at Intercontinental Maldives</t>
        </is>
      </c>
      <c r="F6643" t="n">
        <v>1557</v>
      </c>
      <c r="G6643" t="inlineStr">
        <is>
          <t>2026-10-05</t>
        </is>
      </c>
      <c r="H6643" t="inlineStr">
        <is>
          <t>official</t>
        </is>
      </c>
      <c r="I6643" t="inlineStr">
        <is>
          <t>output/pages/089_inter-continental-maldives-maamunagau/diving__maldives.intercontinental.com__zh-hans-club-intercontinental-experience.md</t>
        </is>
      </c>
    </row>
    <row r="6644">
      <c r="A6644" t="n">
        <v>85</v>
      </c>
      <c r="B6644" t="inlineStr">
        <is>
          <t>Centara Mirage Lagoon Maldives &amp; Centara Grand Lagoon Maldives</t>
        </is>
      </c>
      <c r="C6644" t="inlineStr">
        <is>
          <t>https://www.centarahotelsresorts.com/centara-spotlight/exclusive-icons-of-football-stay-experience</t>
        </is>
      </c>
      <c r="D6644" t="inlineStr">
        <is>
          <t>excursions</t>
        </is>
      </c>
      <c r="E6644" t="inlineStr">
        <is>
          <t>Exclusive Icons of Football Stay Experience</t>
        </is>
      </c>
      <c r="F6644" t="n">
        <v>3108</v>
      </c>
      <c r="G6644" t="inlineStr">
        <is>
          <t>2026-10-05</t>
        </is>
      </c>
      <c r="H6644" t="inlineStr">
        <is>
          <t>official</t>
        </is>
      </c>
      <c r="I6644" t="inlineStr">
        <is>
          <t>output/pages/085_centara-mirage-lagoon-maldives-centara-grand-lagoo/excursions__centarahotelsresorts.com__centara-spotlight-exclusive-icons-of-football-stay-experienc.md</t>
        </is>
      </c>
    </row>
    <row r="6645">
      <c r="A6645" t="n">
        <v>89</v>
      </c>
      <c r="B6645" t="inlineStr">
        <is>
          <t>Inter Continental Maldives Maamunagau</t>
        </is>
      </c>
      <c r="C6645" t="inlineStr">
        <is>
          <t>https://maldives.intercontinental.com/zh-hans/weddings-celebrations/</t>
        </is>
      </c>
      <c r="D6645" t="inlineStr">
        <is>
          <t>destination_dining</t>
        </is>
      </c>
      <c r="E6645" t="inlineStr">
        <is>
          <t>Intercontinental Maldives Weddings and Celebrations</t>
        </is>
      </c>
      <c r="F6645" t="n">
        <v>1401</v>
      </c>
      <c r="G6645" t="inlineStr">
        <is>
          <t>2026-10-05</t>
        </is>
      </c>
      <c r="H6645" t="inlineStr">
        <is>
          <t>official</t>
        </is>
      </c>
      <c r="I6645" t="inlineStr">
        <is>
          <t>output/pages/089_inter-continental-maldives-maamunagau/destination_dining__maldives.intercontinental.com__zh-hans-weddings-celebrations.md</t>
        </is>
      </c>
    </row>
    <row r="6646">
      <c r="A6646" t="n">
        <v>100</v>
      </c>
      <c r="B6646" t="inlineStr">
        <is>
          <t>Club Med Kanifinolhu</t>
        </is>
      </c>
      <c r="C6646" t="inlineStr">
        <is>
          <t>https://www.clubmed.us/l/cancun-50-year-anniversary</t>
        </is>
      </c>
      <c r="D6646" t="inlineStr">
        <is>
          <t>destination_dining</t>
        </is>
      </c>
      <c r="E6646" t="inlineStr">
        <is>
          <t>Cancun's 50th Anniversary Celebration | Club Med</t>
        </is>
      </c>
      <c r="F6646" t="n">
        <v>5594</v>
      </c>
      <c r="G6646" t="inlineStr">
        <is>
          <t>2026-10-05</t>
        </is>
      </c>
      <c r="H6646" t="inlineStr">
        <is>
          <t>official</t>
        </is>
      </c>
      <c r="I6646" t="inlineStr">
        <is>
          <t>output/pages/100_club-med-kanifinolhu/destination_dining__clubmed.us__l-cancun-50-year-anniversary.md</t>
        </is>
      </c>
    </row>
    <row r="6647">
      <c r="A6647" t="n">
        <v>85</v>
      </c>
      <c r="B6647" t="inlineStr">
        <is>
          <t>Centara Mirage Lagoon Maldives &amp; Centara Grand Lagoon Maldives</t>
        </is>
      </c>
      <c r="C6647" t="inlineStr">
        <is>
          <t>https://www.centarahotelsresorts.com/centara-spotlight/experience-holiday-cheer-with-centara-spectacular-festive-escapes</t>
        </is>
      </c>
      <c r="D6647" t="inlineStr">
        <is>
          <t>excursions</t>
        </is>
      </c>
      <c r="E6647" t="inlineStr">
        <is>
          <t>Experience Holiday Cheer with Centara's Spectacular Festive Escapes</t>
        </is>
      </c>
      <c r="F6647" t="n">
        <v>3758</v>
      </c>
      <c r="G6647" t="inlineStr">
        <is>
          <t>2026-10-05</t>
        </is>
      </c>
      <c r="H6647" t="inlineStr">
        <is>
          <t>official</t>
        </is>
      </c>
      <c r="I6647" t="inlineStr">
        <is>
          <t>output/pages/085_centara-mirage-lagoon-maldives-centara-grand-lagoo/excursions__centarahotelsresorts.com__centara-spotlight-experience-holiday-cheer-with-centara-spec.md</t>
        </is>
      </c>
    </row>
    <row r="6648">
      <c r="A6648" t="n">
        <v>100</v>
      </c>
      <c r="B6648" t="inlineStr">
        <is>
          <t>Club Med Kanifinolhu</t>
        </is>
      </c>
      <c r="C6648" t="inlineStr">
        <is>
          <t>https://www.clubmed.us/l/celebrations</t>
        </is>
      </c>
      <c r="D6648" t="inlineStr">
        <is>
          <t>wedding</t>
        </is>
      </c>
      <c r="E6648" t="inlineStr">
        <is>
          <t>Yearly Festivities &amp; Holiday Packages | Club Med</t>
        </is>
      </c>
      <c r="F6648" t="n">
        <v>9423</v>
      </c>
      <c r="G6648" t="inlineStr">
        <is>
          <t>2026-10-05</t>
        </is>
      </c>
      <c r="H6648" t="inlineStr">
        <is>
          <t>official</t>
        </is>
      </c>
      <c r="I6648" t="inlineStr">
        <is>
          <t>output/pages/100_club-med-kanifinolhu/wedding__clubmed.us__l-celebrations.md</t>
        </is>
      </c>
    </row>
    <row r="6649">
      <c r="A6649" t="n">
        <v>100</v>
      </c>
      <c r="B6649" t="inlineStr">
        <is>
          <t>Club Med Kanifinolhu</t>
        </is>
      </c>
      <c r="C6649" t="inlineStr">
        <is>
          <t>https://www.clubmed.us/l/honeymoon</t>
        </is>
      </c>
      <c r="D6649" t="inlineStr">
        <is>
          <t>destination_dining</t>
        </is>
      </c>
      <c r="E6649" t="inlineStr">
        <is>
          <t>All inclusive honeymoon packages - Club Med</t>
        </is>
      </c>
      <c r="F6649" t="n">
        <v>10968</v>
      </c>
      <c r="G6649" t="inlineStr">
        <is>
          <t>2026-10-05</t>
        </is>
      </c>
      <c r="H6649" t="inlineStr">
        <is>
          <t>official</t>
        </is>
      </c>
      <c r="I6649" t="inlineStr">
        <is>
          <t>output/pages/100_club-med-kanifinolhu/destination_dining__clubmed.us__l-honeymoon.md</t>
        </is>
      </c>
    </row>
    <row r="6650">
      <c r="A6650" t="n">
        <v>85</v>
      </c>
      <c r="B6650" t="inlineStr">
        <is>
          <t>Centara Mirage Lagoon Maldives &amp; Centara Grand Lagoon Maldives</t>
        </is>
      </c>
      <c r="C6650" t="inlineStr">
        <is>
          <t>https://www.centarahotelsresorts.com/centara-spotlight/partnership-with-land-rover-to-deliver-personalised-experiences</t>
        </is>
      </c>
      <c r="D6650" t="inlineStr">
        <is>
          <t>excursions</t>
        </is>
      </c>
      <c r="E6650" t="inlineStr">
        <is>
          <t>Partnership with Land Rover to Deliver Personalised Experiences</t>
        </is>
      </c>
      <c r="F6650" t="n">
        <v>4112</v>
      </c>
      <c r="G6650" t="inlineStr">
        <is>
          <t>2026-10-05</t>
        </is>
      </c>
      <c r="H6650" t="inlineStr">
        <is>
          <t>official</t>
        </is>
      </c>
      <c r="I6650" t="inlineStr">
        <is>
          <t>output/pages/085_centara-mirage-lagoon-maldives-centara-grand-lagoo/excursions__centarahotelsresorts.com__centara-spotlight-partnership-with-land-rover-to-deliver-per.md</t>
        </is>
      </c>
    </row>
    <row r="6651">
      <c r="A6651" t="n">
        <v>100</v>
      </c>
      <c r="B6651" t="inlineStr">
        <is>
          <t>Club Med Kanifinolhu</t>
        </is>
      </c>
      <c r="C6651" t="inlineStr">
        <is>
          <t>https://www.clubmed.us/l/luxury-family-travel-experience-driven-vacations</t>
        </is>
      </c>
      <c r="D6651" t="inlineStr">
        <is>
          <t>excursions</t>
        </is>
      </c>
      <c r="E6651" t="inlineStr">
        <is>
          <t>Luxury Family Travel: The Rise of Experience-Driven Vacations</t>
        </is>
      </c>
      <c r="F6651" t="n">
        <v>10561</v>
      </c>
      <c r="G6651" t="inlineStr">
        <is>
          <t>2026-10-05</t>
        </is>
      </c>
      <c r="H6651" t="inlineStr">
        <is>
          <t>official</t>
        </is>
      </c>
      <c r="I6651" t="inlineStr">
        <is>
          <t>output/pages/100_club-med-kanifinolhu/excursions__clubmed.us__l-luxury-family-travel-experience-driven-vacations.md</t>
        </is>
      </c>
    </row>
    <row r="6652">
      <c r="A6652" t="n">
        <v>100</v>
      </c>
      <c r="B6652" t="inlineStr">
        <is>
          <t>Club Med Kanifinolhu</t>
        </is>
      </c>
      <c r="C6652" t="inlineStr">
        <is>
          <t>https://www.clubmed.us/l/ski-experience</t>
        </is>
      </c>
      <c r="D6652" t="inlineStr">
        <is>
          <t>excursions</t>
        </is>
      </c>
      <c r="E6652" t="inlineStr">
        <is>
          <t>The Ultimate Ski Resort Guide | Club Med</t>
        </is>
      </c>
      <c r="F6652" t="n">
        <v>9248</v>
      </c>
      <c r="G6652" t="inlineStr">
        <is>
          <t>2026-10-05</t>
        </is>
      </c>
      <c r="H6652" t="inlineStr">
        <is>
          <t>official</t>
        </is>
      </c>
      <c r="I6652" t="inlineStr">
        <is>
          <t>output/pages/100_club-med-kanifinolhu/excursions__clubmed.us__l-ski-experience.md</t>
        </is>
      </c>
    </row>
    <row r="6653">
      <c r="A6653" t="n">
        <v>85</v>
      </c>
      <c r="B6653" t="inlineStr">
        <is>
          <t>Centara Mirage Lagoon Maldives &amp; Centara Grand Lagoon Maldives</t>
        </is>
      </c>
      <c r="C6653" t="inlineStr">
        <is>
          <t>https://www.centarahotelsresorts.com/centara/cmlm/floating-breakfast</t>
        </is>
      </c>
      <c r="D6653" t="inlineStr">
        <is>
          <t>destination_dining</t>
        </is>
      </c>
      <c r="E6653" t="inlineStr">
        <is>
          <t>Floating Breakfast Experience | Centara</t>
        </is>
      </c>
      <c r="F6653" t="n">
        <v>555</v>
      </c>
      <c r="G6653" t="inlineStr">
        <is>
          <t>2026-10-05</t>
        </is>
      </c>
      <c r="H6653" t="inlineStr">
        <is>
          <t>official</t>
        </is>
      </c>
      <c r="I6653" t="inlineStr">
        <is>
          <t>output/pages/085_centara-mirage-lagoon-maldives-centara-grand-lagoo/destination_dining__centarahotelsresorts.com__centara-cmlm-floating-breakfast.md</t>
        </is>
      </c>
    </row>
    <row r="6654">
      <c r="A6654" t="n">
        <v>85</v>
      </c>
      <c r="B6654" t="inlineStr">
        <is>
          <t>Centara Mirage Lagoon Maldives &amp; Centara Grand Lagoon Maldives</t>
        </is>
      </c>
      <c r="C6654" t="inlineStr">
        <is>
          <t>https://www.centarahotelsresorts.com/centaragrand/cpbr/romantic-escape-phuket</t>
        </is>
      </c>
      <c r="D6654" t="inlineStr">
        <is>
          <t>destination_dining</t>
        </is>
      </c>
      <c r="E6654" t="inlineStr">
        <is>
          <t>Romantic Escape Phuket | Beachfront Dinner &amp; Couple Spa</t>
        </is>
      </c>
      <c r="F6654" t="n">
        <v>2499</v>
      </c>
      <c r="G6654" t="inlineStr">
        <is>
          <t>2026-10-05</t>
        </is>
      </c>
      <c r="H6654" t="inlineStr">
        <is>
          <t>official</t>
        </is>
      </c>
      <c r="I6654" t="inlineStr">
        <is>
          <t>output/pages/085_centara-mirage-lagoon-maldives-centara-grand-lagoo/destination_dining__centarahotelsresorts.com__centaragrand-cpbr-romantic-escape-phuket.md</t>
        </is>
      </c>
    </row>
    <row r="6655">
      <c r="A6655" t="n">
        <v>85</v>
      </c>
      <c r="B6655" t="inlineStr">
        <is>
          <t>Centara Mirage Lagoon Maldives &amp; Centara Grand Lagoon Maldives</t>
        </is>
      </c>
      <c r="C6655" t="inlineStr">
        <is>
          <t>https://www.centarahotelsresorts.com/centarareserve/1-million-point-celebration</t>
        </is>
      </c>
      <c r="D6655" t="inlineStr">
        <is>
          <t>wedding</t>
        </is>
      </c>
      <c r="E6655" t="inlineStr">
        <is>
          <t>1 Million Point Celebration | CentaraThe1</t>
        </is>
      </c>
      <c r="F6655" t="n">
        <v>2202</v>
      </c>
      <c r="G6655" t="inlineStr">
        <is>
          <t>2026-10-05</t>
        </is>
      </c>
      <c r="H6655" t="inlineStr">
        <is>
          <t>official</t>
        </is>
      </c>
      <c r="I6655" t="inlineStr">
        <is>
          <t>output/pages/085_centara-mirage-lagoon-maldives-centara-grand-lagoo/wedding__centarahotelsresorts.com__centarareserve-1-million-point-celebration.md</t>
        </is>
      </c>
    </row>
    <row r="6656">
      <c r="A6656" t="n">
        <v>85</v>
      </c>
      <c r="B6656" t="inlineStr">
        <is>
          <t>Centara Mirage Lagoon Maldives &amp; Centara Grand Lagoon Maldives</t>
        </is>
      </c>
      <c r="C6656" t="inlineStr">
        <is>
          <t>https://www.centarahotelsresorts.com/centarareserve/40th-anniversary</t>
        </is>
      </c>
      <c r="D6656" t="inlineStr">
        <is>
          <t>destination_dining</t>
        </is>
      </c>
      <c r="E6656" t="inlineStr">
        <is>
          <t>Centara Hotels &amp; Resorts 40 Years Anniversary</t>
        </is>
      </c>
      <c r="F6656" t="n">
        <v>4063</v>
      </c>
      <c r="G6656" t="inlineStr">
        <is>
          <t>2026-10-05</t>
        </is>
      </c>
      <c r="H6656" t="inlineStr">
        <is>
          <t>official</t>
        </is>
      </c>
      <c r="I6656" t="inlineStr">
        <is>
          <t>output/pages/085_centara-mirage-lagoon-maldives-centara-grand-lagoo/destination_dining__centarahotelsresorts.com__centarareserve-40th-anniversary.md</t>
        </is>
      </c>
    </row>
    <row r="6657">
      <c r="A6657" t="n">
        <v>85</v>
      </c>
      <c r="B6657" t="inlineStr">
        <is>
          <t>Centara Mirage Lagoon Maldives &amp; Centara Grand Lagoon Maldives</t>
        </is>
      </c>
      <c r="C6657" t="inlineStr">
        <is>
          <t>https://www.centarahotelsresorts.com/centarareserve/crk/experiences</t>
        </is>
      </c>
      <c r="D6657" t="inlineStr">
        <is>
          <t>excursions</t>
        </is>
      </c>
      <c r="E6657" t="inlineStr">
        <is>
          <t>CRK Experience | Centara Reserve</t>
        </is>
      </c>
      <c r="F6657" t="n">
        <v>237</v>
      </c>
      <c r="G6657" t="inlineStr">
        <is>
          <t>2026-10-05</t>
        </is>
      </c>
      <c r="H6657" t="inlineStr">
        <is>
          <t>official</t>
        </is>
      </c>
      <c r="I6657" t="inlineStr">
        <is>
          <t>output/pages/085_centara-mirage-lagoon-maldives-centara-grand-lagoo/excursions__centarahotelsresorts.com__centarareserve-crk-experiences.md</t>
        </is>
      </c>
    </row>
    <row r="6658">
      <c r="A6658" t="n">
        <v>85</v>
      </c>
      <c r="B6658" t="inlineStr">
        <is>
          <t>Centara Mirage Lagoon Maldives &amp; Centara Grand Lagoon Maldives</t>
        </is>
      </c>
      <c r="C6658" t="inlineStr">
        <is>
          <t>https://www.centarahotelsresorts.com/centarareserve/crs/experiences</t>
        </is>
      </c>
      <c r="D6658" t="inlineStr">
        <is>
          <t>excursions</t>
        </is>
      </c>
      <c r="E6658" t="inlineStr">
        <is>
          <t>CRS Experience | Centara Reserve</t>
        </is>
      </c>
      <c r="F6658" t="n">
        <v>589</v>
      </c>
      <c r="G6658" t="inlineStr">
        <is>
          <t>2026-10-05</t>
        </is>
      </c>
      <c r="H6658" t="inlineStr">
        <is>
          <t>official</t>
        </is>
      </c>
      <c r="I6658" t="inlineStr">
        <is>
          <t>output/pages/085_centara-mirage-lagoon-maldives-centara-grand-lagoo/excursions__centarahotelsresorts.com__centarareserve-crs-experiences.md</t>
        </is>
      </c>
    </row>
    <row r="6659">
      <c r="A6659" t="n">
        <v>85</v>
      </c>
      <c r="B6659" t="inlineStr">
        <is>
          <t>Centara Mirage Lagoon Maldives &amp; Centara Grand Lagoon Maldives</t>
        </is>
      </c>
      <c r="C6659" t="inlineStr">
        <is>
          <t>https://www.centarahotelsresorts.com/centarareserve/crs/the-suite-reserve-experience</t>
        </is>
      </c>
      <c r="D6659" t="inlineStr">
        <is>
          <t>excursions</t>
        </is>
      </c>
      <c r="E6659" t="inlineStr">
        <is>
          <t>The Suite Reserve Experience | Centara Reserve</t>
        </is>
      </c>
      <c r="F6659" t="n">
        <v>3216</v>
      </c>
      <c r="G6659" t="inlineStr">
        <is>
          <t>2026-10-05</t>
        </is>
      </c>
      <c r="H6659" t="inlineStr">
        <is>
          <t>official</t>
        </is>
      </c>
      <c r="I6659" t="inlineStr">
        <is>
          <t>output/pages/085_centara-mirage-lagoon-maldives-centara-grand-lagoo/excursions__centarahotelsresorts.com__centarareserve-crs-the-suite-reserve-experience.md</t>
        </is>
      </c>
    </row>
    <row r="6660">
      <c r="A6660" t="n">
        <v>85</v>
      </c>
      <c r="B6660" t="inlineStr">
        <is>
          <t>Centara Mirage Lagoon Maldives &amp; Centara Grand Lagoon Maldives</t>
        </is>
      </c>
      <c r="C6660" t="inlineStr">
        <is>
          <t>https://www.centarahotelsresorts.com/centarareserve/romantic-events</t>
        </is>
      </c>
      <c r="D6660" t="inlineStr">
        <is>
          <t>destination_dining</t>
        </is>
      </c>
      <c r="E6660" t="inlineStr">
        <is>
          <t>Find the perfect venue for your proposal or wedding</t>
        </is>
      </c>
      <c r="F6660" t="n">
        <v>3715</v>
      </c>
      <c r="G6660" t="inlineStr">
        <is>
          <t>2026-10-05</t>
        </is>
      </c>
      <c r="H6660" t="inlineStr">
        <is>
          <t>official</t>
        </is>
      </c>
      <c r="I6660" t="inlineStr">
        <is>
          <t>output/pages/085_centara-mirage-lagoon-maldives-centara-grand-lagoo/destination_dining__centarahotelsresorts.com__centarareserve-romantic-events.md</t>
        </is>
      </c>
    </row>
    <row r="6661">
      <c r="A6661" t="n">
        <v>85</v>
      </c>
      <c r="B6661" t="inlineStr">
        <is>
          <t>Centara Mirage Lagoon Maldives &amp; Centara Grand Lagoon Maldives</t>
        </is>
      </c>
      <c r="C6661" t="inlineStr">
        <is>
          <t>https://www.centarahotelsresorts.com/chefpoohxdinner</t>
        </is>
      </c>
      <c r="D6661" t="inlineStr">
        <is>
          <t>destination_dining</t>
        </is>
      </c>
      <c r="E6661" t="inlineStr">
        <is>
          <t>Taste of Centara: Exclusive Dinner with Chef Pooh | Centara Hotels &amp; Resorts</t>
        </is>
      </c>
      <c r="F6661" t="n">
        <v>2074</v>
      </c>
      <c r="G6661" t="inlineStr">
        <is>
          <t>2026-10-05</t>
        </is>
      </c>
      <c r="H6661" t="inlineStr">
        <is>
          <t>official</t>
        </is>
      </c>
      <c r="I6661" t="inlineStr">
        <is>
          <t>output/pages/085_centara-mirage-lagoon-maldives-centara-grand-lagoo/destination_dining__centarahotelsresorts.com__chefpoohxdinner.md</t>
        </is>
      </c>
    </row>
    <row r="6662">
      <c r="A6662" t="n">
        <v>85</v>
      </c>
      <c r="B6662" t="inlineStr">
        <is>
          <t>Centara Mirage Lagoon Maldives &amp; Centara Grand Lagoon Maldives</t>
        </is>
      </c>
      <c r="C6662" t="inlineStr">
        <is>
          <t>https://www.centarahotelsresorts.com/journal/adults-only-honeymoon-maldives-reasons</t>
        </is>
      </c>
      <c r="D6662" t="inlineStr">
        <is>
          <t>destination_dining</t>
        </is>
      </c>
      <c r="E6662" t="inlineStr">
        <is>
          <t>Why Couples Prefer an Adults-Only Resort for Honeymoons</t>
        </is>
      </c>
      <c r="F6662" t="n">
        <v>4578</v>
      </c>
      <c r="G6662" t="inlineStr">
        <is>
          <t>2026-10-05</t>
        </is>
      </c>
      <c r="H6662" t="inlineStr">
        <is>
          <t>official</t>
        </is>
      </c>
      <c r="I6662" t="inlineStr">
        <is>
          <t>output/pages/085_centara-mirage-lagoon-maldives-centara-grand-lagoo/destination_dining__centarahotelsresorts.com__journal-adults-only-honeymoon-maldives-reasons.md</t>
        </is>
      </c>
    </row>
    <row r="6663">
      <c r="A6663" t="n">
        <v>85</v>
      </c>
      <c r="B6663" t="inlineStr">
        <is>
          <t>Centara Mirage Lagoon Maldives &amp; Centara Grand Lagoon Maldives</t>
        </is>
      </c>
      <c r="C6663" t="inlineStr">
        <is>
          <t>https://www.centarahotelsresorts.com/journal/an-unforgeable-culinary-experience-floating-markets-in-thailand</t>
        </is>
      </c>
      <c r="D6663" t="inlineStr">
        <is>
          <t>dining</t>
        </is>
      </c>
      <c r="E6663" t="inlineStr">
        <is>
          <t>An unforgettable culinary experience: Floating markets</t>
        </is>
      </c>
      <c r="F6663" t="n">
        <v>4128</v>
      </c>
      <c r="G6663" t="inlineStr">
        <is>
          <t>2026-10-05</t>
        </is>
      </c>
      <c r="H6663" t="inlineStr">
        <is>
          <t>official</t>
        </is>
      </c>
      <c r="I6663" t="inlineStr">
        <is>
          <t>output/pages/085_centara-mirage-lagoon-maldives-centara-grand-lagoo/dining__centarahotelsresorts.com__journal-an-unforgeable-culinary-experience-floating-markets-.md</t>
        </is>
      </c>
    </row>
    <row r="6664">
      <c r="A6664" t="n">
        <v>85</v>
      </c>
      <c r="B6664" t="inlineStr">
        <is>
          <t>Centara Mirage Lagoon Maldives &amp; Centara Grand Lagoon Maldives</t>
        </is>
      </c>
      <c r="C6664" t="inlineStr">
        <is>
          <t>https://www.centarahotelsresorts.com/journal/an-unforgettable-honeymoon-in-the-maldives</t>
        </is>
      </c>
      <c r="D6664" t="inlineStr">
        <is>
          <t>destination_dining</t>
        </is>
      </c>
      <c r="E6664" t="inlineStr">
        <is>
          <t>An unforgettable honeymoon in the Maldives</t>
        </is>
      </c>
      <c r="F6664" t="n">
        <v>4811</v>
      </c>
      <c r="G6664" t="inlineStr">
        <is>
          <t>2026-10-05</t>
        </is>
      </c>
      <c r="H6664" t="inlineStr">
        <is>
          <t>official</t>
        </is>
      </c>
      <c r="I6664" t="inlineStr">
        <is>
          <t>output/pages/085_centara-mirage-lagoon-maldives-centara-grand-lagoo/destination_dining__centarahotelsresorts.com__journal-an-unforgettable-honeymoon-in-the-maldives.md</t>
        </is>
      </c>
    </row>
    <row r="6665">
      <c r="A6665" t="n">
        <v>105</v>
      </c>
      <c r="B6665" t="inlineStr">
        <is>
          <t>Kuda Villingili Resort Maldives</t>
        </is>
      </c>
      <c r="C6665" t="inlineStr">
        <is>
          <t>https://www.kudavillingili.com/blog/category/celebrations/?curpage=1</t>
        </is>
      </c>
      <c r="D6665" t="inlineStr">
        <is>
          <t>wedding</t>
        </is>
      </c>
      <c r="E6665" t="inlineStr">
        <is>
          <t>Celebrations | Kuda Villingili</t>
        </is>
      </c>
      <c r="F6665" t="n">
        <v>780</v>
      </c>
      <c r="G6665" t="inlineStr">
        <is>
          <t>2026-10-05</t>
        </is>
      </c>
      <c r="H6665" t="inlineStr">
        <is>
          <t>official</t>
        </is>
      </c>
      <c r="I6665" t="inlineStr">
        <is>
          <t>output/pages/105_kuda-villingili-resort-maldives/wedding__kudavillingili.com__blog-category-celebrations.md</t>
        </is>
      </c>
    </row>
    <row r="6666">
      <c r="A6666" t="n">
        <v>94</v>
      </c>
      <c r="B6666" t="inlineStr">
        <is>
          <t>Reethi Faru Resort</t>
        </is>
      </c>
      <c r="C6666" t="inlineStr">
        <is>
          <t>https://www.reethifaru.com/blog/festive-events-and-experiences-at-reethi-faru-28541194ecca804eb0a5d6acdfcca8eb</t>
        </is>
      </c>
      <c r="D6666" t="inlineStr">
        <is>
          <t>events</t>
        </is>
      </c>
      <c r="E6666" t="inlineStr">
        <is>
          <t>Festive Events &amp; Experiences at Reethi Faru Resort</t>
        </is>
      </c>
      <c r="F6666" t="n">
        <v>6217</v>
      </c>
      <c r="G6666" t="inlineStr">
        <is>
          <t>2026-10-05</t>
        </is>
      </c>
      <c r="H6666" t="inlineStr">
        <is>
          <t>official</t>
        </is>
      </c>
      <c r="I6666" t="inlineStr">
        <is>
          <t>output/pages/094_reethi-faru-resort/events__reethifaru.com__blog-festive-events-and-experiences-at-reethi-faru-28541194e.md</t>
        </is>
      </c>
    </row>
    <row r="6667">
      <c r="A6667" t="n">
        <v>105</v>
      </c>
      <c r="B6667" t="inlineStr">
        <is>
          <t>Kuda Villingili Resort Maldives</t>
        </is>
      </c>
      <c r="C6667" t="inlineStr">
        <is>
          <t>https://www.kudavillingili.com/blog/celebrating-eid-al-fitr-1447-ah-at-kuda-villingili-resort-maldives/</t>
        </is>
      </c>
      <c r="D6667" t="inlineStr">
        <is>
          <t>destination_dining</t>
        </is>
      </c>
      <c r="E6667" t="inlineStr">
        <is>
          <t>Celebrating Eid al-Fitr 1447 AH at Kuda Villingili Resort Maldives |</t>
        </is>
      </c>
      <c r="F6667" t="n">
        <v>3813</v>
      </c>
      <c r="G6667" t="inlineStr">
        <is>
          <t>2026-10-05</t>
        </is>
      </c>
      <c r="H6667" t="inlineStr">
        <is>
          <t>official</t>
        </is>
      </c>
      <c r="I6667" t="inlineStr">
        <is>
          <t>output/pages/105_kuda-villingili-resort-maldives/destination_dining__kudavillingili.com__blog-celebrating-eid-al-fitr-1447-ah-at-kuda-villingili-reso.md</t>
        </is>
      </c>
    </row>
    <row r="6668">
      <c r="A6668" t="n">
        <v>105</v>
      </c>
      <c r="B6668" t="inlineStr">
        <is>
          <t>Kuda Villingili Resort Maldives</t>
        </is>
      </c>
      <c r="C6668" t="inlineStr">
        <is>
          <t>https://www.kudavillingili.com/experiences/sports/</t>
        </is>
      </c>
      <c r="D6668" t="inlineStr">
        <is>
          <t>diving</t>
        </is>
      </c>
      <c r="E6668" t="inlineStr">
        <is>
          <t>Adventure Activities in Maldives | Kuda Villingili Resort Maldives</t>
        </is>
      </c>
      <c r="F6668" t="n">
        <v>763</v>
      </c>
      <c r="G6668" t="inlineStr">
        <is>
          <t>2026-10-05</t>
        </is>
      </c>
      <c r="H6668" t="inlineStr">
        <is>
          <t>official</t>
        </is>
      </c>
      <c r="I6668" t="inlineStr">
        <is>
          <t>output/pages/105_kuda-villingili-resort-maldives/diving__kudavillingili.com__experiences-sports.md</t>
        </is>
      </c>
    </row>
    <row r="6669">
      <c r="A6669" t="n">
        <v>105</v>
      </c>
      <c r="B6669" t="inlineStr">
        <is>
          <t>Kuda Villingili Resort Maldives</t>
        </is>
      </c>
      <c r="C6669" t="inlineStr">
        <is>
          <t>https://www.kudavillingili.com/experiences/the-club/</t>
        </is>
      </c>
      <c r="D6669" t="inlineStr">
        <is>
          <t>excursions</t>
        </is>
      </c>
      <c r="E6669" t="inlineStr">
        <is>
          <t>The Club | Kuda Villingili</t>
        </is>
      </c>
      <c r="F6669" t="n">
        <v>419</v>
      </c>
      <c r="G6669" t="inlineStr">
        <is>
          <t>2026-10-05</t>
        </is>
      </c>
      <c r="H6669" t="inlineStr">
        <is>
          <t>official</t>
        </is>
      </c>
      <c r="I6669" t="inlineStr">
        <is>
          <t>output/pages/105_kuda-villingili-resort-maldives/excursions__kudavillingili.com__experiences-the-club.md</t>
        </is>
      </c>
    </row>
    <row r="6670">
      <c r="A6670" t="n">
        <v>105</v>
      </c>
      <c r="B6670" t="inlineStr">
        <is>
          <t>Kuda Villingili Resort Maldives</t>
        </is>
      </c>
      <c r="C6670" t="inlineStr">
        <is>
          <t>https://www.kudavillingili.com/experiences/the-pool/</t>
        </is>
      </c>
      <c r="D6670" t="inlineStr">
        <is>
          <t>diving</t>
        </is>
      </c>
      <c r="E6670" t="inlineStr">
        <is>
          <t>Best Things to Do in Maldives | Kuda Villingili Resort Maldives</t>
        </is>
      </c>
      <c r="F6670" t="n">
        <v>1000</v>
      </c>
      <c r="G6670" t="inlineStr">
        <is>
          <t>2026-10-05</t>
        </is>
      </c>
      <c r="H6670" t="inlineStr">
        <is>
          <t>official</t>
        </is>
      </c>
      <c r="I6670" t="inlineStr">
        <is>
          <t>output/pages/105_kuda-villingili-resort-maldives/diving__kudavillingili.com__experiences-the-pool.md</t>
        </is>
      </c>
    </row>
    <row r="6671">
      <c r="A6671" t="n">
        <v>94</v>
      </c>
      <c r="B6671" t="inlineStr">
        <is>
          <t>Reethi Faru Resort</t>
        </is>
      </c>
      <c r="C6671" t="inlineStr">
        <is>
          <t>https://www.reethifaru.com/blog/maldives-honeymoon-resorts-why-reethi-faru-is-the-perfect-choice-for-couples-39441194ecca80e29e58cd82c55250cf</t>
        </is>
      </c>
      <c r="D6671" t="inlineStr">
        <is>
          <t>destination_dining</t>
        </is>
      </c>
      <c r="E6671" t="inlineStr">
        <is>
          <t>Maldives Honeymoon Resort | Reethi Faru Couples Guide</t>
        </is>
      </c>
      <c r="F6671" t="n">
        <v>4732</v>
      </c>
      <c r="G6671" t="inlineStr">
        <is>
          <t>2026-10-05</t>
        </is>
      </c>
      <c r="H6671" t="inlineStr">
        <is>
          <t>official</t>
        </is>
      </c>
      <c r="I6671" t="inlineStr">
        <is>
          <t>output/pages/094_reethi-faru-resort/destination_dining__reethifaru.com__blog-maldives-honeymoon-resorts-why-reethi-faru-is-the-perfe.md</t>
        </is>
      </c>
    </row>
    <row r="6672">
      <c r="A6672" t="n">
        <v>94</v>
      </c>
      <c r="B6672" t="inlineStr">
        <is>
          <t>Reethi Faru Resort</t>
        </is>
      </c>
      <c r="C6672" t="inlineStr">
        <is>
          <t>https://www.reethifaru.com/blog/romantic-retreats-in-paradise-why-reethi-faru-resort-is-the-ultimate-valentines-getaway-19841194ecca800d8116deea1447d6c8</t>
        </is>
      </c>
      <c r="D6672" t="inlineStr">
        <is>
          <t>destination_dining</t>
        </is>
      </c>
      <c r="E6672" t="inlineStr">
        <is>
          <t>Why Reethi Faru Resort is the Ultimate Valentine's Getaway</t>
        </is>
      </c>
      <c r="F6672" t="n">
        <v>5186</v>
      </c>
      <c r="G6672" t="inlineStr">
        <is>
          <t>2026-10-05</t>
        </is>
      </c>
      <c r="H6672" t="inlineStr">
        <is>
          <t>official</t>
        </is>
      </c>
      <c r="I6672" t="inlineStr">
        <is>
          <t>output/pages/094_reethi-faru-resort/destination_dining__reethifaru.com__blog-romantic-retreats-in-paradise-why-reethi-faru-resort-is.md</t>
        </is>
      </c>
    </row>
    <row r="6673">
      <c r="A6673" t="n">
        <v>94</v>
      </c>
      <c r="B6673" t="inlineStr">
        <is>
          <t>Reethi Faru Resort</t>
        </is>
      </c>
      <c r="C6673" t="inlineStr">
        <is>
          <t>https://www.reethifaru.com/celebrations</t>
        </is>
      </c>
      <c r="D6673" t="inlineStr">
        <is>
          <t>wedding</t>
        </is>
      </c>
      <c r="E6673" t="inlineStr">
        <is>
          <t>Maldives Celebrations &amp; Vow Renewals | Reethi Faru Resort</t>
        </is>
      </c>
      <c r="F6673" t="n">
        <v>554</v>
      </c>
      <c r="G6673" t="inlineStr">
        <is>
          <t>2026-10-05</t>
        </is>
      </c>
      <c r="H6673" t="inlineStr">
        <is>
          <t>official</t>
        </is>
      </c>
      <c r="I6673" t="inlineStr">
        <is>
          <t>output/pages/094_reethi-faru-resort/wedding__reethifaru.com__celebrations.md</t>
        </is>
      </c>
    </row>
    <row r="6674">
      <c r="A6674" t="n">
        <v>94</v>
      </c>
      <c r="B6674" t="inlineStr">
        <is>
          <t>Reethi Faru Resort</t>
        </is>
      </c>
      <c r="C6674" t="inlineStr">
        <is>
          <t>https://www.reethifaru.com/de/celebrations</t>
        </is>
      </c>
      <c r="D6674" t="inlineStr">
        <is>
          <t>wedding</t>
        </is>
      </c>
      <c r="E6674" t="inlineStr">
        <is>
          <t>Feierlichkeiten und Erneuerung des Eheversprechens auf den Malediven | Reethi Faru Resort</t>
        </is>
      </c>
      <c r="F6674" t="n">
        <v>663</v>
      </c>
      <c r="G6674" t="inlineStr">
        <is>
          <t>2026-10-05</t>
        </is>
      </c>
      <c r="H6674" t="inlineStr">
        <is>
          <t>official</t>
        </is>
      </c>
      <c r="I6674" t="inlineStr">
        <is>
          <t>output/pages/094_reethi-faru-resort/wedding__reethifaru.com__de-celebrations.md</t>
        </is>
      </c>
    </row>
    <row r="6675">
      <c r="A6675" t="n">
        <v>94</v>
      </c>
      <c r="B6675" t="inlineStr">
        <is>
          <t>Reethi Faru Resort</t>
        </is>
      </c>
      <c r="C6675" t="inlineStr">
        <is>
          <t>https://www.reethifaru.com/de/experiences</t>
        </is>
      </c>
      <c r="D6675" t="inlineStr">
        <is>
          <t>diving</t>
        </is>
      </c>
      <c r="E6675" t="inlineStr">
        <is>
          <t>Feierlichkeiten und Erneuerung des Eheversprechens auf den Malediven | Reethi Faru Resort</t>
        </is>
      </c>
      <c r="F6675" t="n">
        <v>6948</v>
      </c>
      <c r="G6675" t="inlineStr">
        <is>
          <t>2026-10-05</t>
        </is>
      </c>
      <c r="H6675" t="inlineStr">
        <is>
          <t>official</t>
        </is>
      </c>
      <c r="I6675" t="inlineStr">
        <is>
          <t>output/pages/094_reethi-faru-resort/diving__reethifaru.com__de-experiences.md</t>
        </is>
      </c>
    </row>
    <row r="6676">
      <c r="A6676" t="n">
        <v>94</v>
      </c>
      <c r="B6676" t="inlineStr">
        <is>
          <t>Reethi Faru Resort</t>
        </is>
      </c>
      <c r="C6676" t="inlineStr">
        <is>
          <t>https://www.reethifaru.com/it/blog/dove-andare-nel-2025-per-una-fuga-romantica-17a41194ecca807eba88ce8e65d038ef</t>
        </is>
      </c>
      <c r="D6676" t="inlineStr">
        <is>
          <t>destination_dining</t>
        </is>
      </c>
      <c r="E6676" t="inlineStr">
        <is>
          <t>Dove andare nel 2025 per una fuga romantica? | Reethi Faru Resort</t>
        </is>
      </c>
      <c r="F6676" t="n">
        <v>570</v>
      </c>
      <c r="G6676" t="inlineStr">
        <is>
          <t>2026-10-05</t>
        </is>
      </c>
      <c r="H6676" t="inlineStr">
        <is>
          <t>official</t>
        </is>
      </c>
      <c r="I6676" t="inlineStr">
        <is>
          <t>output/pages/094_reethi-faru-resort/destination_dining__reethifaru.com__it-blog-dove-andare-nel-2025-per-una-fuga-romantica-17a41194.md</t>
        </is>
      </c>
    </row>
    <row r="6677">
      <c r="A6677" t="n">
        <v>94</v>
      </c>
      <c r="B6677" t="inlineStr">
        <is>
          <t>Reethi Faru Resort</t>
        </is>
      </c>
      <c r="C6677" t="inlineStr">
        <is>
          <t>https://www.reethifaru.com/it/celebrations</t>
        </is>
      </c>
      <c r="D6677" t="inlineStr">
        <is>
          <t>wedding</t>
        </is>
      </c>
      <c r="E6677" t="inlineStr">
        <is>
          <t>Festeggiamenti e rinnovo dei voti alle Maldive | Reethi Faru Resort</t>
        </is>
      </c>
      <c r="F6677" t="n">
        <v>654</v>
      </c>
      <c r="G6677" t="inlineStr">
        <is>
          <t>2026-10-05</t>
        </is>
      </c>
      <c r="H6677" t="inlineStr">
        <is>
          <t>official</t>
        </is>
      </c>
      <c r="I6677" t="inlineStr">
        <is>
          <t>output/pages/094_reethi-faru-resort/wedding__reethifaru.com__it-celebrations.md</t>
        </is>
      </c>
    </row>
    <row r="6678">
      <c r="A6678" t="n">
        <v>94</v>
      </c>
      <c r="B6678" t="inlineStr">
        <is>
          <t>Reethi Faru Resort</t>
        </is>
      </c>
      <c r="C6678" t="inlineStr">
        <is>
          <t>https://www.reethifaru.com/it/experiences</t>
        </is>
      </c>
      <c r="D6678" t="inlineStr">
        <is>
          <t>diving</t>
        </is>
      </c>
      <c r="E6678" t="inlineStr">
        <is>
          <t>Festeggiamenti e rinnovo dei voti alle Maldive | Reethi Faru Resort</t>
        </is>
      </c>
      <c r="F6678" t="n">
        <v>6953</v>
      </c>
      <c r="G6678" t="inlineStr">
        <is>
          <t>2026-10-05</t>
        </is>
      </c>
      <c r="H6678" t="inlineStr">
        <is>
          <t>official</t>
        </is>
      </c>
      <c r="I6678" t="inlineStr">
        <is>
          <t>output/pages/094_reethi-faru-resort/diving__reethifaru.com__it-experiences.md</t>
        </is>
      </c>
    </row>
    <row r="6679">
      <c r="A6679" t="n">
        <v>94</v>
      </c>
      <c r="B6679" t="inlineStr">
        <is>
          <t>Reethi Faru Resort</t>
        </is>
      </c>
      <c r="C6679" t="inlineStr">
        <is>
          <t>https://www.reethifaru.com/ru/celebrations</t>
        </is>
      </c>
      <c r="D6679" t="inlineStr">
        <is>
          <t>wedding</t>
        </is>
      </c>
      <c r="E6679" t="inlineStr">
        <is>
          <t>ÐÑÐ°Ð·Ð´Ð½Ð¾Ð²Ð°Ð½Ð¸Ðµ Ð¸ Ð¾Ð±Ð½Ð¾Ð²Ð»ÐµÐ½Ð¸Ðµ ÑÐ²Ð°Ð´ÐµÐ±Ð½ÑÑ ÐºÐ»ÑÑÐ² Ð½Ð° ÐÐ°Ð»ÑÐ´Ð¸Ð²Ð°Ñ | ÐÑÑÐ¾ÑÑ Re</t>
        </is>
      </c>
      <c r="F6679" t="n">
        <v>1008</v>
      </c>
      <c r="G6679" t="inlineStr">
        <is>
          <t>2026-10-05</t>
        </is>
      </c>
      <c r="H6679" t="inlineStr">
        <is>
          <t>official</t>
        </is>
      </c>
      <c r="I6679" t="inlineStr">
        <is>
          <t>output/pages/094_reethi-faru-resort/wedding__reethifaru.com__ru-celebrations.md</t>
        </is>
      </c>
    </row>
    <row r="6680">
      <c r="A6680" t="n">
        <v>94</v>
      </c>
      <c r="B6680" t="inlineStr">
        <is>
          <t>Reethi Faru Resort</t>
        </is>
      </c>
      <c r="C6680" t="inlineStr">
        <is>
          <t>https://www.reethifaru.com/zh/celebrations</t>
        </is>
      </c>
      <c r="D6680" t="inlineStr">
        <is>
          <t>wedding</t>
        </is>
      </c>
      <c r="E6680" t="inlineStr">
        <is>
          <t>é¦¬ç¾å°å¤«æ¶å¸åèªè¨éæº« | çææ³é­¯åº¦åæ</t>
        </is>
      </c>
      <c r="F6680" t="n">
        <v>540</v>
      </c>
      <c r="G6680" t="inlineStr">
        <is>
          <t>2026-10-05</t>
        </is>
      </c>
      <c r="H6680" t="inlineStr">
        <is>
          <t>official</t>
        </is>
      </c>
      <c r="I6680" t="inlineStr">
        <is>
          <t>output/pages/094_reethi-faru-resort/wedding__reethifaru.com__zh-celebrations.md</t>
        </is>
      </c>
    </row>
    <row r="6681">
      <c r="A6681" t="n">
        <v>94</v>
      </c>
      <c r="B6681" t="inlineStr">
        <is>
          <t>Reethi Faru Resort</t>
        </is>
      </c>
      <c r="C6681" t="inlineStr">
        <is>
          <t>https://www.reethifaru.com/zh/experiences</t>
        </is>
      </c>
      <c r="D6681" t="inlineStr">
        <is>
          <t>excursions</t>
        </is>
      </c>
      <c r="E6681" t="inlineStr">
        <is>
          <t>é¦¬ç¾å°å¤«æ¶å¸åèªè¨éæº« | çææ³é­¯åº¦åæ</t>
        </is>
      </c>
      <c r="F6681" t="n">
        <v>6716</v>
      </c>
      <c r="G6681" t="inlineStr">
        <is>
          <t>2026-10-05</t>
        </is>
      </c>
      <c r="H6681" t="inlineStr">
        <is>
          <t>official</t>
        </is>
      </c>
      <c r="I6681" t="inlineStr">
        <is>
          <t>output/pages/094_reethi-faru-resort/excursions__reethifaru.com__zh-experiences.md</t>
        </is>
      </c>
    </row>
    <row r="6682">
      <c r="A6682" t="n">
        <v>126</v>
      </c>
      <c r="B6682" t="inlineStr">
        <is>
          <t>Centara Grand Island Resort &amp; Spa Maldives</t>
        </is>
      </c>
      <c r="C6682" t="inlineStr">
        <is>
          <t>https://www.centarahotelsresorts.com/1-million-point-celebration</t>
        </is>
      </c>
      <c r="D6682" t="inlineStr">
        <is>
          <t>wedding</t>
        </is>
      </c>
      <c r="E6682" t="inlineStr">
        <is>
          <t>1 Million Point Celebration | CentaraThe1</t>
        </is>
      </c>
      <c r="F6682" t="n">
        <v>2631</v>
      </c>
      <c r="G6682" t="inlineStr">
        <is>
          <t>2026-10-05</t>
        </is>
      </c>
      <c r="H6682" t="inlineStr">
        <is>
          <t>official</t>
        </is>
      </c>
      <c r="I6682" t="inlineStr">
        <is>
          <t>output/pages/126_centara-grand-island-resort-spa-maldives/wedding__centarahotelsresorts.com__1-million-point-celebration.md</t>
        </is>
      </c>
    </row>
    <row r="6683">
      <c r="A6683" t="n">
        <v>126</v>
      </c>
      <c r="B6683" t="inlineStr">
        <is>
          <t>Centara Grand Island Resort &amp; Spa Maldives</t>
        </is>
      </c>
      <c r="C6683" t="inlineStr">
        <is>
          <t>https://www.centarahotelsresorts.com/celebrate-diwali-centara-hotels</t>
        </is>
      </c>
      <c r="D6683" t="inlineStr">
        <is>
          <t>wedding</t>
        </is>
      </c>
      <c r="E6683" t="inlineStr">
        <is>
          <t>Celebrate Diwali with Centara Hotels | Centara Hotels &amp; Resorts</t>
        </is>
      </c>
      <c r="F6683" t="n">
        <v>6638</v>
      </c>
      <c r="G6683" t="inlineStr">
        <is>
          <t>2026-10-05</t>
        </is>
      </c>
      <c r="H6683" t="inlineStr">
        <is>
          <t>official</t>
        </is>
      </c>
      <c r="I6683" t="inlineStr">
        <is>
          <t>output/pages/126_centara-grand-island-resort-spa-maldives/wedding__centarahotelsresorts.com__celebrate-diwali-centara-hotels.md</t>
        </is>
      </c>
    </row>
    <row r="6684">
      <c r="A6684" t="n">
        <v>126</v>
      </c>
      <c r="B6684" t="inlineStr">
        <is>
          <t>Centara Grand Island Resort &amp; Spa Maldives</t>
        </is>
      </c>
      <c r="C6684" t="inlineStr">
        <is>
          <t>https://www.centarahotelsresorts.com/centara-spotlight/100-year-anniversary-of-centara-grand-huahin</t>
        </is>
      </c>
      <c r="D6684" t="inlineStr">
        <is>
          <t>destination_dining</t>
        </is>
      </c>
      <c r="E6684" t="inlineStr">
        <is>
          <t>100-year Anniversary of Centara Grand Hua Hin</t>
        </is>
      </c>
      <c r="F6684" t="n">
        <v>2965</v>
      </c>
      <c r="G6684" t="inlineStr">
        <is>
          <t>2026-10-05</t>
        </is>
      </c>
      <c r="H6684" t="inlineStr">
        <is>
          <t>official</t>
        </is>
      </c>
      <c r="I6684" t="inlineStr">
        <is>
          <t>output/pages/126_centara-grand-island-resort-spa-maldives/destination_dining__centarahotelsresorts.com__centara-spotlight-100-year-anniversary-of-centara-grand-huah.md</t>
        </is>
      </c>
    </row>
    <row r="6685">
      <c r="A6685" t="n">
        <v>126</v>
      </c>
      <c r="B6685" t="inlineStr">
        <is>
          <t>Centara Grand Island Resort &amp; Spa Maldives</t>
        </is>
      </c>
      <c r="C6685" t="inlineStr">
        <is>
          <t>https://www.centarahotelsresorts.com/centara-spotlight/36th-anniversary-kick-off</t>
        </is>
      </c>
      <c r="D6685" t="inlineStr">
        <is>
          <t>destination_dining</t>
        </is>
      </c>
      <c r="E6685" t="inlineStr">
        <is>
          <t>Centara kicks off 36th anniversary: epic 36-days</t>
        </is>
      </c>
      <c r="F6685" t="n">
        <v>5188</v>
      </c>
      <c r="G6685" t="inlineStr">
        <is>
          <t>2026-10-05</t>
        </is>
      </c>
      <c r="H6685" t="inlineStr">
        <is>
          <t>official</t>
        </is>
      </c>
      <c r="I6685" t="inlineStr">
        <is>
          <t>output/pages/126_centara-grand-island-resort-spa-maldives/destination_dining__centarahotelsresorts.com__centara-spotlight-36th-anniversary-kick-off.md</t>
        </is>
      </c>
    </row>
    <row r="6686">
      <c r="A6686" t="n">
        <v>126</v>
      </c>
      <c r="B6686" t="inlineStr">
        <is>
          <t>Centara Grand Island Resort &amp; Spa Maldives</t>
        </is>
      </c>
      <c r="C6686" t="inlineStr">
        <is>
          <t>https://www.centarahotelsresorts.com/centara-spotlight/all-inclusive-marine-experiences</t>
        </is>
      </c>
      <c r="D6686" t="inlineStr">
        <is>
          <t>diving</t>
        </is>
      </c>
      <c r="E6686" t="inlineStr">
        <is>
          <t>All inclusive marine experiences for couples &amp; families</t>
        </is>
      </c>
      <c r="F6686" t="n">
        <v>6946</v>
      </c>
      <c r="G6686" t="inlineStr">
        <is>
          <t>2026-10-05</t>
        </is>
      </c>
      <c r="H6686" t="inlineStr">
        <is>
          <t>official</t>
        </is>
      </c>
      <c r="I6686" t="inlineStr">
        <is>
          <t>output/pages/126_centara-grand-island-resort-spa-maldives/diving__centarahotelsresorts.com__centara-spotlight-all-inclusive-marine-experiences.md</t>
        </is>
      </c>
    </row>
    <row r="6687">
      <c r="A6687" t="n">
        <v>126</v>
      </c>
      <c r="B6687" t="inlineStr">
        <is>
          <t>Centara Grand Island Resort &amp; Spa Maldives</t>
        </is>
      </c>
      <c r="C6687" t="inlineStr">
        <is>
          <t>https://www.centarahotelsresorts.com/centara-spotlight/celebrate-the-spirit-of-songkran-with-centara</t>
        </is>
      </c>
      <c r="D6687" t="inlineStr">
        <is>
          <t>wedding</t>
        </is>
      </c>
      <c r="E6687" t="inlineStr">
        <is>
          <t>Celebrate the Spirit of Songkran with Centara</t>
        </is>
      </c>
      <c r="F6687" t="n">
        <v>6985</v>
      </c>
      <c r="G6687" t="inlineStr">
        <is>
          <t>2026-10-05</t>
        </is>
      </c>
      <c r="H6687" t="inlineStr">
        <is>
          <t>official</t>
        </is>
      </c>
      <c r="I6687" t="inlineStr">
        <is>
          <t>output/pages/126_centara-grand-island-resort-spa-maldives/wedding__centarahotelsresorts.com__centara-spotlight-celebrate-the-spirit-of-songkran-with-cent.md</t>
        </is>
      </c>
    </row>
    <row r="6688">
      <c r="A6688" t="n">
        <v>126</v>
      </c>
      <c r="B6688" t="inlineStr">
        <is>
          <t>Centara Grand Island Resort &amp; Spa Maldives</t>
        </is>
      </c>
      <c r="C6688" t="inlineStr">
        <is>
          <t>https://www.centarahotelsresorts.com/centara-spotlight/celebrated-chef-paolo-vitaletti-unveils-eppina-verde-at-centara-hotel-udon-thani</t>
        </is>
      </c>
      <c r="D6688" t="inlineStr">
        <is>
          <t>wedding</t>
        </is>
      </c>
      <c r="E6688" t="inlineStr">
        <is>
          <t>Celebrated Chef Paolo Vitaletti Unveils Peppina Verde at Centara Hotel Udon Thani</t>
        </is>
      </c>
      <c r="F6688" t="n">
        <v>3612</v>
      </c>
      <c r="G6688" t="inlineStr">
        <is>
          <t>2026-10-05</t>
        </is>
      </c>
      <c r="H6688" t="inlineStr">
        <is>
          <t>official</t>
        </is>
      </c>
      <c r="I6688" t="inlineStr">
        <is>
          <t>output/pages/126_centara-grand-island-resort-spa-maldives/wedding__centarahotelsresorts.com__centara-spotlight-celebrated-chef-paolo-vitaletti-unveils-ep.md</t>
        </is>
      </c>
    </row>
    <row r="6689">
      <c r="A6689" t="n">
        <v>126</v>
      </c>
      <c r="B6689" t="inlineStr">
        <is>
          <t>Centara Grand Island Resort &amp; Spa Maldives</t>
        </is>
      </c>
      <c r="C6689" t="inlineStr">
        <is>
          <t>https://www.centarahotelsresorts.com/centara-spotlight/centara-celebrates-10th-anniversary-of-ktc-partnership</t>
        </is>
      </c>
      <c r="D6689" t="inlineStr">
        <is>
          <t>destination_dining</t>
        </is>
      </c>
      <c r="E6689" t="inlineStr">
        <is>
          <t>Centara Celebrates 10th Anniversary of KTC Partnership</t>
        </is>
      </c>
      <c r="F6689" t="n">
        <v>3372</v>
      </c>
      <c r="G6689" t="inlineStr">
        <is>
          <t>2026-10-05</t>
        </is>
      </c>
      <c r="H6689" t="inlineStr">
        <is>
          <t>official</t>
        </is>
      </c>
      <c r="I6689" t="inlineStr">
        <is>
          <t>output/pages/126_centara-grand-island-resort-spa-maldives/destination_dining__centarahotelsresorts.com__centara-spotlight-centara-celebrates-10th-anniversary-of-ktc.md</t>
        </is>
      </c>
    </row>
    <row r="6690">
      <c r="A6690" t="n">
        <v>126</v>
      </c>
      <c r="B6690" t="inlineStr">
        <is>
          <t>Centara Grand Island Resort &amp; Spa Maldives</t>
        </is>
      </c>
      <c r="C6690" t="inlineStr">
        <is>
          <t>https://www.centarahotelsresorts.com/centara-spotlight/centara-celebrates-accolades-at-travel-leisure-luxury-awards-asia-pacific-2025</t>
        </is>
      </c>
      <c r="D6690" t="inlineStr">
        <is>
          <t>wedding</t>
        </is>
      </c>
      <c r="E6690" t="inlineStr">
        <is>
          <t>Centara Celebrates Accolades at Travel + Leisure Luxury Awards Asia Pacific 2025</t>
        </is>
      </c>
      <c r="F6690" t="n">
        <v>3194</v>
      </c>
      <c r="G6690" t="inlineStr">
        <is>
          <t>2026-10-05</t>
        </is>
      </c>
      <c r="H6690" t="inlineStr">
        <is>
          <t>official</t>
        </is>
      </c>
      <c r="I6690" t="inlineStr">
        <is>
          <t>output/pages/126_centara-grand-island-resort-spa-maldives/wedding__centarahotelsresorts.com__centara-spotlight-centara-celebrates-accolades-at-travel-lei.md</t>
        </is>
      </c>
    </row>
    <row r="6691">
      <c r="A6691" t="n">
        <v>126</v>
      </c>
      <c r="B6691" t="inlineStr">
        <is>
          <t>Centara Grand Island Resort &amp; Spa Maldives</t>
        </is>
      </c>
      <c r="C6691" t="inlineStr">
        <is>
          <t>https://www.centarahotelsresorts.com/centara-spotlight/centara-cosi-celebration-offer</t>
        </is>
      </c>
      <c r="D6691" t="inlineStr">
        <is>
          <t>wedding</t>
        </is>
      </c>
      <c r="E6691" t="inlineStr">
        <is>
          <t>Centara launches COSI Celebration offer</t>
        </is>
      </c>
      <c r="F6691" t="n">
        <v>3584</v>
      </c>
      <c r="G6691" t="inlineStr">
        <is>
          <t>2026-10-05</t>
        </is>
      </c>
      <c r="H6691" t="inlineStr">
        <is>
          <t>official</t>
        </is>
      </c>
      <c r="I6691" t="inlineStr">
        <is>
          <t>output/pages/126_centara-grand-island-resort-spa-maldives/wedding__centarahotelsresorts.com__centara-spotlight-centara-cosi-celebration-offer.md</t>
        </is>
      </c>
    </row>
    <row r="6692">
      <c r="A6692" t="n">
        <v>129</v>
      </c>
      <c r="B6692" t="inlineStr">
        <is>
          <t>Riu Atoll and Riu Palace Maldivas</t>
        </is>
      </c>
      <c r="C6692" t="inlineStr">
        <is>
          <t>https://www.riu.com/blog/de/die-5-besten-riu-hotels-fuer-deinen-honeymoon/</t>
        </is>
      </c>
      <c r="D6692" t="inlineStr">
        <is>
          <t>destination_dining</t>
        </is>
      </c>
      <c r="E6692" t="inlineStr">
        <is>
          <t>Die 5 besten RIU-Hotels für deinen Honeymoon</t>
        </is>
      </c>
      <c r="F6692" t="n">
        <v>2631</v>
      </c>
      <c r="G6692" t="inlineStr">
        <is>
          <t>2026-10-05</t>
        </is>
      </c>
      <c r="H6692" t="inlineStr">
        <is>
          <t>official</t>
        </is>
      </c>
      <c r="I6692" t="inlineStr">
        <is>
          <t>output/pages/129_riu-atoll-and-riu-palace-maldivas/destination_dining__riu.com__blog-de-die-5-besten-riu-hotels-fuer-deinen-honeymoon.md</t>
        </is>
      </c>
    </row>
    <row r="6693">
      <c r="A6693" t="n">
        <v>126</v>
      </c>
      <c r="B6693" t="inlineStr">
        <is>
          <t>Centara Grand Island Resort &amp; Spa Maldives</t>
        </is>
      </c>
      <c r="C6693" t="inlineStr">
        <is>
          <t>https://www.centarahotelsresorts.com/centara-spotlight/centara-grand-osaka-one-year-anniversary-offering</t>
        </is>
      </c>
      <c r="D6693" t="inlineStr">
        <is>
          <t>destination_dining</t>
        </is>
      </c>
      <c r="E6693" t="inlineStr">
        <is>
          <t>Centara Grand Osaka’s One Year Anniversary Offering</t>
        </is>
      </c>
      <c r="F6693" t="n">
        <v>3938</v>
      </c>
      <c r="G6693" t="inlineStr">
        <is>
          <t>2026-10-05</t>
        </is>
      </c>
      <c r="H6693" t="inlineStr">
        <is>
          <t>official</t>
        </is>
      </c>
      <c r="I6693" t="inlineStr">
        <is>
          <t>output/pages/126_centara-grand-island-resort-spa-maldives/destination_dining__centarahotelsresorts.com__centara-spotlight-centara-grand-osaka-one-year-anniversary-o.md</t>
        </is>
      </c>
    </row>
    <row r="6694">
      <c r="A6694" t="n">
        <v>129</v>
      </c>
      <c r="B6694" t="inlineStr">
        <is>
          <t>Riu Atoll and Riu Palace Maldivas</t>
        </is>
      </c>
      <c r="C6694" t="inlineStr">
        <is>
          <t>https://www.riu.com/blog/en/20-anniversary-riu-jamaica/</t>
        </is>
      </c>
      <c r="D6694" t="inlineStr">
        <is>
          <t>destination_dining</t>
        </is>
      </c>
      <c r="E6694" t="inlineStr">
        <is>
          <t>20th Anniversary of RIU Hotels in Jamaica | RIU.com Blog</t>
        </is>
      </c>
      <c r="F6694" t="n">
        <v>12392</v>
      </c>
      <c r="G6694" t="inlineStr">
        <is>
          <t>2026-10-05</t>
        </is>
      </c>
      <c r="H6694" t="inlineStr">
        <is>
          <t>official</t>
        </is>
      </c>
      <c r="I6694" t="inlineStr">
        <is>
          <t>output/pages/129_riu-atoll-and-riu-palace-maldivas/destination_dining__riu.com__blog-en-20-anniversary-riu-jamaica.md</t>
        </is>
      </c>
    </row>
    <row r="6695">
      <c r="A6695" t="n">
        <v>129</v>
      </c>
      <c r="B6695" t="inlineStr">
        <is>
          <t>Riu Atoll and Riu Palace Maldivas</t>
        </is>
      </c>
      <c r="C6695" t="inlineStr">
        <is>
          <t>https://www.riu.com/blog/en/25-anniversary-riu-hotels-mexico/</t>
        </is>
      </c>
      <c r="D6695" t="inlineStr">
        <is>
          <t>destination_dining</t>
        </is>
      </c>
      <c r="E6695" t="inlineStr">
        <is>
          <t>RIU’s 25 Years in Mexico: 22 Opened Hotels | Blog RIU.com</t>
        </is>
      </c>
      <c r="F6695" t="n">
        <v>12373</v>
      </c>
      <c r="G6695" t="inlineStr">
        <is>
          <t>2026-10-05</t>
        </is>
      </c>
      <c r="H6695" t="inlineStr">
        <is>
          <t>official</t>
        </is>
      </c>
      <c r="I6695" t="inlineStr">
        <is>
          <t>output/pages/129_riu-atoll-and-riu-palace-maldivas/destination_dining__riu.com__blog-en-25-anniversary-riu-hotels-mexico.md</t>
        </is>
      </c>
    </row>
    <row r="6696">
      <c r="A6696" t="n">
        <v>126</v>
      </c>
      <c r="B6696" t="inlineStr">
        <is>
          <t>Centara Grand Island Resort &amp; Spa Maldives</t>
        </is>
      </c>
      <c r="C6696" t="inlineStr">
        <is>
          <t>https://www.centarahotelsresorts.com/centara-spotlight/centara-reserve-samui-marks-its-first-year-anniversary</t>
        </is>
      </c>
      <c r="D6696" t="inlineStr">
        <is>
          <t>destination_dining</t>
        </is>
      </c>
      <c r="E6696" t="inlineStr">
        <is>
          <t>Centara Reserve Samui Marks Its First Year Anniversary</t>
        </is>
      </c>
      <c r="F6696" t="n">
        <v>4607</v>
      </c>
      <c r="G6696" t="inlineStr">
        <is>
          <t>2026-10-05</t>
        </is>
      </c>
      <c r="H6696" t="inlineStr">
        <is>
          <t>official</t>
        </is>
      </c>
      <c r="I6696" t="inlineStr">
        <is>
          <t>output/pages/126_centara-grand-island-resort-spa-maldives/destination_dining__centarahotelsresorts.com__centara-spotlight-centara-reserve-samui-marks-its-first-year.md</t>
        </is>
      </c>
    </row>
    <row r="6697">
      <c r="A6697" t="n">
        <v>126</v>
      </c>
      <c r="B6697" t="inlineStr">
        <is>
          <t>Centara Grand Island Resort &amp; Spa Maldives</t>
        </is>
      </c>
      <c r="C6697" t="inlineStr">
        <is>
          <t>https://www.centarahotelsresorts.com/centara-spotlight/centara-unveils-new%20brand-experience-touchpoints</t>
        </is>
      </c>
      <c r="D6697" t="inlineStr">
        <is>
          <t>excursions</t>
        </is>
      </c>
      <c r="E6697" t="inlineStr">
        <is>
          <t>Centara Unveils New Brand Experience Touchpoints</t>
        </is>
      </c>
      <c r="F6697" t="n">
        <v>6881</v>
      </c>
      <c r="G6697" t="inlineStr">
        <is>
          <t>2026-10-05</t>
        </is>
      </c>
      <c r="H6697" t="inlineStr">
        <is>
          <t>official</t>
        </is>
      </c>
      <c r="I6697" t="inlineStr">
        <is>
          <t>output/pages/126_centara-grand-island-resort-spa-maldives/excursions__centarahotelsresorts.com__centara-spotlight-centara-unveils-new-20brand-experience-tou.md</t>
        </is>
      </c>
    </row>
    <row r="6698">
      <c r="A6698" t="n">
        <v>129</v>
      </c>
      <c r="B6698" t="inlineStr">
        <is>
          <t>Riu Atoll and Riu Palace Maldivas</t>
        </is>
      </c>
      <c r="C6698" t="inlineStr">
        <is>
          <t>https://www.riu.com/blog/en/5-experiences-holiday-hotel-riu-sri-lanka/</t>
        </is>
      </c>
      <c r="D6698" t="inlineStr">
        <is>
          <t>excursions</t>
        </is>
      </c>
      <c r="E6698" t="inlineStr">
        <is>
          <t>5 experiences you can't miss on your holiday at the Hotel Riu Sri Lanka</t>
        </is>
      </c>
      <c r="F6698" t="n">
        <v>2623</v>
      </c>
      <c r="G6698" t="inlineStr">
        <is>
          <t>2026-10-05</t>
        </is>
      </c>
      <c r="H6698" t="inlineStr">
        <is>
          <t>official</t>
        </is>
      </c>
      <c r="I6698" t="inlineStr">
        <is>
          <t>output/pages/129_riu-atoll-and-riu-palace-maldivas/excursions__riu.com__blog-en-5-experiences-holiday-hotel-riu-sri-lanka.md</t>
        </is>
      </c>
    </row>
    <row r="6699">
      <c r="A6699" t="n">
        <v>126</v>
      </c>
      <c r="B6699" t="inlineStr">
        <is>
          <t>Centara Grand Island Resort &amp; Spa Maldives</t>
        </is>
      </c>
      <c r="C6699" t="inlineStr">
        <is>
          <t>https://www.centarahotelsresorts.com/centara-spotlight/enjoy-phuket-ultimate-island-experience</t>
        </is>
      </c>
      <c r="D6699" t="inlineStr">
        <is>
          <t>excursions</t>
        </is>
      </c>
      <c r="E6699" t="inlineStr">
        <is>
          <t>Centara Invites International Travellers to Enjoy the Ultimate Island Experience in Phuket</t>
        </is>
      </c>
      <c r="F6699" t="n">
        <v>3827</v>
      </c>
      <c r="G6699" t="inlineStr">
        <is>
          <t>2026-10-05</t>
        </is>
      </c>
      <c r="H6699" t="inlineStr">
        <is>
          <t>official</t>
        </is>
      </c>
      <c r="I6699" t="inlineStr">
        <is>
          <t>output/pages/126_centara-grand-island-resort-spa-maldives/excursions__centarahotelsresorts.com__centara-spotlight-enjoy-phuket-ultimate-island-experience.md</t>
        </is>
      </c>
    </row>
    <row r="6700">
      <c r="A6700" t="n">
        <v>129</v>
      </c>
      <c r="B6700" t="inlineStr">
        <is>
          <t>Riu Atoll and Riu Palace Maldivas</t>
        </is>
      </c>
      <c r="C6700" t="inlineStr">
        <is>
          <t>https://www.riu.com/blog/en/africa-avanza-celebrates-its-fifth-anniversary-in-cape-verde-with-more-than-700-surgical-operations-and-1600-beneficiaries/</t>
        </is>
      </c>
      <c r="D6700" t="inlineStr">
        <is>
          <t>destination_dining</t>
        </is>
      </c>
      <c r="E6700" t="inlineStr">
        <is>
          <t>África Avanza celebrates its fifth anniversary in Cape Verde, with more than 700 surgical operations and 1,600 beneficia</t>
        </is>
      </c>
      <c r="F6700" t="n">
        <v>3011</v>
      </c>
      <c r="G6700" t="inlineStr">
        <is>
          <t>2026-10-05</t>
        </is>
      </c>
      <c r="H6700" t="inlineStr">
        <is>
          <t>official</t>
        </is>
      </c>
      <c r="I6700" t="inlineStr">
        <is>
          <t>output/pages/129_riu-atoll-and-riu-palace-maldivas/destination_dining__riu.com__blog-en-africa-avanza-celebrates-its-fifth-anniversary-in-ca.md</t>
        </is>
      </c>
    </row>
    <row r="6701">
      <c r="A6701" t="n">
        <v>126</v>
      </c>
      <c r="B6701" t="inlineStr">
        <is>
          <t>Centara Grand Island Resort &amp; Spa Maldives</t>
        </is>
      </c>
      <c r="C6701" t="inlineStr">
        <is>
          <t>https://www.centarahotelsresorts.com/centara-spotlight/exclusive-icons-of-football-stay-experience</t>
        </is>
      </c>
      <c r="D6701" t="inlineStr">
        <is>
          <t>excursions</t>
        </is>
      </c>
      <c r="E6701" t="inlineStr">
        <is>
          <t>Exclusive Icons of Football Stay Experience</t>
        </is>
      </c>
      <c r="F6701" t="n">
        <v>3108</v>
      </c>
      <c r="G6701" t="inlineStr">
        <is>
          <t>2026-10-05</t>
        </is>
      </c>
      <c r="H6701" t="inlineStr">
        <is>
          <t>official</t>
        </is>
      </c>
      <c r="I6701" t="inlineStr">
        <is>
          <t>output/pages/126_centara-grand-island-resort-spa-maldives/excursions__centarahotelsresorts.com__centara-spotlight-exclusive-icons-of-football-stay-experienc.md</t>
        </is>
      </c>
    </row>
    <row r="6702">
      <c r="A6702" t="n">
        <v>129</v>
      </c>
      <c r="B6702" t="inlineStr">
        <is>
          <t>Riu Atoll and Riu Palace Maldivas</t>
        </is>
      </c>
      <c r="C6702" t="inlineStr">
        <is>
          <t>https://www.riu.com/blog/en/cape-verde-celebrates-female-talent/</t>
        </is>
      </c>
      <c r="D6702" t="inlineStr">
        <is>
          <t>wedding</t>
        </is>
      </c>
      <c r="E6702" t="inlineStr">
        <is>
          <t>RIU celebrates Cape Verdean Women's Day | RIU.com Blog</t>
        </is>
      </c>
      <c r="F6702" t="n">
        <v>5824</v>
      </c>
      <c r="G6702" t="inlineStr">
        <is>
          <t>2026-10-05</t>
        </is>
      </c>
      <c r="H6702" t="inlineStr">
        <is>
          <t>official</t>
        </is>
      </c>
      <c r="I6702" t="inlineStr">
        <is>
          <t>output/pages/129_riu-atoll-and-riu-palace-maldivas/wedding__riu.com__blog-en-cape-verde-celebrates-female-talent.md</t>
        </is>
      </c>
    </row>
    <row r="6703">
      <c r="A6703" t="n">
        <v>126</v>
      </c>
      <c r="B6703" t="inlineStr">
        <is>
          <t>Centara Grand Island Resort &amp; Spa Maldives</t>
        </is>
      </c>
      <c r="C6703" t="inlineStr">
        <is>
          <t>https://www.centarahotelsresorts.com/centara-spotlight/experience-holiday-cheer-with-centara-spectacular-festive-escapes</t>
        </is>
      </c>
      <c r="D6703" t="inlineStr">
        <is>
          <t>excursions</t>
        </is>
      </c>
      <c r="E6703" t="inlineStr">
        <is>
          <t>Experience Holiday Cheer with Centara's Spectacular Festive Escapes</t>
        </is>
      </c>
      <c r="F6703" t="n">
        <v>3758</v>
      </c>
      <c r="G6703" t="inlineStr">
        <is>
          <t>2026-10-05</t>
        </is>
      </c>
      <c r="H6703" t="inlineStr">
        <is>
          <t>official</t>
        </is>
      </c>
      <c r="I6703" t="inlineStr">
        <is>
          <t>output/pages/126_centara-grand-island-resort-spa-maldives/excursions__centarahotelsresorts.com__centara-spotlight-experience-holiday-cheer-with-centara-spec.md</t>
        </is>
      </c>
    </row>
    <row r="6704">
      <c r="A6704" t="n">
        <v>129</v>
      </c>
      <c r="B6704" t="inlineStr">
        <is>
          <t>Riu Atoll and Riu Palace Maldivas</t>
        </is>
      </c>
      <c r="C6704" t="inlineStr">
        <is>
          <t>https://www.riu.com/blog/en/celebrate-the-arrival-of-summer-with-riu/</t>
        </is>
      </c>
      <c r="D6704" t="inlineStr">
        <is>
          <t>wedding</t>
        </is>
      </c>
      <c r="E6704" t="inlineStr">
        <is>
          <t>Enjoy a summer day at a RIU hotel | RIU.com Blog</t>
        </is>
      </c>
      <c r="F6704" t="n">
        <v>3060</v>
      </c>
      <c r="G6704" t="inlineStr">
        <is>
          <t>2026-10-05</t>
        </is>
      </c>
      <c r="H6704" t="inlineStr">
        <is>
          <t>official</t>
        </is>
      </c>
      <c r="I6704" t="inlineStr">
        <is>
          <t>output/pages/129_riu-atoll-and-riu-palace-maldivas/wedding__riu.com__blog-en-celebrate-the-arrival-of-summer-with-riu.md</t>
        </is>
      </c>
    </row>
    <row r="6705">
      <c r="A6705" t="n">
        <v>126</v>
      </c>
      <c r="B6705" t="inlineStr">
        <is>
          <t>Centara Grand Island Resort &amp; Spa Maldives</t>
        </is>
      </c>
      <c r="C6705" t="inlineStr">
        <is>
          <t>https://www.centarahotelsresorts.com/centara-spotlight/partnership-with-land-rover-to-deliver-personalised-experiences</t>
        </is>
      </c>
      <c r="D6705" t="inlineStr">
        <is>
          <t>excursions</t>
        </is>
      </c>
      <c r="E6705" t="inlineStr">
        <is>
          <t>Partnership with Land Rover to Deliver Personalised Experiences</t>
        </is>
      </c>
      <c r="F6705" t="n">
        <v>4112</v>
      </c>
      <c r="G6705" t="inlineStr">
        <is>
          <t>2026-10-05</t>
        </is>
      </c>
      <c r="H6705" t="inlineStr">
        <is>
          <t>official</t>
        </is>
      </c>
      <c r="I6705" t="inlineStr">
        <is>
          <t>output/pages/126_centara-grand-island-resort-spa-maldives/excursions__centarahotelsresorts.com__centara-spotlight-partnership-with-land-rover-to-deliver-per.md</t>
        </is>
      </c>
    </row>
    <row r="6706">
      <c r="A6706" t="n">
        <v>129</v>
      </c>
      <c r="B6706" t="inlineStr">
        <is>
          <t>Riu Atoll and Riu Palace Maldivas</t>
        </is>
      </c>
      <c r="C6706" t="inlineStr">
        <is>
          <t>https://www.riu.com/blog/en/celebrate-those-magic-moments-before-and-after-your-wedding-with-us/</t>
        </is>
      </c>
      <c r="D6706" t="inlineStr">
        <is>
          <t>wedding</t>
        </is>
      </c>
      <c r="E6706" t="inlineStr">
        <is>
          <t>Celebrate those magic moments before and after your wedding with us - RIU.com | Blog</t>
        </is>
      </c>
      <c r="F6706" t="n">
        <v>3589</v>
      </c>
      <c r="G6706" t="inlineStr">
        <is>
          <t>2026-10-05</t>
        </is>
      </c>
      <c r="H6706" t="inlineStr">
        <is>
          <t>official</t>
        </is>
      </c>
      <c r="I6706" t="inlineStr">
        <is>
          <t>output/pages/129_riu-atoll-and-riu-palace-maldivas/wedding__riu.com__blog-en-celebrate-those-magic-moments-before-and-after-your-.md</t>
        </is>
      </c>
    </row>
    <row r="6707">
      <c r="A6707" t="n">
        <v>126</v>
      </c>
      <c r="B6707" t="inlineStr">
        <is>
          <t>Centara Grand Island Resort &amp; Spa Maldives</t>
        </is>
      </c>
      <c r="C6707" t="inlineStr">
        <is>
          <t>https://www.centarahotelsresorts.com/centaragrand/cpbr/romantic-escape-phuket</t>
        </is>
      </c>
      <c r="D6707" t="inlineStr">
        <is>
          <t>destination_dining</t>
        </is>
      </c>
      <c r="E6707" t="inlineStr">
        <is>
          <t>Romantic Escape Phuket | Beachfront Dinner &amp; Couple Spa</t>
        </is>
      </c>
      <c r="F6707" t="n">
        <v>2499</v>
      </c>
      <c r="G6707" t="inlineStr">
        <is>
          <t>2026-10-05</t>
        </is>
      </c>
      <c r="H6707" t="inlineStr">
        <is>
          <t>official</t>
        </is>
      </c>
      <c r="I6707" t="inlineStr">
        <is>
          <t>output/pages/126_centara-grand-island-resort-spa-maldives/destination_dining__centarahotelsresorts.com__centaragrand-cpbr-romantic-escape-phuket.md</t>
        </is>
      </c>
    </row>
    <row r="6708">
      <c r="A6708" t="n">
        <v>129</v>
      </c>
      <c r="B6708" t="inlineStr">
        <is>
          <t>Riu Atoll and Riu Palace Maldivas</t>
        </is>
      </c>
      <c r="C6708" t="inlineStr">
        <is>
          <t>https://www.riu.com/blog/en/celebrate-world-tourism-day-with-us/</t>
        </is>
      </c>
      <c r="D6708" t="inlineStr">
        <is>
          <t>wedding</t>
        </is>
      </c>
      <c r="E6708" t="inlineStr">
        <is>
          <t>Celebrate World Tourism Day with us!</t>
        </is>
      </c>
      <c r="F6708" t="n">
        <v>2593</v>
      </c>
      <c r="G6708" t="inlineStr">
        <is>
          <t>2026-10-05</t>
        </is>
      </c>
      <c r="H6708" t="inlineStr">
        <is>
          <t>official</t>
        </is>
      </c>
      <c r="I6708" t="inlineStr">
        <is>
          <t>output/pages/129_riu-atoll-and-riu-palace-maldivas/wedding__riu.com__blog-en-celebrate-world-tourism-day-with-us.md</t>
        </is>
      </c>
    </row>
    <row r="6709">
      <c r="A6709" t="n">
        <v>129</v>
      </c>
      <c r="B6709" t="inlineStr">
        <is>
          <t>Riu Atoll and Riu Palace Maldivas</t>
        </is>
      </c>
      <c r="C6709" t="inlineStr">
        <is>
          <t>https://www.riu.com/blog/en/celebrate-your-dream-wedding-with-us/</t>
        </is>
      </c>
      <c r="D6709" t="inlineStr">
        <is>
          <t>wedding</t>
        </is>
      </c>
      <c r="E6709" t="inlineStr">
        <is>
          <t>Celebrate your dream wedding with us</t>
        </is>
      </c>
      <c r="F6709" t="n">
        <v>549</v>
      </c>
      <c r="G6709" t="inlineStr">
        <is>
          <t>2026-10-05</t>
        </is>
      </c>
      <c r="H6709" t="inlineStr">
        <is>
          <t>official</t>
        </is>
      </c>
      <c r="I6709" t="inlineStr">
        <is>
          <t>output/pages/129_riu-atoll-and-riu-palace-maldivas/wedding__riu.com__blog-en-celebrate-your-dream-wedding-with-us.md</t>
        </is>
      </c>
    </row>
    <row r="6710">
      <c r="A6710" t="n">
        <v>126</v>
      </c>
      <c r="B6710" t="inlineStr">
        <is>
          <t>Centara Grand Island Resort &amp; Spa Maldives</t>
        </is>
      </c>
      <c r="C6710" t="inlineStr">
        <is>
          <t>https://www.centarahotelsresorts.com/centarareserve/1-million-point-celebration</t>
        </is>
      </c>
      <c r="D6710" t="inlineStr">
        <is>
          <t>wedding</t>
        </is>
      </c>
      <c r="E6710" t="inlineStr">
        <is>
          <t>1 Million Point Celebration | CentaraThe1</t>
        </is>
      </c>
      <c r="F6710" t="n">
        <v>2202</v>
      </c>
      <c r="G6710" t="inlineStr">
        <is>
          <t>2026-10-05</t>
        </is>
      </c>
      <c r="H6710" t="inlineStr">
        <is>
          <t>official</t>
        </is>
      </c>
      <c r="I6710" t="inlineStr">
        <is>
          <t>output/pages/126_centara-grand-island-resort-spa-maldives/wedding__centarahotelsresorts.com__centarareserve-1-million-point-celebration.md</t>
        </is>
      </c>
    </row>
    <row r="6711">
      <c r="A6711" t="n">
        <v>129</v>
      </c>
      <c r="B6711" t="inlineStr">
        <is>
          <t>Riu Atoll and Riu Palace Maldivas</t>
        </is>
      </c>
      <c r="C6711" t="inlineStr">
        <is>
          <t>https://www.riu.com/blog/en/come-experience-the-exciting-splash-water-world-at-the-hotel-riu-republica/</t>
        </is>
      </c>
      <c r="D6711" t="inlineStr">
        <is>
          <t>excursions</t>
        </is>
      </c>
      <c r="E6711" t="inlineStr">
        <is>
          <t>Come experience the exciting Splash Water World at the Hotel Riu Republica - RIU.com | Blog</t>
        </is>
      </c>
      <c r="F6711" t="n">
        <v>7918</v>
      </c>
      <c r="G6711" t="inlineStr">
        <is>
          <t>2026-10-05</t>
        </is>
      </c>
      <c r="H6711" t="inlineStr">
        <is>
          <t>official</t>
        </is>
      </c>
      <c r="I6711" t="inlineStr">
        <is>
          <t>output/pages/129_riu-atoll-and-riu-palace-maldivas/excursions__riu.com__blog-en-come-experience-the-exciting-splash-water-world-at-t.md</t>
        </is>
      </c>
    </row>
    <row r="6712">
      <c r="A6712" t="n">
        <v>116</v>
      </c>
      <c r="B6712" t="inlineStr">
        <is>
          <t>Nova Maldives</t>
        </is>
      </c>
      <c r="C6712" t="inlineStr">
        <is>
          <t>https://nova-maldives.com/blog/post/5-unique-dining-experiences-at-nova-maldives/</t>
        </is>
      </c>
      <c r="D6712" t="inlineStr">
        <is>
          <t>destination_dining</t>
        </is>
      </c>
      <c r="E6712" t="inlineStr">
        <is>
          <t>5 Unique Dining Experiences at Nova Maldives - Nova</t>
        </is>
      </c>
      <c r="F6712" t="n">
        <v>2993</v>
      </c>
      <c r="G6712" t="inlineStr">
        <is>
          <t>2026-10-05</t>
        </is>
      </c>
      <c r="H6712" t="inlineStr">
        <is>
          <t>official</t>
        </is>
      </c>
      <c r="I6712" t="inlineStr">
        <is>
          <t>output/pages/116_nova-maldives/destination_dining__nova-maldives.com__blog-post-5-unique-dining-experiences-at-nova-maldives.md</t>
        </is>
      </c>
    </row>
    <row r="6713">
      <c r="A6713" t="n">
        <v>125</v>
      </c>
      <c r="B6713" t="inlineStr">
        <is>
          <t>Gili Lankanfushi</t>
        </is>
      </c>
      <c r="C6713" t="inlineStr">
        <is>
          <t>https://gili-lankanfushi.com/dine/private-beverage-experiences/</t>
        </is>
      </c>
      <c r="D6713" t="inlineStr">
        <is>
          <t>destination_dining</t>
        </is>
      </c>
      <c r="E6713" t="inlineStr">
        <is>
          <t>Private Beverage Experiences | Cocktails &amp; Wine | Gili Lankanfushi Maldives</t>
        </is>
      </c>
      <c r="F6713" t="n">
        <v>1863</v>
      </c>
      <c r="G6713" t="inlineStr">
        <is>
          <t>2026-10-05</t>
        </is>
      </c>
      <c r="H6713" t="inlineStr">
        <is>
          <t>official</t>
        </is>
      </c>
      <c r="I6713" t="inlineStr">
        <is>
          <t>output/pages/125_gili-lankanfushi/destination_dining__gili-lankanfushi.com__dine-private-beverage-experiences.md</t>
        </is>
      </c>
    </row>
    <row r="6714">
      <c r="A6714" t="n">
        <v>126</v>
      </c>
      <c r="B6714" t="inlineStr">
        <is>
          <t>Centara Grand Island Resort &amp; Spa Maldives</t>
        </is>
      </c>
      <c r="C6714" t="inlineStr">
        <is>
          <t>https://www.centarahotelsresorts.com/centarareserve/40th-anniversary</t>
        </is>
      </c>
      <c r="D6714" t="inlineStr">
        <is>
          <t>destination_dining</t>
        </is>
      </c>
      <c r="E6714" t="inlineStr">
        <is>
          <t>Centara Hotels &amp; Resorts 40 Years Anniversary</t>
        </is>
      </c>
      <c r="F6714" t="n">
        <v>4063</v>
      </c>
      <c r="G6714" t="inlineStr">
        <is>
          <t>2026-10-05</t>
        </is>
      </c>
      <c r="H6714" t="inlineStr">
        <is>
          <t>official</t>
        </is>
      </c>
      <c r="I6714" t="inlineStr">
        <is>
          <t>output/pages/126_centara-grand-island-resort-spa-maldives/destination_dining__centarahotelsresorts.com__centarareserve-40th-anniversary.md</t>
        </is>
      </c>
    </row>
    <row r="6715">
      <c r="A6715" t="n">
        <v>129</v>
      </c>
      <c r="B6715" t="inlineStr">
        <is>
          <t>Riu Atoll and Riu Palace Maldivas</t>
        </is>
      </c>
      <c r="C6715" t="inlineStr">
        <is>
          <t>https://www.riu.com/blog/en/el-grito-day-the-biggest-celebration-in-mexico/</t>
        </is>
      </c>
      <c r="D6715" t="inlineStr">
        <is>
          <t>wedding</t>
        </is>
      </c>
      <c r="E6715" t="inlineStr">
        <is>
          <t>RIU celebrates Cry of Independence Day | RIU.com Blog</t>
        </is>
      </c>
      <c r="F6715" t="n">
        <v>2946</v>
      </c>
      <c r="G6715" t="inlineStr">
        <is>
          <t>2026-10-05</t>
        </is>
      </c>
      <c r="H6715" t="inlineStr">
        <is>
          <t>official</t>
        </is>
      </c>
      <c r="I6715" t="inlineStr">
        <is>
          <t>output/pages/129_riu-atoll-and-riu-palace-maldivas/wedding__riu.com__blog-en-el-grito-day-the-biggest-celebration-in-mexico.md</t>
        </is>
      </c>
    </row>
    <row r="6716">
      <c r="A6716" t="n">
        <v>125</v>
      </c>
      <c r="B6716" t="inlineStr">
        <is>
          <t>Gili Lankanfushi</t>
        </is>
      </c>
      <c r="C6716" t="inlineStr">
        <is>
          <t>https://gili-lankanfushi.com/dine/private-dining-experiences/</t>
        </is>
      </c>
      <c r="D6716" t="inlineStr">
        <is>
          <t>destination_dining</t>
        </is>
      </c>
      <c r="E6716" t="inlineStr">
        <is>
          <t>Maldives Private Dining Experience | Gili Lankanfushi Maldives</t>
        </is>
      </c>
      <c r="F6716" t="n">
        <v>1643</v>
      </c>
      <c r="G6716" t="inlineStr">
        <is>
          <t>2026-10-05</t>
        </is>
      </c>
      <c r="H6716" t="inlineStr">
        <is>
          <t>official</t>
        </is>
      </c>
      <c r="I6716" t="inlineStr">
        <is>
          <t>output/pages/125_gili-lankanfushi/destination_dining__gili-lankanfushi.com__dine-private-dining-experiences.md</t>
        </is>
      </c>
    </row>
    <row r="6717">
      <c r="A6717" t="n">
        <v>129</v>
      </c>
      <c r="B6717" t="inlineStr">
        <is>
          <t>Riu Atoll and Riu Palace Maldivas</t>
        </is>
      </c>
      <c r="C6717" t="inlineStr">
        <is>
          <t>https://www.riu.com/blog/en/enjoy-a-genuinely-adults-only-experience-in-cancun-at-the-riu-palace-las-americas/</t>
        </is>
      </c>
      <c r="D6717" t="inlineStr">
        <is>
          <t>destination_dining</t>
        </is>
      </c>
      <c r="E6717" t="inlineStr">
        <is>
          <t>Enjoy a genuinely Adults Only experience in Cancún at the Riu Palace Las Americas! - RIU.com | Blog</t>
        </is>
      </c>
      <c r="F6717" t="n">
        <v>4072</v>
      </c>
      <c r="G6717" t="inlineStr">
        <is>
          <t>2026-10-05</t>
        </is>
      </c>
      <c r="H6717" t="inlineStr">
        <is>
          <t>official</t>
        </is>
      </c>
      <c r="I6717" t="inlineStr">
        <is>
          <t>output/pages/129_riu-atoll-and-riu-palace-maldivas/destination_dining__riu.com__blog-en-enjoy-a-genuinely-adults-only-experience-in-cancun-a.md</t>
        </is>
      </c>
    </row>
    <row r="6718">
      <c r="A6718" t="n">
        <v>125</v>
      </c>
      <c r="B6718" t="inlineStr">
        <is>
          <t>Gili Lankanfushi</t>
        </is>
      </c>
      <c r="C6718" t="inlineStr">
        <is>
          <t>https://gili-lankanfushi.com/experience</t>
        </is>
      </c>
      <c r="D6718" t="inlineStr">
        <is>
          <t>destination_dining</t>
        </is>
      </c>
      <c r="E6718" t="inlineStr">
        <is>
          <t>Things to Do in Maldives: Adventure and Relaxation Await</t>
        </is>
      </c>
      <c r="F6718" t="n">
        <v>2649</v>
      </c>
      <c r="G6718" t="inlineStr">
        <is>
          <t>2026-10-05</t>
        </is>
      </c>
      <c r="H6718" t="inlineStr">
        <is>
          <t>official</t>
        </is>
      </c>
      <c r="I6718" t="inlineStr">
        <is>
          <t>output/pages/125_gili-lankanfushi/destination_dining__gili-lankanfushi.com__experience.md</t>
        </is>
      </c>
    </row>
    <row r="6719">
      <c r="A6719" t="n">
        <v>116</v>
      </c>
      <c r="B6719" t="inlineStr">
        <is>
          <t>Nova Maldives</t>
        </is>
      </c>
      <c r="C6719" t="inlineStr">
        <is>
          <t>https://nova-maldives.com/blog/post/a-first-timers-experience-of-staying-in-an-overwater-bungalow/</t>
        </is>
      </c>
      <c r="D6719" t="inlineStr">
        <is>
          <t>destination_dining</t>
        </is>
      </c>
      <c r="E6719" t="inlineStr">
        <is>
          <t>First-Timer’s Experience in an Overwater Bungalow | Nova Maldives</t>
        </is>
      </c>
      <c r="F6719" t="n">
        <v>2659</v>
      </c>
      <c r="G6719" t="inlineStr">
        <is>
          <t>2026-10-05</t>
        </is>
      </c>
      <c r="H6719" t="inlineStr">
        <is>
          <t>official</t>
        </is>
      </c>
      <c r="I6719" t="inlineStr">
        <is>
          <t>output/pages/116_nova-maldives/destination_dining__nova-maldives.com__blog-post-a-first-timers-experience-of-staying-in-an-overwat.md</t>
        </is>
      </c>
    </row>
    <row r="6720">
      <c r="A6720" t="n">
        <v>129</v>
      </c>
      <c r="B6720" t="inlineStr">
        <is>
          <t>Riu Atoll and Riu Palace Maldivas</t>
        </is>
      </c>
      <c r="C6720" t="inlineStr">
        <is>
          <t>https://www.riu.com/blog/en/enjoy-city-life-experiences-with-riu-plaza-hotels/</t>
        </is>
      </c>
      <c r="D6720" t="inlineStr">
        <is>
          <t>excursions</t>
        </is>
      </c>
      <c r="E6720" t="inlineStr">
        <is>
          <t>Enjoy city life experiences with Riu Plaza hotels</t>
        </is>
      </c>
      <c r="F6720" t="n">
        <v>1570</v>
      </c>
      <c r="G6720" t="inlineStr">
        <is>
          <t>2026-10-05</t>
        </is>
      </c>
      <c r="H6720" t="inlineStr">
        <is>
          <t>official</t>
        </is>
      </c>
      <c r="I6720" t="inlineStr">
        <is>
          <t>output/pages/129_riu-atoll-and-riu-palace-maldivas/excursions__riu.com__blog-en-enjoy-city-life-experiences-with-riu-plaza-hotels.md</t>
        </is>
      </c>
    </row>
    <row r="6721">
      <c r="A6721" t="n">
        <v>126</v>
      </c>
      <c r="B6721" t="inlineStr">
        <is>
          <t>Centara Grand Island Resort &amp; Spa Maldives</t>
        </is>
      </c>
      <c r="C6721" t="inlineStr">
        <is>
          <t>https://www.centarahotelsresorts.com/centarareserve/crk/experiences</t>
        </is>
      </c>
      <c r="D6721" t="inlineStr">
        <is>
          <t>excursions</t>
        </is>
      </c>
      <c r="E6721" t="inlineStr">
        <is>
          <t>CRK Experience | Centara Reserve</t>
        </is>
      </c>
      <c r="F6721" t="n">
        <v>237</v>
      </c>
      <c r="G6721" t="inlineStr">
        <is>
          <t>2026-10-05</t>
        </is>
      </c>
      <c r="H6721" t="inlineStr">
        <is>
          <t>official</t>
        </is>
      </c>
      <c r="I6721" t="inlineStr">
        <is>
          <t>output/pages/126_centara-grand-island-resort-spa-maldives/excursions__centarahotelsresorts.com__centarareserve-crk-experiences.md</t>
        </is>
      </c>
    </row>
    <row r="6722">
      <c r="A6722" t="n">
        <v>125</v>
      </c>
      <c r="B6722" t="inlineStr">
        <is>
          <t>Gili Lankanfushi</t>
        </is>
      </c>
      <c r="C6722" t="inlineStr">
        <is>
          <t>https://gili-lankanfushi.com/experience/anniversaries-honeymoons-packages-for-couples/</t>
        </is>
      </c>
      <c r="D6722" t="inlineStr">
        <is>
          <t>destination_dining</t>
        </is>
      </c>
      <c r="E6722" t="inlineStr">
        <is>
          <t>Maldives Honeymoon Package – Best Resort for Couples | Gili Lankanfushi</t>
        </is>
      </c>
      <c r="F6722" t="n">
        <v>1381</v>
      </c>
      <c r="G6722" t="inlineStr">
        <is>
          <t>2026-10-05</t>
        </is>
      </c>
      <c r="H6722" t="inlineStr">
        <is>
          <t>official</t>
        </is>
      </c>
      <c r="I6722" t="inlineStr">
        <is>
          <t>output/pages/125_gili-lankanfushi/destination_dining__gili-lankanfushi.com__experience-anniversaries-honeymoons-packages-for-couples.md</t>
        </is>
      </c>
    </row>
    <row r="6723">
      <c r="A6723" t="n">
        <v>129</v>
      </c>
      <c r="B6723" t="inlineStr">
        <is>
          <t>Riu Atoll and Riu Palace Maldivas</t>
        </is>
      </c>
      <c r="C6723" t="inlineStr">
        <is>
          <t>https://www.riu.com/blog/en/experience-carnival-in-the-canary-islands-with-us/</t>
        </is>
      </c>
      <c r="D6723" t="inlineStr">
        <is>
          <t>excursions</t>
        </is>
      </c>
      <c r="E6723" t="inlineStr">
        <is>
          <t>Experience Carnival in the Canary Islands with RIU | Blog RIU.com</t>
        </is>
      </c>
      <c r="F6723" t="n">
        <v>2861</v>
      </c>
      <c r="G6723" t="inlineStr">
        <is>
          <t>2026-10-05</t>
        </is>
      </c>
      <c r="H6723" t="inlineStr">
        <is>
          <t>official</t>
        </is>
      </c>
      <c r="I6723" t="inlineStr">
        <is>
          <t>output/pages/129_riu-atoll-and-riu-palace-maldivas/excursions__riu.com__blog-en-experience-carnival-in-the-canary-islands-with-us.md</t>
        </is>
      </c>
    </row>
    <row r="6724">
      <c r="A6724" t="n">
        <v>129</v>
      </c>
      <c r="B6724" t="inlineStr">
        <is>
          <t>Riu Atoll and Riu Palace Maldivas</t>
        </is>
      </c>
      <c r="C6724" t="inlineStr">
        <is>
          <t>https://www.riu.com/blog/en/experience-oktoberfest-with-riu-in-mallorca/</t>
        </is>
      </c>
      <c r="D6724" t="inlineStr">
        <is>
          <t>excursions</t>
        </is>
      </c>
      <c r="E6724" t="inlineStr">
        <is>
          <t>Experience Oktoberfest with RIU in Mallorca! - RIU.com | Blog</t>
        </is>
      </c>
      <c r="F6724" t="n">
        <v>1900</v>
      </c>
      <c r="G6724" t="inlineStr">
        <is>
          <t>2026-10-05</t>
        </is>
      </c>
      <c r="H6724" t="inlineStr">
        <is>
          <t>official</t>
        </is>
      </c>
      <c r="I6724" t="inlineStr">
        <is>
          <t>output/pages/129_riu-atoll-and-riu-palace-maldivas/excursions__riu.com__blog-en-experience-oktoberfest-with-riu-in-mallorca.md</t>
        </is>
      </c>
    </row>
    <row r="6725">
      <c r="A6725" t="n">
        <v>125</v>
      </c>
      <c r="B6725" t="inlineStr">
        <is>
          <t>Gili Lankanfushi</t>
        </is>
      </c>
      <c r="C6725" t="inlineStr">
        <is>
          <t>https://gili-lankanfushi.com/experience/diving/</t>
        </is>
      </c>
      <c r="D6725" t="inlineStr">
        <is>
          <t>destination_dining</t>
        </is>
      </c>
      <c r="E6725" t="inlineStr">
        <is>
          <t>Scuba Diving in Maldives at Gili Lankanfushi's PADI-certified Dive Centre</t>
        </is>
      </c>
      <c r="F6725" t="n">
        <v>2629</v>
      </c>
      <c r="G6725" t="inlineStr">
        <is>
          <t>2026-10-05</t>
        </is>
      </c>
      <c r="H6725" t="inlineStr">
        <is>
          <t>official</t>
        </is>
      </c>
      <c r="I6725" t="inlineStr">
        <is>
          <t>output/pages/125_gili-lankanfushi/destination_dining__gili-lankanfushi.com__experience-diving.md</t>
        </is>
      </c>
    </row>
    <row r="6726">
      <c r="A6726" t="n">
        <v>116</v>
      </c>
      <c r="B6726" t="inlineStr">
        <is>
          <t>Nova Maldives</t>
        </is>
      </c>
      <c r="C6726" t="inlineStr">
        <is>
          <t>https://nova-maldives.com/blog/post/a-truly-unique-meditation-and-underwater-experience-in-the-indian-ocean/</t>
        </is>
      </c>
      <c r="D6726" t="inlineStr">
        <is>
          <t>destination_dining</t>
        </is>
      </c>
      <c r="E6726" t="inlineStr">
        <is>
          <t>A Unique Meditation &amp; Underwater Experience in the Indian Ocean | Nova</t>
        </is>
      </c>
      <c r="F6726" t="n">
        <v>3039</v>
      </c>
      <c r="G6726" t="inlineStr">
        <is>
          <t>2026-10-05</t>
        </is>
      </c>
      <c r="H6726" t="inlineStr">
        <is>
          <t>official</t>
        </is>
      </c>
      <c r="I6726" t="inlineStr">
        <is>
          <t>output/pages/116_nova-maldives/destination_dining__nova-maldives.com__blog-post-a-truly-unique-meditation-and-underwater-experienc.md</t>
        </is>
      </c>
    </row>
    <row r="6727">
      <c r="A6727" t="n">
        <v>129</v>
      </c>
      <c r="B6727" t="inlineStr">
        <is>
          <t>Riu Atoll and Riu Palace Maldivas</t>
        </is>
      </c>
      <c r="C6727" t="inlineStr">
        <is>
          <t>https://www.riu.com/blog/en/experience-the-san-francisco-of-the-movies/</t>
        </is>
      </c>
      <c r="D6727" t="inlineStr">
        <is>
          <t>excursions</t>
        </is>
      </c>
      <c r="E6727" t="inlineStr">
        <is>
          <t>Experience the San Francisco of the movies with RIU | Blog RIU.com</t>
        </is>
      </c>
      <c r="F6727" t="n">
        <v>2959</v>
      </c>
      <c r="G6727" t="inlineStr">
        <is>
          <t>2026-10-05</t>
        </is>
      </c>
      <c r="H6727" t="inlineStr">
        <is>
          <t>official</t>
        </is>
      </c>
      <c r="I6727" t="inlineStr">
        <is>
          <t>output/pages/129_riu-atoll-and-riu-palace-maldivas/excursions__riu.com__blog-en-experience-the-san-francisco-of-the-movies.md</t>
        </is>
      </c>
    </row>
    <row r="6728">
      <c r="A6728" t="n">
        <v>125</v>
      </c>
      <c r="B6728" t="inlineStr">
        <is>
          <t>Gili Lankanfushi</t>
        </is>
      </c>
      <c r="C6728" t="inlineStr">
        <is>
          <t>https://gili-lankanfushi.com/experience/excursions/</t>
        </is>
      </c>
      <c r="D6728" t="inlineStr">
        <is>
          <t>destination_dining</t>
        </is>
      </c>
      <c r="E6728" t="inlineStr">
        <is>
          <t>Guided Excursions in the Maldives | Gili Lankanfushi Maldives</t>
        </is>
      </c>
      <c r="F6728" t="n">
        <v>3054</v>
      </c>
      <c r="G6728" t="inlineStr">
        <is>
          <t>2026-10-05</t>
        </is>
      </c>
      <c r="H6728" t="inlineStr">
        <is>
          <t>official</t>
        </is>
      </c>
      <c r="I6728" t="inlineStr">
        <is>
          <t>output/pages/125_gili-lankanfushi/destination_dining__gili-lankanfushi.com__experience-excursions.md</t>
        </is>
      </c>
    </row>
    <row r="6729">
      <c r="A6729" t="n">
        <v>129</v>
      </c>
      <c r="B6729" t="inlineStr">
        <is>
          <t>Riu Atoll and Riu Palace Maldivas</t>
        </is>
      </c>
      <c r="C6729" t="inlineStr">
        <is>
          <t>https://www.riu.com/blog/en/experiences-customers-riu-postcovid19/</t>
        </is>
      </c>
      <c r="D6729" t="inlineStr">
        <is>
          <t>excursions</t>
        </is>
      </c>
      <c r="E6729" t="inlineStr">
        <is>
          <t>Experiences of RIU customers during their holidays| Blog RIU.com</t>
        </is>
      </c>
      <c r="F6729" t="n">
        <v>5385</v>
      </c>
      <c r="G6729" t="inlineStr">
        <is>
          <t>2026-10-05</t>
        </is>
      </c>
      <c r="H6729" t="inlineStr">
        <is>
          <t>official</t>
        </is>
      </c>
      <c r="I6729" t="inlineStr">
        <is>
          <t>output/pages/129_riu-atoll-and-riu-palace-maldivas/excursions__riu.com__blog-en-experiences-customers-riu-postcovid19.md</t>
        </is>
      </c>
    </row>
    <row r="6730">
      <c r="A6730" t="n">
        <v>126</v>
      </c>
      <c r="B6730" t="inlineStr">
        <is>
          <t>Centara Grand Island Resort &amp; Spa Maldives</t>
        </is>
      </c>
      <c r="C6730" t="inlineStr">
        <is>
          <t>https://www.centarahotelsresorts.com/centarareserve/crs/experiences</t>
        </is>
      </c>
      <c r="D6730" t="inlineStr">
        <is>
          <t>excursions</t>
        </is>
      </c>
      <c r="E6730" t="inlineStr">
        <is>
          <t>CRS Experience | Centara Reserve</t>
        </is>
      </c>
      <c r="F6730" t="n">
        <v>589</v>
      </c>
      <c r="G6730" t="inlineStr">
        <is>
          <t>2026-10-05</t>
        </is>
      </c>
      <c r="H6730" t="inlineStr">
        <is>
          <t>official</t>
        </is>
      </c>
      <c r="I6730" t="inlineStr">
        <is>
          <t>output/pages/126_centara-grand-island-resort-spa-maldives/excursions__centarahotelsresorts.com__centarareserve-crs-experiences.md</t>
        </is>
      </c>
    </row>
    <row r="6731">
      <c r="A6731" t="n">
        <v>125</v>
      </c>
      <c r="B6731" t="inlineStr">
        <is>
          <t>Gili Lankanfushi</t>
        </is>
      </c>
      <c r="C6731" t="inlineStr">
        <is>
          <t>https://gili-lankanfushi.com/experience/proposal-in-maldives/</t>
        </is>
      </c>
      <c r="D6731" t="inlineStr">
        <is>
          <t>destination_dining</t>
        </is>
      </c>
      <c r="E6731" t="inlineStr">
        <is>
          <t>Maldives Proposal Package: Create Your Dream Moment</t>
        </is>
      </c>
      <c r="F6731" t="n">
        <v>813</v>
      </c>
      <c r="G6731" t="inlineStr">
        <is>
          <t>2026-10-05</t>
        </is>
      </c>
      <c r="H6731" t="inlineStr">
        <is>
          <t>official</t>
        </is>
      </c>
      <c r="I6731" t="inlineStr">
        <is>
          <t>output/pages/125_gili-lankanfushi/destination_dining__gili-lankanfushi.com__experience-proposal-in-maldives.md</t>
        </is>
      </c>
    </row>
    <row r="6732">
      <c r="A6732" t="n">
        <v>129</v>
      </c>
      <c r="B6732" t="inlineStr">
        <is>
          <t>Riu Atoll and Riu Palace Maldivas</t>
        </is>
      </c>
      <c r="C6732" t="inlineStr">
        <is>
          <t>https://www.riu.com/blog/en/five-incredible-experiences-in-cabo-san-lucas/</t>
        </is>
      </c>
      <c r="D6732" t="inlineStr">
        <is>
          <t>excursions</t>
        </is>
      </c>
      <c r="E6732" t="inlineStr">
        <is>
          <t>Five incredible experiences in Cabo San Lucas - RIU.com | Blog</t>
        </is>
      </c>
      <c r="F6732" t="n">
        <v>2396</v>
      </c>
      <c r="G6732" t="inlineStr">
        <is>
          <t>2026-10-05</t>
        </is>
      </c>
      <c r="H6732" t="inlineStr">
        <is>
          <t>official</t>
        </is>
      </c>
      <c r="I6732" t="inlineStr">
        <is>
          <t>output/pages/129_riu-atoll-and-riu-palace-maldivas/excursions__riu.com__blog-en-five-incredible-experiences-in-cabo-san-lucas.md</t>
        </is>
      </c>
    </row>
    <row r="6733">
      <c r="A6733" t="n">
        <v>126</v>
      </c>
      <c r="B6733" t="inlineStr">
        <is>
          <t>Centara Grand Island Resort &amp; Spa Maldives</t>
        </is>
      </c>
      <c r="C6733" t="inlineStr">
        <is>
          <t>https://www.centarahotelsresorts.com/centarareserve/crs/the-suite-reserve-experience</t>
        </is>
      </c>
      <c r="D6733" t="inlineStr">
        <is>
          <t>excursions</t>
        </is>
      </c>
      <c r="E6733" t="inlineStr">
        <is>
          <t>The Suite Reserve Experience | Centara Reserve</t>
        </is>
      </c>
      <c r="F6733" t="n">
        <v>3216</v>
      </c>
      <c r="G6733" t="inlineStr">
        <is>
          <t>2026-10-05</t>
        </is>
      </c>
      <c r="H6733" t="inlineStr">
        <is>
          <t>official</t>
        </is>
      </c>
      <c r="I6733" t="inlineStr">
        <is>
          <t>output/pages/126_centara-grand-island-resort-spa-maldives/excursions__centarahotelsresorts.com__centarareserve-crs-the-suite-reserve-experience.md</t>
        </is>
      </c>
    </row>
    <row r="6734">
      <c r="A6734" t="n">
        <v>116</v>
      </c>
      <c r="B6734" t="inlineStr">
        <is>
          <t>Nova Maldives</t>
        </is>
      </c>
      <c r="C6734" t="inlineStr">
        <is>
          <t>https://nova-maldives.com/blog/post/a-unique-overwater-dining-experience-at-nova-maldives/</t>
        </is>
      </c>
      <c r="D6734" t="inlineStr">
        <is>
          <t>destination_dining</t>
        </is>
      </c>
      <c r="E6734" t="inlineStr">
        <is>
          <t>Dining in Maldives | Blogs | Nova Maldives Resort</t>
        </is>
      </c>
      <c r="F6734" t="n">
        <v>2018</v>
      </c>
      <c r="G6734" t="inlineStr">
        <is>
          <t>2026-10-05</t>
        </is>
      </c>
      <c r="H6734" t="inlineStr">
        <is>
          <t>official</t>
        </is>
      </c>
      <c r="I6734" t="inlineStr">
        <is>
          <t>output/pages/116_nova-maldives/destination_dining__nova-maldives.com__blog-post-a-unique-overwater-dining-experience-at-nova-maldi.md</t>
        </is>
      </c>
    </row>
    <row r="6735">
      <c r="A6735" t="n">
        <v>129</v>
      </c>
      <c r="B6735" t="inlineStr">
        <is>
          <t>Riu Atoll and Riu Palace Maldivas</t>
        </is>
      </c>
      <c r="C6735" t="inlineStr">
        <is>
          <t>https://www.riu.com/blog/en/happy-anniversary-to-riu-in-costa-rica/</t>
        </is>
      </c>
      <c r="D6735" t="inlineStr">
        <is>
          <t>destination_dining</t>
        </is>
      </c>
      <c r="E6735" t="inlineStr">
        <is>
          <t>Celebrating the anniversaries of our two RIU hotels in Costa Rica | Blog RIU.com</t>
        </is>
      </c>
      <c r="F6735" t="n">
        <v>1949</v>
      </c>
      <c r="G6735" t="inlineStr">
        <is>
          <t>2026-10-05</t>
        </is>
      </c>
      <c r="H6735" t="inlineStr">
        <is>
          <t>official</t>
        </is>
      </c>
      <c r="I6735" t="inlineStr">
        <is>
          <t>output/pages/129_riu-atoll-and-riu-palace-maldivas/destination_dining__riu.com__blog-en-happy-anniversary-to-riu-in-costa-rica.md</t>
        </is>
      </c>
    </row>
    <row r="6736">
      <c r="A6736" t="n">
        <v>125</v>
      </c>
      <c r="B6736" t="inlineStr">
        <is>
          <t>Gili Lankanfushi</t>
        </is>
      </c>
      <c r="C6736" t="inlineStr">
        <is>
          <t>https://gili-lankanfushi.com/experience/resort-activities/</t>
        </is>
      </c>
      <c r="D6736" t="inlineStr">
        <is>
          <t>destination_dining</t>
        </is>
      </c>
      <c r="E6736" t="inlineStr">
        <is>
          <t>Maldives Resort Activities | Gili Lankanfushi Maldives</t>
        </is>
      </c>
      <c r="F6736" t="n">
        <v>2168</v>
      </c>
      <c r="G6736" t="inlineStr">
        <is>
          <t>2026-10-05</t>
        </is>
      </c>
      <c r="H6736" t="inlineStr">
        <is>
          <t>official</t>
        </is>
      </c>
      <c r="I6736" t="inlineStr">
        <is>
          <t>output/pages/125_gili-lankanfushi/destination_dining__gili-lankanfushi.com__experience-resort-activities.md</t>
        </is>
      </c>
    </row>
    <row r="6737">
      <c r="A6737" t="n">
        <v>129</v>
      </c>
      <c r="B6737" t="inlineStr">
        <is>
          <t>Riu Atoll and Riu Palace Maldivas</t>
        </is>
      </c>
      <c r="C6737" t="inlineStr">
        <is>
          <t>https://www.riu.com/blog/en/hotel-riu-plaza-guadalajara-gets-decked-out-for-its-25th-anniversary/</t>
        </is>
      </c>
      <c r="D6737" t="inlineStr">
        <is>
          <t>destination_dining</t>
        </is>
      </c>
      <c r="E6737" t="inlineStr">
        <is>
          <t>RIU celebrates its 25th anniversary party in Mexico | RIU.com Blog</t>
        </is>
      </c>
      <c r="F6737" t="n">
        <v>4613</v>
      </c>
      <c r="G6737" t="inlineStr">
        <is>
          <t>2026-10-05</t>
        </is>
      </c>
      <c r="H6737" t="inlineStr">
        <is>
          <t>official</t>
        </is>
      </c>
      <c r="I6737" t="inlineStr">
        <is>
          <t>output/pages/129_riu-atoll-and-riu-palace-maldivas/destination_dining__riu.com__blog-en-hotel-riu-plaza-guadalajara-gets-decked-out-for-its-.md</t>
        </is>
      </c>
    </row>
    <row r="6738">
      <c r="A6738" t="n">
        <v>125</v>
      </c>
      <c r="B6738" t="inlineStr">
        <is>
          <t>Gili Lankanfushi</t>
        </is>
      </c>
      <c r="C6738" t="inlineStr">
        <is>
          <t>https://gili-lankanfushi.com/experience/snorkelling/</t>
        </is>
      </c>
      <c r="D6738" t="inlineStr">
        <is>
          <t>destination_dining</t>
        </is>
      </c>
      <c r="E6738" t="inlineStr">
        <is>
          <t>Snorkeling | Swimming with Sharks &amp; Turtles | Gili Lankanfushi Maldives</t>
        </is>
      </c>
      <c r="F6738" t="n">
        <v>1955</v>
      </c>
      <c r="G6738" t="inlineStr">
        <is>
          <t>2026-10-05</t>
        </is>
      </c>
      <c r="H6738" t="inlineStr">
        <is>
          <t>official</t>
        </is>
      </c>
      <c r="I6738" t="inlineStr">
        <is>
          <t>output/pages/125_gili-lankanfushi/destination_dining__gili-lankanfushi.com__experience-snorkelling.md</t>
        </is>
      </c>
    </row>
    <row r="6739">
      <c r="A6739" t="n">
        <v>126</v>
      </c>
      <c r="B6739" t="inlineStr">
        <is>
          <t>Centara Grand Island Resort &amp; Spa Maldives</t>
        </is>
      </c>
      <c r="C6739" t="inlineStr">
        <is>
          <t>https://www.centarahotelsresorts.com/centarareserve/romantic-events</t>
        </is>
      </c>
      <c r="D6739" t="inlineStr">
        <is>
          <t>destination_dining</t>
        </is>
      </c>
      <c r="E6739" t="inlineStr">
        <is>
          <t>Find the perfect venue for your proposal or wedding</t>
        </is>
      </c>
      <c r="F6739" t="n">
        <v>3715</v>
      </c>
      <c r="G6739" t="inlineStr">
        <is>
          <t>2026-10-05</t>
        </is>
      </c>
      <c r="H6739" t="inlineStr">
        <is>
          <t>official</t>
        </is>
      </c>
      <c r="I6739" t="inlineStr">
        <is>
          <t>output/pages/126_centara-grand-island-resort-spa-maldives/destination_dining__centarahotelsresorts.com__centarareserve-romantic-events.md</t>
        </is>
      </c>
    </row>
    <row r="6740">
      <c r="A6740" t="n">
        <v>129</v>
      </c>
      <c r="B6740" t="inlineStr">
        <is>
          <t>Riu Atoll and Riu Palace Maldivas</t>
        </is>
      </c>
      <c r="C6740" t="inlineStr">
        <is>
          <t>https://www.riu.com/blog/en/how-should-you-experience-mallorca-in-november/</t>
        </is>
      </c>
      <c r="D6740" t="inlineStr">
        <is>
          <t>excursions</t>
        </is>
      </c>
      <c r="E6740" t="inlineStr">
        <is>
          <t>Three essential Mallorcan hikes | Blog RIU.com</t>
        </is>
      </c>
      <c r="F6740" t="n">
        <v>2905</v>
      </c>
      <c r="G6740" t="inlineStr">
        <is>
          <t>2026-10-05</t>
        </is>
      </c>
      <c r="H6740" t="inlineStr">
        <is>
          <t>official</t>
        </is>
      </c>
      <c r="I6740" t="inlineStr">
        <is>
          <t>output/pages/129_riu-atoll-and-riu-palace-maldivas/excursions__riu.com__blog-en-how-should-you-experience-mallorca-in-november.md</t>
        </is>
      </c>
    </row>
    <row r="6741">
      <c r="A6741" t="n">
        <v>116</v>
      </c>
      <c r="B6741" t="inlineStr">
        <is>
          <t>Nova Maldives</t>
        </is>
      </c>
      <c r="C6741" t="inlineStr">
        <is>
          <t>https://nova-maldives.com/blog/post/best-honeymoon-resorts-in-maldives/</t>
        </is>
      </c>
      <c r="D6741" t="inlineStr">
        <is>
          <t>destination_dining</t>
        </is>
      </c>
      <c r="E6741" t="inlineStr">
        <is>
          <t>Best Honeymoon Resorts in Maldives | Blog | Nova Maldives</t>
        </is>
      </c>
      <c r="F6741" t="n">
        <v>3014</v>
      </c>
      <c r="G6741" t="inlineStr">
        <is>
          <t>2026-10-05</t>
        </is>
      </c>
      <c r="H6741" t="inlineStr">
        <is>
          <t>official</t>
        </is>
      </c>
      <c r="I6741" t="inlineStr">
        <is>
          <t>output/pages/116_nova-maldives/destination_dining__nova-maldives.com__blog-post-best-honeymoon-resorts-in-maldives.md</t>
        </is>
      </c>
    </row>
    <row r="6742">
      <c r="A6742" t="n">
        <v>125</v>
      </c>
      <c r="B6742" t="inlineStr">
        <is>
          <t>Gili Lankanfushi</t>
        </is>
      </c>
      <c r="C6742" t="inlineStr">
        <is>
          <t>https://gili-lankanfushi.com/experience/watersports/</t>
        </is>
      </c>
      <c r="D6742" t="inlineStr">
        <is>
          <t>destination_dining</t>
        </is>
      </c>
      <c r="E6742" t="inlineStr">
        <is>
          <t>Watersport Activities in Maldives | Gili Lankanfushi Maldives</t>
        </is>
      </c>
      <c r="F6742" t="n">
        <v>1837</v>
      </c>
      <c r="G6742" t="inlineStr">
        <is>
          <t>2026-10-05</t>
        </is>
      </c>
      <c r="H6742" t="inlineStr">
        <is>
          <t>official</t>
        </is>
      </c>
      <c r="I6742" t="inlineStr">
        <is>
          <t>output/pages/125_gili-lankanfushi/destination_dining__gili-lankanfushi.com__experience-watersports.md</t>
        </is>
      </c>
    </row>
    <row r="6743">
      <c r="A6743" t="n">
        <v>129</v>
      </c>
      <c r="B6743" t="inlineStr">
        <is>
          <t>Riu Atoll and Riu Palace Maldivas</t>
        </is>
      </c>
      <c r="C6743" t="inlineStr">
        <is>
          <t>https://www.riu.com/blog/en/new-years-eve-a-tradition-celebrated-in-lots-of-different-ways/</t>
        </is>
      </c>
      <c r="D6743" t="inlineStr">
        <is>
          <t>wedding</t>
        </is>
      </c>
      <c r="E6743" t="inlineStr">
        <is>
          <t>New Year's Eve at RIU: a tradition celebrated in lots of different ways | Blog RIU.com</t>
        </is>
      </c>
      <c r="F6743" t="n">
        <v>3199</v>
      </c>
      <c r="G6743" t="inlineStr">
        <is>
          <t>2026-10-05</t>
        </is>
      </c>
      <c r="H6743" t="inlineStr">
        <is>
          <t>official</t>
        </is>
      </c>
      <c r="I6743" t="inlineStr">
        <is>
          <t>output/pages/129_riu-atoll-and-riu-palace-maldivas/wedding__riu.com__blog-en-new-years-eve-a-tradition-celebrated-in-lots-of-diff.md</t>
        </is>
      </c>
    </row>
    <row r="6744">
      <c r="A6744" t="n">
        <v>126</v>
      </c>
      <c r="B6744" t="inlineStr">
        <is>
          <t>Centara Grand Island Resort &amp; Spa Maldives</t>
        </is>
      </c>
      <c r="C6744" t="inlineStr">
        <is>
          <t>https://www.centarahotelsresorts.com/chefpoohxdinner</t>
        </is>
      </c>
      <c r="D6744" t="inlineStr">
        <is>
          <t>destination_dining</t>
        </is>
      </c>
      <c r="E6744" t="inlineStr">
        <is>
          <t>Taste of Centara: Exclusive Dinner with Chef Pooh | Centara Hotels &amp; Resorts</t>
        </is>
      </c>
      <c r="F6744" t="n">
        <v>2074</v>
      </c>
      <c r="G6744" t="inlineStr">
        <is>
          <t>2026-10-05</t>
        </is>
      </c>
      <c r="H6744" t="inlineStr">
        <is>
          <t>official</t>
        </is>
      </c>
      <c r="I6744" t="inlineStr">
        <is>
          <t>output/pages/126_centara-grand-island-resort-spa-maldives/destination_dining__centarahotelsresorts.com__chefpoohxdinner.md</t>
        </is>
      </c>
    </row>
    <row r="6745">
      <c r="A6745" t="n">
        <v>129</v>
      </c>
      <c r="B6745" t="inlineStr">
        <is>
          <t>Riu Atoll and Riu Palace Maldivas</t>
        </is>
      </c>
      <c r="C6745" t="inlineStr">
        <is>
          <t>https://www.riu.com/blog/en/riu-brings-its-25th-anniversary-in-mexico-to-a-close/</t>
        </is>
      </c>
      <c r="D6745" t="inlineStr">
        <is>
          <t>destination_dining</t>
        </is>
      </c>
      <c r="E6745" t="inlineStr">
        <is>
          <t>RIU Hotels &amp; Resorts 25th Anniversary Party in Mexico | RIU.com Blog</t>
        </is>
      </c>
      <c r="F6745" t="n">
        <v>2443</v>
      </c>
      <c r="G6745" t="inlineStr">
        <is>
          <t>2026-10-05</t>
        </is>
      </c>
      <c r="H6745" t="inlineStr">
        <is>
          <t>official</t>
        </is>
      </c>
      <c r="I6745" t="inlineStr">
        <is>
          <t>output/pages/129_riu-atoll-and-riu-palace-maldivas/destination_dining__riu.com__blog-en-riu-brings-its-25th-anniversary-in-mexico-to-a-close.md</t>
        </is>
      </c>
    </row>
    <row r="6746">
      <c r="A6746" t="n">
        <v>125</v>
      </c>
      <c r="B6746" t="inlineStr">
        <is>
          <t>Gili Lankanfushi</t>
        </is>
      </c>
      <c r="C6746" t="inlineStr">
        <is>
          <t>https://gili-lankanfushi.com/experience/wedding-package-resort/</t>
        </is>
      </c>
      <c r="D6746" t="inlineStr">
        <is>
          <t>destination_dining</t>
        </is>
      </c>
      <c r="E6746" t="inlineStr">
        <is>
          <t>Romantic Maldives Wedding Venue - Gili Lankanfushi Resort</t>
        </is>
      </c>
      <c r="F6746" t="n">
        <v>1274</v>
      </c>
      <c r="G6746" t="inlineStr">
        <is>
          <t>2026-10-05</t>
        </is>
      </c>
      <c r="H6746" t="inlineStr">
        <is>
          <t>official</t>
        </is>
      </c>
      <c r="I6746" t="inlineStr">
        <is>
          <t>output/pages/125_gili-lankanfushi/destination_dining__gili-lankanfushi.com__experience-wedding-package-resort.md</t>
        </is>
      </c>
    </row>
    <row r="6747">
      <c r="A6747" t="n">
        <v>126</v>
      </c>
      <c r="B6747" t="inlineStr">
        <is>
          <t>Centara Grand Island Resort &amp; Spa Maldives</t>
        </is>
      </c>
      <c r="C6747" t="inlineStr">
        <is>
          <t>https://www.centarahotelsresorts.com/journal/adults-only-honeymoon-maldives-reasons</t>
        </is>
      </c>
      <c r="D6747" t="inlineStr">
        <is>
          <t>destination_dining</t>
        </is>
      </c>
      <c r="E6747" t="inlineStr">
        <is>
          <t>Why Couples Prefer an Adults-Only Resort for Honeymoons</t>
        </is>
      </c>
      <c r="F6747" t="n">
        <v>4578</v>
      </c>
      <c r="G6747" t="inlineStr">
        <is>
          <t>2026-10-05</t>
        </is>
      </c>
      <c r="H6747" t="inlineStr">
        <is>
          <t>official</t>
        </is>
      </c>
      <c r="I6747" t="inlineStr">
        <is>
          <t>output/pages/126_centara-grand-island-resort-spa-maldives/destination_dining__centarahotelsresorts.com__journal-adults-only-honeymoon-maldives-reasons.md</t>
        </is>
      </c>
    </row>
    <row r="6748">
      <c r="A6748" t="n">
        <v>129</v>
      </c>
      <c r="B6748" t="inlineStr">
        <is>
          <t>Riu Atoll and Riu Palace Maldivas</t>
        </is>
      </c>
      <c r="C6748" t="inlineStr">
        <is>
          <t>https://www.riu.com/blog/en/riu-celebrates-world-environment-day/</t>
        </is>
      </c>
      <c r="D6748" t="inlineStr">
        <is>
          <t>wedding</t>
        </is>
      </c>
      <c r="E6748" t="inlineStr">
        <is>
          <t>RIU celebrates World Environment Day at all its hotels</t>
        </is>
      </c>
      <c r="F6748" t="n">
        <v>2033</v>
      </c>
      <c r="G6748" t="inlineStr">
        <is>
          <t>2026-10-05</t>
        </is>
      </c>
      <c r="H6748" t="inlineStr">
        <is>
          <t>official</t>
        </is>
      </c>
      <c r="I6748" t="inlineStr">
        <is>
          <t>output/pages/129_riu-atoll-and-riu-palace-maldivas/wedding__riu.com__blog-en-riu-celebrates-world-environment-day.md</t>
        </is>
      </c>
    </row>
    <row r="6749">
      <c r="A6749" t="n">
        <v>116</v>
      </c>
      <c r="B6749" t="inlineStr">
        <is>
          <t>Nova Maldives</t>
        </is>
      </c>
      <c r="C6749" t="inlineStr">
        <is>
          <t>https://nova-maldives.com/blog/post/earth-hour-celebrations-in-the-maldives/</t>
        </is>
      </c>
      <c r="D6749" t="inlineStr">
        <is>
          <t>destination_dining</t>
        </is>
      </c>
      <c r="E6749" t="inlineStr">
        <is>
          <t>Earth Hour Celebrations in the Maldives | Blog | Nova Maldives</t>
        </is>
      </c>
      <c r="F6749" t="n">
        <v>2690</v>
      </c>
      <c r="G6749" t="inlineStr">
        <is>
          <t>2026-10-05</t>
        </is>
      </c>
      <c r="H6749" t="inlineStr">
        <is>
          <t>official</t>
        </is>
      </c>
      <c r="I6749" t="inlineStr">
        <is>
          <t>output/pages/116_nova-maldives/destination_dining__nova-maldives.com__blog-post-earth-hour-celebrations-in-the-maldives.md</t>
        </is>
      </c>
    </row>
    <row r="6750">
      <c r="A6750" t="n">
        <v>126</v>
      </c>
      <c r="B6750" t="inlineStr">
        <is>
          <t>Centara Grand Island Resort &amp; Spa Maldives</t>
        </is>
      </c>
      <c r="C6750" t="inlineStr">
        <is>
          <t>https://www.centarahotelsresorts.com/journal/an-unforgeable-culinary-experience-floating-markets-in-thailand</t>
        </is>
      </c>
      <c r="D6750" t="inlineStr">
        <is>
          <t>dining</t>
        </is>
      </c>
      <c r="E6750" t="inlineStr">
        <is>
          <t>An unforgettable culinary experience: Floating markets</t>
        </is>
      </c>
      <c r="F6750" t="n">
        <v>4128</v>
      </c>
      <c r="G6750" t="inlineStr">
        <is>
          <t>2026-10-05</t>
        </is>
      </c>
      <c r="H6750" t="inlineStr">
        <is>
          <t>official</t>
        </is>
      </c>
      <c r="I6750" t="inlineStr">
        <is>
          <t>output/pages/126_centara-grand-island-resort-spa-maldives/dining__centarahotelsresorts.com__journal-an-unforgeable-culinary-experience-floating-markets-.md</t>
        </is>
      </c>
    </row>
    <row r="6751">
      <c r="A6751" t="n">
        <v>125</v>
      </c>
      <c r="B6751" t="inlineStr">
        <is>
          <t>Gili Lankanfushi</t>
        </is>
      </c>
      <c r="C6751" t="inlineStr">
        <is>
          <t>https://gili-lankanfushi.com/gallery/20_glm_dolphin-cruise-experience-1/</t>
        </is>
      </c>
      <c r="D6751" t="inlineStr">
        <is>
          <t>destination_dining</t>
        </is>
      </c>
      <c r="E6751" t="inlineStr">
        <is>
          <t>Gallery | Gili Lankanfushi Maldives</t>
        </is>
      </c>
      <c r="F6751" t="n">
        <v>574</v>
      </c>
      <c r="G6751" t="inlineStr">
        <is>
          <t>2026-10-05</t>
        </is>
      </c>
      <c r="H6751" t="inlineStr">
        <is>
          <t>official</t>
        </is>
      </c>
      <c r="I6751" t="inlineStr">
        <is>
          <t>output/pages/125_gili-lankanfushi/destination_dining__gili-lankanfushi.com__gallery-20-glm-dolphin-cruise-experience-1.md</t>
        </is>
      </c>
    </row>
    <row r="6752">
      <c r="A6752" t="n">
        <v>129</v>
      </c>
      <c r="B6752" t="inlineStr">
        <is>
          <t>Riu Atoll and Riu Palace Maldivas</t>
        </is>
      </c>
      <c r="C6752" t="inlineStr">
        <is>
          <t>https://www.riu.com/blog/en/riu-dubai-an-unsurpassable-experience-with-all-inclusive/</t>
        </is>
      </c>
      <c r="D6752" t="inlineStr">
        <is>
          <t>excursions</t>
        </is>
      </c>
      <c r="E6752" t="inlineStr">
        <is>
          <t>RIU presents its experience in Dubai | RIU.com Blog</t>
        </is>
      </c>
      <c r="F6752" t="n">
        <v>1975</v>
      </c>
      <c r="G6752" t="inlineStr">
        <is>
          <t>2026-10-05</t>
        </is>
      </c>
      <c r="H6752" t="inlineStr">
        <is>
          <t>official</t>
        </is>
      </c>
      <c r="I6752" t="inlineStr">
        <is>
          <t>output/pages/129_riu-atoll-and-riu-palace-maldivas/excursions__riu.com__blog-en-riu-dubai-an-unsurpassable-experience-with-all-inclu.md</t>
        </is>
      </c>
    </row>
    <row r="6753">
      <c r="A6753" t="n">
        <v>125</v>
      </c>
      <c r="B6753" t="inlineStr">
        <is>
          <t>Gili Lankanfushi</t>
        </is>
      </c>
      <c r="C6753" t="inlineStr">
        <is>
          <t>https://gili-lankanfushi.com/gallery/glm_destination-dining-at-palm-beach/</t>
        </is>
      </c>
      <c r="D6753" t="inlineStr">
        <is>
          <t>destination_dining</t>
        </is>
      </c>
      <c r="E6753" t="inlineStr">
        <is>
          <t>Gallery | Gili Lankanfushi Maldives</t>
        </is>
      </c>
      <c r="F6753" t="n">
        <v>574</v>
      </c>
      <c r="G6753" t="inlineStr">
        <is>
          <t>2026-10-05</t>
        </is>
      </c>
      <c r="H6753" t="inlineStr">
        <is>
          <t>official</t>
        </is>
      </c>
      <c r="I6753" t="inlineStr">
        <is>
          <t>output/pages/125_gili-lankanfushi/destination_dining__gili-lankanfushi.com__gallery-glm-destination-dining-at-palm-beach.md</t>
        </is>
      </c>
    </row>
    <row r="6754">
      <c r="A6754" t="n">
        <v>126</v>
      </c>
      <c r="B6754" t="inlineStr">
        <is>
          <t>Centara Grand Island Resort &amp; Spa Maldives</t>
        </is>
      </c>
      <c r="C6754" t="inlineStr">
        <is>
          <t>https://www.centarahotelsresorts.com/journal/an-unforgettable-honeymoon-in-the-maldives</t>
        </is>
      </c>
      <c r="D6754" t="inlineStr">
        <is>
          <t>destination_dining</t>
        </is>
      </c>
      <c r="E6754" t="inlineStr">
        <is>
          <t>An unforgettable honeymoon in the Maldives</t>
        </is>
      </c>
      <c r="F6754" t="n">
        <v>4811</v>
      </c>
      <c r="G6754" t="inlineStr">
        <is>
          <t>2026-10-05</t>
        </is>
      </c>
      <c r="H6754" t="inlineStr">
        <is>
          <t>official</t>
        </is>
      </c>
      <c r="I6754" t="inlineStr">
        <is>
          <t>output/pages/126_centara-grand-island-resort-spa-maldives/destination_dining__centarahotelsresorts.com__journal-an-unforgettable-honeymoon-in-the-maldives.md</t>
        </is>
      </c>
    </row>
    <row r="6755">
      <c r="A6755" t="n">
        <v>129</v>
      </c>
      <c r="B6755" t="inlineStr">
        <is>
          <t>Riu Atoll and Riu Palace Maldivas</t>
        </is>
      </c>
      <c r="C6755" t="inlineStr">
        <is>
          <t>https://www.riu.com/blog/en/riu-jamaica-anniversary/</t>
        </is>
      </c>
      <c r="D6755" t="inlineStr">
        <is>
          <t>destination_dining</t>
        </is>
      </c>
      <c r="E6755" t="inlineStr">
        <is>
          <t>The RIU chain celebrates 20 years in Jamaica | Blog RIU.com</t>
        </is>
      </c>
      <c r="F6755" t="n">
        <v>5000</v>
      </c>
      <c r="G6755" t="inlineStr">
        <is>
          <t>2026-10-05</t>
        </is>
      </c>
      <c r="H6755" t="inlineStr">
        <is>
          <t>official</t>
        </is>
      </c>
      <c r="I6755" t="inlineStr">
        <is>
          <t>output/pages/129_riu-atoll-and-riu-palace-maldivas/destination_dining__riu.com__blog-en-riu-jamaica-anniversary.md</t>
        </is>
      </c>
    </row>
    <row r="6756">
      <c r="A6756" t="n">
        <v>116</v>
      </c>
      <c r="B6756" t="inlineStr">
        <is>
          <t>Nova Maldives</t>
        </is>
      </c>
      <c r="C6756" t="inlineStr">
        <is>
          <t>https://nova-maldives.com/blog/post/eid-al-fitr-celebrations-in-maldives/</t>
        </is>
      </c>
      <c r="D6756" t="inlineStr">
        <is>
          <t>destination_dining</t>
        </is>
      </c>
      <c r="E6756" t="inlineStr">
        <is>
          <t>Eid al-Fitr Celebrations in Maldives | Nova Maldives | Blog</t>
        </is>
      </c>
      <c r="F6756" t="n">
        <v>2908</v>
      </c>
      <c r="G6756" t="inlineStr">
        <is>
          <t>2026-10-05</t>
        </is>
      </c>
      <c r="H6756" t="inlineStr">
        <is>
          <t>official</t>
        </is>
      </c>
      <c r="I6756" t="inlineStr">
        <is>
          <t>output/pages/116_nova-maldives/destination_dining__nova-maldives.com__blog-post-eid-al-fitr-celebrations-in-maldives.md</t>
        </is>
      </c>
    </row>
    <row r="6757">
      <c r="A6757" t="n">
        <v>125</v>
      </c>
      <c r="B6757" t="inlineStr">
        <is>
          <t>Gili Lankanfushi</t>
        </is>
      </c>
      <c r="C6757" t="inlineStr">
        <is>
          <t>https://gili-lankanfushi.com/gallery/glm_sleep-under-the-stars_romantic-set-up/</t>
        </is>
      </c>
      <c r="D6757" t="inlineStr">
        <is>
          <t>destination_dining</t>
        </is>
      </c>
      <c r="E6757" t="inlineStr">
        <is>
          <t>Gallery | Gili Lankanfushi Maldives</t>
        </is>
      </c>
      <c r="F6757" t="n">
        <v>574</v>
      </c>
      <c r="G6757" t="inlineStr">
        <is>
          <t>2026-10-05</t>
        </is>
      </c>
      <c r="H6757" t="inlineStr">
        <is>
          <t>official</t>
        </is>
      </c>
      <c r="I6757" t="inlineStr">
        <is>
          <t>output/pages/125_gili-lankanfushi/destination_dining__gili-lankanfushi.com__gallery-glm-sleep-under-the-stars-romantic-set-up.md</t>
        </is>
      </c>
    </row>
    <row r="6758">
      <c r="A6758" t="n">
        <v>126</v>
      </c>
      <c r="B6758" t="inlineStr">
        <is>
          <t>Centara Grand Island Resort &amp; Spa Maldives</t>
        </is>
      </c>
      <c r="C6758" t="inlineStr">
        <is>
          <t>https://www.centarahotelsresorts.com/journal/best-spots-in-bangkok-to-celebrate-songkran</t>
        </is>
      </c>
      <c r="D6758" t="inlineStr">
        <is>
          <t>wedding</t>
        </is>
      </c>
      <c r="E6758" t="inlineStr">
        <is>
          <t>The 6 Best Spots In Bangkok For A Family-Friendly Songkran | Centara Hotels &amp; Resorts</t>
        </is>
      </c>
      <c r="F6758" t="n">
        <v>9198</v>
      </c>
      <c r="G6758" t="inlineStr">
        <is>
          <t>2026-10-05</t>
        </is>
      </c>
      <c r="H6758" t="inlineStr">
        <is>
          <t>official</t>
        </is>
      </c>
      <c r="I6758" t="inlineStr">
        <is>
          <t>output/pages/126_centara-grand-island-resort-spa-maldives/wedding__centarahotelsresorts.com__journal-best-spots-in-bangkok-to-celebrate-songkran.md</t>
        </is>
      </c>
    </row>
    <row r="6759">
      <c r="A6759" t="n">
        <v>129</v>
      </c>
      <c r="B6759" t="inlineStr">
        <is>
          <t>Riu Atoll and Riu Palace Maldivas</t>
        </is>
      </c>
      <c r="C6759" t="inlineStr">
        <is>
          <t>https://www.riu.com/blog/en/riu-launches-the-video-green-human-to-celebrate-the-world-environment-day/</t>
        </is>
      </c>
      <c r="D6759" t="inlineStr">
        <is>
          <t>wedding</t>
        </is>
      </c>
      <c r="E6759" t="inlineStr">
        <is>
          <t>RIU launches the video “Green &amp; Human” to celebrate the World Environment Day</t>
        </is>
      </c>
      <c r="F6759" t="n">
        <v>2593</v>
      </c>
      <c r="G6759" t="inlineStr">
        <is>
          <t>2026-10-05</t>
        </is>
      </c>
      <c r="H6759" t="inlineStr">
        <is>
          <t>official</t>
        </is>
      </c>
      <c r="I6759" t="inlineStr">
        <is>
          <t>output/pages/129_riu-atoll-and-riu-palace-maldivas/wedding__riu.com__blog-en-riu-launches-the-video-green-human-to-celebrate-the-.md</t>
        </is>
      </c>
    </row>
    <row r="6760">
      <c r="A6760" t="n">
        <v>125</v>
      </c>
      <c r="B6760" t="inlineStr">
        <is>
          <t>Gili Lankanfushi</t>
        </is>
      </c>
      <c r="C6760" t="inlineStr">
        <is>
          <t>https://gili-lankanfushi.com/gallery/glm_sunset-at-castaway/</t>
        </is>
      </c>
      <c r="D6760" t="inlineStr">
        <is>
          <t>destination_dining</t>
        </is>
      </c>
      <c r="E6760" t="inlineStr">
        <is>
          <t>Gallery | Gili Lankanfushi Maldives</t>
        </is>
      </c>
      <c r="F6760" t="n">
        <v>574</v>
      </c>
      <c r="G6760" t="inlineStr">
        <is>
          <t>2026-10-05</t>
        </is>
      </c>
      <c r="H6760" t="inlineStr">
        <is>
          <t>official</t>
        </is>
      </c>
      <c r="I6760" t="inlineStr">
        <is>
          <t>output/pages/125_gili-lankanfushi/destination_dining__gili-lankanfushi.com__gallery-glm-sunset-at-castaway.md</t>
        </is>
      </c>
    </row>
    <row r="6761">
      <c r="A6761" t="n">
        <v>129</v>
      </c>
      <c r="B6761" t="inlineStr">
        <is>
          <t>Riu Atoll and Riu Palace Maldivas</t>
        </is>
      </c>
      <c r="C6761" t="inlineStr">
        <is>
          <t>https://www.riu.com/blog/en/riu-madeira-in-the-mood-for-a-romantic-dinner/</t>
        </is>
      </c>
      <c r="D6761" t="inlineStr">
        <is>
          <t>destination_dining</t>
        </is>
      </c>
      <c r="E6761" t="inlineStr">
        <is>
          <t>Riu Madeira: in the mood for a romantic dinner?</t>
        </is>
      </c>
      <c r="F6761" t="n">
        <v>1679</v>
      </c>
      <c r="G6761" t="inlineStr">
        <is>
          <t>2026-10-05</t>
        </is>
      </c>
      <c r="H6761" t="inlineStr">
        <is>
          <t>official</t>
        </is>
      </c>
      <c r="I6761" t="inlineStr">
        <is>
          <t>output/pages/129_riu-atoll-and-riu-palace-maldivas/destination_dining__riu.com__blog-en-riu-madeira-in-the-mood-for-a-romantic-dinner.md</t>
        </is>
      </c>
    </row>
    <row r="6762">
      <c r="A6762" t="n">
        <v>126</v>
      </c>
      <c r="B6762" t="inlineStr">
        <is>
          <t>Centara Grand Island Resort &amp; Spa Maldives</t>
        </is>
      </c>
      <c r="C6762" t="inlineStr">
        <is>
          <t>https://www.centarahotelsresorts.com/journal/celebrate-songkran-in-pattaya</t>
        </is>
      </c>
      <c r="D6762" t="inlineStr">
        <is>
          <t>wedding</t>
        </is>
      </c>
      <c r="E6762" t="inlineStr">
        <is>
          <t>Best Spots for Songkran Fun in Pattaya with Family | Centara Hotels &amp; Resorts</t>
        </is>
      </c>
      <c r="F6762" t="n">
        <v>7901</v>
      </c>
      <c r="G6762" t="inlineStr">
        <is>
          <t>2026-10-05</t>
        </is>
      </c>
      <c r="H6762" t="inlineStr">
        <is>
          <t>official</t>
        </is>
      </c>
      <c r="I6762" t="inlineStr">
        <is>
          <t>output/pages/126_centara-grand-island-resort-spa-maldives/wedding__centarahotelsresorts.com__journal-celebrate-songkran-in-pattaya.md</t>
        </is>
      </c>
    </row>
    <row r="6763">
      <c r="A6763" t="n">
        <v>125</v>
      </c>
      <c r="B6763" t="inlineStr">
        <is>
          <t>Gili Lankanfushi</t>
        </is>
      </c>
      <c r="C6763" t="inlineStr">
        <is>
          <t>https://gili-lankanfushi.com/gili-veshi-environmental-initiatives/marine-biology-blog/earth-hour-2015-coral-lines-celebrates-1-year-anniversary/</t>
        </is>
      </c>
      <c r="D6763" t="inlineStr">
        <is>
          <t>destination_dining</t>
        </is>
      </c>
      <c r="E6763" t="inlineStr">
        <is>
          <t>Earth Hour 2015 – Coral Lines celebrates 1 year anniversary - Gili Lankanfushi Maldives</t>
        </is>
      </c>
      <c r="F6763" t="n">
        <v>1904</v>
      </c>
      <c r="G6763" t="inlineStr">
        <is>
          <t>2026-10-05</t>
        </is>
      </c>
      <c r="H6763" t="inlineStr">
        <is>
          <t>official</t>
        </is>
      </c>
      <c r="I6763" t="inlineStr">
        <is>
          <t>output/pages/125_gili-lankanfushi/destination_dining__gili-lankanfushi.com__gili-veshi-environmental-initiatives-marine-biology-blog-ear.md</t>
        </is>
      </c>
    </row>
    <row r="6764">
      <c r="A6764" t="n">
        <v>129</v>
      </c>
      <c r="B6764" t="inlineStr">
        <is>
          <t>Riu Atoll and Riu Palace Maldivas</t>
        </is>
      </c>
      <c r="C6764" t="inlineStr">
        <is>
          <t>https://www.riu.com/blog/en/riu-palace-antillas-anniversary/</t>
        </is>
      </c>
      <c r="D6764" t="inlineStr">
        <is>
          <t>destination_dining</t>
        </is>
      </c>
      <c r="E6764" t="inlineStr">
        <is>
          <t>The Riu Palace Antillas is ten! | RIU.com Blog</t>
        </is>
      </c>
      <c r="F6764" t="n">
        <v>3567</v>
      </c>
      <c r="G6764" t="inlineStr">
        <is>
          <t>2026-10-05</t>
        </is>
      </c>
      <c r="H6764" t="inlineStr">
        <is>
          <t>official</t>
        </is>
      </c>
      <c r="I6764" t="inlineStr">
        <is>
          <t>output/pages/129_riu-atoll-and-riu-palace-maldivas/destination_dining__riu.com__blog-en-riu-palace-antillas-anniversary.md</t>
        </is>
      </c>
    </row>
    <row r="6765">
      <c r="A6765" t="n">
        <v>129</v>
      </c>
      <c r="B6765" t="inlineStr">
        <is>
          <t>Riu Atoll and Riu Palace Maldivas</t>
        </is>
      </c>
      <c r="C6765" t="inlineStr">
        <is>
          <t>https://www.riu.com/blog/en/riu-palace-youve-got-to-experience-it/</t>
        </is>
      </c>
      <c r="D6765" t="inlineStr">
        <is>
          <t>excursions</t>
        </is>
      </c>
      <c r="E6765" t="inlineStr">
        <is>
          <t>Riu Palace, you've got to experience it</t>
        </is>
      </c>
      <c r="F6765" t="n">
        <v>2469</v>
      </c>
      <c r="G6765" t="inlineStr">
        <is>
          <t>2026-10-05</t>
        </is>
      </c>
      <c r="H6765" t="inlineStr">
        <is>
          <t>official</t>
        </is>
      </c>
      <c r="I6765" t="inlineStr">
        <is>
          <t>output/pages/129_riu-atoll-and-riu-palace-maldivas/excursions__riu.com__blog-en-riu-palace-youve-got-to-experience-it.md</t>
        </is>
      </c>
    </row>
    <row r="6766">
      <c r="A6766" t="n">
        <v>116</v>
      </c>
      <c r="B6766" t="inlineStr">
        <is>
          <t>Nova Maldives</t>
        </is>
      </c>
      <c r="C6766" t="inlineStr">
        <is>
          <t>https://nova-maldives.com/blog/post/exceptional-dining-experiences-at-nova-maldives/</t>
        </is>
      </c>
      <c r="D6766" t="inlineStr">
        <is>
          <t>destination_dining</t>
        </is>
      </c>
      <c r="E6766" t="inlineStr">
        <is>
          <t>Exceptional Dining Experiences at Nova Maldives | Blog</t>
        </is>
      </c>
      <c r="F6766" t="n">
        <v>2886</v>
      </c>
      <c r="G6766" t="inlineStr">
        <is>
          <t>2026-10-05</t>
        </is>
      </c>
      <c r="H6766" t="inlineStr">
        <is>
          <t>official</t>
        </is>
      </c>
      <c r="I6766" t="inlineStr">
        <is>
          <t>output/pages/116_nova-maldives/destination_dining__nova-maldives.com__blog-post-exceptional-dining-experiences-at-nova-maldives.md</t>
        </is>
      </c>
    </row>
    <row r="6767">
      <c r="A6767" t="n">
        <v>125</v>
      </c>
      <c r="B6767" t="inlineStr">
        <is>
          <t>Gili Lankanfushi</t>
        </is>
      </c>
      <c r="C6767" t="inlineStr">
        <is>
          <t>https://gili-lankanfushi.com/gili-veshi-environmental-initiatives/marine-biology-blog/gili-lankanfushi-celebrates-world-environment-day/</t>
        </is>
      </c>
      <c r="D6767" t="inlineStr">
        <is>
          <t>destination_dining</t>
        </is>
      </c>
      <c r="E6767" t="inlineStr">
        <is>
          <t>Gili Lankanfushi Celebrates World Environment Day - Gili Lankanfushi Maldives</t>
        </is>
      </c>
      <c r="F6767" t="n">
        <v>2928</v>
      </c>
      <c r="G6767" t="inlineStr">
        <is>
          <t>2026-10-05</t>
        </is>
      </c>
      <c r="H6767" t="inlineStr">
        <is>
          <t>official</t>
        </is>
      </c>
      <c r="I6767" t="inlineStr">
        <is>
          <t>output/pages/125_gili-lankanfushi/destination_dining__gili-lankanfushi.com__gili-veshi-environmental-initiatives-marine-biology-blog-gil.md</t>
        </is>
      </c>
    </row>
    <row r="6768">
      <c r="A6768" t="n">
        <v>129</v>
      </c>
      <c r="B6768" t="inlineStr">
        <is>
          <t>Riu Atoll and Riu Palace Maldivas</t>
        </is>
      </c>
      <c r="C6768" t="inlineStr">
        <is>
          <t>https://www.riu.com/blog/en/riu-plaza-berlin-celebrates-its-annual-itb-party/</t>
        </is>
      </c>
      <c r="D6768" t="inlineStr">
        <is>
          <t>wedding</t>
        </is>
      </c>
      <c r="E6768" t="inlineStr">
        <is>
          <t>Riu Plaza Berlin celebrates its annual ITB party together with over 300 guests - RIU.com | Blog</t>
        </is>
      </c>
      <c r="F6768" t="n">
        <v>2055</v>
      </c>
      <c r="G6768" t="inlineStr">
        <is>
          <t>2026-10-05</t>
        </is>
      </c>
      <c r="H6768" t="inlineStr">
        <is>
          <t>official</t>
        </is>
      </c>
      <c r="I6768" t="inlineStr">
        <is>
          <t>output/pages/129_riu-atoll-and-riu-palace-maldivas/wedding__riu.com__blog-en-riu-plaza-berlin-celebrates-its-annual-itb-party.md</t>
        </is>
      </c>
    </row>
    <row r="6769">
      <c r="A6769" t="n">
        <v>125</v>
      </c>
      <c r="B6769" t="inlineStr">
        <is>
          <t>Gili Lankanfushi</t>
        </is>
      </c>
      <c r="C6769" t="inlineStr">
        <is>
          <t>https://gili-lankanfushi.com/gili-veshi-environmental-initiatives/marine-biology-blog/migration-of-the-mantas-celebrating-world-manta-day-2022/</t>
        </is>
      </c>
      <c r="D6769" t="inlineStr">
        <is>
          <t>destination_dining</t>
        </is>
      </c>
      <c r="E6769" t="inlineStr">
        <is>
          <t>Migration of the Mantas- Celebrating World Manta Day 2022! - Gili Lankanfushi Maldives</t>
        </is>
      </c>
      <c r="F6769" t="n">
        <v>3105</v>
      </c>
      <c r="G6769" t="inlineStr">
        <is>
          <t>2026-10-05</t>
        </is>
      </c>
      <c r="H6769" t="inlineStr">
        <is>
          <t>official</t>
        </is>
      </c>
      <c r="I6769" t="inlineStr">
        <is>
          <t>output/pages/125_gili-lankanfushi/destination_dining__gili-lankanfushi.com__gili-veshi-environmental-initiatives-marine-biology-blog-mig.md</t>
        </is>
      </c>
    </row>
    <row r="6770">
      <c r="A6770" t="n">
        <v>129</v>
      </c>
      <c r="B6770" t="inlineStr">
        <is>
          <t>Riu Atoll and Riu Palace Maldivas</t>
        </is>
      </c>
      <c r="C6770" t="inlineStr">
        <is>
          <t>https://www.riu.com/blog/en/riu-shows-you-how-to-experience-a-true-new-york-adventure/</t>
        </is>
      </c>
      <c r="D6770" t="inlineStr">
        <is>
          <t>excursions</t>
        </is>
      </c>
      <c r="E6770" t="inlineStr">
        <is>
          <t>Live out an authentic New York adventure with RIU | Blog RIU.com</t>
        </is>
      </c>
      <c r="F6770" t="n">
        <v>3971</v>
      </c>
      <c r="G6770" t="inlineStr">
        <is>
          <t>2026-10-05</t>
        </is>
      </c>
      <c r="H6770" t="inlineStr">
        <is>
          <t>official</t>
        </is>
      </c>
      <c r="I6770" t="inlineStr">
        <is>
          <t>output/pages/129_riu-atoll-and-riu-palace-maldivas/excursions__riu.com__blog-en-riu-shows-you-how-to-experience-a-true-new-york-adve.md</t>
        </is>
      </c>
    </row>
    <row r="6771">
      <c r="A6771" t="n">
        <v>129</v>
      </c>
      <c r="B6771" t="inlineStr">
        <is>
          <t>Riu Atoll and Riu Palace Maldivas</t>
        </is>
      </c>
      <c r="C6771" t="inlineStr">
        <is>
          <t>https://www.riu.com/blog/en/riuland-a-unique-experience-for-the-little-ones-in-your-family/</t>
        </is>
      </c>
      <c r="D6771" t="inlineStr">
        <is>
          <t>excursions</t>
        </is>
      </c>
      <c r="E6771" t="inlineStr">
        <is>
          <t>RIU Land: The RIU Hotels &amp; Resorts Kids Club</t>
        </is>
      </c>
      <c r="F6771" t="n">
        <v>6170</v>
      </c>
      <c r="G6771" t="inlineStr">
        <is>
          <t>2026-10-05</t>
        </is>
      </c>
      <c r="H6771" t="inlineStr">
        <is>
          <t>official</t>
        </is>
      </c>
      <c r="I6771" t="inlineStr">
        <is>
          <t>output/pages/129_riu-atoll-and-riu-palace-maldivas/excursions__riu.com__blog-en-riuland-a-unique-experience-for-the-little-ones-in-y.md</t>
        </is>
      </c>
    </row>
    <row r="6772">
      <c r="A6772" t="n">
        <v>116</v>
      </c>
      <c r="B6772" t="inlineStr">
        <is>
          <t>Nova Maldives</t>
        </is>
      </c>
      <c r="C6772" t="inlineStr">
        <is>
          <t>https://nova-maldives.com/blog/post/experience-a-magical-maldives-festive-season/</t>
        </is>
      </c>
      <c r="D6772" t="inlineStr">
        <is>
          <t>destination_dining</t>
        </is>
      </c>
      <c r="E6772" t="inlineStr">
        <is>
          <t>Experience a Magical Maldives Festive Season - Nova</t>
        </is>
      </c>
      <c r="F6772" t="n">
        <v>3511</v>
      </c>
      <c r="G6772" t="inlineStr">
        <is>
          <t>2026-10-05</t>
        </is>
      </c>
      <c r="H6772" t="inlineStr">
        <is>
          <t>official</t>
        </is>
      </c>
      <c r="I6772" t="inlineStr">
        <is>
          <t>output/pages/116_nova-maldives/destination_dining__nova-maldives.com__blog-post-experience-a-magical-maldives-festive-season.md</t>
        </is>
      </c>
    </row>
    <row r="6773">
      <c r="A6773" t="n">
        <v>125</v>
      </c>
      <c r="B6773" t="inlineStr">
        <is>
          <t>Gili Lankanfushi</t>
        </is>
      </c>
      <c r="C6773" t="inlineStr">
        <is>
          <t>https://gili-lankanfushi.com/highlights/happenings/beneath-the-blue-festive-celebrations/</t>
        </is>
      </c>
      <c r="D6773" t="inlineStr">
        <is>
          <t>destination_dining</t>
        </is>
      </c>
      <c r="E6773" t="inlineStr">
        <is>
          <t>Beneath the Blue: Festive Celebrations - Gili Lankanfushi Maldives</t>
        </is>
      </c>
      <c r="F6773" t="n">
        <v>4893</v>
      </c>
      <c r="G6773" t="inlineStr">
        <is>
          <t>2026-10-05</t>
        </is>
      </c>
      <c r="H6773" t="inlineStr">
        <is>
          <t>official</t>
        </is>
      </c>
      <c r="I6773" t="inlineStr">
        <is>
          <t>output/pages/125_gili-lankanfushi/destination_dining__gili-lankanfushi.com__highlights-happenings-beneath-the-blue-festive-celebrations.md</t>
        </is>
      </c>
    </row>
    <row r="6774">
      <c r="A6774" t="n">
        <v>129</v>
      </c>
      <c r="B6774" t="inlineStr">
        <is>
          <t>Riu Atoll and Riu Palace Maldivas</t>
        </is>
      </c>
      <c r="C6774" t="inlineStr">
        <is>
          <t>https://www.riu.com/blog/en/romantic-holiday-riu-palace-jamaica/</t>
        </is>
      </c>
      <c r="D6774" t="inlineStr">
        <is>
          <t>destination_dining</t>
        </is>
      </c>
      <c r="E6774" t="inlineStr">
        <is>
          <t>Enjoy a romantic holiday at the Hotel Riu Palace Jamaica - RIU.com | Blog</t>
        </is>
      </c>
      <c r="F6774" t="n">
        <v>2062</v>
      </c>
      <c r="G6774" t="inlineStr">
        <is>
          <t>2026-10-05</t>
        </is>
      </c>
      <c r="H6774" t="inlineStr">
        <is>
          <t>official</t>
        </is>
      </c>
      <c r="I6774" t="inlineStr">
        <is>
          <t>output/pages/129_riu-atoll-and-riu-palace-maldivas/destination_dining__riu.com__blog-en-romantic-holiday-riu-palace-jamaica.md</t>
        </is>
      </c>
    </row>
    <row r="6775">
      <c r="A6775" t="n">
        <v>125</v>
      </c>
      <c r="B6775" t="inlineStr">
        <is>
          <t>Gili Lankanfushi</t>
        </is>
      </c>
      <c r="C6775" t="inlineStr">
        <is>
          <t>https://gili-lankanfushi.com/highlights/happenings/full-moon-dinner/</t>
        </is>
      </c>
      <c r="D6775" t="inlineStr">
        <is>
          <t>destination_dining</t>
        </is>
      </c>
      <c r="E6775" t="inlineStr">
        <is>
          <t>Full Moon Dinner - Gili Lankanfushi Maldives</t>
        </is>
      </c>
      <c r="F6775" t="n">
        <v>2462</v>
      </c>
      <c r="G6775" t="inlineStr">
        <is>
          <t>2026-10-05</t>
        </is>
      </c>
      <c r="H6775" t="inlineStr">
        <is>
          <t>official</t>
        </is>
      </c>
      <c r="I6775" t="inlineStr">
        <is>
          <t>output/pages/125_gili-lankanfushi/destination_dining__gili-lankanfushi.com__highlights-happenings-full-moon-dinner.md</t>
        </is>
      </c>
    </row>
    <row r="6776">
      <c r="A6776" t="n">
        <v>129</v>
      </c>
      <c r="B6776" t="inlineStr">
        <is>
          <t>Riu Atoll and Riu Palace Maldivas</t>
        </is>
      </c>
      <c r="C6776" t="inlineStr">
        <is>
          <t>https://www.riu.com/blog/en/tag/honeymoon/</t>
        </is>
      </c>
      <c r="D6776" t="inlineStr">
        <is>
          <t>destination_dining</t>
        </is>
      </c>
      <c r="E6776" t="inlineStr">
        <is>
          <t>Honeymoon Archivos RIU.com | Blog</t>
        </is>
      </c>
      <c r="F6776" t="n">
        <v>1265</v>
      </c>
      <c r="G6776" t="inlineStr">
        <is>
          <t>2026-10-05</t>
        </is>
      </c>
      <c r="H6776" t="inlineStr">
        <is>
          <t>official</t>
        </is>
      </c>
      <c r="I6776" t="inlineStr">
        <is>
          <t>output/pages/129_riu-atoll-and-riu-palace-maldivas/destination_dining__riu.com__blog-en-tag-honeymoon.md</t>
        </is>
      </c>
    </row>
    <row r="6777">
      <c r="A6777" t="n">
        <v>116</v>
      </c>
      <c r="B6777" t="inlineStr">
        <is>
          <t>Nova Maldives</t>
        </is>
      </c>
      <c r="C6777" t="inlineStr">
        <is>
          <t>https://nova-maldives.com/blog/post/feed-your-soul-destination-dining-experiences-at-nova-maldives/</t>
        </is>
      </c>
      <c r="D6777" t="inlineStr">
        <is>
          <t>destination_dining</t>
        </is>
      </c>
      <c r="E6777" t="inlineStr">
        <is>
          <t>Feed Your Soul: Destination Dining Experiences at Nova Maldives - Nova</t>
        </is>
      </c>
      <c r="F6777" t="n">
        <v>2742</v>
      </c>
      <c r="G6777" t="inlineStr">
        <is>
          <t>2026-10-05</t>
        </is>
      </c>
      <c r="H6777" t="inlineStr">
        <is>
          <t>official</t>
        </is>
      </c>
      <c r="I6777" t="inlineStr">
        <is>
          <t>output/pages/116_nova-maldives/destination_dining__nova-maldives.com__blog-post-feed-your-soul-destination-dining-experiences-at-n.md</t>
        </is>
      </c>
    </row>
    <row r="6778">
      <c r="A6778" t="n">
        <v>129</v>
      </c>
      <c r="B6778" t="inlineStr">
        <is>
          <t>Riu Atoll and Riu Palace Maldivas</t>
        </is>
      </c>
      <c r="C6778" t="inlineStr">
        <is>
          <t>https://www.riu.com/blog/en/the-5-best-riu-hotels-for-your-honeymoon/</t>
        </is>
      </c>
      <c r="D6778" t="inlineStr">
        <is>
          <t>destination_dining</t>
        </is>
      </c>
      <c r="E6778" t="inlineStr">
        <is>
          <t>The 5 best RIU hotels for your honeymoon</t>
        </is>
      </c>
      <c r="F6778" t="n">
        <v>2618</v>
      </c>
      <c r="G6778" t="inlineStr">
        <is>
          <t>2026-10-05</t>
        </is>
      </c>
      <c r="H6778" t="inlineStr">
        <is>
          <t>official</t>
        </is>
      </c>
      <c r="I6778" t="inlineStr">
        <is>
          <t>output/pages/129_riu-atoll-and-riu-palace-maldivas/destination_dining__riu.com__blog-en-the-5-best-riu-hotels-for-your-honeymoon.md</t>
        </is>
      </c>
    </row>
    <row r="6779">
      <c r="A6779" t="n">
        <v>125</v>
      </c>
      <c r="B6779" t="inlineStr">
        <is>
          <t>Gili Lankanfushi</t>
        </is>
      </c>
      <c r="C6779" t="inlineStr">
        <is>
          <t>https://gili-lankanfushi.com/highlights/happenings/october-exclusive-experiences/</t>
        </is>
      </c>
      <c r="D6779" t="inlineStr">
        <is>
          <t>destination_dining</t>
        </is>
      </c>
      <c r="E6779" t="inlineStr">
        <is>
          <t>October Exclusive Experiences - Gili Lankanfushi Maldives</t>
        </is>
      </c>
      <c r="F6779" t="n">
        <v>4353</v>
      </c>
      <c r="G6779" t="inlineStr">
        <is>
          <t>2026-10-05</t>
        </is>
      </c>
      <c r="H6779" t="inlineStr">
        <is>
          <t>official</t>
        </is>
      </c>
      <c r="I6779" t="inlineStr">
        <is>
          <t>output/pages/125_gili-lankanfushi/destination_dining__gili-lankanfushi.com__highlights-happenings-october-exclusive-experiences.md</t>
        </is>
      </c>
    </row>
    <row r="6780">
      <c r="A6780" t="n">
        <v>129</v>
      </c>
      <c r="B6780" t="inlineStr">
        <is>
          <t>Riu Atoll and Riu Palace Maldivas</t>
        </is>
      </c>
      <c r="C6780" t="inlineStr">
        <is>
          <t>https://www.riu.com/blog/en/the-experience-of-surfing-and-kite-surfing-in-mauritius-told-by-professionals/</t>
        </is>
      </c>
      <c r="D6780" t="inlineStr">
        <is>
          <t>diving</t>
        </is>
      </c>
      <c r="E6780" t="inlineStr">
        <is>
          <t>The experience of surfing and kite surfing in Mauritius told by professionals</t>
        </is>
      </c>
      <c r="F6780" t="n">
        <v>1960</v>
      </c>
      <c r="G6780" t="inlineStr">
        <is>
          <t>2026-10-05</t>
        </is>
      </c>
      <c r="H6780" t="inlineStr">
        <is>
          <t>official</t>
        </is>
      </c>
      <c r="I6780" t="inlineStr">
        <is>
          <t>output/pages/129_riu-atoll-and-riu-palace-maldivas/diving__riu.com__blog-en-the-experience-of-surfing-and-kite-surfing-in-maurit.md</t>
        </is>
      </c>
    </row>
    <row r="6781">
      <c r="A6781" t="n">
        <v>125</v>
      </c>
      <c r="B6781" t="inlineStr">
        <is>
          <t>Gili Lankanfushi</t>
        </is>
      </c>
      <c r="C6781" t="inlineStr">
        <is>
          <t>https://gili-lankanfushi.com/highlights/press-coverage/10-unique-experiences-not-to-be-missed-at-gili-lankanfushi-maldives/</t>
        </is>
      </c>
      <c r="D6781" t="inlineStr">
        <is>
          <t>destination_dining</t>
        </is>
      </c>
      <c r="E6781" t="inlineStr">
        <is>
          <t>10 Unique Experiences Not To Be Missed At Gili Lankanfushi Maldives - Gili Lankanfushi Maldives</t>
        </is>
      </c>
      <c r="F6781" t="n">
        <v>6885</v>
      </c>
      <c r="G6781" t="inlineStr">
        <is>
          <t>2026-10-05</t>
        </is>
      </c>
      <c r="H6781" t="inlineStr">
        <is>
          <t>official</t>
        </is>
      </c>
      <c r="I6781" t="inlineStr">
        <is>
          <t>output/pages/125_gili-lankanfushi/destination_dining__gili-lankanfushi.com__highlights-press-coverage-10-unique-experiences-not-to-be-mi.md</t>
        </is>
      </c>
    </row>
    <row r="6782">
      <c r="A6782" t="n">
        <v>116</v>
      </c>
      <c r="B6782" t="inlineStr">
        <is>
          <t>Nova Maldives</t>
        </is>
      </c>
      <c r="C6782" t="inlineStr">
        <is>
          <t>https://nova-maldives.com/blog/post/festive-celebrations-in-the-maldives/</t>
        </is>
      </c>
      <c r="D6782" t="inlineStr">
        <is>
          <t>destination_dining</t>
        </is>
      </c>
      <c r="E6782" t="inlineStr">
        <is>
          <t>Festive Celebrations in the Maldives | Nova Maldives | Blog</t>
        </is>
      </c>
      <c r="F6782" t="n">
        <v>3608</v>
      </c>
      <c r="G6782" t="inlineStr">
        <is>
          <t>2026-10-05</t>
        </is>
      </c>
      <c r="H6782" t="inlineStr">
        <is>
          <t>official</t>
        </is>
      </c>
      <c r="I6782" t="inlineStr">
        <is>
          <t>output/pages/116_nova-maldives/destination_dining__nova-maldives.com__blog-post-festive-celebrations-in-the-maldives.md</t>
        </is>
      </c>
    </row>
    <row r="6783">
      <c r="A6783" t="n">
        <v>129</v>
      </c>
      <c r="B6783" t="inlineStr">
        <is>
          <t>Riu Atoll and Riu Palace Maldivas</t>
        </is>
      </c>
      <c r="C6783" t="inlineStr">
        <is>
          <t>https://www.riu.com/blog/en/the-riu-palace-antillas-building-celebrates-its-40th-anniversary/</t>
        </is>
      </c>
      <c r="D6783" t="inlineStr">
        <is>
          <t>destination_dining</t>
        </is>
      </c>
      <c r="E6783" t="inlineStr">
        <is>
          <t>The Riu Palace Antillas building celebrates its 40th anniversary - RIU.com | Blog</t>
        </is>
      </c>
      <c r="F6783" t="n">
        <v>3976</v>
      </c>
      <c r="G6783" t="inlineStr">
        <is>
          <t>2026-10-05</t>
        </is>
      </c>
      <c r="H6783" t="inlineStr">
        <is>
          <t>official</t>
        </is>
      </c>
      <c r="I6783" t="inlineStr">
        <is>
          <t>output/pages/129_riu-atoll-and-riu-palace-maldivas/destination_dining__riu.com__blog-en-the-riu-palace-antillas-building-celebrates-its-40th.md</t>
        </is>
      </c>
    </row>
    <row r="6784">
      <c r="A6784" t="n">
        <v>125</v>
      </c>
      <c r="B6784" t="inlineStr">
        <is>
          <t>Gili Lankanfushi</t>
        </is>
      </c>
      <c r="C6784" t="inlineStr">
        <is>
          <t>https://gili-lankanfushi.com/highlights/press-coverage/flying-solo-at-gili-lankanfushi-introducing-new-experiences-for-single-travellers/</t>
        </is>
      </c>
      <c r="D6784" t="inlineStr">
        <is>
          <t>destination_dining</t>
        </is>
      </c>
      <c r="E6784" t="inlineStr">
        <is>
          <t>Flying Solo At Gili Lankanfushi – Introducing New Experiences For Single Travellers - Gili Lankanfushi Maldives</t>
        </is>
      </c>
      <c r="F6784" t="n">
        <v>3986</v>
      </c>
      <c r="G6784" t="inlineStr">
        <is>
          <t>2026-10-05</t>
        </is>
      </c>
      <c r="H6784" t="inlineStr">
        <is>
          <t>official</t>
        </is>
      </c>
      <c r="I6784" t="inlineStr">
        <is>
          <t>output/pages/125_gili-lankanfushi/destination_dining__gili-lankanfushi.com__highlights-press-coverage-flying-solo-at-gili-lankanfushi-in.md</t>
        </is>
      </c>
    </row>
    <row r="6785">
      <c r="A6785" t="n">
        <v>129</v>
      </c>
      <c r="B6785" t="inlineStr">
        <is>
          <t>Riu Atoll and Riu Palace Maldivas</t>
        </is>
      </c>
      <c r="C6785" t="inlineStr">
        <is>
          <t>https://www.riu.com/blog/en/the-riu-plaza-london-victoria-hotel-celebrates-its-first-anniversary/</t>
        </is>
      </c>
      <c r="D6785" t="inlineStr">
        <is>
          <t>destination_dining</t>
        </is>
      </c>
      <c r="E6785" t="inlineStr">
        <is>
          <t>The Riu Plaza London Victoria is one year old | RIU.com Blog</t>
        </is>
      </c>
      <c r="F6785" t="n">
        <v>3065</v>
      </c>
      <c r="G6785" t="inlineStr">
        <is>
          <t>2026-10-05</t>
        </is>
      </c>
      <c r="H6785" t="inlineStr">
        <is>
          <t>official</t>
        </is>
      </c>
      <c r="I6785" t="inlineStr">
        <is>
          <t>output/pages/129_riu-atoll-and-riu-palace-maldivas/destination_dining__riu.com__blog-en-the-riu-plaza-london-victoria-hotel-celebrates-its-f.md</t>
        </is>
      </c>
    </row>
    <row r="6786">
      <c r="A6786" t="n">
        <v>125</v>
      </c>
      <c r="B6786" t="inlineStr">
        <is>
          <t>Gili Lankanfushi</t>
        </is>
      </c>
      <c r="C6786" t="inlineStr">
        <is>
          <t>https://gili-lankanfushi.com/highlights/press-coverage/gili-lankanfushi-maldives-awarded-best-honeymoon-resort/</t>
        </is>
      </c>
      <c r="D6786" t="inlineStr">
        <is>
          <t>destination_dining</t>
        </is>
      </c>
      <c r="E6786" t="inlineStr">
        <is>
          <t>Gili Lankanfushi Maldives, Awarded Best Honeymoon Resort - Gili Lankanfushi Maldives</t>
        </is>
      </c>
      <c r="F6786" t="n">
        <v>6631</v>
      </c>
      <c r="G6786" t="inlineStr">
        <is>
          <t>2026-10-05</t>
        </is>
      </c>
      <c r="H6786" t="inlineStr">
        <is>
          <t>official</t>
        </is>
      </c>
      <c r="I6786" t="inlineStr">
        <is>
          <t>output/pages/125_gili-lankanfushi/destination_dining__gili-lankanfushi.com__highlights-press-coverage-gili-lankanfushi-maldives-awarded-.md</t>
        </is>
      </c>
    </row>
    <row r="6787">
      <c r="A6787" t="n">
        <v>125</v>
      </c>
      <c r="B6787" t="inlineStr">
        <is>
          <t>Gili Lankanfushi</t>
        </is>
      </c>
      <c r="C6787" t="inlineStr">
        <is>
          <t>https://gili-lankanfushi.com/highlights/press-coverage/gili-lankanfushi-maldives-introduces-new-gastronomic-vision-with-restaurant-relaunch-and-new-gourmet-experiences/</t>
        </is>
      </c>
      <c r="D6787" t="inlineStr">
        <is>
          <t>destination_dining</t>
        </is>
      </c>
      <c r="E6787" t="inlineStr">
        <is>
          <t>Gili Lankanfushi, Maldives, Introduces New Gastronomic Vision With Restaurant Relaunch And New Gourmet Experiences - Gil</t>
        </is>
      </c>
      <c r="F6787" t="n">
        <v>3637</v>
      </c>
      <c r="G6787" t="inlineStr">
        <is>
          <t>2026-10-05</t>
        </is>
      </c>
      <c r="H6787" t="inlineStr">
        <is>
          <t>official</t>
        </is>
      </c>
      <c r="I6787" t="inlineStr">
        <is>
          <t>output/pages/125_gili-lankanfushi/destination_dining__gili-lankanfushi.com__highlights-press-coverage-gili-lankanfushi-maldives-introduc.md</t>
        </is>
      </c>
    </row>
    <row r="6788">
      <c r="A6788" t="n">
        <v>116</v>
      </c>
      <c r="B6788" t="inlineStr">
        <is>
          <t>Nova Maldives</t>
        </is>
      </c>
      <c r="C6788" t="inlineStr">
        <is>
          <t>https://nova-maldives.com/blog/post/from-christmas-to-new-years-festive-celebrations-at-nova-maldives/</t>
        </is>
      </c>
      <c r="D6788" t="inlineStr">
        <is>
          <t>destination_dining</t>
        </is>
      </c>
      <c r="E6788" t="inlineStr">
        <is>
          <t>From Christmas to New Years Festive Celebrations | Nova Maldives</t>
        </is>
      </c>
      <c r="F6788" t="n">
        <v>2319</v>
      </c>
      <c r="G6788" t="inlineStr">
        <is>
          <t>2026-10-05</t>
        </is>
      </c>
      <c r="H6788" t="inlineStr">
        <is>
          <t>official</t>
        </is>
      </c>
      <c r="I6788" t="inlineStr">
        <is>
          <t>output/pages/116_nova-maldives/destination_dining__nova-maldives.com__blog-post-from-christmas-to-new-years-festive-celebrations-a.md</t>
        </is>
      </c>
    </row>
    <row r="6789">
      <c r="A6789" t="n">
        <v>125</v>
      </c>
      <c r="B6789" t="inlineStr">
        <is>
          <t>Gili Lankanfushi</t>
        </is>
      </c>
      <c r="C6789" t="inlineStr">
        <is>
          <t>https://gili-lankanfushi.com/highlights/press-coverage/holistic-healing-for-body-and-soul-gili-lankanfushi-introduces-revolutionary-new-wellness-experiences-at-meera-spa/</t>
        </is>
      </c>
      <c r="D6789" t="inlineStr">
        <is>
          <t>destination_dining</t>
        </is>
      </c>
      <c r="E6789" t="inlineStr">
        <is>
          <t>Holistic Healing For Body And Soul: Gili Lankanfushi Introduces Revolutionary New Wellness Experiences At Meera Spa - Gi</t>
        </is>
      </c>
      <c r="F6789" t="n">
        <v>4920</v>
      </c>
      <c r="G6789" t="inlineStr">
        <is>
          <t>2026-10-05</t>
        </is>
      </c>
      <c r="H6789" t="inlineStr">
        <is>
          <t>official</t>
        </is>
      </c>
      <c r="I6789" t="inlineStr">
        <is>
          <t>output/pages/125_gili-lankanfushi/destination_dining__gili-lankanfushi.com__highlights-press-coverage-holistic-healing-for-body-and-soul.md</t>
        </is>
      </c>
    </row>
    <row r="6790">
      <c r="A6790" t="n">
        <v>125</v>
      </c>
      <c r="B6790" t="inlineStr">
        <is>
          <t>Gili Lankanfushi</t>
        </is>
      </c>
      <c r="C6790" t="inlineStr">
        <is>
          <t>https://gili-lankanfushi.com/highlights/press-coverage/paddle-against-plastic-gili-lankanfushi-celebrates-earth-hour-and-global-recycling-day-with-a-range-of-new-activities-and-guest-experiences/</t>
        </is>
      </c>
      <c r="D6790" t="inlineStr">
        <is>
          <t>destination_dining</t>
        </is>
      </c>
      <c r="E6790" t="inlineStr">
        <is>
          <t xml:space="preserve">Paddle Against Plastic – Gili Lankanfushi Celebrates Earth Hour And Global Recycling Day With A Range Of New Activities </t>
        </is>
      </c>
      <c r="F6790" t="n">
        <v>4299</v>
      </c>
      <c r="G6790" t="inlineStr">
        <is>
          <t>2026-10-05</t>
        </is>
      </c>
      <c r="H6790" t="inlineStr">
        <is>
          <t>official</t>
        </is>
      </c>
      <c r="I6790" t="inlineStr">
        <is>
          <t>output/pages/125_gili-lankanfushi/destination_dining__gili-lankanfushi.com__highlights-press-coverage-paddle-against-plastic-gili-lankan.md</t>
        </is>
      </c>
    </row>
    <row r="6791">
      <c r="A6791" t="n">
        <v>125</v>
      </c>
      <c r="B6791" t="inlineStr">
        <is>
          <t>Gili Lankanfushi</t>
        </is>
      </c>
      <c r="C6791" t="inlineStr">
        <is>
          <t>https://gili-lankanfushi.com/highlights/press-coverage/secret-wedding-experience-the-most-luxury-and-intimate-way-for-couples-to-say-i-do-in-the-maldives/</t>
        </is>
      </c>
      <c r="D6791" t="inlineStr">
        <is>
          <t>destination_dining</t>
        </is>
      </c>
      <c r="E6791" t="inlineStr">
        <is>
          <t>Secret Wedding Experience – The Most Luxury And Intimate Way For Couples To Say “I Do” In The Maldives - Gili Lankanfush</t>
        </is>
      </c>
      <c r="F6791" t="n">
        <v>5968</v>
      </c>
      <c r="G6791" t="inlineStr">
        <is>
          <t>2026-10-05</t>
        </is>
      </c>
      <c r="H6791" t="inlineStr">
        <is>
          <t>official</t>
        </is>
      </c>
      <c r="I6791" t="inlineStr">
        <is>
          <t>output/pages/125_gili-lankanfushi/destination_dining__gili-lankanfushi.com__highlights-press-coverage-secret-wedding-experience-the-most.md</t>
        </is>
      </c>
    </row>
    <row r="6792">
      <c r="A6792" t="n">
        <v>125</v>
      </c>
      <c r="B6792" t="inlineStr">
        <is>
          <t>Gili Lankanfushi</t>
        </is>
      </c>
      <c r="C6792" t="inlineStr">
        <is>
          <t>https://gili-lankanfushi.com/offers/gili-romance-story/</t>
        </is>
      </c>
      <c r="D6792" t="inlineStr">
        <is>
          <t>destination_dining</t>
        </is>
      </c>
      <c r="E6792" t="inlineStr">
        <is>
          <t>Gili Romance Story | Gili Lankanfushi Maldives</t>
        </is>
      </c>
      <c r="F6792" t="n">
        <v>3037</v>
      </c>
      <c r="G6792" t="inlineStr">
        <is>
          <t>2026-10-05</t>
        </is>
      </c>
      <c r="H6792" t="inlineStr">
        <is>
          <t>official</t>
        </is>
      </c>
      <c r="I6792" t="inlineStr">
        <is>
          <t>output/pages/125_gili-lankanfushi/destination_dining__gili-lankanfushi.com__offers-gili-romance-story.md</t>
        </is>
      </c>
    </row>
    <row r="6793">
      <c r="A6793" t="n">
        <v>125</v>
      </c>
      <c r="B6793" t="inlineStr">
        <is>
          <t>Gili Lankanfushi</t>
        </is>
      </c>
      <c r="C6793" t="inlineStr">
        <is>
          <t>https://gili-lankanfushi.com/offers/gili-solo-experience/</t>
        </is>
      </c>
      <c r="D6793" t="inlineStr">
        <is>
          <t>destination_dining</t>
        </is>
      </c>
      <c r="E6793" t="inlineStr">
        <is>
          <t>Gili Solo Experience | Gili Lankanfushi Maldives</t>
        </is>
      </c>
      <c r="F6793" t="n">
        <v>3085</v>
      </c>
      <c r="G6793" t="inlineStr">
        <is>
          <t>2026-10-05</t>
        </is>
      </c>
      <c r="H6793" t="inlineStr">
        <is>
          <t>official</t>
        </is>
      </c>
      <c r="I6793" t="inlineStr">
        <is>
          <t>output/pages/125_gili-lankanfushi/destination_dining__gili-lankanfushi.com__offers-gili-solo-experience.md</t>
        </is>
      </c>
    </row>
    <row r="6794">
      <c r="A6794" t="n">
        <v>116</v>
      </c>
      <c r="B6794" t="inlineStr">
        <is>
          <t>Nova Maldives</t>
        </is>
      </c>
      <c r="C6794" t="inlineStr">
        <is>
          <t>https://nova-maldives.com/blog/post/honeymoon-in-the-maldives-your-soulful-romantic-getaway/</t>
        </is>
      </c>
      <c r="D6794" t="inlineStr">
        <is>
          <t>destination_dining</t>
        </is>
      </c>
      <c r="E6794" t="inlineStr">
        <is>
          <t>Things to do in Maldives for Couples | Blogs | Nova Maldives Resort</t>
        </is>
      </c>
      <c r="F6794" t="n">
        <v>3515</v>
      </c>
      <c r="G6794" t="inlineStr">
        <is>
          <t>2026-10-05</t>
        </is>
      </c>
      <c r="H6794" t="inlineStr">
        <is>
          <t>official</t>
        </is>
      </c>
      <c r="I6794" t="inlineStr">
        <is>
          <t>output/pages/116_nova-maldives/destination_dining__nova-maldives.com__blog-post-honeymoon-in-the-maldives-your-soulful-romantic-ge.md</t>
        </is>
      </c>
    </row>
    <row r="6795">
      <c r="A6795" t="n">
        <v>125</v>
      </c>
      <c r="B6795" t="inlineStr">
        <is>
          <t>Gili Lankanfushi</t>
        </is>
      </c>
      <c r="C6795" t="inlineStr">
        <is>
          <t>https://gili-lankanfushi.com/uncategorized/lunar-new-year-experience/</t>
        </is>
      </c>
      <c r="D6795" t="inlineStr">
        <is>
          <t>destination_dining</t>
        </is>
      </c>
      <c r="E6795" t="inlineStr">
        <is>
          <t>Lunar New Year Experience - A Spirited Island Celebration - Gili Lankanfushi Maldives</t>
        </is>
      </c>
      <c r="F6795" t="n">
        <v>3189</v>
      </c>
      <c r="G6795" t="inlineStr">
        <is>
          <t>2026-10-05</t>
        </is>
      </c>
      <c r="H6795" t="inlineStr">
        <is>
          <t>official</t>
        </is>
      </c>
      <c r="I6795" t="inlineStr">
        <is>
          <t>output/pages/125_gili-lankanfushi/destination_dining__gili-lankanfushi.com__uncategorized-lunar-new-year-experience.md</t>
        </is>
      </c>
    </row>
    <row r="6796">
      <c r="A6796" t="n">
        <v>116</v>
      </c>
      <c r="B6796" t="inlineStr">
        <is>
          <t>Nova Maldives</t>
        </is>
      </c>
      <c r="C6796" t="inlineStr">
        <is>
          <t>https://nova-maldives.com/blog/post/plan-your-honeymoon-in-the-maldives-at-nova/</t>
        </is>
      </c>
      <c r="D6796" t="inlineStr">
        <is>
          <t>destination_dining</t>
        </is>
      </c>
      <c r="E6796" t="inlineStr">
        <is>
          <t>Plan Your Honeymoon in the Maldives at Nova Maldives | Blog</t>
        </is>
      </c>
      <c r="F6796" t="n">
        <v>2796</v>
      </c>
      <c r="G6796" t="inlineStr">
        <is>
          <t>2026-10-05</t>
        </is>
      </c>
      <c r="H6796" t="inlineStr">
        <is>
          <t>official</t>
        </is>
      </c>
      <c r="I6796" t="inlineStr">
        <is>
          <t>output/pages/116_nova-maldives/destination_dining__nova-maldives.com__blog-post-plan-your-honeymoon-in-the-maldives-at-nova.md</t>
        </is>
      </c>
    </row>
    <row r="6797">
      <c r="A6797" t="n">
        <v>116</v>
      </c>
      <c r="B6797" t="inlineStr">
        <is>
          <t>Nova Maldives</t>
        </is>
      </c>
      <c r="C6797" t="inlineStr">
        <is>
          <t>https://nova-maldives.com/blog/post/romantic-experiences-at-nova-maldives/</t>
        </is>
      </c>
      <c r="D6797" t="inlineStr">
        <is>
          <t>destination_dining</t>
        </is>
      </c>
      <c r="E6797" t="inlineStr">
        <is>
          <t>Romantic Experiences at Nova Maldives | Blog | Nova Maldives</t>
        </is>
      </c>
      <c r="F6797" t="n">
        <v>3636</v>
      </c>
      <c r="G6797" t="inlineStr">
        <is>
          <t>2026-10-05</t>
        </is>
      </c>
      <c r="H6797" t="inlineStr">
        <is>
          <t>official</t>
        </is>
      </c>
      <c r="I6797" t="inlineStr">
        <is>
          <t>output/pages/116_nova-maldives/destination_dining__nova-maldives.com__blog-post-romantic-experiences-at-nova-maldives.md</t>
        </is>
      </c>
    </row>
    <row r="6798">
      <c r="A6798" t="n">
        <v>116</v>
      </c>
      <c r="B6798" t="inlineStr">
        <is>
          <t>Nova Maldives</t>
        </is>
      </c>
      <c r="C6798" t="inlineStr">
        <is>
          <t>https://nova-maldives.com/blog/post/romantic-honeymoon-resorts-in-the-maldives/</t>
        </is>
      </c>
      <c r="D6798" t="inlineStr">
        <is>
          <t>destination_dining</t>
        </is>
      </c>
      <c r="E6798" t="inlineStr">
        <is>
          <t>Romantic Honeymoon Resorts in the Maldives | Nova Maldives | Blog</t>
        </is>
      </c>
      <c r="F6798" t="n">
        <v>3285</v>
      </c>
      <c r="G6798" t="inlineStr">
        <is>
          <t>2026-10-05</t>
        </is>
      </c>
      <c r="H6798" t="inlineStr">
        <is>
          <t>official</t>
        </is>
      </c>
      <c r="I6798" t="inlineStr">
        <is>
          <t>output/pages/116_nova-maldives/destination_dining__nova-maldives.com__blog-post-romantic-honeymoon-resorts-in-the-maldives.md</t>
        </is>
      </c>
    </row>
    <row r="6799">
      <c r="A6799" t="n">
        <v>116</v>
      </c>
      <c r="B6799" t="inlineStr">
        <is>
          <t>Nova Maldives</t>
        </is>
      </c>
      <c r="C6799" t="inlineStr">
        <is>
          <t>https://nova-maldives.com/blog/post/romantic-valentines-day-ideas-in-the-maldives/</t>
        </is>
      </c>
      <c r="D6799" t="inlineStr">
        <is>
          <t>destination_dining</t>
        </is>
      </c>
      <c r="E6799" t="inlineStr">
        <is>
          <t>Romantic Valentine's Day Ideas in the Maldives | Blog | Nova Maldives</t>
        </is>
      </c>
      <c r="F6799" t="n">
        <v>2516</v>
      </c>
      <c r="G6799" t="inlineStr">
        <is>
          <t>2026-10-05</t>
        </is>
      </c>
      <c r="H6799" t="inlineStr">
        <is>
          <t>official</t>
        </is>
      </c>
      <c r="I6799" t="inlineStr">
        <is>
          <t>output/pages/116_nova-maldives/destination_dining__nova-maldives.com__blog-post-romantic-valentines-day-ideas-in-the-maldives.md</t>
        </is>
      </c>
    </row>
    <row r="6800">
      <c r="A6800" t="n">
        <v>136</v>
      </c>
      <c r="B6800" t="inlineStr">
        <is>
          <t>Finolhu Baa Atoll Maldives</t>
        </is>
      </c>
      <c r="C6800" t="inlineStr">
        <is>
          <t>https://www.finolhu.com/bespoke-wedding-experiences/</t>
        </is>
      </c>
      <c r="D6800" t="inlineStr">
        <is>
          <t>wedding</t>
        </is>
      </c>
      <c r="E6800" t="inlineStr">
        <is>
          <t>Luxury Resort in Maldives | Bespoke Wedding Experiences</t>
        </is>
      </c>
      <c r="F6800" t="n">
        <v>2254</v>
      </c>
      <c r="G6800" t="inlineStr">
        <is>
          <t>2026-10-05</t>
        </is>
      </c>
      <c r="H6800" t="inlineStr">
        <is>
          <t>official</t>
        </is>
      </c>
      <c r="I6800" t="inlineStr">
        <is>
          <t>output/pages/136_finolhu-baa-atoll-maldives/wedding__finolhu.com__bespoke-wedding-experiences.md</t>
        </is>
      </c>
    </row>
    <row r="6801">
      <c r="A6801" t="n">
        <v>116</v>
      </c>
      <c r="B6801" t="inlineStr">
        <is>
          <t>Nova Maldives</t>
        </is>
      </c>
      <c r="C6801" t="inlineStr">
        <is>
          <t>https://nova-maldives.com/blog/post/say-i-do-celebrating-weddings-in-the-maldives/</t>
        </is>
      </c>
      <c r="D6801" t="inlineStr">
        <is>
          <t>destination_dining</t>
        </is>
      </c>
      <c r="E6801" t="inlineStr">
        <is>
          <t>Say I Do: Celebrating Weddings in the Maldives - Nova</t>
        </is>
      </c>
      <c r="F6801" t="n">
        <v>2001</v>
      </c>
      <c r="G6801" t="inlineStr">
        <is>
          <t>2026-10-05</t>
        </is>
      </c>
      <c r="H6801" t="inlineStr">
        <is>
          <t>official</t>
        </is>
      </c>
      <c r="I6801" t="inlineStr">
        <is>
          <t>output/pages/116_nova-maldives/destination_dining__nova-maldives.com__blog-post-say-i-do-celebrating-weddings-in-the-maldives.md</t>
        </is>
      </c>
    </row>
    <row r="6802">
      <c r="A6802" t="n">
        <v>136</v>
      </c>
      <c r="B6802" t="inlineStr">
        <is>
          <t>Finolhu Baa Atoll Maldives</t>
        </is>
      </c>
      <c r="C6802" t="inlineStr">
        <is>
          <t>https://www.finolhu.com/experience-genuine-maldivian-soul-with-finolhu-baa-atolls-new-roohu-personalized-service-for-the-two-bedroom-villas/</t>
        </is>
      </c>
      <c r="D6802" t="inlineStr">
        <is>
          <t>diving</t>
        </is>
      </c>
      <c r="E6802" t="inlineStr">
        <is>
          <t>Luxury Resort in Maldives | New Roohu personalized service for the two-bedroom villas</t>
        </is>
      </c>
      <c r="F6802" t="n">
        <v>2016</v>
      </c>
      <c r="G6802" t="inlineStr">
        <is>
          <t>2026-10-05</t>
        </is>
      </c>
      <c r="H6802" t="inlineStr">
        <is>
          <t>official</t>
        </is>
      </c>
      <c r="I6802" t="inlineStr">
        <is>
          <t>output/pages/136_finolhu-baa-atoll-maldives/diving__finolhu.com__experience-genuine-maldivian-soul-with-finolhu-baa-atolls-ne.md</t>
        </is>
      </c>
    </row>
    <row r="6803">
      <c r="A6803" t="n">
        <v>116</v>
      </c>
      <c r="B6803" t="inlineStr">
        <is>
          <t>Nova Maldives</t>
        </is>
      </c>
      <c r="C6803" t="inlineStr">
        <is>
          <t>https://nova-maldives.com/blog/post/scuba-diving-in-south-ari-atoll-celebrate-womens-dive-day-at-nova-maldives/</t>
        </is>
      </c>
      <c r="D6803" t="inlineStr">
        <is>
          <t>destination_dining</t>
        </is>
      </c>
      <c r="E6803" t="inlineStr">
        <is>
          <t>Celebrate Women’s Dive Day at Nova Maldives | Blog</t>
        </is>
      </c>
      <c r="F6803" t="n">
        <v>2647</v>
      </c>
      <c r="G6803" t="inlineStr">
        <is>
          <t>2026-10-05</t>
        </is>
      </c>
      <c r="H6803" t="inlineStr">
        <is>
          <t>official</t>
        </is>
      </c>
      <c r="I6803" t="inlineStr">
        <is>
          <t>output/pages/116_nova-maldives/destination_dining__nova-maldives.com__blog-post-scuba-diving-in-south-ari-atoll-celebrate-womens-d.md</t>
        </is>
      </c>
    </row>
    <row r="6804">
      <c r="A6804" t="n">
        <v>136</v>
      </c>
      <c r="B6804" t="inlineStr">
        <is>
          <t>Finolhu Baa Atoll Maldives</t>
        </is>
      </c>
      <c r="C6804" t="inlineStr">
        <is>
          <t>https://www.finolhu.com/ru/experience-genuine-maldivian-soul-with-finolhu-baa-atolls-new-roohu-personalized-service-for-the-two-bedroom-villas/</t>
        </is>
      </c>
      <c r="D6804" t="inlineStr">
        <is>
          <t>diving</t>
        </is>
      </c>
      <c r="E6804" t="inlineStr">
        <is>
          <t>Отели для семейного отдыха | Finolhu Baa Atoll Maldives</t>
        </is>
      </c>
      <c r="F6804" t="n">
        <v>1899</v>
      </c>
      <c r="G6804" t="inlineStr">
        <is>
          <t>2026-10-05</t>
        </is>
      </c>
      <c r="H6804" t="inlineStr">
        <is>
          <t>official</t>
        </is>
      </c>
      <c r="I6804" t="inlineStr">
        <is>
          <t>output/pages/136_finolhu-baa-atoll-maldives/diving__finolhu.com__ru-experience-genuine-maldivian-soul-with-finolhu-baa-atolls.md</t>
        </is>
      </c>
    </row>
    <row r="6805">
      <c r="A6805" t="n">
        <v>116</v>
      </c>
      <c r="B6805" t="inlineStr">
        <is>
          <t>Nova Maldives</t>
        </is>
      </c>
      <c r="C6805" t="inlineStr">
        <is>
          <t>https://nova-maldives.com/blog/post/top-5-experiences-to-have-in-the-maldives/</t>
        </is>
      </c>
      <c r="D6805" t="inlineStr">
        <is>
          <t>destination_dining</t>
        </is>
      </c>
      <c r="E6805" t="inlineStr">
        <is>
          <t>Adventure In Maldives | Experiences | Nova Maldives</t>
        </is>
      </c>
      <c r="F6805" t="n">
        <v>2026</v>
      </c>
      <c r="G6805" t="inlineStr">
        <is>
          <t>2026-10-05</t>
        </is>
      </c>
      <c r="H6805" t="inlineStr">
        <is>
          <t>official</t>
        </is>
      </c>
      <c r="I6805" t="inlineStr">
        <is>
          <t>output/pages/116_nova-maldives/destination_dining__nova-maldives.com__blog-post-top-5-experiences-to-have-in-the-maldives.md</t>
        </is>
      </c>
    </row>
    <row r="6806">
      <c r="A6806" t="n">
        <v>136</v>
      </c>
      <c r="B6806" t="inlineStr">
        <is>
          <t>Finolhu Baa Atoll Maldives</t>
        </is>
      </c>
      <c r="C6806" t="inlineStr">
        <is>
          <t>https://www.finolhu.com/the-allure-of-finolhus-one-of-a-kind-beach-bubble-experience/</t>
        </is>
      </c>
      <c r="D6806" t="inlineStr">
        <is>
          <t>diving</t>
        </is>
      </c>
      <c r="E6806" t="inlineStr">
        <is>
          <t>Luxury Resort in Maldives | Exclusive Escapes: The Allure of Finolhu's One-of-a-Kind Beach Bubble Experience</t>
        </is>
      </c>
      <c r="F6806" t="n">
        <v>3786</v>
      </c>
      <c r="G6806" t="inlineStr">
        <is>
          <t>2026-10-05</t>
        </is>
      </c>
      <c r="H6806" t="inlineStr">
        <is>
          <t>official</t>
        </is>
      </c>
      <c r="I6806" t="inlineStr">
        <is>
          <t>output/pages/136_finolhu-baa-atoll-maldives/diving__finolhu.com__the-allure-of-finolhus-one-of-a-kind-beach-bubble-experience.md</t>
        </is>
      </c>
    </row>
    <row r="6807">
      <c r="A6807" t="n">
        <v>123</v>
      </c>
      <c r="B6807" t="inlineStr">
        <is>
          <t>Pullman Maldives Maamutaa Resort</t>
        </is>
      </c>
      <c r="C6807" t="inlineStr">
        <is>
          <t>https://www.pullmanmaldivesmaamutaa.com/zh-hans/experiences/</t>
        </is>
      </c>
      <c r="D6807" t="inlineStr">
        <is>
          <t>diving</t>
        </is>
      </c>
      <c r="E6807" t="inlineStr">
        <is>
          <t>Experiences – Pullman Maldives Maamutaa Resort – 5-star hotel</t>
        </is>
      </c>
      <c r="F6807" t="n">
        <v>2120</v>
      </c>
      <c r="G6807" t="inlineStr">
        <is>
          <t>2026-10-05</t>
        </is>
      </c>
      <c r="H6807" t="inlineStr">
        <is>
          <t>official</t>
        </is>
      </c>
      <c r="I6807" t="inlineStr">
        <is>
          <t>output/pages/123_pullman-maldives-maamutaa-resort/diving__pullmanmaldivesmaamutaa.com__zh-hans-experiences.md</t>
        </is>
      </c>
    </row>
    <row r="6808">
      <c r="A6808" t="n">
        <v>136</v>
      </c>
      <c r="B6808" t="inlineStr">
        <is>
          <t>Finolhu Baa Atoll Maldives</t>
        </is>
      </c>
      <c r="C6808" t="inlineStr">
        <is>
          <t>https://www.finolhu.com/the-little-mermaid-a-playful-twist-on-easter-celebration-at-seaside-finolhu/</t>
        </is>
      </c>
      <c r="D6808" t="inlineStr">
        <is>
          <t>wedding</t>
        </is>
      </c>
      <c r="E6808" t="inlineStr">
        <is>
          <t>Luxury Resort in Maldives | The little mermaid: a playful twist on easter celebration at Seaside Finolhu</t>
        </is>
      </c>
      <c r="F6808" t="n">
        <v>4847</v>
      </c>
      <c r="G6808" t="inlineStr">
        <is>
          <t>2026-10-05</t>
        </is>
      </c>
      <c r="H6808" t="inlineStr">
        <is>
          <t>official</t>
        </is>
      </c>
      <c r="I6808" t="inlineStr">
        <is>
          <t>output/pages/136_finolhu-baa-atoll-maldives/wedding__finolhu.com__the-little-mermaid-a-playful-twist-on-easter-celebration-at-.md</t>
        </is>
      </c>
    </row>
    <row r="6809">
      <c r="A6809" t="n">
        <v>137</v>
      </c>
      <c r="B6809" t="inlineStr">
        <is>
          <t>Soneva Secret</t>
        </is>
      </c>
      <c r="C6809" t="inlineStr">
        <is>
          <t>https://soneva.com/celebrations-and-events/</t>
        </is>
      </c>
      <c r="D6809" t="inlineStr">
        <is>
          <t>destination_dining</t>
        </is>
      </c>
      <c r="E6809" t="inlineStr">
        <is>
          <t>Celebrations and Events at Soneva - Unforgettable Moments</t>
        </is>
      </c>
      <c r="F6809" t="n">
        <v>1710</v>
      </c>
      <c r="G6809" t="inlineStr">
        <is>
          <t>2026-10-05</t>
        </is>
      </c>
      <c r="H6809" t="inlineStr">
        <is>
          <t>official</t>
        </is>
      </c>
      <c r="I6809" t="inlineStr">
        <is>
          <t>output/pages/137_soneva-secret/destination_dining__soneva.com__celebrations-and-events.md</t>
        </is>
      </c>
    </row>
    <row r="6810">
      <c r="A6810" t="n">
        <v>116</v>
      </c>
      <c r="B6810" t="inlineStr">
        <is>
          <t>Nova Maldives</t>
        </is>
      </c>
      <c r="C6810" t="inlineStr">
        <is>
          <t>https://nova-maldives.com/blog/post/unique-sandbank-experiences-in-the-maldives/</t>
        </is>
      </c>
      <c r="D6810" t="inlineStr">
        <is>
          <t>destination_dining</t>
        </is>
      </c>
      <c r="E6810" t="inlineStr">
        <is>
          <t>Unique Sandbank Experiences in the Maldives - Nova</t>
        </is>
      </c>
      <c r="F6810" t="n">
        <v>2167</v>
      </c>
      <c r="G6810" t="inlineStr">
        <is>
          <t>2026-10-05</t>
        </is>
      </c>
      <c r="H6810" t="inlineStr">
        <is>
          <t>official</t>
        </is>
      </c>
      <c r="I6810" t="inlineStr">
        <is>
          <t>output/pages/116_nova-maldives/destination_dining__nova-maldives.com__blog-post-unique-sandbank-experiences-in-the-maldives.md</t>
        </is>
      </c>
    </row>
    <row r="6811">
      <c r="A6811" t="n">
        <v>116</v>
      </c>
      <c r="B6811" t="inlineStr">
        <is>
          <t>Nova Maldives</t>
        </is>
      </c>
      <c r="C6811" t="inlineStr">
        <is>
          <t>https://nova-maldives.com/blog/post/why-overwater-villas-are-a-must-try-experience/</t>
        </is>
      </c>
      <c r="D6811" t="inlineStr">
        <is>
          <t>destination_dining</t>
        </is>
      </c>
      <c r="E6811" t="inlineStr">
        <is>
          <t>Why Overwater Villas Are a Must-Try | Nova Maldives | Blog</t>
        </is>
      </c>
      <c r="F6811" t="n">
        <v>2813</v>
      </c>
      <c r="G6811" t="inlineStr">
        <is>
          <t>2026-10-05</t>
        </is>
      </c>
      <c r="H6811" t="inlineStr">
        <is>
          <t>official</t>
        </is>
      </c>
      <c r="I6811" t="inlineStr">
        <is>
          <t>output/pages/116_nova-maldives/destination_dining__nova-maldives.com__blog-post-why-overwater-villas-are-a-must-try-experience.md</t>
        </is>
      </c>
    </row>
    <row r="6812">
      <c r="A6812" t="n">
        <v>116</v>
      </c>
      <c r="B6812" t="inlineStr">
        <is>
          <t>Nova Maldives</t>
        </is>
      </c>
      <c r="C6812" t="inlineStr">
        <is>
          <t>https://nova-maldives.com/blog/post/why-the-maldives-is-famous-for-honeymoons/</t>
        </is>
      </c>
      <c r="D6812" t="inlineStr">
        <is>
          <t>destination_dining</t>
        </is>
      </c>
      <c r="E6812" t="inlineStr">
        <is>
          <t>Romantic Maldives Resorts | Honeymoon in Maldives | Nova Maldives</t>
        </is>
      </c>
      <c r="F6812" t="n">
        <v>1997</v>
      </c>
      <c r="G6812" t="inlineStr">
        <is>
          <t>2026-10-05</t>
        </is>
      </c>
      <c r="H6812" t="inlineStr">
        <is>
          <t>official</t>
        </is>
      </c>
      <c r="I6812" t="inlineStr">
        <is>
          <t>output/pages/116_nova-maldives/destination_dining__nova-maldives.com__blog-post-why-the-maldives-is-famous-for-honeymoons.md</t>
        </is>
      </c>
    </row>
    <row r="6813">
      <c r="A6813" t="n">
        <v>116</v>
      </c>
      <c r="B6813" t="inlineStr">
        <is>
          <t>Nova Maldives</t>
        </is>
      </c>
      <c r="C6813" t="inlineStr">
        <is>
          <t>https://nova-maldives.com/dining/floating-breakfast/</t>
        </is>
      </c>
      <c r="D6813" t="inlineStr">
        <is>
          <t>destination_dining</t>
        </is>
      </c>
      <c r="E6813" t="inlineStr">
        <is>
          <t>Floating Breakfast Maldives | Dining | Nova Maldives</t>
        </is>
      </c>
      <c r="F6813" t="n">
        <v>500</v>
      </c>
      <c r="G6813" t="inlineStr">
        <is>
          <t>2026-10-05</t>
        </is>
      </c>
      <c r="H6813" t="inlineStr">
        <is>
          <t>official</t>
        </is>
      </c>
      <c r="I6813" t="inlineStr">
        <is>
          <t>output/pages/116_nova-maldives/destination_dining__nova-maldives.com__dining-floating-breakfast.md</t>
        </is>
      </c>
    </row>
    <row r="6814">
      <c r="A6814" t="n">
        <v>116</v>
      </c>
      <c r="B6814" t="inlineStr">
        <is>
          <t>Nova Maldives</t>
        </is>
      </c>
      <c r="C6814" t="inlineStr">
        <is>
          <t>https://nova-maldives.com/offers/honeymoon-at-nova-maldives/</t>
        </is>
      </c>
      <c r="D6814" t="inlineStr">
        <is>
          <t>destination_dining</t>
        </is>
      </c>
      <c r="E6814" t="inlineStr">
        <is>
          <t>Romantic Maldives Resorts - Honeymoon at Nova Maldives</t>
        </is>
      </c>
      <c r="F6814" t="n">
        <v>418</v>
      </c>
      <c r="G6814" t="inlineStr">
        <is>
          <t>2026-10-05</t>
        </is>
      </c>
      <c r="H6814" t="inlineStr">
        <is>
          <t>official</t>
        </is>
      </c>
      <c r="I6814" t="inlineStr">
        <is>
          <t>output/pages/116_nova-maldives/destination_dining__nova-maldives.com__offers-honeymoon-at-nova-maldives.md</t>
        </is>
      </c>
    </row>
    <row r="6815">
      <c r="A6815" t="n">
        <v>116</v>
      </c>
      <c r="B6815" t="inlineStr">
        <is>
          <t>Nova Maldives</t>
        </is>
      </c>
      <c r="C6815" t="inlineStr">
        <is>
          <t>https://nova-maldives.com/things-to-do/destination-dining/</t>
        </is>
      </c>
      <c r="D6815" t="inlineStr">
        <is>
          <t>destination_dining</t>
        </is>
      </c>
      <c r="E6815" t="inlineStr">
        <is>
          <t>Destination Dining in Maldives - Nova Maldives Resort</t>
        </is>
      </c>
      <c r="F6815" t="n">
        <v>617</v>
      </c>
      <c r="G6815" t="inlineStr">
        <is>
          <t>2026-10-05</t>
        </is>
      </c>
      <c r="H6815" t="inlineStr">
        <is>
          <t>official</t>
        </is>
      </c>
      <c r="I6815" t="inlineStr">
        <is>
          <t>output/pages/116_nova-maldives/destination_dining__nova-maldives.com__things-to-do-destination-dining.md</t>
        </is>
      </c>
    </row>
    <row r="6816">
      <c r="A6816" t="n">
        <v>141</v>
      </c>
      <c r="B6816" t="inlineStr">
        <is>
          <t>Soneva Fushi Resort</t>
        </is>
      </c>
      <c r="C6816" t="inlineStr">
        <is>
          <t>https://soneva.com/celebrations-and-events/</t>
        </is>
      </c>
      <c r="D6816" t="inlineStr">
        <is>
          <t>destination_dining</t>
        </is>
      </c>
      <c r="E6816" t="inlineStr">
        <is>
          <t>Celebrations and Events at Soneva - Unforgettable Moments</t>
        </is>
      </c>
      <c r="F6816" t="n">
        <v>1710</v>
      </c>
      <c r="G6816" t="inlineStr">
        <is>
          <t>2026-10-05</t>
        </is>
      </c>
      <c r="H6816" t="inlineStr">
        <is>
          <t>official</t>
        </is>
      </c>
      <c r="I6816" t="inlineStr">
        <is>
          <t>output/pages/141_soneva-fushi-resort/destination_dining__soneva.com__celebrations-and-events.md</t>
        </is>
      </c>
    </row>
    <row r="6817">
      <c r="A6817" t="n">
        <v>143</v>
      </c>
      <c r="B6817" t="inlineStr">
        <is>
          <t>Soneva Jani</t>
        </is>
      </c>
      <c r="C6817" t="inlineStr">
        <is>
          <t>https://soneva.com/celebrations-and-events/</t>
        </is>
      </c>
      <c r="D6817" t="inlineStr">
        <is>
          <t>destination_dining</t>
        </is>
      </c>
      <c r="E6817" t="inlineStr">
        <is>
          <t>Celebrations and Events at Soneva - Unforgettable Moments</t>
        </is>
      </c>
      <c r="F6817" t="n">
        <v>1710</v>
      </c>
      <c r="G6817" t="inlineStr">
        <is>
          <t>2026-10-05</t>
        </is>
      </c>
      <c r="H6817" t="inlineStr">
        <is>
          <t>official</t>
        </is>
      </c>
      <c r="I6817" t="inlineStr">
        <is>
          <t>output/pages/143_soneva-jani/destination_dining__soneva.com__celebrations-and-events.md</t>
        </is>
      </c>
    </row>
    <row r="6818">
      <c r="A6818" t="n">
        <v>159</v>
      </c>
      <c r="B6818" t="inlineStr">
        <is>
          <t>Cinnamon Dhonveli Maldives</t>
        </is>
      </c>
      <c r="C6818" t="inlineStr">
        <is>
          <t>https://www.cinnamonhotels.com/cinnamon-bentota-beach/dining/destination-dining</t>
        </is>
      </c>
      <c r="D6818" t="inlineStr">
        <is>
          <t>destination_dining</t>
        </is>
      </c>
      <c r="E6818" t="inlineStr">
        <is>
          <t>Sri Lanka Luxury Resort | Cinnamon Bentota Beach Official Site</t>
        </is>
      </c>
      <c r="F6818" t="n">
        <v>1638</v>
      </c>
      <c r="G6818" t="inlineStr">
        <is>
          <t>2026-10-05</t>
        </is>
      </c>
      <c r="H6818" t="inlineStr">
        <is>
          <t>official</t>
        </is>
      </c>
      <c r="I6818" t="inlineStr">
        <is>
          <t>output/pages/159_cinnamon-dhonveli-maldives/destination_dining__cinnamonhotels.com__cinnamon-bentota-beach-dining-destination-dining.md</t>
        </is>
      </c>
    </row>
    <row r="6819">
      <c r="A6819" t="n">
        <v>160</v>
      </c>
      <c r="B6819" t="inlineStr">
        <is>
          <t>Cinnamon Velifushi Maldives</t>
        </is>
      </c>
      <c r="C6819" t="inlineStr">
        <is>
          <t>https://www.cinnamonhotels.com/cinnamon-bentota-beach/dining/destination-dining</t>
        </is>
      </c>
      <c r="D6819" t="inlineStr">
        <is>
          <t>destination_dining</t>
        </is>
      </c>
      <c r="E6819" t="inlineStr">
        <is>
          <t>Sri Lanka Luxury Resort | Cinnamon Bentota Beach Official Site</t>
        </is>
      </c>
      <c r="F6819" t="n">
        <v>1638</v>
      </c>
      <c r="G6819" t="inlineStr">
        <is>
          <t>2026-10-05</t>
        </is>
      </c>
      <c r="H6819" t="inlineStr">
        <is>
          <t>official</t>
        </is>
      </c>
      <c r="I6819" t="inlineStr">
        <is>
          <t>output/pages/160_cinnamon-velifushi-maldives/destination_dining__cinnamonhotels.com__cinnamon-bentota-beach-dining-destination-dining.md</t>
        </is>
      </c>
    </row>
    <row r="6820">
      <c r="A6820" t="n">
        <v>159</v>
      </c>
      <c r="B6820" t="inlineStr">
        <is>
          <t>Cinnamon Dhonveli Maldives</t>
        </is>
      </c>
      <c r="C6820" t="inlineStr">
        <is>
          <t>https://www.cinnamonhotels.com/cinnamon-bey-beruwala/experiences</t>
        </is>
      </c>
      <c r="D6820" t="inlineStr">
        <is>
          <t>excursions</t>
        </is>
      </c>
      <c r="E6820" t="inlineStr">
        <is>
          <t>Beruwala Holiday Resorts | Cinnamon Bey Beruwala</t>
        </is>
      </c>
      <c r="F6820" t="n">
        <v>1638</v>
      </c>
      <c r="G6820" t="inlineStr">
        <is>
          <t>2026-10-05</t>
        </is>
      </c>
      <c r="H6820" t="inlineStr">
        <is>
          <t>official</t>
        </is>
      </c>
      <c r="I6820" t="inlineStr">
        <is>
          <t>output/pages/159_cinnamon-dhonveli-maldives/excursions__cinnamonhotels.com__cinnamon-bey-beruwala-experiences.md</t>
        </is>
      </c>
    </row>
    <row r="6821">
      <c r="A6821" t="n">
        <v>158</v>
      </c>
      <c r="B6821" t="inlineStr">
        <is>
          <t>Patina Maldives, Fari Islands</t>
        </is>
      </c>
      <c r="C6821" t="inlineStr">
        <is>
          <t>https://patinahotels.com/destination-experiences</t>
        </is>
      </c>
      <c r="D6821" t="inlineStr">
        <is>
          <t>excursions</t>
        </is>
      </c>
      <c r="E6821" t="inlineStr">
        <is>
          <t>Destination Experiences | Patina Hotels &amp; Resorts</t>
        </is>
      </c>
      <c r="F6821" t="n">
        <v>1951</v>
      </c>
      <c r="G6821" t="inlineStr">
        <is>
          <t>2026-10-05</t>
        </is>
      </c>
      <c r="H6821" t="inlineStr">
        <is>
          <t>official</t>
        </is>
      </c>
      <c r="I6821" t="inlineStr">
        <is>
          <t>output/pages/158_patina-maldives-fari-islands/excursions__patinahotels.com__destination-experiences.md</t>
        </is>
      </c>
    </row>
    <row r="6822">
      <c r="A6822" t="n">
        <v>158</v>
      </c>
      <c r="B6822" t="inlineStr">
        <is>
          <t>Patina Maldives, Fari Islands</t>
        </is>
      </c>
      <c r="C6822" t="inlineStr">
        <is>
          <t>https://patinahotels.com/ja/destination-experiences</t>
        </is>
      </c>
      <c r="D6822" t="inlineStr">
        <is>
          <t>excursions</t>
        </is>
      </c>
      <c r="E6822" t="inlineStr">
        <is>
          <t>旅先での体験</t>
        </is>
      </c>
      <c r="F6822" t="n">
        <v>1153</v>
      </c>
      <c r="G6822" t="inlineStr">
        <is>
          <t>2026-10-05</t>
        </is>
      </c>
      <c r="H6822" t="inlineStr">
        <is>
          <t>official</t>
        </is>
      </c>
      <c r="I6822" t="inlineStr">
        <is>
          <t>output/pages/158_patina-maldives-fari-islands/excursions__patinahotels.com__ja-destination-experiences.md</t>
        </is>
      </c>
    </row>
    <row r="6823">
      <c r="A6823" t="n">
        <v>158</v>
      </c>
      <c r="B6823" t="inlineStr">
        <is>
          <t>Patina Maldives, Fari Islands</t>
        </is>
      </c>
      <c r="C6823" t="inlineStr">
        <is>
          <t>https://patinahotels.com/ko/destination-experiences</t>
        </is>
      </c>
      <c r="D6823" t="inlineStr">
        <is>
          <t>excursions</t>
        </is>
      </c>
      <c r="E6823" t="inlineStr">
        <is>
          <t>여행지 경험</t>
        </is>
      </c>
      <c r="F6823" t="n">
        <v>1140</v>
      </c>
      <c r="G6823" t="inlineStr">
        <is>
          <t>2026-10-05</t>
        </is>
      </c>
      <c r="H6823" t="inlineStr">
        <is>
          <t>official</t>
        </is>
      </c>
      <c r="I6823" t="inlineStr">
        <is>
          <t>output/pages/158_patina-maldives-fari-islands/excursions__patinahotels.com__ko-destination-experiences.md</t>
        </is>
      </c>
    </row>
    <row r="6824">
      <c r="A6824" t="n">
        <v>158</v>
      </c>
      <c r="B6824" t="inlineStr">
        <is>
          <t>Patina Maldives, Fari Islands</t>
        </is>
      </c>
      <c r="C6824" t="inlineStr">
        <is>
          <t>https://patinahotels.com/maldives/island-experiences</t>
        </is>
      </c>
      <c r="D6824" t="inlineStr">
        <is>
          <t>diving</t>
        </is>
      </c>
      <c r="E6824" t="inlineStr">
        <is>
          <t>Island Experiences | Patina Maldives</t>
        </is>
      </c>
      <c r="F6824" t="n">
        <v>1436</v>
      </c>
      <c r="G6824" t="inlineStr">
        <is>
          <t>2026-10-05</t>
        </is>
      </c>
      <c r="H6824" t="inlineStr">
        <is>
          <t>official</t>
        </is>
      </c>
      <c r="I6824" t="inlineStr">
        <is>
          <t>output/pages/158_patina-maldives-fari-islands/diving__patinahotels.com__maldives-island-experiences.md</t>
        </is>
      </c>
    </row>
    <row r="6825">
      <c r="A6825" t="n">
        <v>158</v>
      </c>
      <c r="B6825" t="inlineStr">
        <is>
          <t>Patina Maldives, Fari Islands</t>
        </is>
      </c>
      <c r="C6825" t="inlineStr">
        <is>
          <t>https://patinahotels.com/maldives/ja/island-experiences</t>
        </is>
      </c>
      <c r="D6825" t="inlineStr">
        <is>
          <t>diving</t>
        </is>
      </c>
      <c r="E6825" t="inlineStr">
        <is>
          <t>島での体験 | パティーナモルディブで芸術、ウェルネス、海を発見</t>
        </is>
      </c>
      <c r="F6825" t="n">
        <v>903</v>
      </c>
      <c r="G6825" t="inlineStr">
        <is>
          <t>2026-10-05</t>
        </is>
      </c>
      <c r="H6825" t="inlineStr">
        <is>
          <t>official</t>
        </is>
      </c>
      <c r="I6825" t="inlineStr">
        <is>
          <t>output/pages/158_patina-maldives-fari-islands/diving__patinahotels.com__maldives-ja-island-experiences.md</t>
        </is>
      </c>
    </row>
    <row r="6826">
      <c r="A6826" t="n">
        <v>158</v>
      </c>
      <c r="B6826" t="inlineStr">
        <is>
          <t>Patina Maldives, Fari Islands</t>
        </is>
      </c>
      <c r="C6826" t="inlineStr">
        <is>
          <t>https://patinahotels.com/maldives/zh/island-experiences</t>
        </is>
      </c>
      <c r="D6826" t="inlineStr">
        <is>
          <t>diving</t>
        </is>
      </c>
      <c r="E6826" t="inlineStr">
        <is>
          <t>海岛逸趣 | 马尔代夫柏典酒店艺术、健康与海洋探索之旅</t>
        </is>
      </c>
      <c r="F6826" t="n">
        <v>703</v>
      </c>
      <c r="G6826" t="inlineStr">
        <is>
          <t>2026-10-05</t>
        </is>
      </c>
      <c r="H6826" t="inlineStr">
        <is>
          <t>official</t>
        </is>
      </c>
      <c r="I6826" t="inlineStr">
        <is>
          <t>output/pages/158_patina-maldives-fari-islands/diving__patinahotels.com__maldives-zh-island-experiences.md</t>
        </is>
      </c>
    </row>
    <row r="6827">
      <c r="A6827" t="n">
        <v>158</v>
      </c>
      <c r="B6827" t="inlineStr">
        <is>
          <t>Patina Maldives, Fari Islands</t>
        </is>
      </c>
      <c r="C6827" t="inlineStr">
        <is>
          <t>https://patinahotels.com/osaka/anniversary</t>
        </is>
      </c>
      <c r="D6827" t="inlineStr">
        <is>
          <t>destination_dining</t>
        </is>
      </c>
      <c r="E6827" t="inlineStr">
        <is>
          <t>Patina Osaka 1st Anniversary | Dining, Stays &amp; Experiences by Osaka Castle</t>
        </is>
      </c>
      <c r="F6827" t="n">
        <v>7360</v>
      </c>
      <c r="G6827" t="inlineStr">
        <is>
          <t>2026-10-05</t>
        </is>
      </c>
      <c r="H6827" t="inlineStr">
        <is>
          <t>official</t>
        </is>
      </c>
      <c r="I6827" t="inlineStr">
        <is>
          <t>output/pages/158_patina-maldives-fari-islands/destination_dining__patinahotels.com__osaka-anniversary.md</t>
        </is>
      </c>
    </row>
    <row r="6828">
      <c r="A6828" t="n">
        <v>158</v>
      </c>
      <c r="B6828" t="inlineStr">
        <is>
          <t>Patina Maldives, Fari Islands</t>
        </is>
      </c>
      <c r="C6828" t="inlineStr">
        <is>
          <t>https://patinahotels.com/osaka/drink-and-dine/nijiri/autumn-tea-experience</t>
        </is>
      </c>
      <c r="D6828" t="inlineStr">
        <is>
          <t>excursions</t>
        </is>
      </c>
      <c r="E6828" t="inlineStr">
        <is>
          <t>A Journey of Tea Through the Five Senses with Uf-fu</t>
        </is>
      </c>
      <c r="F6828" t="n">
        <v>2336</v>
      </c>
      <c r="G6828" t="inlineStr">
        <is>
          <t>2026-10-05</t>
        </is>
      </c>
      <c r="H6828" t="inlineStr">
        <is>
          <t>official</t>
        </is>
      </c>
      <c r="I6828" t="inlineStr">
        <is>
          <t>output/pages/158_patina-maldives-fari-islands/excursions__patinahotels.com__osaka-drink-and-dine-nijiri-autumn-tea-experience.md</t>
        </is>
      </c>
    </row>
    <row r="6829">
      <c r="A6829" t="n">
        <v>158</v>
      </c>
      <c r="B6829" t="inlineStr">
        <is>
          <t>Patina Maldives, Fari Islands</t>
        </is>
      </c>
      <c r="C6829" t="inlineStr">
        <is>
          <t>https://patinahotels.com/osaka/hotel-experiences</t>
        </is>
      </c>
      <c r="D6829" t="inlineStr">
        <is>
          <t>excursions</t>
        </is>
      </c>
      <c r="E6829" t="inlineStr">
        <is>
          <t>Hotel Experiences | What’s On at Patina Osaka</t>
        </is>
      </c>
      <c r="F6829" t="n">
        <v>1381</v>
      </c>
      <c r="G6829" t="inlineStr">
        <is>
          <t>2026-10-05</t>
        </is>
      </c>
      <c r="H6829" t="inlineStr">
        <is>
          <t>official</t>
        </is>
      </c>
      <c r="I6829" t="inlineStr">
        <is>
          <t>output/pages/158_patina-maldives-fari-islands/excursions__patinahotels.com__osaka-hotel-experiences.md</t>
        </is>
      </c>
    </row>
    <row r="6830">
      <c r="A6830" t="n">
        <v>158</v>
      </c>
      <c r="B6830" t="inlineStr">
        <is>
          <t>Patina Maldives, Fari Islands</t>
        </is>
      </c>
      <c r="C6830" t="inlineStr">
        <is>
          <t>https://patinahotels.com/osaka/ja/anniversary</t>
        </is>
      </c>
      <c r="D6830" t="inlineStr">
        <is>
          <t>destination_dining</t>
        </is>
      </c>
      <c r="E6830" t="inlineStr">
        <is>
          <t>開業1周年プロモーション | パティーナ大阪</t>
        </is>
      </c>
      <c r="F6830" t="n">
        <v>4688</v>
      </c>
      <c r="G6830" t="inlineStr">
        <is>
          <t>2026-10-05</t>
        </is>
      </c>
      <c r="H6830" t="inlineStr">
        <is>
          <t>official</t>
        </is>
      </c>
      <c r="I6830" t="inlineStr">
        <is>
          <t>output/pages/158_patina-maldives-fari-islands/destination_dining__patinahotels.com__osaka-ja-anniversary.md</t>
        </is>
      </c>
    </row>
    <row r="6831">
      <c r="A6831" t="n">
        <v>158</v>
      </c>
      <c r="B6831" t="inlineStr">
        <is>
          <t>Patina Maldives, Fari Islands</t>
        </is>
      </c>
      <c r="C6831" t="inlineStr">
        <is>
          <t>https://patinahotels.com/osaka/ja/drink-and-dine/inaki/inaki-vega-sicilia-winedinner</t>
        </is>
      </c>
      <c r="D6831" t="inlineStr">
        <is>
          <t>destination_dining</t>
        </is>
      </c>
      <c r="E6831" t="inlineStr">
        <is>
          <t>IÑAKI × ベガ・シシリア 美食と名酒の饗宴​</t>
        </is>
      </c>
      <c r="F6831" t="n">
        <v>1235</v>
      </c>
      <c r="G6831" t="inlineStr">
        <is>
          <t>2026-10-05</t>
        </is>
      </c>
      <c r="H6831" t="inlineStr">
        <is>
          <t>official</t>
        </is>
      </c>
      <c r="I6831" t="inlineStr">
        <is>
          <t>output/pages/158_patina-maldives-fari-islands/destination_dining__patinahotels.com__osaka-ja-drink-and-dine-inaki-inaki-vega-sicilia-winedinner.md</t>
        </is>
      </c>
    </row>
    <row r="6832">
      <c r="A6832" t="n">
        <v>163</v>
      </c>
      <c r="B6832" t="inlineStr">
        <is>
          <t>Adaaran Prestige Vadoo</t>
        </is>
      </c>
      <c r="C6832" t="inlineStr">
        <is>
          <t>https://www.adaaran.com/blog/adaaran-resorts-five-distinct-ways-to-experience-the-maldives/</t>
        </is>
      </c>
      <c r="D6832" t="inlineStr">
        <is>
          <t>diving</t>
        </is>
      </c>
      <c r="E6832" t="inlineStr">
        <is>
          <t>Adaaran Resorts: Five Distinct Ways to Experience the Maldives | Adaaran Blog</t>
        </is>
      </c>
      <c r="F6832" t="n">
        <v>3946</v>
      </c>
      <c r="G6832" t="inlineStr">
        <is>
          <t>2026-10-05</t>
        </is>
      </c>
      <c r="H6832" t="inlineStr">
        <is>
          <t>official</t>
        </is>
      </c>
      <c r="I6832" t="inlineStr">
        <is>
          <t>output/pages/163_adaaran-prestige-vadoo/diving__adaaran.com__blog-adaaran-resorts-five-distinct-ways-to-experience-the-ma.md</t>
        </is>
      </c>
    </row>
    <row r="6833">
      <c r="A6833" t="n">
        <v>158</v>
      </c>
      <c r="B6833" t="inlineStr">
        <is>
          <t>Patina Maldives, Fari Islands</t>
        </is>
      </c>
      <c r="C6833" t="inlineStr">
        <is>
          <t>https://patinahotels.com/osaka/ja/drink-and-dine/nijiri/autumn-tea-experience</t>
        </is>
      </c>
      <c r="D6833" t="inlineStr">
        <is>
          <t>excursions</t>
        </is>
      </c>
      <c r="E6833" t="inlineStr">
        <is>
          <t>五感で感じる、初秋の紅茶ペアリング</t>
        </is>
      </c>
      <c r="F6833" t="n">
        <v>1437</v>
      </c>
      <c r="G6833" t="inlineStr">
        <is>
          <t>2026-10-05</t>
        </is>
      </c>
      <c r="H6833" t="inlineStr">
        <is>
          <t>official</t>
        </is>
      </c>
      <c r="I6833" t="inlineStr">
        <is>
          <t>output/pages/158_patina-maldives-fari-islands/excursions__patinahotels.com__osaka-ja-drink-and-dine-nijiri-autumn-tea-experience.md</t>
        </is>
      </c>
    </row>
    <row r="6834">
      <c r="A6834" t="n">
        <v>163</v>
      </c>
      <c r="B6834" t="inlineStr">
        <is>
          <t>Adaaran Prestige Vadoo</t>
        </is>
      </c>
      <c r="C6834" t="inlineStr">
        <is>
          <t>https://www.adaaran.com/blog/category/experiences/</t>
        </is>
      </c>
      <c r="D6834" t="inlineStr">
        <is>
          <t>excursions</t>
        </is>
      </c>
      <c r="E6834" t="inlineStr">
        <is>
          <t>Experiences | Adaaran Blog</t>
        </is>
      </c>
      <c r="F6834" t="n">
        <v>1092</v>
      </c>
      <c r="G6834" t="inlineStr">
        <is>
          <t>2026-10-05</t>
        </is>
      </c>
      <c r="H6834" t="inlineStr">
        <is>
          <t>official</t>
        </is>
      </c>
      <c r="I6834" t="inlineStr">
        <is>
          <t>output/pages/163_adaaran-prestige-vadoo/excursions__adaaran.com__blog-category-experiences.md</t>
        </is>
      </c>
    </row>
    <row r="6835">
      <c r="A6835" t="n">
        <v>158</v>
      </c>
      <c r="B6835" t="inlineStr">
        <is>
          <t>Patina Maldives, Fari Islands</t>
        </is>
      </c>
      <c r="C6835" t="inlineStr">
        <is>
          <t>https://patinahotels.com/osaka/ja/drink-and-dine/p72/4handsdinner2026</t>
        </is>
      </c>
      <c r="D6835" t="inlineStr">
        <is>
          <t>destination_dining</t>
        </is>
      </c>
      <c r="E6835" t="inlineStr">
        <is>
          <t>バンコクと大阪をつなぐ美食の旅 | P72</t>
        </is>
      </c>
      <c r="F6835" t="n">
        <v>1683</v>
      </c>
      <c r="G6835" t="inlineStr">
        <is>
          <t>2026-10-05</t>
        </is>
      </c>
      <c r="H6835" t="inlineStr">
        <is>
          <t>official</t>
        </is>
      </c>
      <c r="I6835" t="inlineStr">
        <is>
          <t>output/pages/158_patina-maldives-fari-islands/destination_dining__patinahotels.com__osaka-ja-drink-and-dine-p72-4handsdinner2026.md</t>
        </is>
      </c>
    </row>
    <row r="6836">
      <c r="A6836" t="n">
        <v>158</v>
      </c>
      <c r="B6836" t="inlineStr">
        <is>
          <t>Patina Maldives, Fari Islands</t>
        </is>
      </c>
      <c r="C6836" t="inlineStr">
        <is>
          <t>https://patinahotels.com/osaka/ja/hotel-experiences</t>
        </is>
      </c>
      <c r="D6836" t="inlineStr">
        <is>
          <t>excursions</t>
        </is>
      </c>
      <c r="E6836" t="inlineStr">
        <is>
          <t>イベントカレンダー | パティーナ大阪のカレンダー</t>
        </is>
      </c>
      <c r="F6836" t="n">
        <v>897</v>
      </c>
      <c r="G6836" t="inlineStr">
        <is>
          <t>2026-10-05</t>
        </is>
      </c>
      <c r="H6836" t="inlineStr">
        <is>
          <t>official</t>
        </is>
      </c>
      <c r="I6836" t="inlineStr">
        <is>
          <t>output/pages/158_patina-maldives-fari-islands/excursions__patinahotels.com__osaka-ja-hotel-experiences.md</t>
        </is>
      </c>
    </row>
    <row r="6837">
      <c r="A6837" t="n">
        <v>163</v>
      </c>
      <c r="B6837" t="inlineStr">
        <is>
          <t>Adaaran Prestige Vadoo</t>
        </is>
      </c>
      <c r="C6837" t="inlineStr">
        <is>
          <t>https://www.adaaran.com/blog/celebrate-100-days-to-christmas-with-adaaran-resorts/</t>
        </is>
      </c>
      <c r="D6837" t="inlineStr">
        <is>
          <t>destination_dining</t>
        </is>
      </c>
      <c r="E6837" t="inlineStr">
        <is>
          <t>Celebrate ‘100 Days To Christmas’ with Adaaran Resorts | Adaaran Blog</t>
        </is>
      </c>
      <c r="F6837" t="n">
        <v>2886</v>
      </c>
      <c r="G6837" t="inlineStr">
        <is>
          <t>2026-10-05</t>
        </is>
      </c>
      <c r="H6837" t="inlineStr">
        <is>
          <t>official</t>
        </is>
      </c>
      <c r="I6837" t="inlineStr">
        <is>
          <t>output/pages/163_adaaran-prestige-vadoo/destination_dining__adaaran.com__blog-celebrate-100-days-to-christmas-with-adaaran-resorts.md</t>
        </is>
      </c>
    </row>
    <row r="6838">
      <c r="A6838" t="n">
        <v>163</v>
      </c>
      <c r="B6838" t="inlineStr">
        <is>
          <t>Adaaran Prestige Vadoo</t>
        </is>
      </c>
      <c r="C6838" t="inlineStr">
        <is>
          <t>https://www.adaaran.com/blog/valentines-day-at-adaaran-resorts-romance-redefined/</t>
        </is>
      </c>
      <c r="D6838" t="inlineStr">
        <is>
          <t>destination_dining</t>
        </is>
      </c>
      <c r="E6838" t="inlineStr">
        <is>
          <t>Valentine’s Day at Adaaran Resorts: Romance Redefined | Adaaran Blog</t>
        </is>
      </c>
      <c r="F6838" t="n">
        <v>3216</v>
      </c>
      <c r="G6838" t="inlineStr">
        <is>
          <t>2026-10-05</t>
        </is>
      </c>
      <c r="H6838" t="inlineStr">
        <is>
          <t>official</t>
        </is>
      </c>
      <c r="I6838" t="inlineStr">
        <is>
          <t>output/pages/163_adaaran-prestige-vadoo/destination_dining__adaaran.com__blog-valentines-day-at-adaaran-resorts-romance-redefined.md</t>
        </is>
      </c>
    </row>
    <row r="6839">
      <c r="A6839" t="n">
        <v>158</v>
      </c>
      <c r="B6839" t="inlineStr">
        <is>
          <t>Patina Maldives, Fari Islands</t>
        </is>
      </c>
      <c r="C6839" t="inlineStr">
        <is>
          <t>https://patinahotels.com/osaka/ko/hotel-experiences</t>
        </is>
      </c>
      <c r="D6839" t="inlineStr">
        <is>
          <t>excursions</t>
        </is>
      </c>
      <c r="E6839" t="inlineStr">
        <is>
          <t>이벤트 캘린더 | Patina Osaka에서 진행 중인 프로그램</t>
        </is>
      </c>
      <c r="F6839" t="n">
        <v>680</v>
      </c>
      <c r="G6839" t="inlineStr">
        <is>
          <t>2026-10-05</t>
        </is>
      </c>
      <c r="H6839" t="inlineStr">
        <is>
          <t>official</t>
        </is>
      </c>
      <c r="I6839" t="inlineStr">
        <is>
          <t>output/pages/158_patina-maldives-fari-islands/excursions__patinahotels.com__osaka-ko-hotel-experiences.md</t>
        </is>
      </c>
    </row>
    <row r="6840">
      <c r="A6840" t="n">
        <v>163</v>
      </c>
      <c r="B6840" t="inlineStr">
        <is>
          <t>Adaaran Prestige Vadoo</t>
        </is>
      </c>
      <c r="C6840" t="inlineStr">
        <is>
          <t>https://www.adaaran.com/offers/romantic-getaway/</t>
        </is>
      </c>
      <c r="D6840" t="inlineStr">
        <is>
          <t>destination_dining</t>
        </is>
      </c>
      <c r="E6840" t="inlineStr">
        <is>
          <t>Maldives Luxury Honeymoon Package | Adaaran Romatic Getaways</t>
        </is>
      </c>
      <c r="F6840" t="n">
        <v>1463</v>
      </c>
      <c r="G6840" t="inlineStr">
        <is>
          <t>2026-10-05</t>
        </is>
      </c>
      <c r="H6840" t="inlineStr">
        <is>
          <t>official</t>
        </is>
      </c>
      <c r="I6840" t="inlineStr">
        <is>
          <t>output/pages/163_adaaran-prestige-vadoo/destination_dining__adaaran.com__offers-romantic-getaway.md</t>
        </is>
      </c>
    </row>
    <row r="6841">
      <c r="A6841" t="n">
        <v>158</v>
      </c>
      <c r="B6841" t="inlineStr">
        <is>
          <t>Patina Maldives, Fari Islands</t>
        </is>
      </c>
      <c r="C6841" t="inlineStr">
        <is>
          <t>https://patinahotels.com/osaka/zh/hotel-experiences</t>
        </is>
      </c>
      <c r="D6841" t="inlineStr">
        <is>
          <t>excursions</t>
        </is>
      </c>
      <c r="E6841" t="inlineStr">
        <is>
          <t>活动日历 | 大阪柏典酒店非凡体验</t>
        </is>
      </c>
      <c r="F6841" t="n">
        <v>559</v>
      </c>
      <c r="G6841" t="inlineStr">
        <is>
          <t>2026-10-05</t>
        </is>
      </c>
      <c r="H6841" t="inlineStr">
        <is>
          <t>official</t>
        </is>
      </c>
      <c r="I6841" t="inlineStr">
        <is>
          <t>output/pages/158_patina-maldives-fari-islands/excursions__patinahotels.com__osaka-zh-hotel-experiences.md</t>
        </is>
      </c>
    </row>
    <row r="6842">
      <c r="A6842" t="n">
        <v>158</v>
      </c>
      <c r="B6842" t="inlineStr">
        <is>
          <t>Patina Maldives, Fari Islands</t>
        </is>
      </c>
      <c r="C6842" t="inlineStr">
        <is>
          <t>https://patinahotels.com/zh/destination-experiences</t>
        </is>
      </c>
      <c r="D6842" t="inlineStr">
        <is>
          <t>excursions</t>
        </is>
      </c>
      <c r="E6842" t="inlineStr">
        <is>
          <t>臻享目的地之旅</t>
        </is>
      </c>
      <c r="F6842" t="n">
        <v>866</v>
      </c>
      <c r="G6842" t="inlineStr">
        <is>
          <t>2026-10-05</t>
        </is>
      </c>
      <c r="H6842" t="inlineStr">
        <is>
          <t>official</t>
        </is>
      </c>
      <c r="I6842" t="inlineStr">
        <is>
          <t>output/pages/158_patina-maldives-fari-islands/excursions__patinahotels.com__zh-destination-experiences.md</t>
        </is>
      </c>
    </row>
    <row r="6843">
      <c r="A6843" t="n">
        <v>160</v>
      </c>
      <c r="B6843" t="inlineStr">
        <is>
          <t>Cinnamon Velifushi Maldives</t>
        </is>
      </c>
      <c r="C6843" t="inlineStr">
        <is>
          <t>https://www.cinnamonhotels.com/cinnamon-bey-beruwala/experiences</t>
        </is>
      </c>
      <c r="D6843" t="inlineStr">
        <is>
          <t>excursions</t>
        </is>
      </c>
      <c r="E6843" t="inlineStr">
        <is>
          <t>Beruwala Holiday Resorts | Cinnamon Bey Beruwala</t>
        </is>
      </c>
      <c r="F6843" t="n">
        <v>1638</v>
      </c>
      <c r="G6843" t="inlineStr">
        <is>
          <t>2026-10-05</t>
        </is>
      </c>
      <c r="H6843" t="inlineStr">
        <is>
          <t>official</t>
        </is>
      </c>
      <c r="I6843" t="inlineStr">
        <is>
          <t>output/pages/160_cinnamon-velifushi-maldives/excursions__cinnamonhotels.com__cinnamon-bey-beruwala-experiences.md</t>
        </is>
      </c>
    </row>
    <row r="6844">
      <c r="A6844" t="n">
        <v>163</v>
      </c>
      <c r="B6844" t="inlineStr">
        <is>
          <t>Adaaran Prestige Vadoo</t>
        </is>
      </c>
      <c r="C6844" t="inlineStr">
        <is>
          <t>https://www.adaaran.com/prestigewatervillas/experiences/diving/</t>
        </is>
      </c>
      <c r="D6844" t="inlineStr">
        <is>
          <t>diving</t>
        </is>
      </c>
      <c r="E6844" t="inlineStr">
        <is>
          <t>Best Dive Resorts Maldives | Adaaran Prestige Water Villas</t>
        </is>
      </c>
      <c r="F6844" t="n">
        <v>5155</v>
      </c>
      <c r="G6844" t="inlineStr">
        <is>
          <t>2026-10-05</t>
        </is>
      </c>
      <c r="H6844" t="inlineStr">
        <is>
          <t>official</t>
        </is>
      </c>
      <c r="I6844" t="inlineStr">
        <is>
          <t>output/pages/163_adaaran-prestige-vadoo/diving__adaaran.com__prestigewatervillas-experiences-diving.md</t>
        </is>
      </c>
    </row>
    <row r="6845">
      <c r="A6845" t="n">
        <v>163</v>
      </c>
      <c r="B6845" t="inlineStr">
        <is>
          <t>Adaaran Prestige Vadoo</t>
        </is>
      </c>
      <c r="C6845" t="inlineStr">
        <is>
          <t>https://www.adaaran.com/prestigewatervillas/experiences/dolphin-safari/</t>
        </is>
      </c>
      <c r="D6845" t="inlineStr">
        <is>
          <t>diving</t>
        </is>
      </c>
      <c r="E6845" t="inlineStr">
        <is>
          <t>Dolphin Safari Maldives | Adaaran Prestige Water Villas</t>
        </is>
      </c>
      <c r="F6845" t="n">
        <v>2615</v>
      </c>
      <c r="G6845" t="inlineStr">
        <is>
          <t>2026-10-05</t>
        </is>
      </c>
      <c r="H6845" t="inlineStr">
        <is>
          <t>official</t>
        </is>
      </c>
      <c r="I6845" t="inlineStr">
        <is>
          <t>output/pages/163_adaaran-prestige-vadoo/diving__adaaran.com__prestigewatervillas-experiences-dolphin-safari.md</t>
        </is>
      </c>
    </row>
    <row r="6846">
      <c r="A6846" t="n">
        <v>161</v>
      </c>
      <c r="B6846" t="inlineStr">
        <is>
          <t>Ellaidhoo Maldives By Cinnamon</t>
        </is>
      </c>
      <c r="C6846" t="inlineStr">
        <is>
          <t>https://www.cinnamonhotels.com/cinnamon-bentota-beach/dining/destination-dining</t>
        </is>
      </c>
      <c r="D6846" t="inlineStr">
        <is>
          <t>destination_dining</t>
        </is>
      </c>
      <c r="E6846" t="inlineStr">
        <is>
          <t>Sri Lanka Luxury Resort | Cinnamon Bentota Beach Official Site</t>
        </is>
      </c>
      <c r="F6846" t="n">
        <v>1638</v>
      </c>
      <c r="G6846" t="inlineStr">
        <is>
          <t>2026-10-05</t>
        </is>
      </c>
      <c r="H6846" t="inlineStr">
        <is>
          <t>official</t>
        </is>
      </c>
      <c r="I6846" t="inlineStr">
        <is>
          <t>output/pages/161_ellaidhoo-maldives-by-cinnamon/destination_dining__cinnamonhotels.com__cinnamon-bentota-beach-dining-destination-dining.md</t>
        </is>
      </c>
    </row>
    <row r="6847">
      <c r="A6847" t="n">
        <v>159</v>
      </c>
      <c r="B6847" t="inlineStr">
        <is>
          <t>Cinnamon Dhonveli Maldives</t>
        </is>
      </c>
      <c r="C6847" t="inlineStr">
        <is>
          <t>https://www.cinnamonhotels.com/cinnamon-citadel-kandy/dining/destination-dining</t>
        </is>
      </c>
      <c r="D6847" t="inlineStr">
        <is>
          <t>destination_dining</t>
        </is>
      </c>
      <c r="E6847" t="inlineStr">
        <is>
          <t>Kandy Hotel | Cinnamon Citadel Kandy Official Site</t>
        </is>
      </c>
      <c r="F6847" t="n">
        <v>1638</v>
      </c>
      <c r="G6847" t="inlineStr">
        <is>
          <t>2026-10-05</t>
        </is>
      </c>
      <c r="H6847" t="inlineStr">
        <is>
          <t>official</t>
        </is>
      </c>
      <c r="I6847" t="inlineStr">
        <is>
          <t>output/pages/159_cinnamon-dhonveli-maldives/destination_dining__cinnamonhotels.com__cinnamon-citadel-kandy-dining-destination-dining.md</t>
        </is>
      </c>
    </row>
    <row r="6848">
      <c r="A6848" t="n">
        <v>159</v>
      </c>
      <c r="B6848" t="inlineStr">
        <is>
          <t>Cinnamon Dhonveli Maldives</t>
        </is>
      </c>
      <c r="C6848" t="inlineStr">
        <is>
          <t>https://www.cinnamonhotels.com/cinnamon-citadel-kandy/experiences</t>
        </is>
      </c>
      <c r="D6848" t="inlineStr">
        <is>
          <t>destination_dining</t>
        </is>
      </c>
      <c r="E6848" t="inlineStr">
        <is>
          <t>Holiday Resort Kandy | Cinnamon Citadel Kandy | Experiences</t>
        </is>
      </c>
      <c r="F6848" t="n">
        <v>1638</v>
      </c>
      <c r="G6848" t="inlineStr">
        <is>
          <t>2026-10-05</t>
        </is>
      </c>
      <c r="H6848" t="inlineStr">
        <is>
          <t>official</t>
        </is>
      </c>
      <c r="I6848" t="inlineStr">
        <is>
          <t>output/pages/159_cinnamon-dhonveli-maldives/destination_dining__cinnamonhotels.com__cinnamon-citadel-kandy-experiences.md</t>
        </is>
      </c>
    </row>
    <row r="6849">
      <c r="A6849" t="n">
        <v>164</v>
      </c>
      <c r="B6849" t="inlineStr">
        <is>
          <t>Baros Maldives</t>
        </is>
      </c>
      <c r="C6849" t="inlineStr">
        <is>
          <t>https://www.baros.com/blog/celebrate-an-entrancing-eid-at-baros-maldives</t>
        </is>
      </c>
      <c r="D6849" t="inlineStr">
        <is>
          <t>destination_dining</t>
        </is>
      </c>
      <c r="E6849" t="inlineStr">
        <is>
          <t>Celebrate an entrancing Eid at Baros Maldives</t>
        </is>
      </c>
      <c r="F6849" t="n">
        <v>4378</v>
      </c>
      <c r="G6849" t="inlineStr">
        <is>
          <t>2026-10-05</t>
        </is>
      </c>
      <c r="H6849" t="inlineStr">
        <is>
          <t>official</t>
        </is>
      </c>
      <c r="I6849" t="inlineStr">
        <is>
          <t>output/pages/164_baros-maldives/destination_dining__baros.com__blog-celebrate-an-entrancing-eid-at-baros-maldives.md</t>
        </is>
      </c>
    </row>
    <row r="6850">
      <c r="A6850" t="n">
        <v>164</v>
      </c>
      <c r="B6850" t="inlineStr">
        <is>
          <t>Baros Maldives</t>
        </is>
      </c>
      <c r="C6850" t="inlineStr">
        <is>
          <t>https://www.baros.com/blog/celebrate-the-natural-and-pristine-environment-at-baros-maldives-2</t>
        </is>
      </c>
      <c r="D6850" t="inlineStr">
        <is>
          <t>destination_dining</t>
        </is>
      </c>
      <c r="E6850" t="inlineStr">
        <is>
          <t>CELEBRATE THE NATURAL AND PRISTINE ENVIRONMENT AT BAROS MALDIVES</t>
        </is>
      </c>
      <c r="F6850" t="n">
        <v>4363</v>
      </c>
      <c r="G6850" t="inlineStr">
        <is>
          <t>2026-10-05</t>
        </is>
      </c>
      <c r="H6850" t="inlineStr">
        <is>
          <t>official</t>
        </is>
      </c>
      <c r="I6850" t="inlineStr">
        <is>
          <t>output/pages/164_baros-maldives/destination_dining__baros.com__blog-celebrate-the-natural-and-pristine-environment-at-baros.md</t>
        </is>
      </c>
    </row>
    <row r="6851">
      <c r="A6851" t="n">
        <v>164</v>
      </c>
      <c r="B6851" t="inlineStr">
        <is>
          <t>Baros Maldives</t>
        </is>
      </c>
      <c r="C6851" t="inlineStr">
        <is>
          <t>https://www.baros.com/blog/celebrate-your-love-this-valentines-day-and-craft-memories-that-last-now-and-forever</t>
        </is>
      </c>
      <c r="D6851" t="inlineStr">
        <is>
          <t>destination_dining</t>
        </is>
      </c>
      <c r="E6851" t="inlineStr">
        <is>
          <t>Celebrate Your Love at Baros Maldives this Valentine's Day</t>
        </is>
      </c>
      <c r="F6851" t="n">
        <v>5513</v>
      </c>
      <c r="G6851" t="inlineStr">
        <is>
          <t>2026-10-05</t>
        </is>
      </c>
      <c r="H6851" t="inlineStr">
        <is>
          <t>official</t>
        </is>
      </c>
      <c r="I6851" t="inlineStr">
        <is>
          <t>output/pages/164_baros-maldives/destination_dining__baros.com__blog-celebrate-your-love-this-valentines-day-and-craft-memor.md</t>
        </is>
      </c>
    </row>
    <row r="6852">
      <c r="A6852" t="n">
        <v>164</v>
      </c>
      <c r="B6852" t="inlineStr">
        <is>
          <t>Baros Maldives</t>
        </is>
      </c>
      <c r="C6852" t="inlineStr">
        <is>
          <t>https://www.baros.com/blog/celebrating-50-years-of-truly-authentic-maldivian-hospitality</t>
        </is>
      </c>
      <c r="D6852" t="inlineStr">
        <is>
          <t>destination_dining</t>
        </is>
      </c>
      <c r="E6852" t="inlineStr">
        <is>
          <t>Celebrating 50 Years of Truly Authentic Maldivian Hospitality</t>
        </is>
      </c>
      <c r="F6852" t="n">
        <v>6057</v>
      </c>
      <c r="G6852" t="inlineStr">
        <is>
          <t>2026-10-05</t>
        </is>
      </c>
      <c r="H6852" t="inlineStr">
        <is>
          <t>official</t>
        </is>
      </c>
      <c r="I6852" t="inlineStr">
        <is>
          <t>output/pages/164_baros-maldives/destination_dining__baros.com__blog-celebrating-50-years-of-truly-authentic-maldivian-hospi.md</t>
        </is>
      </c>
    </row>
    <row r="6853">
      <c r="A6853" t="n">
        <v>164</v>
      </c>
      <c r="B6853" t="inlineStr">
        <is>
          <t>Baros Maldives</t>
        </is>
      </c>
      <c r="C6853" t="inlineStr">
        <is>
          <t>https://www.baros.com/blog/dining-experience-at-baros-maldives</t>
        </is>
      </c>
      <c r="D6853" t="inlineStr">
        <is>
          <t>destination_dining</t>
        </is>
      </c>
      <c r="E6853" t="inlineStr">
        <is>
          <t>Resort Dining | Blogs | Baros Maldives Luxury Resort</t>
        </is>
      </c>
      <c r="F6853" t="n">
        <v>7103</v>
      </c>
      <c r="G6853" t="inlineStr">
        <is>
          <t>2026-10-05</t>
        </is>
      </c>
      <c r="H6853" t="inlineStr">
        <is>
          <t>official</t>
        </is>
      </c>
      <c r="I6853" t="inlineStr">
        <is>
          <t>output/pages/164_baros-maldives/destination_dining__baros.com__blog-dining-experience-at-baros-maldives.md</t>
        </is>
      </c>
    </row>
    <row r="6854">
      <c r="A6854" t="n">
        <v>164</v>
      </c>
      <c r="B6854" t="inlineStr">
        <is>
          <t>Baros Maldives</t>
        </is>
      </c>
      <c r="C6854" t="inlineStr">
        <is>
          <t>https://www.baros.com/blog/experience-the-lighthouse-restaurants-exciting-ocean-degustation-menu</t>
        </is>
      </c>
      <c r="D6854" t="inlineStr">
        <is>
          <t>destination_dining</t>
        </is>
      </c>
      <c r="E6854" t="inlineStr">
        <is>
          <t>Fine Dining Experience | Baros Maldives Resort | Blogs</t>
        </is>
      </c>
      <c r="F6854" t="n">
        <v>4040</v>
      </c>
      <c r="G6854" t="inlineStr">
        <is>
          <t>2026-10-05</t>
        </is>
      </c>
      <c r="H6854" t="inlineStr">
        <is>
          <t>official</t>
        </is>
      </c>
      <c r="I6854" t="inlineStr">
        <is>
          <t>output/pages/164_baros-maldives/destination_dining__baros.com__blog-experience-the-lighthouse-restaurants-exciting-ocean-de.md</t>
        </is>
      </c>
    </row>
    <row r="6855">
      <c r="A6855" t="n">
        <v>164</v>
      </c>
      <c r="B6855" t="inlineStr">
        <is>
          <t>Baros Maldives</t>
        </is>
      </c>
      <c r="C6855" t="inlineStr">
        <is>
          <t>https://www.baros.com/blog/five-must-do-underwater-experiences-in-maldives</t>
        </is>
      </c>
      <c r="D6855" t="inlineStr">
        <is>
          <t>destination_dining</t>
        </is>
      </c>
      <c r="E6855" t="inlineStr">
        <is>
          <t>FIVE MUST-DO UNDERWATER EXPERIENCES IN MALDIVES</t>
        </is>
      </c>
      <c r="F6855" t="n">
        <v>3962</v>
      </c>
      <c r="G6855" t="inlineStr">
        <is>
          <t>2026-10-05</t>
        </is>
      </c>
      <c r="H6855" t="inlineStr">
        <is>
          <t>official</t>
        </is>
      </c>
      <c r="I6855" t="inlineStr">
        <is>
          <t>output/pages/164_baros-maldives/destination_dining__baros.com__blog-five-must-do-underwater-experiences-in-maldives.md</t>
        </is>
      </c>
    </row>
    <row r="6856">
      <c r="A6856" t="n">
        <v>164</v>
      </c>
      <c r="B6856" t="inlineStr">
        <is>
          <t>Baros Maldives</t>
        </is>
      </c>
      <c r="C6856" t="inlineStr">
        <is>
          <t>https://www.baros.com/blog/full-moon-dinner-at-the-lighthouse</t>
        </is>
      </c>
      <c r="D6856" t="inlineStr">
        <is>
          <t>destination_dining</t>
        </is>
      </c>
      <c r="E6856" t="inlineStr">
        <is>
          <t>Full Moon Dinner | Blog | Baros Maldives Resort</t>
        </is>
      </c>
      <c r="F6856" t="n">
        <v>2515</v>
      </c>
      <c r="G6856" t="inlineStr">
        <is>
          <t>2026-10-05</t>
        </is>
      </c>
      <c r="H6856" t="inlineStr">
        <is>
          <t>official</t>
        </is>
      </c>
      <c r="I6856" t="inlineStr">
        <is>
          <t>output/pages/164_baros-maldives/destination_dining__baros.com__blog-full-moon-dinner-at-the-lighthouse.md</t>
        </is>
      </c>
    </row>
    <row r="6857">
      <c r="A6857" t="n">
        <v>164</v>
      </c>
      <c r="B6857" t="inlineStr">
        <is>
          <t>Baros Maldives</t>
        </is>
      </c>
      <c r="C6857" t="inlineStr">
        <is>
          <t>https://www.baros.com/blog/guest-experiences-that-make-a-difference-at-baros-maldives</t>
        </is>
      </c>
      <c r="D6857" t="inlineStr">
        <is>
          <t>destination_dining</t>
        </is>
      </c>
      <c r="E6857" t="inlineStr">
        <is>
          <t>Maldives Experience | Baros Luxury Resort | Blogs</t>
        </is>
      </c>
      <c r="F6857" t="n">
        <v>3779</v>
      </c>
      <c r="G6857" t="inlineStr">
        <is>
          <t>2026-10-05</t>
        </is>
      </c>
      <c r="H6857" t="inlineStr">
        <is>
          <t>official</t>
        </is>
      </c>
      <c r="I6857" t="inlineStr">
        <is>
          <t>output/pages/164_baros-maldives/destination_dining__baros.com__blog-guest-experiences-that-make-a-difference-at-baros-maldi.md</t>
        </is>
      </c>
    </row>
    <row r="6858">
      <c r="A6858" t="n">
        <v>164</v>
      </c>
      <c r="B6858" t="inlineStr">
        <is>
          <t>Baros Maldives</t>
        </is>
      </c>
      <c r="C6858" t="inlineStr">
        <is>
          <t>https://www.baros.com/blog/honeymoon-in-the-maldives</t>
        </is>
      </c>
      <c r="D6858" t="inlineStr">
        <is>
          <t>destination_dining</t>
        </is>
      </c>
      <c r="E6858" t="inlineStr">
        <is>
          <t>Planning Honeymoon in Maldives | Blogs | Baros Maldives</t>
        </is>
      </c>
      <c r="F6858" t="n">
        <v>4526</v>
      </c>
      <c r="G6858" t="inlineStr">
        <is>
          <t>2026-10-05</t>
        </is>
      </c>
      <c r="H6858" t="inlineStr">
        <is>
          <t>official</t>
        </is>
      </c>
      <c r="I6858" t="inlineStr">
        <is>
          <t>output/pages/164_baros-maldives/destination_dining__baros.com__blog-honeymoon-in-the-maldives.md</t>
        </is>
      </c>
    </row>
    <row r="6859">
      <c r="A6859" t="n">
        <v>164</v>
      </c>
      <c r="B6859" t="inlineStr">
        <is>
          <t>Baros Maldives</t>
        </is>
      </c>
      <c r="C6859" t="inlineStr">
        <is>
          <t>https://www.baros.com/blog/lighthouse-restaurant-celebrates-20th-anniversary</t>
        </is>
      </c>
      <c r="D6859" t="inlineStr">
        <is>
          <t>destination_dining</t>
        </is>
      </c>
      <c r="E6859" t="inlineStr">
        <is>
          <t>Lighthouse Restaurant 20th anniversary | Baros Maldives</t>
        </is>
      </c>
      <c r="F6859" t="n">
        <v>5991</v>
      </c>
      <c r="G6859" t="inlineStr">
        <is>
          <t>2026-10-05</t>
        </is>
      </c>
      <c r="H6859" t="inlineStr">
        <is>
          <t>official</t>
        </is>
      </c>
      <c r="I6859" t="inlineStr">
        <is>
          <t>output/pages/164_baros-maldives/destination_dining__baros.com__blog-lighthouse-restaurant-celebrates-20th-anniversary.md</t>
        </is>
      </c>
    </row>
    <row r="6860">
      <c r="A6860" t="n">
        <v>164</v>
      </c>
      <c r="B6860" t="inlineStr">
        <is>
          <t>Baros Maldives</t>
        </is>
      </c>
      <c r="C6860" t="inlineStr">
        <is>
          <t>https://www.baros.com/blog/maldives-honeymoon-guide</t>
        </is>
      </c>
      <c r="D6860" t="inlineStr">
        <is>
          <t>destination_dining</t>
        </is>
      </c>
      <c r="E6860" t="inlineStr">
        <is>
          <t>Maldives Honeymoon Guide</t>
        </is>
      </c>
      <c r="F6860" t="n">
        <v>6092</v>
      </c>
      <c r="G6860" t="inlineStr">
        <is>
          <t>2026-10-05</t>
        </is>
      </c>
      <c r="H6860" t="inlineStr">
        <is>
          <t>official</t>
        </is>
      </c>
      <c r="I6860" t="inlineStr">
        <is>
          <t>output/pages/164_baros-maldives/destination_dining__baros.com__blog-maldives-honeymoon-guide.md</t>
        </is>
      </c>
    </row>
    <row r="6861">
      <c r="A6861" t="n">
        <v>164</v>
      </c>
      <c r="B6861" t="inlineStr">
        <is>
          <t>Baros Maldives</t>
        </is>
      </c>
      <c r="C6861" t="inlineStr">
        <is>
          <t>https://www.baros.com/blog/maldives-the-perfect-destination-for-romance</t>
        </is>
      </c>
      <c r="D6861" t="inlineStr">
        <is>
          <t>destination_dining</t>
        </is>
      </c>
      <c r="E6861" t="inlineStr">
        <is>
          <t>Maldives the perfect destination for romance | Baros Maldives Blog</t>
        </is>
      </c>
      <c r="F6861" t="n">
        <v>5747</v>
      </c>
      <c r="G6861" t="inlineStr">
        <is>
          <t>2026-10-05</t>
        </is>
      </c>
      <c r="H6861" t="inlineStr">
        <is>
          <t>official</t>
        </is>
      </c>
      <c r="I6861" t="inlineStr">
        <is>
          <t>output/pages/164_baros-maldives/destination_dining__baros.com__blog-maldives-the-perfect-destination-for-romance.md</t>
        </is>
      </c>
    </row>
    <row r="6862">
      <c r="A6862" t="n">
        <v>164</v>
      </c>
      <c r="B6862" t="inlineStr">
        <is>
          <t>Baros Maldives</t>
        </is>
      </c>
      <c r="C6862" t="inlineStr">
        <is>
          <t>https://www.baros.com/blog/romantic-getaway-unforgettable-honeymoon-retreat-in-the-maldives</t>
        </is>
      </c>
      <c r="D6862" t="inlineStr">
        <is>
          <t>destination_dining</t>
        </is>
      </c>
      <c r="E6862" t="inlineStr">
        <is>
          <t>Romantic Getaway, Unforgettable Honeymoon Retreat in the Maldives</t>
        </is>
      </c>
      <c r="F6862" t="n">
        <v>4802</v>
      </c>
      <c r="G6862" t="inlineStr">
        <is>
          <t>2026-10-05</t>
        </is>
      </c>
      <c r="H6862" t="inlineStr">
        <is>
          <t>official</t>
        </is>
      </c>
      <c r="I6862" t="inlineStr">
        <is>
          <t>output/pages/164_baros-maldives/destination_dining__baros.com__blog-romantic-getaway-unforgettable-honeymoon-retreat-in-the.md</t>
        </is>
      </c>
    </row>
    <row r="6863">
      <c r="A6863" t="n">
        <v>164</v>
      </c>
      <c r="B6863" t="inlineStr">
        <is>
          <t>Baros Maldives</t>
        </is>
      </c>
      <c r="C6863" t="inlineStr">
        <is>
          <t>https://www.baros.com/blog/romantic-moments-at-baros-maldives</t>
        </is>
      </c>
      <c r="D6863" t="inlineStr">
        <is>
          <t>destination_dining</t>
        </is>
      </c>
      <c r="E6863" t="inlineStr">
        <is>
          <t>Best Romantic Resorts in Maldives | Blogs | Baros Maldives</t>
        </is>
      </c>
      <c r="F6863" t="n">
        <v>3619</v>
      </c>
      <c r="G6863" t="inlineStr">
        <is>
          <t>2026-10-05</t>
        </is>
      </c>
      <c r="H6863" t="inlineStr">
        <is>
          <t>official</t>
        </is>
      </c>
      <c r="I6863" t="inlineStr">
        <is>
          <t>output/pages/164_baros-maldives/destination_dining__baros.com__blog-romantic-moments-at-baros-maldives.md</t>
        </is>
      </c>
    </row>
    <row r="6864">
      <c r="A6864" t="n">
        <v>164</v>
      </c>
      <c r="B6864" t="inlineStr">
        <is>
          <t>Baros Maldives</t>
        </is>
      </c>
      <c r="C6864" t="inlineStr">
        <is>
          <t>https://www.baros.com/blog/romantic-spa-retreat-for-couples</t>
        </is>
      </c>
      <c r="D6864" t="inlineStr">
        <is>
          <t>destination_dining</t>
        </is>
      </c>
      <c r="E6864" t="inlineStr">
        <is>
          <t>Maldives Spa Packages| Blogs | Baros Maldives</t>
        </is>
      </c>
      <c r="F6864" t="n">
        <v>3438</v>
      </c>
      <c r="G6864" t="inlineStr">
        <is>
          <t>2026-10-05</t>
        </is>
      </c>
      <c r="H6864" t="inlineStr">
        <is>
          <t>official</t>
        </is>
      </c>
      <c r="I6864" t="inlineStr">
        <is>
          <t>output/pages/164_baros-maldives/destination_dining__baros.com__blog-romantic-spa-retreat-for-couples.md</t>
        </is>
      </c>
    </row>
    <row r="6865">
      <c r="A6865" t="n">
        <v>164</v>
      </c>
      <c r="B6865" t="inlineStr">
        <is>
          <t>Baros Maldives</t>
        </is>
      </c>
      <c r="C6865" t="inlineStr">
        <is>
          <t>https://www.baros.com/blog/signature-spa-experiences-at-baros</t>
        </is>
      </c>
      <c r="D6865" t="inlineStr">
        <is>
          <t>destination_dining</t>
        </is>
      </c>
      <c r="E6865" t="inlineStr">
        <is>
          <t>Signature Spa Experience | Baros Maldives | Blog</t>
        </is>
      </c>
      <c r="F6865" t="n">
        <v>3511</v>
      </c>
      <c r="G6865" t="inlineStr">
        <is>
          <t>2026-10-05</t>
        </is>
      </c>
      <c r="H6865" t="inlineStr">
        <is>
          <t>official</t>
        </is>
      </c>
      <c r="I6865" t="inlineStr">
        <is>
          <t>output/pages/164_baros-maldives/destination_dining__baros.com__blog-signature-spa-experiences-at-baros.md</t>
        </is>
      </c>
    </row>
    <row r="6866">
      <c r="A6866" t="n">
        <v>164</v>
      </c>
      <c r="B6866" t="inlineStr">
        <is>
          <t>Baros Maldives</t>
        </is>
      </c>
      <c r="C6866" t="inlineStr">
        <is>
          <t>https://www.baros.com/blog/the-lighthouse-restaurant-turns-20-celebrating-two-decades-of-iconic-fine-dining-at-baros-maldives-duplicate-1</t>
        </is>
      </c>
      <c r="D6866" t="inlineStr">
        <is>
          <t>destination_dining</t>
        </is>
      </c>
      <c r="E6866" t="inlineStr">
        <is>
          <t>An Island Icon Meets an Artistic Visionary | Baros Maldives</t>
        </is>
      </c>
      <c r="F6866" t="n">
        <v>4932</v>
      </c>
      <c r="G6866" t="inlineStr">
        <is>
          <t>2026-10-05</t>
        </is>
      </c>
      <c r="H6866" t="inlineStr">
        <is>
          <t>official</t>
        </is>
      </c>
      <c r="I6866" t="inlineStr">
        <is>
          <t>output/pages/164_baros-maldives/destination_dining__baros.com__blog-the-lighthouse-restaurant-turns-20-celebrating-two-deca.md</t>
        </is>
      </c>
    </row>
    <row r="6867">
      <c r="A6867" t="n">
        <v>164</v>
      </c>
      <c r="B6867" t="inlineStr">
        <is>
          <t>Baros Maldives</t>
        </is>
      </c>
      <c r="C6867" t="inlineStr">
        <is>
          <t>https://www.baros.com/blog/the-ultimate-overwater-dining-experiences-at-baros</t>
        </is>
      </c>
      <c r="D6867" t="inlineStr">
        <is>
          <t>destination_dining</t>
        </is>
      </c>
      <c r="E6867" t="inlineStr">
        <is>
          <t>Overwater Dining Experience | Baros Maldives | Blogs</t>
        </is>
      </c>
      <c r="F6867" t="n">
        <v>4917</v>
      </c>
      <c r="G6867" t="inlineStr">
        <is>
          <t>2026-10-05</t>
        </is>
      </c>
      <c r="H6867" t="inlineStr">
        <is>
          <t>official</t>
        </is>
      </c>
      <c r="I6867" t="inlineStr">
        <is>
          <t>output/pages/164_baros-maldives/destination_dining__baros.com__blog-the-ultimate-overwater-dining-experiences-at-baros.md</t>
        </is>
      </c>
    </row>
    <row r="6868">
      <c r="A6868" t="n">
        <v>164</v>
      </c>
      <c r="B6868" t="inlineStr">
        <is>
          <t>Baros Maldives</t>
        </is>
      </c>
      <c r="C6868" t="inlineStr">
        <is>
          <t>https://www.baros.com/blog/top-4-dining-experiences-in-the-maldives</t>
        </is>
      </c>
      <c r="D6868" t="inlineStr">
        <is>
          <t>destination_dining</t>
        </is>
      </c>
      <c r="E6868" t="inlineStr">
        <is>
          <t>Dining in Maldives | Blogs | Baros Luxury Resort</t>
        </is>
      </c>
      <c r="F6868" t="n">
        <v>4605</v>
      </c>
      <c r="G6868" t="inlineStr">
        <is>
          <t>2026-10-05</t>
        </is>
      </c>
      <c r="H6868" t="inlineStr">
        <is>
          <t>official</t>
        </is>
      </c>
      <c r="I6868" t="inlineStr">
        <is>
          <t>output/pages/164_baros-maldives/destination_dining__baros.com__blog-top-4-dining-experiences-in-the-maldives.md</t>
        </is>
      </c>
    </row>
    <row r="6869">
      <c r="A6869" t="n">
        <v>164</v>
      </c>
      <c r="B6869" t="inlineStr">
        <is>
          <t>Baros Maldives</t>
        </is>
      </c>
      <c r="C6869" t="inlineStr">
        <is>
          <t>https://www.baros.com/dining/destination-dining</t>
        </is>
      </c>
      <c r="D6869" t="inlineStr">
        <is>
          <t>destination_dining</t>
        </is>
      </c>
      <c r="E6869" t="inlineStr">
        <is>
          <t>Maldives Romantic Resorts | Destination Dining at Baros Resort</t>
        </is>
      </c>
      <c r="F6869" t="n">
        <v>1011</v>
      </c>
      <c r="G6869" t="inlineStr">
        <is>
          <t>2026-10-05</t>
        </is>
      </c>
      <c r="H6869" t="inlineStr">
        <is>
          <t>official</t>
        </is>
      </c>
      <c r="I6869" t="inlineStr">
        <is>
          <t>output/pages/164_baros-maldives/destination_dining__baros.com__dining-destination-dining.md</t>
        </is>
      </c>
    </row>
    <row r="6870">
      <c r="A6870" t="n">
        <v>164</v>
      </c>
      <c r="B6870" t="inlineStr">
        <is>
          <t>Baros Maldives</t>
        </is>
      </c>
      <c r="C6870" t="inlineStr">
        <is>
          <t>https://www.baros.com/dining/destination-dining/nooma-dining</t>
        </is>
      </c>
      <c r="D6870" t="inlineStr">
        <is>
          <t>destination_dining</t>
        </is>
      </c>
      <c r="E6870" t="inlineStr">
        <is>
          <t>Romantic Dinner Maldives | Nooma Dining at Baros Maldives</t>
        </is>
      </c>
      <c r="F6870" t="n">
        <v>375</v>
      </c>
      <c r="G6870" t="inlineStr">
        <is>
          <t>2026-10-05</t>
        </is>
      </c>
      <c r="H6870" t="inlineStr">
        <is>
          <t>official</t>
        </is>
      </c>
      <c r="I6870" t="inlineStr">
        <is>
          <t>output/pages/164_baros-maldives/destination_dining__baros.com__dining-destination-dining-nooma-dining.md</t>
        </is>
      </c>
    </row>
    <row r="6871">
      <c r="A6871" t="n">
        <v>164</v>
      </c>
      <c r="B6871" t="inlineStr">
        <is>
          <t>Baros Maldives</t>
        </is>
      </c>
      <c r="C6871" t="inlineStr">
        <is>
          <t>https://www.baros.com/dining/destination-dining/piano-deck-dining</t>
        </is>
      </c>
      <c r="D6871" t="inlineStr">
        <is>
          <t>destination_dining</t>
        </is>
      </c>
      <c r="E6871" t="inlineStr">
        <is>
          <t>Private Dining Maldives | Piano Deck Dining at Baros Resort</t>
        </is>
      </c>
      <c r="F6871" t="n">
        <v>804</v>
      </c>
      <c r="G6871" t="inlineStr">
        <is>
          <t>2026-10-05</t>
        </is>
      </c>
      <c r="H6871" t="inlineStr">
        <is>
          <t>official</t>
        </is>
      </c>
      <c r="I6871" t="inlineStr">
        <is>
          <t>output/pages/164_baros-maldives/destination_dining__baros.com__dining-destination-dining-piano-deck-dining.md</t>
        </is>
      </c>
    </row>
    <row r="6872">
      <c r="A6872" t="n">
        <v>164</v>
      </c>
      <c r="B6872" t="inlineStr">
        <is>
          <t>Baros Maldives</t>
        </is>
      </c>
      <c r="C6872" t="inlineStr">
        <is>
          <t>https://www.baros.com/experiences</t>
        </is>
      </c>
      <c r="D6872" t="inlineStr">
        <is>
          <t>destination_dining</t>
        </is>
      </c>
      <c r="E6872" t="inlineStr">
        <is>
          <t>Things To Do in Maldives | Baros Maldives Resort Experiences</t>
        </is>
      </c>
      <c r="F6872" t="n">
        <v>2167</v>
      </c>
      <c r="G6872" t="inlineStr">
        <is>
          <t>2026-10-05</t>
        </is>
      </c>
      <c r="H6872" t="inlineStr">
        <is>
          <t>official</t>
        </is>
      </c>
      <c r="I6872" t="inlineStr">
        <is>
          <t>output/pages/164_baros-maldives/destination_dining__baros.com__experiences.md</t>
        </is>
      </c>
    </row>
    <row r="6873">
      <c r="A6873" t="n">
        <v>164</v>
      </c>
      <c r="B6873" t="inlineStr">
        <is>
          <t>Baros Maldives</t>
        </is>
      </c>
      <c r="C6873" t="inlineStr">
        <is>
          <t>https://www.baros.com/experiences/baros-cruises</t>
        </is>
      </c>
      <c r="D6873" t="inlineStr">
        <is>
          <t>destination_dining</t>
        </is>
      </c>
      <c r="E6873" t="inlineStr">
        <is>
          <t>Sunset Cruise Maldives | Baros | Private Yacht &amp; Dhoni Cruises</t>
        </is>
      </c>
      <c r="F6873" t="n">
        <v>1673</v>
      </c>
      <c r="G6873" t="inlineStr">
        <is>
          <t>2026-10-05</t>
        </is>
      </c>
      <c r="H6873" t="inlineStr">
        <is>
          <t>official</t>
        </is>
      </c>
      <c r="I6873" t="inlineStr">
        <is>
          <t>output/pages/164_baros-maldives/destination_dining__baros.com__experiences-baros-cruises.md</t>
        </is>
      </c>
    </row>
    <row r="6874">
      <c r="A6874" t="n">
        <v>164</v>
      </c>
      <c r="B6874" t="inlineStr">
        <is>
          <t>Baros Maldives</t>
        </is>
      </c>
      <c r="C6874" t="inlineStr">
        <is>
          <t>https://www.baros.com/experiences/excursions</t>
        </is>
      </c>
      <c r="D6874" t="inlineStr">
        <is>
          <t>destination_dining</t>
        </is>
      </c>
      <c r="E6874" t="inlineStr">
        <is>
          <t>Maldives Excursions | Baros Maldives Luxury Resort Excursions</t>
        </is>
      </c>
      <c r="F6874" t="n">
        <v>2260</v>
      </c>
      <c r="G6874" t="inlineStr">
        <is>
          <t>2026-10-05</t>
        </is>
      </c>
      <c r="H6874" t="inlineStr">
        <is>
          <t>official</t>
        </is>
      </c>
      <c r="I6874" t="inlineStr">
        <is>
          <t>output/pages/164_baros-maldives/destination_dining__baros.com__experiences-excursions.md</t>
        </is>
      </c>
    </row>
    <row r="6875">
      <c r="A6875" t="n">
        <v>160</v>
      </c>
      <c r="B6875" t="inlineStr">
        <is>
          <t>Cinnamon Velifushi Maldives</t>
        </is>
      </c>
      <c r="C6875" t="inlineStr">
        <is>
          <t>https://www.cinnamonhotels.com/cinnamon-citadel-kandy/dining/destination-dining</t>
        </is>
      </c>
      <c r="D6875" t="inlineStr">
        <is>
          <t>destination_dining</t>
        </is>
      </c>
      <c r="E6875" t="inlineStr">
        <is>
          <t>Kandy Hotel | Cinnamon Citadel Kandy Official Site</t>
        </is>
      </c>
      <c r="F6875" t="n">
        <v>1638</v>
      </c>
      <c r="G6875" t="inlineStr">
        <is>
          <t>2026-10-05</t>
        </is>
      </c>
      <c r="H6875" t="inlineStr">
        <is>
          <t>official</t>
        </is>
      </c>
      <c r="I6875" t="inlineStr">
        <is>
          <t>output/pages/160_cinnamon-velifushi-maldives/destination_dining__cinnamonhotels.com__cinnamon-citadel-kandy-dining-destination-dining.md</t>
        </is>
      </c>
    </row>
    <row r="6876">
      <c r="A6876" t="n">
        <v>164</v>
      </c>
      <c r="B6876" t="inlineStr">
        <is>
          <t>Baros Maldives</t>
        </is>
      </c>
      <c r="C6876" t="inlineStr">
        <is>
          <t>https://www.baros.com/maldives-offers/romantic-moments</t>
        </is>
      </c>
      <c r="D6876" t="inlineStr">
        <is>
          <t>destination_dining</t>
        </is>
      </c>
      <c r="E6876" t="inlineStr">
        <is>
          <t>Romantic Moments – Couples' Getaway | Baros Maldives</t>
        </is>
      </c>
      <c r="F6876" t="n">
        <v>2309</v>
      </c>
      <c r="G6876" t="inlineStr">
        <is>
          <t>2026-10-05</t>
        </is>
      </c>
      <c r="H6876" t="inlineStr">
        <is>
          <t>official</t>
        </is>
      </c>
      <c r="I6876" t="inlineStr">
        <is>
          <t>output/pages/164_baros-maldives/destination_dining__baros.com__maldives-offers-romantic-moments.md</t>
        </is>
      </c>
    </row>
    <row r="6877">
      <c r="A6877" t="n">
        <v>160</v>
      </c>
      <c r="B6877" t="inlineStr">
        <is>
          <t>Cinnamon Velifushi Maldives</t>
        </is>
      </c>
      <c r="C6877" t="inlineStr">
        <is>
          <t>https://www.cinnamonhotels.com/cinnamon-citadel-kandy/experiences</t>
        </is>
      </c>
      <c r="D6877" t="inlineStr">
        <is>
          <t>destination_dining</t>
        </is>
      </c>
      <c r="E6877" t="inlineStr">
        <is>
          <t>Holiday Resort Kandy | Cinnamon Citadel Kandy | Experiences</t>
        </is>
      </c>
      <c r="F6877" t="n">
        <v>1638</v>
      </c>
      <c r="G6877" t="inlineStr">
        <is>
          <t>2026-10-05</t>
        </is>
      </c>
      <c r="H6877" t="inlineStr">
        <is>
          <t>official</t>
        </is>
      </c>
      <c r="I6877" t="inlineStr">
        <is>
          <t>output/pages/160_cinnamon-velifushi-maldives/destination_dining__cinnamonhotels.com__cinnamon-citadel-kandy-experiences.md</t>
        </is>
      </c>
    </row>
    <row r="6878">
      <c r="A6878" t="n">
        <v>161</v>
      </c>
      <c r="B6878" t="inlineStr">
        <is>
          <t>Ellaidhoo Maldives By Cinnamon</t>
        </is>
      </c>
      <c r="C6878" t="inlineStr">
        <is>
          <t>https://www.cinnamonhotels.com/cinnamon-bey-beruwala/experiences</t>
        </is>
      </c>
      <c r="D6878" t="inlineStr">
        <is>
          <t>excursions</t>
        </is>
      </c>
      <c r="E6878" t="inlineStr">
        <is>
          <t>Beruwala Holiday Resorts | Cinnamon Bey Beruwala</t>
        </is>
      </c>
      <c r="F6878" t="n">
        <v>1638</v>
      </c>
      <c r="G6878" t="inlineStr">
        <is>
          <t>2026-10-05</t>
        </is>
      </c>
      <c r="H6878" t="inlineStr">
        <is>
          <t>official</t>
        </is>
      </c>
      <c r="I6878" t="inlineStr">
        <is>
          <t>output/pages/161_ellaidhoo-maldives-by-cinnamon/excursions__cinnamonhotels.com__cinnamon-bey-beruwala-experiences.md</t>
        </is>
      </c>
    </row>
    <row r="6879">
      <c r="A6879" t="n">
        <v>159</v>
      </c>
      <c r="B6879" t="inlineStr">
        <is>
          <t>Cinnamon Dhonveli Maldives</t>
        </is>
      </c>
      <c r="C6879" t="inlineStr">
        <is>
          <t>https://www.cinnamonhotels.com/cinnamon-dhonveli-maldives/experiences</t>
        </is>
      </c>
      <c r="D6879" t="inlineStr">
        <is>
          <t>destination_dining</t>
        </is>
      </c>
      <c r="E6879" t="inlineStr">
        <is>
          <t>Top Things to do in Maldives | Cinnamon Dhonveli Maldives</t>
        </is>
      </c>
      <c r="F6879" t="n">
        <v>1638</v>
      </c>
      <c r="G6879" t="inlineStr">
        <is>
          <t>2026-10-05</t>
        </is>
      </c>
      <c r="H6879" t="inlineStr">
        <is>
          <t>official</t>
        </is>
      </c>
      <c r="I6879" t="inlineStr">
        <is>
          <t>output/pages/159_cinnamon-dhonveli-maldives/destination_dining__cinnamonhotels.com__cinnamon-dhonveli-maldives-experiences.md</t>
        </is>
      </c>
    </row>
    <row r="6880">
      <c r="A6880" t="n">
        <v>162</v>
      </c>
      <c r="B6880" t="inlineStr">
        <is>
          <t>The Marina at Crossroads Maldives</t>
        </is>
      </c>
      <c r="C6880" t="inlineStr">
        <is>
          <t>https://crossroadsmaldives.com/event/badhige-dinner-buffet-an-ode-to-local-cuisine-2/</t>
        </is>
      </c>
      <c r="D6880" t="inlineStr">
        <is>
          <t>destination_dining</t>
        </is>
      </c>
      <c r="E6880" t="inlineStr">
        <is>
          <t>Badhige Dinner Buffet | An Ode to Local Cuisine - Crossroads Maldives</t>
        </is>
      </c>
      <c r="F6880" t="n">
        <v>704</v>
      </c>
      <c r="G6880" t="inlineStr">
        <is>
          <t>2026-10-05</t>
        </is>
      </c>
      <c r="H6880" t="inlineStr">
        <is>
          <t>official</t>
        </is>
      </c>
      <c r="I6880" t="inlineStr">
        <is>
          <t>output/pages/162_the-marina-at-crossroads-maldives/destination_dining__crossroadsmaldives.com__event-badhige-dinner-buffet-an-ode-to-local-cuisine-2.md</t>
        </is>
      </c>
    </row>
    <row r="6881">
      <c r="A6881" t="n">
        <v>162</v>
      </c>
      <c r="B6881" t="inlineStr">
        <is>
          <t>The Marina at Crossroads Maldives</t>
        </is>
      </c>
      <c r="C6881" t="inlineStr">
        <is>
          <t>https://crossroadsmaldives.com/event/ocean-treasures-barbecue-buffet-2/</t>
        </is>
      </c>
      <c r="D6881" t="inlineStr">
        <is>
          <t>events</t>
        </is>
      </c>
      <c r="E6881" t="inlineStr">
        <is>
          <t>Ocean Treasures Barbecue Buffet - Crossroads Maldives</t>
        </is>
      </c>
      <c r="F6881" t="n">
        <v>579</v>
      </c>
      <c r="G6881" t="inlineStr">
        <is>
          <t>2026-10-05</t>
        </is>
      </c>
      <c r="H6881" t="inlineStr">
        <is>
          <t>official</t>
        </is>
      </c>
      <c r="I6881" t="inlineStr">
        <is>
          <t>output/pages/162_the-marina-at-crossroads-maldives/events__crossroadsmaldives.com__event-ocean-treasures-barbecue-buffet-2.md</t>
        </is>
      </c>
    </row>
    <row r="6882">
      <c r="A6882" t="n">
        <v>162</v>
      </c>
      <c r="B6882" t="inlineStr">
        <is>
          <t>The Marina at Crossroads Maldives</t>
        </is>
      </c>
      <c r="C6882" t="inlineStr">
        <is>
          <t>https://crossroadsmaldives.com/event/orthodox-christmas-eve-dinner/</t>
        </is>
      </c>
      <c r="D6882" t="inlineStr">
        <is>
          <t>destination_dining</t>
        </is>
      </c>
      <c r="E6882" t="inlineStr">
        <is>
          <t>Orthodox Christmas Eve Dinner - Crossroads Maldives</t>
        </is>
      </c>
      <c r="F6882" t="n">
        <v>680</v>
      </c>
      <c r="G6882" t="inlineStr">
        <is>
          <t>2026-10-05</t>
        </is>
      </c>
      <c r="H6882" t="inlineStr">
        <is>
          <t>official</t>
        </is>
      </c>
      <c r="I6882" t="inlineStr">
        <is>
          <t>output/pages/162_the-marina-at-crossroads-maldives/destination_dining__crossroadsmaldives.com__event-orthodox-christmas-eve-dinner.md</t>
        </is>
      </c>
    </row>
    <row r="6883">
      <c r="A6883" t="n">
        <v>162</v>
      </c>
      <c r="B6883" t="inlineStr">
        <is>
          <t>The Marina at Crossroads Maldives</t>
        </is>
      </c>
      <c r="C6883" t="inlineStr">
        <is>
          <t>https://crossroadsmaldives.com/event/scrumptious-south-east-asian-dinner-buffet-2/</t>
        </is>
      </c>
      <c r="D6883" t="inlineStr">
        <is>
          <t>destination_dining</t>
        </is>
      </c>
      <c r="E6883" t="inlineStr">
        <is>
          <t>Scrumptious South East Asian Dinner Buffet - Crossroads Maldives</t>
        </is>
      </c>
      <c r="F6883" t="n">
        <v>518</v>
      </c>
      <c r="G6883" t="inlineStr">
        <is>
          <t>2026-10-05</t>
        </is>
      </c>
      <c r="H6883" t="inlineStr">
        <is>
          <t>official</t>
        </is>
      </c>
      <c r="I6883" t="inlineStr">
        <is>
          <t>output/pages/162_the-marina-at-crossroads-maldives/destination_dining__crossroadsmaldives.com__event-scrumptious-south-east-asian-dinner-buffet-2.md</t>
        </is>
      </c>
    </row>
    <row r="6884">
      <c r="A6884" t="n">
        <v>162</v>
      </c>
      <c r="B6884" t="inlineStr">
        <is>
          <t>The Marina at Crossroads Maldives</t>
        </is>
      </c>
      <c r="C6884" t="inlineStr">
        <is>
          <t>https://crossroadsmaldives.com/event/scrumptious-south-east-asian-dinner-buffet/</t>
        </is>
      </c>
      <c r="D6884" t="inlineStr">
        <is>
          <t>destination_dining</t>
        </is>
      </c>
      <c r="E6884" t="inlineStr">
        <is>
          <t>Scrumptious South East Asian Dinner Buffet - Crossroads Maldives</t>
        </is>
      </c>
      <c r="F6884" t="n">
        <v>623</v>
      </c>
      <c r="G6884" t="inlineStr">
        <is>
          <t>2026-10-05</t>
        </is>
      </c>
      <c r="H6884" t="inlineStr">
        <is>
          <t>official</t>
        </is>
      </c>
      <c r="I6884" t="inlineStr">
        <is>
          <t>output/pages/162_the-marina-at-crossroads-maldives/destination_dining__crossroadsmaldives.com__event-scrumptious-south-east-asian-dinner-buffet.md</t>
        </is>
      </c>
    </row>
    <row r="6885">
      <c r="A6885" t="n">
        <v>162</v>
      </c>
      <c r="B6885" t="inlineStr">
        <is>
          <t>The Marina at Crossroads Maldives</t>
        </is>
      </c>
      <c r="C6885" t="inlineStr">
        <is>
          <t>https://crossroadsmaldives.com/event/secret-fantasy-garden-gala-dinner/</t>
        </is>
      </c>
      <c r="D6885" t="inlineStr">
        <is>
          <t>destination_dining</t>
        </is>
      </c>
      <c r="E6885" t="inlineStr">
        <is>
          <t>Secret Fantasy Garden Gala Dinner - Crossroads Maldives</t>
        </is>
      </c>
      <c r="F6885" t="n">
        <v>650</v>
      </c>
      <c r="G6885" t="inlineStr">
        <is>
          <t>2026-10-05</t>
        </is>
      </c>
      <c r="H6885" t="inlineStr">
        <is>
          <t>official</t>
        </is>
      </c>
      <c r="I6885" t="inlineStr">
        <is>
          <t>output/pages/162_the-marina-at-crossroads-maldives/destination_dining__crossroadsmaldives.com__event-secret-fantasy-garden-gala-dinner.md</t>
        </is>
      </c>
    </row>
    <row r="6886">
      <c r="A6886" t="n">
        <v>161</v>
      </c>
      <c r="B6886" t="inlineStr">
        <is>
          <t>Ellaidhoo Maldives By Cinnamon</t>
        </is>
      </c>
      <c r="C6886" t="inlineStr">
        <is>
          <t>https://www.cinnamonhotels.com/cinnamon-citadel-kandy/dining/destination-dining</t>
        </is>
      </c>
      <c r="D6886" t="inlineStr">
        <is>
          <t>destination_dining</t>
        </is>
      </c>
      <c r="E6886" t="inlineStr">
        <is>
          <t>Kandy Hotel | Cinnamon Citadel Kandy Official Site</t>
        </is>
      </c>
      <c r="F6886" t="n">
        <v>1638</v>
      </c>
      <c r="G6886" t="inlineStr">
        <is>
          <t>2026-10-05</t>
        </is>
      </c>
      <c r="H6886" t="inlineStr">
        <is>
          <t>official</t>
        </is>
      </c>
      <c r="I6886" t="inlineStr">
        <is>
          <t>output/pages/161_ellaidhoo-maldives-by-cinnamon/destination_dining__cinnamonhotels.com__cinnamon-citadel-kandy-dining-destination-dining.md</t>
        </is>
      </c>
    </row>
    <row r="6887">
      <c r="A6887" t="n">
        <v>160</v>
      </c>
      <c r="B6887" t="inlineStr">
        <is>
          <t>Cinnamon Velifushi Maldives</t>
        </is>
      </c>
      <c r="C6887" t="inlineStr">
        <is>
          <t>https://www.cinnamonhotels.com/cinnamon-dhonveli-maldives/experiences</t>
        </is>
      </c>
      <c r="D6887" t="inlineStr">
        <is>
          <t>destination_dining</t>
        </is>
      </c>
      <c r="E6887" t="inlineStr">
        <is>
          <t>Top Things to do in Maldives | Cinnamon Dhonveli Maldives</t>
        </is>
      </c>
      <c r="F6887" t="n">
        <v>1638</v>
      </c>
      <c r="G6887" t="inlineStr">
        <is>
          <t>2026-10-05</t>
        </is>
      </c>
      <c r="H6887" t="inlineStr">
        <is>
          <t>official</t>
        </is>
      </c>
      <c r="I6887" t="inlineStr">
        <is>
          <t>output/pages/160_cinnamon-velifushi-maldives/destination_dining__cinnamonhotels.com__cinnamon-dhonveli-maldives-experiences.md</t>
        </is>
      </c>
    </row>
    <row r="6888">
      <c r="A6888" t="n">
        <v>162</v>
      </c>
      <c r="B6888" t="inlineStr">
        <is>
          <t>The Marina at Crossroads Maldives</t>
        </is>
      </c>
      <c r="C6888" t="inlineStr">
        <is>
          <t>https://crossroadsmaldives.com/event/the-arabian-tale-dinner-buffet-2/</t>
        </is>
      </c>
      <c r="D6888" t="inlineStr">
        <is>
          <t>destination_dining</t>
        </is>
      </c>
      <c r="E6888" t="inlineStr">
        <is>
          <t>The Arabian Tale Dinner Buffet - Crossroads Maldives</t>
        </is>
      </c>
      <c r="F6888" t="n">
        <v>688</v>
      </c>
      <c r="G6888" t="inlineStr">
        <is>
          <t>2026-10-05</t>
        </is>
      </c>
      <c r="H6888" t="inlineStr">
        <is>
          <t>official</t>
        </is>
      </c>
      <c r="I6888" t="inlineStr">
        <is>
          <t>output/pages/162_the-marina-at-crossroads-maldives/destination_dining__crossroadsmaldives.com__event-the-arabian-tale-dinner-buffet-2.md</t>
        </is>
      </c>
    </row>
    <row r="6889">
      <c r="A6889" t="n">
        <v>167</v>
      </c>
      <c r="B6889" t="inlineStr">
        <is>
          <t>Milaidhoo Island Maldives</t>
        </is>
      </c>
      <c r="C6889" t="inlineStr">
        <is>
          <t>https://www.milaidhoo.com/10-reasons-to-experience-the-magic-of-baa-atoll.html</t>
        </is>
      </c>
      <c r="D6889" t="inlineStr">
        <is>
          <t>destination_dining</t>
        </is>
      </c>
      <c r="E6889" t="inlineStr">
        <is>
          <t>Milaidhoo Island | 10 reasons to experience the magic of Baa Atoll | Milaidhoo Maldives Official Website</t>
        </is>
      </c>
      <c r="F6889" t="n">
        <v>9689</v>
      </c>
      <c r="G6889" t="inlineStr">
        <is>
          <t>2026-10-05</t>
        </is>
      </c>
      <c r="H6889" t="inlineStr">
        <is>
          <t>official</t>
        </is>
      </c>
      <c r="I6889" t="inlineStr">
        <is>
          <t>output/pages/167_milaidhoo-island-maldives/destination_dining__milaidhoo.com__10-reasons-to-experience-the-magic-of-baa-atoll-html.md</t>
        </is>
      </c>
    </row>
    <row r="6890">
      <c r="A6890" t="n">
        <v>161</v>
      </c>
      <c r="B6890" t="inlineStr">
        <is>
          <t>Ellaidhoo Maldives By Cinnamon</t>
        </is>
      </c>
      <c r="C6890" t="inlineStr">
        <is>
          <t>https://www.cinnamonhotels.com/cinnamon-citadel-kandy/experiences</t>
        </is>
      </c>
      <c r="D6890" t="inlineStr">
        <is>
          <t>destination_dining</t>
        </is>
      </c>
      <c r="E6890" t="inlineStr">
        <is>
          <t>Holiday Resort Kandy | Cinnamon Citadel Kandy | Experiences</t>
        </is>
      </c>
      <c r="F6890" t="n">
        <v>1638</v>
      </c>
      <c r="G6890" t="inlineStr">
        <is>
          <t>2026-10-05</t>
        </is>
      </c>
      <c r="H6890" t="inlineStr">
        <is>
          <t>official</t>
        </is>
      </c>
      <c r="I6890" t="inlineStr">
        <is>
          <t>output/pages/161_ellaidhoo-maldives-by-cinnamon/destination_dining__cinnamonhotels.com__cinnamon-citadel-kandy-experiences.md</t>
        </is>
      </c>
    </row>
    <row r="6891">
      <c r="A6891" t="n">
        <v>167</v>
      </c>
      <c r="B6891" t="inlineStr">
        <is>
          <t>Milaidhoo Island Maldives</t>
        </is>
      </c>
      <c r="C6891" t="inlineStr">
        <is>
          <t>https://www.milaidhoo.com/5-reasons-why-maldives-is-the-perfect-honeymoon-destination.html</t>
        </is>
      </c>
      <c r="D6891" t="inlineStr">
        <is>
          <t>destination_dining</t>
        </is>
      </c>
      <c r="E6891" t="inlineStr">
        <is>
          <t>5 Reason Why Maldives is the Perfect Honeymoon Destination | Milaidhoo</t>
        </is>
      </c>
      <c r="F6891" t="n">
        <v>5785</v>
      </c>
      <c r="G6891" t="inlineStr">
        <is>
          <t>2026-10-05</t>
        </is>
      </c>
      <c r="H6891" t="inlineStr">
        <is>
          <t>official</t>
        </is>
      </c>
      <c r="I6891" t="inlineStr">
        <is>
          <t>output/pages/167_milaidhoo-island-maldives/destination_dining__milaidhoo.com__5-reasons-why-maldives-is-the-perfect-honeymoon-destination-.md</t>
        </is>
      </c>
    </row>
    <row r="6892">
      <c r="A6892" t="n">
        <v>162</v>
      </c>
      <c r="B6892" t="inlineStr">
        <is>
          <t>The Marina at Crossroads Maldives</t>
        </is>
      </c>
      <c r="C6892" t="inlineStr">
        <is>
          <t>https://crossroadsmaldives.com/event/the-meat-experts-dinner-buffet-2/</t>
        </is>
      </c>
      <c r="D6892" t="inlineStr">
        <is>
          <t>destination_dining</t>
        </is>
      </c>
      <c r="E6892" t="inlineStr">
        <is>
          <t>The Meat Experts Dinner Buffet - Crossroads Maldives</t>
        </is>
      </c>
      <c r="F6892" t="n">
        <v>577</v>
      </c>
      <c r="G6892" t="inlineStr">
        <is>
          <t>2026-10-05</t>
        </is>
      </c>
      <c r="H6892" t="inlineStr">
        <is>
          <t>official</t>
        </is>
      </c>
      <c r="I6892" t="inlineStr">
        <is>
          <t>output/pages/162_the-marina-at-crossroads-maldives/destination_dining__crossroadsmaldives.com__event-the-meat-experts-dinner-buffet-2.md</t>
        </is>
      </c>
    </row>
    <row r="6893">
      <c r="A6893" t="n">
        <v>167</v>
      </c>
      <c r="B6893" t="inlineStr">
        <is>
          <t>Milaidhoo Island Maldives</t>
        </is>
      </c>
      <c r="C6893" t="inlineStr">
        <is>
          <t>https://www.milaidhoo.com/a-celebration-of-maldivian-independence-at-milaidhoo.html</t>
        </is>
      </c>
      <c r="D6893" t="inlineStr">
        <is>
          <t>destination_dining</t>
        </is>
      </c>
      <c r="E6893" t="inlineStr">
        <is>
          <t>Milaidhoo Island | A Celebration of Maldivian Independence at Milaidhoo | Milaidhoo Maldives Official Website</t>
        </is>
      </c>
      <c r="F6893" t="n">
        <v>7812</v>
      </c>
      <c r="G6893" t="inlineStr">
        <is>
          <t>2026-10-05</t>
        </is>
      </c>
      <c r="H6893" t="inlineStr">
        <is>
          <t>official</t>
        </is>
      </c>
      <c r="I6893" t="inlineStr">
        <is>
          <t>output/pages/167_milaidhoo-island-maldives/destination_dining__milaidhoo.com__a-celebration-of-maldivian-independence-at-milaidhoo-html.md</t>
        </is>
      </c>
    </row>
    <row r="6894">
      <c r="A6894" t="n">
        <v>167</v>
      </c>
      <c r="B6894" t="inlineStr">
        <is>
          <t>Milaidhoo Island Maldives</t>
        </is>
      </c>
      <c r="C6894" t="inlineStr">
        <is>
          <t>https://www.milaidhoo.com/a-love-story/honeymoons.html</t>
        </is>
      </c>
      <c r="D6894" t="inlineStr">
        <is>
          <t>destination_dining</t>
        </is>
      </c>
      <c r="E6894" t="inlineStr">
        <is>
          <t>Maldives Honeymoon Resort | Milaidhoo Island</t>
        </is>
      </c>
      <c r="F6894" t="n">
        <v>1537</v>
      </c>
      <c r="G6894" t="inlineStr">
        <is>
          <t>2026-10-05</t>
        </is>
      </c>
      <c r="H6894" t="inlineStr">
        <is>
          <t>official</t>
        </is>
      </c>
      <c r="I6894" t="inlineStr">
        <is>
          <t>output/pages/167_milaidhoo-island-maldives/destination_dining__milaidhoo.com__a-love-story-honeymoons-html.md</t>
        </is>
      </c>
    </row>
    <row r="6895">
      <c r="A6895" t="n">
        <v>162</v>
      </c>
      <c r="B6895" t="inlineStr">
        <is>
          <t>The Marina at Crossroads Maldives</t>
        </is>
      </c>
      <c r="C6895" t="inlineStr">
        <is>
          <t>https://crossroadsmaldives.com/event/valentines-day-celebrations-the-marina/</t>
        </is>
      </c>
      <c r="D6895" t="inlineStr">
        <is>
          <t>wedding</t>
        </is>
      </c>
      <c r="E6895" t="inlineStr">
        <is>
          <t>Valentine's Day Celebrations @ The Marina - Crossroads Maldives</t>
        </is>
      </c>
      <c r="F6895" t="n">
        <v>1226</v>
      </c>
      <c r="G6895" t="inlineStr">
        <is>
          <t>2026-10-05</t>
        </is>
      </c>
      <c r="H6895" t="inlineStr">
        <is>
          <t>official</t>
        </is>
      </c>
      <c r="I6895" t="inlineStr">
        <is>
          <t>output/pages/162_the-marina-at-crossroads-maldives/wedding__crossroadsmaldives.com__event-valentines-day-celebrations-the-marina.md</t>
        </is>
      </c>
    </row>
    <row r="6896">
      <c r="A6896" t="n">
        <v>167</v>
      </c>
      <c r="B6896" t="inlineStr">
        <is>
          <t>Milaidhoo Island Maldives</t>
        </is>
      </c>
      <c r="C6896" t="inlineStr">
        <is>
          <t>https://www.milaidhoo.com/ar/a-love-story/honeymoons.html</t>
        </is>
      </c>
      <c r="D6896" t="inlineStr">
        <is>
          <t>destination_dining</t>
        </is>
      </c>
      <c r="E6896" t="inlineStr">
        <is>
          <t>شهر العسل في منتجع مالديفي | أجواء حميمية في منتجع ميلايدهو المالديفي</t>
        </is>
      </c>
      <c r="F6896" t="n">
        <v>1155</v>
      </c>
      <c r="G6896" t="inlineStr">
        <is>
          <t>2026-10-05</t>
        </is>
      </c>
      <c r="H6896" t="inlineStr">
        <is>
          <t>official</t>
        </is>
      </c>
      <c r="I6896" t="inlineStr">
        <is>
          <t>output/pages/167_milaidhoo-island-maldives/destination_dining__milaidhoo.com__ar-a-love-story-honeymoons-html.md</t>
        </is>
      </c>
    </row>
    <row r="6897">
      <c r="A6897" t="n">
        <v>167</v>
      </c>
      <c r="B6897" t="inlineStr">
        <is>
          <t>Milaidhoo Island Maldives</t>
        </is>
      </c>
      <c r="C6897" t="inlineStr">
        <is>
          <t>https://www.milaidhoo.com/ar/sleep-under-the-stars-on-your-private-sandbank.html</t>
        </is>
      </c>
      <c r="D6897" t="inlineStr">
        <is>
          <t>destination_dining</t>
        </is>
      </c>
      <c r="E6897" t="inlineStr">
        <is>
          <t>Milaidhoo Island Arabic | Sleep Under the Stars on Your Private Sandbank</t>
        </is>
      </c>
      <c r="F6897" t="n">
        <v>4899</v>
      </c>
      <c r="G6897" t="inlineStr">
        <is>
          <t>2026-10-05</t>
        </is>
      </c>
      <c r="H6897" t="inlineStr">
        <is>
          <t>official</t>
        </is>
      </c>
      <c r="I6897" t="inlineStr">
        <is>
          <t>output/pages/167_milaidhoo-island-maldives/destination_dining__milaidhoo.com__ar-sleep-under-the-stars-on-your-private-sandbank-html.md</t>
        </is>
      </c>
    </row>
    <row r="6898">
      <c r="A6898" t="n">
        <v>167</v>
      </c>
      <c r="B6898" t="inlineStr">
        <is>
          <t>Milaidhoo Island Maldives</t>
        </is>
      </c>
      <c r="C6898" t="inlineStr">
        <is>
          <t>https://www.milaidhoo.com/blog/4-Mood-Dining-experiences-at-Milaidhoo</t>
        </is>
      </c>
      <c r="D6898" t="inlineStr">
        <is>
          <t>destination_dining</t>
        </is>
      </c>
      <c r="E6898" t="inlineStr">
        <is>
          <t>4 Mood Dining experiences at Milaidhoo | Milaidhoo Island Maldives | Blogs</t>
        </is>
      </c>
      <c r="F6898" t="n">
        <v>6924</v>
      </c>
      <c r="G6898" t="inlineStr">
        <is>
          <t>2026-10-05</t>
        </is>
      </c>
      <c r="H6898" t="inlineStr">
        <is>
          <t>official</t>
        </is>
      </c>
      <c r="I6898" t="inlineStr">
        <is>
          <t>output/pages/167_milaidhoo-island-maldives/destination_dining__milaidhoo.com__blog-4-mood-dining-experiences-at-milaidhoo.md</t>
        </is>
      </c>
    </row>
    <row r="6899">
      <c r="A6899" t="n">
        <v>167</v>
      </c>
      <c r="B6899" t="inlineStr">
        <is>
          <t>Milaidhoo Island Maldives</t>
        </is>
      </c>
      <c r="C6899" t="inlineStr">
        <is>
          <t>https://www.milaidhoo.com/blog/Milaidhoo-Maldives-Celebrates-its-Festive-Season-Story+</t>
        </is>
      </c>
      <c r="D6899" t="inlineStr">
        <is>
          <t>destination_dining</t>
        </is>
      </c>
      <c r="E6899" t="inlineStr">
        <is>
          <t>Festive story of a small island | Milaidhoo Island Maldives | Blogs</t>
        </is>
      </c>
      <c r="F6899" t="n">
        <v>4977</v>
      </c>
      <c r="G6899" t="inlineStr">
        <is>
          <t>2026-10-05</t>
        </is>
      </c>
      <c r="H6899" t="inlineStr">
        <is>
          <t>official</t>
        </is>
      </c>
      <c r="I6899" t="inlineStr">
        <is>
          <t>output/pages/167_milaidhoo-island-maldives/destination_dining__milaidhoo.com__blog-milaidhoo-maldives-celebrates-its-festive-season-story.md</t>
        </is>
      </c>
    </row>
    <row r="6900">
      <c r="A6900" t="n">
        <v>171</v>
      </c>
      <c r="B6900" t="inlineStr">
        <is>
          <t>Velaa Private Island Maldives</t>
        </is>
      </c>
      <c r="C6900" t="inlineStr">
        <is>
          <t>https://www.velaaprivateisland.com/celebrations</t>
        </is>
      </c>
      <c r="D6900" t="inlineStr">
        <is>
          <t>wedding</t>
        </is>
      </c>
      <c r="E6900" t="inlineStr">
        <is>
          <t>Velaa - Celebrations</t>
        </is>
      </c>
      <c r="F6900" t="n">
        <v>4600</v>
      </c>
      <c r="G6900" t="inlineStr">
        <is>
          <t>2026-10-05</t>
        </is>
      </c>
      <c r="H6900" t="inlineStr">
        <is>
          <t>official</t>
        </is>
      </c>
      <c r="I6900" t="inlineStr">
        <is>
          <t>output/pages/171_velaa-private-island-maldives/wedding__velaaprivateisland.com__celebrations.md</t>
        </is>
      </c>
    </row>
    <row r="6901">
      <c r="A6901" t="n">
        <v>171</v>
      </c>
      <c r="B6901" t="inlineStr">
        <is>
          <t>Velaa Private Island Maldives</t>
        </is>
      </c>
      <c r="C6901" t="inlineStr">
        <is>
          <t>https://www.velaaprivateisland.com/de/events-news/13th-anniversary-celebration</t>
        </is>
      </c>
      <c r="D6901" t="inlineStr">
        <is>
          <t>destination_dining</t>
        </is>
      </c>
      <c r="E6901" t="inlineStr">
        <is>
          <t>Velaa's 13th Anniversary Celebration  - Velaa - Private Island</t>
        </is>
      </c>
      <c r="F6901" t="n">
        <v>3001</v>
      </c>
      <c r="G6901" t="inlineStr">
        <is>
          <t>2026-10-05</t>
        </is>
      </c>
      <c r="H6901" t="inlineStr">
        <is>
          <t>official</t>
        </is>
      </c>
      <c r="I6901" t="inlineStr">
        <is>
          <t>output/pages/171_velaa-private-island-maldives/destination_dining__velaaprivateisland.com__de-events-news-13th-anniversary-celebration.md</t>
        </is>
      </c>
    </row>
    <row r="6902">
      <c r="A6902" t="n">
        <v>171</v>
      </c>
      <c r="B6902" t="inlineStr">
        <is>
          <t>Velaa Private Island Maldives</t>
        </is>
      </c>
      <c r="C6902" t="inlineStr">
        <is>
          <t>https://www.velaaprivateisland.com/de/events-news/asahi-shuzo-sake-dinner-at-aragu</t>
        </is>
      </c>
      <c r="D6902" t="inlineStr">
        <is>
          <t>destination_dining</t>
        </is>
      </c>
      <c r="E6902" t="inlineStr">
        <is>
          <t>Asahi Shuzo Sake-Dinner im Aragu - Velaa - Private Island</t>
        </is>
      </c>
      <c r="F6902" t="n">
        <v>3561</v>
      </c>
      <c r="G6902" t="inlineStr">
        <is>
          <t>2026-10-05</t>
        </is>
      </c>
      <c r="H6902" t="inlineStr">
        <is>
          <t>official</t>
        </is>
      </c>
      <c r="I6902" t="inlineStr">
        <is>
          <t>output/pages/171_velaa-private-island-maldives/destination_dining__velaaprivateisland.com__de-events-news-asahi-shuzo-sake-dinner-at-aragu.md</t>
        </is>
      </c>
    </row>
    <row r="6903">
      <c r="A6903" t="n">
        <v>171</v>
      </c>
      <c r="B6903" t="inlineStr">
        <is>
          <t>Velaa Private Island Maldives</t>
        </is>
      </c>
      <c r="C6903" t="inlineStr">
        <is>
          <t>https://www.velaaprivateisland.com/de/events-news/asahi-shuzo-sake-dinner-in-tavaru</t>
        </is>
      </c>
      <c r="D6903" t="inlineStr">
        <is>
          <t>destination_dining</t>
        </is>
      </c>
      <c r="E6903" t="inlineStr">
        <is>
          <t>Asahi Shuzo Sake Dinner in Tavaru - Velaa - Private Island</t>
        </is>
      </c>
      <c r="F6903" t="n">
        <v>2969</v>
      </c>
      <c r="G6903" t="inlineStr">
        <is>
          <t>2026-10-05</t>
        </is>
      </c>
      <c r="H6903" t="inlineStr">
        <is>
          <t>official</t>
        </is>
      </c>
      <c r="I6903" t="inlineStr">
        <is>
          <t>output/pages/171_velaa-private-island-maldives/destination_dining__velaaprivateisland.com__de-events-news-asahi-shuzo-sake-dinner-in-tavaru.md</t>
        </is>
      </c>
    </row>
    <row r="6904">
      <c r="A6904" t="n">
        <v>171</v>
      </c>
      <c r="B6904" t="inlineStr">
        <is>
          <t>Velaa Private Island Maldives</t>
        </is>
      </c>
      <c r="C6904" t="inlineStr">
        <is>
          <t>https://www.velaaprivateisland.com/de/events-news/candlelight-concerts-with-vanity-strings</t>
        </is>
      </c>
      <c r="D6904" t="inlineStr">
        <is>
          <t>events</t>
        </is>
      </c>
      <c r="E6904" t="inlineStr">
        <is>
          <t>Kerzenlichtkonzerte mit Vanity Strings - Velaa - Private Island</t>
        </is>
      </c>
      <c r="F6904" t="n">
        <v>3116</v>
      </c>
      <c r="G6904" t="inlineStr">
        <is>
          <t>2026-10-05</t>
        </is>
      </c>
      <c r="H6904" t="inlineStr">
        <is>
          <t>official</t>
        </is>
      </c>
      <c r="I6904" t="inlineStr">
        <is>
          <t>output/pages/171_velaa-private-island-maldives/events__velaaprivateisland.com__de-events-news-candlelight-concerts-with-vanity-strings.md</t>
        </is>
      </c>
    </row>
    <row r="6905">
      <c r="A6905" t="n">
        <v>171</v>
      </c>
      <c r="B6905" t="inlineStr">
        <is>
          <t>Velaa Private Island Maldives</t>
        </is>
      </c>
      <c r="C6905" t="inlineStr">
        <is>
          <t>https://www.velaaprivateisland.com/de/events-news/celebrate-velaas-9th-anniversary</t>
        </is>
      </c>
      <c r="D6905" t="inlineStr">
        <is>
          <t>destination_dining</t>
        </is>
      </c>
      <c r="E6905" t="inlineStr">
        <is>
          <t>Celebrate Velaa's 9th Anniversary - Velaa - Private Island</t>
        </is>
      </c>
      <c r="F6905" t="n">
        <v>3025</v>
      </c>
      <c r="G6905" t="inlineStr">
        <is>
          <t>2026-10-05</t>
        </is>
      </c>
      <c r="H6905" t="inlineStr">
        <is>
          <t>official</t>
        </is>
      </c>
      <c r="I6905" t="inlineStr">
        <is>
          <t>output/pages/171_velaa-private-island-maldives/destination_dining__velaaprivateisland.com__de-events-news-celebrate-velaas-9th-anniversary.md</t>
        </is>
      </c>
    </row>
    <row r="6906">
      <c r="A6906" t="n">
        <v>167</v>
      </c>
      <c r="B6906" t="inlineStr">
        <is>
          <t>Milaidhoo Island Maldives</t>
        </is>
      </c>
      <c r="C6906" t="inlineStr">
        <is>
          <t>https://www.milaidhoo.com/blog/adventurous-experiences-at-Milaidhoo</t>
        </is>
      </c>
      <c r="D6906" t="inlineStr">
        <is>
          <t>destination_dining</t>
        </is>
      </c>
      <c r="E6906" t="inlineStr">
        <is>
          <t>Adventurous Experiences | Milaidhoo Island Maldives | Blogs</t>
        </is>
      </c>
      <c r="F6906" t="n">
        <v>4553</v>
      </c>
      <c r="G6906" t="inlineStr">
        <is>
          <t>2026-10-05</t>
        </is>
      </c>
      <c r="H6906" t="inlineStr">
        <is>
          <t>official</t>
        </is>
      </c>
      <c r="I6906" t="inlineStr">
        <is>
          <t>output/pages/167_milaidhoo-island-maldives/destination_dining__milaidhoo.com__blog-adventurous-experiences-at-milaidhoo.md</t>
        </is>
      </c>
    </row>
    <row r="6907">
      <c r="A6907" t="n">
        <v>171</v>
      </c>
      <c r="B6907" t="inlineStr">
        <is>
          <t>Velaa Private Island Maldives</t>
        </is>
      </c>
      <c r="C6907" t="inlineStr">
        <is>
          <t>https://www.velaaprivateisland.com/de/events-news/chateau-de-la-tour-domaine-labet-winemakers-dinner</t>
        </is>
      </c>
      <c r="D6907" t="inlineStr">
        <is>
          <t>destination_dining</t>
        </is>
      </c>
      <c r="E6907" t="inlineStr">
        <is>
          <t>ChÃ¢teau DE LA Tour &amp; Domaine Labet Winemakerâs Dinner - Velaa - Private Island</t>
        </is>
      </c>
      <c r="F6907" t="n">
        <v>3717</v>
      </c>
      <c r="G6907" t="inlineStr">
        <is>
          <t>2026-10-05</t>
        </is>
      </c>
      <c r="H6907" t="inlineStr">
        <is>
          <t>official</t>
        </is>
      </c>
      <c r="I6907" t="inlineStr">
        <is>
          <t>output/pages/171_velaa-private-island-maldives/destination_dining__velaaprivateisland.com__de-events-news-chateau-de-la-tour-domaine-labet-winemakers-d.md</t>
        </is>
      </c>
    </row>
    <row r="6908">
      <c r="A6908" t="n">
        <v>167</v>
      </c>
      <c r="B6908" t="inlineStr">
        <is>
          <t>Milaidhoo Island Maldives</t>
        </is>
      </c>
      <c r="C6908" t="inlineStr">
        <is>
          <t>https://www.milaidhoo.com/blog/most-romantic-restaurants-in-the-maldives</t>
        </is>
      </c>
      <c r="D6908" t="inlineStr">
        <is>
          <t>destination_dining</t>
        </is>
      </c>
      <c r="E6908" t="inlineStr">
        <is>
          <t>Romantic Restaurants in Maldives | Milaidhoo Island | Blogs</t>
        </is>
      </c>
      <c r="F6908" t="n">
        <v>4648</v>
      </c>
      <c r="G6908" t="inlineStr">
        <is>
          <t>2026-10-05</t>
        </is>
      </c>
      <c r="H6908" t="inlineStr">
        <is>
          <t>official</t>
        </is>
      </c>
      <c r="I6908" t="inlineStr">
        <is>
          <t>output/pages/167_milaidhoo-island-maldives/destination_dining__milaidhoo.com__blog-most-romantic-restaurants-in-the-maldives.md</t>
        </is>
      </c>
    </row>
    <row r="6909">
      <c r="A6909" t="n">
        <v>171</v>
      </c>
      <c r="B6909" t="inlineStr">
        <is>
          <t>Velaa Private Island Maldives</t>
        </is>
      </c>
      <c r="C6909" t="inlineStr">
        <is>
          <t>https://www.velaaprivateisland.com/de/events-news/christmas-eve-cocktail-party-gala-dinner-151</t>
        </is>
      </c>
      <c r="D6909" t="inlineStr">
        <is>
          <t>destination_dining</t>
        </is>
      </c>
      <c r="E6909" t="inlineStr">
        <is>
          <t>Heiligabend Cocktailparty &amp; Galadinner - Velaa - Private Island</t>
        </is>
      </c>
      <c r="F6909" t="n">
        <v>3362</v>
      </c>
      <c r="G6909" t="inlineStr">
        <is>
          <t>2026-10-05</t>
        </is>
      </c>
      <c r="H6909" t="inlineStr">
        <is>
          <t>official</t>
        </is>
      </c>
      <c r="I6909" t="inlineStr">
        <is>
          <t>output/pages/171_velaa-private-island-maldives/destination_dining__velaaprivateisland.com__de-events-news-christmas-eve-cocktail-party-gala-dinner-151.md</t>
        </is>
      </c>
    </row>
    <row r="6910">
      <c r="A6910" t="n">
        <v>167</v>
      </c>
      <c r="B6910" t="inlineStr">
        <is>
          <t>Milaidhoo Island Maldives</t>
        </is>
      </c>
      <c r="C6910" t="inlineStr">
        <is>
          <t>https://www.milaidhoo.com/blog/ultimate-honeymoon-in-the-maldives</t>
        </is>
      </c>
      <c r="D6910" t="inlineStr">
        <is>
          <t>destination_dining</t>
        </is>
      </c>
      <c r="E6910" t="inlineStr">
        <is>
          <t>Milaidhoo Island | The ultimate Honeymoon in the Maldives | Milaidhoo Maldives Official Website</t>
        </is>
      </c>
      <c r="F6910" t="n">
        <v>6487</v>
      </c>
      <c r="G6910" t="inlineStr">
        <is>
          <t>2026-10-05</t>
        </is>
      </c>
      <c r="H6910" t="inlineStr">
        <is>
          <t>official</t>
        </is>
      </c>
      <c r="I6910" t="inlineStr">
        <is>
          <t>output/pages/167_milaidhoo-island-maldives/destination_dining__milaidhoo.com__blog-ultimate-honeymoon-in-the-maldives.md</t>
        </is>
      </c>
    </row>
    <row r="6911">
      <c r="A6911" t="n">
        <v>171</v>
      </c>
      <c r="B6911" t="inlineStr">
        <is>
          <t>Velaa Private Island Maldives</t>
        </is>
      </c>
      <c r="C6911" t="inlineStr">
        <is>
          <t>https://www.velaaprivateisland.com/de/events-news/christmas-eve-cocktail-party-gala-dinner-196</t>
        </is>
      </c>
      <c r="D6911" t="inlineStr">
        <is>
          <t>destination_dining</t>
        </is>
      </c>
      <c r="E6911" t="inlineStr">
        <is>
          <t>Heiligabend Cocktailparty &amp; Galadinner - Velaa - Private Island</t>
        </is>
      </c>
      <c r="F6911" t="n">
        <v>3458</v>
      </c>
      <c r="G6911" t="inlineStr">
        <is>
          <t>2026-10-05</t>
        </is>
      </c>
      <c r="H6911" t="inlineStr">
        <is>
          <t>official</t>
        </is>
      </c>
      <c r="I6911" t="inlineStr">
        <is>
          <t>output/pages/171_velaa-private-island-maldives/destination_dining__velaaprivateisland.com__de-events-news-christmas-eve-cocktail-party-gala-dinner-196.md</t>
        </is>
      </c>
    </row>
    <row r="6912">
      <c r="A6912" t="n">
        <v>167</v>
      </c>
      <c r="B6912" t="inlineStr">
        <is>
          <t>Milaidhoo Island Maldives</t>
        </is>
      </c>
      <c r="C6912" t="inlineStr">
        <is>
          <t>https://www.milaidhoo.com/crafting-the-perfect-maldives-honeymoon-a-romantic-escape-like-no-other.html</t>
        </is>
      </c>
      <c r="D6912" t="inlineStr">
        <is>
          <t>destination_dining</t>
        </is>
      </c>
      <c r="E6912" t="inlineStr">
        <is>
          <t>Crafting the Perfect Maldives Honeymoon: A Romantic Escape Like No Other</t>
        </is>
      </c>
      <c r="F6912" t="n">
        <v>7868</v>
      </c>
      <c r="G6912" t="inlineStr">
        <is>
          <t>2026-10-05</t>
        </is>
      </c>
      <c r="H6912" t="inlineStr">
        <is>
          <t>official</t>
        </is>
      </c>
      <c r="I6912" t="inlineStr">
        <is>
          <t>output/pages/167_milaidhoo-island-maldives/destination_dining__milaidhoo.com__crafting-the-perfect-maldives-honeymoon-a-romantic-escape-li.md</t>
        </is>
      </c>
    </row>
    <row r="6913">
      <c r="A6913" t="n">
        <v>171</v>
      </c>
      <c r="B6913" t="inlineStr">
        <is>
          <t>Velaa Private Island Maldives</t>
        </is>
      </c>
      <c r="C6913" t="inlineStr">
        <is>
          <t>https://www.velaaprivateisland.com/de/events-news/christmas-eve-cocktail-party-gala-dinner-231</t>
        </is>
      </c>
      <c r="D6913" t="inlineStr">
        <is>
          <t>destination_dining</t>
        </is>
      </c>
      <c r="E6913" t="inlineStr">
        <is>
          <t>Heiligabend Cocktailparty &amp; Galadinner - Velaa - Private Island</t>
        </is>
      </c>
      <c r="F6913" t="n">
        <v>3505</v>
      </c>
      <c r="G6913" t="inlineStr">
        <is>
          <t>2026-10-05</t>
        </is>
      </c>
      <c r="H6913" t="inlineStr">
        <is>
          <t>official</t>
        </is>
      </c>
      <c r="I6913" t="inlineStr">
        <is>
          <t>output/pages/171_velaa-private-island-maldives/destination_dining__velaaprivateisland.com__de-events-news-christmas-eve-cocktail-party-gala-dinner-231.md</t>
        </is>
      </c>
    </row>
    <row r="6914">
      <c r="A6914" t="n">
        <v>167</v>
      </c>
      <c r="B6914" t="inlineStr">
        <is>
          <t>Milaidhoo Island Maldives</t>
        </is>
      </c>
      <c r="C6914" t="inlineStr">
        <is>
          <t>https://www.milaidhoo.com/de/a-love-story/honeymoons.html</t>
        </is>
      </c>
      <c r="D6914" t="inlineStr">
        <is>
          <t>destination_dining</t>
        </is>
      </c>
      <c r="E6914" t="inlineStr">
        <is>
          <t>Flitterwochen auf Milaidhoo Malediven Resort</t>
        </is>
      </c>
      <c r="F6914" t="n">
        <v>2088</v>
      </c>
      <c r="G6914" t="inlineStr">
        <is>
          <t>2026-10-05</t>
        </is>
      </c>
      <c r="H6914" t="inlineStr">
        <is>
          <t>official</t>
        </is>
      </c>
      <c r="I6914" t="inlineStr">
        <is>
          <t>output/pages/167_milaidhoo-island-maldives/destination_dining__milaidhoo.com__de-a-love-story-honeymoons-html.md</t>
        </is>
      </c>
    </row>
    <row r="6915">
      <c r="A6915" t="n">
        <v>171</v>
      </c>
      <c r="B6915" t="inlineStr">
        <is>
          <t>Velaa Private Island Maldives</t>
        </is>
      </c>
      <c r="C6915" t="inlineStr">
        <is>
          <t>https://www.velaaprivateisland.com/de/events-news/dassai-sake-dinners-in-tavaru</t>
        </is>
      </c>
      <c r="D6915" t="inlineStr">
        <is>
          <t>destination_dining</t>
        </is>
      </c>
      <c r="E6915" t="inlineStr">
        <is>
          <t>Dassai Sake Abendessen in Tavaru - Velaa - Private Island</t>
        </is>
      </c>
      <c r="F6915" t="n">
        <v>3243</v>
      </c>
      <c r="G6915" t="inlineStr">
        <is>
          <t>2026-10-05</t>
        </is>
      </c>
      <c r="H6915" t="inlineStr">
        <is>
          <t>official</t>
        </is>
      </c>
      <c r="I6915" t="inlineStr">
        <is>
          <t>output/pages/171_velaa-private-island-maldives/destination_dining__velaaprivateisland.com__de-events-news-dassai-sake-dinners-in-tavaru.md</t>
        </is>
      </c>
    </row>
    <row r="6916">
      <c r="A6916" t="n">
        <v>171</v>
      </c>
      <c r="B6916" t="inlineStr">
        <is>
          <t>Velaa Private Island Maldives</t>
        </is>
      </c>
      <c r="C6916" t="inlineStr">
        <is>
          <t>https://www.velaaprivateisland.com/de/events-news/delamotte-salon-tiano-nareno-winemakers-dinner-in-aragu-204</t>
        </is>
      </c>
      <c r="D6916" t="inlineStr">
        <is>
          <t>destination_dining</t>
        </is>
      </c>
      <c r="E6916" t="inlineStr">
        <is>
          <t>Delamotte Salon &amp; Tiano Nareno Winemaker-Dinner in Aragu - Velaa - Private Island</t>
        </is>
      </c>
      <c r="F6916" t="n">
        <v>3288</v>
      </c>
      <c r="G6916" t="inlineStr">
        <is>
          <t>2026-10-05</t>
        </is>
      </c>
      <c r="H6916" t="inlineStr">
        <is>
          <t>official</t>
        </is>
      </c>
      <c r="I6916" t="inlineStr">
        <is>
          <t>output/pages/171_velaa-private-island-maldives/destination_dining__velaaprivateisland.com__de-events-news-delamotte-salon-tiano-nareno-winemakers-dinne.md</t>
        </is>
      </c>
    </row>
    <row r="6917">
      <c r="A6917" t="n">
        <v>167</v>
      </c>
      <c r="B6917" t="inlineStr">
        <is>
          <t>Milaidhoo Island Maldives</t>
        </is>
      </c>
      <c r="C6917" t="inlineStr">
        <is>
          <t>https://www.milaidhoo.com/de/sleep-under-the-stars-on-your-private-sandbank.html</t>
        </is>
      </c>
      <c r="D6917" t="inlineStr">
        <is>
          <t>destination_dining</t>
        </is>
      </c>
      <c r="E6917" t="inlineStr">
        <is>
          <t>Milaidhoo Island German | Sleep Under the Stars on Your Private Sandbank</t>
        </is>
      </c>
      <c r="F6917" t="n">
        <v>4899</v>
      </c>
      <c r="G6917" t="inlineStr">
        <is>
          <t>2026-10-05</t>
        </is>
      </c>
      <c r="H6917" t="inlineStr">
        <is>
          <t>official</t>
        </is>
      </c>
      <c r="I6917" t="inlineStr">
        <is>
          <t>output/pages/167_milaidhoo-island-maldives/destination_dining__milaidhoo.com__de-sleep-under-the-stars-on-your-private-sandbank-html.md</t>
        </is>
      </c>
    </row>
    <row r="6918">
      <c r="A6918" t="n">
        <v>171</v>
      </c>
      <c r="B6918" t="inlineStr">
        <is>
          <t>Velaa Private Island Maldives</t>
        </is>
      </c>
      <c r="C6918" t="inlineStr">
        <is>
          <t>https://www.velaaprivateisland.com/de/events-news/festive-finale-gala-dinner-171</t>
        </is>
      </c>
      <c r="D6918" t="inlineStr">
        <is>
          <t>destination_dining</t>
        </is>
      </c>
      <c r="E6918" t="inlineStr">
        <is>
          <t>Festliches Finale Galaessen - Velaa - Private Island</t>
        </is>
      </c>
      <c r="F6918" t="n">
        <v>2891</v>
      </c>
      <c r="G6918" t="inlineStr">
        <is>
          <t>2026-10-05</t>
        </is>
      </c>
      <c r="H6918" t="inlineStr">
        <is>
          <t>official</t>
        </is>
      </c>
      <c r="I6918" t="inlineStr">
        <is>
          <t>output/pages/171_velaa-private-island-maldives/destination_dining__velaaprivateisland.com__de-events-news-festive-finale-gala-dinner-171.md</t>
        </is>
      </c>
    </row>
    <row r="6919">
      <c r="A6919" t="n">
        <v>167</v>
      </c>
      <c r="B6919" t="inlineStr">
        <is>
          <t>Milaidhoo Island Maldives</t>
        </is>
      </c>
      <c r="C6919" t="inlineStr">
        <is>
          <t>https://www.milaidhoo.com/experience-luxury-in-maldives-overwater-villas-your-dream-stay-awaits.html</t>
        </is>
      </c>
      <c r="D6919" t="inlineStr">
        <is>
          <t>destination_dining</t>
        </is>
      </c>
      <c r="E6919" t="inlineStr">
        <is>
          <t>Experience Luxury in Maldives Overwater Villas: Your Dream Stay Awaits</t>
        </is>
      </c>
      <c r="F6919" t="n">
        <v>5905</v>
      </c>
      <c r="G6919" t="inlineStr">
        <is>
          <t>2026-10-05</t>
        </is>
      </c>
      <c r="H6919" t="inlineStr">
        <is>
          <t>official</t>
        </is>
      </c>
      <c r="I6919" t="inlineStr">
        <is>
          <t>output/pages/167_milaidhoo-island-maldives/destination_dining__milaidhoo.com__experience-luxury-in-maldives-overwater-villas-your-dream-st.md</t>
        </is>
      </c>
    </row>
    <row r="6920">
      <c r="A6920" t="n">
        <v>171</v>
      </c>
      <c r="B6920" t="inlineStr">
        <is>
          <t>Velaa Private Island Maldives</t>
        </is>
      </c>
      <c r="C6920" t="inlineStr">
        <is>
          <t>https://www.velaaprivateisland.com/de/events-news/festive-finale-gala-dinner-202</t>
        </is>
      </c>
      <c r="D6920" t="inlineStr">
        <is>
          <t>destination_dining</t>
        </is>
      </c>
      <c r="E6920" t="inlineStr">
        <is>
          <t>Festliches Finale Galaessen - Velaa - Private Island</t>
        </is>
      </c>
      <c r="F6920" t="n">
        <v>2951</v>
      </c>
      <c r="G6920" t="inlineStr">
        <is>
          <t>2026-10-05</t>
        </is>
      </c>
      <c r="H6920" t="inlineStr">
        <is>
          <t>official</t>
        </is>
      </c>
      <c r="I6920" t="inlineStr">
        <is>
          <t>output/pages/171_velaa-private-island-maldives/destination_dining__velaaprivateisland.com__de-events-news-festive-finale-gala-dinner-202.md</t>
        </is>
      </c>
    </row>
    <row r="6921">
      <c r="A6921" t="n">
        <v>167</v>
      </c>
      <c r="B6921" t="inlineStr">
        <is>
          <t>Milaidhoo Island Maldives</t>
        </is>
      </c>
      <c r="C6921" t="inlineStr">
        <is>
          <t>https://www.milaidhoo.com/experience-slow-living-at-its-best-in-the-maldives.html</t>
        </is>
      </c>
      <c r="D6921" t="inlineStr">
        <is>
          <t>destination_dining</t>
        </is>
      </c>
      <c r="E6921" t="inlineStr">
        <is>
          <t>Milaidhoo Island | Experience Slow Living at its Best in the Maldives | Milaidhoo Maldives Official Website</t>
        </is>
      </c>
      <c r="F6921" t="n">
        <v>8699</v>
      </c>
      <c r="G6921" t="inlineStr">
        <is>
          <t>2026-10-05</t>
        </is>
      </c>
      <c r="H6921" t="inlineStr">
        <is>
          <t>official</t>
        </is>
      </c>
      <c r="I6921" t="inlineStr">
        <is>
          <t>output/pages/167_milaidhoo-island-maldives/destination_dining__milaidhoo.com__experience-slow-living-at-its-best-in-the-maldives-html.md</t>
        </is>
      </c>
    </row>
    <row r="6922">
      <c r="A6922" t="n">
        <v>171</v>
      </c>
      <c r="B6922" t="inlineStr">
        <is>
          <t>Velaa Private Island Maldives</t>
        </is>
      </c>
      <c r="C6922" t="inlineStr">
        <is>
          <t>https://www.velaaprivateisland.com/de/events-news/festive-finale-gala-dinner-236</t>
        </is>
      </c>
      <c r="D6922" t="inlineStr">
        <is>
          <t>destination_dining</t>
        </is>
      </c>
      <c r="E6922" t="inlineStr">
        <is>
          <t>Festliches Finale Galaessen - Velaa - Private Island</t>
        </is>
      </c>
      <c r="F6922" t="n">
        <v>3097</v>
      </c>
      <c r="G6922" t="inlineStr">
        <is>
          <t>2026-10-05</t>
        </is>
      </c>
      <c r="H6922" t="inlineStr">
        <is>
          <t>official</t>
        </is>
      </c>
      <c r="I6922" t="inlineStr">
        <is>
          <t>output/pages/171_velaa-private-island-maldives/destination_dining__velaaprivateisland.com__de-events-news-festive-finale-gala-dinner-236.md</t>
        </is>
      </c>
    </row>
    <row r="6923">
      <c r="A6923" t="n">
        <v>161</v>
      </c>
      <c r="B6923" t="inlineStr">
        <is>
          <t>Ellaidhoo Maldives By Cinnamon</t>
        </is>
      </c>
      <c r="C6923" t="inlineStr">
        <is>
          <t>https://www.cinnamonhotels.com/cinnamon-dhonveli-maldives/experiences</t>
        </is>
      </c>
      <c r="D6923" t="inlineStr">
        <is>
          <t>destination_dining</t>
        </is>
      </c>
      <c r="E6923" t="inlineStr">
        <is>
          <t>Top Things to do in Maldives | Cinnamon Dhonveli Maldives</t>
        </is>
      </c>
      <c r="F6923" t="n">
        <v>1638</v>
      </c>
      <c r="G6923" t="inlineStr">
        <is>
          <t>2026-10-05</t>
        </is>
      </c>
      <c r="H6923" t="inlineStr">
        <is>
          <t>official</t>
        </is>
      </c>
      <c r="I6923" t="inlineStr">
        <is>
          <t>output/pages/161_ellaidhoo-maldives-by-cinnamon/destination_dining__cinnamonhotels.com__cinnamon-dhonveli-maldives-experiences.md</t>
        </is>
      </c>
    </row>
    <row r="6924">
      <c r="A6924" t="n">
        <v>167</v>
      </c>
      <c r="B6924" t="inlineStr">
        <is>
          <t>Milaidhoo Island Maldives</t>
        </is>
      </c>
      <c r="C6924" t="inlineStr">
        <is>
          <t>https://www.milaidhoo.com/is-maldives-a-good-place-for-honeymoon-now.html</t>
        </is>
      </c>
      <c r="D6924" t="inlineStr">
        <is>
          <t>destination_dining</t>
        </is>
      </c>
      <c r="E6924" t="inlineStr">
        <is>
          <t>Maldives Ideal for honeymoon  | Blog | Milaidhoo  Maldives</t>
        </is>
      </c>
      <c r="F6924" t="n">
        <v>6175</v>
      </c>
      <c r="G6924" t="inlineStr">
        <is>
          <t>2026-10-05</t>
        </is>
      </c>
      <c r="H6924" t="inlineStr">
        <is>
          <t>official</t>
        </is>
      </c>
      <c r="I6924" t="inlineStr">
        <is>
          <t>output/pages/167_milaidhoo-island-maldives/destination_dining__milaidhoo.com__is-maldives-a-good-place-for-honeymoon-now-html.md</t>
        </is>
      </c>
    </row>
    <row r="6925">
      <c r="A6925" t="n">
        <v>171</v>
      </c>
      <c r="B6925" t="inlineStr">
        <is>
          <t>Velaa Private Island Maldives</t>
        </is>
      </c>
      <c r="C6925" t="inlineStr">
        <is>
          <t>https://www.velaaprivateisland.com/de/events-news/ficofi-wine-dinner-with-didier-depond</t>
        </is>
      </c>
      <c r="D6925" t="inlineStr">
        <is>
          <t>destination_dining</t>
        </is>
      </c>
      <c r="E6925" t="inlineStr">
        <is>
          <t>Salon- und Delamotte-Champagner stehen im Mittelpunkt eines Abendessens mit Didier Depond. - Velaa - Private Island</t>
        </is>
      </c>
      <c r="F6925" t="n">
        <v>3700</v>
      </c>
      <c r="G6925" t="inlineStr">
        <is>
          <t>2026-10-05</t>
        </is>
      </c>
      <c r="H6925" t="inlineStr">
        <is>
          <t>official</t>
        </is>
      </c>
      <c r="I6925" t="inlineStr">
        <is>
          <t>output/pages/171_velaa-private-island-maldives/destination_dining__velaaprivateisland.com__de-events-news-ficofi-wine-dinner-with-didier-depond.md</t>
        </is>
      </c>
    </row>
    <row r="6926">
      <c r="A6926" t="n">
        <v>167</v>
      </c>
      <c r="B6926" t="inlineStr">
        <is>
          <t>Milaidhoo Island Maldives</t>
        </is>
      </c>
      <c r="C6926" t="inlineStr">
        <is>
          <t>https://www.milaidhoo.com/ja/a-love-story/honeymoons.html</t>
        </is>
      </c>
      <c r="D6926" t="inlineStr">
        <is>
          <t>destination_dining</t>
        </is>
      </c>
      <c r="E6926" t="inlineStr">
        <is>
          <t>モルディブリゾートでハネムーン | ミレイドホーモルディブで過ごす二人だけの時間</t>
        </is>
      </c>
      <c r="F6926" t="n">
        <v>824</v>
      </c>
      <c r="G6926" t="inlineStr">
        <is>
          <t>2026-10-05</t>
        </is>
      </c>
      <c r="H6926" t="inlineStr">
        <is>
          <t>official</t>
        </is>
      </c>
      <c r="I6926" t="inlineStr">
        <is>
          <t>output/pages/167_milaidhoo-island-maldives/destination_dining__milaidhoo.com__ja-a-love-story-honeymoons-html.md</t>
        </is>
      </c>
    </row>
    <row r="6927">
      <c r="A6927" t="n">
        <v>171</v>
      </c>
      <c r="B6927" t="inlineStr">
        <is>
          <t>Velaa Private Island Maldives</t>
        </is>
      </c>
      <c r="C6927" t="inlineStr">
        <is>
          <t>https://www.velaaprivateisland.com/de/events-news/four-hands-dinner-in-aragu-with-jordy-navarra</t>
        </is>
      </c>
      <c r="D6927" t="inlineStr">
        <is>
          <t>destination_dining</t>
        </is>
      </c>
      <c r="E6927" t="inlineStr">
        <is>
          <t>Four-hands dinner in Aragu with Jordy Navarra - Velaa - Private Island</t>
        </is>
      </c>
      <c r="F6927" t="n">
        <v>3080</v>
      </c>
      <c r="G6927" t="inlineStr">
        <is>
          <t>2026-10-05</t>
        </is>
      </c>
      <c r="H6927" t="inlineStr">
        <is>
          <t>official</t>
        </is>
      </c>
      <c r="I6927" t="inlineStr">
        <is>
          <t>output/pages/171_velaa-private-island-maldives/destination_dining__velaaprivateisland.com__de-events-news-four-hands-dinner-in-aragu-with-jordy-navarra.md</t>
        </is>
      </c>
    </row>
    <row r="6928">
      <c r="A6928" t="n">
        <v>167</v>
      </c>
      <c r="B6928" t="inlineStr">
        <is>
          <t>Milaidhoo Island Maldives</t>
        </is>
      </c>
      <c r="C6928" t="inlineStr">
        <is>
          <t>https://www.milaidhoo.com/ja/notes-from-a-chef/in-villa-dining.html</t>
        </is>
      </c>
      <c r="D6928" t="inlineStr">
        <is>
          <t>dining</t>
        </is>
      </c>
      <c r="E6928" t="inlineStr">
        <is>
          <t>モルディブのヴィラ内でのお食事 | ミレイドホーモルディブリゾート</t>
        </is>
      </c>
      <c r="F6928" t="n">
        <v>273</v>
      </c>
      <c r="G6928" t="inlineStr">
        <is>
          <t>2026-10-05</t>
        </is>
      </c>
      <c r="H6928" t="inlineStr">
        <is>
          <t>official</t>
        </is>
      </c>
      <c r="I6928" t="inlineStr">
        <is>
          <t>output/pages/167_milaidhoo-island-maldives/dining__milaidhoo.com__ja-notes-from-a-chef-in-villa-dining-html.md</t>
        </is>
      </c>
    </row>
    <row r="6929">
      <c r="A6929" t="n">
        <v>171</v>
      </c>
      <c r="B6929" t="inlineStr">
        <is>
          <t>Velaa Private Island Maldives</t>
        </is>
      </c>
      <c r="C6929" t="inlineStr">
        <is>
          <t>https://www.velaaprivateisland.com/de/events-news/four-hands-dinner-with-bruno-menard</t>
        </is>
      </c>
      <c r="D6929" t="inlineStr">
        <is>
          <t>destination_dining</t>
        </is>
      </c>
      <c r="E6929" t="inlineStr">
        <is>
          <t>Vier HÃ¤nde Dinner mit Bruno Menard - Velaa - Private Island</t>
        </is>
      </c>
      <c r="F6929" t="n">
        <v>3332</v>
      </c>
      <c r="G6929" t="inlineStr">
        <is>
          <t>2026-10-05</t>
        </is>
      </c>
      <c r="H6929" t="inlineStr">
        <is>
          <t>official</t>
        </is>
      </c>
      <c r="I6929" t="inlineStr">
        <is>
          <t>output/pages/171_velaa-private-island-maldives/destination_dining__velaaprivateisland.com__de-events-news-four-hands-dinner-with-bruno-menard.md</t>
        </is>
      </c>
    </row>
    <row r="6930">
      <c r="A6930" t="n">
        <v>171</v>
      </c>
      <c r="B6930" t="inlineStr">
        <is>
          <t>Velaa Private Island Maldives</t>
        </is>
      </c>
      <c r="C6930" t="inlineStr">
        <is>
          <t>https://www.velaaprivateisland.com/de/events-news/four-hands-dinner-with-chef-brian-mark-hansen</t>
        </is>
      </c>
      <c r="D6930" t="inlineStr">
        <is>
          <t>destination_dining</t>
        </is>
      </c>
      <c r="E6930" t="inlineStr">
        <is>
          <t>VIER HÃNDE ABENDESSEN MIT Chef Brian Mark Hansen - Velaa - Private Island</t>
        </is>
      </c>
      <c r="F6930" t="n">
        <v>3847</v>
      </c>
      <c r="G6930" t="inlineStr">
        <is>
          <t>2026-10-05</t>
        </is>
      </c>
      <c r="H6930" t="inlineStr">
        <is>
          <t>official</t>
        </is>
      </c>
      <c r="I6930" t="inlineStr">
        <is>
          <t>output/pages/171_velaa-private-island-maldives/destination_dining__velaaprivateisland.com__de-events-news-four-hands-dinner-with-chef-brian-mark-hansen.md</t>
        </is>
      </c>
    </row>
    <row r="6931">
      <c r="A6931" t="n">
        <v>171</v>
      </c>
      <c r="B6931" t="inlineStr">
        <is>
          <t>Velaa Private Island Maldives</t>
        </is>
      </c>
      <c r="C6931" t="inlineStr">
        <is>
          <t>https://www.velaaprivateisland.com/de/events-news/four-hands-dinner-with-chef-jacob-kear</t>
        </is>
      </c>
      <c r="D6931" t="inlineStr">
        <is>
          <t>destination_dining</t>
        </is>
      </c>
      <c r="E6931" t="inlineStr">
        <is>
          <t>Vier-HÃ¤nde-Dinner mit Chef Jacob Kear - Velaa - Private Island</t>
        </is>
      </c>
      <c r="F6931" t="n">
        <v>3213</v>
      </c>
      <c r="G6931" t="inlineStr">
        <is>
          <t>2026-10-05</t>
        </is>
      </c>
      <c r="H6931" t="inlineStr">
        <is>
          <t>official</t>
        </is>
      </c>
      <c r="I6931" t="inlineStr">
        <is>
          <t>output/pages/171_velaa-private-island-maldives/destination_dining__velaaprivateisland.com__de-events-news-four-hands-dinner-with-chef-jacob-kear.md</t>
        </is>
      </c>
    </row>
    <row r="6932">
      <c r="A6932" t="n">
        <v>167</v>
      </c>
      <c r="B6932" t="inlineStr">
        <is>
          <t>Milaidhoo Island Maldives</t>
        </is>
      </c>
      <c r="C6932" t="inlineStr">
        <is>
          <t>https://www.milaidhoo.com/ja/sleep-under-the-stars-on-your-private-sandbank.html</t>
        </is>
      </c>
      <c r="D6932" t="inlineStr">
        <is>
          <t>destination_dining</t>
        </is>
      </c>
      <c r="E6932" t="inlineStr">
        <is>
          <t>Milaidhoo Island Japanese | Sleep Under the Stars on Your Private Sandbank</t>
        </is>
      </c>
      <c r="F6932" t="n">
        <v>4815</v>
      </c>
      <c r="G6932" t="inlineStr">
        <is>
          <t>2026-10-05</t>
        </is>
      </c>
      <c r="H6932" t="inlineStr">
        <is>
          <t>official</t>
        </is>
      </c>
      <c r="I6932" t="inlineStr">
        <is>
          <t>output/pages/167_milaidhoo-island-maldives/destination_dining__milaidhoo.com__ja-sleep-under-the-stars-on-your-private-sandbank-html.md</t>
        </is>
      </c>
    </row>
    <row r="6933">
      <c r="A6933" t="n">
        <v>171</v>
      </c>
      <c r="B6933" t="inlineStr">
        <is>
          <t>Velaa Private Island Maldives</t>
        </is>
      </c>
      <c r="C6933" t="inlineStr">
        <is>
          <t>https://www.velaaprivateisland.com/de/events-news/four-hands-dinner-with-christian-le-squer</t>
        </is>
      </c>
      <c r="D6933" t="inlineStr">
        <is>
          <t>destination_dining</t>
        </is>
      </c>
      <c r="E6933" t="inlineStr">
        <is>
          <t>Four Hands Dinner with Christian Le Squer - Velaa - Private Island</t>
        </is>
      </c>
      <c r="F6933" t="n">
        <v>3320</v>
      </c>
      <c r="G6933" t="inlineStr">
        <is>
          <t>2026-10-05</t>
        </is>
      </c>
      <c r="H6933" t="inlineStr">
        <is>
          <t>official</t>
        </is>
      </c>
      <c r="I6933" t="inlineStr">
        <is>
          <t>output/pages/171_velaa-private-island-maldives/destination_dining__velaaprivateisland.com__de-events-news-four-hands-dinner-with-christian-le-squer.md</t>
        </is>
      </c>
    </row>
    <row r="6934">
      <c r="A6934" t="n">
        <v>167</v>
      </c>
      <c r="B6934" t="inlineStr">
        <is>
          <t>Milaidhoo Island Maldives</t>
        </is>
      </c>
      <c r="C6934" t="inlineStr">
        <is>
          <t>https://www.milaidhoo.com/milaidhoo-the-most-romantic-place-on-earth.html</t>
        </is>
      </c>
      <c r="D6934" t="inlineStr">
        <is>
          <t>destination_dining</t>
        </is>
      </c>
      <c r="E6934" t="inlineStr">
        <is>
          <t>Milaidhoo Island | Milaidhoo: the most romantic place on earth? | Milaidhoo Maldives Official Website</t>
        </is>
      </c>
      <c r="F6934" t="n">
        <v>9828</v>
      </c>
      <c r="G6934" t="inlineStr">
        <is>
          <t>2026-10-05</t>
        </is>
      </c>
      <c r="H6934" t="inlineStr">
        <is>
          <t>official</t>
        </is>
      </c>
      <c r="I6934" t="inlineStr">
        <is>
          <t>output/pages/167_milaidhoo-island-maldives/destination_dining__milaidhoo.com__milaidhoo-the-most-romantic-place-on-earth-html.md</t>
        </is>
      </c>
    </row>
    <row r="6935">
      <c r="A6935" t="n">
        <v>171</v>
      </c>
      <c r="B6935" t="inlineStr">
        <is>
          <t>Velaa Private Island Maldives</t>
        </is>
      </c>
      <c r="C6935" t="inlineStr">
        <is>
          <t>https://www.velaaprivateisland.com/de/events-news/four-hands-dinner-with-christian-le-squer-2</t>
        </is>
      </c>
      <c r="D6935" t="inlineStr">
        <is>
          <t>destination_dining</t>
        </is>
      </c>
      <c r="E6935" t="inlineStr">
        <is>
          <t>Vier-HÃ¤nde-Dinner mit Christian LE Squer - Velaa - Private Island</t>
        </is>
      </c>
      <c r="F6935" t="n">
        <v>3346</v>
      </c>
      <c r="G6935" t="inlineStr">
        <is>
          <t>2026-10-05</t>
        </is>
      </c>
      <c r="H6935" t="inlineStr">
        <is>
          <t>official</t>
        </is>
      </c>
      <c r="I6935" t="inlineStr">
        <is>
          <t>output/pages/171_velaa-private-island-maldives/destination_dining__velaaprivateisland.com__de-events-news-four-hands-dinner-with-christian-le-squer-2.md</t>
        </is>
      </c>
    </row>
    <row r="6936">
      <c r="A6936" t="n">
        <v>174</v>
      </c>
      <c r="B6936" t="inlineStr">
        <is>
          <t>Vilamendhoo Island Resort</t>
        </is>
      </c>
      <c r="C6936" t="inlineStr">
        <is>
          <t>https://www.vilamendhoo.com/about-us/mobile-app-optimize-your-experience.html</t>
        </is>
      </c>
      <c r="D6936" t="inlineStr">
        <is>
          <t>destination_dining</t>
        </is>
      </c>
      <c r="E6936" t="inlineStr">
        <is>
          <t>Vilamendhoo | Mobile App - Optimize your resort experience</t>
        </is>
      </c>
      <c r="F6936" t="n">
        <v>518</v>
      </c>
      <c r="G6936" t="inlineStr">
        <is>
          <t>2026-10-05</t>
        </is>
      </c>
      <c r="H6936" t="inlineStr">
        <is>
          <t>official</t>
        </is>
      </c>
      <c r="I6936" t="inlineStr">
        <is>
          <t>output/pages/174_vilamendhoo-island-resort/destination_dining__vilamendhoo.com__about-us-mobile-app-optimize-your-experience-html.md</t>
        </is>
      </c>
    </row>
    <row r="6937">
      <c r="A6937" t="n">
        <v>167</v>
      </c>
      <c r="B6937" t="inlineStr">
        <is>
          <t>Milaidhoo Island Maldives</t>
        </is>
      </c>
      <c r="C6937" t="inlineStr">
        <is>
          <t>https://www.milaidhoo.com/notes-from-a-chef/destination-dining</t>
        </is>
      </c>
      <c r="D6937" t="inlineStr">
        <is>
          <t>destination_dining</t>
        </is>
      </c>
      <c r="E6937" t="inlineStr">
        <is>
          <t>Destination Dining Maldives | Milaidhoo Island Maldives</t>
        </is>
      </c>
      <c r="F6937" t="n">
        <v>987</v>
      </c>
      <c r="G6937" t="inlineStr">
        <is>
          <t>2026-10-05</t>
        </is>
      </c>
      <c r="H6937" t="inlineStr">
        <is>
          <t>official</t>
        </is>
      </c>
      <c r="I6937" t="inlineStr">
        <is>
          <t>output/pages/167_milaidhoo-island-maldives/destination_dining__milaidhoo.com__notes-from-a-chef-destination-dining.md</t>
        </is>
      </c>
    </row>
    <row r="6938">
      <c r="A6938" t="n">
        <v>171</v>
      </c>
      <c r="B6938" t="inlineStr">
        <is>
          <t>Velaa Private Island Maldives</t>
        </is>
      </c>
      <c r="C6938" t="inlineStr">
        <is>
          <t>https://www.velaaprivateisland.com/de/events-news/four-hands-dinner-with-maxime-gilbert</t>
        </is>
      </c>
      <c r="D6938" t="inlineStr">
        <is>
          <t>destination_dining</t>
        </is>
      </c>
      <c r="E6938" t="inlineStr">
        <is>
          <t>Four-Hands Dinner with Maxime Gilbert - Velaa - Private Island</t>
        </is>
      </c>
      <c r="F6938" t="n">
        <v>3859</v>
      </c>
      <c r="G6938" t="inlineStr">
        <is>
          <t>2026-10-05</t>
        </is>
      </c>
      <c r="H6938" t="inlineStr">
        <is>
          <t>official</t>
        </is>
      </c>
      <c r="I6938" t="inlineStr">
        <is>
          <t>output/pages/171_velaa-private-island-maldives/destination_dining__velaaprivateisland.com__de-events-news-four-hands-dinner-with-maxime-gilbert.md</t>
        </is>
      </c>
    </row>
    <row r="6939">
      <c r="A6939" t="n">
        <v>167</v>
      </c>
      <c r="B6939" t="inlineStr">
        <is>
          <t>Milaidhoo Island Maldives</t>
        </is>
      </c>
      <c r="C6939" t="inlineStr">
        <is>
          <t>https://www.milaidhoo.com/ru/a-love-story/honeymoons.html</t>
        </is>
      </c>
      <c r="D6939" t="inlineStr">
        <is>
          <t>destination_dining</t>
        </is>
      </c>
      <c r="E6939" t="inlineStr">
        <is>
          <t>Медовый месяц на курорте Milaidhoo, Мальдивы</t>
        </is>
      </c>
      <c r="F6939" t="n">
        <v>1595</v>
      </c>
      <c r="G6939" t="inlineStr">
        <is>
          <t>2026-10-05</t>
        </is>
      </c>
      <c r="H6939" t="inlineStr">
        <is>
          <t>official</t>
        </is>
      </c>
      <c r="I6939" t="inlineStr">
        <is>
          <t>output/pages/167_milaidhoo-island-maldives/destination_dining__milaidhoo.com__ru-a-love-story-honeymoons-html.md</t>
        </is>
      </c>
    </row>
    <row r="6940">
      <c r="A6940" t="n">
        <v>171</v>
      </c>
      <c r="B6940" t="inlineStr">
        <is>
          <t>Velaa Private Island Maldives</t>
        </is>
      </c>
      <c r="C6940" t="inlineStr">
        <is>
          <t>https://www.velaaprivateisland.com/de/events-news/four-hands-dinner-with-natsuko-shoji</t>
        </is>
      </c>
      <c r="D6940" t="inlineStr">
        <is>
          <t>destination_dining</t>
        </is>
      </c>
      <c r="E6940" t="inlineStr">
        <is>
          <t>Four-hands dinner with Natsuko Shoji - Velaa - Private Island</t>
        </is>
      </c>
      <c r="F6940" t="n">
        <v>3216</v>
      </c>
      <c r="G6940" t="inlineStr">
        <is>
          <t>2026-10-05</t>
        </is>
      </c>
      <c r="H6940" t="inlineStr">
        <is>
          <t>official</t>
        </is>
      </c>
      <c r="I6940" t="inlineStr">
        <is>
          <t>output/pages/171_velaa-private-island-maldives/destination_dining__velaaprivateisland.com__de-events-news-four-hands-dinner-with-natsuko-shoji.md</t>
        </is>
      </c>
    </row>
    <row r="6941">
      <c r="A6941" t="n">
        <v>167</v>
      </c>
      <c r="B6941" t="inlineStr">
        <is>
          <t>Milaidhoo Island Maldives</t>
        </is>
      </c>
      <c r="C6941" t="inlineStr">
        <is>
          <t>https://www.milaidhoo.com/ru/notes-from-a-chef/in-villa-dining.html</t>
        </is>
      </c>
      <c r="D6941" t="inlineStr">
        <is>
          <t>dining</t>
        </is>
      </c>
      <c r="E6941" t="inlineStr">
        <is>
          <t>Ресторанное обслуживание на вилле | Milaidhoo Maldives Resort</t>
        </is>
      </c>
      <c r="F6941" t="n">
        <v>512</v>
      </c>
      <c r="G6941" t="inlineStr">
        <is>
          <t>2026-10-05</t>
        </is>
      </c>
      <c r="H6941" t="inlineStr">
        <is>
          <t>official</t>
        </is>
      </c>
      <c r="I6941" t="inlineStr">
        <is>
          <t>output/pages/167_milaidhoo-island-maldives/dining__milaidhoo.com__ru-notes-from-a-chef-in-villa-dining-html.md</t>
        </is>
      </c>
    </row>
    <row r="6942">
      <c r="A6942" t="n">
        <v>171</v>
      </c>
      <c r="B6942" t="inlineStr">
        <is>
          <t>Velaa Private Island Maldives</t>
        </is>
      </c>
      <c r="C6942" t="inlineStr">
        <is>
          <t>https://www.velaaprivateisland.com/de/events-news/four-hands-dinner-with-thomas-buhner</t>
        </is>
      </c>
      <c r="D6942" t="inlineStr">
        <is>
          <t>destination_dining</t>
        </is>
      </c>
      <c r="E6942" t="inlineStr">
        <is>
          <t>Vier-HÃ¤nde-Dinner mit Thomas Buhner - Velaa - Private Island</t>
        </is>
      </c>
      <c r="F6942" t="n">
        <v>3534</v>
      </c>
      <c r="G6942" t="inlineStr">
        <is>
          <t>2026-10-05</t>
        </is>
      </c>
      <c r="H6942" t="inlineStr">
        <is>
          <t>official</t>
        </is>
      </c>
      <c r="I6942" t="inlineStr">
        <is>
          <t>output/pages/171_velaa-private-island-maldives/destination_dining__velaaprivateisland.com__de-events-news-four-hands-dinner-with-thomas-buhner.md</t>
        </is>
      </c>
    </row>
    <row r="6943">
      <c r="A6943" t="n">
        <v>171</v>
      </c>
      <c r="B6943" t="inlineStr">
        <is>
          <t>Velaa Private Island Maldives</t>
        </is>
      </c>
      <c r="C6943" t="inlineStr">
        <is>
          <t>https://www.velaaprivateisland.com/de/events-news/four-hands-dinner-with-zizi-hattab</t>
        </is>
      </c>
      <c r="D6943" t="inlineStr">
        <is>
          <t>destination_dining</t>
        </is>
      </c>
      <c r="E6943" t="inlineStr">
        <is>
          <t>Vier HÃ¤nde Abendessen mit Zizi Hattab - Velaa - Private Island</t>
        </is>
      </c>
      <c r="F6943" t="n">
        <v>3544</v>
      </c>
      <c r="G6943" t="inlineStr">
        <is>
          <t>2026-10-05</t>
        </is>
      </c>
      <c r="H6943" t="inlineStr">
        <is>
          <t>official</t>
        </is>
      </c>
      <c r="I6943" t="inlineStr">
        <is>
          <t>output/pages/171_velaa-private-island-maldives/destination_dining__velaaprivateisland.com__de-events-news-four-hands-dinner-with-zizi-hattab.md</t>
        </is>
      </c>
    </row>
    <row r="6944">
      <c r="A6944" t="n">
        <v>167</v>
      </c>
      <c r="B6944" t="inlineStr">
        <is>
          <t>Milaidhoo Island Maldives</t>
        </is>
      </c>
      <c r="C6944" t="inlineStr">
        <is>
          <t>https://www.milaidhoo.com/ru/sleep-under-the-stars-on-your-private-sandbank.html</t>
        </is>
      </c>
      <c r="D6944" t="inlineStr">
        <is>
          <t>destination_dining</t>
        </is>
      </c>
      <c r="E6944" t="inlineStr">
        <is>
          <t>Milaidhoo Island Russian | Sleep Under the Stars on Your Private Sandbank</t>
        </is>
      </c>
      <c r="F6944" t="n">
        <v>4899</v>
      </c>
      <c r="G6944" t="inlineStr">
        <is>
          <t>2026-10-05</t>
        </is>
      </c>
      <c r="H6944" t="inlineStr">
        <is>
          <t>official</t>
        </is>
      </c>
      <c r="I6944" t="inlineStr">
        <is>
          <t>output/pages/167_milaidhoo-island-maldives/destination_dining__milaidhoo.com__ru-sleep-under-the-stars-on-your-private-sandbank-html.md</t>
        </is>
      </c>
    </row>
    <row r="6945">
      <c r="A6945" t="n">
        <v>171</v>
      </c>
      <c r="B6945" t="inlineStr">
        <is>
          <t>Velaa Private Island Maldives</t>
        </is>
      </c>
      <c r="C6945" t="inlineStr">
        <is>
          <t>https://www.velaaprivateisland.com/de/events-news/jazz-under-the-stars</t>
        </is>
      </c>
      <c r="D6945" t="inlineStr">
        <is>
          <t>events</t>
        </is>
      </c>
      <c r="E6945" t="inlineStr">
        <is>
          <t>Jazz unter den Sternen - Velaa - Private Island</t>
        </is>
      </c>
      <c r="F6945" t="n">
        <v>3073</v>
      </c>
      <c r="G6945" t="inlineStr">
        <is>
          <t>2026-10-05</t>
        </is>
      </c>
      <c r="H6945" t="inlineStr">
        <is>
          <t>official</t>
        </is>
      </c>
      <c r="I6945" t="inlineStr">
        <is>
          <t>output/pages/171_velaa-private-island-maldives/events__velaaprivateisland.com__de-events-news-jazz-under-the-stars.md</t>
        </is>
      </c>
    </row>
    <row r="6946">
      <c r="A6946" t="n">
        <v>167</v>
      </c>
      <c r="B6946" t="inlineStr">
        <is>
          <t>Milaidhoo Island Maldives</t>
        </is>
      </c>
      <c r="C6946" t="inlineStr">
        <is>
          <t>https://www.milaidhoo.com/special-offers/10th-anniversary.html</t>
        </is>
      </c>
      <c r="D6946" t="inlineStr">
        <is>
          <t>destination_dining</t>
        </is>
      </c>
      <c r="E6946" t="inlineStr">
        <is>
          <t>Milaidhoo Island | 10 years of island soul. A lifetime of stories | Milaidhoo Maldives Official Website</t>
        </is>
      </c>
      <c r="F6946" t="n">
        <v>1537</v>
      </c>
      <c r="G6946" t="inlineStr">
        <is>
          <t>2026-10-05</t>
        </is>
      </c>
      <c r="H6946" t="inlineStr">
        <is>
          <t>official</t>
        </is>
      </c>
      <c r="I6946" t="inlineStr">
        <is>
          <t>output/pages/167_milaidhoo-island-maldives/destination_dining__milaidhoo.com__special-offers-10th-anniversary-html.md</t>
        </is>
      </c>
    </row>
    <row r="6947">
      <c r="A6947" t="n">
        <v>171</v>
      </c>
      <c r="B6947" t="inlineStr">
        <is>
          <t>Velaa Private Island Maldives</t>
        </is>
      </c>
      <c r="C6947" t="inlineStr">
        <is>
          <t>https://www.velaaprivateisland.com/de/events-news/la-dolce-velaa-10th-anniversary-celebration</t>
        </is>
      </c>
      <c r="D6947" t="inlineStr">
        <is>
          <t>destination_dining</t>
        </is>
      </c>
      <c r="E6947" t="inlineStr">
        <is>
          <t>'La Dolce Velaa' 10. JubilÃ¤umsfeier - Velaa - Private Island</t>
        </is>
      </c>
      <c r="F6947" t="n">
        <v>3326</v>
      </c>
      <c r="G6947" t="inlineStr">
        <is>
          <t>2026-10-05</t>
        </is>
      </c>
      <c r="H6947" t="inlineStr">
        <is>
          <t>official</t>
        </is>
      </c>
      <c r="I6947" t="inlineStr">
        <is>
          <t>output/pages/171_velaa-private-island-maldives/destination_dining__velaaprivateisland.com__de-events-news-la-dolce-velaa-10th-anniversary-celebration.md</t>
        </is>
      </c>
    </row>
    <row r="6948">
      <c r="A6948" t="n">
        <v>167</v>
      </c>
      <c r="B6948" t="inlineStr">
        <is>
          <t>Milaidhoo Island Maldives</t>
        </is>
      </c>
      <c r="C6948" t="inlineStr">
        <is>
          <t>https://www.milaidhoo.com/special-offers/book-direct-experience-more.html</t>
        </is>
      </c>
      <c r="D6948" t="inlineStr">
        <is>
          <t>destination_dining</t>
        </is>
      </c>
      <c r="E6948" t="inlineStr">
        <is>
          <t>Milaidhoo Island | Book Direct, Experience More | Milaidhoo Maldives Official Website</t>
        </is>
      </c>
      <c r="F6948" t="n">
        <v>1286</v>
      </c>
      <c r="G6948" t="inlineStr">
        <is>
          <t>2026-10-05</t>
        </is>
      </c>
      <c r="H6948" t="inlineStr">
        <is>
          <t>official</t>
        </is>
      </c>
      <c r="I6948" t="inlineStr">
        <is>
          <t>output/pages/167_milaidhoo-island-maldives/destination_dining__milaidhoo.com__special-offers-book-direct-experience-more-html.md</t>
        </is>
      </c>
    </row>
    <row r="6949">
      <c r="A6949" t="n">
        <v>171</v>
      </c>
      <c r="B6949" t="inlineStr">
        <is>
          <t>Velaa Private Island Maldives</t>
        </is>
      </c>
      <c r="C6949" t="inlineStr">
        <is>
          <t>https://www.velaaprivateisland.com/de/events-news/nye-celebrations-metamorphosis-art-in-motion</t>
        </is>
      </c>
      <c r="D6949" t="inlineStr">
        <is>
          <t>wedding</t>
        </is>
      </c>
      <c r="E6949" t="inlineStr">
        <is>
          <t>Silvesterfeierlichkeiten - Metamorphose Kunst in Bewegung - Velaa - Private Island</t>
        </is>
      </c>
      <c r="F6949" t="n">
        <v>3272</v>
      </c>
      <c r="G6949" t="inlineStr">
        <is>
          <t>2026-10-05</t>
        </is>
      </c>
      <c r="H6949" t="inlineStr">
        <is>
          <t>official</t>
        </is>
      </c>
      <c r="I6949" t="inlineStr">
        <is>
          <t>output/pages/171_velaa-private-island-maldives/wedding__velaaprivateisland.com__de-events-news-nye-celebrations-metamorphosis-art-in-motion.md</t>
        </is>
      </c>
    </row>
    <row r="6950">
      <c r="A6950" t="n">
        <v>171</v>
      </c>
      <c r="B6950" t="inlineStr">
        <is>
          <t>Velaa Private Island Maldives</t>
        </is>
      </c>
      <c r="C6950" t="inlineStr">
        <is>
          <t>https://www.velaaprivateisland.com/de/events-news/pixie-lott-for-velaas-8th-anniversary</t>
        </is>
      </c>
      <c r="D6950" t="inlineStr">
        <is>
          <t>destination_dining</t>
        </is>
      </c>
      <c r="E6950" t="inlineStr">
        <is>
          <t>Pixie Lott For Velaa's 8th Anniversary - Velaa - Private Island</t>
        </is>
      </c>
      <c r="F6950" t="n">
        <v>2975</v>
      </c>
      <c r="G6950" t="inlineStr">
        <is>
          <t>2026-10-05</t>
        </is>
      </c>
      <c r="H6950" t="inlineStr">
        <is>
          <t>official</t>
        </is>
      </c>
      <c r="I6950" t="inlineStr">
        <is>
          <t>output/pages/171_velaa-private-island-maldives/destination_dining__velaaprivateisland.com__de-events-news-pixie-lott-for-velaas-8th-anniversary.md</t>
        </is>
      </c>
    </row>
    <row r="6951">
      <c r="A6951" t="n">
        <v>167</v>
      </c>
      <c r="B6951" t="inlineStr">
        <is>
          <t>Milaidhoo Island Maldives</t>
        </is>
      </c>
      <c r="C6951" t="inlineStr">
        <is>
          <t>https://www.milaidhoo.com/stories/milaidhoo-island-maldives-the-honeymoon-destination-thats-also-perfect-for-a-solo-traveller.html</t>
        </is>
      </c>
      <c r="D6951" t="inlineStr">
        <is>
          <t>destination_dining</t>
        </is>
      </c>
      <c r="E6951" t="inlineStr">
        <is>
          <t>Solo Travel Maldives | Perfect Destination for a Solo Traveller in Maldives</t>
        </is>
      </c>
      <c r="F6951" t="n">
        <v>9847</v>
      </c>
      <c r="G6951" t="inlineStr">
        <is>
          <t>2026-10-05</t>
        </is>
      </c>
      <c r="H6951" t="inlineStr">
        <is>
          <t>official</t>
        </is>
      </c>
      <c r="I6951" t="inlineStr">
        <is>
          <t>output/pages/167_milaidhoo-island-maldives/destination_dining__milaidhoo.com__stories-milaidhoo-island-maldives-the-honeymoon-destination-.md</t>
        </is>
      </c>
    </row>
    <row r="6952">
      <c r="A6952" t="n">
        <v>171</v>
      </c>
      <c r="B6952" t="inlineStr">
        <is>
          <t>Velaa Private Island Maldives</t>
        </is>
      </c>
      <c r="C6952" t="inlineStr">
        <is>
          <t>https://www.velaaprivateisland.com/de/events-news/pop-night-under-the-stars-198</t>
        </is>
      </c>
      <c r="D6952" t="inlineStr">
        <is>
          <t>events</t>
        </is>
      </c>
      <c r="E6952" t="inlineStr">
        <is>
          <t>Pop-Nacht unter den Sternen - Velaa - Private Island</t>
        </is>
      </c>
      <c r="F6952" t="n">
        <v>3201</v>
      </c>
      <c r="G6952" t="inlineStr">
        <is>
          <t>2026-10-05</t>
        </is>
      </c>
      <c r="H6952" t="inlineStr">
        <is>
          <t>official</t>
        </is>
      </c>
      <c r="I6952" t="inlineStr">
        <is>
          <t>output/pages/171_velaa-private-island-maldives/events__velaaprivateisland.com__de-events-news-pop-night-under-the-stars-198.md</t>
        </is>
      </c>
    </row>
    <row r="6953">
      <c r="A6953" t="n">
        <v>167</v>
      </c>
      <c r="B6953" t="inlineStr">
        <is>
          <t>Milaidhoo Island Maldives</t>
        </is>
      </c>
      <c r="C6953" t="inlineStr">
        <is>
          <t>https://www.milaidhoo.com/the-fishing-experience-of-milaidhoo.html</t>
        </is>
      </c>
      <c r="D6953" t="inlineStr">
        <is>
          <t>destination_dining</t>
        </is>
      </c>
      <c r="E6953" t="inlineStr">
        <is>
          <t>Milaidhoo Island | The Fishing Experience of Milaidhoo | Milaidhoo Maldives Official Website</t>
        </is>
      </c>
      <c r="F6953" t="n">
        <v>4573</v>
      </c>
      <c r="G6953" t="inlineStr">
        <is>
          <t>2026-10-05</t>
        </is>
      </c>
      <c r="H6953" t="inlineStr">
        <is>
          <t>official</t>
        </is>
      </c>
      <c r="I6953" t="inlineStr">
        <is>
          <t>output/pages/167_milaidhoo-island-maldives/destination_dining__milaidhoo.com__the-fishing-experience-of-milaidhoo-html.md</t>
        </is>
      </c>
    </row>
    <row r="6954">
      <c r="A6954" t="n">
        <v>171</v>
      </c>
      <c r="B6954" t="inlineStr">
        <is>
          <t>Velaa Private Island Maldives</t>
        </is>
      </c>
      <c r="C6954" t="inlineStr">
        <is>
          <t>https://www.velaaprivateisland.com/de/events-news/pop-night-under-the-stars-235</t>
        </is>
      </c>
      <c r="D6954" t="inlineStr">
        <is>
          <t>events</t>
        </is>
      </c>
      <c r="E6954" t="inlineStr">
        <is>
          <t>Pop-Nacht unter den Sternen - Velaa - Private Island</t>
        </is>
      </c>
      <c r="F6954" t="n">
        <v>3421</v>
      </c>
      <c r="G6954" t="inlineStr">
        <is>
          <t>2026-10-05</t>
        </is>
      </c>
      <c r="H6954" t="inlineStr">
        <is>
          <t>official</t>
        </is>
      </c>
      <c r="I6954" t="inlineStr">
        <is>
          <t>output/pages/171_velaa-private-island-maldives/events__velaaprivateisland.com__de-events-news-pop-night-under-the-stars-235.md</t>
        </is>
      </c>
    </row>
    <row r="6955">
      <c r="A6955" t="n">
        <v>171</v>
      </c>
      <c r="B6955" t="inlineStr">
        <is>
          <t>Velaa Private Island Maldives</t>
        </is>
      </c>
      <c r="C6955" t="inlineStr">
        <is>
          <t>https://www.velaaprivateisland.com/de/events-news/showtunes-under-the-stars</t>
        </is>
      </c>
      <c r="D6955" t="inlineStr">
        <is>
          <t>events</t>
        </is>
      </c>
      <c r="E6955" t="inlineStr">
        <is>
          <t>Showtunes Under the Stars - Velaa - Private Island</t>
        </is>
      </c>
      <c r="F6955" t="n">
        <v>3178</v>
      </c>
      <c r="G6955" t="inlineStr">
        <is>
          <t>2026-10-05</t>
        </is>
      </c>
      <c r="H6955" t="inlineStr">
        <is>
          <t>official</t>
        </is>
      </c>
      <c r="I6955" t="inlineStr">
        <is>
          <t>output/pages/171_velaa-private-island-maldives/events__velaaprivateisland.com__de-events-news-showtunes-under-the-stars.md</t>
        </is>
      </c>
    </row>
    <row r="6956">
      <c r="A6956" t="n">
        <v>167</v>
      </c>
      <c r="B6956" t="inlineStr">
        <is>
          <t>Milaidhoo Island Maldives</t>
        </is>
      </c>
      <c r="C6956" t="inlineStr">
        <is>
          <t>https://www.milaidhoo.com/the-maldives-bucket-list-spend-the-night-on-milaidhoos-private-sandbank.html</t>
        </is>
      </c>
      <c r="D6956" t="inlineStr">
        <is>
          <t>destination_dining</t>
        </is>
      </c>
      <c r="E6956" t="inlineStr">
        <is>
          <t>Milaidhoo Island | The Maldives bucket list: spend the night on Milaidhoo’s private sandbank | Milaidhoo Maldives Offici</t>
        </is>
      </c>
      <c r="F6956" t="n">
        <v>7469</v>
      </c>
      <c r="G6956" t="inlineStr">
        <is>
          <t>2026-10-05</t>
        </is>
      </c>
      <c r="H6956" t="inlineStr">
        <is>
          <t>official</t>
        </is>
      </c>
      <c r="I6956" t="inlineStr">
        <is>
          <t>output/pages/167_milaidhoo-island-maldives/destination_dining__milaidhoo.com__the-maldives-bucket-list-spend-the-night-on-milaidhoos-priva.md</t>
        </is>
      </c>
    </row>
    <row r="6957">
      <c r="A6957" t="n">
        <v>171</v>
      </c>
      <c r="B6957" t="inlineStr">
        <is>
          <t>Velaa Private Island Maldives</t>
        </is>
      </c>
      <c r="C6957" t="inlineStr">
        <is>
          <t>https://www.velaaprivateisland.com/de/events-news/ticket-to-fabulous-velaas-nye-celebration</t>
        </is>
      </c>
      <c r="D6957" t="inlineStr">
        <is>
          <t>wedding</t>
        </is>
      </c>
      <c r="E6957" t="inlineStr">
        <is>
          <t>'Ticket To Fabulous' Velaas Silvesterfeier - Velaa - Private Island</t>
        </is>
      </c>
      <c r="F6957" t="n">
        <v>3188</v>
      </c>
      <c r="G6957" t="inlineStr">
        <is>
          <t>2026-10-05</t>
        </is>
      </c>
      <c r="H6957" t="inlineStr">
        <is>
          <t>official</t>
        </is>
      </c>
      <c r="I6957" t="inlineStr">
        <is>
          <t>output/pages/171_velaa-private-island-maldives/wedding__velaaprivateisland.com__de-events-news-ticket-to-fabulous-velaas-nye-celebration.md</t>
        </is>
      </c>
    </row>
    <row r="6958">
      <c r="A6958" t="n">
        <v>171</v>
      </c>
      <c r="B6958" t="inlineStr">
        <is>
          <t>Velaa Private Island Maldives</t>
        </is>
      </c>
      <c r="C6958" t="inlineStr">
        <is>
          <t>https://www.velaaprivateisland.com/de/events-news/unveiling-the-velaa-art-gallery-for-the-10th-anniversary</t>
        </is>
      </c>
      <c r="D6958" t="inlineStr">
        <is>
          <t>destination_dining</t>
        </is>
      </c>
      <c r="E6958" t="inlineStr">
        <is>
          <t>EnthÃ¼llung der Velaa Kunstgalerie zum 10. JubilÃ¤um - Velaa - Private Island</t>
        </is>
      </c>
      <c r="F6958" t="n">
        <v>3409</v>
      </c>
      <c r="G6958" t="inlineStr">
        <is>
          <t>2026-10-05</t>
        </is>
      </c>
      <c r="H6958" t="inlineStr">
        <is>
          <t>official</t>
        </is>
      </c>
      <c r="I6958" t="inlineStr">
        <is>
          <t>output/pages/171_velaa-private-island-maldives/destination_dining__velaaprivateisland.com__de-events-news-unveiling-the-velaa-art-gallery-for-the-10th-.md</t>
        </is>
      </c>
    </row>
    <row r="6959">
      <c r="A6959" t="n">
        <v>167</v>
      </c>
      <c r="B6959" t="inlineStr">
        <is>
          <t>Milaidhoo Island Maldives</t>
        </is>
      </c>
      <c r="C6959" t="inlineStr">
        <is>
          <t>https://www.milaidhoo.com/the-perfect-ten-unmissable-experiences-as-milaidhoo-enters-its-10th-year.html</t>
        </is>
      </c>
      <c r="D6959" t="inlineStr">
        <is>
          <t>destination_dining</t>
        </is>
      </c>
      <c r="E6959" t="inlineStr">
        <is>
          <t>The perfect ten: unmissable experiences as Milaidhoo enters its 10th year</t>
        </is>
      </c>
      <c r="F6959" t="n">
        <v>9678</v>
      </c>
      <c r="G6959" t="inlineStr">
        <is>
          <t>2026-10-05</t>
        </is>
      </c>
      <c r="H6959" t="inlineStr">
        <is>
          <t>official</t>
        </is>
      </c>
      <c r="I6959" t="inlineStr">
        <is>
          <t>output/pages/167_milaidhoo-island-maldives/destination_dining__milaidhoo.com__the-perfect-ten-unmissable-experiences-as-milaidhoo-enters-i.md</t>
        </is>
      </c>
    </row>
    <row r="6960">
      <c r="A6960" t="n">
        <v>167</v>
      </c>
      <c r="B6960" t="inlineStr">
        <is>
          <t>Milaidhoo Island Maldives</t>
        </is>
      </c>
      <c r="C6960" t="inlineStr">
        <is>
          <t>https://www.milaidhoo.com/ultimate-guide-to-dining-experiences</t>
        </is>
      </c>
      <c r="D6960" t="inlineStr">
        <is>
          <t>destination_dining</t>
        </is>
      </c>
      <c r="E6960" t="inlineStr">
        <is>
          <t>Guide to Curated Dining Experiences | Milaidhoo Island</t>
        </is>
      </c>
      <c r="F6960" t="n">
        <v>7265</v>
      </c>
      <c r="G6960" t="inlineStr">
        <is>
          <t>2026-10-05</t>
        </is>
      </c>
      <c r="H6960" t="inlineStr">
        <is>
          <t>official</t>
        </is>
      </c>
      <c r="I6960" t="inlineStr">
        <is>
          <t>output/pages/167_milaidhoo-island-maldives/destination_dining__milaidhoo.com__ultimate-guide-to-dining-experiences.md</t>
        </is>
      </c>
    </row>
    <row r="6961">
      <c r="A6961" t="n">
        <v>171</v>
      </c>
      <c r="B6961" t="inlineStr">
        <is>
          <t>Velaa Private Island Maldives</t>
        </is>
      </c>
      <c r="C6961" t="inlineStr">
        <is>
          <t>https://www.velaaprivateisland.com/de/events-news/velaa-s-7th-anniversary</t>
        </is>
      </c>
      <c r="D6961" t="inlineStr">
        <is>
          <t>destination_dining</t>
        </is>
      </c>
      <c r="E6961" t="inlineStr">
        <is>
          <t>Velaaâs 7th Anniversary - Velaa - Private Island</t>
        </is>
      </c>
      <c r="F6961" t="n">
        <v>2918</v>
      </c>
      <c r="G6961" t="inlineStr">
        <is>
          <t>2026-10-05</t>
        </is>
      </c>
      <c r="H6961" t="inlineStr">
        <is>
          <t>official</t>
        </is>
      </c>
      <c r="I6961" t="inlineStr">
        <is>
          <t>output/pages/171_velaa-private-island-maldives/destination_dining__velaaprivateisland.com__de-events-news-velaa-s-7th-anniversary.md</t>
        </is>
      </c>
    </row>
    <row r="6962">
      <c r="A6962" t="n">
        <v>167</v>
      </c>
      <c r="B6962" t="inlineStr">
        <is>
          <t>Milaidhoo Island Maldives</t>
        </is>
      </c>
      <c r="C6962" t="inlineStr">
        <is>
          <t>https://www.milaidhoo.com/valentines-in-the-maldives-4-romantic-valentines-treats.html</t>
        </is>
      </c>
      <c r="D6962" t="inlineStr">
        <is>
          <t>destination_dining</t>
        </is>
      </c>
      <c r="E6962" t="inlineStr">
        <is>
          <t>4 Romantic Valentine’s Treats | Milaidhoo | Stories</t>
        </is>
      </c>
      <c r="F6962" t="n">
        <v>2408</v>
      </c>
      <c r="G6962" t="inlineStr">
        <is>
          <t>2026-10-05</t>
        </is>
      </c>
      <c r="H6962" t="inlineStr">
        <is>
          <t>official</t>
        </is>
      </c>
      <c r="I6962" t="inlineStr">
        <is>
          <t>output/pages/167_milaidhoo-island-maldives/destination_dining__milaidhoo.com__valentines-in-the-maldives-4-romantic-valentines-treats-html.md</t>
        </is>
      </c>
    </row>
    <row r="6963">
      <c r="A6963" t="n">
        <v>174</v>
      </c>
      <c r="B6963" t="inlineStr">
        <is>
          <t>Vilamendhoo Island Resort</t>
        </is>
      </c>
      <c r="C6963" t="inlineStr">
        <is>
          <t>https://www.vilamendhoo.com/blog/category/destination-dining</t>
        </is>
      </c>
      <c r="D6963" t="inlineStr">
        <is>
          <t>destination_dining</t>
        </is>
      </c>
      <c r="E6963" t="inlineStr">
        <is>
          <t>December 2020 Dining</t>
        </is>
      </c>
      <c r="F6963" t="n">
        <v>2922</v>
      </c>
      <c r="G6963" t="inlineStr">
        <is>
          <t>2026-10-05</t>
        </is>
      </c>
      <c r="H6963" t="inlineStr">
        <is>
          <t>official</t>
        </is>
      </c>
      <c r="I6963" t="inlineStr">
        <is>
          <t>output/pages/174_vilamendhoo-island-resort/destination_dining__vilamendhoo.com__blog-category-destination-dining.md</t>
        </is>
      </c>
    </row>
    <row r="6964">
      <c r="A6964" t="n">
        <v>174</v>
      </c>
      <c r="B6964" t="inlineStr">
        <is>
          <t>Vilamendhoo Island Resort</t>
        </is>
      </c>
      <c r="C6964" t="inlineStr">
        <is>
          <t>https://www.vilamendhoo.com/blog/category/romantic-experiences</t>
        </is>
      </c>
      <c r="D6964" t="inlineStr">
        <is>
          <t>destination_dining</t>
        </is>
      </c>
      <c r="E6964" t="inlineStr">
        <is>
          <t>Best Honeymoon Experiences in the Maldives | Vilamendhoo Island Resort &amp; Spa, South Ari Atoll, Maldives</t>
        </is>
      </c>
      <c r="F6964" t="n">
        <v>2629</v>
      </c>
      <c r="G6964" t="inlineStr">
        <is>
          <t>2026-10-05</t>
        </is>
      </c>
      <c r="H6964" t="inlineStr">
        <is>
          <t>official</t>
        </is>
      </c>
      <c r="I6964" t="inlineStr">
        <is>
          <t>output/pages/174_vilamendhoo-island-resort/destination_dining__vilamendhoo.com__blog-category-romantic-experiences.md</t>
        </is>
      </c>
    </row>
    <row r="6965">
      <c r="A6965" t="n">
        <v>174</v>
      </c>
      <c r="B6965" t="inlineStr">
        <is>
          <t>Vilamendhoo Island Resort</t>
        </is>
      </c>
      <c r="C6965" t="inlineStr">
        <is>
          <t>https://www.vilamendhoo.com/dining/dinner-on-the-beach.html</t>
        </is>
      </c>
      <c r="D6965" t="inlineStr">
        <is>
          <t>destination_dining</t>
        </is>
      </c>
      <c r="E6965" t="inlineStr">
        <is>
          <t>Beach Dining at Vilamendhoo Island | Maldives All Inclusive Vacation</t>
        </is>
      </c>
      <c r="F6965" t="n">
        <v>1098</v>
      </c>
      <c r="G6965" t="inlineStr">
        <is>
          <t>2026-10-05</t>
        </is>
      </c>
      <c r="H6965" t="inlineStr">
        <is>
          <t>official</t>
        </is>
      </c>
      <c r="I6965" t="inlineStr">
        <is>
          <t>output/pages/174_vilamendhoo-island-resort/destination_dining__vilamendhoo.com__dining-dinner-on-the-beach-html.md</t>
        </is>
      </c>
    </row>
    <row r="6966">
      <c r="A6966" t="n">
        <v>174</v>
      </c>
      <c r="B6966" t="inlineStr">
        <is>
          <t>Vilamendhoo Island Resort</t>
        </is>
      </c>
      <c r="C6966" t="inlineStr">
        <is>
          <t>https://www.vilamendhoo.com/facilities/family-experience.html</t>
        </is>
      </c>
      <c r="D6966" t="inlineStr">
        <is>
          <t>destination_dining</t>
        </is>
      </c>
      <c r="E6966" t="inlineStr">
        <is>
          <t>Maldives Family Holiday | Vilamendhoo Island | Family Experience</t>
        </is>
      </c>
      <c r="F6966" t="n">
        <v>2043</v>
      </c>
      <c r="G6966" t="inlineStr">
        <is>
          <t>2026-10-05</t>
        </is>
      </c>
      <c r="H6966" t="inlineStr">
        <is>
          <t>official</t>
        </is>
      </c>
      <c r="I6966" t="inlineStr">
        <is>
          <t>output/pages/174_vilamendhoo-island-resort/destination_dining__vilamendhoo.com__facilities-family-experience-html.md</t>
        </is>
      </c>
    </row>
    <row r="6967">
      <c r="A6967" t="n">
        <v>174</v>
      </c>
      <c r="B6967" t="inlineStr">
        <is>
          <t>Vilamendhoo Island Resort</t>
        </is>
      </c>
      <c r="C6967" t="inlineStr">
        <is>
          <t>https://www.vilamendhoo.com/romance.html</t>
        </is>
      </c>
      <c r="D6967" t="inlineStr">
        <is>
          <t>destination_dining</t>
        </is>
      </c>
      <c r="E6967" t="inlineStr">
        <is>
          <t>Maldives Honeymoon Package | Vilamendhoo Island Resort &amp; Spa</t>
        </is>
      </c>
      <c r="F6967" t="n">
        <v>454</v>
      </c>
      <c r="G6967" t="inlineStr">
        <is>
          <t>2026-10-05</t>
        </is>
      </c>
      <c r="H6967" t="inlineStr">
        <is>
          <t>official</t>
        </is>
      </c>
      <c r="I6967" t="inlineStr">
        <is>
          <t>output/pages/174_vilamendhoo-island-resort/destination_dining__vilamendhoo.com__romance-html.md</t>
        </is>
      </c>
    </row>
    <row r="6968">
      <c r="A6968" t="n">
        <v>174</v>
      </c>
      <c r="B6968" t="inlineStr">
        <is>
          <t>Vilamendhoo Island Resort</t>
        </is>
      </c>
      <c r="C6968" t="inlineStr">
        <is>
          <t>https://www.vilamendhoo.com/romance/honeymoon.html</t>
        </is>
      </c>
      <c r="D6968" t="inlineStr">
        <is>
          <t>destination_dining</t>
        </is>
      </c>
      <c r="E6968" t="inlineStr">
        <is>
          <t>Maldives Island Honeymoon | Vilamendhoo Island Resort &amp; Spa</t>
        </is>
      </c>
      <c r="F6968" t="n">
        <v>562</v>
      </c>
      <c r="G6968" t="inlineStr">
        <is>
          <t>2026-10-05</t>
        </is>
      </c>
      <c r="H6968" t="inlineStr">
        <is>
          <t>official</t>
        </is>
      </c>
      <c r="I6968" t="inlineStr">
        <is>
          <t>output/pages/174_vilamendhoo-island-resort/destination_dining__vilamendhoo.com__romance-honeymoon-html.md</t>
        </is>
      </c>
    </row>
    <row r="6969">
      <c r="A6969" t="n">
        <v>174</v>
      </c>
      <c r="B6969" t="inlineStr">
        <is>
          <t>Vilamendhoo Island Resort</t>
        </is>
      </c>
      <c r="C6969" t="inlineStr">
        <is>
          <t>https://www.vilamendhoo.com/romance/romantic-options.html</t>
        </is>
      </c>
      <c r="D6969" t="inlineStr">
        <is>
          <t>destination_dining</t>
        </is>
      </c>
      <c r="E6969" t="inlineStr">
        <is>
          <t>Maldives Packages for Couples | Vilamendhoo Island | Romantic Options</t>
        </is>
      </c>
      <c r="F6969" t="n">
        <v>1843</v>
      </c>
      <c r="G6969" t="inlineStr">
        <is>
          <t>2026-10-05</t>
        </is>
      </c>
      <c r="H6969" t="inlineStr">
        <is>
          <t>official</t>
        </is>
      </c>
      <c r="I6969" t="inlineStr">
        <is>
          <t>output/pages/174_vilamendhoo-island-resort/destination_dining__vilamendhoo.com__romance-romantic-options-html.md</t>
        </is>
      </c>
    </row>
    <row r="6970">
      <c r="A6970" t="n">
        <v>174</v>
      </c>
      <c r="B6970" t="inlineStr">
        <is>
          <t>Vilamendhoo Island Resort</t>
        </is>
      </c>
      <c r="C6970" t="inlineStr">
        <is>
          <t>https://www.vilamendhoo.com/rooms/romantic-beachfront-villas.html</t>
        </is>
      </c>
      <c r="D6970" t="inlineStr">
        <is>
          <t>destination_dining</t>
        </is>
      </c>
      <c r="E6970" t="inlineStr">
        <is>
          <t>Romantic Beachfront Villas Maldives | Vilamendhoo Island Resort &amp; Spa</t>
        </is>
      </c>
      <c r="F6970" t="n">
        <v>1978</v>
      </c>
      <c r="G6970" t="inlineStr">
        <is>
          <t>2026-10-05</t>
        </is>
      </c>
      <c r="H6970" t="inlineStr">
        <is>
          <t>official</t>
        </is>
      </c>
      <c r="I6970" t="inlineStr">
        <is>
          <t>output/pages/174_vilamendhoo-island-resort/destination_dining__vilamendhoo.com__rooms-romantic-beachfront-villas-html.md</t>
        </is>
      </c>
    </row>
    <row r="6971">
      <c r="A6971" t="n">
        <v>174</v>
      </c>
      <c r="B6971" t="inlineStr">
        <is>
          <t>Vilamendhoo Island Resort</t>
        </is>
      </c>
      <c r="C6971" t="inlineStr">
        <is>
          <t>https://www.vilamendhoo.com/rooms/romantic-ocean-villas.html</t>
        </is>
      </c>
      <c r="D6971" t="inlineStr">
        <is>
          <t>destination_dining</t>
        </is>
      </c>
      <c r="E6971" t="inlineStr">
        <is>
          <t>Romantic Ocean Villas | Vilamendhoo Island | Maldives Overwater Villas</t>
        </is>
      </c>
      <c r="F6971" t="n">
        <v>1967</v>
      </c>
      <c r="G6971" t="inlineStr">
        <is>
          <t>2026-10-05</t>
        </is>
      </c>
      <c r="H6971" t="inlineStr">
        <is>
          <t>official</t>
        </is>
      </c>
      <c r="I6971" t="inlineStr">
        <is>
          <t>output/pages/174_vilamendhoo-island-resort/destination_dining__vilamendhoo.com__rooms-romantic-ocean-villas-html.md</t>
        </is>
      </c>
    </row>
    <row r="6972">
      <c r="A6972" t="n">
        <v>176</v>
      </c>
      <c r="B6972" t="inlineStr">
        <is>
          <t>Villa Park Sun Island</t>
        </is>
      </c>
      <c r="C6972" t="inlineStr">
        <is>
          <t>https://villaresorts.com/activity/royal-island-sandbank-picnics/</t>
        </is>
      </c>
      <c r="D6972" t="inlineStr">
        <is>
          <t>destination_dining</t>
        </is>
      </c>
      <c r="E6972" t="inlineStr">
        <is>
          <t>Sandbank picnics | Villa Resorts</t>
        </is>
      </c>
      <c r="F6972" t="n">
        <v>799</v>
      </c>
      <c r="G6972" t="inlineStr">
        <is>
          <t>2026-10-05</t>
        </is>
      </c>
      <c r="H6972" t="inlineStr">
        <is>
          <t>official</t>
        </is>
      </c>
      <c r="I6972" t="inlineStr">
        <is>
          <t>output/pages/176_villa-park-sun-island/destination_dining__villaresorts.com__activity-royal-island-sandbank-picnics.md</t>
        </is>
      </c>
    </row>
    <row r="6973">
      <c r="A6973" t="n">
        <v>175</v>
      </c>
      <c r="B6973" t="inlineStr">
        <is>
          <t>Villa Nautica Paradise Island</t>
        </is>
      </c>
      <c r="C6973" t="inlineStr">
        <is>
          <t>https://villaresorts.com/activity/royal-island-sandbank-picnics/</t>
        </is>
      </c>
      <c r="D6973" t="inlineStr">
        <is>
          <t>destination_dining</t>
        </is>
      </c>
      <c r="E6973" t="inlineStr">
        <is>
          <t>Sandbank picnics | Villa Resorts</t>
        </is>
      </c>
      <c r="F6973" t="n">
        <v>799</v>
      </c>
      <c r="G6973" t="inlineStr">
        <is>
          <t>2026-10-05</t>
        </is>
      </c>
      <c r="H6973" t="inlineStr">
        <is>
          <t>official</t>
        </is>
      </c>
      <c r="I6973" t="inlineStr">
        <is>
          <t>output/pages/175_villa-nautica-paradise-island/destination_dining__villaresorts.com__activity-royal-island-sandbank-picnics.md</t>
        </is>
      </c>
    </row>
    <row r="6974">
      <c r="A6974" t="n">
        <v>176</v>
      </c>
      <c r="B6974" t="inlineStr">
        <is>
          <t>Villa Park Sun Island</t>
        </is>
      </c>
      <c r="C6974" t="inlineStr">
        <is>
          <t>https://villaresorts.com/activity/royal-island-sandbank-sunset-cocktails/</t>
        </is>
      </c>
      <c r="D6974" t="inlineStr">
        <is>
          <t>destination_dining</t>
        </is>
      </c>
      <c r="E6974" t="inlineStr">
        <is>
          <t>Sandbank sunset cocktails | Villa Resorts</t>
        </is>
      </c>
      <c r="F6974" t="n">
        <v>692</v>
      </c>
      <c r="G6974" t="inlineStr">
        <is>
          <t>2026-10-05</t>
        </is>
      </c>
      <c r="H6974" t="inlineStr">
        <is>
          <t>official</t>
        </is>
      </c>
      <c r="I6974" t="inlineStr">
        <is>
          <t>output/pages/176_villa-park-sun-island/destination_dining__villaresorts.com__activity-royal-island-sandbank-sunset-cocktails.md</t>
        </is>
      </c>
    </row>
    <row r="6975">
      <c r="A6975" t="n">
        <v>175</v>
      </c>
      <c r="B6975" t="inlineStr">
        <is>
          <t>Villa Nautica Paradise Island</t>
        </is>
      </c>
      <c r="C6975" t="inlineStr">
        <is>
          <t>https://villaresorts.com/activity/royal-island-sandbank-sunset-cocktails/</t>
        </is>
      </c>
      <c r="D6975" t="inlineStr">
        <is>
          <t>destination_dining</t>
        </is>
      </c>
      <c r="E6975" t="inlineStr">
        <is>
          <t>Sandbank sunset cocktails | Villa Resorts</t>
        </is>
      </c>
      <c r="F6975" t="n">
        <v>692</v>
      </c>
      <c r="G6975" t="inlineStr">
        <is>
          <t>2026-10-05</t>
        </is>
      </c>
      <c r="H6975" t="inlineStr">
        <is>
          <t>official</t>
        </is>
      </c>
      <c r="I6975" t="inlineStr">
        <is>
          <t>output/pages/175_villa-nautica-paradise-island/destination_dining__villaresorts.com__activity-royal-island-sandbank-sunset-cocktails.md</t>
        </is>
      </c>
    </row>
    <row r="6976">
      <c r="A6976" t="n">
        <v>176</v>
      </c>
      <c r="B6976" t="inlineStr">
        <is>
          <t>Villa Park Sun Island</t>
        </is>
      </c>
      <c r="C6976" t="inlineStr">
        <is>
          <t>https://villaresorts.com/blog/a-stay-in-the-life-our-guide-to-romantic-couple-holidays-in-the-maldives/</t>
        </is>
      </c>
      <c r="D6976" t="inlineStr">
        <is>
          <t>destination_dining</t>
        </is>
      </c>
      <c r="E6976" t="inlineStr">
        <is>
          <t>A stay in the life: Our guide to romantic couple holidays in the Maldives | Villa Resorts</t>
        </is>
      </c>
      <c r="F6976" t="n">
        <v>3004</v>
      </c>
      <c r="G6976" t="inlineStr">
        <is>
          <t>2026-10-05</t>
        </is>
      </c>
      <c r="H6976" t="inlineStr">
        <is>
          <t>official</t>
        </is>
      </c>
      <c r="I6976" t="inlineStr">
        <is>
          <t>output/pages/176_villa-park-sun-island/destination_dining__villaresorts.com__blog-a-stay-in-the-life-our-guide-to-romantic-couple-holiday.md</t>
        </is>
      </c>
    </row>
    <row r="6977">
      <c r="A6977" t="n">
        <v>175</v>
      </c>
      <c r="B6977" t="inlineStr">
        <is>
          <t>Villa Nautica Paradise Island</t>
        </is>
      </c>
      <c r="C6977" t="inlineStr">
        <is>
          <t>https://villaresorts.com/blog/a-stay-in-the-life-our-guide-to-romantic-couple-holidays-in-the-maldives/</t>
        </is>
      </c>
      <c r="D6977" t="inlineStr">
        <is>
          <t>destination_dining</t>
        </is>
      </c>
      <c r="E6977" t="inlineStr">
        <is>
          <t>A stay in the life: Our guide to romantic couple holidays in the Maldives | Villa Resorts</t>
        </is>
      </c>
      <c r="F6977" t="n">
        <v>3004</v>
      </c>
      <c r="G6977" t="inlineStr">
        <is>
          <t>2026-10-05</t>
        </is>
      </c>
      <c r="H6977" t="inlineStr">
        <is>
          <t>official</t>
        </is>
      </c>
      <c r="I6977" t="inlineStr">
        <is>
          <t>output/pages/175_villa-nautica-paradise-island/destination_dining__villaresorts.com__blog-a-stay-in-the-life-our-guide-to-romantic-couple-holiday.md</t>
        </is>
      </c>
    </row>
    <row r="6978">
      <c r="A6978" t="n">
        <v>176</v>
      </c>
      <c r="B6978" t="inlineStr">
        <is>
          <t>Villa Park Sun Island</t>
        </is>
      </c>
      <c r="C6978" t="inlineStr">
        <is>
          <t>https://villaresorts.com/blog/the-top-honeymoon-destination/</t>
        </is>
      </c>
      <c r="D6978" t="inlineStr">
        <is>
          <t>destination_dining</t>
        </is>
      </c>
      <c r="E6978" t="inlineStr">
        <is>
          <t>The Top Honeymoon Destination | Villa Resorts</t>
        </is>
      </c>
      <c r="F6978" t="n">
        <v>3087</v>
      </c>
      <c r="G6978" t="inlineStr">
        <is>
          <t>2026-10-05</t>
        </is>
      </c>
      <c r="H6978" t="inlineStr">
        <is>
          <t>official</t>
        </is>
      </c>
      <c r="I6978" t="inlineStr">
        <is>
          <t>output/pages/176_villa-park-sun-island/destination_dining__villaresorts.com__blog-the-top-honeymoon-destination.md</t>
        </is>
      </c>
    </row>
    <row r="6979">
      <c r="A6979" t="n">
        <v>175</v>
      </c>
      <c r="B6979" t="inlineStr">
        <is>
          <t>Villa Nautica Paradise Island</t>
        </is>
      </c>
      <c r="C6979" t="inlineStr">
        <is>
          <t>https://villaresorts.com/blog/the-top-honeymoon-destination/</t>
        </is>
      </c>
      <c r="D6979" t="inlineStr">
        <is>
          <t>destination_dining</t>
        </is>
      </c>
      <c r="E6979" t="inlineStr">
        <is>
          <t>The Top Honeymoon Destination | Villa Resorts</t>
        </is>
      </c>
      <c r="F6979" t="n">
        <v>3087</v>
      </c>
      <c r="G6979" t="inlineStr">
        <is>
          <t>2026-10-05</t>
        </is>
      </c>
      <c r="H6979" t="inlineStr">
        <is>
          <t>official</t>
        </is>
      </c>
      <c r="I6979" t="inlineStr">
        <is>
          <t>output/pages/175_villa-nautica-paradise-island/destination_dining__villaresorts.com__blog-the-top-honeymoon-destination.md</t>
        </is>
      </c>
    </row>
    <row r="6980">
      <c r="A6980" t="n">
        <v>176</v>
      </c>
      <c r="B6980" t="inlineStr">
        <is>
          <t>Villa Park Sun Island</t>
        </is>
      </c>
      <c r="C6980" t="inlineStr">
        <is>
          <t>https://villaresorts.com/content/amazing-experience/</t>
        </is>
      </c>
      <c r="D6980" t="inlineStr">
        <is>
          <t>excursions</t>
        </is>
      </c>
      <c r="E6980" t="inlineStr">
        <is>
          <t>Amazing experience | Villa Resorts</t>
        </is>
      </c>
      <c r="F6980" t="n">
        <v>259</v>
      </c>
      <c r="G6980" t="inlineStr">
        <is>
          <t>2026-10-05</t>
        </is>
      </c>
      <c r="H6980" t="inlineStr">
        <is>
          <t>official</t>
        </is>
      </c>
      <c r="I6980" t="inlineStr">
        <is>
          <t>output/pages/176_villa-park-sun-island/excursions__villaresorts.com__content-amazing-experience.md</t>
        </is>
      </c>
    </row>
    <row r="6981">
      <c r="A6981" t="n">
        <v>175</v>
      </c>
      <c r="B6981" t="inlineStr">
        <is>
          <t>Villa Nautica Paradise Island</t>
        </is>
      </c>
      <c r="C6981" t="inlineStr">
        <is>
          <t>https://villaresorts.com/content/amazing-experience/</t>
        </is>
      </c>
      <c r="D6981" t="inlineStr">
        <is>
          <t>excursions</t>
        </is>
      </c>
      <c r="E6981" t="inlineStr">
        <is>
          <t>Amazing experience | Villa Resorts</t>
        </is>
      </c>
      <c r="F6981" t="n">
        <v>259</v>
      </c>
      <c r="G6981" t="inlineStr">
        <is>
          <t>2026-10-05</t>
        </is>
      </c>
      <c r="H6981" t="inlineStr">
        <is>
          <t>official</t>
        </is>
      </c>
      <c r="I6981" t="inlineStr">
        <is>
          <t>output/pages/175_villa-nautica-paradise-island/excursions__villaresorts.com__content-amazing-experience.md</t>
        </is>
      </c>
    </row>
    <row r="6982">
      <c r="A6982" t="n">
        <v>176</v>
      </c>
      <c r="B6982" t="inlineStr">
        <is>
          <t>Villa Park Sun Island</t>
        </is>
      </c>
      <c r="C6982" t="inlineStr">
        <is>
          <t>https://villaresorts.com/content/experience-paradise/</t>
        </is>
      </c>
      <c r="D6982" t="inlineStr">
        <is>
          <t>excursions</t>
        </is>
      </c>
      <c r="E6982" t="inlineStr">
        <is>
          <t>Experience paradise | Villa Resorts</t>
        </is>
      </c>
      <c r="F6982" t="n">
        <v>364</v>
      </c>
      <c r="G6982" t="inlineStr">
        <is>
          <t>2026-10-05</t>
        </is>
      </c>
      <c r="H6982" t="inlineStr">
        <is>
          <t>official</t>
        </is>
      </c>
      <c r="I6982" t="inlineStr">
        <is>
          <t>output/pages/176_villa-park-sun-island/excursions__villaresorts.com__content-experience-paradise.md</t>
        </is>
      </c>
    </row>
    <row r="6983">
      <c r="A6983" t="n">
        <v>175</v>
      </c>
      <c r="B6983" t="inlineStr">
        <is>
          <t>Villa Nautica Paradise Island</t>
        </is>
      </c>
      <c r="C6983" t="inlineStr">
        <is>
          <t>https://villaresorts.com/content/experience-paradise/</t>
        </is>
      </c>
      <c r="D6983" t="inlineStr">
        <is>
          <t>excursions</t>
        </is>
      </c>
      <c r="E6983" t="inlineStr">
        <is>
          <t>Experience paradise | Villa Resorts</t>
        </is>
      </c>
      <c r="F6983" t="n">
        <v>364</v>
      </c>
      <c r="G6983" t="inlineStr">
        <is>
          <t>2026-10-05</t>
        </is>
      </c>
      <c r="H6983" t="inlineStr">
        <is>
          <t>official</t>
        </is>
      </c>
      <c r="I6983" t="inlineStr">
        <is>
          <t>output/pages/175_villa-nautica-paradise-island/excursions__villaresorts.com__content-experience-paradise.md</t>
        </is>
      </c>
    </row>
    <row r="6984">
      <c r="A6984" t="n">
        <v>177</v>
      </c>
      <c r="B6984" t="inlineStr">
        <is>
          <t>Royal Island Resort and Spa</t>
        </is>
      </c>
      <c r="C6984" t="inlineStr">
        <is>
          <t>https://villaresorts.com/activity/royal-island-sandbank-picnics/</t>
        </is>
      </c>
      <c r="D6984" t="inlineStr">
        <is>
          <t>destination_dining</t>
        </is>
      </c>
      <c r="E6984" t="inlineStr">
        <is>
          <t>Sandbank picnics | Villa Resorts</t>
        </is>
      </c>
      <c r="F6984" t="n">
        <v>799</v>
      </c>
      <c r="G6984" t="inlineStr">
        <is>
          <t>2026-10-05</t>
        </is>
      </c>
      <c r="H6984" t="inlineStr">
        <is>
          <t>official</t>
        </is>
      </c>
      <c r="I6984" t="inlineStr">
        <is>
          <t>output/pages/177_royal-island-resort-and-spa/destination_dining__villaresorts.com__activity-royal-island-sandbank-picnics.md</t>
        </is>
      </c>
    </row>
    <row r="6985">
      <c r="A6985" t="n">
        <v>176</v>
      </c>
      <c r="B6985" t="inlineStr">
        <is>
          <t>Villa Park Sun Island</t>
        </is>
      </c>
      <c r="C6985" t="inlineStr">
        <is>
          <t>https://villaresorts.com/royal-island/experiences/excursions/</t>
        </is>
      </c>
      <c r="D6985" t="inlineStr">
        <is>
          <t>destination_dining</t>
        </is>
      </c>
      <c r="E6985" t="inlineStr">
        <is>
          <t>Excursions | Royal Island Resort, Maldives</t>
        </is>
      </c>
      <c r="F6985" t="n">
        <v>3859</v>
      </c>
      <c r="G6985" t="inlineStr">
        <is>
          <t>2026-10-05</t>
        </is>
      </c>
      <c r="H6985" t="inlineStr">
        <is>
          <t>official</t>
        </is>
      </c>
      <c r="I6985" t="inlineStr">
        <is>
          <t>output/pages/176_villa-park-sun-island/destination_dining__villaresorts.com__royal-island-experiences-excursions.md</t>
        </is>
      </c>
    </row>
    <row r="6986">
      <c r="A6986" t="n">
        <v>177</v>
      </c>
      <c r="B6986" t="inlineStr">
        <is>
          <t>Royal Island Resort and Spa</t>
        </is>
      </c>
      <c r="C6986" t="inlineStr">
        <is>
          <t>https://villaresorts.com/activity/royal-island-sandbank-sunset-cocktails/</t>
        </is>
      </c>
      <c r="D6986" t="inlineStr">
        <is>
          <t>destination_dining</t>
        </is>
      </c>
      <c r="E6986" t="inlineStr">
        <is>
          <t>Sandbank sunset cocktails | Villa Resorts</t>
        </is>
      </c>
      <c r="F6986" t="n">
        <v>692</v>
      </c>
      <c r="G6986" t="inlineStr">
        <is>
          <t>2026-10-05</t>
        </is>
      </c>
      <c r="H6986" t="inlineStr">
        <is>
          <t>official</t>
        </is>
      </c>
      <c r="I6986" t="inlineStr">
        <is>
          <t>output/pages/177_royal-island-resort-and-spa/destination_dining__villaresorts.com__activity-royal-island-sandbank-sunset-cocktails.md</t>
        </is>
      </c>
    </row>
    <row r="6987">
      <c r="A6987" t="n">
        <v>175</v>
      </c>
      <c r="B6987" t="inlineStr">
        <is>
          <t>Villa Nautica Paradise Island</t>
        </is>
      </c>
      <c r="C6987" t="inlineStr">
        <is>
          <t>https://villaresorts.com/royal-island/experiences/excursions/</t>
        </is>
      </c>
      <c r="D6987" t="inlineStr">
        <is>
          <t>destination_dining</t>
        </is>
      </c>
      <c r="E6987" t="inlineStr">
        <is>
          <t>Excursions | Royal Island Resort, Maldives</t>
        </is>
      </c>
      <c r="F6987" t="n">
        <v>3859</v>
      </c>
      <c r="G6987" t="inlineStr">
        <is>
          <t>2026-10-05</t>
        </is>
      </c>
      <c r="H6987" t="inlineStr">
        <is>
          <t>official</t>
        </is>
      </c>
      <c r="I6987" t="inlineStr">
        <is>
          <t>output/pages/175_villa-nautica-paradise-island/destination_dining__villaresorts.com__royal-island-experiences-excursions.md</t>
        </is>
      </c>
    </row>
    <row r="6988">
      <c r="A6988" t="n">
        <v>176</v>
      </c>
      <c r="B6988" t="inlineStr">
        <is>
          <t>Villa Park Sun Island</t>
        </is>
      </c>
      <c r="C6988" t="inlineStr">
        <is>
          <t>https://villaresorts.com/royal-island/experiences/private-dining/</t>
        </is>
      </c>
      <c r="D6988" t="inlineStr">
        <is>
          <t>destination_dining</t>
        </is>
      </c>
      <c r="E6988" t="inlineStr">
        <is>
          <t>Private Dining | Royal Island Resort, Maldives</t>
        </is>
      </c>
      <c r="F6988" t="n">
        <v>1699</v>
      </c>
      <c r="G6988" t="inlineStr">
        <is>
          <t>2026-10-05</t>
        </is>
      </c>
      <c r="H6988" t="inlineStr">
        <is>
          <t>official</t>
        </is>
      </c>
      <c r="I6988" t="inlineStr">
        <is>
          <t>output/pages/176_villa-park-sun-island/destination_dining__villaresorts.com__royal-island-experiences-private-dining.md</t>
        </is>
      </c>
    </row>
    <row r="6989">
      <c r="A6989" t="n">
        <v>177</v>
      </c>
      <c r="B6989" t="inlineStr">
        <is>
          <t>Royal Island Resort and Spa</t>
        </is>
      </c>
      <c r="C6989" t="inlineStr">
        <is>
          <t>https://villaresorts.com/blog/a-stay-in-the-life-our-guide-to-romantic-couple-holidays-in-the-maldives/</t>
        </is>
      </c>
      <c r="D6989" t="inlineStr">
        <is>
          <t>destination_dining</t>
        </is>
      </c>
      <c r="E6989" t="inlineStr">
        <is>
          <t>A stay in the life: Our guide to romantic couple holidays in the Maldives | Villa Resorts</t>
        </is>
      </c>
      <c r="F6989" t="n">
        <v>3004</v>
      </c>
      <c r="G6989" t="inlineStr">
        <is>
          <t>2026-10-05</t>
        </is>
      </c>
      <c r="H6989" t="inlineStr">
        <is>
          <t>official</t>
        </is>
      </c>
      <c r="I6989" t="inlineStr">
        <is>
          <t>output/pages/177_royal-island-resort-and-spa/destination_dining__villaresorts.com__blog-a-stay-in-the-life-our-guide-to-romantic-couple-holiday.md</t>
        </is>
      </c>
    </row>
    <row r="6990">
      <c r="A6990" t="n">
        <v>175</v>
      </c>
      <c r="B6990" t="inlineStr">
        <is>
          <t>Villa Nautica Paradise Island</t>
        </is>
      </c>
      <c r="C6990" t="inlineStr">
        <is>
          <t>https://villaresorts.com/royal-island/experiences/private-dining/</t>
        </is>
      </c>
      <c r="D6990" t="inlineStr">
        <is>
          <t>destination_dining</t>
        </is>
      </c>
      <c r="E6990" t="inlineStr">
        <is>
          <t>Private Dining | Royal Island Resort, Maldives</t>
        </is>
      </c>
      <c r="F6990" t="n">
        <v>1699</v>
      </c>
      <c r="G6990" t="inlineStr">
        <is>
          <t>2026-10-05</t>
        </is>
      </c>
      <c r="H6990" t="inlineStr">
        <is>
          <t>official</t>
        </is>
      </c>
      <c r="I6990" t="inlineStr">
        <is>
          <t>output/pages/175_villa-nautica-paradise-island/destination_dining__villaresorts.com__royal-island-experiences-private-dining.md</t>
        </is>
      </c>
    </row>
    <row r="6991">
      <c r="A6991" t="n">
        <v>176</v>
      </c>
      <c r="B6991" t="inlineStr">
        <is>
          <t>Villa Park Sun Island</t>
        </is>
      </c>
      <c r="C6991" t="inlineStr">
        <is>
          <t>https://villaresorts.com/royal-island/experiences/water-sports/</t>
        </is>
      </c>
      <c r="D6991" t="inlineStr">
        <is>
          <t>destination_dining</t>
        </is>
      </c>
      <c r="E6991" t="inlineStr">
        <is>
          <t>Water Sports | Royal Island Resort, Maldives</t>
        </is>
      </c>
      <c r="F6991" t="n">
        <v>3518</v>
      </c>
      <c r="G6991" t="inlineStr">
        <is>
          <t>2026-10-05</t>
        </is>
      </c>
      <c r="H6991" t="inlineStr">
        <is>
          <t>official</t>
        </is>
      </c>
      <c r="I6991" t="inlineStr">
        <is>
          <t>output/pages/176_villa-park-sun-island/destination_dining__villaresorts.com__royal-island-experiences-water-sports.md</t>
        </is>
      </c>
    </row>
    <row r="6992">
      <c r="A6992" t="n">
        <v>177</v>
      </c>
      <c r="B6992" t="inlineStr">
        <is>
          <t>Royal Island Resort and Spa</t>
        </is>
      </c>
      <c r="C6992" t="inlineStr">
        <is>
          <t>https://villaresorts.com/blog/the-top-honeymoon-destination/</t>
        </is>
      </c>
      <c r="D6992" t="inlineStr">
        <is>
          <t>destination_dining</t>
        </is>
      </c>
      <c r="E6992" t="inlineStr">
        <is>
          <t>The Top Honeymoon Destination | Villa Resorts</t>
        </is>
      </c>
      <c r="F6992" t="n">
        <v>3087</v>
      </c>
      <c r="G6992" t="inlineStr">
        <is>
          <t>2026-10-05</t>
        </is>
      </c>
      <c r="H6992" t="inlineStr">
        <is>
          <t>official</t>
        </is>
      </c>
      <c r="I6992" t="inlineStr">
        <is>
          <t>output/pages/177_royal-island-resort-and-spa/destination_dining__villaresorts.com__blog-the-top-honeymoon-destination.md</t>
        </is>
      </c>
    </row>
    <row r="6993">
      <c r="A6993" t="n">
        <v>175</v>
      </c>
      <c r="B6993" t="inlineStr">
        <is>
          <t>Villa Nautica Paradise Island</t>
        </is>
      </c>
      <c r="C6993" t="inlineStr">
        <is>
          <t>https://villaresorts.com/royal-island/experiences/water-sports/</t>
        </is>
      </c>
      <c r="D6993" t="inlineStr">
        <is>
          <t>destination_dining</t>
        </is>
      </c>
      <c r="E6993" t="inlineStr">
        <is>
          <t>Water Sports | Royal Island Resort, Maldives</t>
        </is>
      </c>
      <c r="F6993" t="n">
        <v>3518</v>
      </c>
      <c r="G6993" t="inlineStr">
        <is>
          <t>2026-10-05</t>
        </is>
      </c>
      <c r="H6993" t="inlineStr">
        <is>
          <t>official</t>
        </is>
      </c>
      <c r="I6993" t="inlineStr">
        <is>
          <t>output/pages/175_villa-nautica-paradise-island/destination_dining__villaresorts.com__royal-island-experiences-water-sports.md</t>
        </is>
      </c>
    </row>
    <row r="6994">
      <c r="A6994" t="n">
        <v>176</v>
      </c>
      <c r="B6994" t="inlineStr">
        <is>
          <t>Villa Park Sun Island</t>
        </is>
      </c>
      <c r="C6994" t="inlineStr">
        <is>
          <t>https://villaresorts.com/royal-island/festive-celebrations/</t>
        </is>
      </c>
      <c r="D6994" t="inlineStr">
        <is>
          <t>destination_dining</t>
        </is>
      </c>
      <c r="E6994" t="inlineStr">
        <is>
          <t>Festive Season at Royal Island | Villa Resorts</t>
        </is>
      </c>
      <c r="F6994" t="n">
        <v>5821</v>
      </c>
      <c r="G6994" t="inlineStr">
        <is>
          <t>2026-10-05</t>
        </is>
      </c>
      <c r="H6994" t="inlineStr">
        <is>
          <t>official</t>
        </is>
      </c>
      <c r="I6994" t="inlineStr">
        <is>
          <t>output/pages/176_villa-park-sun-island/destination_dining__villaresorts.com__royal-island-festive-celebrations.md</t>
        </is>
      </c>
    </row>
    <row r="6995">
      <c r="A6995" t="n">
        <v>177</v>
      </c>
      <c r="B6995" t="inlineStr">
        <is>
          <t>Royal Island Resort and Spa</t>
        </is>
      </c>
      <c r="C6995" t="inlineStr">
        <is>
          <t>https://villaresorts.com/content/amazing-experience/</t>
        </is>
      </c>
      <c r="D6995" t="inlineStr">
        <is>
          <t>excursions</t>
        </is>
      </c>
      <c r="E6995" t="inlineStr">
        <is>
          <t>Amazing experience | Villa Resorts</t>
        </is>
      </c>
      <c r="F6995" t="n">
        <v>259</v>
      </c>
      <c r="G6995" t="inlineStr">
        <is>
          <t>2026-10-05</t>
        </is>
      </c>
      <c r="H6995" t="inlineStr">
        <is>
          <t>official</t>
        </is>
      </c>
      <c r="I6995" t="inlineStr">
        <is>
          <t>output/pages/177_royal-island-resort-and-spa/excursions__villaresorts.com__content-amazing-experience.md</t>
        </is>
      </c>
    </row>
    <row r="6996">
      <c r="A6996" t="n">
        <v>175</v>
      </c>
      <c r="B6996" t="inlineStr">
        <is>
          <t>Villa Nautica Paradise Island</t>
        </is>
      </c>
      <c r="C6996" t="inlineStr">
        <is>
          <t>https://villaresorts.com/royal-island/festive-celebrations/</t>
        </is>
      </c>
      <c r="D6996" t="inlineStr">
        <is>
          <t>destination_dining</t>
        </is>
      </c>
      <c r="E6996" t="inlineStr">
        <is>
          <t>Festive Season at Royal Island | Villa Resorts</t>
        </is>
      </c>
      <c r="F6996" t="n">
        <v>5821</v>
      </c>
      <c r="G6996" t="inlineStr">
        <is>
          <t>2026-10-05</t>
        </is>
      </c>
      <c r="H6996" t="inlineStr">
        <is>
          <t>official</t>
        </is>
      </c>
      <c r="I6996" t="inlineStr">
        <is>
          <t>output/pages/175_villa-nautica-paradise-island/destination_dining__villaresorts.com__royal-island-festive-celebrations.md</t>
        </is>
      </c>
    </row>
    <row r="6997">
      <c r="A6997" t="n">
        <v>176</v>
      </c>
      <c r="B6997" t="inlineStr">
        <is>
          <t>Villa Park Sun Island</t>
        </is>
      </c>
      <c r="C6997" t="inlineStr">
        <is>
          <t>https://villaresorts.com/royal-island/occasions/celebrations/</t>
        </is>
      </c>
      <c r="D6997" t="inlineStr">
        <is>
          <t>destination_dining</t>
        </is>
      </c>
      <c r="E6997" t="inlineStr">
        <is>
          <t>Celebrations | Royal Island Resort, Maldives</t>
        </is>
      </c>
      <c r="F6997" t="n">
        <v>1173</v>
      </c>
      <c r="G6997" t="inlineStr">
        <is>
          <t>2026-10-05</t>
        </is>
      </c>
      <c r="H6997" t="inlineStr">
        <is>
          <t>official</t>
        </is>
      </c>
      <c r="I6997" t="inlineStr">
        <is>
          <t>output/pages/176_villa-park-sun-island/destination_dining__villaresorts.com__royal-island-occasions-celebrations.md</t>
        </is>
      </c>
    </row>
    <row r="6998">
      <c r="A6998" t="n">
        <v>177</v>
      </c>
      <c r="B6998" t="inlineStr">
        <is>
          <t>Royal Island Resort and Spa</t>
        </is>
      </c>
      <c r="C6998" t="inlineStr">
        <is>
          <t>https://villaresorts.com/content/experience-paradise/</t>
        </is>
      </c>
      <c r="D6998" t="inlineStr">
        <is>
          <t>excursions</t>
        </is>
      </c>
      <c r="E6998" t="inlineStr">
        <is>
          <t>Experience paradise | Villa Resorts</t>
        </is>
      </c>
      <c r="F6998" t="n">
        <v>364</v>
      </c>
      <c r="G6998" t="inlineStr">
        <is>
          <t>2026-10-05</t>
        </is>
      </c>
      <c r="H6998" t="inlineStr">
        <is>
          <t>official</t>
        </is>
      </c>
      <c r="I6998" t="inlineStr">
        <is>
          <t>output/pages/177_royal-island-resort-and-spa/excursions__villaresorts.com__content-experience-paradise.md</t>
        </is>
      </c>
    </row>
    <row r="6999">
      <c r="A6999" t="n">
        <v>175</v>
      </c>
      <c r="B6999" t="inlineStr">
        <is>
          <t>Villa Nautica Paradise Island</t>
        </is>
      </c>
      <c r="C6999" t="inlineStr">
        <is>
          <t>https://villaresorts.com/royal-island/occasions/celebrations/</t>
        </is>
      </c>
      <c r="D6999" t="inlineStr">
        <is>
          <t>destination_dining</t>
        </is>
      </c>
      <c r="E6999" t="inlineStr">
        <is>
          <t>Celebrations | Royal Island Resort, Maldives</t>
        </is>
      </c>
      <c r="F6999" t="n">
        <v>1173</v>
      </c>
      <c r="G6999" t="inlineStr">
        <is>
          <t>2026-10-05</t>
        </is>
      </c>
      <c r="H6999" t="inlineStr">
        <is>
          <t>official</t>
        </is>
      </c>
      <c r="I6999" t="inlineStr">
        <is>
          <t>output/pages/175_villa-nautica-paradise-island/destination_dining__villaresorts.com__royal-island-occasions-celebrations.md</t>
        </is>
      </c>
    </row>
    <row r="7000">
      <c r="A7000" t="n">
        <v>176</v>
      </c>
      <c r="B7000" t="inlineStr">
        <is>
          <t>Villa Park Sun Island</t>
        </is>
      </c>
      <c r="C7000" t="inlineStr">
        <is>
          <t>https://villaresorts.com/royal-island/occasions/honeymoons/</t>
        </is>
      </c>
      <c r="D7000" t="inlineStr">
        <is>
          <t>destination_dining</t>
        </is>
      </c>
      <c r="E7000" t="inlineStr">
        <is>
          <t>Romantic Honeymoons | Royal Island Resort, Maldives</t>
        </is>
      </c>
      <c r="F7000" t="n">
        <v>2467</v>
      </c>
      <c r="G7000" t="inlineStr">
        <is>
          <t>2026-10-05</t>
        </is>
      </c>
      <c r="H7000" t="inlineStr">
        <is>
          <t>official</t>
        </is>
      </c>
      <c r="I7000" t="inlineStr">
        <is>
          <t>output/pages/176_villa-park-sun-island/destination_dining__villaresorts.com__royal-island-occasions-honeymoons.md</t>
        </is>
      </c>
    </row>
    <row r="7001">
      <c r="A7001" t="n">
        <v>177</v>
      </c>
      <c r="B7001" t="inlineStr">
        <is>
          <t>Royal Island Resort and Spa</t>
        </is>
      </c>
      <c r="C7001" t="inlineStr">
        <is>
          <t>https://villaresorts.com/royal-island/experiences/excursions/</t>
        </is>
      </c>
      <c r="D7001" t="inlineStr">
        <is>
          <t>destination_dining</t>
        </is>
      </c>
      <c r="E7001" t="inlineStr">
        <is>
          <t>Excursions | Royal Island Resort, Maldives</t>
        </is>
      </c>
      <c r="F7001" t="n">
        <v>3859</v>
      </c>
      <c r="G7001" t="inlineStr">
        <is>
          <t>2026-10-05</t>
        </is>
      </c>
      <c r="H7001" t="inlineStr">
        <is>
          <t>official</t>
        </is>
      </c>
      <c r="I7001" t="inlineStr">
        <is>
          <t>output/pages/177_royal-island-resort-and-spa/destination_dining__villaresorts.com__royal-island-experiences-excursions.md</t>
        </is>
      </c>
    </row>
    <row r="7002">
      <c r="A7002" t="n">
        <v>175</v>
      </c>
      <c r="B7002" t="inlineStr">
        <is>
          <t>Villa Nautica Paradise Island</t>
        </is>
      </c>
      <c r="C7002" t="inlineStr">
        <is>
          <t>https://villaresorts.com/royal-island/occasions/honeymoons/</t>
        </is>
      </c>
      <c r="D7002" t="inlineStr">
        <is>
          <t>destination_dining</t>
        </is>
      </c>
      <c r="E7002" t="inlineStr">
        <is>
          <t>Romantic Honeymoons | Royal Island Resort, Maldives</t>
        </is>
      </c>
      <c r="F7002" t="n">
        <v>2467</v>
      </c>
      <c r="G7002" t="inlineStr">
        <is>
          <t>2026-10-05</t>
        </is>
      </c>
      <c r="H7002" t="inlineStr">
        <is>
          <t>official</t>
        </is>
      </c>
      <c r="I7002" t="inlineStr">
        <is>
          <t>output/pages/175_villa-nautica-paradise-island/destination_dining__villaresorts.com__royal-island-occasions-honeymoons.md</t>
        </is>
      </c>
    </row>
    <row r="7003">
      <c r="A7003" t="n">
        <v>177</v>
      </c>
      <c r="B7003" t="inlineStr">
        <is>
          <t>Royal Island Resort and Spa</t>
        </is>
      </c>
      <c r="C7003" t="inlineStr">
        <is>
          <t>https://villaresorts.com/royal-island/experiences/private-dining/</t>
        </is>
      </c>
      <c r="D7003" t="inlineStr">
        <is>
          <t>destination_dining</t>
        </is>
      </c>
      <c r="E7003" t="inlineStr">
        <is>
          <t>Private Dining | Royal Island Resort, Maldives</t>
        </is>
      </c>
      <c r="F7003" t="n">
        <v>1699</v>
      </c>
      <c r="G7003" t="inlineStr">
        <is>
          <t>2026-10-05</t>
        </is>
      </c>
      <c r="H7003" t="inlineStr">
        <is>
          <t>official</t>
        </is>
      </c>
      <c r="I7003" t="inlineStr">
        <is>
          <t>output/pages/177_royal-island-resort-and-spa/destination_dining__villaresorts.com__royal-island-experiences-private-dining.md</t>
        </is>
      </c>
    </row>
    <row r="7004">
      <c r="A7004" t="n">
        <v>176</v>
      </c>
      <c r="B7004" t="inlineStr">
        <is>
          <t>Villa Park Sun Island</t>
        </is>
      </c>
      <c r="C7004" t="inlineStr">
        <is>
          <t>https://villaresorts.com/royal-island/romantic-getaways/</t>
        </is>
      </c>
      <c r="D7004" t="inlineStr">
        <is>
          <t>destination_dining</t>
        </is>
      </c>
      <c r="E7004" t="inlineStr">
        <is>
          <t>Romantic Getaways at Royal Island | Villa Resorts</t>
        </is>
      </c>
      <c r="F7004" t="n">
        <v>3570</v>
      </c>
      <c r="G7004" t="inlineStr">
        <is>
          <t>2026-10-05</t>
        </is>
      </c>
      <c r="H7004" t="inlineStr">
        <is>
          <t>official</t>
        </is>
      </c>
      <c r="I7004" t="inlineStr">
        <is>
          <t>output/pages/176_villa-park-sun-island/destination_dining__villaresorts.com__royal-island-romantic-getaways.md</t>
        </is>
      </c>
    </row>
    <row r="7005">
      <c r="A7005" t="n">
        <v>177</v>
      </c>
      <c r="B7005" t="inlineStr">
        <is>
          <t>Royal Island Resort and Spa</t>
        </is>
      </c>
      <c r="C7005" t="inlineStr">
        <is>
          <t>https://villaresorts.com/royal-island/experiences/water-sports/</t>
        </is>
      </c>
      <c r="D7005" t="inlineStr">
        <is>
          <t>destination_dining</t>
        </is>
      </c>
      <c r="E7005" t="inlineStr">
        <is>
          <t>Water Sports | Royal Island Resort, Maldives</t>
        </is>
      </c>
      <c r="F7005" t="n">
        <v>3518</v>
      </c>
      <c r="G7005" t="inlineStr">
        <is>
          <t>2026-10-05</t>
        </is>
      </c>
      <c r="H7005" t="inlineStr">
        <is>
          <t>official</t>
        </is>
      </c>
      <c r="I7005" t="inlineStr">
        <is>
          <t>output/pages/177_royal-island-resort-and-spa/destination_dining__villaresorts.com__royal-island-experiences-water-sports.md</t>
        </is>
      </c>
    </row>
    <row r="7006">
      <c r="A7006" t="n">
        <v>175</v>
      </c>
      <c r="B7006" t="inlineStr">
        <is>
          <t>Villa Nautica Paradise Island</t>
        </is>
      </c>
      <c r="C7006" t="inlineStr">
        <is>
          <t>https://villaresorts.com/royal-island/romantic-getaways/</t>
        </is>
      </c>
      <c r="D7006" t="inlineStr">
        <is>
          <t>destination_dining</t>
        </is>
      </c>
      <c r="E7006" t="inlineStr">
        <is>
          <t>Romantic Getaways at Royal Island | Villa Resorts</t>
        </is>
      </c>
      <c r="F7006" t="n">
        <v>3570</v>
      </c>
      <c r="G7006" t="inlineStr">
        <is>
          <t>2026-10-05</t>
        </is>
      </c>
      <c r="H7006" t="inlineStr">
        <is>
          <t>official</t>
        </is>
      </c>
      <c r="I7006" t="inlineStr">
        <is>
          <t>output/pages/175_villa-nautica-paradise-island/destination_dining__villaresorts.com__royal-island-romantic-getaways.md</t>
        </is>
      </c>
    </row>
    <row r="7007">
      <c r="A7007" t="n">
        <v>176</v>
      </c>
      <c r="B7007" t="inlineStr">
        <is>
          <t>Villa Park Sun Island</t>
        </is>
      </c>
      <c r="C7007" t="inlineStr">
        <is>
          <t>https://villaresorts.com/villa-haven/dining/in-villa-dining/</t>
        </is>
      </c>
      <c r="D7007" t="inlineStr">
        <is>
          <t>destination_dining</t>
        </is>
      </c>
      <c r="E7007" t="inlineStr">
        <is>
          <t>In-Villa Dining | Villa Resorts</t>
        </is>
      </c>
      <c r="F7007" t="n">
        <v>1042</v>
      </c>
      <c r="G7007" t="inlineStr">
        <is>
          <t>2026-10-05</t>
        </is>
      </c>
      <c r="H7007" t="inlineStr">
        <is>
          <t>official</t>
        </is>
      </c>
      <c r="I7007" t="inlineStr">
        <is>
          <t>output/pages/176_villa-park-sun-island/destination_dining__villaresorts.com__villa-haven-dining-in-villa-dining.md</t>
        </is>
      </c>
    </row>
    <row r="7008">
      <c r="A7008" t="n">
        <v>177</v>
      </c>
      <c r="B7008" t="inlineStr">
        <is>
          <t>Royal Island Resort and Spa</t>
        </is>
      </c>
      <c r="C7008" t="inlineStr">
        <is>
          <t>https://villaresorts.com/royal-island/festive-celebrations/</t>
        </is>
      </c>
      <c r="D7008" t="inlineStr">
        <is>
          <t>destination_dining</t>
        </is>
      </c>
      <c r="E7008" t="inlineStr">
        <is>
          <t>Festive Season at Royal Island | Villa Resorts</t>
        </is>
      </c>
      <c r="F7008" t="n">
        <v>5821</v>
      </c>
      <c r="G7008" t="inlineStr">
        <is>
          <t>2026-10-05</t>
        </is>
      </c>
      <c r="H7008" t="inlineStr">
        <is>
          <t>official</t>
        </is>
      </c>
      <c r="I7008" t="inlineStr">
        <is>
          <t>output/pages/177_royal-island-resort-and-spa/destination_dining__villaresorts.com__royal-island-festive-celebrations.md</t>
        </is>
      </c>
    </row>
    <row r="7009">
      <c r="A7009" t="n">
        <v>175</v>
      </c>
      <c r="B7009" t="inlineStr">
        <is>
          <t>Villa Nautica Paradise Island</t>
        </is>
      </c>
      <c r="C7009" t="inlineStr">
        <is>
          <t>https://villaresorts.com/villa-haven/dining/in-villa-dining/</t>
        </is>
      </c>
      <c r="D7009" t="inlineStr">
        <is>
          <t>destination_dining</t>
        </is>
      </c>
      <c r="E7009" t="inlineStr">
        <is>
          <t>In-Villa Dining | Villa Resorts</t>
        </is>
      </c>
      <c r="F7009" t="n">
        <v>1042</v>
      </c>
      <c r="G7009" t="inlineStr">
        <is>
          <t>2026-10-05</t>
        </is>
      </c>
      <c r="H7009" t="inlineStr">
        <is>
          <t>official</t>
        </is>
      </c>
      <c r="I7009" t="inlineStr">
        <is>
          <t>output/pages/175_villa-nautica-paradise-island/destination_dining__villaresorts.com__villa-haven-dining-in-villa-dining.md</t>
        </is>
      </c>
    </row>
    <row r="7010">
      <c r="A7010" t="n">
        <v>176</v>
      </c>
      <c r="B7010" t="inlineStr">
        <is>
          <t>Villa Park Sun Island</t>
        </is>
      </c>
      <c r="C7010" t="inlineStr">
        <is>
          <t>https://villaresorts.com/villa-haven/experiences-at-villa-haven/haven-moments/</t>
        </is>
      </c>
      <c r="D7010" t="inlineStr">
        <is>
          <t>destination_dining</t>
        </is>
      </c>
      <c r="E7010" t="inlineStr">
        <is>
          <t>Haven Moments® | Villa Resorts</t>
        </is>
      </c>
      <c r="F7010" t="n">
        <v>792</v>
      </c>
      <c r="G7010" t="inlineStr">
        <is>
          <t>2026-10-05</t>
        </is>
      </c>
      <c r="H7010" t="inlineStr">
        <is>
          <t>official</t>
        </is>
      </c>
      <c r="I7010" t="inlineStr">
        <is>
          <t>output/pages/176_villa-park-sun-island/destination_dining__villaresorts.com__villa-haven-experiences-at-villa-haven-haven-moments.md</t>
        </is>
      </c>
    </row>
    <row r="7011">
      <c r="A7011" t="n">
        <v>177</v>
      </c>
      <c r="B7011" t="inlineStr">
        <is>
          <t>Royal Island Resort and Spa</t>
        </is>
      </c>
      <c r="C7011" t="inlineStr">
        <is>
          <t>https://villaresorts.com/royal-island/occasions/celebrations/</t>
        </is>
      </c>
      <c r="D7011" t="inlineStr">
        <is>
          <t>destination_dining</t>
        </is>
      </c>
      <c r="E7011" t="inlineStr">
        <is>
          <t>Celebrations | Royal Island Resort, Maldives</t>
        </is>
      </c>
      <c r="F7011" t="n">
        <v>1173</v>
      </c>
      <c r="G7011" t="inlineStr">
        <is>
          <t>2026-10-05</t>
        </is>
      </c>
      <c r="H7011" t="inlineStr">
        <is>
          <t>official</t>
        </is>
      </c>
      <c r="I7011" t="inlineStr">
        <is>
          <t>output/pages/177_royal-island-resort-and-spa/destination_dining__villaresorts.com__royal-island-occasions-celebrations.md</t>
        </is>
      </c>
    </row>
    <row r="7012">
      <c r="A7012" t="n">
        <v>175</v>
      </c>
      <c r="B7012" t="inlineStr">
        <is>
          <t>Villa Nautica Paradise Island</t>
        </is>
      </c>
      <c r="C7012" t="inlineStr">
        <is>
          <t>https://villaresorts.com/villa-haven/experiences-at-villa-haven/haven-moments/</t>
        </is>
      </c>
      <c r="D7012" t="inlineStr">
        <is>
          <t>destination_dining</t>
        </is>
      </c>
      <c r="E7012" t="inlineStr">
        <is>
          <t>Haven Moments® | Villa Resorts</t>
        </is>
      </c>
      <c r="F7012" t="n">
        <v>792</v>
      </c>
      <c r="G7012" t="inlineStr">
        <is>
          <t>2026-10-05</t>
        </is>
      </c>
      <c r="H7012" t="inlineStr">
        <is>
          <t>official</t>
        </is>
      </c>
      <c r="I7012" t="inlineStr">
        <is>
          <t>output/pages/175_villa-nautica-paradise-island/destination_dining__villaresorts.com__villa-haven-experiences-at-villa-haven-haven-moments.md</t>
        </is>
      </c>
    </row>
    <row r="7013">
      <c r="A7013" t="n">
        <v>176</v>
      </c>
      <c r="B7013" t="inlineStr">
        <is>
          <t>Villa Park Sun Island</t>
        </is>
      </c>
      <c r="C7013" t="inlineStr">
        <is>
          <t>https://villaresorts.com/villa-haven/experiences-at-villa-haven/land-sports/</t>
        </is>
      </c>
      <c r="D7013" t="inlineStr">
        <is>
          <t>destination_dining</t>
        </is>
      </c>
      <c r="E7013" t="inlineStr">
        <is>
          <t>Land Sports Activities | Villa Haven Resort Maldives</t>
        </is>
      </c>
      <c r="F7013" t="n">
        <v>1364</v>
      </c>
      <c r="G7013" t="inlineStr">
        <is>
          <t>2026-10-05</t>
        </is>
      </c>
      <c r="H7013" t="inlineStr">
        <is>
          <t>official</t>
        </is>
      </c>
      <c r="I7013" t="inlineStr">
        <is>
          <t>output/pages/176_villa-park-sun-island/destination_dining__villaresorts.com__villa-haven-experiences-at-villa-haven-land-sports.md</t>
        </is>
      </c>
    </row>
    <row r="7014">
      <c r="A7014" t="n">
        <v>175</v>
      </c>
      <c r="B7014" t="inlineStr">
        <is>
          <t>Villa Nautica Paradise Island</t>
        </is>
      </c>
      <c r="C7014" t="inlineStr">
        <is>
          <t>https://villaresorts.com/villa-haven/experiences-at-villa-haven/land-sports/</t>
        </is>
      </c>
      <c r="D7014" t="inlineStr">
        <is>
          <t>destination_dining</t>
        </is>
      </c>
      <c r="E7014" t="inlineStr">
        <is>
          <t>Land Sports Activities | Villa Haven Resort Maldives</t>
        </is>
      </c>
      <c r="F7014" t="n">
        <v>1364</v>
      </c>
      <c r="G7014" t="inlineStr">
        <is>
          <t>2026-10-05</t>
        </is>
      </c>
      <c r="H7014" t="inlineStr">
        <is>
          <t>official</t>
        </is>
      </c>
      <c r="I7014" t="inlineStr">
        <is>
          <t>output/pages/175_villa-nautica-paradise-island/destination_dining__villaresorts.com__villa-haven-experiences-at-villa-haven-land-sports.md</t>
        </is>
      </c>
    </row>
    <row r="7015">
      <c r="A7015" t="n">
        <v>176</v>
      </c>
      <c r="B7015" t="inlineStr">
        <is>
          <t>Villa Park Sun Island</t>
        </is>
      </c>
      <c r="C7015" t="inlineStr">
        <is>
          <t>https://villaresorts.com/villa-haven/experiences-at-villa-haven/signature-experiences/</t>
        </is>
      </c>
      <c r="D7015" t="inlineStr">
        <is>
          <t>destination_dining</t>
        </is>
      </c>
      <c r="E7015" t="inlineStr">
        <is>
          <t>Signature Experiences | Villa Haven Resort Maldives</t>
        </is>
      </c>
      <c r="F7015" t="n">
        <v>2531</v>
      </c>
      <c r="G7015" t="inlineStr">
        <is>
          <t>2026-10-05</t>
        </is>
      </c>
      <c r="H7015" t="inlineStr">
        <is>
          <t>official</t>
        </is>
      </c>
      <c r="I7015" t="inlineStr">
        <is>
          <t>output/pages/176_villa-park-sun-island/destination_dining__villaresorts.com__villa-haven-experiences-at-villa-haven-signature-experiences.md</t>
        </is>
      </c>
    </row>
    <row r="7016">
      <c r="A7016" t="n">
        <v>177</v>
      </c>
      <c r="B7016" t="inlineStr">
        <is>
          <t>Royal Island Resort and Spa</t>
        </is>
      </c>
      <c r="C7016" t="inlineStr">
        <is>
          <t>https://villaresorts.com/royal-island/occasions/honeymoons/</t>
        </is>
      </c>
      <c r="D7016" t="inlineStr">
        <is>
          <t>destination_dining</t>
        </is>
      </c>
      <c r="E7016" t="inlineStr">
        <is>
          <t>Romantic Honeymoons | Royal Island Resort, Maldives</t>
        </is>
      </c>
      <c r="F7016" t="n">
        <v>2467</v>
      </c>
      <c r="G7016" t="inlineStr">
        <is>
          <t>2026-10-05</t>
        </is>
      </c>
      <c r="H7016" t="inlineStr">
        <is>
          <t>official</t>
        </is>
      </c>
      <c r="I7016" t="inlineStr">
        <is>
          <t>output/pages/177_royal-island-resort-and-spa/destination_dining__villaresorts.com__royal-island-occasions-honeymoons.md</t>
        </is>
      </c>
    </row>
    <row r="7017">
      <c r="A7017" t="n">
        <v>175</v>
      </c>
      <c r="B7017" t="inlineStr">
        <is>
          <t>Villa Nautica Paradise Island</t>
        </is>
      </c>
      <c r="C7017" t="inlineStr">
        <is>
          <t>https://villaresorts.com/villa-haven/experiences-at-villa-haven/signature-experiences/</t>
        </is>
      </c>
      <c r="D7017" t="inlineStr">
        <is>
          <t>destination_dining</t>
        </is>
      </c>
      <c r="E7017" t="inlineStr">
        <is>
          <t>Signature Experiences | Villa Haven Resort Maldives</t>
        </is>
      </c>
      <c r="F7017" t="n">
        <v>2531</v>
      </c>
      <c r="G7017" t="inlineStr">
        <is>
          <t>2026-10-05</t>
        </is>
      </c>
      <c r="H7017" t="inlineStr">
        <is>
          <t>official</t>
        </is>
      </c>
      <c r="I7017" t="inlineStr">
        <is>
          <t>output/pages/175_villa-nautica-paradise-island/destination_dining__villaresorts.com__villa-haven-experiences-at-villa-haven-signature-experiences.md</t>
        </is>
      </c>
    </row>
    <row r="7018">
      <c r="A7018" t="n">
        <v>176</v>
      </c>
      <c r="B7018" t="inlineStr">
        <is>
          <t>Villa Park Sun Island</t>
        </is>
      </c>
      <c r="C7018" t="inlineStr">
        <is>
          <t>https://villaresorts.com/villa-haven/experiences-at-villa-haven/water-sports/</t>
        </is>
      </c>
      <c r="D7018" t="inlineStr">
        <is>
          <t>destination_dining</t>
        </is>
      </c>
      <c r="E7018" t="inlineStr">
        <is>
          <t>Water Sports | Villa Haven Resort Maldives</t>
        </is>
      </c>
      <c r="F7018" t="n">
        <v>1967</v>
      </c>
      <c r="G7018" t="inlineStr">
        <is>
          <t>2026-10-05</t>
        </is>
      </c>
      <c r="H7018" t="inlineStr">
        <is>
          <t>official</t>
        </is>
      </c>
      <c r="I7018" t="inlineStr">
        <is>
          <t>output/pages/176_villa-park-sun-island/destination_dining__villaresorts.com__villa-haven-experiences-at-villa-haven-water-sports.md</t>
        </is>
      </c>
    </row>
    <row r="7019">
      <c r="A7019" t="n">
        <v>175</v>
      </c>
      <c r="B7019" t="inlineStr">
        <is>
          <t>Villa Nautica Paradise Island</t>
        </is>
      </c>
      <c r="C7019" t="inlineStr">
        <is>
          <t>https://villaresorts.com/villa-haven/experiences-at-villa-haven/water-sports/</t>
        </is>
      </c>
      <c r="D7019" t="inlineStr">
        <is>
          <t>destination_dining</t>
        </is>
      </c>
      <c r="E7019" t="inlineStr">
        <is>
          <t>Water Sports | Villa Haven Resort Maldives</t>
        </is>
      </c>
      <c r="F7019" t="n">
        <v>1967</v>
      </c>
      <c r="G7019" t="inlineStr">
        <is>
          <t>2026-10-05</t>
        </is>
      </c>
      <c r="H7019" t="inlineStr">
        <is>
          <t>official</t>
        </is>
      </c>
      <c r="I7019" t="inlineStr">
        <is>
          <t>output/pages/175_villa-nautica-paradise-island/destination_dining__villaresorts.com__villa-haven-experiences-at-villa-haven-water-sports.md</t>
        </is>
      </c>
    </row>
    <row r="7020">
      <c r="A7020" t="n">
        <v>177</v>
      </c>
      <c r="B7020" t="inlineStr">
        <is>
          <t>Royal Island Resort and Spa</t>
        </is>
      </c>
      <c r="C7020" t="inlineStr">
        <is>
          <t>https://villaresorts.com/royal-island/offers-and-packages/romantic-honeymoon-and-retreat-benefits/</t>
        </is>
      </c>
      <c r="D7020" t="inlineStr">
        <is>
          <t>destination_dining</t>
        </is>
      </c>
      <c r="E7020" t="inlineStr">
        <is>
          <t>Romantic Honeymoons &amp; Retreats | Villa Resorts</t>
        </is>
      </c>
      <c r="F7020" t="n">
        <v>2328</v>
      </c>
      <c r="G7020" t="inlineStr">
        <is>
          <t>2026-10-05</t>
        </is>
      </c>
      <c r="H7020" t="inlineStr">
        <is>
          <t>official</t>
        </is>
      </c>
      <c r="I7020" t="inlineStr">
        <is>
          <t>output/pages/177_royal-island-resort-and-spa/destination_dining__villaresorts.com__royal-island-offers-and-packages-romantic-honeymoon-and-retr.md</t>
        </is>
      </c>
    </row>
    <row r="7021">
      <c r="A7021" t="n">
        <v>177</v>
      </c>
      <c r="B7021" t="inlineStr">
        <is>
          <t>Royal Island Resort and Spa</t>
        </is>
      </c>
      <c r="C7021" t="inlineStr">
        <is>
          <t>https://villaresorts.com/royal-island/romantic-getaways/</t>
        </is>
      </c>
      <c r="D7021" t="inlineStr">
        <is>
          <t>destination_dining</t>
        </is>
      </c>
      <c r="E7021" t="inlineStr">
        <is>
          <t>Romantic Getaways at Royal Island | Villa Resorts</t>
        </is>
      </c>
      <c r="F7021" t="n">
        <v>3570</v>
      </c>
      <c r="G7021" t="inlineStr">
        <is>
          <t>2026-10-05</t>
        </is>
      </c>
      <c r="H7021" t="inlineStr">
        <is>
          <t>official</t>
        </is>
      </c>
      <c r="I7021" t="inlineStr">
        <is>
          <t>output/pages/177_royal-island-resort-and-spa/destination_dining__villaresorts.com__royal-island-romantic-getaways.md</t>
        </is>
      </c>
    </row>
    <row r="7022">
      <c r="A7022" t="n">
        <v>177</v>
      </c>
      <c r="B7022" t="inlineStr">
        <is>
          <t>Royal Island Resort and Spa</t>
        </is>
      </c>
      <c r="C7022" t="inlineStr">
        <is>
          <t>https://villaresorts.com/villa-haven/dining/in-villa-dining/</t>
        </is>
      </c>
      <c r="D7022" t="inlineStr">
        <is>
          <t>destination_dining</t>
        </is>
      </c>
      <c r="E7022" t="inlineStr">
        <is>
          <t>In-Villa Dining | Villa Resorts</t>
        </is>
      </c>
      <c r="F7022" t="n">
        <v>1042</v>
      </c>
      <c r="G7022" t="inlineStr">
        <is>
          <t>2026-10-05</t>
        </is>
      </c>
      <c r="H7022" t="inlineStr">
        <is>
          <t>official</t>
        </is>
      </c>
      <c r="I7022" t="inlineStr">
        <is>
          <t>output/pages/177_royal-island-resort-and-spa/destination_dining__villaresorts.com__villa-haven-dining-in-villa-dining.md</t>
        </is>
      </c>
    </row>
    <row r="7023">
      <c r="A7023" t="n">
        <v>177</v>
      </c>
      <c r="B7023" t="inlineStr">
        <is>
          <t>Royal Island Resort and Spa</t>
        </is>
      </c>
      <c r="C7023" t="inlineStr">
        <is>
          <t>https://villaresorts.com/villa-haven/experiences-at-villa-haven/haven-moments/</t>
        </is>
      </c>
      <c r="D7023" t="inlineStr">
        <is>
          <t>destination_dining</t>
        </is>
      </c>
      <c r="E7023" t="inlineStr">
        <is>
          <t>Haven Moments® | Villa Resorts</t>
        </is>
      </c>
      <c r="F7023" t="n">
        <v>792</v>
      </c>
      <c r="G7023" t="inlineStr">
        <is>
          <t>2026-10-05</t>
        </is>
      </c>
      <c r="H7023" t="inlineStr">
        <is>
          <t>official</t>
        </is>
      </c>
      <c r="I7023" t="inlineStr">
        <is>
          <t>output/pages/177_royal-island-resort-and-spa/destination_dining__villaresorts.com__villa-haven-experiences-at-villa-haven-haven-moments.md</t>
        </is>
      </c>
    </row>
    <row r="7024">
      <c r="A7024" t="n">
        <v>177</v>
      </c>
      <c r="B7024" t="inlineStr">
        <is>
          <t>Royal Island Resort and Spa</t>
        </is>
      </c>
      <c r="C7024" t="inlineStr">
        <is>
          <t>https://villaresorts.com/villa-haven/experiences-at-villa-haven/land-sports/</t>
        </is>
      </c>
      <c r="D7024" t="inlineStr">
        <is>
          <t>destination_dining</t>
        </is>
      </c>
      <c r="E7024" t="inlineStr">
        <is>
          <t>Land Sports Activities | Villa Haven Resort Maldives</t>
        </is>
      </c>
      <c r="F7024" t="n">
        <v>1364</v>
      </c>
      <c r="G7024" t="inlineStr">
        <is>
          <t>2026-10-05</t>
        </is>
      </c>
      <c r="H7024" t="inlineStr">
        <is>
          <t>official</t>
        </is>
      </c>
      <c r="I7024" t="inlineStr">
        <is>
          <t>output/pages/177_royal-island-resort-and-spa/destination_dining__villaresorts.com__villa-haven-experiences-at-villa-haven-land-sports.md</t>
        </is>
      </c>
    </row>
    <row r="7025">
      <c r="A7025" t="n">
        <v>177</v>
      </c>
      <c r="B7025" t="inlineStr">
        <is>
          <t>Royal Island Resort and Spa</t>
        </is>
      </c>
      <c r="C7025" t="inlineStr">
        <is>
          <t>https://villaresorts.com/villa-haven/experiences-at-villa-haven/signature-experiences/</t>
        </is>
      </c>
      <c r="D7025" t="inlineStr">
        <is>
          <t>destination_dining</t>
        </is>
      </c>
      <c r="E7025" t="inlineStr">
        <is>
          <t>Signature Experiences | Villa Haven Resort Maldives</t>
        </is>
      </c>
      <c r="F7025" t="n">
        <v>2531</v>
      </c>
      <c r="G7025" t="inlineStr">
        <is>
          <t>2026-10-05</t>
        </is>
      </c>
      <c r="H7025" t="inlineStr">
        <is>
          <t>official</t>
        </is>
      </c>
      <c r="I7025" t="inlineStr">
        <is>
          <t>output/pages/177_royal-island-resort-and-spa/destination_dining__villaresorts.com__villa-haven-experiences-at-villa-haven-signature-experiences.md</t>
        </is>
      </c>
    </row>
    <row r="7026">
      <c r="A7026" t="n">
        <v>177</v>
      </c>
      <c r="B7026" t="inlineStr">
        <is>
          <t>Royal Island Resort and Spa</t>
        </is>
      </c>
      <c r="C7026" t="inlineStr">
        <is>
          <t>https://villaresorts.com/villa-haven/experiences-at-villa-haven/water-sports/</t>
        </is>
      </c>
      <c r="D7026" t="inlineStr">
        <is>
          <t>destination_dining</t>
        </is>
      </c>
      <c r="E7026" t="inlineStr">
        <is>
          <t>Water Sports | Villa Haven Resort Maldives</t>
        </is>
      </c>
      <c r="F7026" t="n">
        <v>1967</v>
      </c>
      <c r="G7026" t="inlineStr">
        <is>
          <t>2026-10-05</t>
        </is>
      </c>
      <c r="H7026" t="inlineStr">
        <is>
          <t>official</t>
        </is>
      </c>
      <c r="I7026" t="inlineStr">
        <is>
          <t>output/pages/177_royal-island-resort-and-spa/destination_dining__villaresorts.com__villa-haven-experiences-at-villa-haven-water-sports.md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0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29" customWidth="1" min="2" max="2"/>
    <col width="19" customWidth="1" min="3" max="3"/>
    <col width="11" customWidth="1" min="4" max="4"/>
    <col width="13" customWidth="1" min="5" max="5"/>
    <col width="13" customWidth="1" min="6" max="6"/>
    <col width="39" customWidth="1" min="7" max="7"/>
    <col width="12" customWidth="1" min="8" max="8"/>
  </cols>
  <sheetData>
    <row r="1">
      <c r="A1" s="1" t="inlineStr">
        <is>
          <t>domain</t>
        </is>
      </c>
      <c r="B1" s="1" t="inlineStr">
        <is>
          <t>method</t>
        </is>
      </c>
      <c r="C1" s="1" t="inlineStr">
        <is>
          <t>status</t>
        </is>
      </c>
      <c r="D1" s="1" t="inlineStr">
        <is>
          <t>pdf_found</t>
        </is>
      </c>
      <c r="E1" s="1" t="inlineStr">
        <is>
          <t>pdf_matched</t>
        </is>
      </c>
      <c r="F1" s="1" t="inlineStr">
        <is>
          <t>stored_docs</t>
        </is>
      </c>
      <c r="G1" s="1" t="inlineStr">
        <is>
          <t>notes</t>
        </is>
      </c>
      <c r="H1" s="1" t="inlineStr">
        <is>
          <t>date</t>
        </is>
      </c>
    </row>
    <row r="2">
      <c r="A2" t="inlineStr">
        <is>
          <t>neoscapesmaldives.com</t>
        </is>
      </c>
      <c r="B2" t="inlineStr">
        <is>
          <t>sitemap+pages</t>
        </is>
      </c>
      <c r="C2" t="inlineStr">
        <is>
          <t>ok</t>
        </is>
      </c>
      <c r="D2" t="n">
        <v>244</v>
      </c>
      <c r="E2" t="n">
        <v>236</v>
      </c>
      <c r="F2" t="n">
        <v>222</v>
      </c>
      <c r="G2" t="inlineStr"/>
      <c r="H2" t="inlineStr">
        <is>
          <t>2026-10-04</t>
        </is>
      </c>
    </row>
    <row r="3">
      <c r="A3" t="inlineStr">
        <is>
          <t>heritancehotels.com</t>
        </is>
      </c>
      <c r="B3" t="inlineStr">
        <is>
          <t>crawl</t>
        </is>
      </c>
      <c r="C3" t="inlineStr">
        <is>
          <t>ok</t>
        </is>
      </c>
      <c r="D3" t="n">
        <v>231</v>
      </c>
      <c r="E3" t="n">
        <v>231</v>
      </c>
      <c r="F3" t="n">
        <v>187</v>
      </c>
      <c r="G3" t="inlineStr">
        <is>
          <t>pages=70 js=False dam=11</t>
        </is>
      </c>
      <c r="H3" t="inlineStr">
        <is>
          <t>2026-10-04</t>
        </is>
      </c>
    </row>
    <row r="4">
      <c r="A4" t="inlineStr">
        <is>
          <t>kagimaldives.com</t>
        </is>
      </c>
      <c r="B4" t="inlineStr">
        <is>
          <t>crawl</t>
        </is>
      </c>
      <c r="C4" t="inlineStr">
        <is>
          <t>ok</t>
        </is>
      </c>
      <c r="D4" t="n">
        <v>139</v>
      </c>
      <c r="E4" t="n">
        <v>139</v>
      </c>
      <c r="F4" t="n">
        <v>110</v>
      </c>
      <c r="G4" t="inlineStr">
        <is>
          <t>pages=70 js=False dam=0</t>
        </is>
      </c>
      <c r="H4" t="inlineStr">
        <is>
          <t>2026-10-04</t>
        </is>
      </c>
    </row>
    <row r="5">
      <c r="A5" t="inlineStr">
        <is>
          <t>soneva.com</t>
        </is>
      </c>
      <c r="B5" t="inlineStr">
        <is>
          <t>crawl</t>
        </is>
      </c>
      <c r="C5" t="inlineStr">
        <is>
          <t>ok</t>
        </is>
      </c>
      <c r="D5" t="n">
        <v>107</v>
      </c>
      <c r="E5" t="n">
        <v>107</v>
      </c>
      <c r="F5" t="n">
        <v>103</v>
      </c>
      <c r="G5" t="inlineStr">
        <is>
          <t>pages=120 js=False dam=2346</t>
        </is>
      </c>
      <c r="H5" t="inlineStr">
        <is>
          <t>2026-10-04</t>
        </is>
      </c>
    </row>
    <row r="6">
      <c r="A6" t="inlineStr">
        <is>
          <t>vilamendhoo.com</t>
        </is>
      </c>
      <c r="B6" t="inlineStr">
        <is>
          <t>crawl</t>
        </is>
      </c>
      <c r="C6" t="inlineStr">
        <is>
          <t>ok</t>
        </is>
      </c>
      <c r="D6" t="n">
        <v>105</v>
      </c>
      <c r="E6" t="n">
        <v>105</v>
      </c>
      <c r="F6" t="n">
        <v>102</v>
      </c>
      <c r="G6" t="inlineStr">
        <is>
          <t>pages=70 js=False dam=393</t>
        </is>
      </c>
      <c r="H6" t="inlineStr">
        <is>
          <t>2026-10-04</t>
        </is>
      </c>
    </row>
    <row r="7">
      <c r="A7" t="inlineStr">
        <is>
          <t>amilla.com</t>
        </is>
      </c>
      <c r="B7" t="inlineStr">
        <is>
          <t>crawl</t>
        </is>
      </c>
      <c r="C7" t="inlineStr">
        <is>
          <t>ok</t>
        </is>
      </c>
      <c r="D7" t="n">
        <v>94</v>
      </c>
      <c r="E7" t="n">
        <v>94</v>
      </c>
      <c r="F7" t="n">
        <v>90</v>
      </c>
      <c r="G7" t="inlineStr">
        <is>
          <t>pages=40 js=False dam=8</t>
        </is>
      </c>
      <c r="H7" t="inlineStr">
        <is>
          <t>2026-10-04</t>
        </is>
      </c>
    </row>
    <row r="8">
      <c r="A8" t="inlineStr">
        <is>
          <t>amilla.com</t>
        </is>
      </c>
      <c r="B8" t="inlineStr">
        <is>
          <t>commoncrawl CC-MAIN-2026-39</t>
        </is>
      </c>
      <c r="C8" t="inlineStr">
        <is>
          <t>ok</t>
        </is>
      </c>
      <c r="D8" t="n">
        <v>1</v>
      </c>
      <c r="E8" t="n">
        <v>0</v>
      </c>
      <c r="F8" t="n">
        <v>90</v>
      </c>
      <c r="G8" t="inlineStr"/>
      <c r="H8" t="inlineStr">
        <is>
          <t>2026-10-05</t>
        </is>
      </c>
    </row>
    <row r="9">
      <c r="A9" t="inlineStr">
        <is>
          <t>huvafenfushi.com</t>
        </is>
      </c>
      <c r="B9" t="inlineStr">
        <is>
          <t>crawl</t>
        </is>
      </c>
      <c r="C9" t="inlineStr">
        <is>
          <t>ok</t>
        </is>
      </c>
      <c r="D9" t="n">
        <v>101</v>
      </c>
      <c r="E9" t="n">
        <v>101</v>
      </c>
      <c r="F9" t="n">
        <v>88</v>
      </c>
      <c r="G9" t="inlineStr">
        <is>
          <t>pages=70 js=False dam=0</t>
        </is>
      </c>
      <c r="H9" t="inlineStr">
        <is>
          <t>2026-10-04</t>
        </is>
      </c>
    </row>
    <row r="10">
      <c r="A10" t="inlineStr">
        <is>
          <t>milaidhoo.com</t>
        </is>
      </c>
      <c r="B10" t="inlineStr">
        <is>
          <t>crawl</t>
        </is>
      </c>
      <c r="C10" t="inlineStr">
        <is>
          <t>ok</t>
        </is>
      </c>
      <c r="D10" t="n">
        <v>96</v>
      </c>
      <c r="E10" t="n">
        <v>96</v>
      </c>
      <c r="F10" t="n">
        <v>87</v>
      </c>
      <c r="G10" t="inlineStr">
        <is>
          <t>pages=70 js=False dam=607</t>
        </is>
      </c>
      <c r="H10" t="inlineStr">
        <is>
          <t>2026-10-04</t>
        </is>
      </c>
    </row>
    <row r="11">
      <c r="A11" t="inlineStr">
        <is>
          <t>comohotels.com</t>
        </is>
      </c>
      <c r="B11" t="inlineStr">
        <is>
          <t>crawl</t>
        </is>
      </c>
      <c r="C11" t="inlineStr">
        <is>
          <t>ok</t>
        </is>
      </c>
      <c r="D11" t="n">
        <v>91</v>
      </c>
      <c r="E11" t="n">
        <v>91</v>
      </c>
      <c r="F11" t="n">
        <v>86</v>
      </c>
      <c r="G11" t="inlineStr">
        <is>
          <t>pages=68 js=False dam=78</t>
        </is>
      </c>
      <c r="H11" t="inlineStr">
        <is>
          <t>2026-10-04</t>
        </is>
      </c>
    </row>
    <row r="12">
      <c r="A12" t="inlineStr">
        <is>
          <t>baros.com</t>
        </is>
      </c>
      <c r="B12" t="inlineStr">
        <is>
          <t>crawl</t>
        </is>
      </c>
      <c r="C12" t="inlineStr">
        <is>
          <t>ok</t>
        </is>
      </c>
      <c r="D12" t="n">
        <v>92</v>
      </c>
      <c r="E12" t="n">
        <v>92</v>
      </c>
      <c r="F12" t="n">
        <v>86</v>
      </c>
      <c r="G12" t="inlineStr">
        <is>
          <t>pages=70 js=False dam=0</t>
        </is>
      </c>
      <c r="H12" t="inlineStr">
        <is>
          <t>2026-10-04</t>
        </is>
      </c>
    </row>
    <row r="13">
      <c r="A13" t="inlineStr">
        <is>
          <t>baros.com</t>
        </is>
      </c>
      <c r="B13" t="inlineStr">
        <is>
          <t>commoncrawl CC-MAIN-2026-39</t>
        </is>
      </c>
      <c r="C13" t="inlineStr">
        <is>
          <t>ok</t>
        </is>
      </c>
      <c r="D13" t="n">
        <v>0</v>
      </c>
      <c r="E13" t="n">
        <v>0</v>
      </c>
      <c r="F13" t="n">
        <v>86</v>
      </c>
      <c r="G13" t="inlineStr"/>
      <c r="H13" t="inlineStr">
        <is>
          <t>2026-10-05</t>
        </is>
      </c>
    </row>
    <row r="14">
      <c r="A14" t="inlineStr">
        <is>
          <t>dhigali.com</t>
        </is>
      </c>
      <c r="B14" t="inlineStr">
        <is>
          <t>crawl</t>
        </is>
      </c>
      <c r="C14" t="inlineStr">
        <is>
          <t>ok</t>
        </is>
      </c>
      <c r="D14" t="n">
        <v>104</v>
      </c>
      <c r="E14" t="n">
        <v>104</v>
      </c>
      <c r="F14" t="n">
        <v>84</v>
      </c>
      <c r="G14" t="inlineStr">
        <is>
          <t>pages=70 js=False dam=0</t>
        </is>
      </c>
      <c r="H14" t="inlineStr">
        <is>
          <t>2026-10-04</t>
        </is>
      </c>
    </row>
    <row r="15">
      <c r="A15" t="inlineStr">
        <is>
          <t>kurumba.com</t>
        </is>
      </c>
      <c r="B15" t="inlineStr">
        <is>
          <t>crawl</t>
        </is>
      </c>
      <c r="C15" t="inlineStr">
        <is>
          <t>ok</t>
        </is>
      </c>
      <c r="D15" t="n">
        <v>162</v>
      </c>
      <c r="E15" t="n">
        <v>162</v>
      </c>
      <c r="F15" t="n">
        <v>84</v>
      </c>
      <c r="G15" t="inlineStr">
        <is>
          <t>pages=70 js=False dam=0</t>
        </is>
      </c>
      <c r="H15" t="inlineStr">
        <is>
          <t>2026-10-04</t>
        </is>
      </c>
    </row>
    <row r="16">
      <c r="A16" t="inlineStr">
        <is>
          <t>saiiresorts.com</t>
        </is>
      </c>
      <c r="B16" t="inlineStr">
        <is>
          <t>crawl</t>
        </is>
      </c>
      <c r="C16" t="inlineStr">
        <is>
          <t>ok</t>
        </is>
      </c>
      <c r="D16" t="n">
        <v>98</v>
      </c>
      <c r="E16" t="n">
        <v>98</v>
      </c>
      <c r="F16" t="n">
        <v>81</v>
      </c>
      <c r="G16" t="inlineStr">
        <is>
          <t>pages=1 js=False dam=0</t>
        </is>
      </c>
      <c r="H16" t="inlineStr">
        <is>
          <t>2026-10-04</t>
        </is>
      </c>
    </row>
    <row r="17">
      <c r="A17" t="inlineStr">
        <is>
          <t>kandolhu.com</t>
        </is>
      </c>
      <c r="B17" t="inlineStr">
        <is>
          <t>crawl</t>
        </is>
      </c>
      <c r="C17" t="inlineStr">
        <is>
          <t>ok</t>
        </is>
      </c>
      <c r="D17" t="n">
        <v>88</v>
      </c>
      <c r="E17" t="n">
        <v>88</v>
      </c>
      <c r="F17" t="n">
        <v>75</v>
      </c>
      <c r="G17" t="inlineStr">
        <is>
          <t>pages=70 js=False dam=0</t>
        </is>
      </c>
      <c r="H17" t="inlineStr">
        <is>
          <t>2026-10-04</t>
        </is>
      </c>
    </row>
    <row r="18">
      <c r="A18" t="inlineStr">
        <is>
          <t>sales.crownandchamparesorts.com</t>
        </is>
      </c>
      <c r="B18" t="inlineStr">
        <is>
          <t>wp-media-api+crawl</t>
        </is>
      </c>
      <c r="C18" t="inlineStr">
        <is>
          <t>ok</t>
        </is>
      </c>
      <c r="D18" t="n">
        <v>115</v>
      </c>
      <c r="E18" t="n">
        <v>97</v>
      </c>
      <c r="F18" t="n">
        <v>73</v>
      </c>
      <c r="G18" t="inlineStr"/>
      <c r="H18" t="inlineStr">
        <is>
          <t>2026-10-04</t>
        </is>
      </c>
    </row>
    <row r="19">
      <c r="A19" t="inlineStr">
        <is>
          <t>bandosmaldives.com</t>
        </is>
      </c>
      <c r="B19" t="inlineStr">
        <is>
          <t>crawl</t>
        </is>
      </c>
      <c r="C19" t="inlineStr">
        <is>
          <t>ok</t>
        </is>
      </c>
      <c r="D19" t="n">
        <v>75</v>
      </c>
      <c r="E19" t="n">
        <v>75</v>
      </c>
      <c r="F19" t="n">
        <v>73</v>
      </c>
      <c r="G19" t="inlineStr">
        <is>
          <t>pages=70 js=False dam=3</t>
        </is>
      </c>
      <c r="H19" t="inlineStr">
        <is>
          <t>2026-10-04</t>
        </is>
      </c>
    </row>
    <row r="20">
      <c r="A20" t="inlineStr">
        <is>
          <t>bandosmaldives.com</t>
        </is>
      </c>
      <c r="B20" t="inlineStr">
        <is>
          <t>commoncrawl CC-MAIN-2026-39</t>
        </is>
      </c>
      <c r="C20" t="inlineStr">
        <is>
          <t>ok</t>
        </is>
      </c>
      <c r="D20" t="n">
        <v>0</v>
      </c>
      <c r="E20" t="n">
        <v>0</v>
      </c>
      <c r="F20" t="n">
        <v>73</v>
      </c>
      <c r="G20" t="inlineStr"/>
      <c r="H20" t="inlineStr">
        <is>
          <t>2026-10-05</t>
        </is>
      </c>
    </row>
    <row r="21">
      <c r="A21" t="inlineStr">
        <is>
          <t>gili-lankanfushi.com</t>
        </is>
      </c>
      <c r="B21" t="inlineStr">
        <is>
          <t>crawl</t>
        </is>
      </c>
      <c r="C21" t="inlineStr">
        <is>
          <t>ok</t>
        </is>
      </c>
      <c r="D21" t="n">
        <v>77</v>
      </c>
      <c r="E21" t="n">
        <v>77</v>
      </c>
      <c r="F21" t="n">
        <v>72</v>
      </c>
      <c r="G21" t="inlineStr">
        <is>
          <t>pages=70 js=False dam=0</t>
        </is>
      </c>
      <c r="H21" t="inlineStr">
        <is>
          <t>2026-10-04</t>
        </is>
      </c>
    </row>
    <row r="22">
      <c r="A22" t="inlineStr">
        <is>
          <t>crossroadsmaldives.com</t>
        </is>
      </c>
      <c r="B22" t="inlineStr">
        <is>
          <t>crawl</t>
        </is>
      </c>
      <c r="C22" t="inlineStr">
        <is>
          <t>ok</t>
        </is>
      </c>
      <c r="D22" t="n">
        <v>94</v>
      </c>
      <c r="E22" t="n">
        <v>94</v>
      </c>
      <c r="F22" t="n">
        <v>72</v>
      </c>
      <c r="G22" t="inlineStr">
        <is>
          <t>pages=70 js=False dam=0</t>
        </is>
      </c>
      <c r="H22" t="inlineStr">
        <is>
          <t>2026-10-04</t>
        </is>
      </c>
    </row>
    <row r="23">
      <c r="A23" t="inlineStr">
        <is>
          <t>coracoraresorts.com</t>
        </is>
      </c>
      <c r="B23" t="inlineStr">
        <is>
          <t>crawl</t>
        </is>
      </c>
      <c r="C23" t="inlineStr">
        <is>
          <t>ok</t>
        </is>
      </c>
      <c r="D23" t="n">
        <v>67</v>
      </c>
      <c r="E23" t="n">
        <v>67</v>
      </c>
      <c r="F23" t="n">
        <v>64</v>
      </c>
      <c r="G23" t="inlineStr">
        <is>
          <t>pages=70 js=False dam=6</t>
        </is>
      </c>
      <c r="H23" t="inlineStr">
        <is>
          <t>2026-10-04</t>
        </is>
      </c>
    </row>
    <row r="24">
      <c r="A24" t="inlineStr">
        <is>
          <t>velassaru.com</t>
        </is>
      </c>
      <c r="B24" t="inlineStr">
        <is>
          <t>crawl</t>
        </is>
      </c>
      <c r="C24" t="inlineStr">
        <is>
          <t>ok</t>
        </is>
      </c>
      <c r="D24" t="n">
        <v>86</v>
      </c>
      <c r="E24" t="n">
        <v>86</v>
      </c>
      <c r="F24" t="n">
        <v>64</v>
      </c>
      <c r="G24" t="inlineStr">
        <is>
          <t>pages=70 js=False dam=0</t>
        </is>
      </c>
      <c r="H24" t="inlineStr">
        <is>
          <t>2026-10-04</t>
        </is>
      </c>
    </row>
    <row r="25">
      <c r="A25" t="inlineStr">
        <is>
          <t>letsgomaldives.com</t>
        </is>
      </c>
      <c r="B25" t="inlineStr">
        <is>
          <t>crawl</t>
        </is>
      </c>
      <c r="C25" t="inlineStr">
        <is>
          <t>ok</t>
        </is>
      </c>
      <c r="D25" t="n">
        <v>89</v>
      </c>
      <c r="E25" t="n">
        <v>0</v>
      </c>
      <c r="F25" t="n">
        <v>63</v>
      </c>
      <c r="G25" t="inlineStr">
        <is>
          <t>pages=150 js=False dam=0</t>
        </is>
      </c>
      <c r="H25" t="inlineStr">
        <is>
          <t>2026-10-04</t>
        </is>
      </c>
    </row>
    <row r="26">
      <c r="A26" t="inlineStr">
        <is>
          <t>adaaran.com</t>
        </is>
      </c>
      <c r="B26" t="inlineStr">
        <is>
          <t>crawl</t>
        </is>
      </c>
      <c r="C26" t="inlineStr">
        <is>
          <t>ok</t>
        </is>
      </c>
      <c r="D26" t="n">
        <v>64</v>
      </c>
      <c r="E26" t="n">
        <v>64</v>
      </c>
      <c r="F26" t="n">
        <v>61</v>
      </c>
      <c r="G26" t="inlineStr">
        <is>
          <t>pages=120 js=False dam=5</t>
        </is>
      </c>
      <c r="H26" t="inlineStr">
        <is>
          <t>2026-10-04</t>
        </is>
      </c>
    </row>
    <row r="27">
      <c r="A27" t="inlineStr">
        <is>
          <t>adaaran.com</t>
        </is>
      </c>
      <c r="B27" t="inlineStr">
        <is>
          <t>commoncrawl CC-MAIN-2026-39</t>
        </is>
      </c>
      <c r="C27" t="inlineStr">
        <is>
          <t>index-unavailable</t>
        </is>
      </c>
      <c r="D27" t="n">
        <v>0</v>
      </c>
      <c r="E27" t="n">
        <v>0</v>
      </c>
      <c r="F27" t="n">
        <v>61</v>
      </c>
      <c r="G27" t="inlineStr"/>
      <c r="H27" t="inlineStr">
        <is>
          <t>2026-10-05</t>
        </is>
      </c>
    </row>
    <row r="28">
      <c r="A28" t="inlineStr">
        <is>
          <t>so-hotels.com</t>
        </is>
      </c>
      <c r="B28" t="inlineStr">
        <is>
          <t>crawl</t>
        </is>
      </c>
      <c r="C28" t="inlineStr">
        <is>
          <t>ok</t>
        </is>
      </c>
      <c r="D28" t="n">
        <v>88</v>
      </c>
      <c r="E28" t="n">
        <v>88</v>
      </c>
      <c r="F28" t="n">
        <v>60</v>
      </c>
      <c r="G28" t="inlineStr">
        <is>
          <t>pages=70 js=False dam=2</t>
        </is>
      </c>
      <c r="H28" t="inlineStr">
        <is>
          <t>2026-10-04</t>
        </is>
      </c>
    </row>
    <row r="29">
      <c r="A29" t="inlineStr">
        <is>
          <t>finolhu.com</t>
        </is>
      </c>
      <c r="B29" t="inlineStr">
        <is>
          <t>crawl</t>
        </is>
      </c>
      <c r="C29" t="inlineStr">
        <is>
          <t>ok</t>
        </is>
      </c>
      <c r="D29" t="n">
        <v>55</v>
      </c>
      <c r="E29" t="n">
        <v>55</v>
      </c>
      <c r="F29" t="n">
        <v>52</v>
      </c>
      <c r="G29" t="inlineStr">
        <is>
          <t>pages=70 js=False dam=0</t>
        </is>
      </c>
      <c r="H29" t="inlineStr">
        <is>
          <t>2026-10-04</t>
        </is>
      </c>
    </row>
    <row r="30">
      <c r="A30" t="inlineStr">
        <is>
          <t>meeru.com</t>
        </is>
      </c>
      <c r="B30" t="inlineStr">
        <is>
          <t>crawl</t>
        </is>
      </c>
      <c r="C30" t="inlineStr">
        <is>
          <t>ok</t>
        </is>
      </c>
      <c r="D30" t="n">
        <v>67</v>
      </c>
      <c r="E30" t="n">
        <v>67</v>
      </c>
      <c r="F30" t="n">
        <v>50</v>
      </c>
      <c r="G30" t="inlineStr">
        <is>
          <t>pages=70 js=True dam=0</t>
        </is>
      </c>
      <c r="H30" t="inlineStr">
        <is>
          <t>2026-10-04</t>
        </is>
      </c>
    </row>
    <row r="31">
      <c r="A31" t="inlineStr">
        <is>
          <t>cenizaro.com</t>
        </is>
      </c>
      <c r="B31" t="inlineStr">
        <is>
          <t>crawl</t>
        </is>
      </c>
      <c r="C31" t="inlineStr">
        <is>
          <t>ok</t>
        </is>
      </c>
      <c r="D31" t="n">
        <v>47</v>
      </c>
      <c r="E31" t="n">
        <v>47</v>
      </c>
      <c r="F31" t="n">
        <v>47</v>
      </c>
      <c r="G31" t="inlineStr">
        <is>
          <t>pages=120 js=True dam=1</t>
        </is>
      </c>
      <c r="H31" t="inlineStr">
        <is>
          <t>2026-10-04</t>
        </is>
      </c>
    </row>
    <row r="32">
      <c r="A32" t="inlineStr">
        <is>
          <t>veligandu.com</t>
        </is>
      </c>
      <c r="B32" t="inlineStr">
        <is>
          <t>crawl</t>
        </is>
      </c>
      <c r="C32" t="inlineStr">
        <is>
          <t>ok</t>
        </is>
      </c>
      <c r="D32" t="n">
        <v>51</v>
      </c>
      <c r="E32" t="n">
        <v>51</v>
      </c>
      <c r="F32" t="n">
        <v>44</v>
      </c>
      <c r="G32" t="inlineStr">
        <is>
          <t>pages=70 js=True dam=0</t>
        </is>
      </c>
      <c r="H32" t="inlineStr">
        <is>
          <t>2026-10-04</t>
        </is>
      </c>
    </row>
    <row r="33">
      <c r="A33" t="inlineStr">
        <is>
          <t>planhotel.com</t>
        </is>
      </c>
      <c r="B33" t="inlineStr">
        <is>
          <t>crawl</t>
        </is>
      </c>
      <c r="C33" t="inlineStr">
        <is>
          <t>ok</t>
        </is>
      </c>
      <c r="D33" t="n">
        <v>64</v>
      </c>
      <c r="E33" t="n">
        <v>64</v>
      </c>
      <c r="F33" t="n">
        <v>43</v>
      </c>
      <c r="G33" t="inlineStr">
        <is>
          <t>pages=120 js=False dam=521</t>
        </is>
      </c>
      <c r="H33" t="inlineStr">
        <is>
          <t>2026-10-04</t>
        </is>
      </c>
    </row>
    <row r="34">
      <c r="A34" t="inlineStr">
        <is>
          <t>nova-maldives.com</t>
        </is>
      </c>
      <c r="B34" t="inlineStr">
        <is>
          <t>crawl</t>
        </is>
      </c>
      <c r="C34" t="inlineStr">
        <is>
          <t>ok</t>
        </is>
      </c>
      <c r="D34" t="n">
        <v>42</v>
      </c>
      <c r="E34" t="n">
        <v>42</v>
      </c>
      <c r="F34" t="n">
        <v>41</v>
      </c>
      <c r="G34" t="inlineStr">
        <is>
          <t>pages=70 js=True dam=14</t>
        </is>
      </c>
      <c r="H34" t="inlineStr">
        <is>
          <t>2026-10-04</t>
        </is>
      </c>
    </row>
    <row r="35">
      <c r="A35" t="inlineStr">
        <is>
          <t>waldorfastoriamaldives.com</t>
        </is>
      </c>
      <c r="B35" t="inlineStr">
        <is>
          <t>crawl</t>
        </is>
      </c>
      <c r="C35" t="inlineStr">
        <is>
          <t>ok</t>
        </is>
      </c>
      <c r="D35" t="n">
        <v>47</v>
      </c>
      <c r="E35" t="n">
        <v>47</v>
      </c>
      <c r="F35" t="n">
        <v>39</v>
      </c>
      <c r="G35" t="inlineStr">
        <is>
          <t>pages=70 js=False dam=0</t>
        </is>
      </c>
      <c r="H35" t="inlineStr">
        <is>
          <t>2026-10-04</t>
        </is>
      </c>
    </row>
    <row r="36">
      <c r="A36" t="inlineStr">
        <is>
          <t>sunsiyam.com</t>
        </is>
      </c>
      <c r="B36" t="inlineStr">
        <is>
          <t>crawl</t>
        </is>
      </c>
      <c r="C36" t="inlineStr">
        <is>
          <t>ok</t>
        </is>
      </c>
      <c r="D36" t="n">
        <v>35</v>
      </c>
      <c r="E36" t="n">
        <v>35</v>
      </c>
      <c r="F36" t="n">
        <v>37</v>
      </c>
      <c r="G36" t="inlineStr">
        <is>
          <t>pages=120 js=False dam=0</t>
        </is>
      </c>
      <c r="H36" t="inlineStr">
        <is>
          <t>2026-10-04</t>
        </is>
      </c>
    </row>
    <row r="37">
      <c r="A37" t="inlineStr">
        <is>
          <t>hardrockhotels.com</t>
        </is>
      </c>
      <c r="B37" t="inlineStr">
        <is>
          <t>crawl</t>
        </is>
      </c>
      <c r="C37" t="inlineStr">
        <is>
          <t>ok</t>
        </is>
      </c>
      <c r="D37" t="n">
        <v>68</v>
      </c>
      <c r="E37" t="n">
        <v>68</v>
      </c>
      <c r="F37" t="n">
        <v>35</v>
      </c>
      <c r="G37" t="inlineStr">
        <is>
          <t>pages=70 js=True dam=0</t>
        </is>
      </c>
      <c r="H37" t="inlineStr">
        <is>
          <t>2026-10-04</t>
        </is>
      </c>
    </row>
    <row r="38">
      <c r="A38" t="inlineStr">
        <is>
          <t>visitmaldives.com</t>
        </is>
      </c>
      <c r="B38" t="inlineStr">
        <is>
          <t>crawl</t>
        </is>
      </c>
      <c r="C38" t="inlineStr">
        <is>
          <t>ok</t>
        </is>
      </c>
      <c r="D38" t="n">
        <v>78</v>
      </c>
      <c r="E38" t="n">
        <v>0</v>
      </c>
      <c r="F38" t="n">
        <v>35</v>
      </c>
      <c r="G38" t="inlineStr">
        <is>
          <t>pages=150 js=False dam=787</t>
        </is>
      </c>
      <c r="H38" t="inlineStr">
        <is>
          <t>2026-10-04</t>
        </is>
      </c>
    </row>
    <row r="39">
      <c r="A39" t="inlineStr">
        <is>
          <t>centarahotelsresorts.com</t>
        </is>
      </c>
      <c r="B39" t="inlineStr">
        <is>
          <t>crawl</t>
        </is>
      </c>
      <c r="C39" t="inlineStr">
        <is>
          <t>ok</t>
        </is>
      </c>
      <c r="D39" t="n">
        <v>34</v>
      </c>
      <c r="E39" t="n">
        <v>34</v>
      </c>
      <c r="F39" t="n">
        <v>32</v>
      </c>
      <c r="G39" t="inlineStr">
        <is>
          <t>pages=120 js=False dam=6</t>
        </is>
      </c>
      <c r="H39" t="inlineStr">
        <is>
          <t>2026-10-04</t>
        </is>
      </c>
    </row>
    <row r="40">
      <c r="A40" t="inlineStr">
        <is>
          <t>vakkarumaldives.com</t>
        </is>
      </c>
      <c r="B40" t="inlineStr">
        <is>
          <t>crawl</t>
        </is>
      </c>
      <c r="C40" t="inlineStr">
        <is>
          <t>ok</t>
        </is>
      </c>
      <c r="D40" t="n">
        <v>32</v>
      </c>
      <c r="E40" t="n">
        <v>32</v>
      </c>
      <c r="F40" t="n">
        <v>31</v>
      </c>
      <c r="G40" t="inlineStr">
        <is>
          <t>pages=70 js=False dam=0</t>
        </is>
      </c>
      <c r="H40" t="inlineStr">
        <is>
          <t>2026-10-04</t>
        </is>
      </c>
    </row>
    <row r="41">
      <c r="A41" t="inlineStr">
        <is>
          <t>kandima.com</t>
        </is>
      </c>
      <c r="B41" t="inlineStr">
        <is>
          <t>crawl</t>
        </is>
      </c>
      <c r="C41" t="inlineStr">
        <is>
          <t>ok</t>
        </is>
      </c>
      <c r="D41" t="n">
        <v>32</v>
      </c>
      <c r="E41" t="n">
        <v>32</v>
      </c>
      <c r="F41" t="n">
        <v>30</v>
      </c>
      <c r="G41" t="inlineStr">
        <is>
          <t>pages=70 js=False dam=19</t>
        </is>
      </c>
      <c r="H41" t="inlineStr">
        <is>
          <t>2026-10-04</t>
        </is>
      </c>
    </row>
    <row r="42">
      <c r="A42" t="inlineStr">
        <is>
          <t>villaresorts.com</t>
        </is>
      </c>
      <c r="B42" t="inlineStr">
        <is>
          <t>crawl</t>
        </is>
      </c>
      <c r="C42" t="inlineStr">
        <is>
          <t>ok</t>
        </is>
      </c>
      <c r="D42" t="n">
        <v>35</v>
      </c>
      <c r="E42" t="n">
        <v>35</v>
      </c>
      <c r="F42" t="n">
        <v>30</v>
      </c>
      <c r="G42" t="inlineStr">
        <is>
          <t>pages=120 js=False dam=498</t>
        </is>
      </c>
      <c r="H42" t="inlineStr">
        <is>
          <t>2026-10-04</t>
        </is>
      </c>
    </row>
    <row r="43">
      <c r="A43" t="inlineStr">
        <is>
          <t>ayadamaldives.com</t>
        </is>
      </c>
      <c r="B43" t="inlineStr">
        <is>
          <t>crawl</t>
        </is>
      </c>
      <c r="C43" t="inlineStr">
        <is>
          <t>ok</t>
        </is>
      </c>
      <c r="D43" t="n">
        <v>30</v>
      </c>
      <c r="E43" t="n">
        <v>30</v>
      </c>
      <c r="F43" t="n">
        <v>29</v>
      </c>
      <c r="G43" t="inlineStr">
        <is>
          <t>pages=70 js=False dam=45</t>
        </is>
      </c>
      <c r="H43" t="inlineStr">
        <is>
          <t>2026-10-04</t>
        </is>
      </c>
    </row>
    <row r="44">
      <c r="A44" t="inlineStr">
        <is>
          <t>ayadamaldives.com</t>
        </is>
      </c>
      <c r="B44" t="inlineStr">
        <is>
          <t>commoncrawl CC-MAIN-2026-39</t>
        </is>
      </c>
      <c r="C44" t="inlineStr">
        <is>
          <t>ok</t>
        </is>
      </c>
      <c r="D44" t="n">
        <v>0</v>
      </c>
      <c r="E44" t="n">
        <v>0</v>
      </c>
      <c r="F44" t="n">
        <v>29</v>
      </c>
      <c r="G44" t="inlineStr"/>
      <c r="H44" t="inlineStr">
        <is>
          <t>2026-10-05</t>
        </is>
      </c>
    </row>
    <row r="45">
      <c r="A45" t="inlineStr">
        <is>
          <t>kudafushiresort.com</t>
        </is>
      </c>
      <c r="B45" t="inlineStr">
        <is>
          <t>crawl</t>
        </is>
      </c>
      <c r="C45" t="inlineStr">
        <is>
          <t>ok</t>
        </is>
      </c>
      <c r="D45" t="n">
        <v>30</v>
      </c>
      <c r="E45" t="n">
        <v>30</v>
      </c>
      <c r="F45" t="n">
        <v>28</v>
      </c>
      <c r="G45" t="inlineStr">
        <is>
          <t>pages=17 js=False dam=0</t>
        </is>
      </c>
      <c r="H45" t="inlineStr">
        <is>
          <t>2026-10-04</t>
        </is>
      </c>
    </row>
    <row r="46">
      <c r="A46" t="inlineStr">
        <is>
          <t>velaaprivateisland.com</t>
        </is>
      </c>
      <c r="B46" t="inlineStr">
        <is>
          <t>crawl</t>
        </is>
      </c>
      <c r="C46" t="inlineStr">
        <is>
          <t>ok</t>
        </is>
      </c>
      <c r="D46" t="n">
        <v>28</v>
      </c>
      <c r="E46" t="n">
        <v>28</v>
      </c>
      <c r="F46" t="n">
        <v>28</v>
      </c>
      <c r="G46" t="inlineStr">
        <is>
          <t>pages=70 js=False dam=0</t>
        </is>
      </c>
      <c r="H46" t="inlineStr">
        <is>
          <t>2026-10-04</t>
        </is>
      </c>
    </row>
    <row r="47">
      <c r="A47" t="inlineStr">
        <is>
          <t>angaga.com.mv</t>
        </is>
      </c>
      <c r="B47" t="inlineStr">
        <is>
          <t>crawl</t>
        </is>
      </c>
      <c r="C47" t="inlineStr">
        <is>
          <t>ok</t>
        </is>
      </c>
      <c r="D47" t="n">
        <v>71</v>
      </c>
      <c r="E47" t="n">
        <v>71</v>
      </c>
      <c r="F47" t="n">
        <v>27</v>
      </c>
      <c r="G47" t="inlineStr">
        <is>
          <t>pages=41 js=False dam=0</t>
        </is>
      </c>
      <c r="H47" t="inlineStr">
        <is>
          <t>2026-10-04</t>
        </is>
      </c>
    </row>
    <row r="48">
      <c r="A48" t="inlineStr">
        <is>
          <t>conradmaldives.com</t>
        </is>
      </c>
      <c r="B48" t="inlineStr">
        <is>
          <t>crawl</t>
        </is>
      </c>
      <c r="C48" t="inlineStr">
        <is>
          <t>ok</t>
        </is>
      </c>
      <c r="D48" t="n">
        <v>30</v>
      </c>
      <c r="E48" t="n">
        <v>30</v>
      </c>
      <c r="F48" t="n">
        <v>27</v>
      </c>
      <c r="G48" t="inlineStr">
        <is>
          <t>pages=70 js=False dam=56</t>
        </is>
      </c>
      <c r="H48" t="inlineStr">
        <is>
          <t>2026-10-04</t>
        </is>
      </c>
    </row>
    <row r="49">
      <c r="A49" t="inlineStr">
        <is>
          <t>angaga.com.mv</t>
        </is>
      </c>
      <c r="B49" t="inlineStr">
        <is>
          <t>commoncrawl CC-MAIN-2026-39</t>
        </is>
      </c>
      <c r="C49" t="inlineStr">
        <is>
          <t>ok</t>
        </is>
      </c>
      <c r="D49" t="n">
        <v>0</v>
      </c>
      <c r="E49" t="n">
        <v>0</v>
      </c>
      <c r="F49" t="n">
        <v>27</v>
      </c>
      <c r="G49" t="inlineStr"/>
      <c r="H49" t="inlineStr">
        <is>
          <t>2026-10-05</t>
        </is>
      </c>
    </row>
    <row r="50">
      <c r="A50" t="inlineStr">
        <is>
          <t>nivaresorts.com</t>
        </is>
      </c>
      <c r="B50" t="inlineStr">
        <is>
          <t>crawl</t>
        </is>
      </c>
      <c r="C50" t="inlineStr">
        <is>
          <t>ok</t>
        </is>
      </c>
      <c r="D50" t="n">
        <v>97</v>
      </c>
      <c r="E50" t="n">
        <v>97</v>
      </c>
      <c r="F50" t="n">
        <v>26</v>
      </c>
      <c r="G50" t="inlineStr">
        <is>
          <t>pages=71 js=False dam=0</t>
        </is>
      </c>
      <c r="H50" t="inlineStr">
        <is>
          <t>2026-10-05</t>
        </is>
      </c>
    </row>
    <row r="51">
      <c r="A51" t="inlineStr">
        <is>
          <t>banyantree.com</t>
        </is>
      </c>
      <c r="B51" t="inlineStr">
        <is>
          <t>crawl</t>
        </is>
      </c>
      <c r="C51" t="inlineStr">
        <is>
          <t>ok</t>
        </is>
      </c>
      <c r="D51" t="n">
        <v>40</v>
      </c>
      <c r="E51" t="n">
        <v>40</v>
      </c>
      <c r="F51" t="n">
        <v>25</v>
      </c>
      <c r="G51" t="inlineStr">
        <is>
          <t>pages=120 js=False dam=5</t>
        </is>
      </c>
      <c r="H51" t="inlineStr">
        <is>
          <t>2026-10-04</t>
        </is>
      </c>
    </row>
    <row r="52">
      <c r="A52" t="inlineStr">
        <is>
          <t>banyantree.com</t>
        </is>
      </c>
      <c r="B52" t="inlineStr">
        <is>
          <t>commoncrawl CC-MAIN-2026-39</t>
        </is>
      </c>
      <c r="C52" t="inlineStr">
        <is>
          <t>ok</t>
        </is>
      </c>
      <c r="D52" t="n">
        <v>0</v>
      </c>
      <c r="E52" t="n">
        <v>0</v>
      </c>
      <c r="F52" t="n">
        <v>25</v>
      </c>
      <c r="G52" t="inlineStr"/>
      <c r="H52" t="inlineStr">
        <is>
          <t>2026-10-05</t>
        </is>
      </c>
    </row>
    <row r="53">
      <c r="A53" t="inlineStr">
        <is>
          <t>furaveri.com</t>
        </is>
      </c>
      <c r="B53" t="inlineStr">
        <is>
          <t>crawl</t>
        </is>
      </c>
      <c r="C53" t="inlineStr">
        <is>
          <t>ok</t>
        </is>
      </c>
      <c r="D53" t="n">
        <v>25</v>
      </c>
      <c r="E53" t="n">
        <v>25</v>
      </c>
      <c r="F53" t="n">
        <v>24</v>
      </c>
      <c r="G53" t="inlineStr">
        <is>
          <t>pages=70 js=False dam=7</t>
        </is>
      </c>
      <c r="H53" t="inlineStr">
        <is>
          <t>2026-10-04</t>
        </is>
      </c>
    </row>
    <row r="54">
      <c r="A54" t="inlineStr">
        <is>
          <t>oagaresorts.com</t>
        </is>
      </c>
      <c r="B54" t="inlineStr">
        <is>
          <t>crawl</t>
        </is>
      </c>
      <c r="C54" t="inlineStr">
        <is>
          <t>ok</t>
        </is>
      </c>
      <c r="D54" t="n">
        <v>25</v>
      </c>
      <c r="E54" t="n">
        <v>25</v>
      </c>
      <c r="F54" t="n">
        <v>24</v>
      </c>
      <c r="G54" t="inlineStr">
        <is>
          <t>pages=70 js=True dam=0</t>
        </is>
      </c>
      <c r="H54" t="inlineStr">
        <is>
          <t>2026-10-04</t>
        </is>
      </c>
    </row>
    <row r="55">
      <c r="A55" t="inlineStr">
        <is>
          <t>maldives.ru</t>
        </is>
      </c>
      <c r="B55" t="inlineStr">
        <is>
          <t>crawl</t>
        </is>
      </c>
      <c r="C55" t="inlineStr">
        <is>
          <t>ok</t>
        </is>
      </c>
      <c r="D55" t="n">
        <v>44</v>
      </c>
      <c r="E55" t="n">
        <v>0</v>
      </c>
      <c r="F55" t="n">
        <v>23</v>
      </c>
      <c r="G55" t="inlineStr">
        <is>
          <t>pages=150 js=False dam=1</t>
        </is>
      </c>
      <c r="H55" t="inlineStr">
        <is>
          <t>2026-10-04</t>
        </is>
      </c>
    </row>
    <row r="56">
      <c r="A56" t="inlineStr">
        <is>
          <t>dreamland.com.mv</t>
        </is>
      </c>
      <c r="B56" t="inlineStr">
        <is>
          <t>crawl</t>
        </is>
      </c>
      <c r="C56" t="inlineStr">
        <is>
          <t>ok</t>
        </is>
      </c>
      <c r="D56" t="n">
        <v>35</v>
      </c>
      <c r="E56" t="n">
        <v>35</v>
      </c>
      <c r="F56" t="n">
        <v>22</v>
      </c>
      <c r="G56" t="inlineStr">
        <is>
          <t>pages=24 js=False dam=0</t>
        </is>
      </c>
      <c r="H56" t="inlineStr">
        <is>
          <t>2026-10-04</t>
        </is>
      </c>
    </row>
    <row r="57">
      <c r="A57" t="inlineStr">
        <is>
          <t>kudavillingili.com</t>
        </is>
      </c>
      <c r="B57" t="inlineStr">
        <is>
          <t>crawl</t>
        </is>
      </c>
      <c r="C57" t="inlineStr">
        <is>
          <t>ok</t>
        </is>
      </c>
      <c r="D57" t="n">
        <v>28</v>
      </c>
      <c r="E57" t="n">
        <v>28</v>
      </c>
      <c r="F57" t="n">
        <v>21</v>
      </c>
      <c r="G57" t="inlineStr">
        <is>
          <t>pages=70 js=True dam=728</t>
        </is>
      </c>
      <c r="H57" t="inlineStr">
        <is>
          <t>2026-10-04</t>
        </is>
      </c>
    </row>
    <row r="58">
      <c r="A58" t="inlineStr">
        <is>
          <t>thulhagiri.com.mv</t>
        </is>
      </c>
      <c r="B58" t="inlineStr">
        <is>
          <t>crawl</t>
        </is>
      </c>
      <c r="C58" t="inlineStr">
        <is>
          <t>ok</t>
        </is>
      </c>
      <c r="D58" t="n">
        <v>43</v>
      </c>
      <c r="E58" t="n">
        <v>43</v>
      </c>
      <c r="F58" t="n">
        <v>19</v>
      </c>
      <c r="G58" t="inlineStr">
        <is>
          <t>pages=40 js=False dam=0</t>
        </is>
      </c>
      <c r="H58" t="inlineStr">
        <is>
          <t>2026-10-04</t>
        </is>
      </c>
    </row>
    <row r="59">
      <c r="A59" t="inlineStr">
        <is>
          <t>cinnamonhotels.com</t>
        </is>
      </c>
      <c r="B59" t="inlineStr">
        <is>
          <t>crawl</t>
        </is>
      </c>
      <c r="C59" t="inlineStr">
        <is>
          <t>ok</t>
        </is>
      </c>
      <c r="D59" t="n">
        <v>28</v>
      </c>
      <c r="E59" t="n">
        <v>28</v>
      </c>
      <c r="F59" t="n">
        <v>19</v>
      </c>
      <c r="G59" t="inlineStr">
        <is>
          <t>pages=120 js=False dam=586</t>
        </is>
      </c>
      <c r="H59" t="inlineStr">
        <is>
          <t>2026-10-04</t>
        </is>
      </c>
    </row>
    <row r="60">
      <c r="A60" t="inlineStr">
        <is>
          <t>reethifaru.com</t>
        </is>
      </c>
      <c r="B60" t="inlineStr">
        <is>
          <t>crawl</t>
        </is>
      </c>
      <c r="C60" t="inlineStr">
        <is>
          <t>ok</t>
        </is>
      </c>
      <c r="D60" t="n">
        <v>30</v>
      </c>
      <c r="E60" t="n">
        <v>30</v>
      </c>
      <c r="F60" t="n">
        <v>19</v>
      </c>
      <c r="G60" t="inlineStr">
        <is>
          <t>pages=70 js=False dam=0</t>
        </is>
      </c>
      <c r="H60" t="inlineStr">
        <is>
          <t>2026-10-04</t>
        </is>
      </c>
    </row>
    <row r="61">
      <c r="A61" t="inlineStr">
        <is>
          <t>summerislandmaldives.com</t>
        </is>
      </c>
      <c r="B61" t="inlineStr">
        <is>
          <t>crawl</t>
        </is>
      </c>
      <c r="C61" t="inlineStr">
        <is>
          <t>ok</t>
        </is>
      </c>
      <c r="D61" t="n">
        <v>23</v>
      </c>
      <c r="E61" t="n">
        <v>23</v>
      </c>
      <c r="F61" t="n">
        <v>17</v>
      </c>
      <c r="G61" t="inlineStr">
        <is>
          <t>pages=70 js=True dam=0</t>
        </is>
      </c>
      <c r="H61" t="inlineStr">
        <is>
          <t>2026-10-04</t>
        </is>
      </c>
    </row>
    <row r="62">
      <c r="A62" t="inlineStr">
        <is>
          <t>crownandchamparesorts.com</t>
        </is>
      </c>
      <c r="B62" t="inlineStr">
        <is>
          <t>crawl</t>
        </is>
      </c>
      <c r="C62" t="inlineStr">
        <is>
          <t>ok</t>
        </is>
      </c>
      <c r="D62" t="n">
        <v>25</v>
      </c>
      <c r="E62" t="n">
        <v>25</v>
      </c>
      <c r="F62" t="n">
        <v>17</v>
      </c>
      <c r="G62" t="inlineStr">
        <is>
          <t>pages=86 js=False dam=2612</t>
        </is>
      </c>
      <c r="H62" t="inlineStr">
        <is>
          <t>2026-10-05</t>
        </is>
      </c>
    </row>
    <row r="63">
      <c r="A63" t="inlineStr">
        <is>
          <t>emerald-maldives.com</t>
        </is>
      </c>
      <c r="B63" t="inlineStr">
        <is>
          <t>crawl</t>
        </is>
      </c>
      <c r="C63" t="inlineStr">
        <is>
          <t>ok</t>
        </is>
      </c>
      <c r="D63" t="n">
        <v>16</v>
      </c>
      <c r="E63" t="n">
        <v>16</v>
      </c>
      <c r="F63" t="n">
        <v>16</v>
      </c>
      <c r="G63" t="inlineStr">
        <is>
          <t>pages=70 js=False dam=1</t>
        </is>
      </c>
      <c r="H63" t="inlineStr">
        <is>
          <t>2026-10-04</t>
        </is>
      </c>
    </row>
    <row r="64">
      <c r="A64" t="inlineStr">
        <is>
          <t>embudu.com</t>
        </is>
      </c>
      <c r="B64" t="inlineStr">
        <is>
          <t>crawl</t>
        </is>
      </c>
      <c r="C64" t="inlineStr">
        <is>
          <t>ok</t>
        </is>
      </c>
      <c r="D64" t="n">
        <v>16</v>
      </c>
      <c r="E64" t="n">
        <v>16</v>
      </c>
      <c r="F64" t="n">
        <v>15</v>
      </c>
      <c r="G64" t="inlineStr">
        <is>
          <t>pages=52 js=False dam=0</t>
        </is>
      </c>
      <c r="H64" t="inlineStr">
        <is>
          <t>2026-10-04</t>
        </is>
      </c>
    </row>
    <row r="65">
      <c r="A65" t="inlineStr">
        <is>
          <t>makunudu.com</t>
        </is>
      </c>
      <c r="B65" t="inlineStr">
        <is>
          <t>crawl</t>
        </is>
      </c>
      <c r="C65" t="inlineStr">
        <is>
          <t>ok</t>
        </is>
      </c>
      <c r="D65" t="n">
        <v>15</v>
      </c>
      <c r="E65" t="n">
        <v>15</v>
      </c>
      <c r="F65" t="n">
        <v>15</v>
      </c>
      <c r="G65" t="inlineStr">
        <is>
          <t>pages=22 js=True dam=1</t>
        </is>
      </c>
      <c r="H65" t="inlineStr">
        <is>
          <t>2026-10-04</t>
        </is>
      </c>
    </row>
    <row r="66">
      <c r="A66" t="inlineStr">
        <is>
          <t>emerald-faarufushi.com</t>
        </is>
      </c>
      <c r="B66" t="inlineStr">
        <is>
          <t>crawl</t>
        </is>
      </c>
      <c r="C66" t="inlineStr">
        <is>
          <t>ok</t>
        </is>
      </c>
      <c r="D66" t="n">
        <v>12</v>
      </c>
      <c r="E66" t="n">
        <v>12</v>
      </c>
      <c r="F66" t="n">
        <v>11</v>
      </c>
      <c r="G66" t="inlineStr">
        <is>
          <t>pages=70 js=False dam=2</t>
        </is>
      </c>
      <c r="H66" t="inlineStr">
        <is>
          <t>2026-10-04</t>
        </is>
      </c>
    </row>
    <row r="67">
      <c r="A67" t="inlineStr">
        <is>
          <t>chevalblanc.com</t>
        </is>
      </c>
      <c r="B67" t="inlineStr">
        <is>
          <t>crawl</t>
        </is>
      </c>
      <c r="C67" t="inlineStr">
        <is>
          <t>ok</t>
        </is>
      </c>
      <c r="D67" t="n">
        <v>15</v>
      </c>
      <c r="E67" t="n">
        <v>15</v>
      </c>
      <c r="F67" t="n">
        <v>11</v>
      </c>
      <c r="G67" t="inlineStr">
        <is>
          <t>pages=30 js=True dam=3875</t>
        </is>
      </c>
      <c r="H67" t="inlineStr">
        <is>
          <t>2026-10-04</t>
        </is>
      </c>
    </row>
    <row r="68">
      <c r="A68" t="inlineStr">
        <is>
          <t>cocogiri.com</t>
        </is>
      </c>
      <c r="B68" t="inlineStr">
        <is>
          <t>crawl</t>
        </is>
      </c>
      <c r="C68" t="inlineStr">
        <is>
          <t>ok</t>
        </is>
      </c>
      <c r="D68" t="n">
        <v>11</v>
      </c>
      <c r="E68" t="n">
        <v>11</v>
      </c>
      <c r="F68" t="n">
        <v>11</v>
      </c>
      <c r="G68" t="inlineStr">
        <is>
          <t>pages=44 js=False dam=0</t>
        </is>
      </c>
      <c r="H68" t="inlineStr">
        <is>
          <t>2026-10-04</t>
        </is>
      </c>
    </row>
    <row r="69">
      <c r="A69" t="inlineStr">
        <is>
          <t>dhigufaru.com</t>
        </is>
      </c>
      <c r="B69" t="inlineStr">
        <is>
          <t>crawl</t>
        </is>
      </c>
      <c r="C69" t="inlineStr">
        <is>
          <t>ok</t>
        </is>
      </c>
      <c r="D69" t="n">
        <v>11</v>
      </c>
      <c r="E69" t="n">
        <v>11</v>
      </c>
      <c r="F69" t="n">
        <v>10</v>
      </c>
      <c r="G69" t="inlineStr">
        <is>
          <t>pages=70 js=False dam=0</t>
        </is>
      </c>
      <c r="H69" t="inlineStr">
        <is>
          <t>2026-10-04</t>
        </is>
      </c>
    </row>
    <row r="70">
      <c r="A70" t="inlineStr">
        <is>
          <t>awesomegetawaymaldives.com</t>
        </is>
      </c>
      <c r="B70" t="inlineStr">
        <is>
          <t>crawl</t>
        </is>
      </c>
      <c r="C70" t="inlineStr">
        <is>
          <t>ok</t>
        </is>
      </c>
      <c r="D70" t="n">
        <v>22</v>
      </c>
      <c r="E70" t="n">
        <v>0</v>
      </c>
      <c r="F70" t="n">
        <v>10</v>
      </c>
      <c r="G70" t="inlineStr">
        <is>
          <t>pages=10 js=False dam=0</t>
        </is>
      </c>
      <c r="H70" t="inlineStr">
        <is>
          <t>2026-10-04</t>
        </is>
      </c>
    </row>
    <row r="71">
      <c r="A71" t="inlineStr">
        <is>
          <t>angsana.com</t>
        </is>
      </c>
      <c r="B71" t="inlineStr">
        <is>
          <t>crawl</t>
        </is>
      </c>
      <c r="C71" t="inlineStr">
        <is>
          <t>ok</t>
        </is>
      </c>
      <c r="D71" t="n">
        <v>10</v>
      </c>
      <c r="E71" t="n">
        <v>10</v>
      </c>
      <c r="F71" t="n">
        <v>10</v>
      </c>
      <c r="G71" t="inlineStr">
        <is>
          <t>pages=60 js=False dam=36</t>
        </is>
      </c>
      <c r="H71" t="inlineStr">
        <is>
          <t>2026-10-04</t>
        </is>
      </c>
    </row>
    <row r="72">
      <c r="A72" t="inlineStr">
        <is>
          <t>parkhotelgroup.com</t>
        </is>
      </c>
      <c r="B72" t="inlineStr">
        <is>
          <t>crawl</t>
        </is>
      </c>
      <c r="C72" t="inlineStr">
        <is>
          <t>ok</t>
        </is>
      </c>
      <c r="D72" t="n">
        <v>0</v>
      </c>
      <c r="E72" t="n">
        <v>0</v>
      </c>
      <c r="F72" t="n">
        <v>8</v>
      </c>
      <c r="G72" t="inlineStr">
        <is>
          <t>pages=1 js=False dam=0</t>
        </is>
      </c>
      <c r="H72" t="inlineStr">
        <is>
          <t>2026-10-04</t>
        </is>
      </c>
    </row>
    <row r="73">
      <c r="A73" t="inlineStr">
        <is>
          <t>brennia.com</t>
        </is>
      </c>
      <c r="B73" t="inlineStr">
        <is>
          <t>crawl</t>
        </is>
      </c>
      <c r="C73" t="inlineStr">
        <is>
          <t>ok</t>
        </is>
      </c>
      <c r="D73" t="n">
        <v>8</v>
      </c>
      <c r="E73" t="n">
        <v>8</v>
      </c>
      <c r="F73" t="n">
        <v>8</v>
      </c>
      <c r="G73" t="inlineStr">
        <is>
          <t>pages=33 js=True dam=0</t>
        </is>
      </c>
      <c r="H73" t="inlineStr">
        <is>
          <t>2026-10-04</t>
        </is>
      </c>
    </row>
    <row r="74">
      <c r="A74" t="inlineStr">
        <is>
          <t>equatorvillage.com</t>
        </is>
      </c>
      <c r="B74" t="inlineStr">
        <is>
          <t>crawl</t>
        </is>
      </c>
      <c r="C74" t="inlineStr">
        <is>
          <t>ok</t>
        </is>
      </c>
      <c r="D74" t="n">
        <v>8</v>
      </c>
      <c r="E74" t="n">
        <v>8</v>
      </c>
      <c r="F74" t="n">
        <v>6</v>
      </c>
      <c r="G74" t="inlineStr">
        <is>
          <t>pages=52 js=True dam=0</t>
        </is>
      </c>
      <c r="H74" t="inlineStr">
        <is>
          <t>2026-10-04</t>
        </is>
      </c>
    </row>
    <row r="75">
      <c r="A75" t="inlineStr">
        <is>
          <t>madifushiprivateisland.com</t>
        </is>
      </c>
      <c r="B75" t="inlineStr">
        <is>
          <t>crawl</t>
        </is>
      </c>
      <c r="C75" t="inlineStr">
        <is>
          <t>ok</t>
        </is>
      </c>
      <c r="D75" t="n">
        <v>21</v>
      </c>
      <c r="E75" t="n">
        <v>21</v>
      </c>
      <c r="F75" t="n">
        <v>6</v>
      </c>
      <c r="G75" t="inlineStr">
        <is>
          <t>pages=32 js=False dam=10</t>
        </is>
      </c>
      <c r="H75" t="inlineStr">
        <is>
          <t>2026-10-04</t>
        </is>
      </c>
    </row>
    <row r="76">
      <c r="A76" t="inlineStr">
        <is>
          <t>canareef.com</t>
        </is>
      </c>
      <c r="B76" t="inlineStr">
        <is>
          <t>crawl</t>
        </is>
      </c>
      <c r="C76" t="inlineStr">
        <is>
          <t>ok</t>
        </is>
      </c>
      <c r="D76" t="n">
        <v>5</v>
      </c>
      <c r="E76" t="n">
        <v>5</v>
      </c>
      <c r="F76" t="n">
        <v>5</v>
      </c>
      <c r="G76" t="inlineStr">
        <is>
          <t>pages=70 js=False dam=14</t>
        </is>
      </c>
      <c r="H76" t="inlineStr">
        <is>
          <t>2026-10-04</t>
        </is>
      </c>
    </row>
    <row r="77">
      <c r="A77" t="inlineStr">
        <is>
          <t>maldivesexperts.com</t>
        </is>
      </c>
      <c r="B77" t="inlineStr">
        <is>
          <t>crawl</t>
        </is>
      </c>
      <c r="C77" t="inlineStr">
        <is>
          <t>ok</t>
        </is>
      </c>
      <c r="D77" t="n">
        <v>5</v>
      </c>
      <c r="E77" t="n">
        <v>0</v>
      </c>
      <c r="F77" t="n">
        <v>5</v>
      </c>
      <c r="G77" t="inlineStr">
        <is>
          <t>pages=61 js=False dam=0</t>
        </is>
      </c>
      <c r="H77" t="inlineStr">
        <is>
          <t>2026-10-04</t>
        </is>
      </c>
    </row>
    <row r="78">
      <c r="A78" t="inlineStr">
        <is>
          <t>malahinikudabandos.com</t>
        </is>
      </c>
      <c r="B78" t="inlineStr">
        <is>
          <t>crawl</t>
        </is>
      </c>
      <c r="C78" t="inlineStr">
        <is>
          <t>ok</t>
        </is>
      </c>
      <c r="D78" t="n">
        <v>5</v>
      </c>
      <c r="E78" t="n">
        <v>5</v>
      </c>
      <c r="F78" t="n">
        <v>5</v>
      </c>
      <c r="G78" t="inlineStr">
        <is>
          <t>pages=41 js=True dam=68</t>
        </is>
      </c>
      <c r="H78" t="inlineStr">
        <is>
          <t>2026-10-04</t>
        </is>
      </c>
    </row>
    <row r="79">
      <c r="A79" t="inlineStr">
        <is>
          <t>meiers-weltreisen.de</t>
        </is>
      </c>
      <c r="B79" t="inlineStr">
        <is>
          <t>crawl</t>
        </is>
      </c>
      <c r="C79" t="inlineStr">
        <is>
          <t>ok</t>
        </is>
      </c>
      <c r="D79" t="n">
        <v>8</v>
      </c>
      <c r="E79" t="n">
        <v>0</v>
      </c>
      <c r="F79" t="n">
        <v>5</v>
      </c>
      <c r="G79" t="inlineStr">
        <is>
          <t>pages=150 js=False dam=14654</t>
        </is>
      </c>
      <c r="H79" t="inlineStr">
        <is>
          <t>2026-10-04</t>
        </is>
      </c>
    </row>
    <row r="80">
      <c r="A80" t="inlineStr">
        <is>
          <t>pullmanmaldivesmaamutaa.com</t>
        </is>
      </c>
      <c r="B80" t="inlineStr">
        <is>
          <t>crawl</t>
        </is>
      </c>
      <c r="C80" t="inlineStr">
        <is>
          <t>blocked-partial</t>
        </is>
      </c>
      <c r="D80" t="n">
        <v>5</v>
      </c>
      <c r="E80" t="n">
        <v>5</v>
      </c>
      <c r="F80" t="n">
        <v>5</v>
      </c>
      <c r="G80" t="inlineStr">
        <is>
          <t>pages=63 js=False dam=2258</t>
        </is>
      </c>
      <c r="H80" t="inlineStr">
        <is>
          <t>2026-10-04</t>
        </is>
      </c>
    </row>
    <row r="81">
      <c r="A81" t="inlineStr">
        <is>
          <t>diamondsresorts.com</t>
        </is>
      </c>
      <c r="B81" t="inlineStr">
        <is>
          <t>crawl</t>
        </is>
      </c>
      <c r="C81" t="inlineStr">
        <is>
          <t>ok</t>
        </is>
      </c>
      <c r="D81" t="n">
        <v>30</v>
      </c>
      <c r="E81" t="n">
        <v>30</v>
      </c>
      <c r="F81" t="n">
        <v>5</v>
      </c>
      <c r="G81" t="inlineStr">
        <is>
          <t>pages=1 js=False dam=11</t>
        </is>
      </c>
      <c r="H81" t="inlineStr">
        <is>
          <t>2026-10-05</t>
        </is>
      </c>
    </row>
    <row r="82">
      <c r="A82" t="inlineStr">
        <is>
          <t>riu.com</t>
        </is>
      </c>
      <c r="B82" t="inlineStr">
        <is>
          <t>crawl</t>
        </is>
      </c>
      <c r="C82" t="inlineStr">
        <is>
          <t>ok</t>
        </is>
      </c>
      <c r="D82" t="n">
        <v>1</v>
      </c>
      <c r="E82" t="n">
        <v>1</v>
      </c>
      <c r="F82" t="n">
        <v>4</v>
      </c>
      <c r="G82" t="inlineStr">
        <is>
          <t>pages=4 js=True dam=0</t>
        </is>
      </c>
      <c r="H82" t="inlineStr">
        <is>
          <t>2026-10-04</t>
        </is>
      </c>
    </row>
    <row r="83">
      <c r="A83" t="inlineStr">
        <is>
          <t>mirihi.com</t>
        </is>
      </c>
      <c r="B83" t="inlineStr">
        <is>
          <t>crawl</t>
        </is>
      </c>
      <c r="C83" t="inlineStr">
        <is>
          <t>ok</t>
        </is>
      </c>
      <c r="D83" t="n">
        <v>4</v>
      </c>
      <c r="E83" t="n">
        <v>4</v>
      </c>
      <c r="F83" t="n">
        <v>4</v>
      </c>
      <c r="G83" t="inlineStr">
        <is>
          <t>pages=1 js=True dam=0</t>
        </is>
      </c>
      <c r="H83" t="inlineStr">
        <is>
          <t>2026-10-04</t>
        </is>
      </c>
    </row>
    <row r="84">
      <c r="A84" t="inlineStr">
        <is>
          <t>ifuruisland.com</t>
        </is>
      </c>
      <c r="B84" t="inlineStr">
        <is>
          <t>crawl</t>
        </is>
      </c>
      <c r="C84" t="inlineStr">
        <is>
          <t>ok</t>
        </is>
      </c>
      <c r="D84" t="n">
        <v>52</v>
      </c>
      <c r="E84" t="n">
        <v>52</v>
      </c>
      <c r="F84" t="n">
        <v>3</v>
      </c>
      <c r="G84" t="inlineStr">
        <is>
          <t>pages=58 js=True dam=2</t>
        </is>
      </c>
      <c r="H84" t="inlineStr">
        <is>
          <t>2026-10-04</t>
        </is>
      </c>
    </row>
    <row r="85">
      <c r="A85" t="inlineStr">
        <is>
          <t>clubmed.com</t>
        </is>
      </c>
      <c r="B85" t="inlineStr">
        <is>
          <t>crawl</t>
        </is>
      </c>
      <c r="C85" t="inlineStr">
        <is>
          <t>ok</t>
        </is>
      </c>
      <c r="D85" t="n">
        <v>3</v>
      </c>
      <c r="E85" t="n">
        <v>3</v>
      </c>
      <c r="F85" t="n">
        <v>3</v>
      </c>
      <c r="G85" t="inlineStr">
        <is>
          <t>pages=2 js=False dam=0</t>
        </is>
      </c>
      <c r="H85" t="inlineStr">
        <is>
          <t>2026-10-04</t>
        </is>
      </c>
    </row>
    <row r="86">
      <c r="A86" t="inlineStr">
        <is>
          <t>cocoonmaldives.com</t>
        </is>
      </c>
      <c r="B86" t="inlineStr">
        <is>
          <t>crawl</t>
        </is>
      </c>
      <c r="C86" t="inlineStr">
        <is>
          <t>ok</t>
        </is>
      </c>
      <c r="D86" t="n">
        <v>2</v>
      </c>
      <c r="E86" t="n">
        <v>2</v>
      </c>
      <c r="F86" t="n">
        <v>2</v>
      </c>
      <c r="G86" t="inlineStr">
        <is>
          <t>pages=50 js=True dam=899</t>
        </is>
      </c>
      <c r="H86" t="inlineStr">
        <is>
          <t>2026-10-04</t>
        </is>
      </c>
    </row>
    <row r="87">
      <c r="A87" t="inlineStr">
        <is>
          <t>secretparadise.mv</t>
        </is>
      </c>
      <c r="B87" t="inlineStr">
        <is>
          <t>crawl</t>
        </is>
      </c>
      <c r="C87" t="inlineStr">
        <is>
          <t>ok</t>
        </is>
      </c>
      <c r="D87" t="n">
        <v>7</v>
      </c>
      <c r="E87" t="n">
        <v>0</v>
      </c>
      <c r="F87" t="n">
        <v>2</v>
      </c>
      <c r="G87" t="inlineStr">
        <is>
          <t>pages=38 js=False dam=1</t>
        </is>
      </c>
      <c r="H87" t="inlineStr">
        <is>
          <t>2026-10-04</t>
        </is>
      </c>
    </row>
    <row r="88">
      <c r="A88" t="inlineStr">
        <is>
          <t>jaresortshotels.com</t>
        </is>
      </c>
      <c r="B88" t="inlineStr">
        <is>
          <t>crawl</t>
        </is>
      </c>
      <c r="C88" t="inlineStr">
        <is>
          <t>ok</t>
        </is>
      </c>
      <c r="D88" t="n">
        <v>1</v>
      </c>
      <c r="E88" t="n">
        <v>1</v>
      </c>
      <c r="F88" t="n">
        <v>2</v>
      </c>
      <c r="G88" t="inlineStr">
        <is>
          <t>pages=12 js=False dam=0</t>
        </is>
      </c>
      <c r="H88" t="inlineStr">
        <is>
          <t>2026-10-04</t>
        </is>
      </c>
    </row>
    <row r="89">
      <c r="A89" t="inlineStr">
        <is>
          <t>youandmemaldives.com</t>
        </is>
      </c>
      <c r="B89" t="inlineStr">
        <is>
          <t>crawl</t>
        </is>
      </c>
      <c r="C89" t="inlineStr">
        <is>
          <t>ok</t>
        </is>
      </c>
      <c r="D89" t="n">
        <v>2</v>
      </c>
      <c r="E89" t="n">
        <v>2</v>
      </c>
      <c r="F89" t="n">
        <v>2</v>
      </c>
      <c r="G89" t="inlineStr">
        <is>
          <t>pages=44 js=True dam=991</t>
        </is>
      </c>
      <c r="H89" t="inlineStr">
        <is>
          <t>2026-10-04</t>
        </is>
      </c>
    </row>
    <row r="90">
      <c r="A90" t="inlineStr">
        <is>
          <t>maldivestourism.net</t>
        </is>
      </c>
      <c r="B90" t="inlineStr">
        <is>
          <t>crawl</t>
        </is>
      </c>
      <c r="C90" t="inlineStr">
        <is>
          <t>ok</t>
        </is>
      </c>
      <c r="D90" t="n">
        <v>1</v>
      </c>
      <c r="E90" t="n">
        <v>0</v>
      </c>
      <c r="F90" t="n">
        <v>1</v>
      </c>
      <c r="G90" t="inlineStr">
        <is>
          <t>pages=139 js=False dam=0</t>
        </is>
      </c>
      <c r="H90" t="inlineStr">
        <is>
          <t>2026-10-04</t>
        </is>
      </c>
    </row>
    <row r="91">
      <c r="A91" t="inlineStr">
        <is>
          <t>constancehotels.com</t>
        </is>
      </c>
      <c r="B91" t="inlineStr">
        <is>
          <t>crawl</t>
        </is>
      </c>
      <c r="C91" t="inlineStr">
        <is>
          <t>blocked-partial</t>
        </is>
      </c>
      <c r="D91" t="n">
        <v>1</v>
      </c>
      <c r="E91" t="n">
        <v>1</v>
      </c>
      <c r="F91" t="n">
        <v>1</v>
      </c>
      <c r="G91" t="inlineStr">
        <is>
          <t>pages=1 js=True dam=1</t>
        </is>
      </c>
      <c r="H91" t="inlineStr">
        <is>
          <t>2026-10-04</t>
        </is>
      </c>
    </row>
    <row r="92">
      <c r="A92" t="inlineStr">
        <is>
          <t>oblu-sangeli.com</t>
        </is>
      </c>
      <c r="B92" t="inlineStr">
        <is>
          <t>crawl</t>
        </is>
      </c>
      <c r="C92" t="inlineStr">
        <is>
          <t>ok</t>
        </is>
      </c>
      <c r="D92" t="n">
        <v>4</v>
      </c>
      <c r="E92" t="n">
        <v>4</v>
      </c>
      <c r="F92" t="n">
        <v>1</v>
      </c>
      <c r="G92" t="inlineStr">
        <is>
          <t>pages=1 js=True dam=0</t>
        </is>
      </c>
      <c r="H92" t="inlineStr">
        <is>
          <t>2026-10-04</t>
        </is>
      </c>
    </row>
    <row r="93">
      <c r="A93" t="inlineStr">
        <is>
          <t>oblu-helengeli.com</t>
        </is>
      </c>
      <c r="B93" t="inlineStr">
        <is>
          <t>crawl</t>
        </is>
      </c>
      <c r="C93" t="inlineStr">
        <is>
          <t>ok</t>
        </is>
      </c>
      <c r="D93" t="n">
        <v>2</v>
      </c>
      <c r="E93" t="n">
        <v>2</v>
      </c>
      <c r="F93" t="n">
        <v>1</v>
      </c>
      <c r="G93" t="inlineStr">
        <is>
          <t>pages=1 js=True dam=0</t>
        </is>
      </c>
      <c r="H93" t="inlineStr">
        <is>
          <t>2026-10-04</t>
        </is>
      </c>
    </row>
    <row r="94">
      <c r="A94" t="inlineStr">
        <is>
          <t>varu-atmosphere.com</t>
        </is>
      </c>
      <c r="B94" t="inlineStr">
        <is>
          <t>crawl</t>
        </is>
      </c>
      <c r="C94" t="inlineStr">
        <is>
          <t>blocked-partial</t>
        </is>
      </c>
      <c r="D94" t="n">
        <v>3</v>
      </c>
      <c r="E94" t="n">
        <v>3</v>
      </c>
      <c r="F94" t="n">
        <v>1</v>
      </c>
      <c r="G94" t="inlineStr">
        <is>
          <t>pages=1 js=True dam=0</t>
        </is>
      </c>
      <c r="H94" t="inlineStr">
        <is>
          <t>2026-10-04</t>
        </is>
      </c>
    </row>
    <row r="95">
      <c r="A95" t="inlineStr">
        <is>
          <t>tropical-islands.de</t>
        </is>
      </c>
      <c r="B95" t="inlineStr">
        <is>
          <t>crawl</t>
        </is>
      </c>
      <c r="C95" t="inlineStr">
        <is>
          <t>ok</t>
        </is>
      </c>
      <c r="D95" t="n">
        <v>8</v>
      </c>
      <c r="E95" t="n">
        <v>0</v>
      </c>
      <c r="F95" t="n">
        <v>1</v>
      </c>
      <c r="G95" t="inlineStr">
        <is>
          <t>pages=150 js=False dam=0</t>
        </is>
      </c>
      <c r="H95" t="inlineStr">
        <is>
          <t>2026-10-04</t>
        </is>
      </c>
    </row>
    <row r="96">
      <c r="A96" t="inlineStr">
        <is>
          <t>sixsenses.com</t>
        </is>
      </c>
      <c r="B96" t="inlineStr">
        <is>
          <t>crawl</t>
        </is>
      </c>
      <c r="C96" t="inlineStr">
        <is>
          <t>blocked</t>
        </is>
      </c>
      <c r="D96" t="n">
        <v>0</v>
      </c>
      <c r="E96" t="n">
        <v>0</v>
      </c>
      <c r="F96" t="n">
        <v>0</v>
      </c>
      <c r="G96" t="inlineStr"/>
      <c r="H96" t="inlineStr">
        <is>
          <t>2026-10-04</t>
        </is>
      </c>
    </row>
    <row r="97">
      <c r="A97" t="inlineStr">
        <is>
          <t>ozenreservebolifushi.com</t>
        </is>
      </c>
      <c r="B97" t="inlineStr">
        <is>
          <t>crawl</t>
        </is>
      </c>
      <c r="C97" t="inlineStr">
        <is>
          <t>blocked</t>
        </is>
      </c>
      <c r="D97" t="n">
        <v>0</v>
      </c>
      <c r="E97" t="n">
        <v>0</v>
      </c>
      <c r="F97" t="n">
        <v>0</v>
      </c>
      <c r="G97" t="inlineStr"/>
      <c r="H97" t="inlineStr">
        <is>
          <t>2026-10-04</t>
        </is>
      </c>
    </row>
    <row r="98">
      <c r="A98" t="inlineStr">
        <is>
          <t>filitheyo.com</t>
        </is>
      </c>
      <c r="B98" t="inlineStr">
        <is>
          <t>crawl</t>
        </is>
      </c>
      <c r="C98" t="inlineStr">
        <is>
          <t>blocked-partial</t>
        </is>
      </c>
      <c r="D98" t="n">
        <v>0</v>
      </c>
      <c r="E98" t="n">
        <v>0</v>
      </c>
      <c r="F98" t="n">
        <v>0</v>
      </c>
      <c r="G98" t="inlineStr">
        <is>
          <t>pages=1 js=True dam=0</t>
        </is>
      </c>
      <c r="H98" t="inlineStr">
        <is>
          <t>2026-10-04</t>
        </is>
      </c>
    </row>
    <row r="99">
      <c r="A99" t="inlineStr">
        <is>
          <t>joali.com</t>
        </is>
      </c>
      <c r="B99" t="inlineStr">
        <is>
          <t>crawl</t>
        </is>
      </c>
      <c r="C99" t="inlineStr">
        <is>
          <t>unreachable</t>
        </is>
      </c>
      <c r="D99" t="n">
        <v>0</v>
      </c>
      <c r="E99" t="n">
        <v>0</v>
      </c>
      <c r="F99" t="n">
        <v>0</v>
      </c>
      <c r="G99" t="inlineStr"/>
      <c r="H99" t="inlineStr">
        <is>
          <t>2026-10-04</t>
        </is>
      </c>
    </row>
    <row r="100">
      <c r="A100" t="inlineStr">
        <is>
          <t>joalibeing.com</t>
        </is>
      </c>
      <c r="B100" t="inlineStr">
        <is>
          <t>crawl</t>
        </is>
      </c>
      <c r="C100" t="inlineStr">
        <is>
          <t>unreachable</t>
        </is>
      </c>
      <c r="D100" t="n">
        <v>0</v>
      </c>
      <c r="E100" t="n">
        <v>0</v>
      </c>
      <c r="F100" t="n">
        <v>0</v>
      </c>
      <c r="G100" t="inlineStr"/>
      <c r="H100" t="inlineStr">
        <is>
          <t>2026-10-04</t>
        </is>
      </c>
    </row>
    <row r="101">
      <c r="A101" t="inlineStr">
        <is>
          <t>dreamlandmaldives.com</t>
        </is>
      </c>
      <c r="B101" t="inlineStr">
        <is>
          <t>crawl</t>
        </is>
      </c>
      <c r="C101" t="inlineStr">
        <is>
          <t>unreachable</t>
        </is>
      </c>
      <c r="D101" t="n">
        <v>0</v>
      </c>
      <c r="E101" t="n">
        <v>0</v>
      </c>
      <c r="F101" t="n">
        <v>0</v>
      </c>
      <c r="G101" t="inlineStr"/>
      <c r="H101" t="inlineStr">
        <is>
          <t>2026-10-04</t>
        </is>
      </c>
    </row>
    <row r="102">
      <c r="A102" t="inlineStr">
        <is>
          <t>hilton.com</t>
        </is>
      </c>
      <c r="B102" t="inlineStr">
        <is>
          <t>crawl</t>
        </is>
      </c>
      <c r="C102" t="inlineStr">
        <is>
          <t>unverified</t>
        </is>
      </c>
      <c r="D102" t="n">
        <v>0</v>
      </c>
      <c r="E102" t="n">
        <v>0</v>
      </c>
      <c r="F102" t="n">
        <v>0</v>
      </c>
      <c r="G102" t="inlineStr">
        <is>
          <t>resort name not found on page</t>
        </is>
      </c>
      <c r="H102" t="inlineStr">
        <is>
          <t>2026-10-04</t>
        </is>
      </c>
    </row>
    <row r="103">
      <c r="A103" t="inlineStr">
        <is>
          <t>sandies-bathala.com</t>
        </is>
      </c>
      <c r="B103" t="inlineStr">
        <is>
          <t>crawl</t>
        </is>
      </c>
      <c r="C103" t="inlineStr">
        <is>
          <t>unreachable</t>
        </is>
      </c>
      <c r="D103" t="n">
        <v>0</v>
      </c>
      <c r="E103" t="n">
        <v>0</v>
      </c>
      <c r="F103" t="n">
        <v>0</v>
      </c>
      <c r="G103" t="inlineStr"/>
      <c r="H103" t="inlineStr">
        <is>
          <t>2026-10-04</t>
        </is>
      </c>
    </row>
    <row r="104">
      <c r="A104" t="inlineStr">
        <is>
          <t>alilahotels.com</t>
        </is>
      </c>
      <c r="B104" t="inlineStr">
        <is>
          <t>crawl</t>
        </is>
      </c>
      <c r="C104" t="inlineStr">
        <is>
          <t>blocked</t>
        </is>
      </c>
      <c r="D104" t="n">
        <v>0</v>
      </c>
      <c r="E104" t="n">
        <v>0</v>
      </c>
      <c r="F104" t="n">
        <v>0</v>
      </c>
      <c r="G104" t="inlineStr"/>
      <c r="H104" t="inlineStr">
        <is>
          <t>2026-10-04</t>
        </is>
      </c>
    </row>
    <row r="105">
      <c r="A105" t="inlineStr">
        <is>
          <t>hyatt.com</t>
        </is>
      </c>
      <c r="B105" t="inlineStr">
        <is>
          <t>crawl</t>
        </is>
      </c>
      <c r="C105" t="inlineStr">
        <is>
          <t>unverified</t>
        </is>
      </c>
      <c r="D105" t="n">
        <v>0</v>
      </c>
      <c r="E105" t="n">
        <v>0</v>
      </c>
      <c r="F105" t="n">
        <v>0</v>
      </c>
      <c r="G105" t="inlineStr">
        <is>
          <t>resort name not found on page</t>
        </is>
      </c>
      <c r="H105" t="inlineStr">
        <is>
          <t>2026-10-04</t>
        </is>
      </c>
    </row>
    <row r="106">
      <c r="A106" t="inlineStr">
        <is>
          <t>baglionihotels.com</t>
        </is>
      </c>
      <c r="B106" t="inlineStr">
        <is>
          <t>crawl</t>
        </is>
      </c>
      <c r="C106" t="inlineStr">
        <is>
          <t>blocked</t>
        </is>
      </c>
      <c r="D106" t="n">
        <v>0</v>
      </c>
      <c r="E106" t="n">
        <v>0</v>
      </c>
      <c r="F106" t="n">
        <v>0</v>
      </c>
      <c r="G106" t="inlineStr"/>
      <c r="H106" t="inlineStr">
        <is>
          <t>2026-10-04</t>
        </is>
      </c>
    </row>
    <row r="107">
      <c r="A107" t="inlineStr">
        <is>
          <t>marriott.com</t>
        </is>
      </c>
      <c r="B107" t="inlineStr">
        <is>
          <t>crawl</t>
        </is>
      </c>
      <c r="C107" t="inlineStr">
        <is>
          <t>blocked</t>
        </is>
      </c>
      <c r="D107" t="n">
        <v>0</v>
      </c>
      <c r="E107" t="n">
        <v>0</v>
      </c>
      <c r="F107" t="n">
        <v>0</v>
      </c>
      <c r="G107" t="inlineStr"/>
      <c r="H107" t="inlineStr">
        <is>
          <t>2026-10-04</t>
        </is>
      </c>
    </row>
    <row r="108">
      <c r="A108" t="inlineStr">
        <is>
          <t>rihivelimaldives.com</t>
        </is>
      </c>
      <c r="B108" t="inlineStr">
        <is>
          <t>crawl</t>
        </is>
      </c>
      <c r="C108" t="inlineStr">
        <is>
          <t>ok</t>
        </is>
      </c>
      <c r="D108" t="n">
        <v>0</v>
      </c>
      <c r="E108" t="n">
        <v>0</v>
      </c>
      <c r="F108" t="n">
        <v>0</v>
      </c>
      <c r="G108" t="inlineStr">
        <is>
          <t>pages=1 js=False dam=0</t>
        </is>
      </c>
      <c r="H108" t="inlineStr">
        <is>
          <t>2026-10-04</t>
        </is>
      </c>
    </row>
    <row r="109">
      <c r="A109" t="inlineStr">
        <is>
          <t>rihiveli-maldives.com</t>
        </is>
      </c>
      <c r="B109" t="inlineStr">
        <is>
          <t>crawl</t>
        </is>
      </c>
      <c r="C109" t="inlineStr">
        <is>
          <t>blocked-partial</t>
        </is>
      </c>
      <c r="D109" t="n">
        <v>0</v>
      </c>
      <c r="E109" t="n">
        <v>0</v>
      </c>
      <c r="F109" t="n">
        <v>0</v>
      </c>
      <c r="G109" t="inlineStr">
        <is>
          <t>pages=1 js=True dam=0</t>
        </is>
      </c>
      <c r="H109" t="inlineStr">
        <is>
          <t>2026-10-04</t>
        </is>
      </c>
    </row>
    <row r="110">
      <c r="A110" t="inlineStr">
        <is>
          <t>nooemaldives.com</t>
        </is>
      </c>
      <c r="B110" t="inlineStr">
        <is>
          <t>crawl</t>
        </is>
      </c>
      <c r="C110" t="inlineStr">
        <is>
          <t>ok</t>
        </is>
      </c>
      <c r="D110" t="n">
        <v>0</v>
      </c>
      <c r="E110" t="n">
        <v>0</v>
      </c>
      <c r="F110" t="n">
        <v>0</v>
      </c>
      <c r="G110" t="inlineStr">
        <is>
          <t>pages=1 js=True dam=0</t>
        </is>
      </c>
      <c r="H110" t="inlineStr">
        <is>
          <t>2026-10-04</t>
        </is>
      </c>
    </row>
    <row r="111">
      <c r="A111" t="inlineStr">
        <is>
          <t>halcyonmaldives.com</t>
        </is>
      </c>
      <c r="B111" t="inlineStr">
        <is>
          <t>crawl</t>
        </is>
      </c>
      <c r="C111" t="inlineStr">
        <is>
          <t>blocked</t>
        </is>
      </c>
      <c r="D111" t="n">
        <v>0</v>
      </c>
      <c r="E111" t="n">
        <v>0</v>
      </c>
      <c r="F111" t="n">
        <v>0</v>
      </c>
      <c r="G111" t="inlineStr"/>
      <c r="H111" t="inlineStr">
        <is>
          <t>2026-10-04</t>
        </is>
      </c>
    </row>
    <row r="112">
      <c r="A112" t="inlineStr">
        <is>
          <t>melia.com</t>
        </is>
      </c>
      <c r="B112" t="inlineStr">
        <is>
          <t>crawl</t>
        </is>
      </c>
      <c r="C112" t="inlineStr">
        <is>
          <t>blocked</t>
        </is>
      </c>
      <c r="D112" t="n">
        <v>0</v>
      </c>
      <c r="E112" t="n">
        <v>0</v>
      </c>
      <c r="F112" t="n">
        <v>0</v>
      </c>
      <c r="G112" t="inlineStr"/>
      <c r="H112" t="inlineStr">
        <is>
          <t>2026-10-04</t>
        </is>
      </c>
    </row>
    <row r="113">
      <c r="A113" t="inlineStr">
        <is>
          <t>raffles.com</t>
        </is>
      </c>
      <c r="B113" t="inlineStr">
        <is>
          <t>crawl</t>
        </is>
      </c>
      <c r="C113" t="inlineStr">
        <is>
          <t>blocked</t>
        </is>
      </c>
      <c r="D113" t="n">
        <v>0</v>
      </c>
      <c r="E113" t="n">
        <v>0</v>
      </c>
      <c r="F113" t="n">
        <v>0</v>
      </c>
      <c r="G113" t="inlineStr"/>
      <c r="H113" t="inlineStr">
        <is>
          <t>2026-10-04</t>
        </is>
      </c>
    </row>
    <row r="114">
      <c r="A114" t="inlineStr">
        <is>
          <t>barcelo.com</t>
        </is>
      </c>
      <c r="B114" t="inlineStr">
        <is>
          <t>crawl</t>
        </is>
      </c>
      <c r="C114" t="inlineStr">
        <is>
          <t>unverified</t>
        </is>
      </c>
      <c r="D114" t="n">
        <v>0</v>
      </c>
      <c r="E114" t="n">
        <v>0</v>
      </c>
      <c r="F114" t="n">
        <v>0</v>
      </c>
      <c r="G114" t="inlineStr">
        <is>
          <t>resort name not found on page</t>
        </is>
      </c>
      <c r="H114" t="inlineStr">
        <is>
          <t>2026-10-04</t>
        </is>
      </c>
    </row>
    <row r="115">
      <c r="A115" t="inlineStr">
        <is>
          <t>kudadoo.com</t>
        </is>
      </c>
      <c r="B115" t="inlineStr">
        <is>
          <t>crawl</t>
        </is>
      </c>
      <c r="C115" t="inlineStr">
        <is>
          <t>ok</t>
        </is>
      </c>
      <c r="D115" t="n">
        <v>0</v>
      </c>
      <c r="E115" t="n">
        <v>0</v>
      </c>
      <c r="F115" t="n">
        <v>0</v>
      </c>
      <c r="G115" t="inlineStr">
        <is>
          <t>pages=1 js=True dam=2</t>
        </is>
      </c>
      <c r="H115" t="inlineStr">
        <is>
          <t>2026-10-04</t>
        </is>
      </c>
    </row>
    <row r="116">
      <c r="A116" t="inlineStr">
        <is>
          <t>hurawalhi.com</t>
        </is>
      </c>
      <c r="B116" t="inlineStr">
        <is>
          <t>crawl</t>
        </is>
      </c>
      <c r="C116" t="inlineStr">
        <is>
          <t>ok</t>
        </is>
      </c>
      <c r="D116" t="n">
        <v>0</v>
      </c>
      <c r="E116" t="n">
        <v>0</v>
      </c>
      <c r="F116" t="n">
        <v>0</v>
      </c>
      <c r="G116" t="inlineStr">
        <is>
          <t>pages=1 js=True dam=2</t>
        </is>
      </c>
      <c r="H116" t="inlineStr">
        <is>
          <t>2026-10-04</t>
        </is>
      </c>
    </row>
    <row r="117">
      <c r="A117" t="inlineStr">
        <is>
          <t>innahura.com</t>
        </is>
      </c>
      <c r="B117" t="inlineStr">
        <is>
          <t>crawl</t>
        </is>
      </c>
      <c r="C117" t="inlineStr">
        <is>
          <t>ok</t>
        </is>
      </c>
      <c r="D117" t="n">
        <v>0</v>
      </c>
      <c r="E117" t="n">
        <v>0</v>
      </c>
      <c r="F117" t="n">
        <v>0</v>
      </c>
      <c r="G117" t="inlineStr">
        <is>
          <t>pages=1 js=True dam=2</t>
        </is>
      </c>
      <c r="H117" t="inlineStr">
        <is>
          <t>2026-10-04</t>
        </is>
      </c>
    </row>
    <row r="118">
      <c r="A118" t="inlineStr">
        <is>
          <t>coastlinemaldives.com</t>
        </is>
      </c>
      <c r="B118" t="inlineStr">
        <is>
          <t>crawl</t>
        </is>
      </c>
      <c r="C118" t="inlineStr">
        <is>
          <t>unreachable</t>
        </is>
      </c>
      <c r="D118" t="n">
        <v>0</v>
      </c>
      <c r="E118" t="n">
        <v>0</v>
      </c>
      <c r="F118" t="n">
        <v>0</v>
      </c>
      <c r="G118" t="inlineStr"/>
      <c r="H118" t="inlineStr">
        <is>
          <t>2026-10-04</t>
        </is>
      </c>
    </row>
    <row r="119">
      <c r="A119" t="inlineStr">
        <is>
          <t>coastlineresidences.com</t>
        </is>
      </c>
      <c r="B119" t="inlineStr">
        <is>
          <t>crawl</t>
        </is>
      </c>
      <c r="C119" t="inlineStr">
        <is>
          <t>unverified</t>
        </is>
      </c>
      <c r="D119" t="n">
        <v>0</v>
      </c>
      <c r="E119" t="n">
        <v>0</v>
      </c>
      <c r="F119" t="n">
        <v>0</v>
      </c>
      <c r="G119" t="inlineStr">
        <is>
          <t>resort name not found on page</t>
        </is>
      </c>
      <c r="H119" t="inlineStr">
        <is>
          <t>2026-10-04</t>
        </is>
      </c>
    </row>
    <row r="120">
      <c r="A120" t="inlineStr">
        <is>
          <t>ritzcarlton.com</t>
        </is>
      </c>
      <c r="B120" t="inlineStr">
        <is>
          <t>crawl</t>
        </is>
      </c>
      <c r="C120" t="inlineStr">
        <is>
          <t>unreachable</t>
        </is>
      </c>
      <c r="D120" t="n">
        <v>0</v>
      </c>
      <c r="E120" t="n">
        <v>0</v>
      </c>
      <c r="F120" t="n">
        <v>0</v>
      </c>
      <c r="G120" t="inlineStr"/>
      <c r="H120" t="inlineStr">
        <is>
          <t>2026-10-04</t>
        </is>
      </c>
    </row>
    <row r="121">
      <c r="A121" t="inlineStr">
        <is>
          <t>nh-collection.com</t>
        </is>
      </c>
      <c r="B121" t="inlineStr">
        <is>
          <t>crawl</t>
        </is>
      </c>
      <c r="C121" t="inlineStr">
        <is>
          <t>blocked</t>
        </is>
      </c>
      <c r="D121" t="n">
        <v>0</v>
      </c>
      <c r="E121" t="n">
        <v>0</v>
      </c>
      <c r="F121" t="n">
        <v>0</v>
      </c>
      <c r="G121" t="inlineStr"/>
      <c r="H121" t="inlineStr">
        <is>
          <t>2026-10-04</t>
        </is>
      </c>
    </row>
    <row r="122">
      <c r="A122" t="inlineStr">
        <is>
          <t>nh-hotels.com</t>
        </is>
      </c>
      <c r="B122" t="inlineStr">
        <is>
          <t>crawl</t>
        </is>
      </c>
      <c r="C122" t="inlineStr">
        <is>
          <t>blocked</t>
        </is>
      </c>
      <c r="D122" t="n">
        <v>0</v>
      </c>
      <c r="E122" t="n">
        <v>0</v>
      </c>
      <c r="F122" t="n">
        <v>0</v>
      </c>
      <c r="G122" t="inlineStr"/>
      <c r="H122" t="inlineStr">
        <is>
          <t>2026-10-04</t>
        </is>
      </c>
    </row>
    <row r="123">
      <c r="A123" t="inlineStr">
        <is>
          <t>jawakaraislands.com</t>
        </is>
      </c>
      <c r="B123" t="inlineStr">
        <is>
          <t>crawl</t>
        </is>
      </c>
      <c r="C123" t="inlineStr">
        <is>
          <t>ok</t>
        </is>
      </c>
      <c r="D123" t="n">
        <v>0</v>
      </c>
      <c r="E123" t="n">
        <v>0</v>
      </c>
      <c r="F123" t="n">
        <v>0</v>
      </c>
      <c r="G123" t="inlineStr">
        <is>
          <t>pages=1 js=True dam=0</t>
        </is>
      </c>
      <c r="H123" t="inlineStr">
        <is>
          <t>2026-10-04</t>
        </is>
      </c>
    </row>
    <row r="124">
      <c r="A124" t="inlineStr">
        <is>
          <t>dhiggiri.com</t>
        </is>
      </c>
      <c r="B124" t="inlineStr">
        <is>
          <t>crawl</t>
        </is>
      </c>
      <c r="C124" t="inlineStr">
        <is>
          <t>ok</t>
        </is>
      </c>
      <c r="D124" t="n">
        <v>0</v>
      </c>
      <c r="E124" t="n">
        <v>0</v>
      </c>
      <c r="F124" t="n">
        <v>0</v>
      </c>
      <c r="G124" t="inlineStr">
        <is>
          <t>pages=2 js=True dam=0</t>
        </is>
      </c>
      <c r="H124" t="inlineStr">
        <is>
          <t>2026-10-04</t>
        </is>
      </c>
    </row>
    <row r="125">
      <c r="A125" t="inlineStr">
        <is>
          <t>so-maldives.com</t>
        </is>
      </c>
      <c r="B125" t="inlineStr">
        <is>
          <t>crawl</t>
        </is>
      </c>
      <c r="C125" t="inlineStr">
        <is>
          <t>unreachable</t>
        </is>
      </c>
      <c r="D125" t="n">
        <v>0</v>
      </c>
      <c r="E125" t="n">
        <v>0</v>
      </c>
      <c r="F125" t="n">
        <v>0</v>
      </c>
      <c r="G125" t="inlineStr"/>
      <c r="H125" t="inlineStr">
        <is>
          <t>2026-10-04</t>
        </is>
      </c>
    </row>
    <row r="126">
      <c r="A126" t="inlineStr">
        <is>
          <t>ozenlifemaadhoo.com</t>
        </is>
      </c>
      <c r="B126" t="inlineStr">
        <is>
          <t>crawl</t>
        </is>
      </c>
      <c r="C126" t="inlineStr">
        <is>
          <t>unverified</t>
        </is>
      </c>
      <c r="D126" t="n">
        <v>0</v>
      </c>
      <c r="E126" t="n">
        <v>0</v>
      </c>
      <c r="F126" t="n">
        <v>0</v>
      </c>
      <c r="G126" t="inlineStr">
        <is>
          <t>resort name not found on page</t>
        </is>
      </c>
      <c r="H126" t="inlineStr">
        <is>
          <t>2026-10-04</t>
        </is>
      </c>
    </row>
    <row r="127">
      <c r="A127" t="inlineStr">
        <is>
          <t>dusit.com</t>
        </is>
      </c>
      <c r="B127" t="inlineStr">
        <is>
          <t>crawl</t>
        </is>
      </c>
      <c r="C127" t="inlineStr">
        <is>
          <t>unverified</t>
        </is>
      </c>
      <c r="D127" t="n">
        <v>0</v>
      </c>
      <c r="E127" t="n">
        <v>0</v>
      </c>
      <c r="F127" t="n">
        <v>0</v>
      </c>
      <c r="G127" t="inlineStr">
        <is>
          <t>resort name not found on page</t>
        </is>
      </c>
      <c r="H127" t="inlineStr">
        <is>
          <t>2026-10-04</t>
        </is>
      </c>
    </row>
    <row r="128">
      <c r="A128" t="inlineStr">
        <is>
          <t>fourseasons.com</t>
        </is>
      </c>
      <c r="B128" t="inlineStr">
        <is>
          <t>crawl</t>
        </is>
      </c>
      <c r="C128" t="inlineStr">
        <is>
          <t>blocked</t>
        </is>
      </c>
      <c r="D128" t="n">
        <v>0</v>
      </c>
      <c r="E128" t="n">
        <v>0</v>
      </c>
      <c r="F128" t="n">
        <v>0</v>
      </c>
      <c r="G128" t="inlineStr"/>
      <c r="H128" t="inlineStr">
        <is>
          <t>2026-10-04</t>
        </is>
      </c>
    </row>
    <row r="129">
      <c r="A129" t="inlineStr">
        <is>
          <t>fihalhohi.com</t>
        </is>
      </c>
      <c r="B129" t="inlineStr">
        <is>
          <t>crawl</t>
        </is>
      </c>
      <c r="C129" t="inlineStr">
        <is>
          <t>unreachable</t>
        </is>
      </c>
      <c r="D129" t="n">
        <v>0</v>
      </c>
      <c r="E129" t="n">
        <v>0</v>
      </c>
      <c r="F129" t="n">
        <v>0</v>
      </c>
      <c r="G129" t="inlineStr"/>
      <c r="H129" t="inlineStr">
        <is>
          <t>2026-10-04</t>
        </is>
      </c>
    </row>
    <row r="130">
      <c r="A130" t="inlineStr">
        <is>
          <t>fihalhohi.net</t>
        </is>
      </c>
      <c r="B130" t="inlineStr">
        <is>
          <t>crawl</t>
        </is>
      </c>
      <c r="C130" t="inlineStr">
        <is>
          <t>unreachable</t>
        </is>
      </c>
      <c r="D130" t="n">
        <v>0</v>
      </c>
      <c r="E130" t="n">
        <v>0</v>
      </c>
      <c r="F130" t="n">
        <v>0</v>
      </c>
      <c r="G130" t="inlineStr"/>
      <c r="H130" t="inlineStr">
        <is>
          <t>2026-10-04</t>
        </is>
      </c>
    </row>
    <row r="131">
      <c r="A131" t="inlineStr">
        <is>
          <t>fairmont-maldives.com</t>
        </is>
      </c>
      <c r="B131" t="inlineStr">
        <is>
          <t>crawl</t>
        </is>
      </c>
      <c r="C131" t="inlineStr">
        <is>
          <t>ok</t>
        </is>
      </c>
      <c r="D131" t="n">
        <v>0</v>
      </c>
      <c r="E131" t="n">
        <v>0</v>
      </c>
      <c r="F131" t="n">
        <v>0</v>
      </c>
      <c r="G131" t="inlineStr">
        <is>
          <t>pages=1 js=True dam=0</t>
        </is>
      </c>
      <c r="H131" t="inlineStr">
        <is>
          <t>2026-10-04</t>
        </is>
      </c>
    </row>
    <row r="132">
      <c r="A132" t="inlineStr">
        <is>
          <t>jumeirah.com</t>
        </is>
      </c>
      <c r="B132" t="inlineStr">
        <is>
          <t>crawl</t>
        </is>
      </c>
      <c r="C132" t="inlineStr">
        <is>
          <t>ok</t>
        </is>
      </c>
      <c r="D132" t="n">
        <v>0</v>
      </c>
      <c r="E132" t="n">
        <v>0</v>
      </c>
      <c r="F132" t="n">
        <v>0</v>
      </c>
      <c r="G132" t="inlineStr">
        <is>
          <t>pages=1 js=False dam=1</t>
        </is>
      </c>
      <c r="H132" t="inlineStr">
        <is>
          <t>2026-10-04</t>
        </is>
      </c>
    </row>
    <row r="133">
      <c r="A133" t="inlineStr">
        <is>
          <t>pulse.dash.app/portals/kandima-maldives-official-library</t>
        </is>
      </c>
      <c r="B133" t="inlineStr">
        <is>
          <t>dash-api</t>
        </is>
      </c>
      <c r="C133" t="inlineStr">
        <is>
          <t>ok</t>
        </is>
      </c>
      <c r="D133" t="n">
        <v>14</v>
      </c>
      <c r="E133" t="n">
        <v>14</v>
      </c>
      <c r="F133" t="n">
        <v>0</v>
      </c>
      <c r="G133" t="inlineStr">
        <is>
          <t>Kandima Maldives Official Library</t>
        </is>
      </c>
      <c r="H133" t="inlineStr">
        <is>
          <t>2026-10-04</t>
        </is>
      </c>
    </row>
    <row r="134">
      <c r="A134" t="inlineStr">
        <is>
          <t>pulse.dash.app/portals/nova-maldives-official-library</t>
        </is>
      </c>
      <c r="B134" t="inlineStr">
        <is>
          <t>dash-api</t>
        </is>
      </c>
      <c r="C134" t="inlineStr">
        <is>
          <t>ok</t>
        </is>
      </c>
      <c r="D134" t="n">
        <v>30</v>
      </c>
      <c r="E134" t="n">
        <v>30</v>
      </c>
      <c r="F134" t="n">
        <v>0</v>
      </c>
      <c r="G134" t="inlineStr">
        <is>
          <t>Nova Maldives Official Library</t>
        </is>
      </c>
      <c r="H134" t="inlineStr">
        <is>
          <t>2026-10-04</t>
        </is>
      </c>
    </row>
    <row r="135">
      <c r="A135" t="inlineStr">
        <is>
          <t>pulse.dash.app/portals/pulse-hotels-and-resorts</t>
        </is>
      </c>
      <c r="B135" t="inlineStr">
        <is>
          <t>dash-api</t>
        </is>
      </c>
      <c r="C135" t="inlineStr">
        <is>
          <t>ok</t>
        </is>
      </c>
      <c r="D135" t="n">
        <v>102</v>
      </c>
      <c r="E135" t="n">
        <v>58</v>
      </c>
      <c r="F135" t="n">
        <v>0</v>
      </c>
      <c r="G135" t="inlineStr">
        <is>
          <t>Pulse Hotels &amp; Resorts - Brand Assets</t>
        </is>
      </c>
      <c r="H135" t="inlineStr">
        <is>
          <t>2026-10-04</t>
        </is>
      </c>
    </row>
    <row r="136">
      <c r="A136" t="inlineStr">
        <is>
          <t>villaresorts.dash.app/portals/villa-resorts</t>
        </is>
      </c>
      <c r="B136" t="inlineStr">
        <is>
          <t>dash-api</t>
        </is>
      </c>
      <c r="C136" t="inlineStr">
        <is>
          <t>ok</t>
        </is>
      </c>
      <c r="D136" t="n">
        <v>54</v>
      </c>
      <c r="E136" t="n">
        <v>54</v>
      </c>
      <c r="F136" t="n">
        <v>0</v>
      </c>
      <c r="G136" t="inlineStr">
        <is>
          <t>Villa Resorts</t>
        </is>
      </c>
      <c r="H136" t="inlineStr">
        <is>
          <t>2026-10-04</t>
        </is>
      </c>
    </row>
    <row r="137">
      <c r="A137" t="inlineStr">
        <is>
          <t>villaresorts.dash.app/portals/villa-nautica</t>
        </is>
      </c>
      <c r="B137" t="inlineStr">
        <is>
          <t>dash-api</t>
        </is>
      </c>
      <c r="C137" t="inlineStr">
        <is>
          <t>ok</t>
        </is>
      </c>
      <c r="D137" t="n">
        <v>15</v>
      </c>
      <c r="E137" t="n">
        <v>0</v>
      </c>
      <c r="F137" t="n">
        <v>0</v>
      </c>
      <c r="G137" t="inlineStr">
        <is>
          <t>Villa Nautica</t>
        </is>
      </c>
      <c r="H137" t="inlineStr">
        <is>
          <t>2026-10-04</t>
        </is>
      </c>
    </row>
    <row r="138">
      <c r="A138" t="inlineStr">
        <is>
          <t>villaresorts.dash.app/portals/villa-park</t>
        </is>
      </c>
      <c r="B138" t="inlineStr">
        <is>
          <t>dash-api</t>
        </is>
      </c>
      <c r="C138" t="inlineStr">
        <is>
          <t>ok</t>
        </is>
      </c>
      <c r="D138" t="n">
        <v>14</v>
      </c>
      <c r="E138" t="n">
        <v>0</v>
      </c>
      <c r="F138" t="n">
        <v>0</v>
      </c>
      <c r="G138" t="inlineStr">
        <is>
          <t>Villa Park</t>
        </is>
      </c>
      <c r="H138" t="inlineStr">
        <is>
          <t>2026-10-04</t>
        </is>
      </c>
    </row>
    <row r="139">
      <c r="A139" t="inlineStr">
        <is>
          <t>villaresorts.dash.app/portals/royal-island</t>
        </is>
      </c>
      <c r="B139" t="inlineStr">
        <is>
          <t>dash-api</t>
        </is>
      </c>
      <c r="C139" t="inlineStr">
        <is>
          <t>ok</t>
        </is>
      </c>
      <c r="D139" t="n">
        <v>10</v>
      </c>
      <c r="E139" t="n">
        <v>0</v>
      </c>
      <c r="F139" t="n">
        <v>0</v>
      </c>
      <c r="G139" t="inlineStr">
        <is>
          <t>Royal Island</t>
        </is>
      </c>
      <c r="H139" t="inlineStr">
        <is>
          <t>2026-10-04</t>
        </is>
      </c>
    </row>
    <row r="140">
      <c r="A140" t="inlineStr">
        <is>
          <t>fushifaru.com</t>
        </is>
      </c>
      <c r="B140" t="inlineStr">
        <is>
          <t>crawl</t>
        </is>
      </c>
      <c r="C140" t="inlineStr">
        <is>
          <t>blocked-partial</t>
        </is>
      </c>
      <c r="D140" t="n">
        <v>32</v>
      </c>
      <c r="E140" t="n">
        <v>32</v>
      </c>
      <c r="F140" t="n">
        <v>0</v>
      </c>
      <c r="G140" t="inlineStr">
        <is>
          <t>pages=34 js=False dam=0</t>
        </is>
      </c>
      <c r="H140" t="inlineStr">
        <is>
          <t>2026-10-04</t>
        </is>
      </c>
    </row>
    <row r="141">
      <c r="A141" t="inlineStr">
        <is>
          <t>fairmont.com</t>
        </is>
      </c>
      <c r="B141" t="inlineStr">
        <is>
          <t>crawl</t>
        </is>
      </c>
      <c r="C141" t="inlineStr">
        <is>
          <t>unverified</t>
        </is>
      </c>
      <c r="D141" t="n">
        <v>0</v>
      </c>
      <c r="E141" t="n">
        <v>0</v>
      </c>
      <c r="F141" t="n">
        <v>0</v>
      </c>
      <c r="G141" t="inlineStr">
        <is>
          <t>resort name not found on page</t>
        </is>
      </c>
      <c r="H141" t="inlineStr">
        <is>
          <t>2026-10-04</t>
        </is>
      </c>
    </row>
    <row r="142">
      <c r="A142" t="inlineStr">
        <is>
          <t>soneva.dash.app/portals/media-library</t>
        </is>
      </c>
      <c r="B142" t="inlineStr">
        <is>
          <t>dash-api</t>
        </is>
      </c>
      <c r="C142" t="inlineStr">
        <is>
          <t>login-required</t>
        </is>
      </c>
      <c r="D142" t="n">
        <v>0</v>
      </c>
      <c r="E142" t="n">
        <v>0</v>
      </c>
      <c r="F142" t="n">
        <v>0</v>
      </c>
      <c r="G142" t="inlineStr">
        <is>
          <t>Media Library</t>
        </is>
      </c>
      <c r="H142" t="inlineStr">
        <is>
          <t>2026-10-04</t>
        </is>
      </c>
    </row>
    <row r="143">
      <c r="A143" t="inlineStr">
        <is>
          <t>soneva.dash.app/portals/brand-assets</t>
        </is>
      </c>
      <c r="B143" t="inlineStr">
        <is>
          <t>dash-api</t>
        </is>
      </c>
      <c r="C143" t="inlineStr">
        <is>
          <t>login-required</t>
        </is>
      </c>
      <c r="D143" t="n">
        <v>0</v>
      </c>
      <c r="E143" t="n">
        <v>0</v>
      </c>
      <c r="F143" t="n">
        <v>0</v>
      </c>
      <c r="G143" t="inlineStr">
        <is>
          <t xml:space="preserve">Brand Assets </t>
        </is>
      </c>
      <c r="H143" t="inlineStr">
        <is>
          <t>2026-10-04</t>
        </is>
      </c>
    </row>
    <row r="144">
      <c r="A144" t="inlineStr">
        <is>
          <t>reethibeach.com</t>
        </is>
      </c>
      <c r="B144" t="inlineStr">
        <is>
          <t>crawl</t>
        </is>
      </c>
      <c r="C144" t="inlineStr">
        <is>
          <t>unverified</t>
        </is>
      </c>
      <c r="D144" t="n">
        <v>0</v>
      </c>
      <c r="E144" t="n">
        <v>0</v>
      </c>
      <c r="F144" t="n">
        <v>0</v>
      </c>
      <c r="G144" t="inlineStr">
        <is>
          <t>resort name not found on page</t>
        </is>
      </c>
      <c r="H144" t="inlineStr">
        <is>
          <t>2026-10-04</t>
        </is>
      </c>
    </row>
    <row r="145">
      <c r="A145" t="inlineStr">
        <is>
          <t>erimaldives.com</t>
        </is>
      </c>
      <c r="B145" t="inlineStr">
        <is>
          <t>crawl</t>
        </is>
      </c>
      <c r="C145" t="inlineStr">
        <is>
          <t>ok</t>
        </is>
      </c>
      <c r="D145" t="n">
        <v>0</v>
      </c>
      <c r="E145" t="n">
        <v>0</v>
      </c>
      <c r="F145" t="n">
        <v>0</v>
      </c>
      <c r="G145" t="inlineStr">
        <is>
          <t>pages=70 js=False dam=13</t>
        </is>
      </c>
      <c r="H145" t="inlineStr">
        <is>
          <t>2026-10-04</t>
        </is>
      </c>
    </row>
    <row r="146">
      <c r="A146" t="inlineStr">
        <is>
          <t>tourism.gov.mv</t>
        </is>
      </c>
      <c r="B146" t="inlineStr">
        <is>
          <t>register</t>
        </is>
      </c>
      <c r="C146" t="inlineStr">
        <is>
          <t>no-list</t>
        </is>
      </c>
      <c r="D146" t="n">
        <v>0</v>
      </c>
      <c r="E146" t="n">
        <v>0</v>
      </c>
      <c r="F146" t="n">
        <v>0</v>
      </c>
      <c r="G146" t="inlineStr">
        <is>
          <t>0 agency domains</t>
        </is>
      </c>
      <c r="H146" t="inlineStr">
        <is>
          <t>2026-10-04</t>
        </is>
      </c>
    </row>
    <row r="147">
      <c r="A147" t="inlineStr">
        <is>
          <t>kellyan.co.jp</t>
        </is>
      </c>
      <c r="B147" t="inlineStr">
        <is>
          <t>crawl</t>
        </is>
      </c>
      <c r="C147" t="inlineStr">
        <is>
          <t>ok</t>
        </is>
      </c>
      <c r="D147" t="n">
        <v>0</v>
      </c>
      <c r="E147" t="n">
        <v>0</v>
      </c>
      <c r="F147" t="n">
        <v>0</v>
      </c>
      <c r="G147" t="inlineStr">
        <is>
          <t>pages=12 js=False dam=0</t>
        </is>
      </c>
      <c r="H147" t="inlineStr">
        <is>
          <t>2026-10-04</t>
        </is>
      </c>
    </row>
    <row r="148">
      <c r="A148" t="inlineStr">
        <is>
          <t>innermaldives.com</t>
        </is>
      </c>
      <c r="B148" t="inlineStr">
        <is>
          <t>crawl</t>
        </is>
      </c>
      <c r="C148" t="inlineStr">
        <is>
          <t>ok</t>
        </is>
      </c>
      <c r="D148" t="n">
        <v>0</v>
      </c>
      <c r="E148" t="n">
        <v>0</v>
      </c>
      <c r="F148" t="n">
        <v>0</v>
      </c>
      <c r="G148" t="inlineStr">
        <is>
          <t>pages=12 js=False dam=62</t>
        </is>
      </c>
      <c r="H148" t="inlineStr">
        <is>
          <t>2026-10-04</t>
        </is>
      </c>
    </row>
    <row r="149">
      <c r="A149" t="inlineStr">
        <is>
          <t>voyagesmaldives.com</t>
        </is>
      </c>
      <c r="B149" t="inlineStr">
        <is>
          <t>crawl</t>
        </is>
      </c>
      <c r="C149" t="inlineStr">
        <is>
          <t>ok</t>
        </is>
      </c>
      <c r="D149" t="n">
        <v>1</v>
      </c>
      <c r="E149" t="n">
        <v>0</v>
      </c>
      <c r="F149" t="n">
        <v>0</v>
      </c>
      <c r="G149" t="inlineStr">
        <is>
          <t>pages=27 js=False dam=1</t>
        </is>
      </c>
      <c r="H149" t="inlineStr">
        <is>
          <t>2026-10-04</t>
        </is>
      </c>
    </row>
    <row r="150">
      <c r="A150" t="inlineStr">
        <is>
          <t>unihotel.org</t>
        </is>
      </c>
      <c r="B150" t="inlineStr">
        <is>
          <t>crawl</t>
        </is>
      </c>
      <c r="C150" t="inlineStr">
        <is>
          <t>ok</t>
        </is>
      </c>
      <c r="D150" t="n">
        <v>18</v>
      </c>
      <c r="E150" t="n">
        <v>0</v>
      </c>
      <c r="F150" t="n">
        <v>0</v>
      </c>
      <c r="G150" t="inlineStr">
        <is>
          <t>pages=150 js=False dam=0</t>
        </is>
      </c>
      <c r="H150" t="inlineStr">
        <is>
          <t>2026-10-04</t>
        </is>
      </c>
    </row>
    <row r="151">
      <c r="A151" t="inlineStr">
        <is>
          <t>hummingbird.travel</t>
        </is>
      </c>
      <c r="B151" t="inlineStr">
        <is>
          <t>crawl</t>
        </is>
      </c>
      <c r="C151" t="inlineStr">
        <is>
          <t>ok</t>
        </is>
      </c>
      <c r="D151" t="n">
        <v>12</v>
      </c>
      <c r="E151" t="n">
        <v>0</v>
      </c>
      <c r="F151" t="n">
        <v>0</v>
      </c>
      <c r="G151" t="inlineStr">
        <is>
          <t>pages=150 js=False dam=2</t>
        </is>
      </c>
      <c r="H151" t="inlineStr">
        <is>
          <t>2026-10-04</t>
        </is>
      </c>
    </row>
    <row r="152">
      <c r="A152" t="inlineStr">
        <is>
          <t>travelconnectionmaldives.com</t>
        </is>
      </c>
      <c r="B152" t="inlineStr">
        <is>
          <t>crawl</t>
        </is>
      </c>
      <c r="C152" t="inlineStr">
        <is>
          <t>ok</t>
        </is>
      </c>
      <c r="D152" t="n">
        <v>0</v>
      </c>
      <c r="E152" t="n">
        <v>0</v>
      </c>
      <c r="F152" t="n">
        <v>0</v>
      </c>
      <c r="G152" t="inlineStr">
        <is>
          <t>pages=1 js=False dam=0</t>
        </is>
      </c>
      <c r="H152" t="inlineStr">
        <is>
          <t>2026-10-04</t>
        </is>
      </c>
    </row>
    <row r="153">
      <c r="A153" t="inlineStr">
        <is>
          <t>suntravelsmaldives.com</t>
        </is>
      </c>
      <c r="B153" t="inlineStr">
        <is>
          <t>crawl</t>
        </is>
      </c>
      <c r="C153" t="inlineStr">
        <is>
          <t>ok</t>
        </is>
      </c>
      <c r="D153" t="n">
        <v>0</v>
      </c>
      <c r="E153" t="n">
        <v>0</v>
      </c>
      <c r="F153" t="n">
        <v>0</v>
      </c>
      <c r="G153" t="inlineStr">
        <is>
          <t>pages=139 js=False dam=0</t>
        </is>
      </c>
      <c r="H153" t="inlineStr">
        <is>
          <t>2026-10-04</t>
        </is>
      </c>
    </row>
    <row r="154">
      <c r="A154" t="inlineStr">
        <is>
          <t>mondomaldive.it</t>
        </is>
      </c>
      <c r="B154" t="inlineStr">
        <is>
          <t>crawl</t>
        </is>
      </c>
      <c r="C154" t="inlineStr">
        <is>
          <t>ok</t>
        </is>
      </c>
      <c r="D154" t="n">
        <v>0</v>
      </c>
      <c r="E154" t="n">
        <v>0</v>
      </c>
      <c r="F154" t="n">
        <v>0</v>
      </c>
      <c r="G154" t="inlineStr">
        <is>
          <t>pages=150 js=False dam=0</t>
        </is>
      </c>
      <c r="H154" t="inlineStr">
        <is>
          <t>2026-10-04</t>
        </is>
      </c>
    </row>
    <row r="155">
      <c r="A155" t="inlineStr">
        <is>
          <t>resortlife.mv</t>
        </is>
      </c>
      <c r="B155" t="inlineStr">
        <is>
          <t>crawl</t>
        </is>
      </c>
      <c r="C155" t="inlineStr">
        <is>
          <t>unreachable</t>
        </is>
      </c>
      <c r="D155" t="n">
        <v>0</v>
      </c>
      <c r="E155" t="n">
        <v>0</v>
      </c>
      <c r="F155" t="n">
        <v>0</v>
      </c>
      <c r="G155" t="inlineStr"/>
      <c r="H155" t="inlineStr">
        <is>
          <t>2026-10-04</t>
        </is>
      </c>
    </row>
    <row r="156">
      <c r="A156" t="inlineStr">
        <is>
          <t>islandsmaldives.com</t>
        </is>
      </c>
      <c r="B156" t="inlineStr">
        <is>
          <t>crawl</t>
        </is>
      </c>
      <c r="C156" t="inlineStr">
        <is>
          <t>ok</t>
        </is>
      </c>
      <c r="D156" t="n">
        <v>0</v>
      </c>
      <c r="E156" t="n">
        <v>0</v>
      </c>
      <c r="F156" t="n">
        <v>0</v>
      </c>
      <c r="G156" t="inlineStr">
        <is>
          <t>pages=2 js=False dam=0</t>
        </is>
      </c>
      <c r="H156" t="inlineStr">
        <is>
          <t>2026-10-04</t>
        </is>
      </c>
    </row>
    <row r="157">
      <c r="A157" t="inlineStr">
        <is>
          <t>maldivesdmc.com</t>
        </is>
      </c>
      <c r="B157" t="inlineStr">
        <is>
          <t>crawl</t>
        </is>
      </c>
      <c r="C157" t="inlineStr">
        <is>
          <t>ok</t>
        </is>
      </c>
      <c r="D157" t="n">
        <v>0</v>
      </c>
      <c r="E157" t="n">
        <v>0</v>
      </c>
      <c r="F157" t="n">
        <v>0</v>
      </c>
      <c r="G157" t="inlineStr">
        <is>
          <t>pages=2 js=False dam=0</t>
        </is>
      </c>
      <c r="H157" t="inlineStr">
        <is>
          <t>2026-10-04</t>
        </is>
      </c>
    </row>
    <row r="158">
      <c r="A158" t="inlineStr">
        <is>
          <t>ablemaldives.com</t>
        </is>
      </c>
      <c r="B158" t="inlineStr">
        <is>
          <t>crawl</t>
        </is>
      </c>
      <c r="C158" t="inlineStr">
        <is>
          <t>unreachable</t>
        </is>
      </c>
      <c r="D158" t="n">
        <v>0</v>
      </c>
      <c r="E158" t="n">
        <v>0</v>
      </c>
      <c r="F158" t="n">
        <v>0</v>
      </c>
      <c r="G158" t="inlineStr"/>
      <c r="H158" t="inlineStr">
        <is>
          <t>2026-10-04</t>
        </is>
      </c>
    </row>
    <row r="159">
      <c r="A159" t="inlineStr">
        <is>
          <t>maldives-travel.com</t>
        </is>
      </c>
      <c r="B159" t="inlineStr">
        <is>
          <t>crawl</t>
        </is>
      </c>
      <c r="C159" t="inlineStr">
        <is>
          <t>unreachable</t>
        </is>
      </c>
      <c r="D159" t="n">
        <v>0</v>
      </c>
      <c r="E159" t="n">
        <v>0</v>
      </c>
      <c r="F159" t="n">
        <v>0</v>
      </c>
      <c r="G159" t="inlineStr"/>
      <c r="H159" t="inlineStr">
        <is>
          <t>2026-10-04</t>
        </is>
      </c>
    </row>
    <row r="160">
      <c r="A160" t="inlineStr">
        <is>
          <t>maldivestravelspot.com</t>
        </is>
      </c>
      <c r="B160" t="inlineStr">
        <is>
          <t>crawl</t>
        </is>
      </c>
      <c r="C160" t="inlineStr">
        <is>
          <t>unreachable</t>
        </is>
      </c>
      <c r="D160" t="n">
        <v>0</v>
      </c>
      <c r="E160" t="n">
        <v>0</v>
      </c>
      <c r="F160" t="n">
        <v>0</v>
      </c>
      <c r="G160" t="inlineStr"/>
      <c r="H160" t="inlineStr">
        <is>
          <t>2026-10-04</t>
        </is>
      </c>
    </row>
    <row r="161">
      <c r="A161" t="inlineStr">
        <is>
          <t>capitaltravel.com</t>
        </is>
      </c>
      <c r="B161" t="inlineStr">
        <is>
          <t>crawl</t>
        </is>
      </c>
      <c r="C161" t="inlineStr">
        <is>
          <t>ok</t>
        </is>
      </c>
      <c r="D161" t="n">
        <v>0</v>
      </c>
      <c r="E161" t="n">
        <v>0</v>
      </c>
      <c r="F161" t="n">
        <v>0</v>
      </c>
      <c r="G161" t="inlineStr">
        <is>
          <t>pages=150 js=False dam=0</t>
        </is>
      </c>
      <c r="H161" t="inlineStr">
        <is>
          <t>2026-10-04</t>
        </is>
      </c>
    </row>
    <row r="162">
      <c r="A162" t="inlineStr">
        <is>
          <t>maldivesbookings.com</t>
        </is>
      </c>
      <c r="B162" t="inlineStr">
        <is>
          <t>crawl</t>
        </is>
      </c>
      <c r="C162" t="inlineStr">
        <is>
          <t>unreachable</t>
        </is>
      </c>
      <c r="D162" t="n">
        <v>0</v>
      </c>
      <c r="E162" t="n">
        <v>0</v>
      </c>
      <c r="F162" t="n">
        <v>0</v>
      </c>
      <c r="G162" t="inlineStr"/>
      <c r="H162" t="inlineStr">
        <is>
          <t>2026-10-04</t>
        </is>
      </c>
    </row>
    <row r="163">
      <c r="A163" t="inlineStr">
        <is>
          <t>lilyhotels.com</t>
        </is>
      </c>
      <c r="B163" t="inlineStr">
        <is>
          <t>crawl</t>
        </is>
      </c>
      <c r="C163" t="inlineStr">
        <is>
          <t>ok</t>
        </is>
      </c>
      <c r="D163" t="n">
        <v>0</v>
      </c>
      <c r="E163" t="n">
        <v>0</v>
      </c>
      <c r="F163" t="n">
        <v>0</v>
      </c>
      <c r="G163" t="inlineStr">
        <is>
          <t>pages=4 js=True dam=0</t>
        </is>
      </c>
      <c r="H163" t="inlineStr">
        <is>
          <t>2026-10-04</t>
        </is>
      </c>
    </row>
    <row r="164">
      <c r="A164" t="inlineStr">
        <is>
          <t>maldivesholidayoffers.com</t>
        </is>
      </c>
      <c r="B164" t="inlineStr">
        <is>
          <t>crawl</t>
        </is>
      </c>
      <c r="C164" t="inlineStr">
        <is>
          <t>ok</t>
        </is>
      </c>
      <c r="D164" t="n">
        <v>1</v>
      </c>
      <c r="E164" t="n">
        <v>0</v>
      </c>
      <c r="F164" t="n">
        <v>0</v>
      </c>
      <c r="G164" t="inlineStr">
        <is>
          <t>pages=72 js=False dam=2</t>
        </is>
      </c>
      <c r="H164" t="inlineStr">
        <is>
          <t>2026-10-04</t>
        </is>
      </c>
    </row>
    <row r="165">
      <c r="A165" t="inlineStr">
        <is>
          <t>mymaldives.com</t>
        </is>
      </c>
      <c r="B165" t="inlineStr">
        <is>
          <t>crawl</t>
        </is>
      </c>
      <c r="C165" t="inlineStr">
        <is>
          <t>ok</t>
        </is>
      </c>
      <c r="D165" t="n">
        <v>0</v>
      </c>
      <c r="E165" t="n">
        <v>0</v>
      </c>
      <c r="F165" t="n">
        <v>0</v>
      </c>
      <c r="G165" t="inlineStr">
        <is>
          <t>pages=150 js=False dam=1</t>
        </is>
      </c>
      <c r="H165" t="inlineStr">
        <is>
          <t>2026-10-04</t>
        </is>
      </c>
    </row>
    <row r="166">
      <c r="A166" t="inlineStr">
        <is>
          <t>simplymaldives.co.uk</t>
        </is>
      </c>
      <c r="B166" t="inlineStr">
        <is>
          <t>crawl</t>
        </is>
      </c>
      <c r="C166" t="inlineStr">
        <is>
          <t>ok</t>
        </is>
      </c>
      <c r="D166" t="n">
        <v>0</v>
      </c>
      <c r="E166" t="n">
        <v>0</v>
      </c>
      <c r="F166" t="n">
        <v>0</v>
      </c>
      <c r="G166" t="inlineStr">
        <is>
          <t>pages=150 js=False dam=0</t>
        </is>
      </c>
      <c r="H166" t="inlineStr">
        <is>
          <t>2026-10-04</t>
        </is>
      </c>
    </row>
    <row r="167">
      <c r="A167" t="inlineStr">
        <is>
          <t>atollsmaldives.com</t>
        </is>
      </c>
      <c r="B167" t="inlineStr">
        <is>
          <t>crawl</t>
        </is>
      </c>
      <c r="C167" t="inlineStr">
        <is>
          <t>unreachable</t>
        </is>
      </c>
      <c r="D167" t="n">
        <v>0</v>
      </c>
      <c r="E167" t="n">
        <v>0</v>
      </c>
      <c r="F167" t="n">
        <v>0</v>
      </c>
      <c r="G167" t="inlineStr"/>
      <c r="H167" t="inlineStr">
        <is>
          <t>2026-10-04</t>
        </is>
      </c>
    </row>
    <row r="168">
      <c r="A168" t="inlineStr">
        <is>
          <t>ocean-maldives.com</t>
        </is>
      </c>
      <c r="B168" t="inlineStr">
        <is>
          <t>crawl</t>
        </is>
      </c>
      <c r="C168" t="inlineStr">
        <is>
          <t>unreachable</t>
        </is>
      </c>
      <c r="D168" t="n">
        <v>0</v>
      </c>
      <c r="E168" t="n">
        <v>0</v>
      </c>
      <c r="F168" t="n">
        <v>0</v>
      </c>
      <c r="G168" t="inlineStr"/>
      <c r="H168" t="inlineStr">
        <is>
          <t>2026-10-04</t>
        </is>
      </c>
    </row>
    <row r="169">
      <c r="A169" t="inlineStr">
        <is>
          <t>maldivesresorts.com</t>
        </is>
      </c>
      <c r="B169" t="inlineStr">
        <is>
          <t>crawl</t>
        </is>
      </c>
      <c r="C169" t="inlineStr">
        <is>
          <t>blocked-partial</t>
        </is>
      </c>
      <c r="D169" t="n">
        <v>0</v>
      </c>
      <c r="E169" t="n">
        <v>0</v>
      </c>
      <c r="F169" t="n">
        <v>0</v>
      </c>
      <c r="G169" t="inlineStr">
        <is>
          <t>pages=1 js=False dam=0</t>
        </is>
      </c>
      <c r="H169" t="inlineStr">
        <is>
          <t>2026-10-04</t>
        </is>
      </c>
    </row>
    <row r="170">
      <c r="A170" t="inlineStr">
        <is>
          <t>maldivestraveller.mv</t>
        </is>
      </c>
      <c r="B170" t="inlineStr">
        <is>
          <t>crawl</t>
        </is>
      </c>
      <c r="C170" t="inlineStr">
        <is>
          <t>ok</t>
        </is>
      </c>
      <c r="D170" t="n">
        <v>0</v>
      </c>
      <c r="E170" t="n">
        <v>0</v>
      </c>
      <c r="F170" t="n">
        <v>0</v>
      </c>
      <c r="G170" t="inlineStr">
        <is>
          <t>pages=150 js=False dam=0</t>
        </is>
      </c>
      <c r="H170" t="inlineStr">
        <is>
          <t>2026-10-04</t>
        </is>
      </c>
    </row>
    <row r="171">
      <c r="A171" t="inlineStr">
        <is>
          <t>maldiveslovers.com</t>
        </is>
      </c>
      <c r="B171" t="inlineStr">
        <is>
          <t>crawl</t>
        </is>
      </c>
      <c r="C171" t="inlineStr">
        <is>
          <t>ok</t>
        </is>
      </c>
      <c r="D171" t="n">
        <v>0</v>
      </c>
      <c r="E171" t="n">
        <v>0</v>
      </c>
      <c r="F171" t="n">
        <v>0</v>
      </c>
      <c r="G171" t="inlineStr">
        <is>
          <t>pages=1 js=False dam=0</t>
        </is>
      </c>
      <c r="H171" t="inlineStr">
        <is>
          <t>2026-10-04</t>
        </is>
      </c>
    </row>
    <row r="172">
      <c r="A172" t="inlineStr">
        <is>
          <t>allmaldives.com</t>
        </is>
      </c>
      <c r="B172" t="inlineStr">
        <is>
          <t>crawl</t>
        </is>
      </c>
      <c r="C172" t="inlineStr">
        <is>
          <t>blocked-partial</t>
        </is>
      </c>
      <c r="D172" t="n">
        <v>0</v>
      </c>
      <c r="E172" t="n">
        <v>0</v>
      </c>
      <c r="F172" t="n">
        <v>0</v>
      </c>
      <c r="G172" t="inlineStr">
        <is>
          <t>pages=1 js=False dam=0</t>
        </is>
      </c>
      <c r="H172" t="inlineStr">
        <is>
          <t>2026-10-04</t>
        </is>
      </c>
    </row>
    <row r="173">
      <c r="A173" t="inlineStr">
        <is>
          <t>maldivesfinest.com</t>
        </is>
      </c>
      <c r="B173" t="inlineStr">
        <is>
          <t>crawl</t>
        </is>
      </c>
      <c r="C173" t="inlineStr">
        <is>
          <t>unreachable</t>
        </is>
      </c>
      <c r="D173" t="n">
        <v>0</v>
      </c>
      <c r="E173" t="n">
        <v>0</v>
      </c>
      <c r="F173" t="n">
        <v>0</v>
      </c>
      <c r="G173" t="inlineStr"/>
      <c r="H173" t="inlineStr">
        <is>
          <t>2026-10-04</t>
        </is>
      </c>
    </row>
    <row r="174">
      <c r="A174" t="inlineStr">
        <is>
          <t>maldivesmagazine.com</t>
        </is>
      </c>
      <c r="B174" t="inlineStr">
        <is>
          <t>crawl</t>
        </is>
      </c>
      <c r="C174" t="inlineStr">
        <is>
          <t>unreachable</t>
        </is>
      </c>
      <c r="D174" t="n">
        <v>0</v>
      </c>
      <c r="E174" t="n">
        <v>0</v>
      </c>
      <c r="F174" t="n">
        <v>0</v>
      </c>
      <c r="G174" t="inlineStr"/>
      <c r="H174" t="inlineStr">
        <is>
          <t>2026-10-04</t>
        </is>
      </c>
    </row>
    <row r="175">
      <c r="A175" t="inlineStr">
        <is>
          <t>islandhoppers.com.mv</t>
        </is>
      </c>
      <c r="B175" t="inlineStr">
        <is>
          <t>crawl</t>
        </is>
      </c>
      <c r="C175" t="inlineStr">
        <is>
          <t>unreachable</t>
        </is>
      </c>
      <c r="D175" t="n">
        <v>0</v>
      </c>
      <c r="E175" t="n">
        <v>0</v>
      </c>
      <c r="F175" t="n">
        <v>0</v>
      </c>
      <c r="G175" t="inlineStr"/>
      <c r="H175" t="inlineStr">
        <is>
          <t>2026-10-04</t>
        </is>
      </c>
    </row>
    <row r="176">
      <c r="A176" t="inlineStr">
        <is>
          <t>triptomaldives.com</t>
        </is>
      </c>
      <c r="B176" t="inlineStr">
        <is>
          <t>crawl</t>
        </is>
      </c>
      <c r="C176" t="inlineStr">
        <is>
          <t>unreachable</t>
        </is>
      </c>
      <c r="D176" t="n">
        <v>0</v>
      </c>
      <c r="E176" t="n">
        <v>0</v>
      </c>
      <c r="F176" t="n">
        <v>0</v>
      </c>
      <c r="G176" t="inlineStr"/>
      <c r="H176" t="inlineStr">
        <is>
          <t>2026-10-04</t>
        </is>
      </c>
    </row>
    <row r="177">
      <c r="A177" t="inlineStr">
        <is>
          <t>radissonhotels.com</t>
        </is>
      </c>
      <c r="B177" t="inlineStr">
        <is>
          <t>crawl</t>
        </is>
      </c>
      <c r="C177" t="inlineStr">
        <is>
          <t>unverified</t>
        </is>
      </c>
      <c r="D177" t="n">
        <v>0</v>
      </c>
      <c r="E177" t="n">
        <v>0</v>
      </c>
      <c r="F177" t="n">
        <v>0</v>
      </c>
      <c r="G177" t="inlineStr">
        <is>
          <t>resort name not found on page</t>
        </is>
      </c>
      <c r="H177" t="inlineStr">
        <is>
          <t>2026-10-04</t>
        </is>
      </c>
    </row>
    <row r="178">
      <c r="A178" t="inlineStr">
        <is>
          <t>hondaafushi.com</t>
        </is>
      </c>
      <c r="B178" t="inlineStr">
        <is>
          <t>crawl</t>
        </is>
      </c>
      <c r="C178" t="inlineStr">
        <is>
          <t>ok</t>
        </is>
      </c>
      <c r="D178" t="n">
        <v>0</v>
      </c>
      <c r="E178" t="n">
        <v>0</v>
      </c>
      <c r="F178" t="n">
        <v>0</v>
      </c>
      <c r="G178" t="inlineStr">
        <is>
          <t>pages=2 js=True dam=0</t>
        </is>
      </c>
      <c r="H178" t="inlineStr">
        <is>
          <t>2026-10-04</t>
        </is>
      </c>
    </row>
    <row r="179">
      <c r="A179" t="inlineStr">
        <is>
          <t>turquoiseholidays.co.uk</t>
        </is>
      </c>
      <c r="B179" t="inlineStr">
        <is>
          <t>crawl</t>
        </is>
      </c>
      <c r="C179" t="inlineStr">
        <is>
          <t>ok</t>
        </is>
      </c>
      <c r="D179" t="n">
        <v>0</v>
      </c>
      <c r="E179" t="n">
        <v>0</v>
      </c>
      <c r="F179" t="n">
        <v>0</v>
      </c>
      <c r="G179" t="inlineStr">
        <is>
          <t>pages=150 js=False dam=6</t>
        </is>
      </c>
      <c r="H179" t="inlineStr">
        <is>
          <t>2026-10-04</t>
        </is>
      </c>
    </row>
    <row r="180">
      <c r="A180" t="inlineStr">
        <is>
          <t>letsgo2.com</t>
        </is>
      </c>
      <c r="B180" t="inlineStr">
        <is>
          <t>crawl</t>
        </is>
      </c>
      <c r="C180" t="inlineStr">
        <is>
          <t>ok</t>
        </is>
      </c>
      <c r="D180" t="n">
        <v>0</v>
      </c>
      <c r="E180" t="n">
        <v>0</v>
      </c>
      <c r="F180" t="n">
        <v>0</v>
      </c>
      <c r="G180" t="inlineStr">
        <is>
          <t>pages=150 js=False dam=0</t>
        </is>
      </c>
      <c r="H180" t="inlineStr">
        <is>
          <t>2026-10-04</t>
        </is>
      </c>
    </row>
    <row r="181">
      <c r="A181" t="inlineStr">
        <is>
          <t>joyisland.com</t>
        </is>
      </c>
      <c r="B181" t="inlineStr">
        <is>
          <t>crawl</t>
        </is>
      </c>
      <c r="C181" t="inlineStr">
        <is>
          <t>ok</t>
        </is>
      </c>
      <c r="D181" t="n">
        <v>2</v>
      </c>
      <c r="E181" t="n">
        <v>2</v>
      </c>
      <c r="F181" t="n">
        <v>0</v>
      </c>
      <c r="G181" t="inlineStr">
        <is>
          <t>pages=46 js=True dam=914</t>
        </is>
      </c>
      <c r="H181" t="inlineStr">
        <is>
          <t>2026-10-04</t>
        </is>
      </c>
    </row>
    <row r="182">
      <c r="A182" t="inlineStr">
        <is>
          <t>hideawaybeachmaldives.com</t>
        </is>
      </c>
      <c r="B182" t="inlineStr">
        <is>
          <t>crawl</t>
        </is>
      </c>
      <c r="C182" t="inlineStr">
        <is>
          <t>ok</t>
        </is>
      </c>
      <c r="D182" t="n">
        <v>0</v>
      </c>
      <c r="E182" t="n">
        <v>0</v>
      </c>
      <c r="F182" t="n">
        <v>0</v>
      </c>
      <c r="G182" t="inlineStr">
        <is>
          <t>pages=1 js=True dam=2</t>
        </is>
      </c>
      <c r="H182" t="inlineStr">
        <is>
          <t>2026-10-04</t>
        </is>
      </c>
    </row>
    <row r="183">
      <c r="A183" t="inlineStr">
        <is>
          <t>maldives.com</t>
        </is>
      </c>
      <c r="B183" t="inlineStr">
        <is>
          <t>crawl</t>
        </is>
      </c>
      <c r="C183" t="inlineStr">
        <is>
          <t>ok</t>
        </is>
      </c>
      <c r="D183" t="n">
        <v>1</v>
      </c>
      <c r="E183" t="n">
        <v>0</v>
      </c>
      <c r="F183" t="n">
        <v>0</v>
      </c>
      <c r="G183" t="inlineStr">
        <is>
          <t>pages=150 js=False dam=0</t>
        </is>
      </c>
      <c r="H183" t="inlineStr">
        <is>
          <t>2026-10-04</t>
        </is>
      </c>
    </row>
    <row r="184">
      <c r="A184" t="inlineStr">
        <is>
          <t>atmospherekanifushi.com</t>
        </is>
      </c>
      <c r="B184" t="inlineStr">
        <is>
          <t>crawl</t>
        </is>
      </c>
      <c r="C184" t="inlineStr">
        <is>
          <t>ok</t>
        </is>
      </c>
      <c r="D184" t="n">
        <v>0</v>
      </c>
      <c r="E184" t="n">
        <v>0</v>
      </c>
      <c r="F184" t="n">
        <v>0</v>
      </c>
      <c r="G184" t="inlineStr">
        <is>
          <t>pages=2 js=True dam=0</t>
        </is>
      </c>
      <c r="H184" t="inlineStr">
        <is>
          <t>2026-10-04</t>
        </is>
      </c>
    </row>
    <row r="185">
      <c r="A185" t="inlineStr">
        <is>
          <t>raayamaldives.com</t>
        </is>
      </c>
      <c r="B185" t="inlineStr">
        <is>
          <t>crawl</t>
        </is>
      </c>
      <c r="C185" t="inlineStr">
        <is>
          <t>ok</t>
        </is>
      </c>
      <c r="D185" t="n">
        <v>0</v>
      </c>
      <c r="E185" t="n">
        <v>0</v>
      </c>
      <c r="F185" t="n">
        <v>0</v>
      </c>
      <c r="G185" t="inlineStr">
        <is>
          <t>pages=2 js=True dam=0</t>
        </is>
      </c>
      <c r="H185" t="inlineStr">
        <is>
          <t>2026-10-04</t>
        </is>
      </c>
    </row>
    <row r="186">
      <c r="A186" t="inlineStr">
        <is>
          <t>komandoo.com</t>
        </is>
      </c>
      <c r="B186" t="inlineStr">
        <is>
          <t>crawl</t>
        </is>
      </c>
      <c r="C186" t="inlineStr">
        <is>
          <t>ok</t>
        </is>
      </c>
      <c r="D186" t="n">
        <v>3</v>
      </c>
      <c r="E186" t="n">
        <v>3</v>
      </c>
      <c r="F186" t="n">
        <v>0</v>
      </c>
      <c r="G186" t="inlineStr">
        <is>
          <t>pages=54 js=True dam=2</t>
        </is>
      </c>
      <c r="H186" t="inlineStr">
        <is>
          <t>2026-10-04</t>
        </is>
      </c>
    </row>
    <row r="187">
      <c r="A187" t="inlineStr">
        <is>
          <t>elegantresorts.co.uk</t>
        </is>
      </c>
      <c r="B187" t="inlineStr">
        <is>
          <t>crawl</t>
        </is>
      </c>
      <c r="C187" t="inlineStr">
        <is>
          <t>ok</t>
        </is>
      </c>
      <c r="D187" t="n">
        <v>3</v>
      </c>
      <c r="E187" t="n">
        <v>0</v>
      </c>
      <c r="F187" t="n">
        <v>0</v>
      </c>
      <c r="G187" t="inlineStr">
        <is>
          <t>pages=150 js=False dam=2482</t>
        </is>
      </c>
      <c r="H187" t="inlineStr">
        <is>
          <t>2026-10-04</t>
        </is>
      </c>
    </row>
    <row r="188">
      <c r="A188" t="inlineStr">
        <is>
          <t>destinology.co.uk</t>
        </is>
      </c>
      <c r="B188" t="inlineStr">
        <is>
          <t>crawl</t>
        </is>
      </c>
      <c r="C188" t="inlineStr">
        <is>
          <t>ok</t>
        </is>
      </c>
      <c r="D188" t="n">
        <v>6</v>
      </c>
      <c r="E188" t="n">
        <v>0</v>
      </c>
      <c r="F188" t="n">
        <v>0</v>
      </c>
      <c r="G188" t="inlineStr">
        <is>
          <t>pages=150 js=False dam=677</t>
        </is>
      </c>
      <c r="H188" t="inlineStr">
        <is>
          <t>2026-10-04</t>
        </is>
      </c>
    </row>
    <row r="189">
      <c r="A189" t="inlineStr">
        <is>
          <t>abercrombiekent.co.uk</t>
        </is>
      </c>
      <c r="B189" t="inlineStr">
        <is>
          <t>crawl</t>
        </is>
      </c>
      <c r="C189" t="inlineStr">
        <is>
          <t>ok</t>
        </is>
      </c>
      <c r="D189" t="n">
        <v>5</v>
      </c>
      <c r="E189" t="n">
        <v>0</v>
      </c>
      <c r="F189" t="n">
        <v>0</v>
      </c>
      <c r="G189" t="inlineStr">
        <is>
          <t>pages=150 js=False dam=378</t>
        </is>
      </c>
      <c r="H189" t="inlineStr">
        <is>
          <t>2026-10-04</t>
        </is>
      </c>
    </row>
    <row r="190">
      <c r="A190" t="inlineStr">
        <is>
          <t>maldivesholidays.co.uk</t>
        </is>
      </c>
      <c r="B190" t="inlineStr">
        <is>
          <t>crawl</t>
        </is>
      </c>
      <c r="C190" t="inlineStr">
        <is>
          <t>ok</t>
        </is>
      </c>
      <c r="D190" t="n">
        <v>0</v>
      </c>
      <c r="E190" t="n">
        <v>0</v>
      </c>
      <c r="F190" t="n">
        <v>0</v>
      </c>
      <c r="G190" t="inlineStr">
        <is>
          <t>pages=4 js=False dam=0</t>
        </is>
      </c>
      <c r="H190" t="inlineStr">
        <is>
          <t>2026-10-04</t>
        </is>
      </c>
    </row>
    <row r="191">
      <c r="A191" t="inlineStr">
        <is>
          <t>pureholidays.co.uk</t>
        </is>
      </c>
      <c r="B191" t="inlineStr">
        <is>
          <t>crawl</t>
        </is>
      </c>
      <c r="C191" t="inlineStr">
        <is>
          <t>unreachable</t>
        </is>
      </c>
      <c r="D191" t="n">
        <v>0</v>
      </c>
      <c r="E191" t="n">
        <v>0</v>
      </c>
      <c r="F191" t="n">
        <v>0</v>
      </c>
      <c r="G191" t="inlineStr"/>
      <c r="H191" t="inlineStr">
        <is>
          <t>2026-10-04</t>
        </is>
      </c>
    </row>
    <row r="192">
      <c r="A192" t="inlineStr">
        <is>
          <t>kuoni.co.uk</t>
        </is>
      </c>
      <c r="B192" t="inlineStr">
        <is>
          <t>crawl</t>
        </is>
      </c>
      <c r="C192" t="inlineStr">
        <is>
          <t>ok</t>
        </is>
      </c>
      <c r="D192" t="n">
        <v>11</v>
      </c>
      <c r="E192" t="n">
        <v>0</v>
      </c>
      <c r="F192" t="n">
        <v>0</v>
      </c>
      <c r="G192" t="inlineStr">
        <is>
          <t>pages=150 js=False dam=0</t>
        </is>
      </c>
      <c r="H192" t="inlineStr">
        <is>
          <t>2026-10-04</t>
        </is>
      </c>
    </row>
    <row r="193">
      <c r="A193" t="inlineStr">
        <is>
          <t>scottdunn.com</t>
        </is>
      </c>
      <c r="B193" t="inlineStr">
        <is>
          <t>crawl</t>
        </is>
      </c>
      <c r="C193" t="inlineStr">
        <is>
          <t>ok</t>
        </is>
      </c>
      <c r="D193" t="n">
        <v>2</v>
      </c>
      <c r="E193" t="n">
        <v>0</v>
      </c>
      <c r="F193" t="n">
        <v>0</v>
      </c>
      <c r="G193" t="inlineStr">
        <is>
          <t>pages=150 js=False dam=0</t>
        </is>
      </c>
      <c r="H193" t="inlineStr">
        <is>
          <t>2026-10-04</t>
        </is>
      </c>
    </row>
    <row r="194">
      <c r="A194" t="inlineStr">
        <is>
          <t>holidayplace.co.uk</t>
        </is>
      </c>
      <c r="B194" t="inlineStr">
        <is>
          <t>crawl</t>
        </is>
      </c>
      <c r="C194" t="inlineStr">
        <is>
          <t>ok</t>
        </is>
      </c>
      <c r="D194" t="n">
        <v>0</v>
      </c>
      <c r="E194" t="n">
        <v>0</v>
      </c>
      <c r="F194" t="n">
        <v>0</v>
      </c>
      <c r="G194" t="inlineStr">
        <is>
          <t>pages=150 js=False dam=2</t>
        </is>
      </c>
      <c r="H194" t="inlineStr">
        <is>
          <t>2026-10-04</t>
        </is>
      </c>
    </row>
    <row r="195">
      <c r="A195" t="inlineStr">
        <is>
          <t>alimatharesort.com</t>
        </is>
      </c>
      <c r="B195" t="inlineStr">
        <is>
          <t>crawl</t>
        </is>
      </c>
      <c r="C195" t="inlineStr">
        <is>
          <t>unreachable</t>
        </is>
      </c>
      <c r="D195" t="n">
        <v>0</v>
      </c>
      <c r="E195" t="n">
        <v>0</v>
      </c>
      <c r="F195" t="n">
        <v>0</v>
      </c>
      <c r="G195" t="inlineStr"/>
      <c r="H195" t="inlineStr">
        <is>
          <t>2026-10-04</t>
        </is>
      </c>
    </row>
    <row r="196">
      <c r="A196" t="inlineStr">
        <is>
          <t>kuredu.com</t>
        </is>
      </c>
      <c r="B196" t="inlineStr">
        <is>
          <t>crawl</t>
        </is>
      </c>
      <c r="C196" t="inlineStr">
        <is>
          <t>ok</t>
        </is>
      </c>
      <c r="D196" t="n">
        <v>0</v>
      </c>
      <c r="E196" t="n">
        <v>0</v>
      </c>
      <c r="F196" t="n">
        <v>0</v>
      </c>
      <c r="G196" t="inlineStr">
        <is>
          <t>pages=1 js=True dam=2</t>
        </is>
      </c>
      <c r="H196" t="inlineStr">
        <is>
          <t>2026-10-04</t>
        </is>
      </c>
    </row>
    <row r="197">
      <c r="A197" t="inlineStr">
        <is>
          <t>alimatha.com</t>
        </is>
      </c>
      <c r="B197" t="inlineStr">
        <is>
          <t>crawl</t>
        </is>
      </c>
      <c r="C197" t="inlineStr">
        <is>
          <t>blocked-partial</t>
        </is>
      </c>
      <c r="D197" t="n">
        <v>0</v>
      </c>
      <c r="E197" t="n">
        <v>0</v>
      </c>
      <c r="F197" t="n">
        <v>0</v>
      </c>
      <c r="G197" t="inlineStr">
        <is>
          <t>pages=1 js=True dam=0</t>
        </is>
      </c>
      <c r="H197" t="inlineStr">
        <is>
          <t>2026-10-04</t>
        </is>
      </c>
    </row>
    <row r="198">
      <c r="A198" t="inlineStr">
        <is>
          <t>holidayinnresorts.com</t>
        </is>
      </c>
      <c r="B198" t="inlineStr">
        <is>
          <t>crawl</t>
        </is>
      </c>
      <c r="C198" t="inlineStr">
        <is>
          <t>blocked</t>
        </is>
      </c>
      <c r="D198" t="n">
        <v>0</v>
      </c>
      <c r="E198" t="n">
        <v>0</v>
      </c>
      <c r="F198" t="n">
        <v>0</v>
      </c>
      <c r="G198" t="inlineStr"/>
      <c r="H198" t="inlineStr">
        <is>
          <t>2026-10-04</t>
        </is>
      </c>
    </row>
    <row r="199">
      <c r="A199" t="inlineStr">
        <is>
          <t>ihg.com</t>
        </is>
      </c>
      <c r="B199" t="inlineStr">
        <is>
          <t>crawl</t>
        </is>
      </c>
      <c r="C199" t="inlineStr">
        <is>
          <t>blocked</t>
        </is>
      </c>
      <c r="D199" t="n">
        <v>0</v>
      </c>
      <c r="E199" t="n">
        <v>0</v>
      </c>
      <c r="F199" t="n">
        <v>0</v>
      </c>
      <c r="G199" t="inlineStr"/>
      <c r="H199" t="inlineStr">
        <is>
          <t>2026-10-04</t>
        </is>
      </c>
    </row>
    <row r="200">
      <c r="A200" t="inlineStr">
        <is>
          <t>sunsetmaldives.com</t>
        </is>
      </c>
      <c r="B200" t="inlineStr">
        <is>
          <t>crawl</t>
        </is>
      </c>
      <c r="C200" t="inlineStr">
        <is>
          <t>ok</t>
        </is>
      </c>
      <c r="D200" t="n">
        <v>0</v>
      </c>
      <c r="E200" t="n">
        <v>0</v>
      </c>
      <c r="F200" t="n">
        <v>0</v>
      </c>
      <c r="G200" t="inlineStr">
        <is>
          <t>pages=150 js=False dam=0</t>
        </is>
      </c>
      <c r="H200" t="inlineStr">
        <is>
          <t>2026-10-04</t>
        </is>
      </c>
    </row>
    <row r="201">
      <c r="A201" t="inlineStr">
        <is>
          <t>maldives.intercontinental.com</t>
        </is>
      </c>
      <c r="B201" t="inlineStr">
        <is>
          <t>crawl</t>
        </is>
      </c>
      <c r="C201" t="inlineStr">
        <is>
          <t>blocked-partial</t>
        </is>
      </c>
      <c r="D201" t="n">
        <v>103</v>
      </c>
      <c r="E201" t="n">
        <v>103</v>
      </c>
      <c r="F201" t="n">
        <v>0</v>
      </c>
      <c r="G201" t="inlineStr">
        <is>
          <t>pages=37 js=False dam=20</t>
        </is>
      </c>
      <c r="H201" t="inlineStr">
        <is>
          <t>2026-10-04</t>
        </is>
      </c>
    </row>
    <row r="202">
      <c r="A202" t="inlineStr">
        <is>
          <t>lilybeachmaldives.com</t>
        </is>
      </c>
      <c r="B202" t="inlineStr">
        <is>
          <t>crawl</t>
        </is>
      </c>
      <c r="C202" t="inlineStr">
        <is>
          <t>ok</t>
        </is>
      </c>
      <c r="D202" t="n">
        <v>0</v>
      </c>
      <c r="E202" t="n">
        <v>0</v>
      </c>
      <c r="F202" t="n">
        <v>0</v>
      </c>
      <c r="G202" t="inlineStr">
        <is>
          <t>pages=1 js=True dam=2</t>
        </is>
      </c>
      <c r="H202" t="inlineStr">
        <is>
          <t>2026-10-04</t>
        </is>
      </c>
    </row>
    <row r="203">
      <c r="A203" t="inlineStr">
        <is>
          <t>maayafushi.com.mv</t>
        </is>
      </c>
      <c r="B203" t="inlineStr">
        <is>
          <t>crawl</t>
        </is>
      </c>
      <c r="C203" t="inlineStr">
        <is>
          <t>unreachable</t>
        </is>
      </c>
      <c r="D203" t="n">
        <v>0</v>
      </c>
      <c r="E203" t="n">
        <v>0</v>
      </c>
      <c r="F203" t="n">
        <v>0</v>
      </c>
      <c r="G203" t="inlineStr"/>
      <c r="H203" t="inlineStr">
        <is>
          <t>2026-10-04</t>
        </is>
      </c>
    </row>
    <row r="204">
      <c r="A204" t="inlineStr">
        <is>
          <t>amayaresorts.com</t>
        </is>
      </c>
      <c r="B204" t="inlineStr">
        <is>
          <t>crawl</t>
        </is>
      </c>
      <c r="C204" t="inlineStr">
        <is>
          <t>unverified</t>
        </is>
      </c>
      <c r="D204" t="n">
        <v>0</v>
      </c>
      <c r="E204" t="n">
        <v>0</v>
      </c>
      <c r="F204" t="n">
        <v>0</v>
      </c>
      <c r="G204" t="inlineStr">
        <is>
          <t>resort name not found on page</t>
        </is>
      </c>
      <c r="H204" t="inlineStr">
        <is>
          <t>2026-10-04</t>
        </is>
      </c>
    </row>
    <row r="205">
      <c r="A205" t="inlineStr">
        <is>
          <t>maayafushi.com</t>
        </is>
      </c>
      <c r="B205" t="inlineStr">
        <is>
          <t>crawl</t>
        </is>
      </c>
      <c r="C205" t="inlineStr">
        <is>
          <t>unreachable</t>
        </is>
      </c>
      <c r="D205" t="n">
        <v>0</v>
      </c>
      <c r="E205" t="n">
        <v>0</v>
      </c>
      <c r="F205" t="n">
        <v>0</v>
      </c>
      <c r="G205" t="inlineStr"/>
      <c r="H205" t="inlineStr">
        <is>
          <t>2026-10-04</t>
        </is>
      </c>
    </row>
    <row r="206">
      <c r="A206" t="inlineStr">
        <is>
          <t>carrier.co.uk</t>
        </is>
      </c>
      <c r="B206" t="inlineStr">
        <is>
          <t>crawl</t>
        </is>
      </c>
      <c r="C206" t="inlineStr">
        <is>
          <t>ok</t>
        </is>
      </c>
      <c r="D206" t="n">
        <v>0</v>
      </c>
      <c r="E206" t="n">
        <v>0</v>
      </c>
      <c r="F206" t="n">
        <v>0</v>
      </c>
      <c r="G206" t="inlineStr">
        <is>
          <t>pages=150 js=False dam=0</t>
        </is>
      </c>
      <c r="H206" t="inlineStr">
        <is>
          <t>2026-10-04</t>
        </is>
      </c>
    </row>
    <row r="207">
      <c r="A207" t="inlineStr">
        <is>
          <t>turisanda.it</t>
        </is>
      </c>
      <c r="B207" t="inlineStr">
        <is>
          <t>crawl</t>
        </is>
      </c>
      <c r="C207" t="inlineStr">
        <is>
          <t>ok</t>
        </is>
      </c>
      <c r="D207" t="n">
        <v>10</v>
      </c>
      <c r="E207" t="n">
        <v>0</v>
      </c>
      <c r="F207" t="n">
        <v>0</v>
      </c>
      <c r="G207" t="inlineStr">
        <is>
          <t>pages=150 js=False dam=0</t>
        </is>
      </c>
      <c r="H207" t="inlineStr">
        <is>
          <t>2026-10-04</t>
        </is>
      </c>
    </row>
    <row r="208">
      <c r="A208" t="inlineStr">
        <is>
          <t>tropicalsky.co.uk</t>
        </is>
      </c>
      <c r="B208" t="inlineStr">
        <is>
          <t>crawl</t>
        </is>
      </c>
      <c r="C208" t="inlineStr">
        <is>
          <t>ok</t>
        </is>
      </c>
      <c r="D208" t="n">
        <v>1</v>
      </c>
      <c r="E208" t="n">
        <v>0</v>
      </c>
      <c r="F208" t="n">
        <v>0</v>
      </c>
      <c r="G208" t="inlineStr">
        <is>
          <t>pages=150 js=False dam=1</t>
        </is>
      </c>
      <c r="H208" t="inlineStr">
        <is>
          <t>2026-10-04</t>
        </is>
      </c>
    </row>
    <row r="209">
      <c r="A209" t="inlineStr">
        <is>
          <t>medhufushi.com</t>
        </is>
      </c>
      <c r="B209" t="inlineStr">
        <is>
          <t>crawl</t>
        </is>
      </c>
      <c r="C209" t="inlineStr">
        <is>
          <t>blocked-partial</t>
        </is>
      </c>
      <c r="D209" t="n">
        <v>0</v>
      </c>
      <c r="E209" t="n">
        <v>0</v>
      </c>
      <c r="F209" t="n">
        <v>0</v>
      </c>
      <c r="G209" t="inlineStr">
        <is>
          <t>pages=1 js=True dam=0</t>
        </is>
      </c>
      <c r="H209" t="inlineStr">
        <is>
          <t>2026-10-04</t>
        </is>
      </c>
    </row>
    <row r="210">
      <c r="A210" t="inlineStr">
        <is>
          <t>anantara.com</t>
        </is>
      </c>
      <c r="B210" t="inlineStr">
        <is>
          <t>crawl</t>
        </is>
      </c>
      <c r="C210" t="inlineStr">
        <is>
          <t>blocked</t>
        </is>
      </c>
      <c r="D210" t="n">
        <v>0</v>
      </c>
      <c r="E210" t="n">
        <v>0</v>
      </c>
      <c r="F210" t="n">
        <v>0</v>
      </c>
      <c r="G210" t="inlineStr"/>
      <c r="H210" t="inlineStr">
        <is>
          <t>2026-10-04</t>
        </is>
      </c>
    </row>
    <row r="211">
      <c r="A211" t="inlineStr">
        <is>
          <t>veratour.it</t>
        </is>
      </c>
      <c r="B211" t="inlineStr">
        <is>
          <t>crawl</t>
        </is>
      </c>
      <c r="C211" t="inlineStr">
        <is>
          <t>ok</t>
        </is>
      </c>
      <c r="D211" t="n">
        <v>46</v>
      </c>
      <c r="E211" t="n">
        <v>0</v>
      </c>
      <c r="F211" t="n">
        <v>0</v>
      </c>
      <c r="G211" t="inlineStr">
        <is>
          <t>pages=150 js=False dam=0</t>
        </is>
      </c>
      <c r="H211" t="inlineStr">
        <is>
          <t>2026-10-04</t>
        </is>
      </c>
    </row>
    <row r="212">
      <c r="A212" t="inlineStr">
        <is>
          <t>nikamaldives.com</t>
        </is>
      </c>
      <c r="B212" t="inlineStr">
        <is>
          <t>crawl</t>
        </is>
      </c>
      <c r="C212" t="inlineStr">
        <is>
          <t>unreachable</t>
        </is>
      </c>
      <c r="D212" t="n">
        <v>0</v>
      </c>
      <c r="E212" t="n">
        <v>0</v>
      </c>
      <c r="F212" t="n">
        <v>0</v>
      </c>
      <c r="G212" t="inlineStr"/>
      <c r="H212" t="inlineStr">
        <is>
          <t>2026-10-04</t>
        </is>
      </c>
    </row>
    <row r="213">
      <c r="A213" t="inlineStr">
        <is>
          <t>maldiveviaggi.it</t>
        </is>
      </c>
      <c r="B213" t="inlineStr">
        <is>
          <t>crawl</t>
        </is>
      </c>
      <c r="C213" t="inlineStr">
        <is>
          <t>unreachable</t>
        </is>
      </c>
      <c r="D213" t="n">
        <v>0</v>
      </c>
      <c r="E213" t="n">
        <v>0</v>
      </c>
      <c r="F213" t="n">
        <v>0</v>
      </c>
      <c r="G213" t="inlineStr"/>
      <c r="H213" t="inlineStr">
        <is>
          <t>2026-10-04</t>
        </is>
      </c>
    </row>
    <row r="214">
      <c r="A214" t="inlineStr">
        <is>
          <t>all.accor.com</t>
        </is>
      </c>
      <c r="B214" t="inlineStr">
        <is>
          <t>crawl</t>
        </is>
      </c>
      <c r="C214" t="inlineStr">
        <is>
          <t>unverified</t>
        </is>
      </c>
      <c r="D214" t="n">
        <v>0</v>
      </c>
      <c r="E214" t="n">
        <v>0</v>
      </c>
      <c r="F214" t="n">
        <v>0</v>
      </c>
      <c r="G214" t="inlineStr">
        <is>
          <t>resort name not found on page</t>
        </is>
      </c>
      <c r="H214" t="inlineStr">
        <is>
          <t>2026-10-04</t>
        </is>
      </c>
    </row>
    <row r="215">
      <c r="A215" t="inlineStr">
        <is>
          <t>maldive.it</t>
        </is>
      </c>
      <c r="B215" t="inlineStr">
        <is>
          <t>crawl</t>
        </is>
      </c>
      <c r="C215" t="inlineStr">
        <is>
          <t>unreachable</t>
        </is>
      </c>
      <c r="D215" t="n">
        <v>0</v>
      </c>
      <c r="E215" t="n">
        <v>0</v>
      </c>
      <c r="F215" t="n">
        <v>0</v>
      </c>
      <c r="G215" t="inlineStr"/>
      <c r="H215" t="inlineStr">
        <is>
          <t>2026-10-04</t>
        </is>
      </c>
    </row>
    <row r="216">
      <c r="A216" t="inlineStr">
        <is>
          <t>mercure-maldives-kooddoo.com</t>
        </is>
      </c>
      <c r="B216" t="inlineStr">
        <is>
          <t>crawl</t>
        </is>
      </c>
      <c r="C216" t="inlineStr">
        <is>
          <t>unreachable</t>
        </is>
      </c>
      <c r="D216" t="n">
        <v>0</v>
      </c>
      <c r="E216" t="n">
        <v>0</v>
      </c>
      <c r="F216" t="n">
        <v>0</v>
      </c>
      <c r="G216" t="inlineStr"/>
      <c r="H216" t="inlineStr">
        <is>
          <t>2026-10-04</t>
        </is>
      </c>
    </row>
    <row r="217">
      <c r="A217" t="inlineStr">
        <is>
          <t>ideeperviaggiare.it</t>
        </is>
      </c>
      <c r="B217" t="inlineStr">
        <is>
          <t>crawl</t>
        </is>
      </c>
      <c r="C217" t="inlineStr">
        <is>
          <t>ok</t>
        </is>
      </c>
      <c r="D217" t="n">
        <v>1</v>
      </c>
      <c r="E217" t="n">
        <v>0</v>
      </c>
      <c r="F217" t="n">
        <v>0</v>
      </c>
      <c r="G217" t="inlineStr">
        <is>
          <t>pages=150 js=False dam=0</t>
        </is>
      </c>
      <c r="H217" t="inlineStr">
        <is>
          <t>2026-10-04</t>
        </is>
      </c>
    </row>
    <row r="218">
      <c r="A218" t="inlineStr">
        <is>
          <t>gangehi.com</t>
        </is>
      </c>
      <c r="B218" t="inlineStr">
        <is>
          <t>crawl</t>
        </is>
      </c>
      <c r="C218" t="inlineStr">
        <is>
          <t>unreachable</t>
        </is>
      </c>
      <c r="D218" t="n">
        <v>0</v>
      </c>
      <c r="E218" t="n">
        <v>0</v>
      </c>
      <c r="F218" t="n">
        <v>0</v>
      </c>
      <c r="G218" t="inlineStr"/>
      <c r="H218" t="inlineStr">
        <is>
          <t>2026-10-04</t>
        </is>
      </c>
    </row>
    <row r="219">
      <c r="A219" t="inlineStr">
        <is>
          <t>obluselectsangeli.com</t>
        </is>
      </c>
      <c r="B219" t="inlineStr">
        <is>
          <t>crawl</t>
        </is>
      </c>
      <c r="C219" t="inlineStr">
        <is>
          <t>unreachable</t>
        </is>
      </c>
      <c r="D219" t="n">
        <v>0</v>
      </c>
      <c r="E219" t="n">
        <v>0</v>
      </c>
      <c r="F219" t="n">
        <v>0</v>
      </c>
      <c r="G219" t="inlineStr"/>
      <c r="H219" t="inlineStr">
        <is>
          <t>2026-10-04</t>
        </is>
      </c>
    </row>
    <row r="220">
      <c r="A220" t="inlineStr">
        <is>
          <t>rahaaresort.com</t>
        </is>
      </c>
      <c r="B220" t="inlineStr">
        <is>
          <t>crawl</t>
        </is>
      </c>
      <c r="C220" t="inlineStr">
        <is>
          <t>ok</t>
        </is>
      </c>
      <c r="D220" t="n">
        <v>0</v>
      </c>
      <c r="E220" t="n">
        <v>0</v>
      </c>
      <c r="F220" t="n">
        <v>0</v>
      </c>
      <c r="G220" t="inlineStr">
        <is>
          <t>pages=63 js=False dam=0</t>
        </is>
      </c>
      <c r="H220" t="inlineStr">
        <is>
          <t>2026-10-04</t>
        </is>
      </c>
    </row>
    <row r="221">
      <c r="A221" t="inlineStr">
        <is>
          <t>niyama.com</t>
        </is>
      </c>
      <c r="B221" t="inlineStr">
        <is>
          <t>crawl</t>
        </is>
      </c>
      <c r="C221" t="inlineStr">
        <is>
          <t>blocked-partial</t>
        </is>
      </c>
      <c r="D221" t="n">
        <v>0</v>
      </c>
      <c r="E221" t="n">
        <v>0</v>
      </c>
      <c r="F221" t="n">
        <v>0</v>
      </c>
      <c r="G221" t="inlineStr">
        <is>
          <t>pages=1 js=True dam=6</t>
        </is>
      </c>
      <c r="H221" t="inlineStr">
        <is>
          <t>2026-10-04</t>
        </is>
      </c>
    </row>
    <row r="222">
      <c r="A222" t="inlineStr">
        <is>
          <t>outrigger.com</t>
        </is>
      </c>
      <c r="B222" t="inlineStr">
        <is>
          <t>crawl</t>
        </is>
      </c>
      <c r="C222" t="inlineStr">
        <is>
          <t>blocked</t>
        </is>
      </c>
      <c r="D222" t="n">
        <v>0</v>
      </c>
      <c r="E222" t="n">
        <v>0</v>
      </c>
      <c r="F222" t="n">
        <v>0</v>
      </c>
      <c r="G222" t="inlineStr"/>
      <c r="H222" t="inlineStr">
        <is>
          <t>2026-10-04</t>
        </is>
      </c>
    </row>
    <row r="223">
      <c r="A223" t="inlineStr">
        <is>
          <t>alpitour.it</t>
        </is>
      </c>
      <c r="B223" t="inlineStr">
        <is>
          <t>crawl</t>
        </is>
      </c>
      <c r="C223" t="inlineStr">
        <is>
          <t>ok</t>
        </is>
      </c>
      <c r="D223" t="n">
        <v>5</v>
      </c>
      <c r="E223" t="n">
        <v>0</v>
      </c>
      <c r="F223" t="n">
        <v>0</v>
      </c>
      <c r="G223" t="inlineStr">
        <is>
          <t>pages=150 js=False dam=0</t>
        </is>
      </c>
      <c r="H223" t="inlineStr">
        <is>
          <t>2026-10-04</t>
        </is>
      </c>
    </row>
    <row r="224">
      <c r="A224" t="inlineStr">
        <is>
          <t>edenviaggi.it</t>
        </is>
      </c>
      <c r="B224" t="inlineStr">
        <is>
          <t>crawl</t>
        </is>
      </c>
      <c r="C224" t="inlineStr">
        <is>
          <t>ok</t>
        </is>
      </c>
      <c r="D224" t="n">
        <v>1</v>
      </c>
      <c r="E224" t="n">
        <v>0</v>
      </c>
      <c r="F224" t="n">
        <v>0</v>
      </c>
      <c r="G224" t="inlineStr">
        <is>
          <t>pages=150 js=False dam=0</t>
        </is>
      </c>
      <c r="H224" t="inlineStr">
        <is>
          <t>2026-10-04</t>
        </is>
      </c>
    </row>
    <row r="225">
      <c r="A225" t="inlineStr">
        <is>
          <t>francorosso.it</t>
        </is>
      </c>
      <c r="B225" t="inlineStr">
        <is>
          <t>crawl</t>
        </is>
      </c>
      <c r="C225" t="inlineStr">
        <is>
          <t>ok</t>
        </is>
      </c>
      <c r="D225" t="n">
        <v>0</v>
      </c>
      <c r="E225" t="n">
        <v>0</v>
      </c>
      <c r="F225" t="n">
        <v>0</v>
      </c>
      <c r="G225" t="inlineStr">
        <is>
          <t>pages=150 js=False dam=0</t>
        </is>
      </c>
      <c r="H225" t="inlineStr">
        <is>
          <t>2026-10-04</t>
        </is>
      </c>
    </row>
    <row r="226">
      <c r="A226" t="inlineStr">
        <is>
          <t>dertour.de</t>
        </is>
      </c>
      <c r="B226" t="inlineStr">
        <is>
          <t>crawl</t>
        </is>
      </c>
      <c r="C226" t="inlineStr">
        <is>
          <t>ok</t>
        </is>
      </c>
      <c r="D226" t="n">
        <v>5</v>
      </c>
      <c r="E226" t="n">
        <v>0</v>
      </c>
      <c r="F226" t="n">
        <v>0</v>
      </c>
      <c r="G226" t="inlineStr">
        <is>
          <t>pages=150 js=False dam=23012</t>
        </is>
      </c>
      <c r="H226" t="inlineStr">
        <is>
          <t>2026-10-04</t>
        </is>
      </c>
    </row>
    <row r="227">
      <c r="A227" t="inlineStr">
        <is>
          <t>malediven-reisen.de</t>
        </is>
      </c>
      <c r="B227" t="inlineStr">
        <is>
          <t>crawl</t>
        </is>
      </c>
      <c r="C227" t="inlineStr">
        <is>
          <t>ok</t>
        </is>
      </c>
      <c r="D227" t="n">
        <v>0</v>
      </c>
      <c r="E227" t="n">
        <v>0</v>
      </c>
      <c r="F227" t="n">
        <v>0</v>
      </c>
      <c r="G227" t="inlineStr">
        <is>
          <t>pages=15 js=False dam=0</t>
        </is>
      </c>
      <c r="H227" t="inlineStr">
        <is>
          <t>2026-10-04</t>
        </is>
      </c>
    </row>
    <row r="228">
      <c r="A228" t="inlineStr">
        <is>
          <t>manta-reisen.ch</t>
        </is>
      </c>
      <c r="B228" t="inlineStr">
        <is>
          <t>crawl</t>
        </is>
      </c>
      <c r="C228" t="inlineStr">
        <is>
          <t>unreachable</t>
        </is>
      </c>
      <c r="D228" t="n">
        <v>0</v>
      </c>
      <c r="E228" t="n">
        <v>0</v>
      </c>
      <c r="F228" t="n">
        <v>0</v>
      </c>
      <c r="G228" t="inlineStr"/>
      <c r="H228" t="inlineStr">
        <is>
          <t>2026-10-04</t>
        </is>
      </c>
    </row>
    <row r="229">
      <c r="A229" t="inlineStr">
        <is>
          <t>aanugandu.com</t>
        </is>
      </c>
      <c r="B229" t="inlineStr">
        <is>
          <t>crawl</t>
        </is>
      </c>
      <c r="C229" t="inlineStr">
        <is>
          <t>unreachable</t>
        </is>
      </c>
      <c r="D229" t="n">
        <v>0</v>
      </c>
      <c r="E229" t="n">
        <v>0</v>
      </c>
      <c r="F229" t="n">
        <v>0</v>
      </c>
      <c r="G229" t="inlineStr"/>
      <c r="H229" t="inlineStr">
        <is>
          <t>2026-10-04</t>
        </is>
      </c>
    </row>
    <row r="230">
      <c r="A230" t="inlineStr">
        <is>
          <t>avanihotels.com</t>
        </is>
      </c>
      <c r="B230" t="inlineStr">
        <is>
          <t>crawl</t>
        </is>
      </c>
      <c r="C230" t="inlineStr">
        <is>
          <t>blocked-partial</t>
        </is>
      </c>
      <c r="D230" t="n">
        <v>0</v>
      </c>
      <c r="E230" t="n">
        <v>0</v>
      </c>
      <c r="F230" t="n">
        <v>0</v>
      </c>
      <c r="G230" t="inlineStr">
        <is>
          <t>pages=1 js=True dam=0</t>
        </is>
      </c>
      <c r="H230" t="inlineStr">
        <is>
          <t>2026-10-04</t>
        </is>
      </c>
    </row>
    <row r="231">
      <c r="A231" t="inlineStr">
        <is>
          <t>aanugandu.mv</t>
        </is>
      </c>
      <c r="B231" t="inlineStr">
        <is>
          <t>crawl</t>
        </is>
      </c>
      <c r="C231" t="inlineStr">
        <is>
          <t>unreachable</t>
        </is>
      </c>
      <c r="D231" t="n">
        <v>0</v>
      </c>
      <c r="E231" t="n">
        <v>0</v>
      </c>
      <c r="F231" t="n">
        <v>0</v>
      </c>
      <c r="G231" t="inlineStr"/>
      <c r="H231" t="inlineStr">
        <is>
          <t>2026-10-04</t>
        </is>
      </c>
    </row>
    <row r="232">
      <c r="A232" t="inlineStr">
        <is>
          <t>fti.de</t>
        </is>
      </c>
      <c r="B232" t="inlineStr">
        <is>
          <t>crawl</t>
        </is>
      </c>
      <c r="C232" t="inlineStr">
        <is>
          <t>ok</t>
        </is>
      </c>
      <c r="D232" t="n">
        <v>30</v>
      </c>
      <c r="E232" t="n">
        <v>0</v>
      </c>
      <c r="F232" t="n">
        <v>0</v>
      </c>
      <c r="G232" t="inlineStr">
        <is>
          <t>pages=150 js=False dam=0</t>
        </is>
      </c>
      <c r="H232" t="inlineStr">
        <is>
          <t>2026-10-04</t>
        </is>
      </c>
    </row>
    <row r="233">
      <c r="A233" t="inlineStr">
        <is>
          <t>bontravel.ru</t>
        </is>
      </c>
      <c r="B233" t="inlineStr">
        <is>
          <t>crawl</t>
        </is>
      </c>
      <c r="C233" t="inlineStr">
        <is>
          <t>unreachable</t>
        </is>
      </c>
      <c r="D233" t="n">
        <v>0</v>
      </c>
      <c r="E233" t="n">
        <v>0</v>
      </c>
      <c r="F233" t="n">
        <v>0</v>
      </c>
      <c r="G233" t="inlineStr"/>
      <c r="H233" t="inlineStr">
        <is>
          <t>2026-10-04</t>
        </is>
      </c>
    </row>
    <row r="234">
      <c r="A234" t="inlineStr">
        <is>
          <t>coral.ru</t>
        </is>
      </c>
      <c r="B234" t="inlineStr">
        <is>
          <t>crawl</t>
        </is>
      </c>
      <c r="C234" t="inlineStr">
        <is>
          <t>blocked</t>
        </is>
      </c>
      <c r="D234" t="n">
        <v>0</v>
      </c>
      <c r="E234" t="n">
        <v>0</v>
      </c>
      <c r="F234" t="n">
        <v>0</v>
      </c>
      <c r="G234" t="inlineStr"/>
      <c r="H234" t="inlineStr">
        <is>
          <t>2026-10-04</t>
        </is>
      </c>
    </row>
    <row r="235">
      <c r="A235" t="inlineStr">
        <is>
          <t>nokuhotels.com</t>
        </is>
      </c>
      <c r="B235" t="inlineStr">
        <is>
          <t>crawl</t>
        </is>
      </c>
      <c r="C235" t="inlineStr">
        <is>
          <t>blocked</t>
        </is>
      </c>
      <c r="D235" t="n">
        <v>0</v>
      </c>
      <c r="E235" t="n">
        <v>0</v>
      </c>
      <c r="F235" t="n">
        <v>0</v>
      </c>
      <c r="G235" t="inlineStr"/>
      <c r="H235" t="inlineStr">
        <is>
          <t>2026-10-04</t>
        </is>
      </c>
    </row>
    <row r="236">
      <c r="A236" t="inlineStr">
        <is>
          <t>oblunaturehelengeli.com</t>
        </is>
      </c>
      <c r="B236" t="inlineStr">
        <is>
          <t>crawl</t>
        </is>
      </c>
      <c r="C236" t="inlineStr">
        <is>
          <t>unreachable</t>
        </is>
      </c>
      <c r="D236" t="n">
        <v>0</v>
      </c>
      <c r="E236" t="n">
        <v>0</v>
      </c>
      <c r="F236" t="n">
        <v>0</v>
      </c>
      <c r="G236" t="inlineStr"/>
      <c r="H236" t="inlineStr">
        <is>
          <t>2026-10-04</t>
        </is>
      </c>
    </row>
    <row r="237">
      <c r="A237" t="inlineStr">
        <is>
          <t>oneandonlyresorts.com</t>
        </is>
      </c>
      <c r="B237" t="inlineStr">
        <is>
          <t>crawl</t>
        </is>
      </c>
      <c r="C237" t="inlineStr">
        <is>
          <t>unreachable</t>
        </is>
      </c>
      <c r="D237" t="n">
        <v>0</v>
      </c>
      <c r="E237" t="n">
        <v>0</v>
      </c>
      <c r="F237" t="n">
        <v>0</v>
      </c>
      <c r="G237" t="inlineStr"/>
      <c r="H237" t="inlineStr">
        <is>
          <t>2026-10-04</t>
        </is>
      </c>
    </row>
    <row r="238">
      <c r="A238" t="inlineStr">
        <is>
          <t>nokumaldives.com</t>
        </is>
      </c>
      <c r="B238" t="inlineStr">
        <is>
          <t>crawl</t>
        </is>
      </c>
      <c r="C238" t="inlineStr">
        <is>
          <t>unreachable</t>
        </is>
      </c>
      <c r="D238" t="n">
        <v>0</v>
      </c>
      <c r="E238" t="n">
        <v>0</v>
      </c>
      <c r="F238" t="n">
        <v>0</v>
      </c>
      <c r="G238" t="inlineStr"/>
      <c r="H238" t="inlineStr">
        <is>
          <t>2026-10-04</t>
        </is>
      </c>
    </row>
    <row r="239">
      <c r="A239" t="inlineStr">
        <is>
          <t>malediven.de</t>
        </is>
      </c>
      <c r="B239" t="inlineStr">
        <is>
          <t>crawl</t>
        </is>
      </c>
      <c r="C239" t="inlineStr">
        <is>
          <t>ok</t>
        </is>
      </c>
      <c r="D239" t="n">
        <v>15</v>
      </c>
      <c r="E239" t="n">
        <v>0</v>
      </c>
      <c r="F239" t="n">
        <v>0</v>
      </c>
      <c r="G239" t="inlineStr">
        <is>
          <t>pages=150 js=False dam=0</t>
        </is>
      </c>
      <c r="H239" t="inlineStr">
        <is>
          <t>2026-10-04</t>
        </is>
      </c>
    </row>
    <row r="240">
      <c r="A240" t="inlineStr">
        <is>
          <t>maldives-tour.jp</t>
        </is>
      </c>
      <c r="B240" t="inlineStr">
        <is>
          <t>crawl</t>
        </is>
      </c>
      <c r="C240" t="inlineStr">
        <is>
          <t>unreachable</t>
        </is>
      </c>
      <c r="D240" t="n">
        <v>0</v>
      </c>
      <c r="E240" t="n">
        <v>0</v>
      </c>
      <c r="F240" t="n">
        <v>0</v>
      </c>
      <c r="G240" t="inlineStr"/>
      <c r="H240" t="inlineStr">
        <is>
          <t>2026-10-04</t>
        </is>
      </c>
    </row>
    <row r="241">
      <c r="A241" t="inlineStr">
        <is>
          <t>his-j.com</t>
        </is>
      </c>
      <c r="B241" t="inlineStr">
        <is>
          <t>crawl</t>
        </is>
      </c>
      <c r="C241" t="inlineStr">
        <is>
          <t>blocked</t>
        </is>
      </c>
      <c r="D241" t="n">
        <v>0</v>
      </c>
      <c r="E241" t="n">
        <v>0</v>
      </c>
      <c r="F241" t="n">
        <v>0</v>
      </c>
      <c r="G241" t="inlineStr"/>
      <c r="H241" t="inlineStr">
        <is>
          <t>2026-10-04</t>
        </is>
      </c>
    </row>
    <row r="242">
      <c r="A242" t="inlineStr">
        <is>
          <t>standardhotels.com</t>
        </is>
      </c>
      <c r="B242" t="inlineStr">
        <is>
          <t>crawl</t>
        </is>
      </c>
      <c r="C242" t="inlineStr">
        <is>
          <t>blocked</t>
        </is>
      </c>
      <c r="D242" t="n">
        <v>0</v>
      </c>
      <c r="E242" t="n">
        <v>0</v>
      </c>
      <c r="F242" t="n">
        <v>0</v>
      </c>
      <c r="G242" t="inlineStr"/>
      <c r="H242" t="inlineStr">
        <is>
          <t>2026-10-04</t>
        </is>
      </c>
    </row>
    <row r="243">
      <c r="A243" t="inlineStr">
        <is>
          <t>airtours.de</t>
        </is>
      </c>
      <c r="B243" t="inlineStr">
        <is>
          <t>crawl</t>
        </is>
      </c>
      <c r="C243" t="inlineStr">
        <is>
          <t>ok</t>
        </is>
      </c>
      <c r="D243" t="n">
        <v>50</v>
      </c>
      <c r="E243" t="n">
        <v>0</v>
      </c>
      <c r="F243" t="n">
        <v>0</v>
      </c>
      <c r="G243" t="inlineStr">
        <is>
          <t>pages=150 js=False dam=6</t>
        </is>
      </c>
      <c r="H243" t="inlineStr">
        <is>
          <t>2026-10-04</t>
        </is>
      </c>
    </row>
    <row r="244">
      <c r="A244" t="inlineStr">
        <is>
          <t>holidayme.com</t>
        </is>
      </c>
      <c r="B244" t="inlineStr">
        <is>
          <t>crawl</t>
        </is>
      </c>
      <c r="C244" t="inlineStr">
        <is>
          <t>ok</t>
        </is>
      </c>
      <c r="D244" t="n">
        <v>0</v>
      </c>
      <c r="E244" t="n">
        <v>0</v>
      </c>
      <c r="F244" t="n">
        <v>0</v>
      </c>
      <c r="G244" t="inlineStr">
        <is>
          <t>pages=13 js=False dam=0</t>
        </is>
      </c>
      <c r="H244" t="inlineStr">
        <is>
          <t>2026-10-04</t>
        </is>
      </c>
    </row>
    <row r="245">
      <c r="A245" t="inlineStr">
        <is>
          <t>musafir.com</t>
        </is>
      </c>
      <c r="B245" t="inlineStr">
        <is>
          <t>crawl</t>
        </is>
      </c>
      <c r="C245" t="inlineStr">
        <is>
          <t>ok</t>
        </is>
      </c>
      <c r="D245" t="n">
        <v>0</v>
      </c>
      <c r="E245" t="n">
        <v>0</v>
      </c>
      <c r="F245" t="n">
        <v>0</v>
      </c>
      <c r="G245" t="inlineStr">
        <is>
          <t>pages=150 js=False dam=191</t>
        </is>
      </c>
      <c r="H245" t="inlineStr">
        <is>
          <t>2026-10-04</t>
        </is>
      </c>
    </row>
    <row r="246">
      <c r="A246" t="inlineStr">
        <is>
          <t>maldives.cn</t>
        </is>
      </c>
      <c r="B246" t="inlineStr">
        <is>
          <t>crawl</t>
        </is>
      </c>
      <c r="C246" t="inlineStr">
        <is>
          <t>unreachable</t>
        </is>
      </c>
      <c r="D246" t="n">
        <v>0</v>
      </c>
      <c r="E246" t="n">
        <v>0</v>
      </c>
      <c r="F246" t="n">
        <v>0</v>
      </c>
      <c r="G246" t="inlineStr"/>
      <c r="H246" t="inlineStr">
        <is>
          <t>2026-10-04</t>
        </is>
      </c>
    </row>
    <row r="247">
      <c r="A247" t="inlineStr">
        <is>
          <t>maldives-china.com</t>
        </is>
      </c>
      <c r="B247" t="inlineStr">
        <is>
          <t>crawl</t>
        </is>
      </c>
      <c r="C247" t="inlineStr">
        <is>
          <t>unreachable</t>
        </is>
      </c>
      <c r="D247" t="n">
        <v>0</v>
      </c>
      <c r="E247" t="n">
        <v>0</v>
      </c>
      <c r="F247" t="n">
        <v>0</v>
      </c>
      <c r="G247" t="inlineStr"/>
      <c r="H247" t="inlineStr">
        <is>
          <t>2026-10-04</t>
        </is>
      </c>
    </row>
    <row r="248">
      <c r="A248" t="inlineStr">
        <is>
          <t>dnatatravel.com</t>
        </is>
      </c>
      <c r="B248" t="inlineStr">
        <is>
          <t>crawl</t>
        </is>
      </c>
      <c r="C248" t="inlineStr">
        <is>
          <t>ok</t>
        </is>
      </c>
      <c r="D248" t="n">
        <v>9</v>
      </c>
      <c r="E248" t="n">
        <v>0</v>
      </c>
      <c r="F248" t="n">
        <v>0</v>
      </c>
      <c r="G248" t="inlineStr">
        <is>
          <t>pages=137 js=False dam=5</t>
        </is>
      </c>
      <c r="H248" t="inlineStr">
        <is>
          <t>2026-10-04</t>
        </is>
      </c>
    </row>
    <row r="249">
      <c r="A249" t="inlineStr">
        <is>
          <t>safariislandresort.com</t>
        </is>
      </c>
      <c r="B249" t="inlineStr">
        <is>
          <t>crawl</t>
        </is>
      </c>
      <c r="C249" t="inlineStr">
        <is>
          <t>unreachable</t>
        </is>
      </c>
      <c r="D249" t="n">
        <v>0</v>
      </c>
      <c r="E249" t="n">
        <v>0</v>
      </c>
      <c r="F249" t="n">
        <v>0</v>
      </c>
      <c r="G249" t="inlineStr"/>
      <c r="H249" t="inlineStr">
        <is>
          <t>2026-10-04</t>
        </is>
      </c>
    </row>
    <row r="250">
      <c r="A250" t="inlineStr">
        <is>
          <t>southpalm.com.mv</t>
        </is>
      </c>
      <c r="B250" t="inlineStr">
        <is>
          <t>crawl</t>
        </is>
      </c>
      <c r="C250" t="inlineStr">
        <is>
          <t>unreachable</t>
        </is>
      </c>
      <c r="D250" t="n">
        <v>0</v>
      </c>
      <c r="E250" t="n">
        <v>0</v>
      </c>
      <c r="F250" t="n">
        <v>0</v>
      </c>
      <c r="G250" t="inlineStr"/>
      <c r="H250" t="inlineStr">
        <is>
          <t>2026-10-04</t>
        </is>
      </c>
    </row>
    <row r="251">
      <c r="A251" t="inlineStr">
        <is>
          <t>naladhu.com</t>
        </is>
      </c>
      <c r="B251" t="inlineStr">
        <is>
          <t>crawl</t>
        </is>
      </c>
      <c r="C251" t="inlineStr">
        <is>
          <t>blocked-partial</t>
        </is>
      </c>
      <c r="D251" t="n">
        <v>0</v>
      </c>
      <c r="E251" t="n">
        <v>0</v>
      </c>
      <c r="F251" t="n">
        <v>0</v>
      </c>
      <c r="G251" t="inlineStr">
        <is>
          <t>pages=1 js=True dam=1</t>
        </is>
      </c>
      <c r="H251" t="inlineStr">
        <is>
          <t>2026-10-04</t>
        </is>
      </c>
    </row>
    <row r="252">
      <c r="A252" t="inlineStr">
        <is>
          <t>safari-island.com</t>
        </is>
      </c>
      <c r="B252" t="inlineStr">
        <is>
          <t>crawl</t>
        </is>
      </c>
      <c r="C252" t="inlineStr">
        <is>
          <t>ok</t>
        </is>
      </c>
      <c r="D252" t="n">
        <v>0</v>
      </c>
      <c r="E252" t="n">
        <v>0</v>
      </c>
      <c r="F252" t="n">
        <v>0</v>
      </c>
      <c r="G252" t="inlineStr">
        <is>
          <t>pages=1 js=True dam=0</t>
        </is>
      </c>
      <c r="H252" t="inlineStr">
        <is>
          <t>2026-10-04</t>
        </is>
      </c>
    </row>
    <row r="253">
      <c r="A253" t="inlineStr">
        <is>
          <t>biyadhoo.com</t>
        </is>
      </c>
      <c r="B253" t="inlineStr">
        <is>
          <t>crawl</t>
        </is>
      </c>
      <c r="C253" t="inlineStr">
        <is>
          <t>unreachable</t>
        </is>
      </c>
      <c r="D253" t="n">
        <v>0</v>
      </c>
      <c r="E253" t="n">
        <v>0</v>
      </c>
      <c r="F253" t="n">
        <v>0</v>
      </c>
      <c r="G253" t="inlineStr"/>
      <c r="H253" t="inlineStr">
        <is>
          <t>2026-10-04</t>
        </is>
      </c>
    </row>
    <row r="254">
      <c r="A254" t="inlineStr">
        <is>
          <t>cococollection.com</t>
        </is>
      </c>
      <c r="B254" t="inlineStr">
        <is>
          <t>crawl</t>
        </is>
      </c>
      <c r="C254" t="inlineStr">
        <is>
          <t>ok</t>
        </is>
      </c>
      <c r="D254" t="n">
        <v>31</v>
      </c>
      <c r="E254" t="n">
        <v>31</v>
      </c>
      <c r="F254" t="n">
        <v>0</v>
      </c>
      <c r="G254" t="inlineStr">
        <is>
          <t>pages=14 js=True dam=2</t>
        </is>
      </c>
      <c r="H254" t="inlineStr">
        <is>
          <t>2026-10-04</t>
        </is>
      </c>
    </row>
    <row r="255">
      <c r="A255" t="inlineStr">
        <is>
          <t>tajhotels.com</t>
        </is>
      </c>
      <c r="B255" t="inlineStr">
        <is>
          <t>crawl</t>
        </is>
      </c>
      <c r="C255" t="inlineStr">
        <is>
          <t>blocked</t>
        </is>
      </c>
      <c r="D255" t="n">
        <v>0</v>
      </c>
      <c r="E255" t="n">
        <v>0</v>
      </c>
      <c r="F255" t="n">
        <v>0</v>
      </c>
      <c r="G255" t="inlineStr"/>
      <c r="H255" t="inlineStr">
        <is>
          <t>2026-10-04</t>
        </is>
      </c>
    </row>
    <row r="256">
      <c r="A256" t="inlineStr">
        <is>
          <t>driftmaldives.com</t>
        </is>
      </c>
      <c r="B256" t="inlineStr">
        <is>
          <t>crawl</t>
        </is>
      </c>
      <c r="C256" t="inlineStr">
        <is>
          <t>unreachable</t>
        </is>
      </c>
      <c r="D256" t="n">
        <v>0</v>
      </c>
      <c r="E256" t="n">
        <v>0</v>
      </c>
      <c r="F256" t="n">
        <v>0</v>
      </c>
      <c r="G256" t="inlineStr"/>
      <c r="H256" t="inlineStr">
        <is>
          <t>2026-10-04</t>
        </is>
      </c>
    </row>
    <row r="257">
      <c r="A257" t="inlineStr">
        <is>
          <t>drift-theluveliga.com</t>
        </is>
      </c>
      <c r="B257" t="inlineStr">
        <is>
          <t>crawl</t>
        </is>
      </c>
      <c r="C257" t="inlineStr">
        <is>
          <t>unreachable</t>
        </is>
      </c>
      <c r="D257" t="n">
        <v>0</v>
      </c>
      <c r="E257" t="n">
        <v>0</v>
      </c>
      <c r="F257" t="n">
        <v>0</v>
      </c>
      <c r="G257" t="inlineStr"/>
      <c r="H257" t="inlineStr">
        <is>
          <t>2026-10-04</t>
        </is>
      </c>
    </row>
    <row r="258">
      <c r="A258" t="inlineStr">
        <is>
          <t>thenautilusmaldives.com</t>
        </is>
      </c>
      <c r="B258" t="inlineStr">
        <is>
          <t>crawl</t>
        </is>
      </c>
      <c r="C258" t="inlineStr">
        <is>
          <t>blocked-partial</t>
        </is>
      </c>
      <c r="D258" t="n">
        <v>1</v>
      </c>
      <c r="E258" t="n">
        <v>1</v>
      </c>
      <c r="F258" t="n">
        <v>0</v>
      </c>
      <c r="G258" t="inlineStr">
        <is>
          <t>pages=2 js=False dam=5</t>
        </is>
      </c>
      <c r="H258" t="inlineStr">
        <is>
          <t>2026-10-04</t>
        </is>
      </c>
    </row>
    <row r="259">
      <c r="A259" t="inlineStr">
        <is>
          <t>patinahotels.com</t>
        </is>
      </c>
      <c r="B259" t="inlineStr">
        <is>
          <t>crawl</t>
        </is>
      </c>
      <c r="C259" t="inlineStr">
        <is>
          <t>ok</t>
        </is>
      </c>
      <c r="D259" t="n">
        <v>22</v>
      </c>
      <c r="E259" t="n">
        <v>22</v>
      </c>
      <c r="F259" t="n">
        <v>0</v>
      </c>
      <c r="G259" t="inlineStr">
        <is>
          <t>pages=70 js=False dam=5</t>
        </is>
      </c>
      <c r="H259" t="inlineStr">
        <is>
          <t>2026-10-04</t>
        </is>
      </c>
    </row>
    <row r="260">
      <c r="A260" t="inlineStr">
        <is>
          <t>pac.ru</t>
        </is>
      </c>
      <c r="B260" t="inlineStr">
        <is>
          <t>crawl</t>
        </is>
      </c>
      <c r="C260" t="inlineStr">
        <is>
          <t>ok</t>
        </is>
      </c>
      <c r="D260" t="n">
        <v>2</v>
      </c>
      <c r="E260" t="n">
        <v>0</v>
      </c>
      <c r="F260" t="n">
        <v>0</v>
      </c>
      <c r="G260" t="inlineStr">
        <is>
          <t>pages=150 js=False dam=0</t>
        </is>
      </c>
      <c r="H260" t="inlineStr">
        <is>
          <t>2026-10-04</t>
        </is>
      </c>
    </row>
    <row r="261">
      <c r="A261" t="inlineStr">
        <is>
          <t>kuramathi.com</t>
        </is>
      </c>
      <c r="B261" t="inlineStr">
        <is>
          <t>crawl</t>
        </is>
      </c>
      <c r="C261" t="inlineStr">
        <is>
          <t>ok</t>
        </is>
      </c>
      <c r="D261" t="n">
        <v>0</v>
      </c>
      <c r="E261" t="n">
        <v>0</v>
      </c>
      <c r="F261" t="n">
        <v>0</v>
      </c>
      <c r="G261" t="inlineStr">
        <is>
          <t>pages=1 js=True dam=2</t>
        </is>
      </c>
      <c r="H261" t="inlineStr">
        <is>
          <t>2026-10-04</t>
        </is>
      </c>
    </row>
    <row r="262">
      <c r="A262" t="inlineStr">
        <is>
          <t>hankyu-travel.com</t>
        </is>
      </c>
      <c r="B262" t="inlineStr">
        <is>
          <t>crawl</t>
        </is>
      </c>
      <c r="C262" t="inlineStr">
        <is>
          <t>ok</t>
        </is>
      </c>
      <c r="D262" t="n">
        <v>2</v>
      </c>
      <c r="E262" t="n">
        <v>0</v>
      </c>
      <c r="F262" t="n">
        <v>0</v>
      </c>
      <c r="G262" t="inlineStr">
        <is>
          <t>pages=150 js=False dam=0</t>
        </is>
      </c>
      <c r="H262" t="inlineStr">
        <is>
          <t>2026-10-04</t>
        </is>
      </c>
    </row>
    <row r="263">
      <c r="A263" t="inlineStr">
        <is>
          <t>villanautica.com</t>
        </is>
      </c>
      <c r="B263" t="inlineStr">
        <is>
          <t>crawl</t>
        </is>
      </c>
      <c r="C263" t="inlineStr">
        <is>
          <t>unreachable</t>
        </is>
      </c>
      <c r="D263" t="n">
        <v>0</v>
      </c>
      <c r="E263" t="n">
        <v>0</v>
      </c>
      <c r="F263" t="n">
        <v>0</v>
      </c>
      <c r="G263" t="inlineStr"/>
      <c r="H263" t="inlineStr">
        <is>
          <t>2026-10-04</t>
        </is>
      </c>
    </row>
    <row r="264">
      <c r="A264" t="inlineStr">
        <is>
          <t>villapark.com.mv</t>
        </is>
      </c>
      <c r="B264" t="inlineStr">
        <is>
          <t>crawl</t>
        </is>
      </c>
      <c r="C264" t="inlineStr">
        <is>
          <t>unreachable</t>
        </is>
      </c>
      <c r="D264" t="n">
        <v>0</v>
      </c>
      <c r="E264" t="n">
        <v>0</v>
      </c>
      <c r="F264" t="n">
        <v>0</v>
      </c>
      <c r="G264" t="inlineStr"/>
      <c r="H264" t="inlineStr">
        <is>
          <t>2026-10-04</t>
        </is>
      </c>
    </row>
    <row r="265">
      <c r="A265" t="inlineStr">
        <is>
          <t>royal-island.com</t>
        </is>
      </c>
      <c r="B265" t="inlineStr">
        <is>
          <t>crawl</t>
        </is>
      </c>
      <c r="C265" t="inlineStr">
        <is>
          <t>unreachable</t>
        </is>
      </c>
      <c r="D265" t="n">
        <v>0</v>
      </c>
      <c r="E265" t="n">
        <v>0</v>
      </c>
      <c r="F265" t="n">
        <v>0</v>
      </c>
      <c r="G265" t="inlineStr"/>
      <c r="H265" t="inlineStr">
        <is>
          <t>2026-10-04</t>
        </is>
      </c>
    </row>
    <row r="266">
      <c r="A266" t="inlineStr">
        <is>
          <t>yashmaldives.com</t>
        </is>
      </c>
      <c r="B266" t="inlineStr">
        <is>
          <t>crawl</t>
        </is>
      </c>
      <c r="C266" t="inlineStr">
        <is>
          <t>unreachable</t>
        </is>
      </c>
      <c r="D266" t="n">
        <v>0</v>
      </c>
      <c r="E266" t="n">
        <v>0</v>
      </c>
      <c r="F266" t="n">
        <v>0</v>
      </c>
      <c r="G266" t="inlineStr"/>
      <c r="H266" t="inlineStr">
        <is>
          <t>2026-10-04</t>
        </is>
      </c>
    </row>
    <row r="267">
      <c r="A267" t="inlineStr">
        <is>
          <t>yashnatureresort.com</t>
        </is>
      </c>
      <c r="B267" t="inlineStr">
        <is>
          <t>crawl</t>
        </is>
      </c>
      <c r="C267" t="inlineStr">
        <is>
          <t>unreachable</t>
        </is>
      </c>
      <c r="D267" t="n">
        <v>0</v>
      </c>
      <c r="E267" t="n">
        <v>0</v>
      </c>
      <c r="F267" t="n">
        <v>0</v>
      </c>
      <c r="G267" t="inlineStr"/>
      <c r="H267" t="inlineStr">
        <is>
          <t>2026-10-04</t>
        </is>
      </c>
    </row>
    <row r="268">
      <c r="A268" t="inlineStr">
        <is>
          <t>kuredhivaru.com</t>
        </is>
      </c>
      <c r="B268" t="inlineStr">
        <is>
          <t>crawl</t>
        </is>
      </c>
      <c r="C268" t="inlineStr">
        <is>
          <t>ok</t>
        </is>
      </c>
      <c r="D268" t="n">
        <v>0</v>
      </c>
      <c r="E268" t="n">
        <v>0</v>
      </c>
      <c r="F268" t="n">
        <v>0</v>
      </c>
      <c r="G268" t="inlineStr">
        <is>
          <t>pages=3 js=True dam=0</t>
        </is>
      </c>
      <c r="H268" t="inlineStr">
        <is>
          <t>2026-10-04</t>
        </is>
      </c>
    </row>
    <row r="269">
      <c r="A269" t="inlineStr">
        <is>
          <t>pulsehotelsandresorts.com</t>
        </is>
      </c>
      <c r="B269" t="inlineStr">
        <is>
          <t>crawl</t>
        </is>
      </c>
      <c r="C269" t="inlineStr">
        <is>
          <t>unreachable</t>
        </is>
      </c>
      <c r="D269" t="n">
        <v>0</v>
      </c>
      <c r="E269" t="n">
        <v>0</v>
      </c>
      <c r="F269" t="n">
        <v>0</v>
      </c>
      <c r="G269" t="inlineStr"/>
      <c r="H269" t="inlineStr">
        <is>
          <t>2026-10-05</t>
        </is>
      </c>
    </row>
    <row r="270">
      <c r="A270" t="inlineStr">
        <is>
          <t>atmosphere-core.com</t>
        </is>
      </c>
      <c r="B270" t="inlineStr">
        <is>
          <t>crawl</t>
        </is>
      </c>
      <c r="C270" t="inlineStr">
        <is>
          <t>unreachable</t>
        </is>
      </c>
      <c r="D270" t="n">
        <v>0</v>
      </c>
      <c r="E270" t="n">
        <v>0</v>
      </c>
      <c r="F270" t="n">
        <v>0</v>
      </c>
      <c r="G270" t="inlineStr"/>
      <c r="H270" t="inlineStr">
        <is>
          <t>2026-10-05</t>
        </is>
      </c>
    </row>
    <row r="271">
      <c r="A271" t="inlineStr">
        <is>
          <t>universalresorts.com</t>
        </is>
      </c>
      <c r="B271" t="inlineStr">
        <is>
          <t>crawl</t>
        </is>
      </c>
      <c r="C271" t="inlineStr">
        <is>
          <t>ok</t>
        </is>
      </c>
      <c r="D271" t="n">
        <v>0</v>
      </c>
      <c r="E271" t="n">
        <v>0</v>
      </c>
      <c r="F271" t="n">
        <v>0</v>
      </c>
      <c r="G271" t="inlineStr">
        <is>
          <t>pages=1 js=True dam=2</t>
        </is>
      </c>
      <c r="H271" t="inlineStr">
        <is>
          <t>2026-10-05</t>
        </is>
      </c>
    </row>
    <row r="272">
      <c r="A272" t="inlineStr">
        <is>
          <t>emerald-collection.com</t>
        </is>
      </c>
      <c r="B272" t="inlineStr">
        <is>
          <t>crawl</t>
        </is>
      </c>
      <c r="C272" t="inlineStr">
        <is>
          <t>ok</t>
        </is>
      </c>
      <c r="D272" t="n">
        <v>0</v>
      </c>
      <c r="E272" t="n">
        <v>0</v>
      </c>
      <c r="F272" t="n">
        <v>0</v>
      </c>
      <c r="G272" t="inlineStr">
        <is>
          <t>pages=3 js=True dam=1</t>
        </is>
      </c>
      <c r="H272" t="inlineStr">
        <is>
          <t>2026-10-05</t>
        </is>
      </c>
    </row>
    <row r="273">
      <c r="A273" t="inlineStr">
        <is>
          <t>issuu.com/yumpu.com/scribd.com</t>
        </is>
      </c>
      <c r="B273" t="inlineStr">
        <is>
          <t>search-render</t>
        </is>
      </c>
      <c r="C273" t="inlineStr">
        <is>
          <t>no-results</t>
        </is>
      </c>
      <c r="D273" t="n">
        <v>0</v>
      </c>
      <c r="E273" t="n">
        <v>0</v>
      </c>
      <c r="F273" t="n">
        <v>0</v>
      </c>
      <c r="G273" t="inlineStr">
        <is>
          <t>rendered search pages return no matching resort documents; stage stopped after 69 resorts, 0 hits</t>
        </is>
      </c>
      <c r="H273" t="inlineStr">
        <is>
          <t>2026-10-05</t>
        </is>
      </c>
    </row>
    <row r="274">
      <c r="A274" t="inlineStr">
        <is>
          <t>search-api</t>
        </is>
      </c>
      <c r="B274" t="inlineStr">
        <is>
          <t>brave/serpapi</t>
        </is>
      </c>
      <c r="C274" t="inlineStr">
        <is>
          <t>skipped</t>
        </is>
      </c>
      <c r="D274" t="n">
        <v>0</v>
      </c>
      <c r="E274" t="n">
        <v>0</v>
      </c>
      <c r="F274" t="n">
        <v>0</v>
      </c>
      <c r="G274" t="inlineStr">
        <is>
          <t>no BRAVE_API_KEY / SERPAPI_KEY set</t>
        </is>
      </c>
      <c r="H274" t="inlineStr">
        <is>
          <t>2026-10-05</t>
        </is>
      </c>
    </row>
    <row r="275">
      <c r="A275" t="inlineStr">
        <is>
          <t>aanugandu.com</t>
        </is>
      </c>
      <c r="B275" t="inlineStr">
        <is>
          <t>commoncrawl CC-MAIN-2026-39</t>
        </is>
      </c>
      <c r="C275" t="inlineStr">
        <is>
          <t>ok</t>
        </is>
      </c>
      <c r="D275" t="n">
        <v>0</v>
      </c>
      <c r="E275" t="n">
        <v>0</v>
      </c>
      <c r="F275" t="n">
        <v>0</v>
      </c>
      <c r="G275" t="inlineStr"/>
      <c r="H275" t="inlineStr">
        <is>
          <t>2026-10-05</t>
        </is>
      </c>
    </row>
    <row r="276">
      <c r="A276" t="inlineStr">
        <is>
          <t>aanugandu.mv</t>
        </is>
      </c>
      <c r="B276" t="inlineStr">
        <is>
          <t>commoncrawl CC-MAIN-2026-39</t>
        </is>
      </c>
      <c r="C276" t="inlineStr">
        <is>
          <t>ok</t>
        </is>
      </c>
      <c r="D276" t="n">
        <v>0</v>
      </c>
      <c r="E276" t="n">
        <v>0</v>
      </c>
      <c r="F276" t="n">
        <v>0</v>
      </c>
      <c r="G276" t="inlineStr"/>
      <c r="H276" t="inlineStr">
        <is>
          <t>2026-10-05</t>
        </is>
      </c>
    </row>
    <row r="277">
      <c r="A277" t="inlineStr">
        <is>
          <t>adaaran.com/clubrannalhi</t>
        </is>
      </c>
      <c r="B277" t="inlineStr">
        <is>
          <t>commoncrawl CC-MAIN-2026-39</t>
        </is>
      </c>
      <c r="C277" t="inlineStr">
        <is>
          <t>ok</t>
        </is>
      </c>
      <c r="D277" t="n">
        <v>0</v>
      </c>
      <c r="E277" t="n">
        <v>0</v>
      </c>
      <c r="F277" t="n">
        <v>0</v>
      </c>
      <c r="G277" t="inlineStr"/>
      <c r="H277" t="inlineStr">
        <is>
          <t>2026-10-05</t>
        </is>
      </c>
    </row>
    <row r="278">
      <c r="A278" t="inlineStr">
        <is>
          <t>adaaran.com/prestigevadoo</t>
        </is>
      </c>
      <c r="B278" t="inlineStr">
        <is>
          <t>commoncrawl CC-MAIN-2026-39</t>
        </is>
      </c>
      <c r="C278" t="inlineStr">
        <is>
          <t>ok</t>
        </is>
      </c>
      <c r="D278" t="n">
        <v>0</v>
      </c>
      <c r="E278" t="n">
        <v>0</v>
      </c>
      <c r="F278" t="n">
        <v>0</v>
      </c>
      <c r="G278" t="inlineStr"/>
      <c r="H278" t="inlineStr">
        <is>
          <t>2026-10-05</t>
        </is>
      </c>
    </row>
    <row r="279">
      <c r="A279" t="inlineStr">
        <is>
          <t>adaaran.com/selecthudhuranfushi</t>
        </is>
      </c>
      <c r="B279" t="inlineStr">
        <is>
          <t>commoncrawl CC-MAIN-2026-39</t>
        </is>
      </c>
      <c r="C279" t="inlineStr">
        <is>
          <t>ok</t>
        </is>
      </c>
      <c r="D279" t="n">
        <v>0</v>
      </c>
      <c r="E279" t="n">
        <v>0</v>
      </c>
      <c r="F279" t="n">
        <v>0</v>
      </c>
      <c r="G279" t="inlineStr"/>
      <c r="H279" t="inlineStr">
        <is>
          <t>2026-10-05</t>
        </is>
      </c>
    </row>
    <row r="280">
      <c r="A280" t="inlineStr">
        <is>
          <t>adaaran.com/selectmeedhupparu</t>
        </is>
      </c>
      <c r="B280" t="inlineStr">
        <is>
          <t>commoncrawl CC-MAIN-2026-39</t>
        </is>
      </c>
      <c r="C280" t="inlineStr">
        <is>
          <t>ok</t>
        </is>
      </c>
      <c r="D280" t="n">
        <v>0</v>
      </c>
      <c r="E280" t="n">
        <v>0</v>
      </c>
      <c r="F280" t="n">
        <v>0</v>
      </c>
      <c r="G280" t="inlineStr"/>
      <c r="H280" t="inlineStr">
        <is>
          <t>2026-10-05</t>
        </is>
      </c>
    </row>
    <row r="281">
      <c r="A281" t="inlineStr">
        <is>
          <t>alilahotels.com</t>
        </is>
      </c>
      <c r="B281" t="inlineStr">
        <is>
          <t>commoncrawl CC-MAIN-2026-39</t>
        </is>
      </c>
      <c r="C281" t="inlineStr">
        <is>
          <t>ok</t>
        </is>
      </c>
      <c r="D281" t="n">
        <v>0</v>
      </c>
      <c r="E281" t="n">
        <v>0</v>
      </c>
      <c r="F281" t="n">
        <v>0</v>
      </c>
      <c r="G281" t="inlineStr"/>
      <c r="H281" t="inlineStr">
        <is>
          <t>2026-10-05</t>
        </is>
      </c>
    </row>
    <row r="282">
      <c r="A282" t="inlineStr">
        <is>
          <t>alimatha.com</t>
        </is>
      </c>
      <c r="B282" t="inlineStr">
        <is>
          <t>commoncrawl CC-MAIN-2026-39</t>
        </is>
      </c>
      <c r="C282" t="inlineStr">
        <is>
          <t>ok</t>
        </is>
      </c>
      <c r="D282" t="n">
        <v>0</v>
      </c>
      <c r="E282" t="n">
        <v>0</v>
      </c>
      <c r="F282" t="n">
        <v>0</v>
      </c>
      <c r="G282" t="inlineStr"/>
      <c r="H282" t="inlineStr">
        <is>
          <t>2026-10-05</t>
        </is>
      </c>
    </row>
    <row r="283">
      <c r="A283" t="inlineStr">
        <is>
          <t>alimatharesort.com</t>
        </is>
      </c>
      <c r="B283" t="inlineStr">
        <is>
          <t>commoncrawl CC-MAIN-2026-39</t>
        </is>
      </c>
      <c r="C283" t="inlineStr">
        <is>
          <t>ok</t>
        </is>
      </c>
      <c r="D283" t="n">
        <v>0</v>
      </c>
      <c r="E283" t="n">
        <v>0</v>
      </c>
      <c r="F283" t="n">
        <v>0</v>
      </c>
      <c r="G283" t="inlineStr"/>
      <c r="H283" t="inlineStr">
        <is>
          <t>2026-10-05</t>
        </is>
      </c>
    </row>
    <row r="284">
      <c r="A284" t="inlineStr">
        <is>
          <t>all.accor.com/hotel/B1T5/index.en.shtml</t>
        </is>
      </c>
      <c r="B284" t="inlineStr">
        <is>
          <t>commoncrawl CC-MAIN-2026-39</t>
        </is>
      </c>
      <c r="C284" t="inlineStr">
        <is>
          <t>ok</t>
        </is>
      </c>
      <c r="D284" t="n">
        <v>0</v>
      </c>
      <c r="E284" t="n">
        <v>0</v>
      </c>
      <c r="F284" t="n">
        <v>0</v>
      </c>
      <c r="G284" t="inlineStr"/>
      <c r="H284" t="inlineStr">
        <is>
          <t>2026-10-05</t>
        </is>
      </c>
    </row>
    <row r="285">
      <c r="A285" t="inlineStr">
        <is>
          <t>all.accor.com/hotel/B4S4/index.en.shtml</t>
        </is>
      </c>
      <c r="B285" t="inlineStr">
        <is>
          <t>commoncrawl CC-MAIN-2026-39</t>
        </is>
      </c>
      <c r="C285" t="inlineStr">
        <is>
          <t>ok</t>
        </is>
      </c>
      <c r="D285" t="n">
        <v>0</v>
      </c>
      <c r="E285" t="n">
        <v>0</v>
      </c>
      <c r="F285" t="n">
        <v>0</v>
      </c>
      <c r="G285" t="inlineStr"/>
      <c r="H285" t="inlineStr">
        <is>
          <t>2026-10-05</t>
        </is>
      </c>
    </row>
    <row r="286">
      <c r="A286" t="inlineStr">
        <is>
          <t>amayaresorts.com</t>
        </is>
      </c>
      <c r="B286" t="inlineStr">
        <is>
          <t>commoncrawl CC-MAIN-2026-39</t>
        </is>
      </c>
      <c r="C286" t="inlineStr">
        <is>
          <t>ok</t>
        </is>
      </c>
      <c r="D286" t="n">
        <v>0</v>
      </c>
      <c r="E286" t="n">
        <v>0</v>
      </c>
      <c r="F286" t="n">
        <v>0</v>
      </c>
      <c r="G286" t="inlineStr"/>
      <c r="H286" t="inlineStr">
        <is>
          <t>2026-10-05</t>
        </is>
      </c>
    </row>
    <row r="287">
      <c r="A287" t="inlineStr">
        <is>
          <t>anantara.com/en/dhigu-maldives</t>
        </is>
      </c>
      <c r="B287" t="inlineStr">
        <is>
          <t>commoncrawl CC-MAIN-2026-39</t>
        </is>
      </c>
      <c r="C287" t="inlineStr">
        <is>
          <t>ok</t>
        </is>
      </c>
      <c r="D287" t="n">
        <v>0</v>
      </c>
      <c r="E287" t="n">
        <v>0</v>
      </c>
      <c r="F287" t="n">
        <v>0</v>
      </c>
      <c r="G287" t="inlineStr"/>
      <c r="H287" t="inlineStr">
        <is>
          <t>2026-10-05</t>
        </is>
      </c>
    </row>
    <row r="288">
      <c r="A288" t="inlineStr">
        <is>
          <t>anantara.com/en/kihavah-maldives</t>
        </is>
      </c>
      <c r="B288" t="inlineStr">
        <is>
          <t>commoncrawl CC-MAIN-2026-39</t>
        </is>
      </c>
      <c r="C288" t="inlineStr">
        <is>
          <t>ok</t>
        </is>
      </c>
      <c r="D288" t="n">
        <v>0</v>
      </c>
      <c r="E288" t="n">
        <v>0</v>
      </c>
      <c r="F288" t="n">
        <v>0</v>
      </c>
      <c r="G288" t="inlineStr"/>
      <c r="H288" t="inlineStr">
        <is>
          <t>2026-10-05</t>
        </is>
      </c>
    </row>
    <row r="289">
      <c r="A289" t="inlineStr">
        <is>
          <t>anantara.com/en/veli-maldives</t>
        </is>
      </c>
      <c r="B289" t="inlineStr">
        <is>
          <t>commoncrawl CC-MAIN-2026-39</t>
        </is>
      </c>
      <c r="C289" t="inlineStr">
        <is>
          <t>ok</t>
        </is>
      </c>
      <c r="D289" t="n">
        <v>0</v>
      </c>
      <c r="E289" t="n">
        <v>0</v>
      </c>
      <c r="F289" t="n">
        <v>0</v>
      </c>
      <c r="G289" t="inlineStr"/>
      <c r="H289" t="inlineStr">
        <is>
          <t>2026-10-05</t>
        </is>
      </c>
    </row>
    <row r="290">
      <c r="A290" t="inlineStr">
        <is>
          <t>anantara.com/uploads</t>
        </is>
      </c>
      <c r="B290" t="inlineStr">
        <is>
          <t>commoncrawl CC-MAIN-2026-39</t>
        </is>
      </c>
      <c r="C290" t="inlineStr">
        <is>
          <t>ok</t>
        </is>
      </c>
      <c r="D290" t="n">
        <v>0</v>
      </c>
      <c r="E290" t="n">
        <v>0</v>
      </c>
      <c r="F290" t="n">
        <v>0</v>
      </c>
      <c r="G290" t="inlineStr"/>
      <c r="H290" t="inlineStr">
        <is>
          <t>2026-10-05</t>
        </is>
      </c>
    </row>
    <row r="291">
      <c r="A291" t="inlineStr">
        <is>
          <t>angsana.com/maldives/velavaru</t>
        </is>
      </c>
      <c r="B291" t="inlineStr">
        <is>
          <t>commoncrawl CC-MAIN-2026-39</t>
        </is>
      </c>
      <c r="C291" t="inlineStr">
        <is>
          <t>ok</t>
        </is>
      </c>
      <c r="D291" t="n">
        <v>0</v>
      </c>
      <c r="E291" t="n">
        <v>0</v>
      </c>
      <c r="F291" t="n">
        <v>0</v>
      </c>
      <c r="G291" t="inlineStr"/>
      <c r="H291" t="inlineStr">
        <is>
          <t>2026-10-05</t>
        </is>
      </c>
    </row>
    <row r="292">
      <c r="A292" t="inlineStr">
        <is>
          <t>atmosphere-core.com</t>
        </is>
      </c>
      <c r="B292" t="inlineStr">
        <is>
          <t>commoncrawl CC-MAIN-2026-39</t>
        </is>
      </c>
      <c r="C292" t="inlineStr">
        <is>
          <t>ok</t>
        </is>
      </c>
      <c r="D292" t="n">
        <v>0</v>
      </c>
      <c r="E292" t="n">
        <v>0</v>
      </c>
      <c r="F292" t="n">
        <v>0</v>
      </c>
      <c r="G292" t="inlineStr"/>
      <c r="H292" t="inlineStr">
        <is>
          <t>2026-10-05</t>
        </is>
      </c>
    </row>
    <row r="293">
      <c r="A293" t="inlineStr">
        <is>
          <t>atmosphere-kanifushi.com</t>
        </is>
      </c>
      <c r="B293" t="inlineStr">
        <is>
          <t>commoncrawl CC-MAIN-2026-39</t>
        </is>
      </c>
      <c r="C293" t="inlineStr">
        <is>
          <t>ok</t>
        </is>
      </c>
      <c r="D293" t="n">
        <v>0</v>
      </c>
      <c r="E293" t="n">
        <v>0</v>
      </c>
      <c r="F293" t="n">
        <v>0</v>
      </c>
      <c r="G293" t="inlineStr"/>
      <c r="H293" t="inlineStr">
        <is>
          <t>2026-10-05</t>
        </is>
      </c>
    </row>
    <row r="294">
      <c r="A294" t="inlineStr">
        <is>
          <t>atmospherecore.com</t>
        </is>
      </c>
      <c r="B294" t="inlineStr">
        <is>
          <t>commoncrawl CC-MAIN-2026-39</t>
        </is>
      </c>
      <c r="C294" t="inlineStr">
        <is>
          <t>ok</t>
        </is>
      </c>
      <c r="D294" t="n">
        <v>0</v>
      </c>
      <c r="E294" t="n">
        <v>0</v>
      </c>
      <c r="F294" t="n">
        <v>0</v>
      </c>
      <c r="G294" t="inlineStr"/>
      <c r="H294" t="inlineStr">
        <is>
          <t>2026-10-05</t>
        </is>
      </c>
    </row>
    <row r="295">
      <c r="A295" t="inlineStr">
        <is>
          <t>atmospherekanifushi.com</t>
        </is>
      </c>
      <c r="B295" t="inlineStr">
        <is>
          <t>commoncrawl CC-MAIN-2026-39</t>
        </is>
      </c>
      <c r="C295" t="inlineStr">
        <is>
          <t>ok</t>
        </is>
      </c>
      <c r="D295" t="n">
        <v>0</v>
      </c>
      <c r="E295" t="n">
        <v>0</v>
      </c>
      <c r="F295" t="n">
        <v>0</v>
      </c>
      <c r="G295" t="inlineStr"/>
      <c r="H295" t="inlineStr">
        <is>
          <t>2026-10-05</t>
        </is>
      </c>
    </row>
    <row r="296">
      <c r="A296" t="inlineStr">
        <is>
          <t>avanihotels.com/en/fares-maldives</t>
        </is>
      </c>
      <c r="B296" t="inlineStr">
        <is>
          <t>commoncrawl CC-MAIN-2026-39</t>
        </is>
      </c>
      <c r="C296" t="inlineStr">
        <is>
          <t>ok</t>
        </is>
      </c>
      <c r="D296" t="n">
        <v>0</v>
      </c>
      <c r="E296" t="n">
        <v>0</v>
      </c>
      <c r="F296" t="n">
        <v>0</v>
      </c>
      <c r="G296" t="inlineStr"/>
      <c r="H296" t="inlineStr">
        <is>
          <t>2026-10-05</t>
        </is>
      </c>
    </row>
    <row r="297">
      <c r="A297" t="inlineStr">
        <is>
          <t>avanihotels.com/uploads</t>
        </is>
      </c>
      <c r="B297" t="inlineStr">
        <is>
          <t>commoncrawl CC-MAIN-2026-39</t>
        </is>
      </c>
      <c r="C297" t="inlineStr">
        <is>
          <t>ok</t>
        </is>
      </c>
      <c r="D297" t="n">
        <v>0</v>
      </c>
      <c r="E297" t="n">
        <v>0</v>
      </c>
      <c r="F297" t="n">
        <v>0</v>
      </c>
      <c r="G297" t="inlineStr"/>
      <c r="H297" t="inlineStr">
        <is>
          <t>2026-10-05</t>
        </is>
      </c>
    </row>
    <row r="298">
      <c r="A298" t="inlineStr">
        <is>
          <t>baglionihotels.com/category/baglioni-resort-maldives</t>
        </is>
      </c>
      <c r="B298" t="inlineStr">
        <is>
          <t>commoncrawl CC-MAIN-2026-39</t>
        </is>
      </c>
      <c r="C298" t="inlineStr">
        <is>
          <t>ok</t>
        </is>
      </c>
      <c r="D298" t="n">
        <v>0</v>
      </c>
      <c r="E298" t="n">
        <v>0</v>
      </c>
      <c r="F298" t="n">
        <v>0</v>
      </c>
      <c r="G298" t="inlineStr"/>
      <c r="H298" t="inlineStr">
        <is>
          <t>2026-10-05</t>
        </is>
      </c>
    </row>
    <row r="299">
      <c r="A299" t="inlineStr">
        <is>
          <t>baglionihotels.com/maldives</t>
        </is>
      </c>
      <c r="B299" t="inlineStr">
        <is>
          <t>commoncrawl CC-MAIN-2026-39</t>
        </is>
      </c>
      <c r="C299" t="inlineStr">
        <is>
          <t>ok</t>
        </is>
      </c>
      <c r="D299" t="n">
        <v>0</v>
      </c>
      <c r="E299" t="n">
        <v>0</v>
      </c>
      <c r="F299" t="n">
        <v>0</v>
      </c>
      <c r="G299" t="inlineStr"/>
      <c r="H299" t="inlineStr">
        <is>
          <t>2026-10-05</t>
        </is>
      </c>
    </row>
    <row r="300">
      <c r="A300" t="inlineStr">
        <is>
          <t>banyantree.com/maldives/dhawa-ihuru</t>
        </is>
      </c>
      <c r="B300" t="inlineStr">
        <is>
          <t>commoncrawl CC-MAIN-2026-39</t>
        </is>
      </c>
      <c r="C300" t="inlineStr">
        <is>
          <t>ok</t>
        </is>
      </c>
      <c r="D300" t="n">
        <v>0</v>
      </c>
      <c r="E300" t="n">
        <v>0</v>
      </c>
      <c r="F300" t="n">
        <v>0</v>
      </c>
      <c r="G300" t="inlineStr"/>
      <c r="H300" t="inlineStr">
        <is>
          <t>2026-10-05</t>
        </is>
      </c>
    </row>
    <row r="301">
      <c r="A301" t="inlineStr">
        <is>
          <t>banyantree.com/maldives/vabbinfaru</t>
        </is>
      </c>
      <c r="B301" t="inlineStr">
        <is>
          <t>commoncrawl CC-MAIN-2026-39</t>
        </is>
      </c>
      <c r="C301" t="inlineStr">
        <is>
          <t>ok</t>
        </is>
      </c>
      <c r="D301" t="n">
        <v>0</v>
      </c>
      <c r="E301" t="n">
        <v>0</v>
      </c>
      <c r="F301" t="n">
        <v>0</v>
      </c>
      <c r="G301" t="inlineStr"/>
      <c r="H301" t="inlineStr">
        <is>
          <t>2026-10-05</t>
        </is>
      </c>
    </row>
    <row r="302">
      <c r="A302" t="inlineStr">
        <is>
          <t>barcelo.com</t>
        </is>
      </c>
      <c r="B302" t="inlineStr">
        <is>
          <t>commoncrawl CC-MAIN-2026-39</t>
        </is>
      </c>
      <c r="C302" t="inlineStr">
        <is>
          <t>ok</t>
        </is>
      </c>
      <c r="D302" t="n">
        <v>0</v>
      </c>
      <c r="E302" t="n">
        <v>0</v>
      </c>
      <c r="F302" t="n">
        <v>0</v>
      </c>
      <c r="G302" t="inlineStr"/>
      <c r="H302" t="inlineStr">
        <is>
          <t>2026-10-05</t>
        </is>
      </c>
    </row>
    <row r="303">
      <c r="A303" t="inlineStr">
        <is>
          <t>index.commoncrawl.org</t>
        </is>
      </c>
      <c r="B303" t="inlineStr">
        <is>
          <t>commoncrawl</t>
        </is>
      </c>
      <c r="C303" t="inlineStr">
        <is>
          <t>index-unavailable</t>
        </is>
      </c>
      <c r="D303" t="n">
        <v>0</v>
      </c>
      <c r="E303" t="n">
        <v>0</v>
      </c>
      <c r="F303" t="n">
        <v>0</v>
      </c>
      <c r="G303" t="inlineStr">
        <is>
          <t>503/504 at run time; re-run later</t>
        </is>
      </c>
      <c r="H303" t="inlineStr">
        <is>
          <t>2026-10-05</t>
        </is>
      </c>
    </row>
    <row r="304">
      <c r="A304" t="inlineStr">
        <is>
          <t>web.archive.org</t>
        </is>
      </c>
      <c r="B304" t="inlineStr">
        <is>
          <t>wayback-fetch</t>
        </is>
      </c>
      <c r="C304" t="inlineStr">
        <is>
          <t>blocked-egress</t>
        </is>
      </c>
      <c r="D304" t="n">
        <v>88</v>
      </c>
      <c r="E304" t="n">
        <v>0</v>
      </c>
      <c r="F304" t="n">
        <v>0</v>
      </c>
      <c r="G304" t="inlineStr">
        <is>
          <t>availability API works, but web.archive.org resets connections through this egress (CDX 403, fetch connection reset); 88 archived copies located but not retrievable</t>
        </is>
      </c>
      <c r="H304" t="inlineStr">
        <is>
          <t>2026-10-05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0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45" customWidth="1" min="3" max="3"/>
    <col width="60" customWidth="1" min="4" max="4"/>
    <col width="12" customWidth="1" min="5" max="5"/>
  </cols>
  <sheetData>
    <row r="1">
      <c r="A1" s="1" t="inlineStr">
        <is>
          <t>url</t>
        </is>
      </c>
      <c r="B1" s="1" t="inlineStr">
        <is>
          <t>title</t>
        </is>
      </c>
      <c r="C1" s="1" t="inlineStr">
        <is>
          <t>note</t>
        </is>
      </c>
      <c r="D1" s="1" t="inlineStr">
        <is>
          <t>snippet</t>
        </is>
      </c>
      <c r="E1" s="1" t="inlineStr">
        <is>
          <t>date</t>
        </is>
      </c>
    </row>
    <row r="2">
      <c r="A2" t="inlineStr">
        <is>
          <t>https://sales.crownandchamparesorts.com/wp-content/uploads/2026/04/NalaMaldivesFactsheet011125311026Ver030426.pdf</t>
        </is>
      </c>
      <c r="B2" t="inlineStr">
        <is>
          <t>NalaMaldivesFactsheet011125311026Ver030426</t>
        </is>
      </c>
      <c r="C2" t="inlineStr">
        <is>
          <t>Nala Maldives (Crown &amp; Champa, not in list)</t>
        </is>
      </c>
      <c r="D2" t="inlineStr"/>
      <c r="E2" t="inlineStr">
        <is>
          <t>2026-10-04</t>
        </is>
      </c>
    </row>
    <row r="3">
      <c r="A3" t="inlineStr">
        <is>
          <t>https://sales.crownandchamparesorts.com/wp-content/uploads/2026/03/Nala-MaldivesMap110125103126Rev022026.pdf</t>
        </is>
      </c>
      <c r="B3" t="inlineStr">
        <is>
          <t>Nala MaldivesMap110125103126Rev022026</t>
        </is>
      </c>
      <c r="C3" t="inlineStr">
        <is>
          <t>Nala Maldives (Crown &amp; Champa, not in list)</t>
        </is>
      </c>
      <c r="D3" t="inlineStr"/>
      <c r="E3" t="inlineStr">
        <is>
          <t>2026-10-04</t>
        </is>
      </c>
    </row>
    <row r="4">
      <c r="A4" t="inlineStr">
        <is>
          <t>https://sales.crownandchamparesorts.com/wp-content/uploads/2025/07/NalaMaldivesFactSheet011125103126Rev042425.pdf</t>
        </is>
      </c>
      <c r="B4" t="inlineStr">
        <is>
          <t>NalaMaldivesFactSheet011125103126Rev042425</t>
        </is>
      </c>
      <c r="C4" t="inlineStr">
        <is>
          <t>Nala Maldives (Crown &amp; Champa, not in list)</t>
        </is>
      </c>
      <c r="D4" t="inlineStr"/>
      <c r="E4" t="inlineStr">
        <is>
          <t>2026-10-04</t>
        </is>
      </c>
    </row>
    <row r="5">
      <c r="A5" t="inlineStr">
        <is>
          <t>https://www.neoscapesmaldives.com/resort/</t>
        </is>
      </c>
      <c r="B5" t="inlineStr">
        <is>
          <t>Our Resorts</t>
        </is>
      </c>
      <c r="C5" t="inlineStr">
        <is>
          <t>Neoscapes resort not in list</t>
        </is>
      </c>
      <c r="D5" t="inlineStr"/>
      <c r="E5" t="inlineStr">
        <is>
          <t>2026-10-04</t>
        </is>
      </c>
    </row>
    <row r="6">
      <c r="A6" t="inlineStr">
        <is>
          <t>https://www.neoscapesmaldives.com/resort/dusitd2-feydhoo-maldives/</t>
        </is>
      </c>
      <c r="B6" t="inlineStr">
        <is>
          <t>dusitD2 Feydhoo Maldives</t>
        </is>
      </c>
      <c r="C6" t="inlineStr">
        <is>
          <t>Neoscapes resort not in list</t>
        </is>
      </c>
      <c r="D6" t="inlineStr"/>
      <c r="E6" t="inlineStr">
        <is>
          <t>2026-10-04</t>
        </is>
      </c>
    </row>
    <row r="7">
      <c r="A7" t="inlineStr">
        <is>
          <t>https://www.neoscapesmaldives.com/resort/kihaa-maldives/</t>
        </is>
      </c>
      <c r="B7" t="inlineStr">
        <is>
          <t>Kihaa Maldives</t>
        </is>
      </c>
      <c r="C7" t="inlineStr">
        <is>
          <t>Neoscapes resort not in list</t>
        </is>
      </c>
      <c r="D7" t="inlineStr"/>
      <c r="E7" t="inlineStr">
        <is>
          <t>2026-10-04</t>
        </is>
      </c>
    </row>
    <row r="8">
      <c r="A8" t="inlineStr">
        <is>
          <t>https://www.neoscapesmaldives.com/resort/oblu-xperience-ailafushi/</t>
        </is>
      </c>
      <c r="B8" t="inlineStr">
        <is>
          <t>OBLU XPERIENCE Ailafushi</t>
        </is>
      </c>
      <c r="C8" t="inlineStr">
        <is>
          <t>Neoscapes resort not in list</t>
        </is>
      </c>
      <c r="D8" t="inlineStr"/>
      <c r="E8" t="inlineStr">
        <is>
          <t>2026-10-04</t>
        </is>
      </c>
    </row>
    <row r="9">
      <c r="A9" t="inlineStr">
        <is>
          <t>https://www.neoscapesmaldives.com/resort/rah-gili-maldives</t>
        </is>
      </c>
      <c r="B9" t="inlineStr">
        <is>
          <t>Rah Gili Maldives</t>
        </is>
      </c>
      <c r="C9" t="inlineStr">
        <is>
          <t>Neoscapes resort not in list</t>
        </is>
      </c>
      <c r="D9" t="inlineStr"/>
      <c r="E9" t="inlineStr">
        <is>
          <t>2026-10-04</t>
        </is>
      </c>
    </row>
    <row r="10">
      <c r="A10" t="inlineStr">
        <is>
          <t>https://sales.crownandchamparesorts.com/wp-content/uploads/2025/12/BaaniSpaWellnessMenu_English_110125103126Ver150625.pdf</t>
        </is>
      </c>
      <c r="B10" t="inlineStr">
        <is>
          <t>BaaniSpa-A3-EN-WellnessMenu2023Revised</t>
        </is>
      </c>
      <c r="C10" t="inlineStr"/>
      <c r="D10" t="inlineStr">
        <is>
          <t>THE BAANI JOURNEY RELEASE stress. RESTORE balance. REGAIN momentum. THE ISLAND WAY Your Path to Well-Being Baani (“The Ocean Swell” in Dhivehi) reminds us of the rhythm of life. Like the rhythm of the</t>
        </is>
      </c>
      <c r="E10" t="inlineStr">
        <is>
          <t>2026-10-04</t>
        </is>
      </c>
    </row>
    <row r="11">
      <c r="A11" t="inlineStr">
        <is>
          <t>https://sales.crownandchamparesorts.com/wp-content/uploads/2025/08/Veli-Factsheet-W25-26S26Ver17062025.pdf</t>
        </is>
      </c>
      <c r="B11" t="inlineStr"/>
      <c r="C11" t="inlineStr"/>
      <c r="D11" t="inlineStr">
        <is>
          <t xml:space="preserve"> </t>
        </is>
      </c>
      <c r="E11" t="inlineStr">
        <is>
          <t>2026-10-04</t>
        </is>
      </c>
    </row>
    <row r="12">
      <c r="A12" t="inlineStr">
        <is>
          <t>https://sales.crownandchamparesorts.com/wp-content/uploads/2025/08/MIR_A4-16032025.pdf</t>
        </is>
      </c>
      <c r="B12" t="inlineStr">
        <is>
          <t>MIR_A4 - 11022025.pdf</t>
        </is>
      </c>
      <c r="C12" t="inlineStr"/>
      <c r="D12" t="inlineStr">
        <is>
          <t xml:space="preserve"> </t>
        </is>
      </c>
      <c r="E12" t="inlineStr">
        <is>
          <t>2026-10-04</t>
        </is>
      </c>
    </row>
    <row r="13">
      <c r="A13" t="inlineStr">
        <is>
          <t>https://sales.crownandchamparesorts.com/wp-content/uploads/2025/08/Veli-IslandMap110125103126Ver140625.pdf</t>
        </is>
      </c>
      <c r="B13" t="inlineStr">
        <is>
          <t>Veli-IslandMap_14062025 compressed</t>
        </is>
      </c>
      <c r="C13" t="inlineStr"/>
      <c r="D13" t="inlineStr">
        <is>
          <t xml:space="preserve"> </t>
        </is>
      </c>
      <c r="E13" t="inlineStr">
        <is>
          <t>2026-10-04</t>
        </is>
      </c>
    </row>
    <row r="14">
      <c r="A14" t="inlineStr">
        <is>
          <t>https://sales.crownandchamparesorts.com/wp-content/uploads/2023/11/KagiMap121123.pdf</t>
        </is>
      </c>
      <c r="B14" t="inlineStr"/>
      <c r="C14" t="inlineStr"/>
      <c r="D14" t="inlineStr">
        <is>
          <t xml:space="preserve"> Suns etJ ett </t>
        </is>
      </c>
      <c r="E14" t="inlineStr">
        <is>
          <t>2026-10-04</t>
        </is>
      </c>
    </row>
    <row r="15">
      <c r="A15" t="inlineStr">
        <is>
          <t>https://sales.crownandchamparesorts.com/wp-content/uploads/2023/10/BaaniSpa-A3-EN-WellnessMenu2023Revised.pdf</t>
        </is>
      </c>
      <c r="B15" t="inlineStr">
        <is>
          <t>BaaniSpa-A3-EN-WellnessMenu2023Revised</t>
        </is>
      </c>
      <c r="C15" t="inlineStr"/>
      <c r="D15" t="inlineStr">
        <is>
          <t>THE BAANI JOURNEY RELEASE stress. RESTORE balance. REGAIN momentum. THE ISLAND WAY Your Path to Well-Being Baani (“The Ocean Swell” in Dhivehi) reminds us of the rhythm of life. Like the rhythm of the</t>
        </is>
      </c>
      <c r="E15" t="inlineStr">
        <is>
          <t>2026-10-04</t>
        </is>
      </c>
    </row>
    <row r="16">
      <c r="A16" t="inlineStr">
        <is>
          <t>https://sales.crownandchamparesorts.com/wp-content/uploads/2020/10/MaldivesCivilAviationAuthorityGuidelineCircular142020-Issue-03Revised101620.pdf</t>
        </is>
      </c>
      <c r="B16" t="inlineStr"/>
      <c r="C16" t="inlineStr"/>
      <c r="D16" t="inlineStr">
        <is>
          <t xml:space="preserve"> MALDIVES CIVIL AVIATION AUTHORITY Republic of Maldives AIR TRANSPORT CIRCULAR AT | 412020 - lssue 03 PRECAUTIONARY MEASURES AGAINST NOVEL CORONAV</t>
        </is>
      </c>
      <c r="E16" t="inlineStr">
        <is>
          <t>2026-10-04</t>
        </is>
      </c>
    </row>
    <row r="17">
      <c r="A17" t="inlineStr">
        <is>
          <t>https://sales.crownandchamparesorts.com/wp-content/uploads/2020/10/CCRSafeHolidayExperienceInParadiseRevised101620.pdf</t>
        </is>
      </c>
      <c r="B17" t="inlineStr"/>
      <c r="C17" t="inlineStr"/>
      <c r="D17" t="inlineStr">
        <is>
          <t xml:space="preserve"> A safe holiday experience in paradise PAUSE | BREATHE | MALDIVES Sunny Greetings from CCR We begin with a heartfelt thank you to our community for supporting us in these uncertain times, and a commit</t>
        </is>
      </c>
      <c r="E17" t="inlineStr">
        <is>
          <t>2026-10-04</t>
        </is>
      </c>
    </row>
    <row r="18">
      <c r="A18" t="inlineStr">
        <is>
          <t>https://sales.crownandchamparesorts.com/wp-content/uploads/2020/10/AlliedInsurancePolicyCOVID19Revised101620.pdf</t>
        </is>
      </c>
      <c r="B18" t="inlineStr"/>
      <c r="C18" t="inlineStr"/>
      <c r="D18" t="inlineStr">
        <is>
          <t xml:space="preserve"> Travelling to Maldives? Frequently asked questions: Your safety is our first priority. While Maldives is ready to welcome tourists with open arms but from a distance, we want to ensure that all the r</t>
        </is>
      </c>
      <c r="E18" t="inlineStr">
        <is>
          <t>2026-10-04</t>
        </is>
      </c>
    </row>
    <row r="19">
      <c r="A19" t="inlineStr">
        <is>
          <t>https://sales.crownandchamparesorts.com/wp-content/uploads/2020/07/TMANewNormalGuestExperiencHandbook.pdf</t>
        </is>
      </c>
      <c r="B19" t="inlineStr"/>
      <c r="C19" t="inlineStr"/>
      <c r="D19" t="inlineStr">
        <is>
          <t>TMA New Normal Guest Experience Handbook 1 Contents Passengers connecting from an International flight to a TMA flight 5 Check-in at TMA check-in counters Passengers arriving from Male’/Hulumale’ At T</t>
        </is>
      </c>
      <c r="E19" t="inlineStr">
        <is>
          <t>2026-10-04</t>
        </is>
      </c>
    </row>
    <row r="20">
      <c r="A20" t="inlineStr">
        <is>
          <t>https://sales.crownandchamparesorts.com/wp-content/uploads/2020/07/Maldives-Travel-Information.pdf</t>
        </is>
      </c>
      <c r="B20" t="inlineStr">
        <is>
          <t>Maldives Travel Information</t>
        </is>
      </c>
      <c r="C20" t="inlineStr"/>
      <c r="D20" t="inlineStr">
        <is>
          <t xml:space="preserve"> Government of Maldives DOCUMENT VALID THROUGH AUGUST 2020 Maldives: Travel Information PLANNING YOUR TRIP The Maldives is opening its border and lifting t</t>
        </is>
      </c>
      <c r="E20" t="inlineStr">
        <is>
          <t>2026-10-04</t>
        </is>
      </c>
    </row>
    <row r="21">
      <c r="A21" t="inlineStr">
        <is>
          <t>https://sales.crownandchamparesorts.com/wp-content/uploads/2020/07/Public-health-interventions-to-reduce-the-risk-of-transmission-of-COVID-19-in-the-tourism-sector-030720.pdf</t>
        </is>
      </c>
      <c r="B21" t="inlineStr"/>
      <c r="C21" t="inlineStr"/>
      <c r="D21" t="inlineStr">
        <is>
          <t xml:space="preserve"> Contents 1. Introduction .................................................................................................................................... 4 2. Objectives .........................</t>
        </is>
      </c>
      <c r="E21" t="inlineStr">
        <is>
          <t>2026-10-04</t>
        </is>
      </c>
    </row>
    <row r="22">
      <c r="A22" t="inlineStr">
        <is>
          <t>https://sales.crownandchamparesorts.com/wp-content/uploads/2020/07/OceanDiveandSportsCenterSOP-071720VELI.pdf</t>
        </is>
      </c>
      <c r="B22" t="inlineStr">
        <is>
          <t>Microsoft Word - new SOP - VELI.docx</t>
        </is>
      </c>
      <c r="C22" t="inlineStr"/>
      <c r="D22" t="inlineStr">
        <is>
          <t xml:space="preserve"> COVID-19 Operating Procedures Ocean Dive &amp; Sports Centre Index GENERAL Operations overview Disinfecting Staff tracker Guest tracker Boats and vessels SNORKEL GEAR RENTAL General handling Receivin</t>
        </is>
      </c>
      <c r="E22" t="inlineStr">
        <is>
          <t>2026-10-04</t>
        </is>
      </c>
    </row>
    <row r="23">
      <c r="A23" t="inlineStr">
        <is>
          <t>https://sales.crownandchamparesorts.com/wp-content/uploads/2020/07/DuniyeSpa-Guidelines-Covid19_SpaServices_June2020-ver5.pdf</t>
        </is>
      </c>
      <c r="B23" t="inlineStr">
        <is>
          <t>DuniyeSpa-Guidelines-Covid19_SpaServices_June2020-ver5</t>
        </is>
      </c>
      <c r="C23" t="inlineStr"/>
      <c r="D23" t="inlineStr">
        <is>
          <t>Overview Recommended Spa Operations Guidelines PostCovid-19 June 2020 Version 5, updated July 5th 2020 COVID-19 Recommended SPA GUIDELINES CONTENTS SECTION 1. INTRODUCTION ............................</t>
        </is>
      </c>
      <c r="E23" t="inlineStr">
        <is>
          <t>2026-10-04</t>
        </is>
      </c>
    </row>
    <row r="24">
      <c r="A24" t="inlineStr">
        <is>
          <t>https://sales.crownandchamparesorts.com/wp-content/uploads/2020/07/CCR-A-Safe-Holiday-Experience-in-Paradise-VER071620.pdf</t>
        </is>
      </c>
      <c r="B24" t="inlineStr"/>
      <c r="C24" t="inlineStr"/>
      <c r="D24" t="inlineStr">
        <is>
          <t xml:space="preserve"> A safe holiday experience in paradise PAUSE | BREATHE | MALDIVES Sunny Greetings from CCR We begin with a heartfelt thank you to our community for supporting us in these uncertain times, and a commit</t>
        </is>
      </c>
      <c r="E24" t="inlineStr">
        <is>
          <t>2026-10-04</t>
        </is>
      </c>
    </row>
    <row r="25">
      <c r="A25" t="inlineStr">
        <is>
          <t>https://sales.crownandchamparesorts.com/wp-content/uploads/2020/07/MinistryofTourismGuideline.pdf</t>
        </is>
      </c>
      <c r="B25" t="inlineStr"/>
      <c r="C25" t="inlineStr"/>
      <c r="D25" t="inlineStr">
        <is>
          <t xml:space="preserve"> ©Copyright 2020 The material contained in this guideline is subject to copyright protection unless otherwise indicated. The copyright protected </t>
        </is>
      </c>
      <c r="E25" t="inlineStr">
        <is>
          <t>2026-10-04</t>
        </is>
      </c>
    </row>
    <row r="26">
      <c r="A26" t="inlineStr">
        <is>
          <t>https://sales.crownandchamparesorts.com/wp-content/uploads/2020/07/MaldivesCivilAviationAuthorityGuideline.pdf</t>
        </is>
      </c>
      <c r="B26" t="inlineStr"/>
      <c r="C26" t="inlineStr"/>
      <c r="D26" t="inlineStr">
        <is>
          <t xml:space="preserve"> Maldives Civil Aviation Authority Republic of Maldives COVID-19 CAA Guidance Material Air Travel through the COVID-19 Public Health Crisis Issue 1.0, 14 June 2020 </t>
        </is>
      </c>
      <c r="E26" t="inlineStr">
        <is>
          <t>2026-10-04</t>
        </is>
      </c>
    </row>
    <row r="27">
      <c r="A27" t="inlineStr">
        <is>
          <t>https://sales.crownandchamparesorts.com/wp-content/uploads/2018/03/Colour-code.pdf</t>
        </is>
      </c>
      <c r="B27" t="inlineStr">
        <is>
          <t>Presentation1</t>
        </is>
      </c>
      <c r="C27" t="inlineStr"/>
      <c r="D27" t="inlineStr">
        <is>
          <t xml:space="preserve"> </t>
        </is>
      </c>
      <c r="E27" t="inlineStr">
        <is>
          <t>2026-10-04</t>
        </is>
      </c>
    </row>
    <row r="28">
      <c r="A28" t="inlineStr">
        <is>
          <t>https://www.neoscapesmaldives.com/wp-content/uploads/Map-Kihaa-Maldives.pdf</t>
        </is>
      </c>
      <c r="B28" t="inlineStr"/>
      <c r="C28" t="inlineStr"/>
      <c r="D28" t="inlineStr">
        <is>
          <t xml:space="preserve"> BACK TO CONTENTS </t>
        </is>
      </c>
      <c r="E28" t="inlineStr">
        <is>
          <t>2026-10-04</t>
        </is>
      </c>
    </row>
    <row r="29">
      <c r="A29" t="inlineStr">
        <is>
          <t>https://www.neoscapesmaldives.com/wp-content/uploads/Factsheet-Kihaa-Maldives-rdc.pdf</t>
        </is>
      </c>
      <c r="B29" t="inlineStr"/>
      <c r="C29" t="inlineStr"/>
      <c r="D29" t="inlineStr">
        <is>
          <t>FA C T S H E E T Jew e Oce s Hanifaru Bay Kihaa Maldives Your private coral island located in Baa Atoll, home of Hanifaru Bay - the famed marine protected biosphere reserve by UNESCO, featuring impecc</t>
        </is>
      </c>
      <c r="E29" t="inlineStr">
        <is>
          <t>2026-10-04</t>
        </is>
      </c>
    </row>
    <row r="30">
      <c r="A30" t="inlineStr">
        <is>
          <t>https://www.neoscapesmaldives.com/wp-content/uploads/OBLU-Xperience-Ailafushi-Island-Map-DEC-2022.pdf</t>
        </is>
      </c>
      <c r="B30" t="inlineStr">
        <is>
          <t>OBLU Xperience Ailafushi - Island Map - DEC 2022</t>
        </is>
      </c>
      <c r="C30" t="inlineStr"/>
      <c r="D30" t="inlineStr">
        <is>
          <t xml:space="preserve"> Ailafushi A Arrival Pavillion Ocean View Room B [ Ocean View Family 2 Bedroom D D C Beach Villa D Water Villa E Element X Restaurant (All-Day Dining Restaurant) F X360 Bar G Dive Jetty H La Promenade</t>
        </is>
      </c>
      <c r="E30" t="inlineStr">
        <is>
          <t>2026-10-04</t>
        </is>
      </c>
    </row>
    <row r="31">
      <c r="A31" t="inlineStr">
        <is>
          <t>https://www.neoscapesmaldives.com/wp-content/uploads/OBLU-Xperience-Ailafushi-E-Brochure-May-2023.pdf</t>
        </is>
      </c>
      <c r="B31" t="inlineStr"/>
      <c r="C31" t="inlineStr"/>
      <c r="D31" t="inlineStr">
        <is>
          <t>Chilled Free-Spirited Vibes BIG- HEARTED Island Soul COLOURS OF OBLU is a dynamic collection of Indian Ocean Hotels and Resorts by Atmosphere Core. We present a curated selection of experiences that b</t>
        </is>
      </c>
      <c r="E31" t="inlineStr">
        <is>
          <t>2026-10-04</t>
        </is>
      </c>
    </row>
    <row r="32">
      <c r="A32" t="inlineStr">
        <is>
          <t>https://www.neoscapesmaldives.com/wp-content/uploads/RAH-GILI-MALDIVES-Resort-Presentation_2026.pdf</t>
        </is>
      </c>
      <c r="B32" t="inlineStr"/>
      <c r="C32" t="inlineStr"/>
      <c r="D32" t="inlineStr">
        <is>
          <t>1 | RAH GILI MALDIVES A secret place where time stands still. 2 | RAH GILI MALDIVES RAH GILI MALDIVES Perched on the edge of the atoll, RAH GILI MALDIVES sits beside an exclusive dolphin sanctuary. On</t>
        </is>
      </c>
      <c r="E32" t="inlineStr">
        <is>
          <t>2026-10-04</t>
        </is>
      </c>
    </row>
    <row r="33">
      <c r="A33" t="inlineStr">
        <is>
          <t>https://www.neoscapesmaldives.com/wp-content/uploads/RAH-GILI-MALDIVES-Resort-Map.pdf</t>
        </is>
      </c>
      <c r="B33" t="inlineStr"/>
      <c r="C33" t="inlineStr"/>
      <c r="D33" t="inlineStr">
        <is>
          <t xml:space="preserve">RAH GILI MALDIVES North </t>
        </is>
      </c>
      <c r="E33" t="inlineStr">
        <is>
          <t>2026-10-04</t>
        </is>
      </c>
    </row>
    <row r="34">
      <c r="A34" t="inlineStr">
        <is>
          <t>https://www.tui.com/fileadmin/pdf/TUI_Top_Quality_2018_Gewinner.pdf</t>
        </is>
      </c>
      <c r="B34" t="inlineStr">
        <is>
          <t>PowerPoint-Präsentation</t>
        </is>
      </c>
      <c r="C34" t="inlineStr"/>
      <c r="D34" t="inlineStr">
        <is>
          <t xml:space="preserve"> TUI TOP QUALITY 2018: DIE GEWINNER Afrika Deutschland  Neptune Pwani Beach Resort Spa – ZNZ30005  BEST WESTERN Berghotel Rehlegg - BYD39065  Dorint Dresden - DRS10017 Ägypten </t>
        </is>
      </c>
      <c r="E34" t="inlineStr">
        <is>
          <t>2026-10-04</t>
        </is>
      </c>
    </row>
    <row r="35">
      <c r="A35" t="inlineStr">
        <is>
          <t>https://d1vp8nomjxwyf1.cloudfront.net/wp-content/uploads/sites/212/2023/03/17095101/Sandies-Baobab-Beach.pdf</t>
        </is>
      </c>
      <c r="B35" t="inlineStr"/>
      <c r="C35" t="inlineStr"/>
      <c r="D35" t="inlineStr">
        <is>
          <t xml:space="preserve"> SANDIES BAOBAB BEACH Get ready to relax and unwind on the most famous beach in Zanzibar, welcome to... Nungwi. </t>
        </is>
      </c>
      <c r="E35" t="inlineStr">
        <is>
          <t>2026-10-04</t>
        </is>
      </c>
    </row>
    <row r="36">
      <c r="A36" t="inlineStr">
        <is>
          <t>https://d1vp8nomjxwyf1.cloudfront.net/wp-content/uploads/sites/212/2023/03/17095019/Diamonds-Malindi-Conference-Center.pdf</t>
        </is>
      </c>
      <c r="B36" t="inlineStr"/>
      <c r="C36" t="inlineStr"/>
      <c r="D36" t="inlineStr">
        <is>
          <t xml:space="preserve"> Built to be the perfect venue for your conference, meeting, banqueting or incentive requirements, Diamonds Conference Center pays the tribute to be the perfect host in Kenya. PLANHOTEL HOSPITALITY GR</t>
        </is>
      </c>
      <c r="E36" t="inlineStr">
        <is>
          <t>2026-10-04</t>
        </is>
      </c>
    </row>
    <row r="37">
      <c r="A37" t="inlineStr">
        <is>
          <t>https://d1vp8nomjxwyf1.cloudfront.net/wp-content/uploads/sites/212/2017/07/30143804/Diamonds-Resorts_Gastronomie-e-Turisme_Dec-2018.pdf</t>
        </is>
      </c>
      <c r="B37" t="inlineStr"/>
      <c r="C37" t="inlineStr"/>
      <c r="D37" t="inlineStr">
        <is>
          <t xml:space="preserve"> Decembre 2018 Vins Heiko Nieder Cuisinier suisse de l’AnnÉe Menu L’Hôtelier César Ritz (1850-1918) </t>
        </is>
      </c>
      <c r="E37" t="inlineStr">
        <is>
          <t>2026-10-04</t>
        </is>
      </c>
    </row>
    <row r="38">
      <c r="A38" t="inlineStr">
        <is>
          <t>https://d1vp8nomjxwyf1.cloudfront.net/wp-content/uploads/sites/212/2017/07/28075759/MODULO-RID-.pdf</t>
        </is>
      </c>
      <c r="B38" t="inlineStr">
        <is>
          <t>IM00MOCC000012B:IM00MOCC000012B</t>
        </is>
      </c>
      <c r="C38" t="inlineStr"/>
      <c r="D38" t="inlineStr">
        <is>
          <t xml:space="preserve"> R.I.D. - AUTORIZZAZIONE PERMANENTE DI ADDEBITO IN C/C Azienda creditrice Banca del debitore FASTBOOKING </t>
        </is>
      </c>
      <c r="E38" t="inlineStr">
        <is>
          <t>2026-10-04</t>
        </is>
      </c>
    </row>
    <row r="39">
      <c r="A39" t="inlineStr">
        <is>
          <t>https://d1vp8nomjxwyf1.cloudfront.net/wp-content/uploads/sites/212/2017/07/28075756/Mvua-Spa-brochure-star-of-the-east.pdf</t>
        </is>
      </c>
      <c r="B39" t="inlineStr"/>
      <c r="C39" t="inlineStr"/>
      <c r="D39" t="inlineStr">
        <is>
          <t xml:space="preserve"> MVUA IS AN AFRICAN WORD AND TRANSLATED FROM SWAHILI MEANS “RAIN” In Africa, rain gives life and life depends on it….. Rain is the gift that brings simple wealth to the earth and all those on it. Rain</t>
        </is>
      </c>
      <c r="E39" t="inlineStr">
        <is>
          <t>2026-10-04</t>
        </is>
      </c>
    </row>
    <row r="40">
      <c r="A40" t="inlineStr">
        <is>
          <t>https://d1vp8nomjxwyf1.cloudfront.net/wp-content/uploads/sites/113/2017/04/30063302/Travelife-Gold-Certificate-Diamonds-Mapenzi-Beach-Club.pdf</t>
        </is>
      </c>
      <c r="B40" t="inlineStr"/>
      <c r="C40" t="inlineStr"/>
      <c r="D40" t="inlineStr">
        <is>
          <t>Following an independent audit against the Travelife Standard* Diamonds Mapenzi Beach Club PO Box 100, Mahonda, Zanzibar, Tanzania has achieved Travelife Gold Certification They have shown Travelife e</t>
        </is>
      </c>
      <c r="E40" t="inlineStr">
        <is>
          <t>2026-10-04</t>
        </is>
      </c>
    </row>
    <row r="41">
      <c r="A41" t="inlineStr">
        <is>
          <t>https://d1vp8nomjxwyf1.cloudfront.net/wp-content/uploads/sites/212/2017/08/02081755/Sandies-Tropical-Village_2017_Groups-Mannual.pdf</t>
        </is>
      </c>
      <c r="B41" t="inlineStr">
        <is>
          <t>TROP 2016</t>
        </is>
      </c>
      <c r="C41" t="inlineStr"/>
      <c r="D41" t="inlineStr">
        <is>
          <t>meetings and incentives 2017 Managed by PlanHotel Hospitality Group Sandies Tropical Village offers an exclusive launch pad to the wonders of Kenya. Paper-white buildings with palm-thatched roofs watc</t>
        </is>
      </c>
      <c r="E41" t="inlineStr">
        <is>
          <t>2026-10-04</t>
        </is>
      </c>
    </row>
    <row r="42">
      <c r="A42" t="inlineStr">
        <is>
          <t>https://heritancehotels.eme-devops.com/2026/06/MICE-ASHM_.pdf</t>
        </is>
      </c>
      <c r="B42" t="inlineStr">
        <is>
          <t>MICE - ASHM</t>
        </is>
      </c>
      <c r="C42" t="inlineStr"/>
      <c r="D42" t="inlineStr">
        <is>
          <t xml:space="preserve"> YOUR PRODUCTIVE SPACE MEETING &amp; EVENTS SRI LANKA DISCOVER AITKEN SPENCE HOTELS WHERE EVE RY STAY T E L LS A STO RY Food &amp; Indoor &amp; outdoor</t>
        </is>
      </c>
      <c r="E42" t="inlineStr">
        <is>
          <t>2026-10-04</t>
        </is>
      </c>
    </row>
    <row r="43">
      <c r="A43" t="inlineStr">
        <is>
          <t>https://heritancehotels.eme-devops.com/2026/06/Heritance-Tea-Factory-Fact-Sheet.pdf</t>
        </is>
      </c>
      <c r="B43" t="inlineStr">
        <is>
          <t>HTF Fact Sheet L</t>
        </is>
      </c>
      <c r="C43" t="inlineStr"/>
      <c r="D43" t="inlineStr">
        <is>
          <t xml:space="preserve">FACT SHEET The historical Hethersett Estate is home to Heritance Tea Factory, a magniﬁcent resort converted from a 19th century tea factory representing the local warmth and up-country charm. Immerse </t>
        </is>
      </c>
      <c r="E43" t="inlineStr">
        <is>
          <t>2026-10-04</t>
        </is>
      </c>
    </row>
    <row r="44">
      <c r="A44" t="inlineStr">
        <is>
          <t>https://heritancehotels.eme-devops.com/2025/09/HETHERSETT-HIGH-TEA-2025-2026.pdf</t>
        </is>
      </c>
      <c r="B44" t="inlineStr">
        <is>
          <t>HETHERSETT HIGH TEA</t>
        </is>
      </c>
      <c r="C44" t="inlineStr"/>
      <c r="D44" t="inlineStr">
        <is>
          <t xml:space="preserve"> HETHERSETT HIGH TEA Indulge In A High Tea Experience At Over 2000 Meters, Where Local Delicacies And Curated Teas Meet Breathtaking Views Of Misty Peaks And Rolling Hills - A True Feast For The Sense</t>
        </is>
      </c>
      <c r="E44" t="inlineStr">
        <is>
          <t>2026-10-04</t>
        </is>
      </c>
    </row>
    <row r="45">
      <c r="A45" t="inlineStr">
        <is>
          <t>https://heritancehotels.eme-devops.com/2025/07/HTF-Fact-Sheet-L.pdf</t>
        </is>
      </c>
      <c r="B45" t="inlineStr">
        <is>
          <t>HTF Fact Sheet L</t>
        </is>
      </c>
      <c r="C45" t="inlineStr"/>
      <c r="D45" t="inlineStr">
        <is>
          <t>FACT SHEET The historical Hethersett Estate is home to Heritance Tea Factory, a magnificent resort converted from a 19th century tea factory representing the local warmth and up-country charm. Immerse</t>
        </is>
      </c>
      <c r="E45" t="inlineStr">
        <is>
          <t>2026-10-04</t>
        </is>
      </c>
    </row>
    <row r="46">
      <c r="A46" t="inlineStr">
        <is>
          <t>https://heritancehotels.eme-devops.com/2025/06/ala-cart-menu-2023-2025.pdf</t>
        </is>
      </c>
      <c r="B46" t="inlineStr"/>
      <c r="C46" t="inlineStr"/>
      <c r="D46" t="inlineStr">
        <is>
          <t xml:space="preserve"> KENMARE À LA CARTE MENU Dine where history meets culinary excellence in our main restaurant, once the tea-shifting room of the historic Heritance Tea Factory. Savor exquisite dishes in a setting that</t>
        </is>
      </c>
      <c r="E46" t="inlineStr">
        <is>
          <t>2026-10-04</t>
        </is>
      </c>
    </row>
    <row r="47">
      <c r="A47" t="inlineStr">
        <is>
          <t>https://heritancehotels.eme-devops.com/2025/06/THE-TEA-INFUSED-SET-MENU-BY-JAMES-TAYLER.odt.pdf</t>
        </is>
      </c>
      <c r="B47" t="inlineStr"/>
      <c r="C47" t="inlineStr"/>
      <c r="D47" t="inlineStr">
        <is>
          <t xml:space="preserve"> THE TEA-INFUSED SET MENU BY JAMES TAYLER Dine where history meets culinary excellence in our main restaurant, once the tea-shifting room 12.30 p.m to 2.30 p.m of the historic Heritance Tea Factory. D</t>
        </is>
      </c>
      <c r="E47" t="inlineStr">
        <is>
          <t>2026-10-04</t>
        </is>
      </c>
    </row>
    <row r="48">
      <c r="A48" t="inlineStr">
        <is>
          <t>https://heritancehotels.eme-devops.com/2025/06/tea-bar-Beverage-Menu-HTF.pdf</t>
        </is>
      </c>
      <c r="B48" t="inlineStr">
        <is>
          <t>Beverage Menu - HTF</t>
        </is>
      </c>
      <c r="C48" t="inlineStr"/>
      <c r="D48" t="inlineStr">
        <is>
          <t xml:space="preserve"> GOATFELL TEA BAR MENU Served From 10.00 a.m - 02.00 a.m TEA COCKTAILS Tea Factory Queen 2,500 (Tea signature) Dark Rum, Coconut Liqueur Passion Fruit Juice, BOPF Tea, Wild Berry Syrup Tea Cream F</t>
        </is>
      </c>
      <c r="E48" t="inlineStr">
        <is>
          <t>2026-10-04</t>
        </is>
      </c>
    </row>
    <row r="49">
      <c r="A49" t="inlineStr">
        <is>
          <t>https://heritancehotels.eme-devops.com/2025/06/Beverage-Menu-HTF.pdf</t>
        </is>
      </c>
      <c r="B49" t="inlineStr">
        <is>
          <t>Beverage Menu - HTF</t>
        </is>
      </c>
      <c r="C49" t="inlineStr"/>
      <c r="D49" t="inlineStr">
        <is>
          <t xml:space="preserve"> BEVERAGE MENU Served From 10.00 a.m - 02.00 a.m APERITIF 50ML Martini - Rosso 950 Martini - Bianco 950 Martini - Dry </t>
        </is>
      </c>
      <c r="E49" t="inlineStr">
        <is>
          <t>2026-10-04</t>
        </is>
      </c>
    </row>
    <row r="50">
      <c r="A50" t="inlineStr">
        <is>
          <t>https://heritancehotels.eme-devops.com/2025/02/ala-cart-menu-24-25.pdf</t>
        </is>
      </c>
      <c r="B50" t="inlineStr"/>
      <c r="C50" t="inlineStr"/>
      <c r="D50" t="inlineStr">
        <is>
          <t xml:space="preserve"> KENMARE À LA CARTE MENU Dine where history meets culinary excellence in our main restaurant, once the tea-shifting room of the historic Heritance Tea Factory. Savor exquisite dishes in a setting that</t>
        </is>
      </c>
      <c r="E50" t="inlineStr">
        <is>
          <t>2026-10-04</t>
        </is>
      </c>
    </row>
    <row r="51">
      <c r="A51" t="inlineStr">
        <is>
          <t>https://heritancehotels.eme-devops.com/2025/02/All-Inclusive-Cocktails.pdf</t>
        </is>
      </c>
      <c r="B51" t="inlineStr"/>
      <c r="C51" t="inlineStr"/>
      <c r="D51" t="inlineStr">
        <is>
          <t>/ ALL INCLUSIVE / /COCKTAILS/ /WHISKY/ OLD FASHIONED MANHATTAN BLACK JACK /GIN/ NEGRONI MARTINI BRONX SINGAPORE SLING TOM COLLINS GIN FIZZ PINK GIN /VODKA/ VODKATINI KAMIKAZE FRENCH MARTINI SEX ON THE</t>
        </is>
      </c>
      <c r="E51" t="inlineStr">
        <is>
          <t>2026-10-04</t>
        </is>
      </c>
    </row>
    <row r="52">
      <c r="A52" t="inlineStr">
        <is>
          <t>https://heritancehotels.eme-devops.com/2025/02/Fact-Sheet-Heritance-Negombo-2022.pdf</t>
        </is>
      </c>
      <c r="B52" t="inlineStr">
        <is>
          <t>HN Fact Sheet L</t>
        </is>
      </c>
      <c r="C52" t="inlineStr"/>
      <c r="D52" t="inlineStr">
        <is>
          <t>FACT SHEET Welcome to Heritance Negombo – where inventiveness and imagination are at work around every smile. The ﬁve-star hotel, ideal for families and businesses alike sprawls across 6.5 acres of be</t>
        </is>
      </c>
      <c r="E52" t="inlineStr">
        <is>
          <t>2026-10-04</t>
        </is>
      </c>
    </row>
    <row r="53">
      <c r="A53" t="inlineStr">
        <is>
          <t>https://heritancehotels.eme-devops.com/2025/02/Fact-Sheet-Heritance-Ayurveda.pdf</t>
        </is>
      </c>
      <c r="B53" t="inlineStr">
        <is>
          <t>HAMG Fact Sheet L</t>
        </is>
      </c>
      <c r="C53" t="inlineStr"/>
      <c r="D53" t="inlineStr">
        <is>
          <t>FACT SHEET Aitken Spence Hotels’ ﬁrst resort ﬁrst and yet another Geoffrey Bawa’s designs, Heritance Ayurveda is a wellness resort dedicated to calm the mind, body and soul using generational Ayurvedi</t>
        </is>
      </c>
      <c r="E53" t="inlineStr">
        <is>
          <t>2026-10-04</t>
        </is>
      </c>
    </row>
    <row r="54">
      <c r="A54" t="inlineStr">
        <is>
          <t>https://heritancehotels.eme-devops.com/2025/02/Fact-Sheet-Heritance-Ahungalla-2022.pdf</t>
        </is>
      </c>
      <c r="B54" t="inlineStr"/>
      <c r="C54" t="inlineStr"/>
      <c r="D54" t="inlineStr">
        <is>
          <t>FACT SHEET Escape into an oasis of wonder; a remarkable ﬁve-star beach resort located in a serene coastal town in Sri Lanka, where style and substance take precedence in delivering an incredible holid</t>
        </is>
      </c>
      <c r="E54" t="inlineStr">
        <is>
          <t>2026-10-04</t>
        </is>
      </c>
    </row>
    <row r="55">
      <c r="A55" t="inlineStr">
        <is>
          <t>https://heritancehotels.eme-devops.com/2025/01/HN-Sustainability-Report-2022-1.pdf</t>
        </is>
      </c>
      <c r="B55" t="inlineStr"/>
      <c r="C55" t="inlineStr"/>
      <c r="D55" t="inlineStr">
        <is>
          <t xml:space="preserve"> Sustainability Report Property: Heritance Negombo Duration: April 2019 to March 2020 &amp; April 2020 to March 2021 (Two Years) Content 1) Message from Executive Director / GM, Heritance Negombo 2) We ar</t>
        </is>
      </c>
      <c r="E55" t="inlineStr">
        <is>
          <t>2026-10-04</t>
        </is>
      </c>
    </row>
    <row r="56">
      <c r="A56" t="inlineStr">
        <is>
          <t>https://heritancehotels.eme-devops.com/2025/01/HN-Sustainability-Report-2022.pdf</t>
        </is>
      </c>
      <c r="B56" t="inlineStr"/>
      <c r="C56" t="inlineStr"/>
      <c r="D56" t="inlineStr">
        <is>
          <t xml:space="preserve"> Sustainability Report Property: Heritance Negombo Duration: April 2019 to March 2020 &amp; April 2020 to March 2021 (Two Years) Content 1) Message from Executive Director / GM, Heritance Negombo 2) We ar</t>
        </is>
      </c>
      <c r="E56" t="inlineStr">
        <is>
          <t>2026-10-04</t>
        </is>
      </c>
    </row>
    <row r="57">
      <c r="A57" t="inlineStr">
        <is>
          <t>https://heritancehotels.eme-devops.com/2025/01/HK-Sustainability-Report-2023-24.pdf</t>
        </is>
      </c>
      <c r="B57" t="inlineStr"/>
      <c r="C57" t="inlineStr"/>
      <c r="D57" t="inlineStr">
        <is>
          <t>A legacy of 30 years Sustainability Report 2023|2024 Heritance Kandalama 1|Page Contents An Overview of Heritance Kandalama ............................................................................</t>
        </is>
      </c>
      <c r="E57" t="inlineStr">
        <is>
          <t>2026-10-04</t>
        </is>
      </c>
    </row>
    <row r="58">
      <c r="A58" t="inlineStr">
        <is>
          <t>https://heritancehotels.eme-devops.com/2025/01/Heritance-Hotels-Child-Protection-Policy-V3.pdf</t>
        </is>
      </c>
      <c r="B58" t="inlineStr"/>
      <c r="C58" t="inlineStr"/>
      <c r="D58" t="inlineStr">
        <is>
          <t>Child Protection Policy Children are our future and the next generation of travellers. At Heritance Hotels and Resorts, we take great care to ensure the safety of children and uphold their rights to t</t>
        </is>
      </c>
      <c r="E58" t="inlineStr">
        <is>
          <t>2026-10-04</t>
        </is>
      </c>
    </row>
    <row r="59">
      <c r="A59" t="inlineStr">
        <is>
          <t>https://www.saiihotels.com/wp-content/uploads/2026/09/Kids-Club-Price-List-Sep-Dec-2026.pdf</t>
        </is>
      </c>
      <c r="B59" t="inlineStr">
        <is>
          <t>ISO 15930 - Electronic document file format for prepress digital data exchange (PDF/X)</t>
        </is>
      </c>
      <c r="C59" t="inlineStr"/>
      <c r="D59" t="inlineStr">
        <is>
          <t xml:space="preserve"> MAFEUNG &amp; MAFAI JUNIOR BEACH CLUB AND CAMP PRICE LIST ACTIVITIES THB ART PAINTING: </t>
        </is>
      </c>
      <c r="E59" t="inlineStr">
        <is>
          <t>2026-10-04</t>
        </is>
      </c>
    </row>
    <row r="60">
      <c r="A60" t="inlineStr">
        <is>
          <t>https://www.saiihotels.com/wp-content/uploads/2026/09/SAii-Kids-Activity-Sep-Dec-2026.pdf</t>
        </is>
      </c>
      <c r="B60" t="inlineStr">
        <is>
          <t>ISO 15930 - Electronic document file format for prepress digital data exchange (PDF/X)</t>
        </is>
      </c>
      <c r="C60" t="inlineStr"/>
      <c r="D60" t="inlineStr">
        <is>
          <t xml:space="preserve"> DAILY K ID S ACT I V I T I ES P ROG RAM ACTIVITIES SCHEDULE Monday Tuesday Wednesday </t>
        </is>
      </c>
      <c r="E60" t="inlineStr">
        <is>
          <t>2026-10-04</t>
        </is>
      </c>
    </row>
    <row r="61">
      <c r="A61" t="inlineStr">
        <is>
          <t>https://www.saiihotels.com/wp-content/uploads/2026/07/SunRay_A4-Food-Dinner_04.pdf</t>
        </is>
      </c>
      <c r="B61" t="inlineStr">
        <is>
          <t>SunRay_A4-Food-Dinner_04</t>
        </is>
      </c>
      <c r="C61" t="inlineStr"/>
      <c r="D61" t="inlineStr">
        <is>
          <t xml:space="preserve">Dinner i z e r s &amp; A p p e t a d s Sal Black Angus Beef Carpaccio 490 Thinly sliced Black Angus beef with rocket leaves, parmesan cheese, and lemon vinaigrette Burrata Salad </t>
        </is>
      </c>
      <c r="E61" t="inlineStr">
        <is>
          <t>2026-10-04</t>
        </is>
      </c>
    </row>
    <row r="62">
      <c r="A62" t="inlineStr">
        <is>
          <t>https://www.saiihotels.com/wp-content/uploads/2026/04/SAii-Kids-Activity_May-Aug-2026.pdf</t>
        </is>
      </c>
      <c r="B62" t="inlineStr">
        <is>
          <t>ISO 15930 - Electronic document file format for prepress digital data exchange (PDF/X)</t>
        </is>
      </c>
      <c r="C62" t="inlineStr"/>
      <c r="D62" t="inlineStr">
        <is>
          <t xml:space="preserve"> DAILY K ID S ACT I V I T I ES P ROG RAM ACTIVITIES SCHEDULE Monday Tuesday Wednesday </t>
        </is>
      </c>
      <c r="E62" t="inlineStr">
        <is>
          <t>2026-10-04</t>
        </is>
      </c>
    </row>
    <row r="63">
      <c r="A63" t="inlineStr">
        <is>
          <t>https://www.saiihotels.com/wp-content/uploads/2026/02/Kids-Club-Price-List_Feb-Apr-2026.pdf</t>
        </is>
      </c>
      <c r="B63" t="inlineStr">
        <is>
          <t>ISO 15930 - Electronic document file format for prepress digital data exchange (PDF/X)</t>
        </is>
      </c>
      <c r="C63" t="inlineStr"/>
      <c r="D63" t="inlineStr">
        <is>
          <t xml:space="preserve"> MAFEUNG &amp; MAFAI JUNIOR BEACH CLUB AND CAMP PRICE LIST ACTIVITIES THB ART PAINTING: </t>
        </is>
      </c>
      <c r="E63" t="inlineStr">
        <is>
          <t>2026-10-04</t>
        </is>
      </c>
    </row>
    <row r="64">
      <c r="A64" t="inlineStr">
        <is>
          <t>https://www.saiihotels.com/wp-content/uploads/2026/01/SAii-Kids-Activity_Feb-Apr-2026.pdf</t>
        </is>
      </c>
      <c r="B64" t="inlineStr">
        <is>
          <t>ISO 15930 - Electronic document file format for prepress digital data exchange (PDF/X)</t>
        </is>
      </c>
      <c r="C64" t="inlineStr"/>
      <c r="D64" t="inlineStr">
        <is>
          <t xml:space="preserve"> DAILY K ID S ACT I V I T I ES P ROG RAM ACTIVITIES SCHEDULE Monday Tuesday Wednesday </t>
        </is>
      </c>
      <c r="E64" t="inlineStr">
        <is>
          <t>2026-10-04</t>
        </is>
      </c>
    </row>
    <row r="65">
      <c r="A65" t="inlineStr">
        <is>
          <t>https://www.saiihotels.com/wp-content/uploads/2025/10/TerraMar_Menu_ENG-23-Sep-25.pdf</t>
        </is>
      </c>
      <c r="B65" t="inlineStr">
        <is>
          <t>ISO 15930 - Electronic document file format for prepress digital data exchange (PDF/X)</t>
        </is>
      </c>
      <c r="C65" t="inlineStr"/>
      <c r="D65" t="inlineStr">
        <is>
          <t xml:space="preserve">LIGHT BITES SURF &amp; TURF TERRA &amp; MAR VEGETABLES SAMOSAS 340 MALA CHICKEN SKEWERS </t>
        </is>
      </c>
      <c r="E65" t="inlineStr">
        <is>
          <t>2026-10-04</t>
        </is>
      </c>
    </row>
    <row r="66">
      <c r="A66" t="inlineStr">
        <is>
          <t>https://www.saiihotels.com/wp-content/uploads/2025/10/SAii-Laguna-Phuket-Trade-Factsheet.pdf</t>
        </is>
      </c>
      <c r="B66" t="inlineStr">
        <is>
          <t>ISO 15930 - Electronic document file format for prepress digital data exchange (PDF/X)</t>
        </is>
      </c>
      <c r="C66" t="inlineStr"/>
      <c r="D66" t="inlineStr">
        <is>
          <t>PHUKET BLISS Play or unwind, your way Nestled between a tropical lagoon and pristine Bangtao Beach, You Stay Includes SAii Laguna Phuket, part of Laguna Phuket – Asia’s premier integrated • Private ba</t>
        </is>
      </c>
      <c r="E66" t="inlineStr">
        <is>
          <t>2026-10-04</t>
        </is>
      </c>
    </row>
    <row r="67">
      <c r="A67" t="inlineStr">
        <is>
          <t>https://www.saiihotels.com/wp-content/uploads/2025/10/SAii-Koh-Samui-Villas_Trade-Factsheet.pdf</t>
        </is>
      </c>
      <c r="B67" t="inlineStr">
        <is>
          <t>ISO 15930 - Electronic document file format for prepress digital data exchange (PDF/X)</t>
        </is>
      </c>
      <c r="C67" t="inlineStr"/>
      <c r="D67" t="inlineStr">
        <is>
          <t xml:space="preserve">Koh Samui Private Escape Hide Away, Your Way Step into a world designed exclusively for adults, where every moment is General crafted for connection and serenity. </t>
        </is>
      </c>
      <c r="E67" t="inlineStr">
        <is>
          <t>2026-10-04</t>
        </is>
      </c>
    </row>
    <row r="68">
      <c r="A68" t="inlineStr">
        <is>
          <t>https://www.saiihotels.com/wp-content/uploads/2025/08/SAii-Koh-Samui-Villas-10-Reasons-Why.pdf</t>
        </is>
      </c>
      <c r="B68" t="inlineStr">
        <is>
          <t>ISO 15930 - Electronic document file format for prepress digital data exchange (PDF/X)</t>
        </is>
      </c>
      <c r="C68" t="inlineStr"/>
      <c r="D68" t="inlineStr">
        <is>
          <t xml:space="preserve">01 10 Reasons to choose SAii KOH SAMUI VILLAS 02 03 An Exclusive Get away to a secluded </t>
        </is>
      </c>
      <c r="E68" t="inlineStr">
        <is>
          <t>2026-10-04</t>
        </is>
      </c>
    </row>
    <row r="69">
      <c r="A69" t="inlineStr">
        <is>
          <t>https://www.saiihotels.com/wp-content/uploads/2025/08/SAii-Koh-Samui-Villas-Online-Resources.pdf</t>
        </is>
      </c>
      <c r="B69" t="inlineStr">
        <is>
          <t>ISO 15930 - Electronic document file format for prepress digital data exchange (PDF/X)</t>
        </is>
      </c>
      <c r="C69" t="inlineStr"/>
      <c r="D69" t="inlineStr">
        <is>
          <t>DISCOVER SAii ONLINE STEP INTO SAii KOH SAMUI VILLAS WITH A RANGE OF RESOURCES TO ORIENTATE AND INSPIRE YOU. FIND ALL THE DETAILS YOU NEED VIA THE LINKS BELOW FACTSHEET PHOTOGRAPHY Get all the stats a</t>
        </is>
      </c>
      <c r="E69" t="inlineStr">
        <is>
          <t>2026-10-04</t>
        </is>
      </c>
    </row>
    <row r="70">
      <c r="A70" t="inlineStr">
        <is>
          <t>https://www.saiihotels.com/wp-content/uploads/2025/08/SAii-Laguna-Phuket-10-Reasons-Why.pdf</t>
        </is>
      </c>
      <c r="B70" t="inlineStr">
        <is>
          <t>ISO 15930 - Electronic document file format for prepress digital data exchange (PDF/X)</t>
        </is>
      </c>
      <c r="C70" t="inlineStr"/>
      <c r="D70" t="inlineStr">
        <is>
          <t xml:space="preserve">01 10 Reasons to choose SAii LAGUNA PHUKET 02 Unwind in our fully renovated </t>
        </is>
      </c>
      <c r="E70" t="inlineStr">
        <is>
          <t>2026-10-04</t>
        </is>
      </c>
    </row>
    <row r="71">
      <c r="A71" t="inlineStr">
        <is>
          <t>https://so-hotels.com/wp-content/uploads/sites/19/2026/08/so_paris_eco-practices_FR_1108.pdf</t>
        </is>
      </c>
      <c r="B71" t="inlineStr">
        <is>
          <t>Eco-Gestes-FR-In-Room-Directory.pptx</t>
        </is>
      </c>
      <c r="C71" t="inlineStr"/>
      <c r="D71" t="inlineStr">
        <is>
          <t xml:space="preserve"> WE’RE IN THIS TOGETHER Rejoignez-nous dans la réalisation de nos objectifs environnementaux ! Privilégiez la marche, les transports en commun ou le vélo/trottinette lorsque possible, notre équipe est</t>
        </is>
      </c>
      <c r="E71" t="inlineStr">
        <is>
          <t>2026-10-04</t>
        </is>
      </c>
    </row>
    <row r="72">
      <c r="A72" t="inlineStr">
        <is>
          <t>https://so-hotels.com/wp-content/uploads/sites/19/2026/08/so_paris_eco-practices_FR.pdf</t>
        </is>
      </c>
      <c r="B72" t="inlineStr">
        <is>
          <t>Eco-Gestes-FR-In-Room-Directory.pptx</t>
        </is>
      </c>
      <c r="C72" t="inlineStr"/>
      <c r="D72" t="inlineStr">
        <is>
          <t xml:space="preserve"> WE’RE IN THIS TOGETHER Rejoignez-nous dans la réalisation de nos objectifs environnementaux ! Privilégiez la marche, les transports en commun ou le vélo/trottinette lorsque possible, notre équipe est</t>
        </is>
      </c>
      <c r="E72" t="inlineStr">
        <is>
          <t>2026-10-04</t>
        </is>
      </c>
    </row>
    <row r="73">
      <c r="A73" t="inlineStr">
        <is>
          <t>https://so-hotels.com/wp-content/uploads/sites/19/2026/08/so_paris_environmental-charter_FR.pdf</t>
        </is>
      </c>
      <c r="B73" t="inlineStr">
        <is>
          <t>Charte-Env-FR-In-Room-Directory.pptx</t>
        </is>
      </c>
      <c r="C73" t="inlineStr"/>
      <c r="D73" t="inlineStr">
        <is>
          <t>POSITIVE PLANET Nous souhaitons avoir un impact positif sur la planète en réévaluant nos actions, et nous mettons en place des initiatives pour réduire notre empreinte carbone ainsi que nos déchets pl</t>
        </is>
      </c>
      <c r="E73" t="inlineStr">
        <is>
          <t>2026-10-04</t>
        </is>
      </c>
    </row>
    <row r="74">
      <c r="A74" t="inlineStr">
        <is>
          <t>https://so-hotels.com/wp-content/uploads/sites/19/2026/08/so_paris_environmental-charter_EN.pdf</t>
        </is>
      </c>
      <c r="B74" t="inlineStr">
        <is>
          <t>Positive EN.pptx</t>
        </is>
      </c>
      <c r="C74" t="inlineStr"/>
      <c r="D74" t="inlineStr">
        <is>
          <t>POSITIVE PLANET We want to have a positive impact on the planet by reviewing our actions and we are taking steps to reduce our carbon, plastic and food waste. As a proud holder of the Clef Verte label</t>
        </is>
      </c>
      <c r="E74" t="inlineStr">
        <is>
          <t>2026-10-04</t>
        </is>
      </c>
    </row>
    <row r="75">
      <c r="A75" t="inlineStr">
        <is>
          <t>https://so-hotels.com/wp-content/uploads/sites/19/2026/07/so_paris_bonnie_in-room-dining-menu_220726.pdf</t>
        </is>
      </c>
      <c r="B75" t="inlineStr"/>
      <c r="C75" t="inlineStr"/>
      <c r="D75" t="inlineStr">
        <is>
          <t xml:space="preserve"> IN-ROOM DINING POUR COMMANDER, CONTACTEZ IN-ROOM DINING READY TO ORDER, JUST DIAL IN-ROOM DINING PICNIC POUR COMMANDER, CONTACTEZ IN-ROOM DINING  </t>
        </is>
      </c>
      <c r="E75" t="inlineStr">
        <is>
          <t>2026-10-04</t>
        </is>
      </c>
    </row>
    <row r="76">
      <c r="A76" t="inlineStr">
        <is>
          <t>https://so-hotels.com/wp-content/uploads/sites/19/2026/07/dubai-offer-brunch_bed-tandcs.pdf</t>
        </is>
      </c>
      <c r="B76" t="inlineStr"/>
      <c r="C76" t="inlineStr"/>
      <c r="D76" t="inlineStr">
        <is>
          <t xml:space="preserve">Terms &amp; Conditions Brunch &amp; Bed - Stay for AED 1 Offer SO/ Uptown Dubai 1. Offer Overview This promotion entitles eligible guests to an exclusive one (1) night stay in a Collection Room at SO/ Uptown </t>
        </is>
      </c>
      <c r="E76" t="inlineStr">
        <is>
          <t>2026-10-04</t>
        </is>
      </c>
    </row>
    <row r="77">
      <c r="A77" t="inlineStr">
        <is>
          <t>https://so-hotels.com/wp-content/uploads/sites/19/2026/06/so_paris_meeting-brochure_EN.pdf</t>
        </is>
      </c>
      <c r="B77" t="inlineStr">
        <is>
          <t>MEETINGS &amp; EVENTS</t>
        </is>
      </c>
      <c r="C77" t="inlineStr"/>
      <c r="D77" t="inlineStr">
        <is>
          <t xml:space="preserve"> ABOUT US The SO/ Collection has come to Paris More than just a hotel, the new location for the first time. The new flagship of the is a journey along the water and a hub Ennismore group’s hotel colle</t>
        </is>
      </c>
      <c r="E77" t="inlineStr">
        <is>
          <t>2026-10-04</t>
        </is>
      </c>
    </row>
    <row r="78">
      <c r="A78" t="inlineStr">
        <is>
          <t>https://so-hotels.com/wp-content/uploads/sites/19/2026/05/so_paris_meeting-brochure_EN.pdf</t>
        </is>
      </c>
      <c r="B78" t="inlineStr">
        <is>
          <t>MEETINGS &amp; EVENTS</t>
        </is>
      </c>
      <c r="C78" t="inlineStr"/>
      <c r="D78" t="inlineStr">
        <is>
          <t xml:space="preserve"> ABOUT US The SO/ Collection has come to Paris More than just a hotel, the new location for the first time. The new flagship of the is a journey along the water and a hub Ennismore group’s hotel colle</t>
        </is>
      </c>
      <c r="E78" t="inlineStr">
        <is>
          <t>2026-10-04</t>
        </is>
      </c>
    </row>
    <row r="79">
      <c r="A79" t="inlineStr">
        <is>
          <t>https://so-hotels.com/wp-content/uploads/sites/19/2026/05/so_paris_meeting-brochure_FR.pdf</t>
        </is>
      </c>
      <c r="B79" t="inlineStr">
        <is>
          <t>MEETINGS &amp; EVENTS</t>
        </is>
      </c>
      <c r="C79" t="inlineStr"/>
      <c r="D79" t="inlineStr">
        <is>
          <t xml:space="preserve"> A PROPOS La collection SO/ s’invite pour la Aucun doute, SO/ Paris est le QG des première fois à Paris. Nouveau flagship Parisiens et des voyageurs en quête de la marque hôtelière du groupe d’un nouv</t>
        </is>
      </c>
      <c r="E79" t="inlineStr">
        <is>
          <t>2026-10-04</t>
        </is>
      </c>
    </row>
    <row r="80">
      <c r="A80" t="inlineStr">
        <is>
          <t>https://so-hotels.com/wp-content/uploads/sites/19/2026/05/so_paris_press-release_veuve-cliquot_FR.pdf</t>
        </is>
      </c>
      <c r="B80" t="inlineStr"/>
      <c r="C80" t="inlineStr"/>
      <c r="D80" t="inlineStr">
        <is>
          <t xml:space="preserve">SO/ PARIS X VEUVE CLICQUOT : UNE EXPÉRIENCE PIQUE-NIQUE D’EXCEPTION AU CŒUR DE LA CAPITALE </t>
        </is>
      </c>
      <c r="E80" t="inlineStr">
        <is>
          <t>2026-10-04</t>
        </is>
      </c>
    </row>
    <row r="81">
      <c r="A81" t="inlineStr">
        <is>
          <t>https://so-hotels.com/wp-content/uploads/sites/19/2026/05/so_paris_press-release_veuve-cliquot_EN.pdf</t>
        </is>
      </c>
      <c r="B81" t="inlineStr"/>
      <c r="C81" t="inlineStr"/>
      <c r="D81" t="inlineStr">
        <is>
          <t xml:space="preserve">SO/ PARIS RAISES A GLASS TO SUMMER WITH PICNIC BY VEUVE CLICQUOT </t>
        </is>
      </c>
      <c r="E81" t="inlineStr">
        <is>
          <t>2026-10-04</t>
        </is>
      </c>
    </row>
    <row r="82">
      <c r="A82" t="inlineStr">
        <is>
          <t>https://so-hotels.com/wp-content/uploads/sites/19/2026/05/so_sotogrande_press-release_angelita-madrid_ES.pdf</t>
        </is>
      </c>
      <c r="B82" t="inlineStr"/>
      <c r="C82" t="inlineStr"/>
      <c r="D82" t="inlineStr">
        <is>
          <t xml:space="preserve"> CUANDO LA ALTA COCTELERÍA SE ENCUENTRA CON EL LUJO ANDALUZ: ASÍ ES SO/SOTOGRANDE X ANGELITA MADRID La colaboración lleva el espíritu creativo de la coctelería madrileña a IXO Tapas &amp; Bar con una prop</t>
        </is>
      </c>
      <c r="E82" t="inlineStr">
        <is>
          <t>2026-10-04</t>
        </is>
      </c>
    </row>
    <row r="83">
      <c r="A83" t="inlineStr">
        <is>
          <t>https://so-hotels.com/wp-content/uploads/sites/19/2026/02/so_paris_press-release_lavazza_EN.pdf</t>
        </is>
      </c>
      <c r="B83" t="inlineStr"/>
      <c r="C83" t="inlineStr"/>
      <c r="D83" t="inlineStr">
        <is>
          <t xml:space="preserve"> SO/ PARIS X LAVAZZA 1895: COFFEE AS A DAY-TO-NIGHT RITUAL IN PARIS Paris, February 2026 - At SO/ Paris, coffee is now approached as a full lifestyle experience rather than a single moment of the day.</t>
        </is>
      </c>
      <c r="E83" t="inlineStr">
        <is>
          <t>2026-10-04</t>
        </is>
      </c>
    </row>
    <row r="84">
      <c r="A84" t="inlineStr">
        <is>
          <t>https://so-hotels.com/wp-content/uploads/sites/19/2026/01/so_paris_bonnie_in-room-dining-menu_0126.pdf</t>
        </is>
      </c>
      <c r="B84" t="inlineStr"/>
      <c r="C84" t="inlineStr"/>
      <c r="D84" t="inlineStr">
        <is>
          <t xml:space="preserve"> IN-ROOM DINING POUR COMMANDER, CONTACTEZ IN-ROOM DINING READY TO ORDER, JUST DIAL IN-ROOM DINING FORMULE POUR COMMANDER, CONTACTEZ IN-ROOM DINING  READY TO ORDER, JUST DIAL IN-ROOM DINING </t>
        </is>
      </c>
      <c r="E84" t="inlineStr">
        <is>
          <t>2026-10-04</t>
        </is>
      </c>
    </row>
    <row r="85">
      <c r="A85" t="inlineStr">
        <is>
          <t>https://so-hotels.com/wp-content/uploads/sites/19/2026/01/so_dubai_offers-ramadan-terms-conditions.pdf</t>
        </is>
      </c>
      <c r="B85" t="inlineStr">
        <is>
          <t>T&amp;Cs Ramadan</t>
        </is>
      </c>
      <c r="C85" t="inlineStr"/>
      <c r="D85" t="inlineStr">
        <is>
          <t xml:space="preserve"> </t>
        </is>
      </c>
      <c r="E85" t="inlineStr">
        <is>
          <t>2026-10-04</t>
        </is>
      </c>
    </row>
    <row r="86">
      <c r="A86" t="inlineStr">
        <is>
          <t>https://so-hotels.com/wp-content/uploads/sites/19/2026/01/so_dubai_offers-ramadan-broschure.pdf</t>
        </is>
      </c>
      <c r="B86" t="inlineStr">
        <is>
          <t>SO-Ramadan-Brochure</t>
        </is>
      </c>
      <c r="C86" t="inlineStr"/>
      <c r="D86" t="inlineStr">
        <is>
          <t xml:space="preserve"> </t>
        </is>
      </c>
      <c r="E86" t="inlineStr">
        <is>
          <t>2026-10-04</t>
        </is>
      </c>
    </row>
    <row r="87">
      <c r="A87" t="inlineStr">
        <is>
          <t>https://so-hotels.com/wp-content/uploads/sites/19/2026/01/so_bangkok_press-release_iris-wild-iris_TH.pdf</t>
        </is>
      </c>
      <c r="B87" t="inlineStr"/>
      <c r="C87" t="inlineStr"/>
      <c r="D87" t="inlineStr">
        <is>
          <t>‘โซ แบงคอก’ (SO/ Bangkok) ฉี กกฎดินเนอร ์แบบเดิมๆ เนรมิตร “Iris &amp; Wild Iris” (ไอริส แอดน์ ไวด ์ ไอริส) รู ฟท็อป แห่งใหม่ใจกลางกรุงเทพฯ ่ ดชิค สถานทีสุ แหล่งนัดพบปะสังสรรค ์แห่งใหม่ทถ่ ี่ ายทอดเสน่ ห ์</t>
        </is>
      </c>
      <c r="E87" t="inlineStr">
        <is>
          <t>2026-10-04</t>
        </is>
      </c>
    </row>
    <row r="88">
      <c r="A88" t="inlineStr">
        <is>
          <t>https://so-hotels.com/wp-content/uploads/sites/19/2025/12/SO-Uptown-Dubai_Factsheet_04.11.2024.pdf</t>
        </is>
      </c>
      <c r="B88" t="inlineStr">
        <is>
          <t>UPTOWN DUBAI</t>
        </is>
      </c>
      <c r="C88" t="inlineStr"/>
      <c r="D88" t="inlineStr">
        <is>
          <t xml:space="preserve"> UPTOWN DUBAI You couldn’t ask for a more iconic address. SO/ Uptown Dubai occupies 10 floors of the 72 story ‘Diamond’ Uptown Tower with a breathtaking – and totally singular – vantage point of Dubai</t>
        </is>
      </c>
      <c r="E88" t="inlineStr">
        <is>
          <t>2026-10-04</t>
        </is>
      </c>
    </row>
    <row r="89">
      <c r="A89" t="inlineStr">
        <is>
          <t>https://so-hotels.com/wp-content/uploads/sites/19/2026/01/SO_Paris_CODAGE_Spa_Menu.pdf</t>
        </is>
      </c>
      <c r="B89" t="inlineStr"/>
      <c r="C89" t="inlineStr"/>
      <c r="D89" t="inlineStr">
        <is>
          <t>M E N U DU S PA Spa Menu LA FORM ULE PARFAIT E POUR VOT RE PEAU ET VOT RE B IEN-ÊT RE. The perfect formula for your skin and well-being. VOTRE PE A U , VOTRE SOLUT ION, L’E X PÉ RI E N C E D E SOI N V</t>
        </is>
      </c>
      <c r="E89" t="inlineStr">
        <is>
          <t>2026-10-04</t>
        </is>
      </c>
    </row>
    <row r="90">
      <c r="A90" t="inlineStr">
        <is>
          <t>https://so-hotels.com/wp-content/uploads/sites/19/2026/01/SO-Vival-Kit-July-20-2026.pdf</t>
        </is>
      </c>
      <c r="B90" t="inlineStr">
        <is>
          <t>SO Vival Kit - July 20 - 2026</t>
        </is>
      </c>
      <c r="C90" t="inlineStr"/>
      <c r="D90" t="inlineStr">
        <is>
          <t xml:space="preserve">SO/ VIVAL KIT JULY 2026 SO/ HUA HIN GAMES 2026 rd 3 YEAR HOUSE OF PLAY “Play together, Win in style” AOM, SASIKARN AOM, THANUTKHAN BAM, GALAYANEE </t>
        </is>
      </c>
      <c r="E90" t="inlineStr">
        <is>
          <t>2026-10-04</t>
        </is>
      </c>
    </row>
    <row r="91">
      <c r="A91" t="inlineStr">
        <is>
          <t>https://so-hotels.com/wp-content/uploads/sites/19/2026/09/so_uptown-dubai_brasserie_menu_0926.pdf</t>
        </is>
      </c>
      <c r="B91" t="inlineStr">
        <is>
          <t>Brasserie-A-La-Carte</t>
        </is>
      </c>
      <c r="C91" t="inlineStr"/>
      <c r="D91" t="inlineStr">
        <is>
          <t xml:space="preserve"> </t>
        </is>
      </c>
      <c r="E91" t="inlineStr">
        <is>
          <t>2026-10-04</t>
        </is>
      </c>
    </row>
    <row r="92">
      <c r="A92" t="inlineStr">
        <is>
          <t>https://d7h9v39iheghu.cloudfront.net/previews/7837a234-9635-4da8-b132-476aacd9b4c1/f609fb37-8531-4fd6-b80f-b013ff19f79f/f609fb37-8531-4fd6-b80f-b013ff19f79f?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B92" t="inlineStr">
        <is>
          <t>Solis Menu Jan 2026</t>
        </is>
      </c>
      <c r="C92" t="inlineStr"/>
      <c r="D92" t="inlineStr">
        <is>
          <t xml:space="preserve">Signature Cocktails Liqueurs &amp; Digestifs Gin Tequila $14 Nova Treasure $14 Dark &amp; Storm </t>
        </is>
      </c>
      <c r="E92" t="inlineStr">
        <is>
          <t>2026-10-04</t>
        </is>
      </c>
    </row>
    <row r="93">
      <c r="A93" t="inlineStr">
        <is>
          <t>https://d7h9v39iheghu.cloudfront.net/previews/7837a234-9635-4da8-b132-476aacd9b4c1/86ae5a55-1d3b-42c5-8dbe-1ae17d728efe/86ae5a55-1d3b-42c5-8dbe-1ae17d728efe?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B93" t="inlineStr">
        <is>
          <t>Wink Food Menu updated Feb 2024</t>
        </is>
      </c>
      <c r="C93" t="inlineStr"/>
      <c r="D93" t="inlineStr">
        <is>
          <t xml:space="preserve"> LIGHT SNACKS CHICKEN SATAY (N) 16.00 peanut sauce, cucumber salad PRAWN &amp; AVOCADO CROSTINI 18.00 (S, G) on garlic toast with arugula FAST MEALS SERVED WITH FRIES, SALAD OR POTATO WEDGES ANGUS BEEF BU</t>
        </is>
      </c>
      <c r="E93" t="inlineStr">
        <is>
          <t>2026-10-04</t>
        </is>
      </c>
    </row>
    <row r="94">
      <c r="A94" t="inlineStr">
        <is>
          <t>https://d7h9v39iheghu.cloudfront.net/previews/7837a234-9635-4da8-b132-476aacd9b4c1/9583a315-b7b3-4bba-966c-307734f32625/9583a315-b7b3-4bba-966c-307734f32625?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B94" t="inlineStr">
        <is>
          <t>TNM Architectural brochure - 2025</t>
        </is>
      </c>
      <c r="C94" t="inlineStr"/>
      <c r="D94" t="inlineStr">
        <is>
          <t xml:space="preserve">Architecture and Design A Celebration of Freedom Nestled within the pristine beauty of Baa Atoll, a UNESCO Biosphere Reserve, in the heart of the Indian Ocean, The Nautilus encompasses 242x249 metres </t>
        </is>
      </c>
      <c r="E94" t="inlineStr">
        <is>
          <t>2026-10-04</t>
        </is>
      </c>
    </row>
    <row r="95">
      <c r="A95" t="inlineStr">
        <is>
          <t>https://d7h9v39iheghu.cloudfront.net/previews/7837a234-9635-4da8-b132-476aacd9b4c1/41a8577e-2f18-4e8e-b297-114d146ff89d/41a8577e-2f18-4e8e-b297-114d146ff89d?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B95" t="inlineStr">
        <is>
          <t>PR Newsflash - March 2024</t>
        </is>
      </c>
      <c r="C95" t="inlineStr"/>
      <c r="D95" t="inlineStr">
        <is>
          <t xml:space="preserve"> April Communication Highlights the Art Of Bohemia – Craftsmanship &amp; heritage A celebration of the individual spirit, The Nautilus offers liberation. Freedom unconditional. Space to share, to meet, to</t>
        </is>
      </c>
      <c r="E95" t="inlineStr">
        <is>
          <t>2026-10-04</t>
        </is>
      </c>
    </row>
    <row r="96">
      <c r="A96" t="inlineStr">
        <is>
          <t>https://d7h9v39iheghu.cloudfront.net/previews/7837a234-9635-4da8-b132-476aacd9b4c1/0335c4ba-83d9-4466-847e-a0267c900ee1/0335c4ba-83d9-4466-847e-a0267c900ee1?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B96" t="inlineStr">
        <is>
          <t>Kids Menu TNM</t>
        </is>
      </c>
      <c r="C96" t="inlineStr"/>
      <c r="D96" t="inlineStr">
        <is>
          <t>Young Wonderers menu Cold前菜 Crudités 生菜 Hummus or moutabel – with cheese breadsticks 鹰嘴豆泥或穆塔贝尔—配奶酪面包棒 Mini Caesar salad 迷你凯撒沙拉 Mini Greek salad – with light feta 迷你希腊沙拉—配清淡的羊乳酪 Chicken Panzanella 鸡肉卷饼</t>
        </is>
      </c>
      <c r="E96" t="inlineStr">
        <is>
          <t>2026-10-04</t>
        </is>
      </c>
    </row>
    <row r="97">
      <c r="A97" t="inlineStr">
        <is>
          <t>https://d7h9v39iheghu.cloudfront.net/previews/7837a234-9635-4da8-b132-476aacd9b4c1/33b17d3a-bf8a-45b0-8891-ade1a5886852/33b17d3a-bf8a-45b0-8891-ade1a5886852?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B97" t="inlineStr">
        <is>
          <t>CN FAMILY STYLE Hotpot</t>
        </is>
      </c>
      <c r="C97" t="inlineStr"/>
      <c r="D97" t="inlineStr">
        <is>
          <t xml:space="preserve"> FAMILY STYLE MIX LAND AND SEAFOOD 家庭火锅：海陆搭配 beef tenderloin, lamb loin, chicken breast, pork belly, prawns 16/20, squid, fish, scallops U10, black mussels, clams, soft shell crab 牛里脊肉、羊里脊肉、鸡胸肉、五花肉、对虾</t>
        </is>
      </c>
      <c r="E97" t="inlineStr">
        <is>
          <t>2026-10-04</t>
        </is>
      </c>
    </row>
    <row r="98">
      <c r="A98" t="inlineStr">
        <is>
          <t>https://d7h9v39iheghu.cloudfront.net/previews/7837a234-9635-4da8-b132-476aacd9b4c1/2df3a730-e617-48a6-be77-84f0d135f0c9/2df3a730-e617-48a6-be77-84f0d135f0c9?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B98" t="inlineStr">
        <is>
          <t>CN ZEYTOUN REFIRB MAY 2022_A3</t>
        </is>
      </c>
      <c r="C98" t="inlineStr"/>
      <c r="D98" t="inlineStr">
        <is>
          <t xml:space="preserve"> BEGINNINGS SIGNATURES 五 香 大 虾 S P I C E D P R AW N S 55 慢炖羊腿LAMB BAHARAT 78 虎虾配红辣椒、石榴、</t>
        </is>
      </c>
      <c r="E98" t="inlineStr">
        <is>
          <t>2026-10-04</t>
        </is>
      </c>
    </row>
    <row r="99">
      <c r="A99" t="inlineStr">
        <is>
          <t>https://d7h9v39iheghu.cloudfront.net/previews/7837a234-9635-4da8-b132-476aacd9b4c1/4d0ddd79-d789-420a-a5d8-30745ceec122/4d0ddd79-d789-420a-a5d8-30745ceec122?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B99" t="inlineStr">
        <is>
          <t>CN - Thyme all day Menu with Ananda _JAN_2022</t>
        </is>
      </c>
      <c r="C99" t="inlineStr"/>
      <c r="D99" t="inlineStr">
        <is>
          <t xml:space="preserve"> to begin前菜 hawaiian tuna “poke” bowl 夏威夷金枪鱼碗 50 “A 级”金枪鱼生鱼片配日本米饭、毛豆、黄瓜、牛油果、 胡萝卜、萝卜、芝麻海藻沙拉、香菜、花生和智利 - 芒果酱 quinoa salad 藜麦沙拉 </t>
        </is>
      </c>
      <c r="E99" t="inlineStr">
        <is>
          <t>2026-10-04</t>
        </is>
      </c>
    </row>
    <row r="100">
      <c r="A100" t="inlineStr">
        <is>
          <t>https://d7h9v39iheghu.cloudfront.net/previews/7837a234-9635-4da8-b132-476aacd9b4c1/54a0ca83-b0e9-44ed-b729-c40ca843483f/54a0ca83-b0e9-44ed-b729-c40ca843483f?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B100" t="inlineStr">
        <is>
          <t>CHINESE TNM - AquaNautica Price List</t>
        </is>
      </c>
      <c r="C100" t="inlineStr"/>
      <c r="D100" t="inlineStr">
        <is>
          <t xml:space="preserve">AquaNautica 想象一下在深海寻宝，在温柔的大海巨人旁边漂流，或者在马尔代夫从事令人振奋的水上运动。 联合国教科文组织生物圈保护区芭环礁就在您的门外——这是一个拥有令人难以置信的海洋生物 的万花筒仙境。 惊叹于泻湖边缘的珊瑚礁，或潜入世界著名的哈尼法鲁湾，在鲸鲨和旋转的蝠鲼中游泳。 探索芭 环礁的方式无穷无尽，您的探索之旅从抵达的那一刻就开始了。 </t>
        </is>
      </c>
      <c r="E100" t="inlineStr">
        <is>
          <t>2026-10-04</t>
        </is>
      </c>
    </row>
    <row r="101">
      <c r="A101" t="inlineStr">
        <is>
          <t>https://d7h9v39iheghu.cloudfront.net/previews/7837a234-9635-4da8-b132-476aacd9b4c1/7560c5aa-92cd-45f3-aa11-d94080bebf90/7560c5aa-92cd-45f3-aa11-d94080bebf90?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B101" t="inlineStr">
        <is>
          <t>CN OCASO_ALC_Menu_DEC 14</t>
        </is>
      </c>
      <c r="C101" t="inlineStr"/>
      <c r="D101" t="inlineStr">
        <is>
          <t xml:space="preserve"> COLD STARTERS 凉菜 SUSHI BOATS寿司船 CEVICHE &amp; TIRADITO (chef’s choic 大厨精选 ) scallop &amp; hamachi扇贝油菜 53 six fresh oysters 新鲜生蚝</t>
        </is>
      </c>
      <c r="E101" t="inlineStr">
        <is>
          <t>2026-10-04</t>
        </is>
      </c>
    </row>
    <row r="102">
      <c r="A102" t="inlineStr">
        <is>
          <t>https://d7h9v39iheghu.cloudfront.net/previews/7837a234-9635-4da8-b132-476aacd9b4c1/7d19ff8a-41b5-4d31-9a3a-93d63f792bb1/7d19ff8a-41b5-4d31-9a3a-93d63f792bb1?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B102" t="inlineStr">
        <is>
          <t>CN Thyme Breakfast Menu_Apil 2022</t>
        </is>
      </c>
      <c r="C102" t="inlineStr"/>
      <c r="D102" t="inlineStr">
        <is>
          <t xml:space="preserve"> to begin with前菜 eggs 精选蛋 eggs benedict 水波蛋配英式松饼 poached eggs with hand-whipped hollandaise on toasted house-made english muffins with breakfast greens and heirloom cherry tomatoes 水波蛋配手工特制荷兰、现做英式松饼配早</t>
        </is>
      </c>
      <c r="E102" t="inlineStr">
        <is>
          <t>2026-10-04</t>
        </is>
      </c>
    </row>
    <row r="103">
      <c r="A103" t="inlineStr">
        <is>
          <t>https://d7h9v39iheghu.cloudfront.net/previews/7837a234-9635-4da8-b132-476aacd9b4c1/83ee3063-060c-4dd2-8f72-0ab7d05ea3b6/83ee3063-060c-4dd2-8f72-0ab7d05ea3b6?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B103" t="inlineStr">
        <is>
          <t>CN - Nautilus TDA Menu</t>
        </is>
      </c>
      <c r="C103" t="inlineStr"/>
      <c r="D103" t="inlineStr">
        <is>
          <t>DERMA DROP TDA Face/Body/hair 真皮层护理面部/身体/秀发 让肌肤由内而外焕发光彩。 TDA 为您提供从面部护理、头发到各种身体护理的无创整体理疗 概念。 其独特的活性成分再生疗法，最大程度地深层护理皮肤。 FACIAL面部护理 60分钟 $300++ HYAL N5 TDA 让肌肤呼吸 活性成分包括低分子量和中分子量透明质酸，可平衡皮肤水分， 使皮肤恢复活力并刺激细胞</t>
        </is>
      </c>
      <c r="E103" t="inlineStr">
        <is>
          <t>2026-10-04</t>
        </is>
      </c>
    </row>
    <row r="104">
      <c r="A104" t="inlineStr">
        <is>
          <t>https://d7h9v39iheghu.cloudfront.net/previews/7837a234-9635-4da8-b132-476aacd9b4c1/9afc775c-1b98-40f1-a251-c6799c2be94b/9afc775c-1b98-40f1-a251-c6799c2be94b?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B104" t="inlineStr">
        <is>
          <t>CN IHD Breakfast Menu_Jan_2022</t>
        </is>
      </c>
      <c r="C104" t="inlineStr"/>
      <c r="D104" t="inlineStr">
        <is>
          <t xml:space="preserve"> Breakfast早餐 a la carte单点 “When you wake up in the morning, Pooh," said Piglet at last, "what's the first thing you say to yourself?" "What's for breakfast?" said Pooh. "What do you say, Piglet?" </t>
        </is>
      </c>
      <c r="E104" t="inlineStr">
        <is>
          <t>2026-10-04</t>
        </is>
      </c>
    </row>
    <row r="105">
      <c r="A105" t="inlineStr">
        <is>
          <t>https://d7h9v39iheghu.cloudfront.net/previews/7837a234-9635-4da8-b132-476aacd9b4c1/a5312e0d-f515-4d66-a75e-0b7011815c82/a5312e0d-f515-4d66-a75e-0b7011815c82?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B105" t="inlineStr">
        <is>
          <t>CN - Destination Dining Menu</t>
        </is>
      </c>
      <c r="C105" t="inlineStr"/>
      <c r="D105" t="inlineStr">
        <is>
          <t xml:space="preserve"> Destination Dining Champagne breakfast sunrise in private beach 私人沙滩上的香槟早餐 鱼子酱配小薄饼 传统风味 糕点面包篮配果酱、黄油 混合芝士盘 精选烟熏、腌制鲑鱼、鲭鱼、鳟鱼、鳗鱼、黑线鳕 配坚果、酸辣酱等调味品 </t>
        </is>
      </c>
      <c r="E105" t="inlineStr">
        <is>
          <t>2026-10-04</t>
        </is>
      </c>
    </row>
    <row r="106">
      <c r="A106" t="inlineStr">
        <is>
          <t>https://d7h9v39iheghu.cloudfront.net/previews/7837a234-9635-4da8-b132-476aacd9b4c1/b78321bc-60a8-4f46-8fdf-3856b2f6c459/b78321bc-60a8-4f46-8fdf-3856b2f6c459?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B106" t="inlineStr">
        <is>
          <t>CN OCASO TEPPANYAKI_JAN_2022</t>
        </is>
      </c>
      <c r="C106" t="inlineStr"/>
      <c r="D106" t="inlineStr">
        <is>
          <t xml:space="preserve"> PRIVATE TEPPANYAKI EXPERIENCE 私人定制日式铁板烧套餐 SEAFOOD SET MEAT SET 金枪鱼生鲜塔塔配牛油果 烤鸭胸沙拉 小份蔬菜和辣蒜泥蛋黄酱 味噌汤配鸡肉、裙带菜、豆腐和葱 扇贝豆腐香菇味噌汤 黑猪猪排配蔬菜 </t>
        </is>
      </c>
      <c r="E106" t="inlineStr">
        <is>
          <t>2026-10-04</t>
        </is>
      </c>
    </row>
    <row r="107">
      <c r="A107" t="inlineStr">
        <is>
          <t>https://d7h9v39iheghu.cloudfront.net/previews/7837a234-9635-4da8-b132-476aacd9b4c1/bc990d44-c493-4a18-aade-398834bea961/bc990d44-c493-4a18-aade-398834bea961?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B107" t="inlineStr">
        <is>
          <t>CN Kids Menu Zeytoun</t>
        </is>
      </c>
      <c r="C107" t="inlineStr"/>
      <c r="D107" t="inlineStr">
        <is>
          <t>Cold前菜 Young Vegetable Sticks蔬菜条 Carrot, cucumber, celery, cherry tomato胡萝卜，黄瓜，芹菜，圣女果 Wonderers Chopped Vegetables Salad蔬菜沙拉 menu</t>
        </is>
      </c>
      <c r="E107" t="inlineStr">
        <is>
          <t>2026-10-04</t>
        </is>
      </c>
    </row>
    <row r="108">
      <c r="A108" t="inlineStr">
        <is>
          <t>https://d7h9v39iheghu.cloudfront.net/previews/7837a234-9635-4da8-b132-476aacd9b4c1/c248462c-142d-4e15-ac4b-9684695eaf11/c248462c-142d-4e15-ac4b-9684695eaf11?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B108" t="inlineStr">
        <is>
          <t>Chinese YACHTS-FACTSHEET-1.pdf</t>
        </is>
      </c>
      <c r="C108" t="inlineStr"/>
      <c r="D108" t="inlineStr">
        <is>
          <t>Cruise à la mode the nautilus' yachts 鹦鹉螺号邮轮 NAUTILUS ONE (Princess 54) 鹦鹉螺一号（公主号 ） 54 Nautilus One 美丽的鹦鹉螺一号，也被称为 公主号54，是那些想要乘坐一艘配备最豪华和高规格配件和家具的非凡船只，来探索印度洋的人的完美选择。 鹦鹉螺一号 为客人提供两间宽敞的客舱，包括 Penhaligon 的便利</t>
        </is>
      </c>
      <c r="E108" t="inlineStr">
        <is>
          <t>2026-10-04</t>
        </is>
      </c>
    </row>
    <row r="109">
      <c r="A109" t="inlineStr">
        <is>
          <t>https://d7h9v39iheghu.cloudfront.net/previews/7837a234-9635-4da8-b132-476aacd9b4c1/6f1fa52a-8f48-453e-8038-290c97e31fc3/6f1fa52a-8f48-453e-8038-290c97e31fc3?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is>
      </c>
      <c r="B109" t="inlineStr">
        <is>
          <t>The Nautilus Solasta Spa Price List.pdf</t>
        </is>
      </c>
      <c r="C109" t="inlineStr"/>
      <c r="D109" t="inlineStr">
        <is>
          <t xml:space="preserve">Spa Price List Spa Journeys 水疗之旅 Elan 伊兰 3 小时 $550 Your Song 您的歌 3 小时 $550 Quiet Calm 平静 3 小时 </t>
        </is>
      </c>
      <c r="E109" t="inlineStr">
        <is>
          <t>2026-10-04</t>
        </is>
      </c>
    </row>
    <row r="110">
      <c r="A110" t="inlineStr">
        <is>
          <t>https://d7h9v39iheghu.cloudfront.net/previews/42de57ca-7efe-4d5a-8d86-d9172148eacf/e9e682fa-40a7-4429-bad8-c3a907d9c2c5/e9e682fa-40a7-4429-bad8-c3a907d9c2c5?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B110" t="inlineStr"/>
      <c r="C110" t="inlineStr"/>
      <c r="D110" t="inlineStr">
        <is>
          <t xml:space="preserve"> 薇乐度假酒店 纯正马尔代夫风范 薇乐度假村在马尔代夫群岛上拥有并运 营一系列屡获殊荣的度假村。自1986年 以来，我们集团已在该目的地一些最美 丽的岛屿上开发并成功运营了五家度假 村，客房总量超过1100间。 作为一家家族拥有、纯正本地的运营 商，我</t>
        </is>
      </c>
      <c r="E110" t="inlineStr">
        <is>
          <t>2026-10-04</t>
        </is>
      </c>
    </row>
    <row r="111">
      <c r="A111" t="inlineStr">
        <is>
          <t>https://d7h9v39iheghu.cloudfront.net/previews/42de57ca-7efe-4d5a-8d86-d9172148eacf/36c80fec-66a8-4cf3-b964-0c9dd82a8b8d/36c80fec-66a8-4cf3-b964-0c9dd82a8b8d?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B111" t="inlineStr"/>
      <c r="C111" t="inlineStr"/>
      <c r="D111" t="inlineStr">
        <is>
          <t xml:space="preserve"> VILLA HAVEN Resort RESORT OVERVIEW + 73 sea-facing private pool villas Experience + + </t>
        </is>
      </c>
      <c r="E111" t="inlineStr">
        <is>
          <t>2026-10-04</t>
        </is>
      </c>
    </row>
    <row r="112">
      <c r="A112" t="inlineStr">
        <is>
          <t>https://d7h9v39iheghu.cloudfront.net/previews/42de57ca-7efe-4d5a-8d86-d9172148eacf/ca70ee86-6b4a-4980-b30c-f3c01a37b3b8/28d36460-450c-4a05-aa85-94f6a34c01d2?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B112" t="inlineStr">
        <is>
          <t>Villa Haven - Map August 2024</t>
        </is>
      </c>
      <c r="C112" t="inlineStr"/>
      <c r="D112" t="inlineStr">
        <is>
          <t xml:space="preserve"> N </t>
        </is>
      </c>
      <c r="E112" t="inlineStr">
        <is>
          <t>2026-10-04</t>
        </is>
      </c>
    </row>
    <row r="113">
      <c r="A113" t="inlineStr">
        <is>
          <t>https://d7h9v39iheghu.cloudfront.net/previews/42de57ca-7efe-4d5a-8d86-d9172148eacf/c2bedf23-b5f7-45f5-a5b7-1e03c50a525e/c2bedf23-b5f7-45f5-a5b7-1e03c50a525e?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B113" t="inlineStr">
        <is>
          <t>Villa Haven - Style Guide</t>
        </is>
      </c>
      <c r="C113" t="inlineStr"/>
      <c r="D113" t="inlineStr">
        <is>
          <t xml:space="preserve"> COLOUR PALETTE #332E2E #545C57 #C7C2BD #9E4231 #999E99 #E3E0DE #F1F0EE #EDEDE8 #F0E3E0 DISPLAY TYPEFACE ST CROCE For the Villa Haven ch</t>
        </is>
      </c>
      <c r="E113" t="inlineStr">
        <is>
          <t>2026-10-04</t>
        </is>
      </c>
    </row>
    <row r="114">
      <c r="A114" t="inlineStr">
        <is>
          <t>https://d7h9v39iheghu.cloudfront.net/previews/42de57ca-7efe-4d5a-8d86-d9172148eacf/ccc55b48-3b25-40fb-af75-8b33bcc21476/8dbd855a-de44-47a4-ba29-690e574c8e3b?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B114" t="inlineStr"/>
      <c r="C114" t="inlineStr"/>
      <c r="D114" t="inlineStr">
        <is>
          <t xml:space="preserve"> A RESORT CONCEPT B GUEST EXPERIENCE C PROPERT Y INFORMATION Section A positions Villa Haven as a breath Section B shows how the Resort Concept Section C outlines the resort offering: of fr</t>
        </is>
      </c>
      <c r="E114" t="inlineStr">
        <is>
          <t>2026-10-04</t>
        </is>
      </c>
    </row>
    <row r="115">
      <c r="A115" t="inlineStr">
        <is>
          <t>https://d7h9v39iheghu.cloudfront.net/previews/42de57ca-7efe-4d5a-8d86-d9172148eacf/69719a41-ec9b-4911-9475-db2396903f21/b0b4902e-9ef1-482b-b2ed-f8cca0ad572a?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B115" t="inlineStr"/>
      <c r="C115" t="inlineStr"/>
      <c r="D115" t="inlineStr">
        <is>
          <t xml:space="preserve"> VILLA HAVEN Resort RESORT OVERVIEW + 73 sea-facing private pool villas Experience + + </t>
        </is>
      </c>
      <c r="E115" t="inlineStr">
        <is>
          <t>2026-10-04</t>
        </is>
      </c>
    </row>
    <row r="116">
      <c r="A116" t="inlineStr">
        <is>
          <t>https://d7h9v39iheghu.cloudfront.net/previews/42de57ca-7efe-4d5a-8d86-d9172148eacf/9208677c-454c-41ae-b9d5-a2d9fc59b60e/4bac2abf-6273-4843-b021-f2a67031795f?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B116" t="inlineStr"/>
      <c r="C116" t="inlineStr"/>
      <c r="D116" t="inlineStr">
        <is>
          <t xml:space="preserve"> 22APR25 Villa Haven, Dhiffushi, Maldives | haven@villaresorts.com | villaresorts.com Portia </t>
        </is>
      </c>
      <c r="E116" t="inlineStr">
        <is>
          <t>2026-10-04</t>
        </is>
      </c>
    </row>
    <row r="117">
      <c r="A117" t="inlineStr">
        <is>
          <t>https://d7h9v39iheghu.cloudfront.net/previews/42de57ca-7efe-4d5a-8d86-d9172148eacf/e3b845b1-cb67-41d9-9db9-4244614f2140/c176469e-7509-480d-93a1-6a235fe2b95e?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B117" t="inlineStr">
        <is>
          <t>Excursions Menu - Villa Royal</t>
        </is>
      </c>
      <c r="C117" t="inlineStr"/>
      <c r="D117" t="inlineStr">
        <is>
          <t>EXCURSIONS MENU Unraveling the Wonders of Baa Atoll Our island tours, excursions and activities have been designed to help you make the most of your vacation in the Maldives ROYAL SHARK VENTURE Swim w</t>
        </is>
      </c>
      <c r="E117" t="inlineStr">
        <is>
          <t>2026-10-04</t>
        </is>
      </c>
    </row>
    <row r="118">
      <c r="A118" t="inlineStr">
        <is>
          <t>https://d7h9v39iheghu.cloudfront.net/previews/42de57ca-7efe-4d5a-8d86-d9172148eacf/190f8b36-323d-4b13-be92-567a51da0912/5a7ba303-7259-405c-b7ae-db1478e1d48d?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B118" t="inlineStr">
        <is>
          <t>PowerPoint Presentation</t>
        </is>
      </c>
      <c r="C118" t="inlineStr"/>
      <c r="D118" t="inlineStr">
        <is>
          <t xml:space="preserve"> </t>
        </is>
      </c>
      <c r="E118" t="inlineStr">
        <is>
          <t>2026-10-04</t>
        </is>
      </c>
    </row>
    <row r="119">
      <c r="A119" t="inlineStr">
        <is>
          <t>https://d7h9v39iheghu.cloudfront.net/previews/42de57ca-7efe-4d5a-8d86-d9172148eacf/243e0a4d-b08f-4217-87b3-53af0f699227/7211e351-527c-4277-a99e-e243b8fc1338?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B119" t="inlineStr">
        <is>
          <t>PowerPoint Presentation</t>
        </is>
      </c>
      <c r="C119" t="inlineStr"/>
      <c r="D119" t="inlineStr">
        <is>
          <t xml:space="preserve"> </t>
        </is>
      </c>
      <c r="E119" t="inlineStr">
        <is>
          <t>2026-10-04</t>
        </is>
      </c>
    </row>
    <row r="120">
      <c r="A120" t="inlineStr">
        <is>
          <t>https://d7h9v39iheghu.cloudfront.net/previews/42de57ca-7efe-4d5a-8d86-d9172148eacf/1b1e1d17-3510-4b3e-8c8b-f820dfea7e45/96d9e8ac-c882-40a9-a7a0-98804bb3aac5?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B120" t="inlineStr"/>
      <c r="C120" t="inlineStr"/>
      <c r="D120" t="inlineStr">
        <is>
          <t>30MAR26 Villa Resorts Altogether Maldivian Villa Resorts owns and operates a collection of award-winning resorts in the Maldives archipelago. Since 1986, our company has developed and</t>
        </is>
      </c>
      <c r="E120" t="inlineStr">
        <is>
          <t>2026-10-04</t>
        </is>
      </c>
    </row>
    <row r="121">
      <c r="A121" t="inlineStr">
        <is>
          <t>https://d7h9v39iheghu.cloudfront.net/previews/42de57ca-7efe-4d5a-8d86-d9172148eacf/e2324603-90f9-4e87-9eb6-f23931b2475a/e2324603-90f9-4e87-9eb6-f23931b2475a?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is>
      </c>
      <c r="B121" t="inlineStr"/>
      <c r="C121" t="inlineStr"/>
      <c r="D121" t="inlineStr">
        <is>
          <t xml:space="preserve"> COLOUR PALETTE #0078FF #8C0050 #FFC70A #FFFFFF HONOURING THE NATURAL DISPLAY TYPEFACE ALBERTUS PRO For the Villa Resorts parent brand, Albertus should be used for setting large- scale co</t>
        </is>
      </c>
      <c r="E121" t="inlineStr">
        <is>
          <t>2026-10-04</t>
        </is>
      </c>
    </row>
    <row r="122">
      <c r="A122" t="inlineStr">
        <is>
          <t>https://unihotel.org/media/upload/rate_codes_files/daiving-tailand%20-%20%D0%91%D1%8E%D1%80%D0%BE%20%D0%BF%D0%BE%20%D1%82%D1%83%D1%80%D0%B8%D0%B7%D0%BC%D1%83%20%D0%A2%D0%B0%D0%B8%D0%BB%D0%B0%D0%BD%D0%B4%D0%B0.pdf</t>
        </is>
      </c>
      <c r="B122" t="inlineStr">
        <is>
          <t>Дайвинг в Таиланде</t>
        </is>
      </c>
      <c r="C122" t="inlineStr"/>
      <c r="D122" t="inlineStr">
        <is>
          <t>Дайвинг в Таиланде Таиланд может предложить любителям дайвинга более сотни мест для погружения, новички даже могут потеряться в таком разнообразии. Важным ориентиром может стать время года: там, где х</t>
        </is>
      </c>
      <c r="E122" t="inlineStr">
        <is>
          <t>2026-10-04</t>
        </is>
      </c>
    </row>
    <row r="123">
      <c r="A123" t="inlineStr">
        <is>
          <t>https://hummingbird.travel/images/maps/turks-and-caicos-map.pdf</t>
        </is>
      </c>
      <c r="B123" t="inlineStr">
        <is>
          <t>Caribbean Map Update CRV2 (Digital).pdf (Presentation (4:3))</t>
        </is>
      </c>
      <c r="C123" t="inlineStr"/>
      <c r="D123" t="inlineStr">
        <is>
          <t xml:space="preserve">Caribbean COMO Parrot Cay Turks &amp; </t>
        </is>
      </c>
      <c r="E123" t="inlineStr">
        <is>
          <t>2026-10-04</t>
        </is>
      </c>
    </row>
    <row r="124">
      <c r="A124" t="inlineStr">
        <is>
          <t>https://unihotel.org/media/upload/rate_codes_files/tipsonthailand%20en%20-%20%D0%91%D1%8E%D1%80%D0%BE%20%D0%BF%D0%BE%20%D1%82%D1%83%D1%80%D0%B8%D0%B7%D0%BC%D1%83%20%D0%A2%D0%B0%D0%B8%D0%BB%D0%B0%D0%BD%D0%B4%D0%B0_O0jRcaM.pdf</t>
        </is>
      </c>
      <c r="B124" t="inlineStr"/>
      <c r="C124" t="inlineStr"/>
      <c r="D124" t="inlineStr">
        <is>
          <t>Information by : Tourist Information Division (Tel. 0 2250 5500 ext. 2141-5) Designed &amp; Printed by : Tourist Information Division, Marketing Services Department. The contents of this publication are s</t>
        </is>
      </c>
      <c r="E124" t="inlineStr">
        <is>
          <t>2026-10-04</t>
        </is>
      </c>
    </row>
    <row r="125">
      <c r="A125" t="inlineStr">
        <is>
          <t>https://hummingbird.travel/images/maps/Mauritius%20Map_Digital.pdf</t>
        </is>
      </c>
      <c r="B125" t="inlineStr">
        <is>
          <t>Mauritius Map_Digital</t>
        </is>
      </c>
      <c r="C125" t="inlineStr"/>
      <c r="D125" t="inlineStr">
        <is>
          <t xml:space="preserve"> Mauritius offers a blend of natural beauty combining rich biodiversity, volcanic landscape and cultural heritage. With plenty of stunning beaches and adventure opportunities, this is a perfect destin</t>
        </is>
      </c>
      <c r="E125" t="inlineStr">
        <is>
          <t>2026-10-04</t>
        </is>
      </c>
    </row>
    <row r="126">
      <c r="A126" t="inlineStr">
        <is>
          <t>https://unihotel.org/media/upload/rate_codes_files/wedding%20thailand%20rus%20-%20%D0%91%D1%8E%D1%80%D0%BE%20%D0%BF%D0%BE%20%D1%82%D1%83%D1%80%D0%B8%D0%B7%D0%BC%D1%83%20%D0%A2%D0%B0%D0%B8%D0%BB%D0%B0%D0%BD%D0%B4%D0%B0.pdf</t>
        </is>
      </c>
      <c r="B126" t="inlineStr">
        <is>
          <t>wedding2.indd</t>
        </is>
      </c>
      <c r="C126" t="inlineStr"/>
      <c r="D126" t="inlineStr">
        <is>
          <t>Туристическое Управление Таиланда (Московский офис) Россия, 101000, Москва Ваша свадьба в Таиланде Б. Спасоглинищевский переулок, 9/1 стр. 16, офис IV Тел. 7 (495) 623 2505 Факс 7 (495) 623 2773 Сайт:</t>
        </is>
      </c>
      <c r="E126" t="inlineStr">
        <is>
          <t>2026-10-04</t>
        </is>
      </c>
    </row>
    <row r="127">
      <c r="A127" t="inlineStr">
        <is>
          <t>https://unihotel.org/media/upload/rate_codes_files/Bali_info%20-%20Navigator%20Indonesia_CQNS6CZ.pdf</t>
        </is>
      </c>
      <c r="B127" t="inlineStr">
        <is>
          <t>Help Wikitravel grow by contributing to an article</t>
        </is>
      </c>
      <c r="C127" t="inlineStr"/>
      <c r="D127" t="inlineStr">
        <is>
          <t xml:space="preserve"> TRAVEL INFORMATION ON BALI Bali, the famed Island of the Gods, with its varied landscape of hills and mountains, rugged coastlines and sandy beaches, lush rice terraces and barren volcanic hillsides </t>
        </is>
      </c>
      <c r="E127" t="inlineStr">
        <is>
          <t>2026-10-04</t>
        </is>
      </c>
    </row>
    <row r="128">
      <c r="A128" t="inlineStr">
        <is>
          <t>https://hummingbird.travel/images/maps/barbados-map.pdf</t>
        </is>
      </c>
      <c r="B128" t="inlineStr">
        <is>
          <t>Caribbean Map Update CRV2 (Digital).pdf (Presentation (4:3))</t>
        </is>
      </c>
      <c r="C128" t="inlineStr"/>
      <c r="D128" t="inlineStr">
        <is>
          <t xml:space="preserve">Caribbean Animal Flower Cave SAINT LUCY Cove Bay </t>
        </is>
      </c>
      <c r="E128" t="inlineStr">
        <is>
          <t>2026-10-04</t>
        </is>
      </c>
    </row>
    <row r="129">
      <c r="A129" t="inlineStr">
        <is>
          <t>https://unihotel.org/media/upload/rate_codes_files/Travel_Bali_07%20-%20Navigator%20Indonesia.pdf</t>
        </is>
      </c>
      <c r="B129" t="inlineStr">
        <is>
          <t>Bali - Tulamben :: X-Ray Magazine :: Issue 7 - 2005</t>
        </is>
      </c>
      <c r="C129" t="inlineStr"/>
      <c r="D129" t="inlineStr">
        <is>
          <t xml:space="preserve"> GUNILD SYMES Dark grey Tulamben </t>
        </is>
      </c>
      <c r="E129" t="inlineStr">
        <is>
          <t>2026-10-04</t>
        </is>
      </c>
    </row>
    <row r="130">
      <c r="A130" t="inlineStr">
        <is>
          <t>https://hummingbird.travel/images/maps/dominican-republic-map.pdf</t>
        </is>
      </c>
      <c r="B130" t="inlineStr">
        <is>
          <t>Caribbean Map Update CRV2 (Digital).pdf (Presentation (4:3))</t>
        </is>
      </c>
      <c r="C130" t="inlineStr"/>
      <c r="D130" t="inlineStr">
        <is>
          <t>Caribbean Sosua Beach Dominican Republic Am</t>
        </is>
      </c>
      <c r="E130" t="inlineStr">
        <is>
          <t>2026-10-04</t>
        </is>
      </c>
    </row>
    <row r="131">
      <c r="A131" t="inlineStr">
        <is>
          <t>https://unihotel.org/media/upload/rate_codes_files/Visa%20requirements%20-%20Navigator%20Indonesia_HH1OS66.pdf</t>
        </is>
      </c>
      <c r="B131" t="inlineStr">
        <is>
          <t>The text contained herein was provided by the Government of Indonesia for information purposes</t>
        </is>
      </c>
      <c r="C131" t="inlineStr"/>
      <c r="D131" t="inlineStr">
        <is>
          <t xml:space="preserve">The text contained herein is provided by the Government of Indonesia for information purposes. Related information on visa requirements may also be found on the website of the Embassy of Indonesia in </t>
        </is>
      </c>
      <c r="E131" t="inlineStr">
        <is>
          <t>2026-10-04</t>
        </is>
      </c>
    </row>
    <row r="132">
      <c r="A132" t="inlineStr">
        <is>
          <t>https://unihotel.org/media/upload/rate_codes_files/Bali_info%20-%20Navigator%20Indonesia.pdf</t>
        </is>
      </c>
      <c r="B132" t="inlineStr">
        <is>
          <t>Help Wikitravel grow by contributing to an article</t>
        </is>
      </c>
      <c r="C132" t="inlineStr"/>
      <c r="D132" t="inlineStr">
        <is>
          <t xml:space="preserve"> TRAVEL INFORMATION ON BALI Bali, the famed Island of the Gods, with its varied landscape of hills and mountains, rugged coastlines and sandy beaches, lush rice terraces and barren volcanic hillsides </t>
        </is>
      </c>
      <c r="E132" t="inlineStr">
        <is>
          <t>2026-10-04</t>
        </is>
      </c>
    </row>
    <row r="133">
      <c r="A133" t="inlineStr">
        <is>
          <t>https://unihotel.org/media/upload/rate_codes_files/Bali_info%20-%20Navigator%20Indonesia_29ZzOxa.pdf</t>
        </is>
      </c>
      <c r="B133" t="inlineStr">
        <is>
          <t>Help Wikitravel grow by contributing to an article</t>
        </is>
      </c>
      <c r="C133" t="inlineStr"/>
      <c r="D133" t="inlineStr">
        <is>
          <t xml:space="preserve"> TRAVEL INFORMATION ON BALI Bali, the famed Island of the Gods, with its varied landscape of hills and mountains, rugged coastlines and sandy beaches, lush rice terraces and barren volcanic hillsides </t>
        </is>
      </c>
      <c r="E133" t="inlineStr">
        <is>
          <t>2026-10-04</t>
        </is>
      </c>
    </row>
    <row r="134">
      <c r="A134" t="inlineStr">
        <is>
          <t>https://unihotel.org/media/upload/rate_codes_files/Santiburi%20Spa%20Menu%202016%20-%20Santiburi%20Beach%20Resort%20%26%20Spa%20%20-%20130617132019.pdf</t>
        </is>
      </c>
      <c r="B134" t="inlineStr"/>
      <c r="C134" t="inlineStr"/>
      <c r="D134" t="inlineStr">
        <is>
          <t xml:space="preserve"> </t>
        </is>
      </c>
      <c r="E134" t="inlineStr">
        <is>
          <t>2026-10-04</t>
        </is>
      </c>
    </row>
    <row r="135">
      <c r="A135" t="inlineStr">
        <is>
          <t>https://unihotel.org/media/upload/rate_codes_files/Shopping%20v%20Kuala%20Lumpure%20-%20ASIAN%20OVERLAND%20SERVICES%20TOURS%20%26%20%20TRAV_KvA3KRx.pdf</t>
        </is>
      </c>
      <c r="B135" t="inlineStr"/>
      <c r="C135" t="inlineStr"/>
      <c r="D135" t="inlineStr">
        <is>
          <t>Шоппинг в Куала- Лумпуре (Малайзия), шоппинг маршруты по магазинам, рынкам, торговым центрам Что ты знаешь о Малайзии? Здесь строят страну будущего, стараясь сочетать три древнейшие культуры – китайск</t>
        </is>
      </c>
      <c r="E135" t="inlineStr">
        <is>
          <t>2026-10-04</t>
        </is>
      </c>
    </row>
    <row r="136">
      <c r="A136" t="inlineStr">
        <is>
          <t>https://unihotel.org/media/upload/rate_codes_files/shopping%20in%20kuala-lumpur%20-%20ASIAN%20OVERLAND%20SERVICES%20TOURS%20%26%20%20TRAV_OkDQcgs.pdf</t>
        </is>
      </c>
      <c r="B136" t="inlineStr"/>
      <c r="C136" t="inlineStr"/>
      <c r="D136" t="inlineStr">
        <is>
          <t xml:space="preserve"> </t>
        </is>
      </c>
      <c r="E136" t="inlineStr">
        <is>
          <t>2026-10-04</t>
        </is>
      </c>
    </row>
    <row r="137">
      <c r="A137" t="inlineStr">
        <is>
          <t>https://unihotel.org/media/upload/rate_codes_files/Diving%20in%20Malaysia%20-%20ASIAN%20OVERLAND%20SERVICES%20TOURS%20%26%20%20TRAVEL%20SDN.%20BHD.%20.pdf</t>
        </is>
      </c>
      <c r="B137" t="inlineStr"/>
      <c r="C137" t="inlineStr"/>
      <c r="D137" t="inlineStr">
        <is>
          <t xml:space="preserve"> Diving in Malaysia Malaysia's Indo-Pacific wonderland blooms with postcard landscapes: waving coconut palms, powdery beaches and undulating rainforests. While many visitors come to stretch out on a h</t>
        </is>
      </c>
      <c r="E137" t="inlineStr">
        <is>
          <t>2026-10-04</t>
        </is>
      </c>
    </row>
    <row r="138">
      <c r="A138" t="inlineStr">
        <is>
          <t>https://unihotel.org/media/upload/rate_codes_files/Pamyatka%20otdyihayuschim%20Malajziya%20-%20ASIAN%20OVERLAND%20SERVICES%20TOUR_lxvjFTO.pdf</t>
        </is>
      </c>
      <c r="B138" t="inlineStr">
        <is>
          <t>Памятка для туристов по Малайзии</t>
        </is>
      </c>
      <c r="C138" t="inlineStr"/>
      <c r="D138" t="inlineStr">
        <is>
          <t xml:space="preserve"> Памятка для туристов по Малайзии Географическое положение: Малайзия – государство в Юго-Восточной Азии, страна экваториального пояса. Малайзия делится на два значительно удаленных друг от друга геогр</t>
        </is>
      </c>
      <c r="E138" t="inlineStr">
        <is>
          <t>2026-10-04</t>
        </is>
      </c>
    </row>
    <row r="139">
      <c r="A139" t="inlineStr">
        <is>
          <t>https://awesomegetawaymaldives.com/wp-content/uploads/2026/03/Stone-Hotels.pdf</t>
        </is>
      </c>
      <c r="B139" t="inlineStr">
        <is>
          <t>shm-factsheet-vol3web-shm</t>
        </is>
      </c>
      <c r="C139" t="inlineStr"/>
      <c r="D139" t="inlineStr">
        <is>
          <t xml:space="preserve"> An authentic Maldivian island holiday experience that celebrates the beauty and vibrance of the island life, where nature’s grandeur and island lifestyle i</t>
        </is>
      </c>
      <c r="E139" t="inlineStr">
        <is>
          <t>2026-10-04</t>
        </is>
      </c>
    </row>
    <row r="140">
      <c r="A140" t="inlineStr">
        <is>
          <t>https://awesomegetawaymaldives.com/wp-content/uploads/2026/03/Ari-Queen.pdf</t>
        </is>
      </c>
      <c r="B140" t="inlineStr"/>
      <c r="C140" t="inlineStr"/>
      <c r="D140" t="inlineStr">
        <is>
          <t>ARI QUEEN The Ari Queen is a 35-meter luxury dive safari boat designed for ul�mate comfort and unforgetable underwater adventures in the pris�ne waters of Ari Atoll. Built speciﬁcally for diving enthu</t>
        </is>
      </c>
      <c r="E140" t="inlineStr">
        <is>
          <t>2026-10-04</t>
        </is>
      </c>
    </row>
    <row r="141">
      <c r="A141" t="inlineStr">
        <is>
          <t>https://awesomegetawaymaldives.com/wp-content/uploads/2026/03/Fact-Sheet-Stone-Hotels.pdf</t>
        </is>
      </c>
      <c r="B141" t="inlineStr">
        <is>
          <t>shm-factsheet-vol3web-shm</t>
        </is>
      </c>
      <c r="C141" t="inlineStr"/>
      <c r="D141" t="inlineStr">
        <is>
          <t xml:space="preserve"> An authentic Maldivian island holiday experience that celebrates the beauty and vibrance of the island life, where nature’s grandeur and island lifestyle i</t>
        </is>
      </c>
      <c r="E141" t="inlineStr">
        <is>
          <t>2026-10-04</t>
        </is>
      </c>
    </row>
    <row r="142">
      <c r="A142" t="inlineStr">
        <is>
          <t>https://awesomegetawaymaldives.com/wp-content/uploads/2026/03/ARI-QUEEN-FACTSHEET.pdf</t>
        </is>
      </c>
      <c r="B142" t="inlineStr"/>
      <c r="C142" t="inlineStr"/>
      <c r="D142" t="inlineStr">
        <is>
          <t>ARI QUEEN The Ari Queen is a 35-meter luxury dive safari boat designed for ul�mate comfort and unforgetable underwater adventures in the pris�ne waters of Ari Atoll. Built speciﬁcally for diving enthu</t>
        </is>
      </c>
      <c r="E142" t="inlineStr">
        <is>
          <t>2026-10-04</t>
        </is>
      </c>
    </row>
    <row r="143">
      <c r="A143" t="inlineStr">
        <is>
          <t>https://hummingbird.travel/images/maps/Seychelles_Map_Digital_.pdf</t>
        </is>
      </c>
      <c r="B143" t="inlineStr">
        <is>
          <t>Seychelles_Map_Digital</t>
        </is>
      </c>
      <c r="C143" t="inlineStr"/>
      <c r="D143" t="inlineStr">
        <is>
          <t xml:space="preserve"> Seychelles can sometimes be logistically challenging with many different islands, excursions and transfer options. To help you understand the destination better, we have created this visual guide to </t>
        </is>
      </c>
      <c r="E143" t="inlineStr">
        <is>
          <t>2026-10-04</t>
        </is>
      </c>
    </row>
    <row r="144">
      <c r="A144" t="inlineStr">
        <is>
          <t>https://letsgomaldives.com/wp-content/uploads/2026/08/Outrigger-Maldives.pdf</t>
        </is>
      </c>
      <c r="B144" t="inlineStr"/>
      <c r="C144" t="inlineStr"/>
      <c r="D144" t="inlineStr">
        <is>
          <t>Festive Celebrations DECEMBER 19, 2026 – JANUARY 1 , 2027 Escape to Festive Tranquility There is a quiet magic in celebrating the holidays in the Maldives. Beneath golden sunsets and endless skies, th</t>
        </is>
      </c>
      <c r="E144" t="inlineStr">
        <is>
          <t>2026-10-04</t>
        </is>
      </c>
    </row>
    <row r="145">
      <c r="A145" t="inlineStr">
        <is>
          <t>https://letsgomaldives.com/wp-content/uploads/2026/08/Huvafen-Festive-brochure-2026-.pdf</t>
        </is>
      </c>
      <c r="B145" t="inlineStr"/>
      <c r="C145" t="inlineStr"/>
      <c r="D145" t="inlineStr">
        <is>
          <t>FESTIVE SEASON 2026 - 2027 A different CONTENTS kind of festive season PRE CHRISTMAS 22 Dec</t>
        </is>
      </c>
      <c r="E145" t="inlineStr">
        <is>
          <t>2026-10-04</t>
        </is>
      </c>
    </row>
    <row r="146">
      <c r="A146" t="inlineStr">
        <is>
          <t>https://letsgomaldives.com/wp-content/uploads/2026/08/Haakuraa_Festive-Brochure.pdf</t>
        </is>
      </c>
      <c r="B146" t="inlineStr">
        <is>
          <t>Haakuraa_Festive Brochure</t>
        </is>
      </c>
      <c r="C146" t="inlineStr"/>
      <c r="D146" t="inlineStr">
        <is>
          <t xml:space="preserve"> Around the World Embark on a festive journey inspired by cultures, traditions, flavours, and celebrations from across the globe. From vibrant beach parties and international dining experiences to fes</t>
        </is>
      </c>
      <c r="E146" t="inlineStr">
        <is>
          <t>2026-10-04</t>
        </is>
      </c>
    </row>
    <row r="147">
      <c r="A147" t="inlineStr">
        <is>
          <t>https://letsgomaldives.com/wp-content/uploads/2026/05/article-picture.pdf</t>
        </is>
      </c>
      <c r="B147" t="inlineStr">
        <is>
          <t>article picture</t>
        </is>
      </c>
      <c r="C147" t="inlineStr"/>
      <c r="D147" t="inlineStr">
        <is>
          <t xml:space="preserve"> Resuming Direct Weekly Flight Between RIYADH &amp; MALDIVES Be the first to fly with Flynas with Lets Go Maldives Starting from: 20th June 2026 Number of flights: 3 Weekly flights </t>
        </is>
      </c>
      <c r="E147" t="inlineStr">
        <is>
          <t>2026-10-04</t>
        </is>
      </c>
    </row>
    <row r="148">
      <c r="A148" t="inlineStr">
        <is>
          <t>https://letsgomaldives.com/wp-content/uploads/2026/02/Nova-Malives-Easter-Brochure-2026.pdf</t>
        </is>
      </c>
      <c r="B148" t="inlineStr">
        <is>
          <t>Nova Easter Brochure 2026</t>
        </is>
      </c>
      <c r="C148" t="inlineStr"/>
      <c r="D148" t="inlineStr">
        <is>
          <t xml:space="preserve"> un S upny side Easter 2026 Easter 2026 This Easter at Nova, everything feels a little brighter, mornings start with sunshine and laughter, and the island comes alive with creativity and connection. J</t>
        </is>
      </c>
      <c r="E148" t="inlineStr">
        <is>
          <t>2026-10-04</t>
        </is>
      </c>
    </row>
    <row r="149">
      <c r="A149" t="inlineStr">
        <is>
          <t>https://letsgomaldives.com/wp-content/uploads/2026/02/SAii-Easter-Programme-2026.pdf</t>
        </is>
      </c>
      <c r="B149" t="inlineStr">
        <is>
          <t>SAii Easter Programme 2026</t>
        </is>
      </c>
      <c r="C149" t="inlineStr"/>
      <c r="D149" t="inlineStr">
        <is>
          <t xml:space="preserve"> SAii EASTER Special Program 3 - 5 APRIL 2026 FRIDAY, 3 APRIL SUNDAY, 5 APRIL 07:00 Yin Yoga at SAii Beach Club Mr. Tomyam R</t>
        </is>
      </c>
      <c r="E149" t="inlineStr">
        <is>
          <t>2026-10-04</t>
        </is>
      </c>
    </row>
    <row r="150">
      <c r="A150" t="inlineStr">
        <is>
          <t>https://letsgomaldives.com/wp-content/uploads/2026/02/SAii-Easter-Programme-2026-1.pdf</t>
        </is>
      </c>
      <c r="B150" t="inlineStr">
        <is>
          <t>SAii Easter Programme 2026</t>
        </is>
      </c>
      <c r="C150" t="inlineStr"/>
      <c r="D150" t="inlineStr">
        <is>
          <t xml:space="preserve"> SAii EASTER Special Program 3 - 5 APRIL 2026 FRIDAY, 3 APRIL SUNDAY, 5 APRIL 07:00 Yin Yoga at SAii Beach Club Mr. Tomyam R</t>
        </is>
      </c>
      <c r="E150" t="inlineStr">
        <is>
          <t>2026-10-04</t>
        </is>
      </c>
    </row>
    <row r="151">
      <c r="A151" t="inlineStr">
        <is>
          <t>https://letsgomaldives.com/wp-content/uploads/2026/02/SAii-Kids-Easter-Programme-2026-1.pdf</t>
        </is>
      </c>
      <c r="B151" t="inlineStr">
        <is>
          <t>SAii Kids Easter Programme 2026</t>
        </is>
      </c>
      <c r="C151" t="inlineStr"/>
      <c r="D151" t="inlineStr">
        <is>
          <t xml:space="preserve"> SAii KIDS Happy Easter Programme 30 MARCH – 5 APRIL 2026 MARCH 30 MONDAY APRIL 3 FRIDAY 10:00-11:00 Easter Chick Toy at Kids Club. C</t>
        </is>
      </c>
      <c r="E151" t="inlineStr">
        <is>
          <t>2026-10-04</t>
        </is>
      </c>
    </row>
    <row r="152">
      <c r="A152" t="inlineStr">
        <is>
          <t>https://letsgomaldives.com/wp-content/uploads/2026/02/SAii-Kids-Easter-Programme-2026.pdf</t>
        </is>
      </c>
      <c r="B152" t="inlineStr">
        <is>
          <t>SAii Kids Easter Programme 2026</t>
        </is>
      </c>
      <c r="C152" t="inlineStr"/>
      <c r="D152" t="inlineStr">
        <is>
          <t xml:space="preserve"> SAii KIDS Happy Easter Programme 30 MARCH – 5 APRIL 2026 MARCH 30 MONDAY APRIL 3 FRIDAY 10:00-11:00 Easter Chick Toy at Kids Club. C</t>
        </is>
      </c>
      <c r="E152" t="inlineStr">
        <is>
          <t>2026-10-04</t>
        </is>
      </c>
    </row>
    <row r="153">
      <c r="A153" t="inlineStr">
        <is>
          <t>https://letsgomaldives.com/wp-content/uploads/2026/02/RBRM_Easter_Brochure_2026-1.pdf</t>
        </is>
      </c>
      <c r="B153" t="inlineStr"/>
      <c r="C153" t="inlineStr"/>
      <c r="D153" t="inlineStr">
        <is>
          <t>EASTER 2026 Lobster BBQ Dinner* 2 APR Crusoe’s Beach | 7:00 PM - 10:00 PM | US$235.00++ per person Dive into the island experience with a delightful beach-front barbecue under the starlit Maldivian sk</t>
        </is>
      </c>
      <c r="E153" t="inlineStr">
        <is>
          <t>2026-10-04</t>
        </is>
      </c>
    </row>
    <row r="154">
      <c r="A154" t="inlineStr">
        <is>
          <t>https://letsgomaldives.com/wp-content/uploads/2017/07/NHAV_Resort_Map_July2023.pdf</t>
        </is>
      </c>
      <c r="B154" t="inlineStr">
        <is>
          <t>NHAV Resort map_r1</t>
        </is>
      </c>
      <c r="C154" t="inlineStr"/>
      <c r="D154" t="inlineStr">
        <is>
          <t xml:space="preserve"> 171 170 169 172 </t>
        </is>
      </c>
      <c r="E154" t="inlineStr">
        <is>
          <t>2026-10-04</t>
        </is>
      </c>
    </row>
    <row r="155">
      <c r="A155" t="inlineStr">
        <is>
          <t>https://letsgomaldives.com/wp-content/uploads/2024/06/LGM-Logo-big-1.pdf</t>
        </is>
      </c>
      <c r="B155" t="inlineStr">
        <is>
          <t>ISO 15930 - Electronic document file format for prepress digital data exchange (PDF/X)</t>
        </is>
      </c>
      <c r="C155" t="inlineStr"/>
      <c r="D155" t="inlineStr">
        <is>
          <t xml:space="preserve">LETS GO MALDI VES </t>
        </is>
      </c>
      <c r="E155" t="inlineStr">
        <is>
          <t>2026-10-04</t>
        </is>
      </c>
    </row>
    <row r="156">
      <c r="A156" t="inlineStr">
        <is>
          <t>https://letsgomaldives.com/wp-content/uploads/2018/06/Resort-Map-2023_FINAL.pdf</t>
        </is>
      </c>
      <c r="B156" t="inlineStr">
        <is>
          <t>Resort Map 2023_FINAL</t>
        </is>
      </c>
      <c r="C156" t="inlineStr"/>
      <c r="D156" t="inlineStr">
        <is>
          <t xml:space="preserve"> 286 </t>
        </is>
      </c>
      <c r="E156" t="inlineStr">
        <is>
          <t>2026-10-04</t>
        </is>
      </c>
    </row>
    <row r="157">
      <c r="A157" t="inlineStr">
        <is>
          <t>https://letsgomaldives.com/wp-content/uploads/2024/06/LGM-Logo-big.pdf</t>
        </is>
      </c>
      <c r="B157" t="inlineStr">
        <is>
          <t>ISO 15930 - Electronic document file format for prepress digital data exchange (PDF/X)</t>
        </is>
      </c>
      <c r="C157" t="inlineStr"/>
      <c r="D157" t="inlineStr">
        <is>
          <t xml:space="preserve">LETS GO MALDI VES </t>
        </is>
      </c>
      <c r="E157" t="inlineStr">
        <is>
          <t>2026-10-04</t>
        </is>
      </c>
    </row>
    <row r="158">
      <c r="A158" t="inlineStr">
        <is>
          <t>https://letsgomaldives.com/wp-content/uploads/2023/11/23-1182-MAM-Meal-Plan-Flier-Nov-2023-v4.pdf</t>
        </is>
      </c>
      <c r="B158" t="inlineStr"/>
      <c r="C158" t="inlineStr"/>
      <c r="D158" t="inlineStr">
        <is>
          <t>MALDIVES Meal Plans Half Board (HB) Meal Plan INCLUDES • Daily Breakfast served at the Cuisine Gallery • Dinner served at the Cuisine Gallery daily 19.00–21.30 DOES NOT INCLUDE • No beverages are incl</t>
        </is>
      </c>
      <c r="E158" t="inlineStr">
        <is>
          <t>2026-10-04</t>
        </is>
      </c>
    </row>
    <row r="159">
      <c r="A159" t="inlineStr">
        <is>
          <t>https://letsgomaldives.com/wp-content/uploads/2023/06/Two-Bedroom-Beach-Pool-Villa.pdf</t>
        </is>
      </c>
      <c r="B159" t="inlineStr">
        <is>
          <t>Two-Bedroom Beach Pool Villa comp</t>
        </is>
      </c>
      <c r="C159" t="inlineStr"/>
      <c r="D159" t="inlineStr">
        <is>
          <t xml:space="preserve">Two-Bedroom Beach Pool Villa </t>
        </is>
      </c>
      <c r="E159" t="inlineStr">
        <is>
          <t>2026-10-04</t>
        </is>
      </c>
    </row>
    <row r="160">
      <c r="A160" t="inlineStr">
        <is>
          <t>https://letsgomaldives.com/wp-content/uploads/2023/06/Two-Bedroom-Overwater-Pool-Villa.pdf</t>
        </is>
      </c>
      <c r="B160" t="inlineStr">
        <is>
          <t>Two-Bedroom Overwater Pool Villa comp</t>
        </is>
      </c>
      <c r="C160" t="inlineStr"/>
      <c r="D160" t="inlineStr">
        <is>
          <t xml:space="preserve">Two-Bedroom Overwater Pool Villa </t>
        </is>
      </c>
      <c r="E160" t="inlineStr">
        <is>
          <t>2026-10-04</t>
        </is>
      </c>
    </row>
    <row r="161">
      <c r="A161" t="inlineStr">
        <is>
          <t>https://letsgomaldives.com/wp-content/uploads/2023/06/One-Bedroom-Overwater-Suite-with-Pool.pdf</t>
        </is>
      </c>
      <c r="B161" t="inlineStr">
        <is>
          <t>One-Bedroom Overwater Suite with Pool comp</t>
        </is>
      </c>
      <c r="C161" t="inlineStr"/>
      <c r="D161" t="inlineStr">
        <is>
          <t xml:space="preserve">One-Bedroom Overwater Suite with Pool </t>
        </is>
      </c>
      <c r="E161" t="inlineStr">
        <is>
          <t>2026-10-04</t>
        </is>
      </c>
    </row>
    <row r="162">
      <c r="A162" t="inlineStr">
        <is>
          <t>https://letsgomaldives.com/wp-content/uploads/2023/06/One-Bedroom-Overwater-Pool-Villa.pdf</t>
        </is>
      </c>
      <c r="B162" t="inlineStr">
        <is>
          <t>One-Bedroom Overwater Pool Villa comp</t>
        </is>
      </c>
      <c r="C162" t="inlineStr"/>
      <c r="D162" t="inlineStr">
        <is>
          <t xml:space="preserve">One-Bedroom Overwater Pool Villa </t>
        </is>
      </c>
      <c r="E162" t="inlineStr">
        <is>
          <t>2026-10-04</t>
        </is>
      </c>
    </row>
    <row r="163">
      <c r="A163" t="inlineStr">
        <is>
          <t>https://letsgomaldives.com/wp-content/uploads/2023/06/One-Bedroom-Beach-Pool-Villa.pdf</t>
        </is>
      </c>
      <c r="B163" t="inlineStr">
        <is>
          <t>One-Bedroom Beach Pool Villa comp</t>
        </is>
      </c>
      <c r="C163" t="inlineStr"/>
      <c r="D163" t="inlineStr">
        <is>
          <t xml:space="preserve">One-Bedroom Beach Pool Villa </t>
        </is>
      </c>
      <c r="E163" t="inlineStr">
        <is>
          <t>2026-10-04</t>
        </is>
      </c>
    </row>
    <row r="164">
      <c r="A164" t="inlineStr">
        <is>
          <t>https://letsgomaldives.com/wp-content/uploads/2023/02/Carnaval_Program_2023.pdf</t>
        </is>
      </c>
      <c r="B164" t="inlineStr">
        <is>
          <t>Carnaval Program_2023</t>
        </is>
      </c>
      <c r="C164" t="inlineStr"/>
      <c r="D164" t="inlineStr">
        <is>
          <t>FRIDAY, 24TH FEBRUARY WEDNESDAY, 1ST MARCH 11:00AM TIE DYE PARTY AT THE ELEPHANT &amp; THE BUTTERFLY BEACH 12:30PM BRAZILIAN PICANHA &amp; CAIPIRINHA AT T</t>
        </is>
      </c>
      <c r="E164" t="inlineStr">
        <is>
          <t>2026-10-04</t>
        </is>
      </c>
    </row>
    <row r="165">
      <c r="A165" t="inlineStr">
        <is>
          <t>https://hummingbird.travel/images/maps/jamaica-map.pdf</t>
        </is>
      </c>
      <c r="B165" t="inlineStr">
        <is>
          <t>Caribbean Map Update CRV2 (Digital).pdf (Presentation (4:3))</t>
        </is>
      </c>
      <c r="C165" t="inlineStr"/>
      <c r="D165" t="inlineStr">
        <is>
          <t xml:space="preserve"> Caribbean Jamaica </t>
        </is>
      </c>
      <c r="E165" t="inlineStr">
        <is>
          <t>2026-10-04</t>
        </is>
      </c>
    </row>
    <row r="166">
      <c r="A166" t="inlineStr">
        <is>
          <t>https://unihotel.org/media/upload/rate_codes_files/Pamyatka_Mavrikij_pamyatka_-_Satmarket_Tour_Operator_tel_7495778_CWe1U3P.pdf</t>
        </is>
      </c>
      <c r="B166" t="inlineStr"/>
      <c r="C166" t="inlineStr"/>
      <c r="D166" t="inlineStr">
        <is>
          <t xml:space="preserve"> Памятка туриста по Маврикию С 1 июля 2022 года независимо от статуса вакцинации не нужно предъявлять отрицательный ПЦР-тест перед вылетом на Маврикий, не нужно проходить тестирование по прибытии или </t>
        </is>
      </c>
      <c r="E166" t="inlineStr">
        <is>
          <t>2026-10-04</t>
        </is>
      </c>
    </row>
    <row r="167">
      <c r="A167" t="inlineStr">
        <is>
          <t>https://hummingbird.travel/images/maps/st-barts-map.pdf</t>
        </is>
      </c>
      <c r="B167" t="inlineStr">
        <is>
          <t>Caribbean Map Update CRV2 (Digital).pdf (Presentation (4:3))</t>
        </is>
      </c>
      <c r="C167" t="inlineStr"/>
      <c r="D167" t="inlineStr">
        <is>
          <t>Caribbean St. Martins Princess Juliana Int‘l Airport St. Barts Cheval Bla</t>
        </is>
      </c>
      <c r="E167" t="inlineStr">
        <is>
          <t>2026-10-04</t>
        </is>
      </c>
    </row>
    <row r="168">
      <c r="A168" t="inlineStr">
        <is>
          <t>https://visitmaldives.s3.amazonaws.com/Gw16xrYE/ybitcuhe.pdf</t>
        </is>
      </c>
      <c r="B168" t="inlineStr">
        <is>
          <t>Media_Campaign_Brochure</t>
        </is>
      </c>
      <c r="C168" t="inlineStr"/>
      <c r="D168" t="inlineStr">
        <is>
          <t>A SAFE HAVEN f av l s Introduction The Maldives is a picture-perfect archipelago, situated Maldives reopened its borders to international tourists. in the middle of the Indian Ocean, and home to 1,190</t>
        </is>
      </c>
      <c r="E168" t="inlineStr">
        <is>
          <t>2026-10-04</t>
        </is>
      </c>
    </row>
    <row r="169">
      <c r="A169" t="inlineStr">
        <is>
          <t>https://unihotel.org/media/upload/rate_codes_files/f2f%20-%20Fly2football.pdf</t>
        </is>
      </c>
      <c r="B169" t="inlineStr"/>
      <c r="C169" t="inlineStr"/>
      <c r="D169" t="inlineStr">
        <is>
          <t>ПУТЕШЕСТВИЯ В МИР ФУТБОЛА НАДЕЖНЫЙ ОНЛАЙН СЕРВИС ПОКУПКИ БИЛЕТОВ НА ФУТБОЛ И БРОНИРОВАНИЯ ОТЕЛЕЙ Как это работает Выбираете билет на матч Выбираете отель Оплачиваете заказ картой Visa или MasterCard П</t>
        </is>
      </c>
      <c r="E169" t="inlineStr">
        <is>
          <t>2026-10-04</t>
        </is>
      </c>
    </row>
    <row r="170">
      <c r="A170" t="inlineStr">
        <is>
          <t>https://hummingbird.travel/images/maps/grenada-map.pdf</t>
        </is>
      </c>
      <c r="B170" t="inlineStr">
        <is>
          <t>Caribbean Map Update CRV2 (Digital).pdf (Presentation (4:3))</t>
        </is>
      </c>
      <c r="C170" t="inlineStr"/>
      <c r="D170" t="inlineStr">
        <is>
          <t xml:space="preserve">Caribbean Petit Anse Hotel SAINT PATRICK </t>
        </is>
      </c>
      <c r="E170" t="inlineStr">
        <is>
          <t>2026-10-04</t>
        </is>
      </c>
    </row>
    <row r="171">
      <c r="A171" t="inlineStr">
        <is>
          <t>https://unihotel.org/media/upload/rate_codes_files/Electronic%20ticket%20receipt%2C%20September%2020%20for%20LAZUNOVA%20RIMMA%20MRS%20-_mMcDk9O.pdf</t>
        </is>
      </c>
      <c r="B171" t="inlineStr">
        <is>
          <t>TripCase - eTicket Receipt</t>
        </is>
      </c>
      <c r="C171" t="inlineStr"/>
      <c r="D171" t="inlineStr">
        <is>
          <t xml:space="preserve">eTicket Receipt Prepared For LAZUNOVA/RIMMA MRS RESERVATION CODE KVIEFM ISSUE DATE 30May2015 TICKET NUMBER 8292174427226 ISSUING AIRLINE </t>
        </is>
      </c>
      <c r="E171" t="inlineStr">
        <is>
          <t>2026-10-04</t>
        </is>
      </c>
    </row>
    <row r="172">
      <c r="A172" t="inlineStr">
        <is>
          <t>https://hummingbird.travel/images/maps/st-lucia-map.pdf</t>
        </is>
      </c>
      <c r="B172" t="inlineStr">
        <is>
          <t>Caribbean Map Update CRV2 (Digital).pdf (Presentation (4:3))</t>
        </is>
      </c>
      <c r="C172" t="inlineStr"/>
      <c r="D172" t="inlineStr">
        <is>
          <t xml:space="preserve">Caribbean Pigeon Cap Maison Resort &amp; Spa Island </t>
        </is>
      </c>
      <c r="E172" t="inlineStr">
        <is>
          <t>2026-10-04</t>
        </is>
      </c>
    </row>
    <row r="173">
      <c r="A173" t="inlineStr">
        <is>
          <t>https://unihotel.org/media/upload/rate_codes_files/umbrella_files%20-%20UMBRELLA%20CORPS.pdf</t>
        </is>
      </c>
      <c r="B173" t="inlineStr"/>
      <c r="C173" t="inlineStr"/>
      <c r="D173" t="inlineStr">
        <is>
          <t xml:space="preserve"> United Nations Umbrella Organizations There are many organizations, programs, and funds that fall under the United Nations system’s six principal organs. The graphic below shows their structure and c</t>
        </is>
      </c>
      <c r="E173" t="inlineStr">
        <is>
          <t>2026-10-04</t>
        </is>
      </c>
    </row>
    <row r="174">
      <c r="A174" t="inlineStr">
        <is>
          <t>https://hummingbird.travel/images/maps/antigua-map.pdf</t>
        </is>
      </c>
      <c r="B174" t="inlineStr">
        <is>
          <t>Caribbean Map Update CRV2 (Digital).pdf (Presentation (4:3))</t>
        </is>
      </c>
      <c r="C174" t="inlineStr"/>
      <c r="D174" t="inlineStr">
        <is>
          <t xml:space="preserve">Caribbean Blue Waters Resort &amp; Spa Hodges Bay Resort &amp; Spa Sandals Grand Antigua </t>
        </is>
      </c>
      <c r="E174" t="inlineStr">
        <is>
          <t>2026-10-04</t>
        </is>
      </c>
    </row>
    <row r="175">
      <c r="A175" t="inlineStr">
        <is>
          <t>https://secretparadise.mv/wp-content/uploads/2026/08/SECRET-PARADISE-IMPACT-REPORT-2025.pdf</t>
        </is>
      </c>
      <c r="B175" t="inlineStr">
        <is>
          <t>IMPACT REPORT 2025</t>
        </is>
      </c>
      <c r="C175" t="inlineStr"/>
      <c r="D175" t="inlineStr">
        <is>
          <t xml:space="preserve">IMPACT REPORT 2025 WWW.SECRETPARADISE.MV Secret Paradise ​Maldives has been creating meaningful experiences in the Maldives since 2012. </t>
        </is>
      </c>
      <c r="E175" t="inlineStr">
        <is>
          <t>2026-10-04</t>
        </is>
      </c>
    </row>
    <row r="176">
      <c r="A176" t="inlineStr">
        <is>
          <t>https://unihotel.org/media/upload/rate_codes_files/banki%20-%20UMBRELLA%20CORPS.pdf</t>
        </is>
      </c>
      <c r="B176" t="inlineStr"/>
      <c r="C176" t="inlineStr"/>
      <c r="D176" t="inlineStr">
        <is>
          <t xml:space="preserve"> БАНКОВСКАЯ СИСТЕМА РОССИЙСКОЙ ФЕДЕРАЦИИ Милославская Н.Г., Нагибин С.Я., Сенаторов М.Ю., Толстой А.И. Национальный Исследовательский Ядерный Университет «МИФИ» </t>
        </is>
      </c>
      <c r="E176" t="inlineStr">
        <is>
          <t>2026-10-04</t>
        </is>
      </c>
    </row>
    <row r="177">
      <c r="A177" t="inlineStr">
        <is>
          <t>https://hummingbird.travel/images/maps/Sri%20Lanka_Map_Digital_.pdf</t>
        </is>
      </c>
      <c r="B177" t="inlineStr">
        <is>
          <t>Sri Lanka_Map_Digital</t>
        </is>
      </c>
      <c r="C177" t="inlineStr"/>
      <c r="D177" t="inlineStr">
        <is>
          <t xml:space="preserve"> Sri Lanka is a beautiful island nation with so much to offer: rich in history, culture, diversity in wildlife, beach getaways, cuisine and warm hospitality. We understand the complexity of enquiries </t>
        </is>
      </c>
      <c r="E177" t="inlineStr">
        <is>
          <t>2026-10-04</t>
        </is>
      </c>
    </row>
    <row r="178">
      <c r="A178" t="inlineStr">
        <is>
          <t>https://secretparadise.mv/wp-content/uploads/2024/10/13N-Whale-Shark-Educational-Experience.pdf</t>
        </is>
      </c>
      <c r="B178" t="inlineStr">
        <is>
          <t>13N WHALE SHARK EXPEDITION</t>
        </is>
      </c>
      <c r="C178" t="inlineStr"/>
      <c r="D178" t="inlineStr">
        <is>
          <t xml:space="preserve"> 13N WHALE SHARK EDUCATIONAL EXPERIENCE TRAVEL ITENERARY What can your students expect? Interactive learning sessions Hands-on activities</t>
        </is>
      </c>
      <c r="E178" t="inlineStr">
        <is>
          <t>2026-10-04</t>
        </is>
      </c>
    </row>
    <row r="179">
      <c r="A179" t="inlineStr">
        <is>
          <t>https://secretparadise.mv/wp-content/uploads/2024/10/7N-Fulhadhoo-Educational-Experience.pdf</t>
        </is>
      </c>
      <c r="B179" t="inlineStr">
        <is>
          <t>13N fulhadhoo educational experience</t>
        </is>
      </c>
      <c r="C179" t="inlineStr"/>
      <c r="D179" t="inlineStr">
        <is>
          <t xml:space="preserve"> 7N FULHADHOO EDUCATIONAL EXPERIENCE TRAVEL ITENERARY What can your students expect? Interactive learning sessions Hands-on activities &amp; </t>
        </is>
      </c>
      <c r="E179" t="inlineStr">
        <is>
          <t>2026-10-04</t>
        </is>
      </c>
    </row>
    <row r="180">
      <c r="A180" t="inlineStr">
        <is>
          <t>https://secretparadise.mv/wp-content/uploads/2024/06/Secret-Paradise-Impact-Report-2023-.pdf</t>
        </is>
      </c>
      <c r="B180" t="inlineStr">
        <is>
          <t>Secret Paradise</t>
        </is>
      </c>
      <c r="C180" t="inlineStr"/>
      <c r="D180" t="inlineStr">
        <is>
          <t>SECRET PARADISE IMPACT REPORT 2023 Day Tours &amp; Local Island Conservation Experiences Tours Cruises Our style of guided experience offers much more than a conventional Maldives beach holiday and provid</t>
        </is>
      </c>
      <c r="E180" t="inlineStr">
        <is>
          <t>2026-10-04</t>
        </is>
      </c>
    </row>
    <row r="181">
      <c r="A181" t="inlineStr">
        <is>
          <t>https://secretparadise.mv/wp-content/uploads/2021/09/Secret-Paradise-Tours-Overview.pdf</t>
        </is>
      </c>
      <c r="B181" t="inlineStr"/>
      <c r="C181" t="inlineStr"/>
      <c r="D181" t="inlineStr">
        <is>
          <t>SECRET PARADISE TOURS #letusguideyou WHY CHOOSE SECRET PARADISE? SUSTAINABLE EXPERIENCES Caring for tomorrow, today. We help make our home a little better, one tour at a time. LED BY LOCALS Our Maldiv</t>
        </is>
      </c>
      <c r="E181" t="inlineStr">
        <is>
          <t>2026-10-04</t>
        </is>
      </c>
    </row>
    <row r="182">
      <c r="A182" t="inlineStr">
        <is>
          <t>https://visitmaldives.com/en/downloads/destination-guide-2026-french</t>
        </is>
      </c>
      <c r="B182" t="inlineStr"/>
      <c r="C182" t="inlineStr"/>
      <c r="D182" t="inlineStr">
        <is>
          <t xml:space="preserve"> SOMMAIRE Un pays façonné par la mer 5 Explorez la genèse des Maldives en tant que nation océanique où coraux, courants et climat ont sculptés chaque atoll et récif aux rythmes de la</t>
        </is>
      </c>
      <c r="E182" t="inlineStr">
        <is>
          <t>2026-10-04</t>
        </is>
      </c>
    </row>
    <row r="183">
      <c r="A183" t="inlineStr">
        <is>
          <t>https://visitmaldives.com/en/downloads/destination-guide-2026-russian</t>
        </is>
      </c>
      <c r="B183" t="inlineStr"/>
      <c r="C183" t="inlineStr"/>
      <c r="D183" t="inlineStr">
        <is>
          <t xml:space="preserve"> СОДЕРЖАНИЕ Страна, чей облик создан морем 5 Мы расскажем вам, как кораллы, течения и климат превратили Мальдивы в истинно морскую страну, наложив свой отпечаток на все — от структуры атоллов до разме</t>
        </is>
      </c>
      <c r="E183" t="inlineStr">
        <is>
          <t>2026-10-04</t>
        </is>
      </c>
    </row>
    <row r="184">
      <c r="A184" t="inlineStr">
        <is>
          <t>https://visitmaldives.com/en/downloads/destination-guide-2026-chinese</t>
        </is>
      </c>
      <c r="B184" t="inlineStr"/>
      <c r="C184" t="inlineStr"/>
      <c r="D184" t="inlineStr">
        <is>
          <t xml:space="preserve"> 目录 一个被海洋塑造的国家 5 了解珊瑚、海流与气候如何将马尔代夫雕琢成地道的海洋国度，探寻环礁、珊瑚礁与岛屿生活的 自然韵律。 跨越海洋 6 探索航空与海上旅行如何串联起广袤海域中的座座岛屿，为何“移动”本身，就是马尔代夫旅行体验的 核心。 在海洋上停留的方式 解锁体验马尔代夫生活的多元选择，从私人度假岛、船宿游艇，到特色</t>
        </is>
      </c>
      <c r="E184" t="inlineStr">
        <is>
          <t>2026-10-04</t>
        </is>
      </c>
    </row>
    <row r="185">
      <c r="A185" t="inlineStr">
        <is>
          <t>https://visitmaldives.s3.amazonaws.com/9qaDxxYy/4brtqtkb.pdf</t>
        </is>
      </c>
      <c r="B185" t="inlineStr">
        <is>
          <t>MICE Brochure for web</t>
        </is>
      </c>
      <c r="C185" t="inlineStr"/>
      <c r="D185" t="inlineStr">
        <is>
          <t xml:space="preserve"> Think casual… think Maldives… Let your thoughts flow in tranquil settings. Let us redefine your experience at your next corporate gathering. The Maldives offers the ideal setting for those who are lo</t>
        </is>
      </c>
      <c r="E185" t="inlineStr">
        <is>
          <t>2026-10-04</t>
        </is>
      </c>
    </row>
    <row r="186">
      <c r="A186" t="inlineStr">
        <is>
          <t>https://visitmaldives.s3.amazonaws.com/nxqmn5oy/q1o4oijw.pdf</t>
        </is>
      </c>
      <c r="B186" t="inlineStr">
        <is>
          <t>Microsoft Word - statement on covid19.docx</t>
        </is>
      </c>
      <c r="C186" t="inlineStr"/>
      <c r="D186" t="inlineStr">
        <is>
          <t>Ref no: (IUL)MMPRC-MSK/MMPRC/2020/18 Release Date: 11th April 2020 STATEMENT The world is facing an unprecedented situation due to the fast spread of pandemic COVID-19. As the world is closing down bo</t>
        </is>
      </c>
      <c r="E186" t="inlineStr">
        <is>
          <t>2026-10-04</t>
        </is>
      </c>
    </row>
    <row r="187">
      <c r="A187" t="inlineStr">
        <is>
          <t>https://visitmaldives.com/en/downloads/destination-guide-2026-italian</t>
        </is>
      </c>
      <c r="B187" t="inlineStr"/>
      <c r="C187" t="inlineStr"/>
      <c r="D187" t="inlineStr">
        <is>
          <t xml:space="preserve"> SOMMARIO Un paese plasmato dal mare 5 Scopri come i coralli, le correnti e il clima hanno trasformato le Maldive in una nazione oceanica, fatta di atolli, barriere coralline e ritmi di vi</t>
        </is>
      </c>
      <c r="E187" t="inlineStr">
        <is>
          <t>2026-10-04</t>
        </is>
      </c>
    </row>
    <row r="188">
      <c r="A188" t="inlineStr">
        <is>
          <t>https://visitmaldives.com/en/downloads/destination-guide-2026-japanese</t>
        </is>
      </c>
      <c r="B188" t="inlineStr"/>
      <c r="C188" t="inlineStr"/>
      <c r="D188" t="inlineStr">
        <is>
          <t xml:space="preserve"> 目次 海が形作った国 5 サンゴ、海流、 そして気候が、環礁やリーフ、島々の暮らしのリズムに至るまで、海洋国家モルディブ をどのように形づくってきたのかを紐解きます。 海を渡るということ 6 空と海の移動が、広大な距離に点在する島々をどのようにつなぎ、移動そのものがモルディブ体験の本質 である理由を理解します。</t>
        </is>
      </c>
      <c r="E188" t="inlineStr">
        <is>
          <t>2026-10-04</t>
        </is>
      </c>
    </row>
    <row r="189">
      <c r="A189" t="inlineStr">
        <is>
          <t>https://visitmaldives.com/en/downloads/destination-guide-2026-korean</t>
        </is>
      </c>
      <c r="B189" t="inlineStr"/>
      <c r="C189" t="inlineStr"/>
      <c r="D189" t="inlineStr">
        <is>
          <t xml:space="preserve"> 목차 바다로 빚어진 나라 5 산호, 해류, 그리고 기후가 어떻게 몰디브를 ‘해양 국가’로 형성해왔는지 살펴보세요. 환초와 산호초부터 섬 삶의 리듬에 이르기까지, 바다는 이 나라의 정체성을 만들어온 근원입니다. 바다를 가로지르는 이동 6</t>
        </is>
      </c>
      <c r="E189" t="inlineStr">
        <is>
          <t>2026-10-04</t>
        </is>
      </c>
    </row>
    <row r="190">
      <c r="A190" t="inlineStr">
        <is>
          <t>https://visitmaldives.s3.amazonaws.com/Arov0JYj/mds5nqxu.pdf</t>
        </is>
      </c>
      <c r="B190" t="inlineStr"/>
      <c r="C190" t="inlineStr"/>
      <c r="D190" t="inlineStr">
        <is>
          <t xml:space="preserve"> MINISTRY OF TOURISM REPUBLIC OF MALDIVES MALDIVES WELCOMES BACK FIRST TOURISTS Joint Press Statement by the Ministry of Tourism, Maldives Marketing &amp; PR Corporation and Maldives </t>
        </is>
      </c>
      <c r="E190" t="inlineStr">
        <is>
          <t>2026-10-04</t>
        </is>
      </c>
    </row>
    <row r="191">
      <c r="A191" t="inlineStr">
        <is>
          <t>https://visitmaldives.com/en/downloads/destination-guide-2026-arabic</t>
        </is>
      </c>
      <c r="B191" t="inlineStr"/>
      <c r="C191" t="inlineStr"/>
      <c r="D191" t="inlineStr">
        <is>
          <t xml:space="preserve"> ‫يا�‬ ‫المح ت�و� ت‬ ‫أموا�‬ </t>
        </is>
      </c>
      <c r="E191" t="inlineStr">
        <is>
          <t>2026-10-04</t>
        </is>
      </c>
    </row>
    <row r="192">
      <c r="A192" t="inlineStr">
        <is>
          <t>https://visitmaldives.s3.amazonaws.com/7jqJlew5/ccbyeq0w.pdf</t>
        </is>
      </c>
      <c r="B192" t="inlineStr">
        <is>
          <t>Microsoft Word - Phased opening of the tourism sector set for July</t>
        </is>
      </c>
      <c r="C192" t="inlineStr"/>
      <c r="D192" t="inlineStr">
        <is>
          <t xml:space="preserve">Phased opening of the tourism sector set for July Ref: MMPRC-MKS/CIR/2020/40 Release Date: 3rd June 2020 The Maldives is getting ready to ease border restrictions, with a phased re-opening to welcome </t>
        </is>
      </c>
      <c r="E192" t="inlineStr">
        <is>
          <t>2026-10-04</t>
        </is>
      </c>
    </row>
    <row r="193">
      <c r="A193" t="inlineStr">
        <is>
          <t>https://visitmaldives.s3.amazonaws.com/aVw57Dq1/ru3cagdk.pdf</t>
        </is>
      </c>
      <c r="B193" t="inlineStr"/>
      <c r="C193" t="inlineStr"/>
      <c r="D193" t="inlineStr">
        <is>
          <t xml:space="preserve"> </t>
        </is>
      </c>
      <c r="E193" t="inlineStr">
        <is>
          <t>2026-10-04</t>
        </is>
      </c>
    </row>
    <row r="194">
      <c r="A194" t="inlineStr">
        <is>
          <t>https://visitmaldives.s3.amazonaws.com/vgo0J2YZ/jezwuohw.pdf</t>
        </is>
      </c>
      <c r="B194" t="inlineStr"/>
      <c r="C194" t="inlineStr"/>
      <c r="D194" t="inlineStr">
        <is>
          <t xml:space="preserve"> </t>
        </is>
      </c>
      <c r="E194" t="inlineStr">
        <is>
          <t>2026-10-04</t>
        </is>
      </c>
    </row>
    <row r="195">
      <c r="A195" t="inlineStr">
        <is>
          <t>https://visitmaldives.s3.amazonaws.com/rY4KmnwB/w8k4lhnh.pdf</t>
        </is>
      </c>
      <c r="B195" t="inlineStr"/>
      <c r="C195" t="inlineStr"/>
      <c r="D195" t="inlineStr">
        <is>
          <t xml:space="preserve"> MINISTRY OF TOURISM REPUBLIC OF MALDIVES CIRCULAR Ref Number: 88-PS/CIR/2021/60 Date: 07th July 2021 To: All Tourist Facilities Subject: Update </t>
        </is>
      </c>
      <c r="E195" t="inlineStr">
        <is>
          <t>2026-10-04</t>
        </is>
      </c>
    </row>
    <row r="196">
      <c r="A196" t="inlineStr">
        <is>
          <t>https://visitmaldives.s3.amazonaws.com/rovJLeoj/6g4eiulj.pdf</t>
        </is>
      </c>
      <c r="B196" t="inlineStr">
        <is>
          <t>Media_Campaign_Brochure JAP</t>
        </is>
      </c>
      <c r="C196" t="inlineStr"/>
      <c r="D196" t="inlineStr">
        <is>
          <t xml:space="preserve">モルディブ 旅行者の安全安心のために はじめに モルディブはインド洋の中心に位置し、大自然が作り上げた 110日間に及んだ国境閉鎖ののち、2020年７月15日にモルデ 1190以上の島々からなる島嶼国家です。世界的にも類を見な ィブは国境を再開し、世界各国の観光客の受け入れを開始しま い美しい環礁は多くの観光客を惹きつけきました。しかし、 した。モルディブ政府は、各国の感染状況を見極めながら、万 </t>
        </is>
      </c>
      <c r="E196" t="inlineStr">
        <is>
          <t>2026-10-04</t>
        </is>
      </c>
    </row>
    <row r="197">
      <c r="A197" t="inlineStr">
        <is>
          <t>https://visitmaldives.s3.amazonaws.com/3qlkzRYX/ob4ur5aw.pdf</t>
        </is>
      </c>
      <c r="B197" t="inlineStr">
        <is>
          <t>Media_Campaign_Brochure French 2</t>
        </is>
      </c>
      <c r="C197" t="inlineStr"/>
      <c r="D197" t="inlineStr">
        <is>
          <t>UN HAVRE de paix Introduction Les Maldives sont un archipel absolument magnifique, internationaux. Tandis que le monde se remet de la situé au milieu de l'océan Indien, et abritant plus de 1 situation</t>
        </is>
      </c>
      <c r="E197" t="inlineStr">
        <is>
          <t>2026-10-04</t>
        </is>
      </c>
    </row>
    <row r="198">
      <c r="A198" t="inlineStr">
        <is>
          <t>https://visitmaldives.s3.amazonaws.com/koMr7Vwd/si3xd723.pdf</t>
        </is>
      </c>
      <c r="B198" t="inlineStr"/>
      <c r="C198" t="inlineStr"/>
      <c r="D198" t="inlineStr">
        <is>
          <t xml:space="preserve"> </t>
        </is>
      </c>
      <c r="E198" t="inlineStr">
        <is>
          <t>2026-10-04</t>
        </is>
      </c>
    </row>
    <row r="199">
      <c r="A199" t="inlineStr">
        <is>
          <t>https://visitmaldives.s3.amazonaws.com/yYjarQwP/bjekxwmm.pdf</t>
        </is>
      </c>
      <c r="B199" t="inlineStr">
        <is>
          <t>Media_Campaign_Brochure Aug21</t>
        </is>
      </c>
      <c r="C199" t="inlineStr"/>
      <c r="D199" t="inlineStr">
        <is>
          <t>A SAFE HAVEN f av l s Introduction The Maldives is a picture-perfect archipelago, situated Maldives reopened its borders to international tourists. in the middle of the Indian Ocean, and home to 1,190</t>
        </is>
      </c>
      <c r="E199" t="inlineStr">
        <is>
          <t>2026-10-04</t>
        </is>
      </c>
    </row>
    <row r="200">
      <c r="A200" t="inlineStr">
        <is>
          <t>https://visitmaldives.s3.amazonaws.com/eJYkk3YR/rtqnhnox.pdf</t>
        </is>
      </c>
      <c r="B200" t="inlineStr"/>
      <c r="C200" t="inlineStr"/>
      <c r="D200" t="inlineStr">
        <is>
          <t xml:space="preserve"> Maldives will re-open for international tourists on 15th July 2020 rd (PR)MMPRC-MKS/MMPRC/2020/4 Release Date: Tuesday, 23 June 2020 His Excellency President Ibr</t>
        </is>
      </c>
      <c r="E200" t="inlineStr">
        <is>
          <t>2026-10-04</t>
        </is>
      </c>
    </row>
    <row r="201">
      <c r="A201" t="inlineStr">
        <is>
          <t>https://visitmaldives.s3.amazonaws.com/ywDeXNYN/qblrrq08.pdf</t>
        </is>
      </c>
      <c r="B201" t="inlineStr"/>
      <c r="C201" t="inlineStr"/>
      <c r="D201" t="inlineStr">
        <is>
          <t xml:space="preserve"> </t>
        </is>
      </c>
      <c r="E201" t="inlineStr">
        <is>
          <t>2026-10-04</t>
        </is>
      </c>
    </row>
    <row r="202">
      <c r="A202" t="inlineStr">
        <is>
          <t>https://visitmaldives.s3.amazonaws.com/bVw9OLqv/zmpwrui2.pdf</t>
        </is>
      </c>
      <c r="B202" t="inlineStr"/>
      <c r="C202" t="inlineStr"/>
      <c r="D202" t="inlineStr">
        <is>
          <t xml:space="preserve"> Version 4 – 28th September 2020 0|P a g e Revised sections in this new version of the guideline The following sections have been revised in this guideline: 3 Mandatory requirements to allow tourists </t>
        </is>
      </c>
      <c r="E202" t="inlineStr">
        <is>
          <t>2026-10-04</t>
        </is>
      </c>
    </row>
    <row r="203">
      <c r="A203" t="inlineStr">
        <is>
          <t>https://visitmaldives.s3.amazonaws.com/QoQQMVov/pqx8x9gr.pdf</t>
        </is>
      </c>
      <c r="B203" t="inlineStr">
        <is>
          <t>Media Campaign Brochure RUS</t>
        </is>
      </c>
      <c r="C203" t="inlineStr"/>
      <c r="D203" t="inlineStr">
        <is>
          <t xml:space="preserve"> Безопасная гавань для путешественников Вступление Мальдивы — живописный архипелаг, который Мальдивы вновь открылись для международного насчитывает более 1190 коралловых островов, туризма. Мир оправля</t>
        </is>
      </c>
      <c r="E203" t="inlineStr">
        <is>
          <t>2026-10-04</t>
        </is>
      </c>
    </row>
    <row r="204">
      <c r="A204" t="inlineStr">
        <is>
          <t>https://visitmaldives.s3.amazonaws.com/QEoAzlw9/r70zfoco.pdf</t>
        </is>
      </c>
      <c r="B204" t="inlineStr"/>
      <c r="C204" t="inlineStr"/>
      <c r="D204" t="inlineStr">
        <is>
          <t xml:space="preserve"> </t>
        </is>
      </c>
      <c r="E204" t="inlineStr">
        <is>
          <t>2026-10-04</t>
        </is>
      </c>
    </row>
    <row r="205">
      <c r="A205" t="inlineStr">
        <is>
          <t>https://visitmaldives.s3.amazonaws.com/go0kzLqZ/nxuq5v8k.pdf</t>
        </is>
      </c>
      <c r="B205" t="inlineStr">
        <is>
          <t>A Safe Haven for Travellers Brochure - India</t>
        </is>
      </c>
      <c r="C205" t="inlineStr"/>
      <c r="D205" t="inlineStr">
        <is>
          <t>A SAFE HAVEN f av l s INDIA Introduction Based on the arrival figures of 2019, India is ranked in conducted several marketing campaigns and the 2nd position of the highest performing markets to activi</t>
        </is>
      </c>
      <c r="E205" t="inlineStr">
        <is>
          <t>2026-10-04</t>
        </is>
      </c>
    </row>
    <row r="206">
      <c r="A206" t="inlineStr">
        <is>
          <t>https://visitmaldives.s3.amazonaws.com/4w8pl7wK/g9i1zhy9.pdf</t>
        </is>
      </c>
      <c r="B206" t="inlineStr"/>
      <c r="C206" t="inlineStr"/>
      <c r="D206" t="inlineStr">
        <is>
          <t xml:space="preserve"> 13 December 2020 Guideline for re-opening of tourist guest houses and hotels in Greater Male’ area Introduction COVID-19 epidemic trends in Greater Male area has improved. Sam</t>
        </is>
      </c>
      <c r="E206" t="inlineStr">
        <is>
          <t>2026-10-04</t>
        </is>
      </c>
    </row>
    <row r="207">
      <c r="A207" t="inlineStr">
        <is>
          <t>https://visitmaldives.s3.amazonaws.com/7wzNvnwW/ltgijskc.pdf</t>
        </is>
      </c>
      <c r="B207" t="inlineStr"/>
      <c r="C207" t="inlineStr"/>
      <c r="D207" t="inlineStr">
        <is>
          <t xml:space="preserve"> </t>
        </is>
      </c>
      <c r="E207" t="inlineStr">
        <is>
          <t>2026-10-04</t>
        </is>
      </c>
    </row>
    <row r="208">
      <c r="A208" t="inlineStr">
        <is>
          <t>https://visitmaldives.s3.amazonaws.com/dYG84Oql/mffrrvyg.pdf</t>
        </is>
      </c>
      <c r="B208" t="inlineStr">
        <is>
          <t>Scanned Image</t>
        </is>
      </c>
      <c r="C208" t="inlineStr"/>
      <c r="D208" t="inlineStr">
        <is>
          <t xml:space="preserve"> </t>
        </is>
      </c>
      <c r="E208" t="inlineStr">
        <is>
          <t>2026-10-04</t>
        </is>
      </c>
    </row>
    <row r="209">
      <c r="A209" t="inlineStr">
        <is>
          <t>https://visitmaldives.s3.amazonaws.com/Z3qlzjwX/vjn39gaf.pdf</t>
        </is>
      </c>
      <c r="B209" t="inlineStr">
        <is>
          <t>Microsoft Word - STATEMENT.docx</t>
        </is>
      </c>
      <c r="C209" t="inlineStr"/>
      <c r="D209" t="inlineStr">
        <is>
          <t xml:space="preserve">Ref no: (IUL)MMPRC-MKS/MMPRC/2020/25 Release Date: 05th May 2020 STATEMENT To all stakeholders Since the beginning of the Covid-19 pandemic we have been working to adapt our marketing efforts to suit </t>
        </is>
      </c>
      <c r="E209" t="inlineStr">
        <is>
          <t>2026-10-04</t>
        </is>
      </c>
    </row>
    <row r="210">
      <c r="A210" t="inlineStr">
        <is>
          <t>https://visitmaldives.s3.amazonaws.com/74w8n5qK/afkp01xi.pdf</t>
        </is>
      </c>
      <c r="B210" t="inlineStr"/>
      <c r="C210" t="inlineStr"/>
      <c r="D210" t="inlineStr">
        <is>
          <t xml:space="preserve"> </t>
        </is>
      </c>
      <c r="E210" t="inlineStr">
        <is>
          <t>2026-10-04</t>
        </is>
      </c>
    </row>
    <row r="211">
      <c r="A211" t="inlineStr">
        <is>
          <t>https://visitmaldives.s3.amazonaws.com/roOrMWqP/puho376m.pdf</t>
        </is>
      </c>
      <c r="B211" t="inlineStr">
        <is>
          <t>Tourism status update 26th November ammended 2</t>
        </is>
      </c>
      <c r="C211" t="inlineStr"/>
      <c r="D211" t="inlineStr">
        <is>
          <t xml:space="preserve"> MINISTRY OF TOURISM REPUBLIC OF MALDIVES UPDATES ON THE COVID-19 SITUATION IN THE MALDIVES 26th November 2020 Vol - 08 1. Tourist Arrivals From 15th Ju</t>
        </is>
      </c>
      <c r="E211" t="inlineStr">
        <is>
          <t>2026-10-04</t>
        </is>
      </c>
    </row>
    <row r="212">
      <c r="A212" t="inlineStr">
        <is>
          <t>https://corporate.visitmaldives.com/corporate/wp-content/uploads/2023/06/MMPRC0059_Template-for-the-Code-of-Conduct-and-Ethic-02-2-1.pdf</t>
        </is>
      </c>
      <c r="B212" t="inlineStr"/>
      <c r="C212" t="inlineStr"/>
      <c r="D212" t="inlineStr">
        <is>
          <t xml:space="preserve"> CODE OF CONDUCT AND ETHICS CODE OF CONDUCT AND ETHICS 1 Contents Our Vision, Our Mission, Core Values 3 Health and Safety 6 Our Responsibilities as Employees, Supervisors and Directors 4 Attendance a</t>
        </is>
      </c>
      <c r="E212" t="inlineStr">
        <is>
          <t>2026-10-04</t>
        </is>
      </c>
    </row>
    <row r="213">
      <c r="A213" t="inlineStr">
        <is>
          <t>https://www.elegantresorts.co.uk/WebImages/PressReleases/USAGlobalAmbassador.pdf</t>
        </is>
      </c>
      <c r="B213" t="inlineStr"/>
      <c r="C213" t="inlineStr"/>
      <c r="D213" t="inlineStr">
        <is>
          <t xml:space="preserve"> Elegant Resorts Specialist Appointed Brand USA Global Ambassador Chester, October 2026 Elegant Resorts is delighted to announce that Luxury Travel Specialist Shelley Cross has been selected as a Bran</t>
        </is>
      </c>
      <c r="E213" t="inlineStr">
        <is>
          <t>2026-10-04</t>
        </is>
      </c>
    </row>
    <row r="214">
      <c r="A214" t="inlineStr">
        <is>
          <t>https://visitmaldives.s3.amazonaws.com/Gw166PYE/rcsywzrx.pdf</t>
        </is>
      </c>
      <c r="B214" t="inlineStr">
        <is>
          <t>Tourism status update 22nd oct amended</t>
        </is>
      </c>
      <c r="C214" t="inlineStr"/>
      <c r="D214" t="inlineStr">
        <is>
          <t xml:space="preserve"> MINISTRY OF TOURISM REPUBLIC OF MALDIVES UPDATES ON THE COVID-19 SITUATION IN THE MALDIVES 22 October 2020 1- Resumption of Airline Operations Since the re-opening of border, the aviation industry ha</t>
        </is>
      </c>
      <c r="E214" t="inlineStr">
        <is>
          <t>2026-10-04</t>
        </is>
      </c>
    </row>
    <row r="215">
      <c r="A215" t="inlineStr">
        <is>
          <t>https://www.elegantresorts.co.uk/webimages/documentstore1/modernslaverypolicy2025.pdf</t>
        </is>
      </c>
      <c r="B215" t="inlineStr">
        <is>
          <t>Portman Travel Group_Modern Slavery Statement_Jan 2025</t>
        </is>
      </c>
      <c r="C215" t="inlineStr"/>
      <c r="D215" t="inlineStr">
        <is>
          <t xml:space="preserve">Building travel brands for the future Modern Slavery Statement 2025 Updated January 2025 Modern Slavery Statement 2025 Contents Contents CEO Introduction What is modern slavery? </t>
        </is>
      </c>
      <c r="E215" t="inlineStr">
        <is>
          <t>2026-10-04</t>
        </is>
      </c>
    </row>
    <row r="216">
      <c r="A216" t="inlineStr">
        <is>
          <t>https://www.biosphere-expeditions.org/images/stories/pdfs/reports/report-maldives15.pdf</t>
        </is>
      </c>
      <c r="B216" t="inlineStr">
        <is>
          <t>Microsoft Word - report-maldives15</t>
        </is>
      </c>
      <c r="C216" t="inlineStr"/>
      <c r="D216" t="inlineStr">
        <is>
          <t xml:space="preserve"> EXPEDITION REPORT Expedition dates: 12 – 18 September 2015 Report published: May 2016 Little and large: Surveying and safeguarding coral reefs &amp; whale sharks in the Maldives EXPEDITION REPORT Little </t>
        </is>
      </c>
      <c r="E216" t="inlineStr">
        <is>
          <t>2026-10-04</t>
        </is>
      </c>
    </row>
    <row r="217">
      <c r="A217" t="inlineStr">
        <is>
          <t>https://www.elegantresorts.co.uk/webimages/documentstore1/sustainabilitypolicy2025.pdf</t>
        </is>
      </c>
      <c r="B217" t="inlineStr"/>
      <c r="C217" t="inlineStr"/>
      <c r="D217" t="inlineStr">
        <is>
          <t>Responsible Tourism Policy &amp; Code of Conduct Accommodation Elegant Resorts and If Only Holidays Sustainability Policy At Elegant Resorts and If Only Holidays we believe we have a responsibility to ope</t>
        </is>
      </c>
      <c r="E217" t="inlineStr">
        <is>
          <t>2026-10-04</t>
        </is>
      </c>
    </row>
    <row r="218">
      <c r="A218" t="inlineStr">
        <is>
          <t>https://de87ve0y4m3tc.cloudfront.net/comohotels.com-2459770069/cms/pressroom/cmf_indian_spice_market_menu.pdf</t>
        </is>
      </c>
      <c r="B218" t="inlineStr"/>
      <c r="C218" t="inlineStr"/>
      <c r="D218" t="inlineStr">
        <is>
          <t xml:space="preserve"> FLAVOURS OF INDIA STARTER Dahi Batata Puri V N Crispy puris stuffed with potato mixture, crusted peanut, coriander mint chutney Tamatar Dhaniya Shorba </t>
        </is>
      </c>
      <c r="E218" t="inlineStr">
        <is>
          <t>2026-10-04</t>
        </is>
      </c>
    </row>
    <row r="219">
      <c r="A219" t="inlineStr">
        <is>
          <t>https://www.destinology.co.uk/DestinologyModernSlaveryStatement2021.pdf</t>
        </is>
      </c>
      <c r="B219" t="inlineStr"/>
      <c r="C219" t="inlineStr"/>
      <c r="D219" t="inlineStr">
        <is>
          <t xml:space="preserve"> </t>
        </is>
      </c>
      <c r="E219" t="inlineStr">
        <is>
          <t>2026-10-04</t>
        </is>
      </c>
    </row>
    <row r="220">
      <c r="A220" t="inlineStr">
        <is>
          <t>https://www.destinology.co.uk/BookingConditions.pdf</t>
        </is>
      </c>
      <c r="B220" t="inlineStr"/>
      <c r="C220" t="inlineStr"/>
      <c r="D220" t="inlineStr">
        <is>
          <t xml:space="preserve"> Booking Terms &amp; Conditions These Booking Conditions, together with our Privacy Policy and where your holiday is booked via our website, our Website Terms of Use, together with any other written infor</t>
        </is>
      </c>
      <c r="E220" t="inlineStr">
        <is>
          <t>2026-10-04</t>
        </is>
      </c>
    </row>
    <row r="221">
      <c r="A221" t="inlineStr">
        <is>
          <t>https://www.destinology.co.uk/BookingConditionsPre01102025.pdf</t>
        </is>
      </c>
      <c r="B221" t="inlineStr">
        <is>
          <t>ISO 15930 - Electronic document file format for prepress digital data exchange (PDF/X)</t>
        </is>
      </c>
      <c r="C221" t="inlineStr"/>
      <c r="D221" t="inlineStr">
        <is>
          <t>Booking Conditions These Booking Conditions, together with our Privacy Policy and where your holiday is booked via our website, our Website Terms of Use, together with any other written information we</t>
        </is>
      </c>
      <c r="E221" t="inlineStr">
        <is>
          <t>2026-10-04</t>
        </is>
      </c>
    </row>
    <row r="222">
      <c r="A222" t="inlineStr">
        <is>
          <t>https://www.destinology.co.uk/BookingConditionsNavigate.pdf</t>
        </is>
      </c>
      <c r="B222" t="inlineStr"/>
      <c r="C222" t="inlineStr"/>
      <c r="D222" t="inlineStr">
        <is>
          <t xml:space="preserve"> Booking Terms &amp; Conditions These Booking Conditions, together with our Privacy Policy and where your holiday is booked via our website, our Website Terms of Use, together with any other written infor</t>
        </is>
      </c>
      <c r="E222" t="inlineStr">
        <is>
          <t>2026-10-04</t>
        </is>
      </c>
    </row>
    <row r="223">
      <c r="A223" t="inlineStr">
        <is>
          <t>https://www.destinology.co.uk/PrivacyPolicy.pdf</t>
        </is>
      </c>
      <c r="B223" t="inlineStr"/>
      <c r="C223" t="inlineStr"/>
      <c r="D223" t="inlineStr">
        <is>
          <t xml:space="preserve"> Privacy Policy Destinology part of the Brooklyn Travel family. Together, we help make your holiday dreams come true. Looking after your personal data is part of that. This Privacy Policy explains mor</t>
        </is>
      </c>
      <c r="E223" t="inlineStr">
        <is>
          <t>2026-10-04</t>
        </is>
      </c>
    </row>
    <row r="224">
      <c r="A224" t="inlineStr">
        <is>
          <t>https://cdn.sanity.io/files/bsiop5ln/production/025585f3a165a2999834d73783f8236f6b7cd1e8.pdf</t>
        </is>
      </c>
      <c r="B224" t="inlineStr"/>
      <c r="C224" t="inlineStr"/>
      <c r="D224" t="inlineStr">
        <is>
          <t xml:space="preserve"> A&amp;K Travel Group TAX STRATEGY INTRODUCTION A&amp;K Travel Group's, ('AKTG'’s) culture is founded in our history and our values. AKTG comprises Abe</t>
        </is>
      </c>
      <c r="E224" t="inlineStr">
        <is>
          <t>2026-10-04</t>
        </is>
      </c>
    </row>
    <row r="225">
      <c r="A225" t="inlineStr">
        <is>
          <t>https://stcontentprodeastus001.blob.core.windows.net/ecm/maps/Images/224986.pdf</t>
        </is>
      </c>
      <c r="B225" t="inlineStr"/>
      <c r="C225" t="inlineStr"/>
      <c r="D225" t="inlineStr">
        <is>
          <t xml:space="preserve"> </t>
        </is>
      </c>
      <c r="E225" t="inlineStr">
        <is>
          <t>2026-10-04</t>
        </is>
      </c>
    </row>
    <row r="226">
      <c r="A226" t="inlineStr">
        <is>
          <t>https://cdn.who.int/media/docs/default-source/travel-and-health/countries-with-risk-of-yellow-fever-transmission.pdf?sfvrsn=bf42ac59_4</t>
        </is>
      </c>
      <c r="B226" t="inlineStr"/>
      <c r="C226" t="inlineStr"/>
      <c r="D226" t="inlineStr">
        <is>
          <t>INTERNATIONAL TRAVEL AND HEALTH, ANNEX 1 – 18 NOVEMBER 2022 (REVISED ON 3 JANUARY 2023) Countries1 with risk of yellow fever transmission2 and countries requiring proof of vaccination against yellow f</t>
        </is>
      </c>
      <c r="E226" t="inlineStr">
        <is>
          <t>2026-10-04</t>
        </is>
      </c>
    </row>
    <row r="227">
      <c r="A227" t="inlineStr">
        <is>
          <t>https://stcontentprodeastus001.blob.core.windows.net/ecm/maps/Images/226365.pdf</t>
        </is>
      </c>
      <c r="B227" t="inlineStr">
        <is>
          <t>CSY-C32-270720</t>
        </is>
      </c>
      <c r="C227" t="inlineStr"/>
      <c r="D227" t="inlineStr">
        <is>
          <t xml:space="preserve"> Jan Mayen Island Honningsvag Alta Hammerfest </t>
        </is>
      </c>
      <c r="E227" t="inlineStr">
        <is>
          <t>2026-10-04</t>
        </is>
      </c>
    </row>
    <row r="228">
      <c r="A228" t="inlineStr">
        <is>
          <t>http://www.destinology.co.uk/DestinologyModernSlaveryStatement2021.pdf</t>
        </is>
      </c>
      <c r="B228" t="inlineStr"/>
      <c r="C228" t="inlineStr"/>
      <c r="D228" t="inlineStr">
        <is>
          <t xml:space="preserve"> </t>
        </is>
      </c>
      <c r="E228" t="inlineStr">
        <is>
          <t>2026-10-04</t>
        </is>
      </c>
    </row>
    <row r="229">
      <c r="A229" t="inlineStr">
        <is>
          <t>https://s3.eu-west-1.amazonaws.com/images.cloud.kuoni.co.uk/documentation/Kuoni%20SIP%20August%202024_unsigned.pdf</t>
        </is>
      </c>
      <c r="B229" t="inlineStr"/>
      <c r="C229" t="inlineStr"/>
      <c r="D229" t="inlineStr">
        <is>
          <t xml:space="preserve">KUONI TRAVEL LIMITED RETIREMENT BENEFITS PLAN (1971) STATEMENT OF INVESTMENT PRINCIPLES AUGUST 2024 TABLE OF CONTENTS 1 Introduction 3 2 Investment Objectives 4 3 Investment Responsibilities </t>
        </is>
      </c>
      <c r="E229" t="inlineStr">
        <is>
          <t>2026-10-04</t>
        </is>
      </c>
    </row>
    <row r="230">
      <c r="A230" t="inlineStr">
        <is>
          <t>https://s3.eu-west-1.amazonaws.com/images.cloud.kuoni.co.uk/documentation/Kuoni%20Checklist%20for%20disabled%20and%20less%20mobile%20passengers.pdf</t>
        </is>
      </c>
      <c r="B230" t="inlineStr"/>
      <c r="C230" t="inlineStr"/>
      <c r="D230" t="inlineStr">
        <is>
          <t>Checklist for disabled and less mobile passengers We want everyone to enjoy completely successful travel arrangements. If you have a disability or a medical condition requiring special transport, acco</t>
        </is>
      </c>
      <c r="E230" t="inlineStr">
        <is>
          <t>2026-10-04</t>
        </is>
      </c>
    </row>
    <row r="231">
      <c r="A231" t="inlineStr">
        <is>
          <t>https://s3.eu-west-1.amazonaws.com/images.cloud.kuoni.co.uk/documentation/Kuoni%20Travel%20Limited%20Retirement%20Benefits%20Plan%20%281971%29%20-%20Mobius%20report.pdf</t>
        </is>
      </c>
      <c r="B231" t="inlineStr"/>
      <c r="C231" t="inlineStr"/>
      <c r="D231" t="inlineStr">
        <is>
          <t>Kuoni Travel Limited Retirement Benefits Plan (1971) - IS0009102 ESG REPORT – 31-Dec-2023 Summary Scheme: Kuoni Travel Limited Retirement Benefits Plan (1971) - IS0009102 Statement Date: 31-Dec-2023 F</t>
        </is>
      </c>
      <c r="E231" t="inlineStr">
        <is>
          <t>2026-10-04</t>
        </is>
      </c>
    </row>
    <row r="232">
      <c r="A232" t="inlineStr">
        <is>
          <t>https://www.scottdunn.com/-/media/files/explorers-fact-sheets/activity-plans-2023/pine-cliffs-explorers-voyagers-activity-plan.pdf?sc_lang=en&amp;amp;hash=86CA2ECDB5A5C128A7F97BEB2B9B2CFE</t>
        </is>
      </c>
      <c r="B232" t="inlineStr"/>
      <c r="C232" t="inlineStr"/>
      <c r="D232" t="inlineStr">
        <is>
          <t xml:space="preserve"> Example Activity plan – Pine Cliffs Lunch Session 2 Session 1 Session 3 Session 4 Session 5 Sessi</t>
        </is>
      </c>
      <c r="E232" t="inlineStr">
        <is>
          <t>2026-10-04</t>
        </is>
      </c>
    </row>
    <row r="233">
      <c r="A233" t="inlineStr">
        <is>
          <t>https://s3.eu-west-1.amazonaws.com/images.cloud.kuoni.co.uk/Reports/KUONI%20IMPACT%20REPORT%20-%20FINAL.pdf?</t>
        </is>
      </c>
      <c r="B233" t="inlineStr"/>
      <c r="C233" t="inlineStr"/>
      <c r="D233" t="inlineStr">
        <is>
          <t xml:space="preserve">IMPACT REPORT 2021 &amp; 2022 “We want to share the delight; we want people to enjoy themselves when </t>
        </is>
      </c>
      <c r="E233" t="inlineStr">
        <is>
          <t>2026-10-04</t>
        </is>
      </c>
    </row>
    <row r="234">
      <c r="A234" t="inlineStr">
        <is>
          <t>https://www.scottdunn.com/-/media/files/explorers-fact-sheets/activity-plans-2023/pine-cliffs-explorers-voyagers-activity-plan.pdf?sc_lang=en&amp;hash=86CA2ECDB5A5C128A7F97BEB2B9B2CFE</t>
        </is>
      </c>
      <c r="B234" t="inlineStr"/>
      <c r="C234" t="inlineStr"/>
      <c r="D234" t="inlineStr">
        <is>
          <t xml:space="preserve"> Example Activity plan – Pine Cliffs Lunch Session 2 Session 1 Session 3 Session 4 Session 5 Sessi</t>
        </is>
      </c>
      <c r="E234" t="inlineStr">
        <is>
          <t>2026-10-04</t>
        </is>
      </c>
    </row>
    <row r="235">
      <c r="A235" t="inlineStr">
        <is>
          <t>https://s3.eu-west-1.amazonaws.com/images.cloud.kuoni.co.uk/Reports/INC0031%20KUONI%20IMPACT%20REPORT%202023%20FINAL.pdf</t>
        </is>
      </c>
      <c r="B235" t="inlineStr"/>
      <c r="C235" t="inlineStr"/>
      <c r="D235" t="inlineStr">
        <is>
          <t>IMPACT REPORT 2023 WELCOME to our impact report 2023 saw us go on a journey to embed sustainability as a priority throughout the business. Managing impact in business can be likened to an iceberg – mo</t>
        </is>
      </c>
      <c r="E235" t="inlineStr">
        <is>
          <t>2026-10-04</t>
        </is>
      </c>
    </row>
    <row r="236">
      <c r="A236" t="inlineStr">
        <is>
          <t>https://s3.eu-west-1.amazonaws.com/images.cloud.kuoni.co.uk/DERTOUR%20Group_SCoC%202.0_ENG_final.pdf?</t>
        </is>
      </c>
      <c r="B236" t="inlineStr"/>
      <c r="C236" t="inlineStr"/>
      <c r="D236" t="inlineStr">
        <is>
          <t xml:space="preserve">SUPPLIER CODE OF CONDUCT 1. Introduction For the avoidance of doubt, compliance with the requirements of As an international tourism operator, DERTOUR Group is aware of </t>
        </is>
      </c>
      <c r="E236" t="inlineStr">
        <is>
          <t>2026-10-04</t>
        </is>
      </c>
    </row>
    <row r="237">
      <c r="A237" t="inlineStr">
        <is>
          <t>https://www.dertour-group.com/wp-content/uploads/2022/12/DER-Touristik-Group-Policy-Statement-on-Child-Safeguarding.pdf</t>
        </is>
      </c>
      <c r="B237" t="inlineStr"/>
      <c r="C237" t="inlineStr"/>
      <c r="D237" t="inlineStr">
        <is>
          <t xml:space="preserve"> POLICY STATEMENT ON CHILD SAFEGUARDING As an international travel company and the tourism segment of vely reduce and eliminate them. A r</t>
        </is>
      </c>
      <c r="E237" t="inlineStr">
        <is>
          <t>2026-10-04</t>
        </is>
      </c>
    </row>
    <row r="238">
      <c r="A238" t="inlineStr">
        <is>
          <t>https://www.dertour-group.com/wp-content/uploads/2023/01/REWE_Group_Grundsatzerklerung_A4_ENG_vf.pdf</t>
        </is>
      </c>
      <c r="B238" t="inlineStr"/>
      <c r="C238" t="inlineStr"/>
      <c r="D238" t="inlineStr">
        <is>
          <t xml:space="preserve">REWE GROUP Policy Statement 2 · Declaration of Principles Declaration of Principles · 3 </t>
        </is>
      </c>
      <c r="E238" t="inlineStr">
        <is>
          <t>2026-10-04</t>
        </is>
      </c>
    </row>
    <row r="239">
      <c r="A239" t="inlineStr">
        <is>
          <t>https://s3.eu-west-1.amazonaws.com/images.cloud.kuoni.co.uk/Reports/KUONI%20IMPACT%20REPORT%20-%20FINAL.pdf</t>
        </is>
      </c>
      <c r="B239" t="inlineStr"/>
      <c r="C239" t="inlineStr"/>
      <c r="D239" t="inlineStr">
        <is>
          <t xml:space="preserve">IMPACT REPORT 2021 &amp; 2022 “We want to share the delight; we want people to enjoy themselves when </t>
        </is>
      </c>
      <c r="E239" t="inlineStr">
        <is>
          <t>2026-10-04</t>
        </is>
      </c>
    </row>
    <row r="240">
      <c r="A240" t="inlineStr">
        <is>
          <t>https://www.dertour-group.com/wp-content/uploads/2024/01/DER-Touristik-Group-Animal-Welfare-Policy-Statement.pdf</t>
        </is>
      </c>
      <c r="B240" t="inlineStr"/>
      <c r="C240" t="inlineStr"/>
      <c r="D240" t="inlineStr">
        <is>
          <t xml:space="preserve"> ANIMAL WELFARE POLICY STATEMENT Sustainability is an integral element of the corporate strategy of Objectives of the Animal Welfare Policy </t>
        </is>
      </c>
      <c r="E240" t="inlineStr">
        <is>
          <t>2026-10-04</t>
        </is>
      </c>
    </row>
    <row r="241">
      <c r="A241" t="inlineStr">
        <is>
          <t>https://s3.eu-west-1.amazonaws.com/images.cloud.kuoni.co.uk/DERTOUR%20Group_SCoC%202.0_ENG_final.pdf</t>
        </is>
      </c>
      <c r="B241" t="inlineStr"/>
      <c r="C241" t="inlineStr"/>
      <c r="D241" t="inlineStr">
        <is>
          <t xml:space="preserve">SUPPLIER CODE OF CONDUCT 1. Introduction For the avoidance of doubt, compliance with the requirements of As an international tourism operator, DERTOUR Group is aware of </t>
        </is>
      </c>
      <c r="E241" t="inlineStr">
        <is>
          <t>2026-10-04</t>
        </is>
      </c>
    </row>
    <row r="242">
      <c r="A242" t="inlineStr">
        <is>
          <t>https://static.alpitour.it/dam/pdf/legal/modulo-informativo/decreto_legislativo_21_maggio_2018_n_62.pdf?_ga=2.2429616.1652600061.1631519589-1867181718.1630318527</t>
        </is>
      </c>
      <c r="B242" t="inlineStr">
        <is>
          <t>Documento1</t>
        </is>
      </c>
      <c r="C242" t="inlineStr"/>
      <c r="D242" t="inlineStr">
        <is>
          <t>DECRETO LEGISLATIVO 21 maggio 2018, n. 62 Attuazione della direttiva (UE) 2015/2302 del Parlamento europeo e del Consiglio, del 25 novembre 2015, relativa ai pacchetti turistici e ai servizi turistici</t>
        </is>
      </c>
      <c r="E242" t="inlineStr">
        <is>
          <t>2026-10-04</t>
        </is>
      </c>
    </row>
    <row r="243">
      <c r="A243" t="inlineStr">
        <is>
          <t>https://static.turisanda.it/dam/pdf/pdf-sito-alpitourworld/CODICE-ETICO-2025.pdf</t>
        </is>
      </c>
      <c r="B243" t="inlineStr"/>
      <c r="C243" t="inlineStr"/>
      <c r="D243" t="inlineStr">
        <is>
          <t>3 febbraio 2025 INDICE 01 PREMESSA 3 02 GUIDA ALL’USO DEL CODICE 5 Descrizione e destinatari del Codice Etico 6 Modalità di consultazione del Codice Eti</t>
        </is>
      </c>
      <c r="E243" t="inlineStr">
        <is>
          <t>2026-10-04</t>
        </is>
      </c>
    </row>
    <row r="244">
      <c r="A244" t="inlineStr">
        <is>
          <t>https://static.turisanda.it/dam/pdf/pdf-sito-alpitourworld/CODICE-CONDOTTA-2025.pdf</t>
        </is>
      </c>
      <c r="B244" t="inlineStr"/>
      <c r="C244" t="inlineStr"/>
      <c r="D244" t="inlineStr">
        <is>
          <t xml:space="preserve"> C O D I C E D I C O N D O T TA ALPITOUR WORLD I L N O ST R O V I A G G I O. INSIEME. 3 febbraio 2025 SIAMO IL VIAGGIO CHE VOGLIAMO VEDERE NEL MONDO 3 INDICE </t>
        </is>
      </c>
      <c r="E244" t="inlineStr">
        <is>
          <t>2026-10-04</t>
        </is>
      </c>
    </row>
    <row r="245">
      <c r="A245" t="inlineStr">
        <is>
          <t>https://static.alpitour.it/dam/pdf/legal/privacy/Informativa_Newsletter_sito_Alpitour_REV_2020_07_24.pdf</t>
        </is>
      </c>
      <c r="B245" t="inlineStr"/>
      <c r="C245" t="inlineStr"/>
      <c r="D245" t="inlineStr">
        <is>
          <t xml:space="preserve"> Informativa ex art. 13 del Regolamento UE 2016/679 (“Regolamento” o “GDPR”) Newsletter Ti informiamo che, ai sensi del Regolamento UE 2016/679 (infra: “Regolamento”), i tuoi Dati Personali saranno tr</t>
        </is>
      </c>
      <c r="E245" t="inlineStr">
        <is>
          <t>2026-10-04</t>
        </is>
      </c>
    </row>
    <row r="246">
      <c r="A246" t="inlineStr">
        <is>
          <t>https://cdn.ideeperviaggiare.it/pdf/9%20luglio%202024_%20Comunicato%20Stampa%20Idee%20per%20Viaggiare_%20Sampdoria.pdf</t>
        </is>
      </c>
      <c r="B246" t="inlineStr"/>
      <c r="C246" t="inlineStr"/>
      <c r="D246" t="inlineStr">
        <is>
          <t xml:space="preserve"> IDEE PER VIAGGIARE VESTE LA MAGLIA DELLA SAMPDORIA Il tour operator e la squadra genovese annunciano un accordo di sponsorizzazione “back jersey” sino alla stagione 2026/2027, con diritto di prelazio</t>
        </is>
      </c>
      <c r="E246" t="inlineStr">
        <is>
          <t>2026-10-04</t>
        </is>
      </c>
    </row>
    <row r="247">
      <c r="A247" t="inlineStr">
        <is>
          <t>https://document-tc.galaxy.tf/wdpdf-6jqw0zhvm8ghkzl6e895x8qkd/kai-menu.pdf</t>
        </is>
      </c>
      <c r="B247" t="inlineStr">
        <is>
          <t>Kai_Menu_7_Course_May 2026</t>
        </is>
      </c>
      <c r="C247" t="inlineStr"/>
      <c r="D247" t="inlineStr">
        <is>
          <t xml:space="preserve"> 7 COURSE TASTING MENU 45++ PER PERSON AMUSE-BOUCHE CHILLED EDAMAME VELOUTÉ Silken Tamago Custard, Yuzu Espuma, &amp; Toasted Sesa</t>
        </is>
      </c>
      <c r="E247" t="inlineStr">
        <is>
          <t>2026-10-04</t>
        </is>
      </c>
    </row>
    <row r="248">
      <c r="A248" t="inlineStr">
        <is>
          <t>https://media2.opentur.it/WEB/CHANNELS/VERATOUR/CMS/PDF/Informativa%20Whistleblowing%20REV_1.pdf</t>
        </is>
      </c>
      <c r="B248" t="inlineStr"/>
      <c r="C248" t="inlineStr"/>
      <c r="D248" t="inlineStr">
        <is>
          <t xml:space="preserve"> INFORMATIVA IN MATERIA DI TRATTAMENTO DEI DATI PERSONALI AI SENSI DEGLI ARTICOLI 13 E 14 DEL REGOLAMENTO (UE) 2016/679 IN RELAZIONE ALLE SEGNALAZIONI DI “WHISTLEBLOWING” La presente informativa viene</t>
        </is>
      </c>
      <c r="E248" t="inlineStr">
        <is>
          <t>2026-10-04</t>
        </is>
      </c>
    </row>
    <row r="249">
      <c r="A249" t="inlineStr">
        <is>
          <t>https://media2.opentur.it/WEB/CHANNELS/VERATOUR/CMS/PDF/Procedura%20di%20Gestione%20delle%20Segnalazioni%20-%20Veratour_rev06.12%20internet.pdf</t>
        </is>
      </c>
      <c r="B249" t="inlineStr"/>
      <c r="C249" t="inlineStr"/>
      <c r="D249" t="inlineStr">
        <is>
          <t xml:space="preserve"> Procedura di Gestione delle Segnalazioni Veratour S.p.A. Data: 15/12/2023 Uso interno Titolo Procedura Gestione delle Segnalazioni – Veratour Versione </t>
        </is>
      </c>
      <c r="E249" t="inlineStr">
        <is>
          <t>2026-10-04</t>
        </is>
      </c>
    </row>
    <row r="250">
      <c r="A250" t="inlineStr">
        <is>
          <t>https://media2.opentur.it/WEB/CHANNELS/VERATOUR/CMS/PDF/001%20Panorama%2010%20marzo%202021.pdf</t>
        </is>
      </c>
      <c r="B250" t="inlineStr"/>
      <c r="C250" t="inlineStr"/>
      <c r="D250" t="inlineStr">
        <is>
          <t xml:space="preserve"> Settimanale 080830 Veratour Settimanale 080830 Veratour Settimanale 080830 Veratour </t>
        </is>
      </c>
      <c r="E250" t="inlineStr">
        <is>
          <t>2026-10-04</t>
        </is>
      </c>
    </row>
    <row r="251">
      <c r="A251" t="inlineStr">
        <is>
          <t>https://media2.opentur.it/WEB/CHANNELS/VERATOUR/CMS/PDF/003%20Avvenire%2027%20giugno%202019.pdf</t>
        </is>
      </c>
      <c r="B251" t="inlineStr"/>
      <c r="C251" t="inlineStr"/>
      <c r="D251" t="inlineStr">
        <is>
          <t xml:space="preserve"> Quotidiano 080830 Veratour </t>
        </is>
      </c>
      <c r="E251" t="inlineStr">
        <is>
          <t>2026-10-04</t>
        </is>
      </c>
    </row>
    <row r="252">
      <c r="A252" t="inlineStr">
        <is>
          <t>https://media2.opentur.it/WEB/CHANNELS/VERATOUR/CMS/PDF/004%20Dove%2024%20giugno%202022.pdf</t>
        </is>
      </c>
      <c r="B252" t="inlineStr"/>
      <c r="C252" t="inlineStr"/>
      <c r="D252" t="inlineStr">
        <is>
          <t xml:space="preserve"> Trimestrale 07-2022 Pagina 6/17 Foglio 1 / 11 www.ecostampa.it I riço.noscimenti,dclta Fondazione europee' per. </t>
        </is>
      </c>
      <c r="E252" t="inlineStr">
        <is>
          <t>2026-10-04</t>
        </is>
      </c>
    </row>
    <row r="253">
      <c r="A253" t="inlineStr">
        <is>
          <t>https://media2.opentur.it/WEB/CHANNELS/VERATOUR/CMS/PDF/002%20Italia%20Oggi%2016%20maggio%202020.pdf</t>
        </is>
      </c>
      <c r="B253" t="inlineStr"/>
      <c r="C253" t="inlineStr"/>
      <c r="D253" t="inlineStr">
        <is>
          <t xml:space="preserve"> Quotidiano 080830 Veratour Quotidiano 080830 Veratour </t>
        </is>
      </c>
      <c r="E253" t="inlineStr">
        <is>
          <t>2026-10-04</t>
        </is>
      </c>
    </row>
    <row r="254">
      <c r="A254" t="inlineStr">
        <is>
          <t>https://media2.opentur.it/WEB/CHANNELS/VERATOUR/CMS/PDF/001%20Sole%2024%20Ore%2013%20marzo%202019.pdf</t>
        </is>
      </c>
      <c r="B254" t="inlineStr"/>
      <c r="C254" t="inlineStr"/>
      <c r="D254" t="inlineStr">
        <is>
          <t xml:space="preserve"> Quotidiano 080830 Veratour Quotidiano 080830 Veratour </t>
        </is>
      </c>
      <c r="E254" t="inlineStr">
        <is>
          <t>2026-10-04</t>
        </is>
      </c>
    </row>
    <row r="255">
      <c r="A255" t="inlineStr">
        <is>
          <t>https://media2.opentur.it/WEB/CHANNELS/VERATOUR/CMS/PDF/003%20Ansa%2020%20icembre%202021.pdf</t>
        </is>
      </c>
      <c r="B255" t="inlineStr"/>
      <c r="C255" t="inlineStr"/>
      <c r="D255" t="inlineStr">
        <is>
          <t xml:space="preserve"> 20-12-2021 Pagina Foglio 1/2 www.ecostampa.it CANALI ANSA Ambiente ANSA2030 AN</t>
        </is>
      </c>
      <c r="E255" t="inlineStr">
        <is>
          <t>2026-10-04</t>
        </is>
      </c>
    </row>
    <row r="256">
      <c r="A256" t="inlineStr">
        <is>
          <t>https://media2.opentur.it/WEB/CHANNELS/VERATOUR/CMS/PDF/004%20Il%20Giornale%2022%20settembre%202019.pdf</t>
        </is>
      </c>
      <c r="B256" t="inlineStr"/>
      <c r="C256" t="inlineStr"/>
      <c r="D256" t="inlineStr">
        <is>
          <t xml:space="preserve"> Quotidiano 080830 Veratour </t>
        </is>
      </c>
      <c r="E256" t="inlineStr">
        <is>
          <t>2026-10-04</t>
        </is>
      </c>
    </row>
    <row r="257">
      <c r="A257" t="inlineStr">
        <is>
          <t>https://media2.opentur.it/WEB/CHANNELS/VERATOUR/CMS/PDF/002%20Confidenze%2016%20maggio%202023.pdf</t>
        </is>
      </c>
      <c r="B257" t="inlineStr"/>
      <c r="C257" t="inlineStr"/>
      <c r="D257" t="inlineStr">
        <is>
          <t xml:space="preserve"> Settimanale 16-05-2023 Pagina 80/81 Foglio 1/2 www.ecostampa.it IN VIAGGIO PER TE </t>
        </is>
      </c>
      <c r="E257" t="inlineStr">
        <is>
          <t>2026-10-04</t>
        </is>
      </c>
    </row>
    <row r="258">
      <c r="A258" t="inlineStr">
        <is>
          <t>https://media2.opentur.it/WEB/CHANNELS/VERATOUR/CMS/PDF/001%20Panorama%2018%20marzo%202024.pdf</t>
        </is>
      </c>
      <c r="B258" t="inlineStr"/>
      <c r="C258" t="inlineStr"/>
      <c r="D258" t="inlineStr">
        <is>
          <t xml:space="preserve"> Settimanale 080830 Veratour Settimanale 080830 Veratour Settimanale 080830 Veratour </t>
        </is>
      </c>
      <c r="E258" t="inlineStr">
        <is>
          <t>2026-10-04</t>
        </is>
      </c>
    </row>
    <row r="259">
      <c r="A259" t="inlineStr">
        <is>
          <t>https://media2.opentur.it/WEB/CHANNELS/VERATOUR/CMS/PDF/001%20Style%20Piccoli%205%20maggio%202023.pdf</t>
        </is>
      </c>
      <c r="B259" t="inlineStr"/>
      <c r="C259" t="inlineStr"/>
      <c r="D259" t="inlineStr">
        <is>
          <t xml:space="preserve"> Bimestrale 06-2023 Pagina 134/39 Foglio 1/6 www.ecostampa.it o gg~ </t>
        </is>
      </c>
      <c r="E259" t="inlineStr">
        <is>
          <t>2026-10-04</t>
        </is>
      </c>
    </row>
    <row r="260">
      <c r="A260" t="inlineStr">
        <is>
          <t>https://media2.opentur.it/WEB/CHANNELS/VERATOUR/CMS/PDF/002%20Milano%20Finanza%2019%20aprile%202022.pdf</t>
        </is>
      </c>
      <c r="B260" t="inlineStr"/>
      <c r="C260" t="inlineStr"/>
      <c r="D260" t="inlineStr">
        <is>
          <t xml:space="preserve"> Quotidiano 19-04-2022 Pagina Foglio 11 1 MF www.ecostampa.it Veratour punta a 250 mili</t>
        </is>
      </c>
      <c r="E260" t="inlineStr">
        <is>
          <t>2026-10-04</t>
        </is>
      </c>
    </row>
    <row r="261">
      <c r="A261" t="inlineStr">
        <is>
          <t>https://media2.opentur.it/WEB/CHANNELS/VERATOUR/CMS/PDF/001%20La%20Repubblica%204%20aprile%202022.pdf</t>
        </is>
      </c>
      <c r="B261" t="inlineStr"/>
      <c r="C261" t="inlineStr"/>
      <c r="D261" t="inlineStr">
        <is>
          <t xml:space="preserve"> Settimanale 04-04-2022 Pagina 29 NiREA la Repubblica Foglio 1 Affari&amp;Finanza </t>
        </is>
      </c>
      <c r="E261" t="inlineStr">
        <is>
          <t>2026-10-04</t>
        </is>
      </c>
    </row>
    <row r="262">
      <c r="A262" t="inlineStr">
        <is>
          <t>https://static.alpitour.it/dam/pdf/last_POL01_Policy-Gestione-Risorse-Umane---Parit--di-Genere_V-1.0.pdf</t>
        </is>
      </c>
      <c r="B262" t="inlineStr"/>
      <c r="C262" t="inlineStr"/>
      <c r="D262" t="inlineStr">
        <is>
          <t xml:space="preserve"> LISTA DELLE VERSIONI Versione Data Motivazione 1.0 03/06/2024 Prima stesura Riferimenti • UNI/PdR 125:2022 Documento pubblicato sul sito web aziendale. Policy Gestione Risorse Umane - Parità Di Gener</t>
        </is>
      </c>
      <c r="E262" t="inlineStr">
        <is>
          <t>2026-10-04</t>
        </is>
      </c>
    </row>
    <row r="263">
      <c r="A263" t="inlineStr">
        <is>
          <t>https://media2.opentur.it/WEB/CHANNELS/VERATOUR/CMS/PDF/002%20La%20Repubblica%2018%20marzo%202019.pdf</t>
        </is>
      </c>
      <c r="B263" t="inlineStr"/>
      <c r="C263" t="inlineStr"/>
      <c r="D263" t="inlineStr">
        <is>
          <t xml:space="preserve"> Settimanale 080830 Veratour Settimanale 080830 Veratour </t>
        </is>
      </c>
      <c r="E263" t="inlineStr">
        <is>
          <t>2026-10-04</t>
        </is>
      </c>
    </row>
    <row r="264">
      <c r="A264" t="inlineStr">
        <is>
          <t>https://media2.opentur.it/WEB/CHANNELS/VERATOUR/CMS/PDF/002%20Donna%20Moderna%2018%20maggio%202023.pdf</t>
        </is>
      </c>
      <c r="B264" t="inlineStr"/>
      <c r="C264" t="inlineStr"/>
      <c r="D264" t="inlineStr">
        <is>
          <t xml:space="preserve"> Settimanale 18-05-2023 Pagina 86/89 Foglio 1/4 www.ecostampa.it 'ISOLA </t>
        </is>
      </c>
      <c r="E264" t="inlineStr">
        <is>
          <t>2026-10-04</t>
        </is>
      </c>
    </row>
    <row r="265">
      <c r="A265" t="inlineStr">
        <is>
          <t>https://media2.opentur.it/WEB/CHANNELS/VERATOUR/CMS/PDF/002%20TG%20Com%2024%201%20luglio%202021.pdf</t>
        </is>
      </c>
      <c r="B265" t="inlineStr"/>
      <c r="C265" t="inlineStr"/>
      <c r="D265" t="inlineStr">
        <is>
          <t xml:space="preserve"> 080830 Veratour </t>
        </is>
      </c>
      <c r="E265" t="inlineStr">
        <is>
          <t>2026-10-04</t>
        </is>
      </c>
    </row>
    <row r="266">
      <c r="A266" t="inlineStr">
        <is>
          <t>https://media.opentur.it/WEB/CHANNELS/VERATOUR/CMS/PDF/OCEANOINDIANO2026WEB270226.pdf</t>
        </is>
      </c>
      <c r="B266" t="inlineStr"/>
      <c r="C266" t="inlineStr"/>
      <c r="D266" t="inlineStr">
        <is>
          <t xml:space="preserve"> COLLANA EMOZIONE VERA 2026 OCEANO INDIANO SRI LANKA, MALDIVE, MAURITIUS, SEYCHELLES A L L A S C O P E R TA D E L L E M E R AV I G L I E D E L M O N D O . IL MONDO ATTRAZIONE IRRESISTIBILE. STATI UNIT</t>
        </is>
      </c>
      <c r="E266" t="inlineStr">
        <is>
          <t>2026-10-04</t>
        </is>
      </c>
    </row>
    <row r="267">
      <c r="A267" t="inlineStr">
        <is>
          <t>http://media.opentur.it/WEB/CHANNELS/VERATOUR/CMS/PDF/MESSICO2026WEB080426.pdf</t>
        </is>
      </c>
      <c r="B267" t="inlineStr"/>
      <c r="C267" t="inlineStr"/>
      <c r="D267" t="inlineStr">
        <is>
          <t xml:space="preserve"> COLLANA EMOZIONE VERA 2026 MESSICO &amp; CARAIBI A L L A S C O P E R TA D E L L E M E R AV I G L I E D E L M O N D O . IL MONDO ATTRAZIONE IRRESISTIBILE. STATI UNITI &amp; CANADA, MESSICO, CARAIBI E CROCIERE</t>
        </is>
      </c>
      <c r="E267" t="inlineStr">
        <is>
          <t>2026-10-04</t>
        </is>
      </c>
    </row>
    <row r="268">
      <c r="A268" t="inlineStr">
        <is>
          <t>https://media.opentur.it/WEB/CHANNELS/VERATOUR/CMS/PDF/LISTINOANTEPRIMA2027WEB240926.pdf</t>
        </is>
      </c>
      <c r="B268" t="inlineStr">
        <is>
          <t>ISO 15930 - Electronic document file format for prepress digital data exchange (PDF/X)</t>
        </is>
      </c>
      <c r="C268" t="inlineStr"/>
      <c r="D268" t="inlineStr">
        <is>
          <t xml:space="preserve">LISTINO PREZZI VILLAGGI A N T E P R I M A 2 0 2 7 24 / 0 9 / 2 02 6 VILLAGGI L I S T I N O P R E Z Z I </t>
        </is>
      </c>
      <c r="E268" t="inlineStr">
        <is>
          <t>2026-10-04</t>
        </is>
      </c>
    </row>
    <row r="269">
      <c r="A269" t="inlineStr">
        <is>
          <t>http://media.opentur.it/WEB/CHANNELS/VERATOUR/CMS/PDF/AFRICA2026WEB270226.pdf</t>
        </is>
      </c>
      <c r="B269" t="inlineStr"/>
      <c r="C269" t="inlineStr"/>
      <c r="D269" t="inlineStr">
        <is>
          <t xml:space="preserve"> COLLANA EMOZIONE VERA 2026 AFRICA SUDAFRICA, BOTSWANA, ZIMBABWE, NAMIBIA, TANZANIA, KENYA A L L A S C O P E R TA D E L L E M E R AV I G L I E D E L M O N D O . IL MONDO ATTRAZIONE IRRESISTIBILE. STAT</t>
        </is>
      </c>
      <c r="E269" t="inlineStr">
        <is>
          <t>2026-10-04</t>
        </is>
      </c>
    </row>
    <row r="270">
      <c r="A270" t="inlineStr">
        <is>
          <t>https://media.opentur.it/WEB/CHANNELS/VERATOUR/CMS/PDF/ESTREMO-ORIENTE-2026-WEB-2026_04_28.pdf</t>
        </is>
      </c>
      <c r="B270" t="inlineStr"/>
      <c r="C270" t="inlineStr"/>
      <c r="D270" t="inlineStr">
        <is>
          <t xml:space="preserve"> COLLANA EMOZIONE VERA 2026 ESTREMO ORIENTE GIAPPONE, COREA DEL SUD, THAILANDIA, INDOCINA, INDONESIA &amp; MALESIA A L L A S C O P E R TA D E L L E M E R AV I G L I E D E L M O N D O . IL MONDO ATTRAZIONE</t>
        </is>
      </c>
      <c r="E270" t="inlineStr">
        <is>
          <t>2026-10-04</t>
        </is>
      </c>
    </row>
    <row r="271">
      <c r="A271" t="inlineStr">
        <is>
          <t>https://media.opentur.it/WEB/CHANNELS/VERATOUR/CMS/PDF/ANTEPRIMAVILLAGGI2027WEB250926.pdf</t>
        </is>
      </c>
      <c r="B271" t="inlineStr"/>
      <c r="C271" t="inlineStr"/>
      <c r="D271" t="inlineStr">
        <is>
          <t xml:space="preserve"> REP. DOMINICANA MESSICO GIAMAICA IL MADE IN ITALY CON DESTINAZIONE MONDO. ITALIA BALEARI TURCHIA </t>
        </is>
      </c>
      <c r="E271" t="inlineStr">
        <is>
          <t>2026-10-04</t>
        </is>
      </c>
    </row>
    <row r="272">
      <c r="A272" t="inlineStr">
        <is>
          <t>https://media.opentur.it/WEB/CHANNELS/VERATOUR/CMS/PDF/AURA_WELLNESS_RESORTS_070726WEB.pdf</t>
        </is>
      </c>
      <c r="B272" t="inlineStr"/>
      <c r="C272" t="inlineStr"/>
      <c r="D272" t="inlineStr">
        <is>
          <t>THAILANDIA I AURA WELLNESS RESORTS Dove il viaggio diventa benessere, e il benessere diventa consapevolezza. Una mappa globale del benessere. Aura Wellness Resort è una mappa internazionale del wellne</t>
        </is>
      </c>
      <c r="E272" t="inlineStr">
        <is>
          <t>2026-10-04</t>
        </is>
      </c>
    </row>
    <row r="273">
      <c r="A273" t="inlineStr">
        <is>
          <t>http://media.opentur.it/WEB/CHANNELS/VERATOUR/CMS/PDF/EMIRATI2026WEB060326.pdf</t>
        </is>
      </c>
      <c r="B273" t="inlineStr"/>
      <c r="C273" t="inlineStr"/>
      <c r="D273" t="inlineStr">
        <is>
          <t xml:space="preserve"> COLLANA EMOZIONE VERA 2026 EMIRATI ARABI OMAN, QATAR, ARABIA SAUDITA A L L A S C O P E R TA D E L L E M E R AV I G L I E D E L M O N D O . IL MONDO ATTRAZIONE IRRESISTIBILE. STATI UNITI &amp; CANADA, MES</t>
        </is>
      </c>
      <c r="E273" t="inlineStr">
        <is>
          <t>2026-10-04</t>
        </is>
      </c>
    </row>
    <row r="274">
      <c r="A274" t="inlineStr">
        <is>
          <t>https://static.alpitour.it/dam/pdf/legal/ALPITOUR--Informativa-prenota-il-tuo-consulente.pdf?_ga=2.249101319.1237793856.1632121847-1867181718.1630318527</t>
        </is>
      </c>
      <c r="B274" t="inlineStr"/>
      <c r="C274" t="inlineStr"/>
      <c r="D274" t="inlineStr">
        <is>
          <t xml:space="preserve"> Informativa ex art. 13 del Regolamento UE 2016/679 (“Regolamento” o “GDPR”) Prenota il tuo consulente La informiamo che, ai sensi del Regolamento UE 2016/679 (infra: “Regolamento”), i Tuoi Dati Perso</t>
        </is>
      </c>
      <c r="E274" t="inlineStr">
        <is>
          <t>2026-10-04</t>
        </is>
      </c>
    </row>
    <row r="275">
      <c r="A275" t="inlineStr">
        <is>
          <t>https://media.opentur.it/WEB/CHANNELS/VERATOUR/CMS/PDF/LISTINOEDIZIONE2026WEB250926.pdf</t>
        </is>
      </c>
      <c r="B275" t="inlineStr">
        <is>
          <t>ISO 15930 - Electronic document file format for prepress digital data exchange (PDF/X)</t>
        </is>
      </c>
      <c r="C275" t="inlineStr"/>
      <c r="D275" t="inlineStr">
        <is>
          <t>EDIZIONE 2026 LISTINO PREZZI I TALI A........................ PAG. 4 TURCHI A.................... PAG. 2 0 CI PRO........................ PAG. 2 4 G RECI A...................... PAG. 2 6 CAPO VE RDE..</t>
        </is>
      </c>
      <c r="E275" t="inlineStr">
        <is>
          <t>2026-10-04</t>
        </is>
      </c>
    </row>
    <row r="276">
      <c r="A276" t="inlineStr">
        <is>
          <t>https://static.alpitour.it/dam/pdf/legal/ALPITOUR--Informativa-prenota-il-tuo-consulente.pdf?_ga=2.249101319.1237793856.1632121847-1867181718.1630318527&amp;amp;_gac=1.208939558.1631108288.EAIaIQobChMIi7_JqL_v8gIVAs13Ch2Wbg5cEAAYASAAEgIvrfD_BwE</t>
        </is>
      </c>
      <c r="B276" t="inlineStr"/>
      <c r="C276" t="inlineStr"/>
      <c r="D276" t="inlineStr">
        <is>
          <t xml:space="preserve"> Informativa ex art. 13 del Regolamento UE 2016/679 (“Regolamento” o “GDPR”) Prenota il tuo consulente La informiamo che, ai sensi del Regolamento UE 2016/679 (infra: “Regolamento”), i Tuoi Dati Perso</t>
        </is>
      </c>
      <c r="E276" t="inlineStr">
        <is>
          <t>2026-10-04</t>
        </is>
      </c>
    </row>
    <row r="277">
      <c r="A277" t="inlineStr">
        <is>
          <t>https://media2.opentur.it/WEB/CHANNELS/VERATOUR/CMS/PDF/REGLAZIO.REGISTRO_UFFICIALE.2022.0554173.pdf</t>
        </is>
      </c>
      <c r="B277" t="inlineStr"/>
      <c r="C277" t="inlineStr"/>
      <c r="D277" t="inlineStr">
        <is>
          <t>REGIONE.LAZIO.REGISTRO UFFICIALE.U.0554173.06-06-2022 AGENZIA REGIONALE DEL TURISMO Area Formazione, Professioni Turistiche e Tutela del Turista Sig.</t>
        </is>
      </c>
      <c r="E277" t="inlineStr">
        <is>
          <t>2026-10-04</t>
        </is>
      </c>
    </row>
    <row r="278">
      <c r="A278" t="inlineStr">
        <is>
          <t>https://static.alpitour.it/dam/pdf/legal/ALPITOUR--Informativa-prenota-il-tuo-consulente.pdf?_ga=2.249101319.1237793856.1632121847-1867181718.1630318527&amp;_gac=1.208939558.1631108288.EAIaIQobChMIi7_JqL_v8gIVAs13Ch2Wbg5cEAAYASAAEgIvrfD_BwE</t>
        </is>
      </c>
      <c r="B278" t="inlineStr"/>
      <c r="C278" t="inlineStr"/>
      <c r="D278" t="inlineStr">
        <is>
          <t xml:space="preserve"> Informativa ex art. 13 del Regolamento UE 2016/679 (“Regolamento” o “GDPR”) Prenota il tuo consulente La informiamo che, ai sensi del Regolamento UE 2016/679 (infra: “Regolamento”), i Tuoi Dati Perso</t>
        </is>
      </c>
      <c r="E278" t="inlineStr">
        <is>
          <t>2026-10-04</t>
        </is>
      </c>
    </row>
    <row r="279">
      <c r="A279" t="inlineStr">
        <is>
          <t>http://media.opentur.it/WEB/CHANNELS/VERATOUR/CMS/IMAGES/BODYIMAGES//ALLEGATO_A_Modulo_Informativo_2025.pdf</t>
        </is>
      </c>
      <c r="B279" t="inlineStr">
        <is>
          <t>ALLEGATO A Modulo Informativo 2025</t>
        </is>
      </c>
      <c r="C279" t="inlineStr"/>
      <c r="D279" t="inlineStr">
        <is>
          <t xml:space="preserve"> MODULO INFORMATIVO STANDARD PER CONTRATTI DI PACCHETTO TURISTICO La combinazione di servizi turistici che vi viene proposta è un pacchetto ai sensi della Direttiva (UE) 2015/2302. Pertanto, beneficer</t>
        </is>
      </c>
      <c r="E279" t="inlineStr">
        <is>
          <t>2026-10-04</t>
        </is>
      </c>
    </row>
    <row r="280">
      <c r="A280" t="inlineStr">
        <is>
          <t>https://media2.opentur.it/WEB/CHANNELS/VERATOUR/CMS/PDF/CONDIZIONI-GENERALI-WEB_2025_05_16.pdf</t>
        </is>
      </c>
      <c r="B280" t="inlineStr"/>
      <c r="C280" t="inlineStr"/>
      <c r="D280" t="inlineStr">
        <is>
          <t>CONDIZIONI GENERALI CONTRATTO DI VENDITA DI PACCHETTI TURISTICI CONTENUTO DEL CONTRATTO DI 2) pacchetto: la combinazione di almeno due a scegliere tra una selezione di tipi diversi di servizi informaz</t>
        </is>
      </c>
      <c r="E280" t="inlineStr">
        <is>
          <t>2026-10-04</t>
        </is>
      </c>
    </row>
    <row r="281">
      <c r="A281" t="inlineStr">
        <is>
          <t>https://media2.opentur.it/WEB/CHANNELS/VERATOUR/CMS/PDF/VERAEXTRA%20%20Pol%2039987Q%20-%20Set%20Informativo%2001.05.2025.pdf</t>
        </is>
      </c>
      <c r="B281" t="inlineStr"/>
      <c r="C281" t="inlineStr"/>
      <c r="D281" t="inlineStr">
        <is>
          <t xml:space="preserve"> PRODOTTO VIAGGI QUESTIONARIO DI COERENZA DEL CONTRATTO PROPOSTO Gentile Cliente, il presente questionario ha lo scopo di acquisire, nel Suo interesse, informazioni utili a valutare le Sue richieste e</t>
        </is>
      </c>
      <c r="E281" t="inlineStr">
        <is>
          <t>2026-10-04</t>
        </is>
      </c>
    </row>
    <row r="282">
      <c r="A282" t="inlineStr">
        <is>
          <t>https://media2.opentur.it/WEB/CHANNELS/VERATOUR/CMS/PDF/Vera_Unlimited_Pol_42315Q_Set_Informativo_01_10_26.pdf</t>
        </is>
      </c>
      <c r="B282" t="inlineStr"/>
      <c r="C282" t="inlineStr"/>
      <c r="D282" t="inlineStr">
        <is>
          <t>Europ Assistance is now Redion New name, same care MyMemo Veratour polizza 42315Q CODICE IDENTIFICATIVO: VERAU + N° PRATICA Con la polizza Vera Unlimited le garanzie Assistenza e Spese Mediche già inc</t>
        </is>
      </c>
      <c r="E282" t="inlineStr">
        <is>
          <t>2026-10-04</t>
        </is>
      </c>
    </row>
    <row r="283">
      <c r="A283" t="inlineStr">
        <is>
          <t>https://media2.opentur.it/WEB/CHANNELS/VERATOUR/CMS/PDF/VERAASSISTANCE-Pol%2039985Q-Set-Informativo-2025_05_01.pdf</t>
        </is>
      </c>
      <c r="B283" t="inlineStr"/>
      <c r="C283" t="inlineStr"/>
      <c r="D283" t="inlineStr">
        <is>
          <t xml:space="preserve">'- - ATTESTAZIONE DI CONFORMITA’ DEL PRODOTTO ASSICURATIVO POLIZZA 39985Q Il pacchetto turistico comprende un prodotto assicurativo a copertura dei seguenti rischi: - annullamento viaggio - indennizzo </t>
        </is>
      </c>
      <c r="E283" t="inlineStr">
        <is>
          <t>2026-10-04</t>
        </is>
      </c>
    </row>
    <row r="284">
      <c r="A284" t="inlineStr">
        <is>
          <t>https://media2.opentur.it/WEB/CHANNELS/VERATOUR/CMS/PDF/Vera-Pet-Pol-41387Q-Set-Informativo-01_10_26.pdf</t>
        </is>
      </c>
      <c r="B284" t="inlineStr"/>
      <c r="C284" t="inlineStr"/>
      <c r="D284" t="inlineStr">
        <is>
          <t>Europ Assistance is now Redion New name, same care MyMemo Veratour polizza 41387Q CODICE IDENTIFICATIVO: VERPT + N° PRATICA In caso di Sinistro Se hai bisogno di utilizzare le garanzie previste in pol</t>
        </is>
      </c>
      <c r="E284" t="inlineStr">
        <is>
          <t>2026-10-04</t>
        </is>
      </c>
    </row>
    <row r="285">
      <c r="A285" t="inlineStr">
        <is>
          <t>https://media2.opentur.it/WEB/CHANNELS/VERATOUR/CMS/PDF/VERATOP%20Pol%2039984Q%20-%20Set%20Informativo%20-%2001.05.2025.pdf</t>
        </is>
      </c>
      <c r="B285" t="inlineStr"/>
      <c r="C285" t="inlineStr"/>
      <c r="D285" t="inlineStr">
        <is>
          <t>'- - • • • • • • PRODOTTO VIAGGI QUESTIONARIO DI COERENZA DEL CONTRATTO PROPOSTO Gentile Cliente, il presente questionario ha lo scopo di acquisire, nel Suo interesse, informazioni utili a valutar</t>
        </is>
      </c>
      <c r="E285" t="inlineStr">
        <is>
          <t>2026-10-04</t>
        </is>
      </c>
    </row>
    <row r="286">
      <c r="A286" t="inlineStr">
        <is>
          <t>https://media2.opentur.it/WEB/CHANNELS/VERATOUR/CMS/PDF/VeraAssistance-42541Q_Set_Informativo-01_10_26.pdf</t>
        </is>
      </c>
      <c r="B286" t="inlineStr"/>
      <c r="C286" t="inlineStr"/>
      <c r="D286" t="inlineStr">
        <is>
          <t>Europ Assistance is now Redion New name, same care MyMemo Veratour polizza 42541Q CODICE IDENTIFICATIVO: VEROB + N° PRATICA In caso di Sinistro Se hai bisogno di utilizzare le garanzie previste in pol</t>
        </is>
      </c>
      <c r="E286" t="inlineStr">
        <is>
          <t>2026-10-04</t>
        </is>
      </c>
    </row>
    <row r="287">
      <c r="A287" t="inlineStr">
        <is>
          <t>https://media2.opentur.it/WEB/CHANNELS/VERATOUR/CMS/PDF/VERAUNLIMITED%20-Pol-42315Q-Set-informativo-2025_05_01.pdf</t>
        </is>
      </c>
      <c r="B287" t="inlineStr"/>
      <c r="C287" t="inlineStr"/>
      <c r="D287" t="inlineStr">
        <is>
          <t>'- - • • • • • • PRODOTTO VIAGGI QUESTIONARIO DI COERENZA DEL CONTRATTO PROPOSTO Gentile Cliente, il presente questionario ha lo scopo di acquisire, nel Suo interesse, informazioni utili a valutare</t>
        </is>
      </c>
      <c r="E287" t="inlineStr">
        <is>
          <t>2026-10-04</t>
        </is>
      </c>
    </row>
    <row r="288">
      <c r="A288" t="inlineStr">
        <is>
          <t>https://media2.opentur.it/WEB/CHANNELS/VERATOUR/CMS/PDF/Dichiarazione_Accessibilita_20260918.pdf</t>
        </is>
      </c>
      <c r="B288" t="inlineStr"/>
      <c r="C288" t="inlineStr"/>
      <c r="D288" t="inlineStr">
        <is>
          <t>Veratour S.p.A. si impegna a rendere il proprio sito web accessibile, in conformità alla Direttiva (UE) 2019/882 (“European Accessibility Act”) e alle WCAG 2.1, livello AA. STATO DI CONFORMITA' Il sit</t>
        </is>
      </c>
      <c r="E288" t="inlineStr">
        <is>
          <t>2026-10-04</t>
        </is>
      </c>
    </row>
    <row r="289">
      <c r="A289" t="inlineStr">
        <is>
          <t>https://static.alpitour.it/dam/pdf/legal/informative-privacy/Informativa-Chat-Preventivo_Form_vers.1_19.07.23.pdf</t>
        </is>
      </c>
      <c r="B289" t="inlineStr"/>
      <c r="C289" t="inlineStr"/>
      <c r="D289" t="inlineStr">
        <is>
          <t xml:space="preserve"> Informativa ex art. 13 Regolamento UE 2016/679 (“Regolamento” o “GDPR”) Preventivo – Canale Form (Sito) Ti informiamo che, ai sensi dell’art. 13 del Regolamento UE 2016/679 (di seguito, “Regolamento”</t>
        </is>
      </c>
      <c r="E289" t="inlineStr">
        <is>
          <t>2026-10-04</t>
        </is>
      </c>
    </row>
    <row r="290">
      <c r="A290" t="inlineStr">
        <is>
          <t>https://media2.opentur.it/WEB/CHANNELS/VERATOUR/CMS/PDF/Informativa_gestione_pacchetto_turistico_20230919.pdf</t>
        </is>
      </c>
      <c r="B290" t="inlineStr"/>
      <c r="C290" t="inlineStr"/>
      <c r="D290" t="inlineStr">
        <is>
          <t xml:space="preserve"> 00128 ROMA INFORMATIVA PRIVACY AI SENSI DEGLI ARTT. 13 E 14 DEL REGOLAMENTO V.le Eroi di Rodi, 254 06.500.661 tel (UE) 2016/679 NELL’AMBITO DELLA GESTIONE DEL PACCHETTO TURISTICO 06.500.66.431 fax Uf</t>
        </is>
      </c>
      <c r="E290" t="inlineStr">
        <is>
          <t>2026-10-04</t>
        </is>
      </c>
    </row>
    <row r="291">
      <c r="A291" t="inlineStr">
        <is>
          <t>https://media2.opentur.it/WEB/CHANNELS/VERATOUR/CMS/PDF/Informativa_Contact_Center_Veratour_20230919.pdf</t>
        </is>
      </c>
      <c r="B291" t="inlineStr"/>
      <c r="C291" t="inlineStr"/>
      <c r="D291" t="inlineStr">
        <is>
          <t xml:space="preserve"> 00128 ROMA INFORMATIVA PRIVACY AI SENSI DEGLI ARTT.13 E 14 DEL REGOLAMENTO (UE) V.le Eroi di Rodi, 254 06.500.661 tel n. 2016/679 PER IL SERVIZIO CONTACT CENTER DI VERATOUR 06.500.66</t>
        </is>
      </c>
      <c r="E291" t="inlineStr">
        <is>
          <t>2026-10-04</t>
        </is>
      </c>
    </row>
    <row r="292">
      <c r="A292" t="inlineStr">
        <is>
          <t>https://static.turisanda.it/dam/turisanda.it/assicurazioni/2026/pdf/ModTO23AL301ed0226-IndGrpLeisureMA_SP.pdf</t>
        </is>
      </c>
      <c r="B292" t="inlineStr"/>
      <c r="C292" t="inlineStr"/>
      <c r="D292" t="inlineStr">
        <is>
          <t xml:space="preserve"> Modulo da inviare a mad.polizze@alpitourworld.it PRODOTTO VIAGGI </t>
        </is>
      </c>
      <c r="E292" t="inlineStr">
        <is>
          <t>2026-10-04</t>
        </is>
      </c>
    </row>
    <row r="293">
      <c r="A293" t="inlineStr">
        <is>
          <t>https://static.alpitour.it/dam/pdf/GUTE/Convenzioni-corporate-benefits.pdf</t>
        </is>
      </c>
      <c r="B293" t="inlineStr"/>
      <c r="C293" t="inlineStr"/>
      <c r="D293" t="inlineStr">
        <is>
          <t xml:space="preserve"> Con piacere, comunichiamo che è stata attivata per i dipendenti la convenzione con Gruppo Alpitour con i seguenti marchi: Sentirsi apprezzati è importante, per questo Alpitour World riserva condizion</t>
        </is>
      </c>
      <c r="E293" t="inlineStr">
        <is>
          <t>2026-10-04</t>
        </is>
      </c>
    </row>
    <row r="294">
      <c r="A294" t="inlineStr">
        <is>
          <t>https://eu-assets.contentstack.com/v3/assets/blte218090c2a6fb1e2/blt6940ce5c08850ea9/65a4e84a1fa86b040a87c526/Checkliste_Packliste_Elternzeitreise.pdf</t>
        </is>
      </c>
      <c r="B294" t="inlineStr"/>
      <c r="C294" t="inlineStr"/>
      <c r="D294" t="inlineStr">
        <is>
          <t>WAS MUSS MIT? PACKLISTE FÜR EURE ELTERNZEITREISE 1 KLEIDUNG 2 DOKUMENTE Die Kleidung ist abhängig Reisepass von eurem Reiseziel und Impfpass eurer Reiseart. Übt euch in diesem Punkt in Krankenkassenka</t>
        </is>
      </c>
      <c r="E294" t="inlineStr">
        <is>
          <t>2026-10-04</t>
        </is>
      </c>
    </row>
    <row r="295">
      <c r="A295" t="inlineStr">
        <is>
          <t>https://eu-assets.contentstack.com/v3/assets/blt7d97d569bd055024/bltf42d28269c08ddf4/691de471e4a3b02ccf050402/AGB_ITS.pdf</t>
        </is>
      </c>
      <c r="B295" t="inlineStr"/>
      <c r="C295" t="inlineStr"/>
      <c r="D295" t="inlineStr">
        <is>
          <t xml:space="preserve">2026 · REISEBEDINGUNGEN Reisebedingungen der DERTOUR Deutschland GmbH • entweder die Änderung anzunehmen 6. Nicht in Anspruch genommene Leistung Die nachfolgenden Bestimmungen werden, soweit </t>
        </is>
      </c>
      <c r="E295" t="inlineStr">
        <is>
          <t>2026-10-04</t>
        </is>
      </c>
    </row>
    <row r="296">
      <c r="A296" t="inlineStr">
        <is>
          <t>https://eu-assets.contentstack.com/v3/assets/blt7d97d569bd055024/blt821eb8e8baaa52c4/AGB_DER.pdf</t>
        </is>
      </c>
      <c r="B296" t="inlineStr"/>
      <c r="C296" t="inlineStr"/>
      <c r="D296" t="inlineStr">
        <is>
          <t>Reisebedingungen der DERTOUR Deutschland GmbH, Stand: Mai 2026 Inhalt Reisebedingungen der DERTOUR Deutschland GmbH ............................................................... 3 1. Abschluss des R</t>
        </is>
      </c>
      <c r="E296" t="inlineStr">
        <is>
          <t>2026-10-04</t>
        </is>
      </c>
    </row>
    <row r="297">
      <c r="A297" t="inlineStr">
        <is>
          <t>https://eu-assets.contentstack.com/v3/assets/blt7d97d569bd055024/blt024fe55184826e16/691de471811c07020e3c0131/AGB_MWR.pdf</t>
        </is>
      </c>
      <c r="B297" t="inlineStr"/>
      <c r="C297" t="inlineStr"/>
      <c r="D297" t="inlineStr">
        <is>
          <t>Reisebedingungen der DERTOUR Deutschland GmbH, Stand: August 2025 Inhalt Reisebedingungen der DERTOUR Deutschland GmbH ............................................................... 2 1. Abschluss de</t>
        </is>
      </c>
      <c r="E297" t="inlineStr">
        <is>
          <t>2026-10-04</t>
        </is>
      </c>
    </row>
    <row r="298">
      <c r="A298" t="inlineStr">
        <is>
          <t>https://www.fticonsulting.com/-/media/files/insights/articles/2025/sep/what-brand-destiny.pdf</t>
        </is>
      </c>
      <c r="B298" t="inlineStr"/>
      <c r="C298" t="inlineStr"/>
      <c r="D298" t="inlineStr">
        <is>
          <t>What is Your Brand Destiny? Omnichannel may not be right for all beauty brands1 Study Synopsis Channel positioning Channel positioning is a Channel of discovery Prestige brands lose often defines bran</t>
        </is>
      </c>
      <c r="E298" t="inlineStr">
        <is>
          <t>2026-10-04</t>
        </is>
      </c>
    </row>
    <row r="299">
      <c r="A299" t="inlineStr">
        <is>
          <t>https://www.dertour-group.com/wp-content/uploads/2024/01/DER-Touristik-Group-Grundsatzerklaerung-zum-Tierschutz.pdf</t>
        </is>
      </c>
      <c r="B299" t="inlineStr"/>
      <c r="C299" t="inlineStr"/>
      <c r="D299" t="inlineStr">
        <is>
          <t xml:space="preserve"> GRUNDSATZERKLÄRUNG ZUM TIERSCHUTZ Nachhaltigkeit ist ein wesentlicher Teil der Unternehmensstrategie Ziele der Tierschutzrichtlinie </t>
        </is>
      </c>
      <c r="E299" t="inlineStr">
        <is>
          <t>2026-10-04</t>
        </is>
      </c>
    </row>
    <row r="300">
      <c r="A300" t="inlineStr">
        <is>
          <t>https://www.fticonsulting.com/-/media/files/insights/articles/2025/sep/what-brand-destiny.pdf?rev=708871a190114295ba964463091f10dd</t>
        </is>
      </c>
      <c r="B300" t="inlineStr"/>
      <c r="C300" t="inlineStr"/>
      <c r="D300" t="inlineStr">
        <is>
          <t>What is Your Brand Destiny? Omnichannel may not be right for all beauty brands1 Study Synopsis Channel positioning Channel positioning is a Channel of discovery Prestige brands lose often defines bran</t>
        </is>
      </c>
      <c r="E300" t="inlineStr">
        <is>
          <t>2026-10-04</t>
        </is>
      </c>
    </row>
    <row r="301">
      <c r="A301" t="inlineStr">
        <is>
          <t>https://www.fticonsulting.com/spain/-/media/files/insights/white-papers/2026/jan/ai-buildout-how-next-gen-compute-reshaping-global-datacenter-market.pdf?rev=-1</t>
        </is>
      </c>
      <c r="B301" t="inlineStr"/>
      <c r="C301" t="inlineStr"/>
      <c r="D301" t="inlineStr">
        <is>
          <t xml:space="preserve">The AI Buildout HOW NEXT-GEN COMPUTE IS RESHAPING THE GLOBAL DATACENTER MARKET Executive Summary Artificial intelligence (“AI”) is accelerating a structural shift (“FLAP-D”) is redirecting investment </t>
        </is>
      </c>
      <c r="E301" t="inlineStr">
        <is>
          <t>2026-10-04</t>
        </is>
      </c>
    </row>
    <row r="302">
      <c r="A302" t="inlineStr">
        <is>
          <t>https://www.fticonsulting.com/-/media/files/insights/brochure/2024/feb/ma-disputes-brochure.pdf</t>
        </is>
      </c>
      <c r="B302" t="inlineStr"/>
      <c r="C302" t="inlineStr"/>
      <c r="D302" t="inlineStr">
        <is>
          <t>M&amp;A Disputes Brochure EXPERT ADVICE FOR MANAGING DEAL VALUE AND M&amp;A DISPUTES POST-COMPLETION Introduction FTI Consulting’s M&amp;A Disputes group brings together a unique combination of multi- disciplinar</t>
        </is>
      </c>
      <c r="E302" t="inlineStr">
        <is>
          <t>2026-10-04</t>
        </is>
      </c>
    </row>
    <row r="303">
      <c r="A303" t="inlineStr">
        <is>
          <t>https://eu-assets.contentstack.com/v3/assets/blte218090c2a6fb1e2/blt29d737233395095d/AGB_DERTOUR_Sports.pdf</t>
        </is>
      </c>
      <c r="B303" t="inlineStr"/>
      <c r="C303" t="inlineStr"/>
      <c r="D303" t="inlineStr">
        <is>
          <t>REISEBEDINGUNGEN DER DERTOUR DEUTSCHLAND GMBH Die nachfolgenden Bestimmungen werden, soweit wirksam vereinbart, Inhalt des zwischen Ihnen Bei kurzfristigen Flugbuchungen kann im Ein- Die Entschädigung</t>
        </is>
      </c>
      <c r="E303" t="inlineStr">
        <is>
          <t>2026-10-04</t>
        </is>
      </c>
    </row>
    <row r="304">
      <c r="A304" t="inlineStr">
        <is>
          <t>https://malediven.de/wp-content/uploads/2026/08/Tsunami-Heilbronner-Stimme-2005.pdf</t>
        </is>
      </c>
      <c r="B304" t="inlineStr">
        <is>
          <t>Alt - Zeitungsartikel Babynahrung und -schuhe fliegen nun auf die Malediven</t>
        </is>
      </c>
      <c r="C304" t="inlineStr"/>
      <c r="D304" t="inlineStr">
        <is>
          <t xml:space="preserve"> </t>
        </is>
      </c>
      <c r="E304" t="inlineStr">
        <is>
          <t>2026-10-04</t>
        </is>
      </c>
    </row>
    <row r="305">
      <c r="A305" t="inlineStr">
        <is>
          <t>https://www.fticonsulting.com/-/media/files/us-files/insights/brochure/2021/physician-compensation-brochure.pdf?rev=f75c8bf7d4194fccaca5e5a15d9ff1d8</t>
        </is>
      </c>
      <c r="B305" t="inlineStr"/>
      <c r="C305" t="inlineStr"/>
      <c r="D305" t="inlineStr">
        <is>
          <t>FTI CONSULTING IMPLEMENTING AN INNOVATIVE APPROACH TO PHYSICIAN COMPENSATION Implementing an Innovative Approach to Physician Compensation The healthcare landscape is rapidly changing, driven by regul</t>
        </is>
      </c>
      <c r="E305" t="inlineStr">
        <is>
          <t>2026-10-04</t>
        </is>
      </c>
    </row>
    <row r="306">
      <c r="A306" t="inlineStr">
        <is>
          <t>https://malediven.de/wp-content/uploads/2026/08/Bild-der-Frau_Juni-Juli-2014.pdf</t>
        </is>
      </c>
      <c r="B306" t="inlineStr"/>
      <c r="C306" t="inlineStr"/>
      <c r="D306" t="inlineStr">
        <is>
          <t xml:space="preserve"> </t>
        </is>
      </c>
      <c r="E306" t="inlineStr">
        <is>
          <t>2026-10-04</t>
        </is>
      </c>
    </row>
    <row r="307">
      <c r="A307" t="inlineStr">
        <is>
          <t>https://malediven.de/wp-content/uploads/2026/08/Special-Destination-Interview-Sabine-Beyer.pdf</t>
        </is>
      </c>
      <c r="B307" t="inlineStr">
        <is>
          <t>ISO 15930 - Electronic document file format for prepress digital data exchange (PDF/X)</t>
        </is>
      </c>
      <c r="C307" t="inlineStr"/>
      <c r="D307" t="inlineStr">
        <is>
          <t>HOLIDAYS MADE WITH LOVE Die Malediven, das sind Inselwelten, von denen wir träumen. Ein Erlebnis mit vielen Glücksmomenten. Erfüllt von Liebe und Schönheit. Einfach nur sein. Einfach gesagt: ankommen,</t>
        </is>
      </c>
      <c r="E307" t="inlineStr">
        <is>
          <t>2026-10-04</t>
        </is>
      </c>
    </row>
    <row r="308">
      <c r="A308" t="inlineStr">
        <is>
          <t>https://malediven.de/wp-content/uploads/2026/08/Season-Ausgabe-3_2012-Essen-mit-Aussicht.pdf</t>
        </is>
      </c>
      <c r="B308" t="inlineStr"/>
      <c r="C308" t="inlineStr"/>
      <c r="D308" t="inlineStr">
        <is>
          <t xml:space="preserve"> </t>
        </is>
      </c>
      <c r="E308" t="inlineStr">
        <is>
          <t>2026-10-04</t>
        </is>
      </c>
    </row>
    <row r="309">
      <c r="A309" t="inlineStr">
        <is>
          <t>https://malediven.de/wp-content/uploads/2026/08/Season_Ausgabe2_2012-Einmal-ins-Paradies-bitte.pdf</t>
        </is>
      </c>
      <c r="B309" t="inlineStr"/>
      <c r="C309" t="inlineStr"/>
      <c r="D309" t="inlineStr">
        <is>
          <t xml:space="preserve"> </t>
        </is>
      </c>
      <c r="E309" t="inlineStr">
        <is>
          <t>2026-10-04</t>
        </is>
      </c>
    </row>
    <row r="310">
      <c r="A310" t="inlineStr">
        <is>
          <t>https://malediven.de/wp-content/uploads/2026/08/Season_Ausgabe-4_2012-Alleine-reisen.pdf</t>
        </is>
      </c>
      <c r="B310" t="inlineStr"/>
      <c r="C310" t="inlineStr"/>
      <c r="D310" t="inlineStr">
        <is>
          <t xml:space="preserve"> </t>
        </is>
      </c>
      <c r="E310" t="inlineStr">
        <is>
          <t>2026-10-04</t>
        </is>
      </c>
    </row>
    <row r="311">
      <c r="A311" t="inlineStr">
        <is>
          <t>https://malediven.de/wp-content/uploads/2026/08/Wirtschaftsstimme-2013.pdf</t>
        </is>
      </c>
      <c r="B311" t="inlineStr">
        <is>
          <t>176977_18</t>
        </is>
      </c>
      <c r="C311" t="inlineStr"/>
      <c r="D311" t="inlineStr">
        <is>
          <t>20 26. Februar 2013 | Nr. 1 Journal: Wirtschaft ist mehr Standpunkt Netzwerke sind wichtig Gründer und Einzelunternehmer haben oft nur ein eingeschränktes Marketing-Budget zur Verfügung. Inserate oder</t>
        </is>
      </c>
      <c r="E311" t="inlineStr">
        <is>
          <t>2026-10-04</t>
        </is>
      </c>
    </row>
    <row r="312">
      <c r="A312" t="inlineStr">
        <is>
          <t>https://malediven.de/wp-content/uploads/2026/08/Wirtschaftswoche-8.-Juni-2009.pdf</t>
        </is>
      </c>
      <c r="B312" t="inlineStr">
        <is>
          <t>Unbenannt-1</t>
        </is>
      </c>
      <c r="C312" t="inlineStr"/>
      <c r="D312" t="inlineStr">
        <is>
          <t xml:space="preserve"> </t>
        </is>
      </c>
      <c r="E312" t="inlineStr">
        <is>
          <t>2026-10-04</t>
        </is>
      </c>
    </row>
    <row r="313">
      <c r="A313" t="inlineStr">
        <is>
          <t>https://malediven.de/wp-content/uploads/2026/05/Stop_Over_Reisen_Katalog_2026_Screen.pdf</t>
        </is>
      </c>
      <c r="B313" t="inlineStr"/>
      <c r="C313" t="inlineStr"/>
      <c r="D313" t="inlineStr">
        <is>
          <t xml:space="preserve">SEE YOU IN PARADISE SEN REI · T R H V E OUR PHILOSOPHY </t>
        </is>
      </c>
      <c r="E313" t="inlineStr">
        <is>
          <t>2026-10-04</t>
        </is>
      </c>
    </row>
    <row r="314">
      <c r="A314" t="inlineStr">
        <is>
          <t>https://malediven.de/wp-content/uploads/2025/09/Stop_Over_Reisen_Katalog.pdf</t>
        </is>
      </c>
      <c r="B314" t="inlineStr">
        <is>
          <t>Untitled</t>
        </is>
      </c>
      <c r="C314" t="inlineStr"/>
      <c r="D314" t="inlineStr">
        <is>
          <t xml:space="preserve"> SEN REI · T R H E V OUR PHILOSOPHY E O </t>
        </is>
      </c>
      <c r="E314" t="inlineStr">
        <is>
          <t>2026-10-04</t>
        </is>
      </c>
    </row>
    <row r="315">
      <c r="A315" t="inlineStr">
        <is>
          <t>https://malediven.de/wp-content/uploads/2025/05/Stop_Over_Reisen_Katalog_2025-1.pdf</t>
        </is>
      </c>
      <c r="B315" t="inlineStr"/>
      <c r="C315" t="inlineStr"/>
      <c r="D315" t="inlineStr">
        <is>
          <t xml:space="preserve"> SEN REI · T R H V E OUR PHILOSOPHY </t>
        </is>
      </c>
      <c r="E315" t="inlineStr">
        <is>
          <t>2026-10-04</t>
        </is>
      </c>
    </row>
    <row r="316">
      <c r="A316" t="inlineStr">
        <is>
          <t>https://malediven.de/wp-content/uploads/2024/06/Stop_Over_Reisen_Katalog_2024_gesamt_Doppelseiten.pdf</t>
        </is>
      </c>
      <c r="B316" t="inlineStr"/>
      <c r="C316" t="inlineStr"/>
      <c r="D316" t="inlineStr">
        <is>
          <t xml:space="preserve"> FECT IS ER LA P N E D H ARS · T · M 35 A</t>
        </is>
      </c>
      <c r="E316" t="inlineStr">
        <is>
          <t>2026-10-04</t>
        </is>
      </c>
    </row>
    <row r="317">
      <c r="A317" t="inlineStr">
        <is>
          <t>https://malediven.de/wp-content/uploads/2024/06/Stop_Over_Reisen_Katalog_2024_gesamt_Einzelseiten.pdf</t>
        </is>
      </c>
      <c r="B317" t="inlineStr"/>
      <c r="C317" t="inlineStr"/>
      <c r="D317" t="inlineStr">
        <is>
          <t xml:space="preserve"> FECT IS ER LA P N E D H ARS · T · M 35 A</t>
        </is>
      </c>
      <c r="E317" t="inlineStr">
        <is>
          <t>2026-10-04</t>
        </is>
      </c>
    </row>
    <row r="318">
      <c r="A318" t="inlineStr">
        <is>
          <t>https://malediven.de/wp-content/uploads/2024/02/Gaestebuch_web.pdf</t>
        </is>
      </c>
      <c r="B318" t="inlineStr"/>
      <c r="C318" t="inlineStr"/>
      <c r="D318" t="inlineStr">
        <is>
          <t xml:space="preserve"> </t>
        </is>
      </c>
      <c r="E318" t="inlineStr">
        <is>
          <t>2026-10-04</t>
        </is>
      </c>
    </row>
    <row r="319">
      <c r="A319" t="inlineStr">
        <is>
          <t>https://malediven.de/wp-content/uploads/2023/09/AU23-0309-Stop-Over-Reisen-Katalog-2023_WEB.pdf</t>
        </is>
      </c>
      <c r="B319" t="inlineStr"/>
      <c r="C319" t="inlineStr"/>
      <c r="D319" t="inlineStr">
        <is>
          <t xml:space="preserve"> OUR FEELOSOPHY Wenn wir der Welt mit offenen Augen, Armen und Herzen begegnen, dann offenbart sie uns ihre wunderbare Schönheit. Und ihre schönsten Wunder. Eine atemberaubende Vielfalt an healing pla</t>
        </is>
      </c>
      <c r="E319" t="inlineStr">
        <is>
          <t>2026-10-04</t>
        </is>
      </c>
    </row>
    <row r="320">
      <c r="A320" t="inlineStr">
        <is>
          <t>https://www.fticonsulting.com/-/media/files/us-files/insights/articles/2020/dec/hydrogen-realistic-plan-deliver-europes-ambitious-strategy.pdf?rev=0058aa0c8aaf45db8c2d923353d85fa7</t>
        </is>
      </c>
      <c r="B320" t="inlineStr"/>
      <c r="C320" t="inlineStr"/>
      <c r="D320" t="inlineStr">
        <is>
          <t xml:space="preserve"> ARTICLE HYDROGEN: A realistic plan to deliver on Europe’s ambitious strategy After a few false starts, the current momentum for hydrogen is unprecedented in the technology’</t>
        </is>
      </c>
      <c r="E320" t="inlineStr">
        <is>
          <t>2026-10-04</t>
        </is>
      </c>
    </row>
    <row r="321">
      <c r="A321" t="inlineStr">
        <is>
          <t>https://www.airtours.de/wp-content/uploads/2026/07/2026066_ATI_Mediabooklet_2026_27_ENG.pdf</t>
        </is>
      </c>
      <c r="B321" t="inlineStr"/>
      <c r="C321" t="inlineStr"/>
      <c r="D321" t="inlineStr">
        <is>
          <t>A JOINT MARKETING PARTNERSHIP FOR SUCCESS. MEDIA DATA 2026/2027 1 airtours, TUI Deutschland GmbH‘s luxury travel brand, facilitates exclusive and bespoke travel experiences, standing for: n individual</t>
        </is>
      </c>
      <c r="E321" t="inlineStr">
        <is>
          <t>2026-10-04</t>
        </is>
      </c>
    </row>
    <row r="322">
      <c r="A322" t="inlineStr">
        <is>
          <t>https://www.airtours.de/wp-content/uploads/2025/12/constance-50-ans-horizonal-1.pdf</t>
        </is>
      </c>
      <c r="B322" t="inlineStr">
        <is>
          <t>constance 50 ans</t>
        </is>
      </c>
      <c r="C322" t="inlineStr"/>
      <c r="D322" t="inlineStr">
        <is>
          <t xml:space="preserve"> </t>
        </is>
      </c>
      <c r="E322" t="inlineStr">
        <is>
          <t>2026-10-04</t>
        </is>
      </c>
    </row>
    <row r="323">
      <c r="A323" t="inlineStr">
        <is>
          <t>https://www.airtours.de/wp-content/uploads/2026/07/2026066_ATI_Mediabooklet_2026_27_D.pdf</t>
        </is>
      </c>
      <c r="B323" t="inlineStr"/>
      <c r="C323" t="inlineStr"/>
      <c r="D323" t="inlineStr">
        <is>
          <t>PARTNERSCHAFTLICH GEMEINSAM VERMARKTEN. MEDIADATEN 2026/2027 1 airtours, die Luxusreisemarke der TUI Deutschland GmbH ermöglicht exklusive und an individuelle Wünsche angepasste Reiseerlebnisse und st</t>
        </is>
      </c>
      <c r="E323" t="inlineStr">
        <is>
          <t>2026-10-04</t>
        </is>
      </c>
    </row>
    <row r="324">
      <c r="A324" t="inlineStr">
        <is>
          <t>https://www.airtours.de/wp-content/uploads/2025/09/AusfuehrlBuchungs-Versbed_Version83.pdf</t>
        </is>
      </c>
      <c r="B324" t="inlineStr"/>
      <c r="C324" t="inlineStr"/>
      <c r="D324" t="inlineStr">
        <is>
          <t>Version 83 Gültig für Neubuchungen ab 01.10.2025 Buchungs- und Versicherungsbedingungen n Ausführliche Buchungsbedingungen der TUI Deutschland GmbH n Versicherungsbedingungen für TUI, airtours und l</t>
        </is>
      </c>
      <c r="E324" t="inlineStr">
        <is>
          <t>2026-10-04</t>
        </is>
      </c>
    </row>
    <row r="325">
      <c r="A325" t="inlineStr">
        <is>
          <t>https://www.airtours.de/wp-content/uploads/2025/09/2025049_ATI_Mediabooklet_2025_26_ENG.pdf</t>
        </is>
      </c>
      <c r="B325" t="inlineStr"/>
      <c r="C325" t="inlineStr"/>
      <c r="D325" t="inlineStr">
        <is>
          <t>A JOINT MARKETING PARTNERSHIP FOR SUCCESS. MEDIA DATA 2025/2026 1 airtours, TUI Deutschland GmbH‘s luxury travel brand, facilitates exclusive and bespoke travel experiences, standing for: n individual</t>
        </is>
      </c>
      <c r="E325" t="inlineStr">
        <is>
          <t>2026-10-04</t>
        </is>
      </c>
    </row>
    <row r="326">
      <c r="A326" t="inlineStr">
        <is>
          <t>https://www.airtours.de/wp-content/uploads/2025/09/2025049_ATI_Mediabooklet_2025_26_D.pdf</t>
        </is>
      </c>
      <c r="B326" t="inlineStr"/>
      <c r="C326" t="inlineStr"/>
      <c r="D326" t="inlineStr">
        <is>
          <t>PARTNERSCHAFTLICH GEMEINSAM VERMARKTEN. MEDIADATEN 2025/2026 1 airtours, die Luxusreisemarke der TUI Deutschland GmbH ermöglicht exklusive und an individuelle Wünsche angepasste Reiseerlebnisse und st</t>
        </is>
      </c>
      <c r="E326" t="inlineStr">
        <is>
          <t>2026-10-04</t>
        </is>
      </c>
    </row>
    <row r="327">
      <c r="A327" t="inlineStr">
        <is>
          <t>https://www.airtours.de/wp-content/uploads/2025/07/AusfuehrlBuchungs-Versbed_Version82.pdf</t>
        </is>
      </c>
      <c r="B327" t="inlineStr"/>
      <c r="C327" t="inlineStr"/>
      <c r="D327" t="inlineStr">
        <is>
          <t>Version 82 Gültig für Neubuchungen ab 20.07.2025 Buchungs- und Versicherungsbedingungen n Ausführliche Buchungsbedingungen der TUI Deutschland GmbH n Versicherungsbedingungen für TUI, airtours und l</t>
        </is>
      </c>
      <c r="E327" t="inlineStr">
        <is>
          <t>2026-10-04</t>
        </is>
      </c>
    </row>
    <row r="328">
      <c r="A328" t="inlineStr">
        <is>
          <t>https://www.airtours.de/wp-content/uploads/2025/01/Versicherungsbest_tigung_airtours-CARD_Reisen_ab_01.11.2024.pdf</t>
        </is>
      </c>
      <c r="B328" t="inlineStr"/>
      <c r="C328" t="inlineStr"/>
      <c r="D328" t="inlineStr">
        <is>
          <t>VERSICHERUNGSBESTÄTIGUNG ZUR AIRTOURS CARD gültig für alle Anreisen ab 01.11.2024 – Versicherungsschein-Nummer: DE410000329 Die airtours CARD Versicherungen gelten für Reisen, die Sie bei einem der fo</t>
        </is>
      </c>
      <c r="E328" t="inlineStr">
        <is>
          <t>2026-10-04</t>
        </is>
      </c>
    </row>
    <row r="329">
      <c r="A329" t="inlineStr">
        <is>
          <t>https://www.airtours.de/wp-content/uploads/2025/01/Allianz_Abwicklungsformular_Umbuchungsgeb_hren-Versicherung-1.pdf</t>
        </is>
      </c>
      <c r="B329" t="inlineStr"/>
      <c r="C329" t="inlineStr"/>
      <c r="D329" t="inlineStr">
        <is>
          <t xml:space="preserve"> Schadennummer I I I I I I I I I I I Abwicklungsformul</t>
        </is>
      </c>
      <c r="E329" t="inlineStr">
        <is>
          <t>2026-10-04</t>
        </is>
      </c>
    </row>
    <row r="330">
      <c r="A330" t="inlineStr">
        <is>
          <t>https://www.airtours.de/wp-content/uploads/2024/12/Eroeffnung-erster-airtours-Travel-Boutique-auf-Mallorca.pdf</t>
        </is>
      </c>
      <c r="B330" t="inlineStr"/>
      <c r="C330" t="inlineStr"/>
      <c r="D330" t="inlineStr">
        <is>
          <t xml:space="preserve"> Presse-Information Hafen für Reiseträume: Mallorcas erste airtours travel boutique in Port Andratx eröffnet • Steffen Boehnke präsentiert innovatives airtou</t>
        </is>
      </c>
      <c r="E330" t="inlineStr">
        <is>
          <t>2026-10-04</t>
        </is>
      </c>
    </row>
    <row r="331">
      <c r="A331" t="inlineStr">
        <is>
          <t>https://www.airtours.de/wp-content/uploads/2024/12/Pressemitteilung_20240919.pdf</t>
        </is>
      </c>
      <c r="B331" t="inlineStr"/>
      <c r="C331" t="inlineStr"/>
      <c r="D331" t="inlineStr">
        <is>
          <t>[InternetShortcut] URL=https://www.tuigroup.com/damfiles/default/tuigroup-15/de/medien/PDF- Pressemitteilungen/2024/2024_09_18_200-Mal_mehr_Luxus/Pressemeldung-airtours- Winter-2024-25.pdf-6350ef43a34</t>
        </is>
      </c>
      <c r="E331" t="inlineStr">
        <is>
          <t>2026-10-04</t>
        </is>
      </c>
    </row>
    <row r="332">
      <c r="A332" t="inlineStr">
        <is>
          <t>https://www.airtours.de/wp-content/uploads/2024/12/Pressemitteilung_20240617.pdf</t>
        </is>
      </c>
      <c r="B332" t="inlineStr"/>
      <c r="C332" t="inlineStr"/>
      <c r="D332" t="inlineStr">
        <is>
          <t>[InternetShortcut] URL=https://www.tuigroup.com/damfiles/default/tuigroup-15/de/medien/PDF- Pressemitteilungen/2024/2024-06-17-airtours/airtours-erweitert-Luxusangebot.pdf- b68f765558a8c1b427b5b6ad156</t>
        </is>
      </c>
      <c r="E332" t="inlineStr">
        <is>
          <t>2026-10-04</t>
        </is>
      </c>
    </row>
    <row r="333">
      <c r="A333" t="inlineStr">
        <is>
          <t>https://www.airtours.de/wp-content/uploads/2024/12/Pressemeldung-PDF-1.pdf</t>
        </is>
      </c>
      <c r="B333" t="inlineStr"/>
      <c r="C333" t="inlineStr"/>
      <c r="D333" t="inlineStr">
        <is>
          <t>[InternetShortcut] URL=https://www.tuigroup.com/damfiles/default/tuigroup-15/de/medien/PDF- Pressemitteilungen/2024/2024-03-06-airtours-trend-zum-luxusurlaub/airtours--- ITB-2024.pdf-31d24088ce858a3af</t>
        </is>
      </c>
      <c r="E333" t="inlineStr">
        <is>
          <t>2026-10-04</t>
        </is>
      </c>
    </row>
    <row r="334">
      <c r="A334" t="inlineStr">
        <is>
          <t>https://www.airtours.de/wp-content/uploads/2024/12/Pressemeldung-PDF.pdf</t>
        </is>
      </c>
      <c r="B334" t="inlineStr"/>
      <c r="C334" t="inlineStr"/>
      <c r="D334" t="inlineStr">
        <is>
          <t>[InternetShortcut] URL=https://www.tuigroup.com/damfiles/default/tuigroup-15/de/medien/PDF- Pressemitteilungen/2023/2023-11-30-airtours-schaerft-sein-profil/H-ouml- herpositionierung-airtours.pdf-4b91</t>
        </is>
      </c>
      <c r="E334" t="inlineStr">
        <is>
          <t>2026-10-04</t>
        </is>
      </c>
    </row>
    <row r="335">
      <c r="A335" t="inlineStr">
        <is>
          <t>https://www.airtours.de/wp-content/uploads/2024/12/Pressemeldung_20230908.pdf</t>
        </is>
      </c>
      <c r="B335" t="inlineStr"/>
      <c r="C335" t="inlineStr"/>
      <c r="D335" t="inlineStr">
        <is>
          <t>[InternetShortcut] URL=https://www.tuigroup.com/damfiles/default/tuigroup-15/de/medien/PDF- Pressemitteilungen/2023/2023-09-08-Airtours-einmalige-erlebnisse-in-der-wildnis- von-alaska/airtours---Winte</t>
        </is>
      </c>
      <c r="E335" t="inlineStr">
        <is>
          <t>2026-10-04</t>
        </is>
      </c>
    </row>
    <row r="336">
      <c r="A336" t="inlineStr">
        <is>
          <t>https://www.airtours.de/wp-content/uploads/2024/12/Pressemeldung_20230824.pdf</t>
        </is>
      </c>
      <c r="B336" t="inlineStr"/>
      <c r="C336" t="inlineStr"/>
      <c r="D336" t="inlineStr">
        <is>
          <t>[InternetShortcut] URL=https://www.tuigroup.com/damfiles/default/tuigroup-15/de/medien/PDF- Pressemitteilungen/2023/2023-08-24-airtours-meldung/Eventreihe-airtours-im- November.pdf-48650c8c9408ebf8368</t>
        </is>
      </c>
      <c r="E336" t="inlineStr">
        <is>
          <t>2026-10-04</t>
        </is>
      </c>
    </row>
    <row r="337">
      <c r="A337" t="inlineStr">
        <is>
          <t>https://www.airtours.de/wp-content/uploads/2024/12/Pressemeldung_20230321.pdf</t>
        </is>
      </c>
      <c r="B337" t="inlineStr"/>
      <c r="C337" t="inlineStr"/>
      <c r="D337" t="inlineStr">
        <is>
          <t>[InternetShortcut] URL=https://www.tuigroup.com/damfiles/default/tuigroup-15/de/medien/Images- Pressemitteilung/2023/2023-03-21-airtours-luxuskreuzfahrten/PDF/airtours--- Luxuskreuzfahrten-2023.pdf-2e</t>
        </is>
      </c>
      <c r="E337" t="inlineStr">
        <is>
          <t>2026-10-04</t>
        </is>
      </c>
    </row>
    <row r="338">
      <c r="A338" t="inlineStr">
        <is>
          <t>https://www.airtours.de/wp-content/uploads/2024/12/presse_20221124.pdf</t>
        </is>
      </c>
      <c r="B338" t="inlineStr"/>
      <c r="C338" t="inlineStr"/>
      <c r="D338" t="inlineStr">
        <is>
          <t>[InternetShortcut] URL=https://www.tuigroup.com/damfiles/default/tuigroup-15/de/medien/Images- Pressemitteilung/2022/2022-11-24-tui-deutschlands-erste-airtours-travel-boutique- eroeffnet/PDF/airtours-</t>
        </is>
      </c>
      <c r="E338" t="inlineStr">
        <is>
          <t>2026-10-04</t>
        </is>
      </c>
    </row>
    <row r="339">
      <c r="A339" t="inlineStr">
        <is>
          <t>https://www.airtours.de/wp-content/uploads/2024/12/Pressemeldung_20210602.pdf</t>
        </is>
      </c>
      <c r="B339" t="inlineStr"/>
      <c r="C339" t="inlineStr"/>
      <c r="D339" t="inlineStr">
        <is>
          <t>[InternetShortcut] URL=https://www.tuigroup.com/damfiles/default/presse/presseinformationen/ deutschland-meldungen/2021/Juni/2_airtours/airtours-kreuzfahrt-kombination-in- griechenland.pdf-a54894cfeea</t>
        </is>
      </c>
      <c r="E339" t="inlineStr">
        <is>
          <t>2026-10-04</t>
        </is>
      </c>
    </row>
    <row r="340">
      <c r="A340" t="inlineStr">
        <is>
          <t>https://www.airtours.de/wp-content/uploads/2024/09/airtours_-friends_Online_Proposal-2025.final_.pdf</t>
        </is>
      </c>
      <c r="B340" t="inlineStr">
        <is>
          <t>PowerPoint-Präsentation</t>
        </is>
      </c>
      <c r="C340" t="inlineStr"/>
      <c r="D340" t="inlineStr">
        <is>
          <t>Proposal 2024/2025 DEAR VALUED PARTNERS! airtours &amp; friends is committed to success in luxury sales. With 2.900 registered members in Germany, Austria, Eastern Europe and Switzerland, the training aca</t>
        </is>
      </c>
      <c r="E340" t="inlineStr">
        <is>
          <t>2026-10-04</t>
        </is>
      </c>
    </row>
    <row r="341">
      <c r="A341" t="inlineStr">
        <is>
          <t>https://www.airtours.de/wp-content/uploads/2024/01/TUI_PDF_Datenschutz_Anhang_Cookie_Mai_2018.pdf</t>
        </is>
      </c>
      <c r="B341" t="inlineStr"/>
      <c r="C341" t="inlineStr"/>
      <c r="D341" t="inlineStr">
        <is>
          <t>Anhang zum Datenschutzhinweis Letzte Aktualisierung: Mai 2018 COOKIE-HINWEIS Über Cookies und ähnliche Technologien Cookies sind kleine Datendateien, die es einer Webseite erlauben, eine Reihe von Dat</t>
        </is>
      </c>
      <c r="E341" t="inlineStr">
        <is>
          <t>2026-10-04</t>
        </is>
      </c>
    </row>
    <row r="342">
      <c r="A342" t="inlineStr">
        <is>
          <t>https://www.airtours.de/wp-content/uploads/2024/04/Datenschutzhinweis_TUI_Deutschland_GmbH_Stand_042024.pdf</t>
        </is>
      </c>
      <c r="B342" t="inlineStr"/>
      <c r="C342" t="inlineStr"/>
      <c r="D342" t="inlineStr">
        <is>
          <t>TUI Deutschland GmbH Version: April 2024 DATENSCHUTZHINWEIS Trusted. Unique. Inspiring. Wir bei TUI schaffen unvergessliche Momente für unsere Kunden weltweit und lassen Ihre Träume wahr werden. Ein v</t>
        </is>
      </c>
      <c r="E342" t="inlineStr">
        <is>
          <t>2026-10-04</t>
        </is>
      </c>
    </row>
    <row r="343">
      <c r="A343" t="inlineStr">
        <is>
          <t>https://www.airtours.de/wp-content/uploads/2023/03/airtours_CARD_Versicherungsbestaetigung-Maerz-2023.pdf</t>
        </is>
      </c>
      <c r="B343" t="inlineStr"/>
      <c r="C343" t="inlineStr"/>
      <c r="D343" t="inlineStr">
        <is>
          <t>VERSICHERUNGSBESTÄTIGUNG zur airtours CARD Stand: Januar 2023 Versicherungsschutz besteht für Reisen des Inhabers einer airtours CARD (mit Versicherung), die bei den folgenden Veranstaltern gebucht, m</t>
        </is>
      </c>
      <c r="E343" t="inlineStr">
        <is>
          <t>2026-10-04</t>
        </is>
      </c>
    </row>
    <row r="344">
      <c r="A344" t="inlineStr">
        <is>
          <t>https://www.airtours.de/wp-content/uploads/2022/08/Schadensanzeige_RR_RAB_Versicherung.pdf</t>
        </is>
      </c>
      <c r="B344" t="inlineStr">
        <is>
          <t>schadenanzeige_reiseruecktritt_und_reiseabbruch_versicherung.pdf</t>
        </is>
      </c>
      <c r="C344" t="inlineStr"/>
      <c r="D344" t="inlineStr">
        <is>
          <t xml:space="preserve"> </t>
        </is>
      </c>
      <c r="E344" t="inlineStr">
        <is>
          <t>2026-10-04</t>
        </is>
      </c>
    </row>
    <row r="345">
      <c r="A345" t="inlineStr">
        <is>
          <t>https://www.airtours.de/wp-content/uploads/2022/08/Schadensanzeige_Corona_Zusatzschutz.pdf</t>
        </is>
      </c>
      <c r="B345" t="inlineStr">
        <is>
          <t>RRV Schadenanzeige</t>
        </is>
      </c>
      <c r="C345" t="inlineStr"/>
      <c r="D345" t="inlineStr">
        <is>
          <t xml:space="preserve"> ➔ ➔ ➔ ➔ ➔         </t>
        </is>
      </c>
      <c r="E345" t="inlineStr">
        <is>
          <t>2026-10-04</t>
        </is>
      </c>
    </row>
    <row r="346">
      <c r="A346" t="inlineStr">
        <is>
          <t>https://www.airtours.de/wp-content/uploads/2021/09/Schadenmeldung_Reiseunfall-Versicherung.pdf</t>
        </is>
      </c>
      <c r="B346" t="inlineStr"/>
      <c r="C346" t="inlineStr"/>
      <c r="D346" t="inlineStr">
        <is>
          <t xml:space="preserve">Schadennummer I I I I I I I I I I Schadenmeldung AWP P&amp;C S.A., Niederlassung für Deutschland </t>
        </is>
      </c>
      <c r="E346" t="inlineStr">
        <is>
          <t>2026-10-04</t>
        </is>
      </c>
    </row>
    <row r="347">
      <c r="A347" t="inlineStr">
        <is>
          <t>https://www.airtours.de/wp-content/uploads/2022/05/ati_Card_Versbest.pdf</t>
        </is>
      </c>
      <c r="B347" t="inlineStr">
        <is>
          <t>2021088_ati_Card_Versbest_NeuKd.indd - airtours_CARD_Versicherungsbest__tigung.pdf</t>
        </is>
      </c>
      <c r="C347" t="inlineStr"/>
      <c r="D347" t="inlineStr">
        <is>
          <t xml:space="preserve"> </t>
        </is>
      </c>
      <c r="E347" t="inlineStr">
        <is>
          <t>2026-10-04</t>
        </is>
      </c>
    </row>
    <row r="348">
      <c r="A348" t="inlineStr">
        <is>
          <t>https://www.airtours.de/wp-content/uploads/2021/09/Schadenmeldung_Reiseruecktritt_und_Reiseabbruch_Versicherung.pdf</t>
        </is>
      </c>
      <c r="B348" t="inlineStr"/>
      <c r="C348" t="inlineStr"/>
      <c r="D348" t="inlineStr">
        <is>
          <t xml:space="preserve"> SCHADENANZEIGE Reise-Rücktrittskosten- und Reiseabbruch-Versicherung Wenn Sie aus Ihrer Reiseversicherung Ansprüche geltend machen, benutzen Sie bitte das nachfolgende Formular. Um Verzögerungen zu v</t>
        </is>
      </c>
      <c r="E348" t="inlineStr">
        <is>
          <t>2026-10-04</t>
        </is>
      </c>
    </row>
    <row r="349">
      <c r="A349" t="inlineStr">
        <is>
          <t>https://www.fticonsulting.com/-/media/files/us-files/insights/brochure/2022/jan/physician-alignment-engagement.pdf?rev=9caf9c4b31e445caa433d7ca5f93fdc8</t>
        </is>
      </c>
      <c r="B349" t="inlineStr"/>
      <c r="C349" t="inlineStr"/>
      <c r="D349" t="inlineStr">
        <is>
          <t xml:space="preserve">Physician Alignment and Engagement HARNESSING RETURN ON INVESTMENT (ROI) THROUGH CHANGE MANAGEMENT Introduction For healthcare organizations of all types </t>
        </is>
      </c>
      <c r="E349" t="inlineStr">
        <is>
          <t>2026-10-04</t>
        </is>
      </c>
    </row>
    <row r="350">
      <c r="A350" t="inlineStr">
        <is>
          <t>https://www.airtours.de/wp-content/uploads/2021/09/Schadenmeldung_Reisegepäck_Versicherung.pdf</t>
        </is>
      </c>
      <c r="B350" t="inlineStr"/>
      <c r="C350" t="inlineStr"/>
      <c r="D350" t="inlineStr">
        <is>
          <t xml:space="preserve">Schadennummer I I I I I I I I I I Schadenmeldung AWP P&amp;C S.A., Niederlassung für Deutschland </t>
        </is>
      </c>
      <c r="E350" t="inlineStr">
        <is>
          <t>2026-10-04</t>
        </is>
      </c>
    </row>
    <row r="351">
      <c r="A351" t="inlineStr">
        <is>
          <t>https://www.fticonsulting.com/-/media/files/insights/articles/2024/may/restructuring-activity-stays-elevated-even-recession-seems-less-likely.pdf?rev=1c4bd3f375c74456a3a0ebca932e068f</t>
        </is>
      </c>
      <c r="B351" t="inlineStr"/>
      <c r="C351" t="inlineStr"/>
      <c r="D351" t="inlineStr">
        <is>
          <t>Restructuring Activity Stays Elevated Even as Recession Seems Less Likely It is impossible to reflect on the current state of the U.S. economy without recognizing how off the mark recession calls have</t>
        </is>
      </c>
      <c r="E351" t="inlineStr">
        <is>
          <t>2026-10-04</t>
        </is>
      </c>
    </row>
    <row r="352">
      <c r="A352" t="inlineStr">
        <is>
          <t>https://www.airtours.de/wp-content/uploads/2021/09/Schadenmeldung_Reise_Krankenversicherung.pdf</t>
        </is>
      </c>
      <c r="B352" t="inlineStr"/>
      <c r="C352" t="inlineStr"/>
      <c r="D352" t="inlineStr">
        <is>
          <t xml:space="preserve">Schadennummer I I I I I I I I I I Schadenmeldung AWP P&amp;C S.A., Niederlassung für Deutschland </t>
        </is>
      </c>
      <c r="E352" t="inlineStr">
        <is>
          <t>2026-10-04</t>
        </is>
      </c>
    </row>
    <row r="353">
      <c r="A353" t="inlineStr">
        <is>
          <t>https://www.fticonsulting.com/-/media/files/insights/articles/2026/aug/rebuilding-investor-confidence-after-shock-events.pdf?rev=2e5d5faa424e4d7fbef1d21b8f142f23</t>
        </is>
      </c>
      <c r="B353" t="inlineStr"/>
      <c r="C353" t="inlineStr"/>
      <c r="D353" t="inlineStr">
        <is>
          <t>Rebuilding Investor Confidence After Shock Events Why Middle East governments must protect existing capital before seeking new investments August 2026 Most governments respond to in</t>
        </is>
      </c>
      <c r="E353" t="inlineStr">
        <is>
          <t>2026-10-04</t>
        </is>
      </c>
    </row>
    <row r="354">
      <c r="A354" t="inlineStr">
        <is>
          <t>https://cdn.sanity.io/files/b6xulh2p/production/3f1f37b13fc33d3602d340e7025f1fc3079c7a95.pdf</t>
        </is>
      </c>
      <c r="B354" t="inlineStr"/>
      <c r="C354" t="inlineStr"/>
      <c r="D354" t="inlineStr">
        <is>
          <t xml:space="preserve"> Presse-Information Hafen für Reiseträume: Mallorcas erste airtours travel boutique in Port Andratx eröffnet • Steffen Boehnke präsentiert innovatives airtou</t>
        </is>
      </c>
      <c r="E354" t="inlineStr">
        <is>
          <t>2026-10-04</t>
        </is>
      </c>
    </row>
    <row r="355">
      <c r="A355" t="inlineStr">
        <is>
          <t>https://www.tropical-islands.de/content/dam/tib/documents/news/Sperrung%20der%20Rezeption%20DEv2.pdf</t>
        </is>
      </c>
      <c r="B355" t="inlineStr"/>
      <c r="C355" t="inlineStr"/>
      <c r="D355" t="inlineStr">
        <is>
          <t>Liebe Gäste, ab dem 20. April 2026 starten wir die Renovierungsarbeiten des Front Office Bereiches, die voraussicht- lich bis zum 30. Juni 2026 andauern. Während der gesamten Bauphase sorgen wir dafür</t>
        </is>
      </c>
      <c r="E355" t="inlineStr">
        <is>
          <t>2026-10-04</t>
        </is>
      </c>
    </row>
    <row r="356">
      <c r="A356" t="inlineStr">
        <is>
          <t>https://www.airtours.de/wp-content/uploads/2021/09/Formular_zum_Umbuchungsgebührenschutz.pdf</t>
        </is>
      </c>
      <c r="B356" t="inlineStr"/>
      <c r="C356" t="inlineStr"/>
      <c r="D356" t="inlineStr">
        <is>
          <t xml:space="preserve"> ABWICKLUNGSFORMULAR Umbuchungsgebührenschutz Wenn Sie aus Ihrer Reiseversicherung Ansprüche geltend machen, benutzen Sie bitte das nachfolgende Formular. Um Verzögerungen zu vermeiden, bitten wir Sie</t>
        </is>
      </c>
      <c r="E356" t="inlineStr">
        <is>
          <t>2026-10-04</t>
        </is>
      </c>
    </row>
    <row r="357">
      <c r="A357" t="inlineStr">
        <is>
          <t>https://cdn.sanity.io/files/b6xulh2p/production/ae99cbeb1d50782b48b5b4b5625ba04301160daf.pdf</t>
        </is>
      </c>
      <c r="B357" t="inlineStr"/>
      <c r="C357" t="inlineStr"/>
      <c r="D357" t="inlineStr">
        <is>
          <t xml:space="preserve"> Presse-Information Once in a lifetime: airtours Luxuskreuzfahrten mit Erlebnisgarantie  Jeder vierte airtours Gast bucht eine Expeditionskreuzfahrt  Außergewö</t>
        </is>
      </c>
      <c r="E357" t="inlineStr">
        <is>
          <t>2026-10-04</t>
        </is>
      </c>
    </row>
    <row r="358">
      <c r="A358" t="inlineStr">
        <is>
          <t>https://www.fticonsulting.com/-/media/files/insights/articles/2023/nov/latin-american-ma-activity-q3-2023.pdf</t>
        </is>
      </c>
      <c r="B358" t="inlineStr"/>
      <c r="C358" t="inlineStr"/>
      <c r="D358" t="inlineStr">
        <is>
          <t>Latin American M&amp;A Activity Deal Activity Plummets in the First Three Quarters of 2023 EXECUTIVE SUMMARY Transaction volume declined by 49.5% in the year-to-date period ended September 2023 (“YTD-23”)</t>
        </is>
      </c>
      <c r="E358" t="inlineStr">
        <is>
          <t>2026-10-04</t>
        </is>
      </c>
    </row>
    <row r="359">
      <c r="A359" t="inlineStr">
        <is>
          <t>https://www.airtours.de/wp-content/uploads/2021/08/HMR_Schadenanzeige_RRV.pdf</t>
        </is>
      </c>
      <c r="B359" t="inlineStr">
        <is>
          <t>RRV Schadenanzeige</t>
        </is>
      </c>
      <c r="C359" t="inlineStr"/>
      <c r="D359" t="inlineStr">
        <is>
          <t xml:space="preserve"> ➔ ➔ ➔ ➔ ➔         </t>
        </is>
      </c>
      <c r="E359" t="inlineStr">
        <is>
          <t>2026-10-04</t>
        </is>
      </c>
    </row>
    <row r="360">
      <c r="A360" t="inlineStr">
        <is>
          <t>https://www.tropical-islands.de/content/dam/tib/documents/lageplan-resort/Lageplan%20Barrierefreiheit%20TI.pdf</t>
        </is>
      </c>
      <c r="B360" t="inlineStr"/>
      <c r="C360" t="inlineStr"/>
      <c r="D360" t="inlineStr">
        <is>
          <t xml:space="preserve"> </t>
        </is>
      </c>
      <c r="E360" t="inlineStr">
        <is>
          <t>2026-10-04</t>
        </is>
      </c>
    </row>
    <row r="361">
      <c r="A361" t="inlineStr">
        <is>
          <t>https://www.fticonsulting.com/-/media/files/insights/articles/2023/nov/latin-american-ma-activity-q3-2023.pdf?rev=cf93ffaa755949febb7c70875222f71d</t>
        </is>
      </c>
      <c r="B361" t="inlineStr"/>
      <c r="C361" t="inlineStr"/>
      <c r="D361" t="inlineStr">
        <is>
          <t>Latin American M&amp;A Activity Deal Activity Plummets in the First Three Quarters of 2023 EXECUTIVE SUMMARY Transaction volume declined by 49.5% in the year-to-date period ended September 2023 (“YTD-23”)</t>
        </is>
      </c>
      <c r="E361" t="inlineStr">
        <is>
          <t>2026-10-04</t>
        </is>
      </c>
    </row>
    <row r="362">
      <c r="A362" t="inlineStr">
        <is>
          <t>https://www.airtours.de/wp-content/uploads/2021/08/airtours_CARD_Versicherungsbest__tigung.pdf</t>
        </is>
      </c>
      <c r="B362" t="inlineStr">
        <is>
          <t>2021088_ati_Card_Versbest_NeuKd.indd</t>
        </is>
      </c>
      <c r="C362" t="inlineStr"/>
      <c r="D362" t="inlineStr">
        <is>
          <t>VERSICHERUNGSBESTÄTIGUNG zur airtours CARD Stand: Juli 2021 Versicherungsschutz besteht für Reisen des Inhabers einer airtours CARD (mit Versicherung), die bei den folgenden Veranstaltern gebucht, mit</t>
        </is>
      </c>
      <c r="E362" t="inlineStr">
        <is>
          <t>2026-10-04</t>
        </is>
      </c>
    </row>
    <row r="363">
      <c r="A363" t="inlineStr">
        <is>
          <t>https://www.fticonsulting.com/-/media/files/us-files/insights/reports/2022/aug/incorporating-data-analytics-companys-antitrust-compliance-review-monitoring-audit-program.pdf?rev=2a031f77c5ba4cd39c94684dbae0e29c</t>
        </is>
      </c>
      <c r="B363" t="inlineStr"/>
      <c r="C363" t="inlineStr"/>
      <c r="D363" t="inlineStr">
        <is>
          <t>AN FTI CONSULTING REPORT – PUBLISHED 08/01/2022 Incorporating Data Analytics into a Company’s Antitrust Compliance Review, Monitoring, and Audit Program INCORPORATING DATA ANALYTICS INTO A COMPANY’S A</t>
        </is>
      </c>
      <c r="E363" t="inlineStr">
        <is>
          <t>2026-10-04</t>
        </is>
      </c>
    </row>
    <row r="364">
      <c r="A364" t="inlineStr">
        <is>
          <t>https://www.tropical-islands.de/content/dam/tib/documents/busfahrplan/TI_Busfahrplan_Hauptfahrplan_A4_hoch_v1-26%201.pdf</t>
        </is>
      </c>
      <c r="B364" t="inlineStr"/>
      <c r="C364" t="inlineStr"/>
      <c r="D364" t="inlineStr">
        <is>
          <t xml:space="preserve">TROPICAL ISLANDS BUS-FAHRPLAN VOM TROPICAL ISLANDS ZUM BAHNHOF VOM BAHNHOF ZUM TROPICAL ISLANDS </t>
        </is>
      </c>
      <c r="E364" t="inlineStr">
        <is>
          <t>2026-10-04</t>
        </is>
      </c>
    </row>
    <row r="365">
      <c r="A365" t="inlineStr">
        <is>
          <t>https://maldives.ru/upload/iblock/a24/if0wk1mh9594vklbn0lfm6n7xjuxybj8/Soglasie-na-rassylki-_maldives.ru_.pdf</t>
        </is>
      </c>
      <c r="B365" t="inlineStr"/>
      <c r="C365" t="inlineStr"/>
      <c r="D365" t="inlineStr">
        <is>
          <t>СОГЛАСИЕ НА ПОЛУЧЕНИЕ РЕКЛАМНО-ИНФОРМАЦИОННЫХ СООБЩЕНИЙ Настоящим я, являясь дееспособным лицом, свободно, своей волей и в своем интересе, на основании Федерального закона Российской Федерации от 27 и</t>
        </is>
      </c>
      <c r="E365" t="inlineStr">
        <is>
          <t>2026-10-04</t>
        </is>
      </c>
    </row>
    <row r="366">
      <c r="A366" t="inlineStr">
        <is>
          <t>https://cdn.sanity.io/files/b6xulh2p/production/93774fb7f33a395de7890d2215fc2cce354ffc33.pdf</t>
        </is>
      </c>
      <c r="B366" t="inlineStr"/>
      <c r="C366" t="inlineStr"/>
      <c r="D366" t="inlineStr">
        <is>
          <t xml:space="preserve"> Presse-Information Airtours: Starker Trend zum Ultra-Luxusurlaub mit Wow-Effekt  Mauritius jetzt ganzjährig Top-Aufsteiger  Kroatien ist neuer Liebling des Jetsets in Eu</t>
        </is>
      </c>
      <c r="E366" t="inlineStr">
        <is>
          <t>2026-10-04</t>
        </is>
      </c>
    </row>
    <row r="367">
      <c r="A367" t="inlineStr">
        <is>
          <t>https://www.fticonsulting.com/-/media/files/us-files/insights/articles/2023/jan/recession-not-2023-elevated-restructuring-activity-not-boom.pdf?rev=04f990988dce41b4af52e9af62933994</t>
        </is>
      </c>
      <c r="B367" t="inlineStr"/>
      <c r="C367" t="inlineStr"/>
      <c r="D367" t="inlineStr">
        <is>
          <t xml:space="preserve"> ARTICLE Recession or not, 2023 Will See Elevated Restructuring Activity—But Maybe Not a Boom We can’t recall another new year beginning with such negative sentiment and low </t>
        </is>
      </c>
      <c r="E367" t="inlineStr">
        <is>
          <t>2026-10-04</t>
        </is>
      </c>
    </row>
    <row r="368">
      <c r="A368" t="inlineStr">
        <is>
          <t>https://maldives.ru/upload/iblock/153/ga4btriht2vts4sl3i8boyub17j25tp5/Dogovor_publichnoi_oferty_30_04_2026.pdf</t>
        </is>
      </c>
      <c r="B368" t="inlineStr">
        <is>
          <t>Договор публичной оферты</t>
        </is>
      </c>
      <c r="C368" t="inlineStr"/>
      <c r="D368" t="inlineStr">
        <is>
          <t xml:space="preserve"> Договор-оферта РЕАЛИЗАЦИИ ТУРИСТСКОГО ПРОДУКТА / БРОНИРОВАНИЯ ТУРИСТСКИХ УСЛУГ В редакции от 30.04.2026 г. Общество с ограниченной ответственностью «Группа компаний Мальдивиана» в лице генерального д</t>
        </is>
      </c>
      <c r="E368" t="inlineStr">
        <is>
          <t>2026-10-04</t>
        </is>
      </c>
    </row>
    <row r="369">
      <c r="A369" t="inlineStr">
        <is>
          <t>https://maldives.ru/upload/iblock/6f7/e0lo7lphass1xjdm4jk5hsst1on90n77/Politika-OPD-_maldives.ru_.pdf</t>
        </is>
      </c>
      <c r="B369" t="inlineStr"/>
      <c r="C369" t="inlineStr"/>
      <c r="D369" t="inlineStr">
        <is>
          <t xml:space="preserve"> УТВЕРЖДАЮ Генеральный директор: Казаков Андрей Александрович ПОЛИТИКА В ОТНОШЕНИ</t>
        </is>
      </c>
      <c r="E369" t="inlineStr">
        <is>
          <t>2026-10-04</t>
        </is>
      </c>
    </row>
    <row r="370">
      <c r="A370" t="inlineStr">
        <is>
          <t>https://www.fticonsulting.com/-/media/files/us-files/about/global-candidate-data-privacy/global-candidate-data-privacy-notice-2026-german.pdf?rev=6654f65ebd8a4648aeba856fb8daa2ec</t>
        </is>
      </c>
      <c r="B370" t="inlineStr"/>
      <c r="C370" t="inlineStr"/>
      <c r="D370" t="inlineStr">
        <is>
          <t>Februar 2026 Globale Datenschutzerklärung für Bewerber* Globale Datenschutzerklärung für Bewerber* Inhaltsverzeichnis Globale Datenschutzerklärung für Bewerber* .......................................</t>
        </is>
      </c>
      <c r="E370" t="inlineStr">
        <is>
          <t>2026-10-04</t>
        </is>
      </c>
    </row>
    <row r="371">
      <c r="A371" t="inlineStr">
        <is>
          <t>https://maldiviana.com/doc/pdf/hotels/Fact%20Sheet%20-%20DoubleTree%20by%20Hilton%20Seychelles%20Allamanda%20Resort_Spa.pdf</t>
        </is>
      </c>
      <c r="B371" t="inlineStr"/>
      <c r="C371" t="inlineStr"/>
      <c r="D371" t="inlineStr">
        <is>
          <t xml:space="preserve"> DINING – ENTERTAINMENT No matter what you’re hungry for, you’ll find </t>
        </is>
      </c>
      <c r="E371" t="inlineStr">
        <is>
          <t>2026-10-04</t>
        </is>
      </c>
    </row>
    <row r="372">
      <c r="A372" t="inlineStr">
        <is>
          <t>https://www.fticonsulting.com/-/media/files/us-files/about/global-candidate-data-privacy/global-candidate-data-privacy-notice-2026-italian.pdf?rev=40c3287f0b3c4c6087ab24c1fb265819</t>
        </is>
      </c>
      <c r="B372" t="inlineStr"/>
      <c r="C372" t="inlineStr"/>
      <c r="D372" t="inlineStr">
        <is>
          <t>Febbraio 2026 Informativa globale sulla riservatezza dei dati dei candidati Informativa globale sulla riservatezza dei dati dei candidati Tabla de contenidos Informativa globale sulla riservatezza dei</t>
        </is>
      </c>
      <c r="E372" t="inlineStr">
        <is>
          <t>2026-10-04</t>
        </is>
      </c>
    </row>
    <row r="373">
      <c r="A373" t="inlineStr">
        <is>
          <t>https://www.fticonsulting.com/-/media/files/us-files/about/global-candidate-data-privacy/global-candidate-data-privacy-notice-2026-french.pdf?rev=0ea961484bb2480ea8be66b93f1a9a79</t>
        </is>
      </c>
      <c r="B373" t="inlineStr"/>
      <c r="C373" t="inlineStr"/>
      <c r="D373" t="inlineStr">
        <is>
          <t>Février 2026 Politique mondiale sur la Protection des Données des candidats Politique mondiale sur la Protection des Données des candidats Sommaire Politique mondiale sur la Protection des Données des</t>
        </is>
      </c>
      <c r="E373" t="inlineStr">
        <is>
          <t>2026-10-04</t>
        </is>
      </c>
    </row>
    <row r="374">
      <c r="A374" t="inlineStr">
        <is>
          <t>https://maldives.ru/upload/iblock/ce6/8fgh5amst9m9m2a6qnwf9a9oebf600a8/All-Inclusive-_-DoubleTree-by-Hilton-Allamanda_-Seychelles-2025.pdf</t>
        </is>
      </c>
      <c r="B374" t="inlineStr"/>
      <c r="C374" t="inlineStr"/>
      <c r="D374" t="inlineStr">
        <is>
          <t xml:space="preserve"> Описание концепции All Inclusive в отеле DoubleTree by Hilton Allamanda, Seychelles • Завтрак, обед и ужин • Напитки по меню AI, включая безалкогольные напитки, местное пиво, домашнее вино по бокалам</t>
        </is>
      </c>
      <c r="E374" t="inlineStr">
        <is>
          <t>2026-10-04</t>
        </is>
      </c>
    </row>
    <row r="375">
      <c r="A375" t="inlineStr">
        <is>
          <t>https://www.fticonsulting.com/-/media/files/us-files/about/global-candidate-data-privacy/global-candidate-data-privacy-notice-2026-spanish.pdf?rev=9652839d9b02477fad484f9359a46da8</t>
        </is>
      </c>
      <c r="B375" t="inlineStr"/>
      <c r="C375" t="inlineStr"/>
      <c r="D375" t="inlineStr">
        <is>
          <t>Febrero de 2026 Aviso global sobre la confidencialidad de los datos de los candidatos Aviso global sobre la confidencialidad de los datos de los candidatos Tabla de contenidos Aviso global sobre la co</t>
        </is>
      </c>
      <c r="E375" t="inlineStr">
        <is>
          <t>2026-10-04</t>
        </is>
      </c>
    </row>
    <row r="376">
      <c r="A376" t="inlineStr">
        <is>
          <t>https://www.fticonsulting.com/-/media/files/us-files/about/global-candidate-data-privacy/global-candidate-data-privacy-notice-2026-dutch.pdf?rev=ae847f1cab894a18aafb8fc4371d35af</t>
        </is>
      </c>
      <c r="B376" t="inlineStr"/>
      <c r="C376" t="inlineStr"/>
      <c r="D376" t="inlineStr">
        <is>
          <t>Februari 2026 Wereldwijde kennisgeving inzake de vertrouwelijkheid van kandidaatgegevens Wereldwijde kennisgeving inzake de vertrouwelijkheid van kandidaatgegevens Inhoudsopgave Wereldwijde kennisgevi</t>
        </is>
      </c>
      <c r="E376" t="inlineStr">
        <is>
          <t>2026-10-04</t>
        </is>
      </c>
    </row>
    <row r="377">
      <c r="A377" t="inlineStr">
        <is>
          <t>https://www.fticonsulting.com/-/media/files/us-files/about/global-candidate-data-privacy/global-candidate-data-privacy-notice-2026-english.pdf?rev=ae60f379a33f4eabacc52f93055d2a2b</t>
        </is>
      </c>
      <c r="B377" t="inlineStr"/>
      <c r="C377" t="inlineStr"/>
      <c r="D377" t="inlineStr">
        <is>
          <t>March 2, 2026 Global Candidate Data Privacy Notice Global Candidate Data Privacy Notice 2 Table of Contents Global Candidate Data Privacy Notice........................</t>
        </is>
      </c>
      <c r="E377" t="inlineStr">
        <is>
          <t>2026-10-04</t>
        </is>
      </c>
    </row>
    <row r="378">
      <c r="A378" t="inlineStr">
        <is>
          <t>https://www.fticonsulting.com/-/media/files/us-files/about/global-candidate-data-privacy/global-candidate-data-privacy-notice-2026-japanese.pdf?rev=4d5231f65a294fca99d5e5250f2492ab</t>
        </is>
      </c>
      <c r="B378" t="inlineStr"/>
      <c r="C378" t="inlineStr"/>
      <c r="D378" t="inlineStr">
        <is>
          <t>2026 年 3 月 2 日 グローバル採用候補者 データプライバシー通知 グローバル採用候補者データプライバシー通知 目次 グローバル採用候補者データプライバシー通知 ................................................... 3 1 はじめに ......................................................</t>
        </is>
      </c>
      <c r="E378" t="inlineStr">
        <is>
          <t>2026-10-04</t>
        </is>
      </c>
    </row>
    <row r="379">
      <c r="A379" t="inlineStr">
        <is>
          <t>https://www.fticonsulting.com/-/media/files/us-files/about/global-candidate-data-privacy/global-candidate-data-privacy-notice-2026-finnish.pdf?rev=747ddc84eced4020b921c6e42ae7ddb4</t>
        </is>
      </c>
      <c r="B379" t="inlineStr"/>
      <c r="C379" t="inlineStr"/>
      <c r="D379" t="inlineStr">
        <is>
          <t>Helmikuu 2026 Maailmanlaajuinen ilmoitus hakijoiden tietojen luottamuksellisuudes ta Maailmanlaajuinen ilmoitus hakijoiden tietojen luottamuksellisuudesta Sisällysluettelo Maailmanlaajuinen ilmoitus h</t>
        </is>
      </c>
      <c r="E379" t="inlineStr">
        <is>
          <t>2026-10-04</t>
        </is>
      </c>
    </row>
    <row r="380">
      <c r="A380" t="inlineStr">
        <is>
          <t>https://www.fticonsulting.com/-/media/files/us-files/about/global-candidate-data-privacy/global-candidate-data-privacy-notice-2026-portuguese.pdf?rev=8b6ae13c1c314cdfb51f643fec468620</t>
        </is>
      </c>
      <c r="B380" t="inlineStr"/>
      <c r="C380" t="inlineStr"/>
      <c r="D380" t="inlineStr">
        <is>
          <t xml:space="preserve">Fevereiro de 2026 Aviso global sobre a confidencialidade dos dados dos candidatos Aviso global sobre a confidencialidade dos dados dos candidatos Índice Maailmanlaajuinen ilmoitus hakijoiden tietojen </t>
        </is>
      </c>
      <c r="E380" t="inlineStr">
        <is>
          <t>2026-10-04</t>
        </is>
      </c>
    </row>
    <row r="381">
      <c r="A381" t="inlineStr">
        <is>
          <t>https://www.fticonsulting.com/-/media/files/us-files/about/global-candidate-data-privacy/global-candidate-data-privacy-notice-2026-chinese.pdf?rev=2877cf1b7ca84b929b9d456915c2e59b</t>
        </is>
      </c>
      <c r="B381" t="inlineStr"/>
      <c r="C381" t="inlineStr"/>
      <c r="D381" t="inlineStr">
        <is>
          <t>2026 年 2 月 全球应聘者数据隐私 声明 全球应聘者数据隐私声明 目录 全球应聘者数据隐私声明 ........................................................................................................................... 3 1 引言 ..................</t>
        </is>
      </c>
      <c r="E381" t="inlineStr">
        <is>
          <t>2026-10-04</t>
        </is>
      </c>
    </row>
    <row r="382">
      <c r="A382" t="inlineStr">
        <is>
          <t>https://www.fticonsulting.com/-/media/files/us-files/about/global-candidate-data-privacy/global-candidate-data-privacy-notice-2026-swedish.pdf?rev=61bfde97527744be83aac16b2d0ec81e</t>
        </is>
      </c>
      <c r="B382" t="inlineStr"/>
      <c r="C382" t="inlineStr"/>
      <c r="D382" t="inlineStr">
        <is>
          <t>Februari 2026 Global policy för behandling av arbetssökandes personuppgifter Global policy för behandling av arbetssökandes personuppgifter Índice Global policy för behandling av arbetssökandes person</t>
        </is>
      </c>
      <c r="E382" t="inlineStr">
        <is>
          <t>2026-10-04</t>
        </is>
      </c>
    </row>
    <row r="383">
      <c r="A383" t="inlineStr">
        <is>
          <t>https://www.fticonsulting.com/-/media/files/us-files/about/global-candidate-data-privacy/global-candidate-data-privacy-notice-2026-korean.pdf?rev=e1fd758dfd3c4cec88a7f7898c9bd92e</t>
        </is>
      </c>
      <c r="B383" t="inlineStr"/>
      <c r="C383" t="inlineStr"/>
      <c r="D383" t="inlineStr">
        <is>
          <t>2026 년 2 월 글로벌 지원자 개인정보 보호 공지 입사 지원자를 위한 글로벌 개인정보 처리방침 목차 글로벌 지원자 개인정보 보호 공지 .............................................................................................................. 3 1 서론......</t>
        </is>
      </c>
      <c r="E383" t="inlineStr">
        <is>
          <t>2026-10-04</t>
        </is>
      </c>
    </row>
    <row r="384">
      <c r="A384" t="inlineStr">
        <is>
          <t>https://cdn.sanity.io/files/b6xulh2p/production/bd5ebba8393e0f969cccdf089192232bd63ec765.pdf</t>
        </is>
      </c>
      <c r="B384" t="inlineStr"/>
      <c r="C384" t="inlineStr"/>
      <c r="D384" t="inlineStr">
        <is>
          <t xml:space="preserve"> Presse-Information Mit airtours &amp; friends die Faszination des Indischen Ozeans entdecken • Luxus-Trainingsakademie bietet neue Eventreihe im November an </t>
        </is>
      </c>
      <c r="E384" t="inlineStr">
        <is>
          <t>2026-10-04</t>
        </is>
      </c>
    </row>
    <row r="385">
      <c r="A385" t="inlineStr">
        <is>
          <t>https://www.fticonsulting.com/-/media/files/us-files/about/global-candidate-data-privacy/global-candidate-data-privacy-notice-2026-danish.pdf?rev=82b7281baea74fd89c52d32f6039025c</t>
        </is>
      </c>
      <c r="B385" t="inlineStr"/>
      <c r="C385" t="inlineStr"/>
      <c r="D385" t="inlineStr">
        <is>
          <t>Februar 2026 Global meddelelse om fortrolighed af ansøgernes data Global meddelelse om fortrolighed af ansøgernes data Indholdsfortegnelse Global meddelelse om fortrolighed af ansøgernes data ........</t>
        </is>
      </c>
      <c r="E385" t="inlineStr">
        <is>
          <t>2026-10-04</t>
        </is>
      </c>
    </row>
    <row r="386">
      <c r="A386" t="inlineStr">
        <is>
          <t>https://cdn.sanity.io/files/b6xulh2p/production/b82ffd742a1182c841da5a5e04c11a1020b6bdff.pdf</t>
        </is>
      </c>
      <c r="B386" t="inlineStr"/>
      <c r="C386" t="inlineStr"/>
      <c r="D386" t="inlineStr">
        <is>
          <t xml:space="preserve"> Presse-Information 200 Mal mehr Luxus: airtours im Winter mit größtem Angebot • Starkes Wachstum im Luxussegment • Luxus-Kreuzfahrten wachsen um 20 Proze</t>
        </is>
      </c>
      <c r="E386" t="inlineStr">
        <is>
          <t>2026-10-04</t>
        </is>
      </c>
    </row>
    <row r="387">
      <c r="A387" t="inlineStr">
        <is>
          <t>https://www.fticonsulting.com/-/media/files/us-files/about/global-candidate-data-privacy/global-candidate-data-privacy-notice-2026-arabic.pdf?rev=1d36830fdacd48ccb814ccac690575a5</t>
        </is>
      </c>
      <c r="B387" t="inlineStr"/>
      <c r="C387" t="inlineStr"/>
      <c r="D387" t="inlineStr">
        <is>
          <t xml:space="preserve"> ‫رفباير ‪2026‬‬ ‫العالم‬ ‫ي‬ ‫إشعار الخصوصية‬ ‫بشأن بيانات المرشحي‬ ‫العالم بشأن بيانات المرشحي‬ </t>
        </is>
      </c>
      <c r="E387" t="inlineStr">
        <is>
          <t>2026-10-04</t>
        </is>
      </c>
    </row>
    <row r="388">
      <c r="A388" t="inlineStr">
        <is>
          <t>https://www.fticonsulting.com/-/media/files/insights/articles/2024/jul/addressing-transition-issues-executive-compensation-planning.pdf?rev=39f13f15a6d144e78239a92c3d7e814a</t>
        </is>
      </c>
      <c r="B388" t="inlineStr"/>
      <c r="C388" t="inlineStr"/>
      <c r="D388" t="inlineStr">
        <is>
          <t xml:space="preserve"> — Addressing “Transition” Issues in Executive Compensation Planning Navigating the Current Operating Environment As current economic conditions cause increasing distress across most real estate secto</t>
        </is>
      </c>
      <c r="E388" t="inlineStr">
        <is>
          <t>2026-10-04</t>
        </is>
      </c>
    </row>
    <row r="389">
      <c r="A389" t="inlineStr">
        <is>
          <t>https://www.fticonsulting.com/-/media/files/insights/brochure/2023/dec/fair-lending-responsible-banking-solutions-brochure.pdf?rev=6c91ecf9b3c54d66ac8b73fd1a41cf70</t>
        </is>
      </c>
      <c r="B389" t="inlineStr"/>
      <c r="C389" t="inlineStr"/>
      <c r="D389" t="inlineStr">
        <is>
          <t>Fair Lending and Responsible Banking Solutions CONSUMER FINANCIAL SERVICES Inequity in the lending and financial markets continues to be a priority focus of regulators. In addition, communities will s</t>
        </is>
      </c>
      <c r="E389" t="inlineStr">
        <is>
          <t>2026-10-04</t>
        </is>
      </c>
    </row>
    <row r="390">
      <c r="A390" t="inlineStr">
        <is>
          <t>https://www.tropical-islands.de/content/dam/mpg/images/compliance/CHG%20Grundsatzerkl%C3%A4rung%202024.pdf.html</t>
        </is>
      </c>
      <c r="B390" t="inlineStr"/>
      <c r="C390" t="inlineStr"/>
      <c r="D390" t="inlineStr">
        <is>
          <t>Grundsatzerklärung zum Lieferkettensorgfaltspﬂichtengesetz (LkSG) 1 Vorwort Die Centaur Holding Germany GmbH („CHG“) wurde 2010 gegründet und ist die deutsche Konzernmuttergesellschaft der Freizeitunt</t>
        </is>
      </c>
      <c r="E390" t="inlineStr">
        <is>
          <t>2026-10-04</t>
        </is>
      </c>
    </row>
    <row r="391">
      <c r="A391" t="inlineStr">
        <is>
          <t>https://www.fticonsulting.com/-/media/files/insights/brochure/2023/dec/fair-lending-responsible-banking-solutions-brochure.pdf</t>
        </is>
      </c>
      <c r="B391" t="inlineStr"/>
      <c r="C391" t="inlineStr"/>
      <c r="D391" t="inlineStr">
        <is>
          <t>Fair Lending and Responsible Banking Solutions CONSUMER FINANCIAL SERVICES Inequity in the lending and financial markets continues to be a priority focus of regulators. In addition, communities will s</t>
        </is>
      </c>
      <c r="E391" t="inlineStr">
        <is>
          <t>2026-10-04</t>
        </is>
      </c>
    </row>
    <row r="392">
      <c r="A392" t="inlineStr">
        <is>
          <t>https://cloud.tui.com/tuicom/images/fileadmin/tuicom/PDF/AGB/AusfuehrlicheReise-Versicherungsbed_Stand_112020-komprimiert.pdf</t>
        </is>
      </c>
      <c r="B392" t="inlineStr">
        <is>
          <t>Ausführliche_Reise-Versicherungsbedingungen_74.Auflage</t>
        </is>
      </c>
      <c r="C392" t="inlineStr"/>
      <c r="D392" t="inlineStr">
        <is>
          <t>74. Auflage Gültig für Neubuchungen ab 01.11.2020 REISE- UND VERSICHERUNGSBEDINGUNGEN n Ausführliche Reisebedingungen der TUI Deutschland GmbH und der Wolters Reisen GmbH (mit Ausnahme der Marken „at</t>
        </is>
      </c>
      <c r="E392" t="inlineStr">
        <is>
          <t>2026-10-04</t>
        </is>
      </c>
    </row>
    <row r="393">
      <c r="A393" t="inlineStr">
        <is>
          <t>https://cloud.tui.com/tuicom/images/fileadmin/pdf/Reisebedingungen/April_Ausfuehrl_Reisebed_So_19_71.Aufl_inkl_Wichtiger_Aenderung_online_.pdf</t>
        </is>
      </c>
      <c r="B393" t="inlineStr"/>
      <c r="C393" t="inlineStr"/>
      <c r="D393" t="inlineStr">
        <is>
          <t>Wichtige Änderung! Anpassung - Anzahlung/Storno Für Buchungen ab dem 01.04.2019 treten nachfolgende Änderungen unserer Ausführlichen Reisebedingungen (nachfolgend AGB) in Kraft: 1. Anzahlung des Reise</t>
        </is>
      </c>
      <c r="E393" t="inlineStr">
        <is>
          <t>2026-10-04</t>
        </is>
      </c>
    </row>
    <row r="394">
      <c r="A394" t="inlineStr">
        <is>
          <t>https://cloud.tui.com/tuicom/images/fileadmin/tuicom/PDF/AGB/AGBs_Wolters_Rundreisen_Belvilla_Ferienhaus_01.11.2020-komprimiert.pdf</t>
        </is>
      </c>
      <c r="B394" t="inlineStr"/>
      <c r="C394" t="inlineStr"/>
      <c r="D394" t="inlineStr">
        <is>
          <t xml:space="preserve">REISEBEDINGUNGEN WOLTERS REISEN GMBH (TUI RUNDREISEN) 74. AUFLAGE | GÜLTIG FÜR NEUBUCHUNGEN AB 01.11.2020 AUSFÜHRLICHE REISEBEDINGUNGEN Wolters Reisen GmbH einen Anspruch auf eine Reisebestätigung in </t>
        </is>
      </c>
      <c r="E394" t="inlineStr">
        <is>
          <t>2026-10-04</t>
        </is>
      </c>
    </row>
    <row r="395">
      <c r="A395" t="inlineStr">
        <is>
          <t>https://cloud.tui.com/tuicom/images/fileadmin/tuicom/PDF/Reisebedingungen/AusfuehrlicheReisebed_So20_Stand_Nov_2019.pdf</t>
        </is>
      </c>
      <c r="B395" t="inlineStr">
        <is>
          <t>Ausführliche Reisebedingungen 73. Auflage</t>
        </is>
      </c>
      <c r="C395" t="inlineStr"/>
      <c r="D395" t="inlineStr">
        <is>
          <t>73. Auflage Gültig für Neubuchungen ab 01.11.2019 REISEBEDINGUNGEN n Ausführliche Reisebedingungen der TUI Deutschland GmbH und der Wolters Reisen GmbH (mit Ausnahme der Marken „atraveo“ und „TUI Vil</t>
        </is>
      </c>
      <c r="E395" t="inlineStr">
        <is>
          <t>2026-10-04</t>
        </is>
      </c>
    </row>
    <row r="396">
      <c r="A396" t="inlineStr">
        <is>
          <t>https://cloud.tui.com/tuicom/images/fileadmin/tuicom/PDF/AGB/AGB_TUIcom_Flug_04.2021-komprimiert.pdf</t>
        </is>
      </c>
      <c r="B396" t="inlineStr">
        <is>
          <t>AGB_TUIcom_Flug_04.2021</t>
        </is>
      </c>
      <c r="C396" t="inlineStr"/>
      <c r="D396" t="inlineStr">
        <is>
          <t xml:space="preserve"> Vermittlerbedingungen der TUI 4U GmbH („AGB“)                      !"# # $ %&amp; '(%)) </t>
        </is>
      </c>
      <c r="E396" t="inlineStr">
        <is>
          <t>2026-10-04</t>
        </is>
      </c>
    </row>
    <row r="397">
      <c r="A397" t="inlineStr">
        <is>
          <t>https://www.tui.com/fileadmin/tuicom/PDF/AGB/AusfuehrlBuchungs_Vers_bed_Stand_Juni_2021.pdf</t>
        </is>
      </c>
      <c r="B397" t="inlineStr"/>
      <c r="C397" t="inlineStr"/>
      <c r="D397" t="inlineStr">
        <is>
          <t xml:space="preserve">75. Auflage Gültig für Neubuchungen ab 15.06.2021 BUCHUNGS- UND VERSICHERUNGSBEDINGUNGEN n Ausführliche Buchungsbedingungen der TUI Deutschland GmbH n Versicherungsbedingungen für TUI, airtours und </t>
        </is>
      </c>
      <c r="E397" t="inlineStr">
        <is>
          <t>2026-10-04</t>
        </is>
      </c>
    </row>
    <row r="398">
      <c r="A398" t="inlineStr">
        <is>
          <t>https://www.tropical-islands.de/content/dam/tib/documents/Whistleblowing%20Channel%20-%20DE.pdf</t>
        </is>
      </c>
      <c r="B398" t="inlineStr">
        <is>
          <t>Whistelblowing</t>
        </is>
      </c>
      <c r="C398" t="inlineStr"/>
      <c r="D398" t="inlineStr">
        <is>
          <t xml:space="preserve"> Whistleblowing-Kanal WENN ETWAS FALSCH LÄUFT, TU DAS RICHTIGE ... TEILE ES MIT! INTEGRITÄT LIEGT IN DER VERANTWORTUNG EINES JEDEN Der Whistleblowing-Kanal steht allen Mitarbeitern, Lieferanten, Diens</t>
        </is>
      </c>
      <c r="E398" t="inlineStr">
        <is>
          <t>2026-10-04</t>
        </is>
      </c>
    </row>
    <row r="399">
      <c r="A399" t="inlineStr">
        <is>
          <t>https://cloud.tui.com/tuicom/images/fileadmin/pdf/Reisebedingungen/TUI_Reisebedingungen_Wi_1920_72.Auflage_ohne_Versicherung.pdf</t>
        </is>
      </c>
      <c r="B399" t="inlineStr">
        <is>
          <t>TUI Reisebedingungen - 72. Auflage</t>
        </is>
      </c>
      <c r="C399" t="inlineStr"/>
      <c r="D399" t="inlineStr">
        <is>
          <t>72. Auflage Gültig für Neubuchungen ab 01.07.2019 REISEBEDINGUNGEN n Ausführliche Reisebedingungen der TUI Deutschland GmbH und der Wolters Reisen GmbH (mit Ausnahme der Marken „atraveo“ und „TUI Vil</t>
        </is>
      </c>
      <c r="E399" t="inlineStr">
        <is>
          <t>2026-10-04</t>
        </is>
      </c>
    </row>
    <row r="400">
      <c r="A400" t="inlineStr">
        <is>
          <t>https://cloud.tui.com/tuicom/images/fileadmin/tuicom/PDF/Vermittlerbedingungen/Vermittlerbedingungen_der_TUI_Deutschland_21.08.19.pdf</t>
        </is>
      </c>
      <c r="B400" t="inlineStr">
        <is>
          <t>Microsoft Word - Vermittlerbedingungen der TUI Deutschland- Online_clean 21.08.19</t>
        </is>
      </c>
      <c r="C400" t="inlineStr"/>
      <c r="D400" t="inlineStr">
        <is>
          <t>Vermittlerbedingungen der TUI Deutschland GmbH - Online Lieber Kunde, die nachfolgenden Bestimmungen gelten für die Vermittlung von Touristikleistungen von Drittanbietern durch TUI Deutschland GmbH (T</t>
        </is>
      </c>
      <c r="E400" t="inlineStr">
        <is>
          <t>2026-10-04</t>
        </is>
      </c>
    </row>
    <row r="401">
      <c r="A401" t="inlineStr">
        <is>
          <t>https://www.tropical-islands.de/content/dam/tib/documents/lageplan-resort/TI_Abrei%C3%9Fblock-Lageplan-Resort-DE_v3-22.pdf</t>
        </is>
      </c>
      <c r="B401" t="inlineStr">
        <is>
          <t>ISO 15930 - Electronic document file format for prepress digital data exchange (PDF/X)</t>
        </is>
      </c>
      <c r="C401" t="inlineStr"/>
      <c r="D401" t="inlineStr">
        <is>
          <t xml:space="preserve"> </t>
        </is>
      </c>
      <c r="E401" t="inlineStr">
        <is>
          <t>2026-10-04</t>
        </is>
      </c>
    </row>
    <row r="402">
      <c r="A402" t="inlineStr">
        <is>
          <t>https://www.tropical-islands.de/content/dam/tib/documents/Hinweisgeberschutzgesetz_v1_24.pdf</t>
        </is>
      </c>
      <c r="B402" t="inlineStr"/>
      <c r="C402" t="inlineStr"/>
      <c r="D402" t="inlineStr">
        <is>
          <t xml:space="preserve"> WENN ET WAS FALSCH LÄUFT, TU DAS RICHTIGE ... TEILE ES MIT! INTEGRITÄT LIEGT IN DER VERANTWORTUNG EINES </t>
        </is>
      </c>
      <c r="E402" t="inlineStr">
        <is>
          <t>2026-10-04</t>
        </is>
      </c>
    </row>
    <row r="403">
      <c r="A403" t="inlineStr">
        <is>
          <t>https://cdn.sanity.io/files/b6xulh2p/production/08076ac8df4f16cc45567d6ed809f5a2ca455105.pdf</t>
        </is>
      </c>
      <c r="B403" t="inlineStr"/>
      <c r="C403" t="inlineStr"/>
      <c r="D403" t="inlineStr">
        <is>
          <t xml:space="preserve"> Presse-Information Einmalige Erlebnisse in der Wildnis von Alaska – airtours nimmt neue Destination ins Portfolio auf • Programmneuheiten für die Wintersaison </t>
        </is>
      </c>
      <c r="E403" t="inlineStr">
        <is>
          <t>2026-10-04</t>
        </is>
      </c>
    </row>
    <row r="404">
      <c r="A404" t="inlineStr">
        <is>
          <t>https://maldives.ru/img/Arrival%20Card.pdf</t>
        </is>
      </c>
      <c r="B404" t="inlineStr"/>
      <c r="C404" t="inlineStr"/>
      <c r="D404" t="inlineStr">
        <is>
          <t xml:space="preserve">Only for Foreigners Oo€Good aqor oOdo8 6arof'lpnLuorf'&amp;g ou@rb lnstructions ARRIVAL CARD </t>
        </is>
      </c>
      <c r="E404" t="inlineStr">
        <is>
          <t>2026-10-04</t>
        </is>
      </c>
    </row>
    <row r="405">
      <c r="A405" t="inlineStr">
        <is>
          <t>https://maldives.ru/doc/pamyatka-po-shri-lanke-2.pdf</t>
        </is>
      </c>
      <c r="B405" t="inlineStr">
        <is>
          <t>Памятка туриста</t>
        </is>
      </c>
      <c r="C405" t="inlineStr"/>
      <c r="D405" t="inlineStr">
        <is>
          <t xml:space="preserve">ǂƺƲ-ƵƪƷƴƪ ƹǊǖǩǜǔǊǜǝǚǒǛǜǊ ƹƯƺƯƮƸƼǄƯƱƮƸƶƬƪǇƺƸƹƸƺƼ ƸǋǚǊǣǊǏǖ ƬǊǢǏ ǌǗǒǖǊǗǒǏ Ƭ ǊǧǚǘǙǘǚǜǊǟ ǝǐǏǛǜǘǡǏǗǥ ǖǏǚǥ Ǚǘ ǎǘǛǖǘǜǚǝ ǙǊǛǛǊǐǒǚǘǌ Ǚǚǒ ǌǟǘǎǏ ǌ ǑǎǊǗǒǏ ǊǧǚǘǙǘǚǜǊ. ƺǊǛǛǡǒǜǥǌǊǓǜǏ ǌǚǏǖǩ Ǚǚǒǋǥǜǒǩ ǌ ǊǧǚǘǙǘǚǜ Ǜ </t>
        </is>
      </c>
      <c r="E405" t="inlineStr">
        <is>
          <t>2026-10-04</t>
        </is>
      </c>
    </row>
    <row r="406">
      <c r="A406" t="inlineStr">
        <is>
          <t>https://media.dnatatravel.com/media/taijxajb/dnata_uae_policy-wording_covid19-english.pdf</t>
        </is>
      </c>
      <c r="B406" t="inlineStr">
        <is>
          <t>Terms and Conditions - United Arab Emirates</t>
        </is>
      </c>
      <c r="C406" t="inlineStr"/>
      <c r="D406" t="inlineStr">
        <is>
          <t xml:space="preserve"> Please click here for Arabic Language ‫ ﻓرع دﺑﻲ‬- ‫أﻣﯾرﯾﻛﺎن ھوم أﺷوراﻧس ﻛوﻣﺑﺎﻧﻲ‬ American Home Assurance Company (Dubai Br.) One Sheikh Zayed Road, Trade Center First, Floor 27 The H Hotel Complex, P</t>
        </is>
      </c>
      <c r="E406" t="inlineStr">
        <is>
          <t>2026-10-04</t>
        </is>
      </c>
    </row>
    <row r="407">
      <c r="A407" t="inlineStr">
        <is>
          <t>https://media.dnatatravel.com/media/yxsnpjqf/aig_travel_guard_policy_wording.pdf</t>
        </is>
      </c>
      <c r="B407" t="inlineStr"/>
      <c r="C407" t="inlineStr"/>
      <c r="D407" t="inlineStr">
        <is>
          <t>‫ ﻓرع دﺑﻲ‬- ‫أﻣﯾرﯾﻛﺎن ھوم أﺷوراﻧس ﻛوﻣﺑﺎﻧﻲ‬ American Home Assurance Company (Dubai Br.) One Sheikh Zayed Road, Trade Center First, Floor 27 The H Hotel Complex, PO Box 40569, Dubai, UAE T +9714509 6111</t>
        </is>
      </c>
      <c r="E407" t="inlineStr">
        <is>
          <t>2026-10-04</t>
        </is>
      </c>
    </row>
    <row r="408">
      <c r="A408" t="inlineStr">
        <is>
          <t>https://maldives.ru/upload/iblock/ae5/evuqyu9fscsmkcgiwk5oqvmecq50f1kg/Instruktsiya-po-zapolneniyu-IMUGA.pdf</t>
        </is>
      </c>
      <c r="B408" t="inlineStr"/>
      <c r="C408" t="inlineStr"/>
      <c r="D408" t="inlineStr">
        <is>
          <t>Всем туристам, прибывающим на Мальдивские острова, необходимо заполнить ON-Line декларацию не ранее, чем за 96 часов до вылета. Загрузите фото паспорта, и данные подтянуться автоматически Или пропусти</t>
        </is>
      </c>
      <c r="E408" t="inlineStr">
        <is>
          <t>2026-10-04</t>
        </is>
      </c>
    </row>
    <row r="409">
      <c r="A409" t="inlineStr">
        <is>
          <t>https://maldives.ru/upload/iblock/d3c/lpwmjvo8u1zv10w1xhc7jurzzd7u8vsx/CIP-Lounge.pdf</t>
        </is>
      </c>
      <c r="B409" t="inlineStr">
        <is>
          <t>CIP Lounge</t>
        </is>
      </c>
      <c r="C409" t="inlineStr"/>
      <c r="D409" t="inlineStr">
        <is>
          <t xml:space="preserve"> памятка туриста VIP-услуги в аэропорту Мале (CIP) </t>
        </is>
      </c>
      <c r="E409" t="inlineStr">
        <is>
          <t>2026-10-04</t>
        </is>
      </c>
    </row>
    <row r="410">
      <c r="A410" t="inlineStr">
        <is>
          <t>https://maldives.ru/upload/iblock/aa2/y9o24xm4iit8l98d1dkx8wndjnn3mr6z/maldives_memo_29april.pdf</t>
        </is>
      </c>
      <c r="B410" t="inlineStr"/>
      <c r="C410" t="inlineStr"/>
      <c r="D410" t="inlineStr">
        <is>
          <t>МАЛЬДИВСКИЕ ОСТРОВА Памятка туриста КОНТАКТНЫЕ ТЕЛЕФОНЫ 1-04-2Игорь В международном аэропорту Мале Velana 0-04-48 International вас встречает представитель компании Мальдивиана. Вас проводят к предста</t>
        </is>
      </c>
      <c r="E410" t="inlineStr">
        <is>
          <t>2026-10-04</t>
        </is>
      </c>
    </row>
    <row r="411">
      <c r="A411" t="inlineStr">
        <is>
          <t>http://www.dnatatravel.com/v2/build/docs/BookingConditions/AIGPolicyWording.pdf</t>
        </is>
      </c>
      <c r="B411" t="inlineStr"/>
      <c r="C411" t="inlineStr"/>
      <c r="D411" t="inlineStr">
        <is>
          <t>‫ ﻓرع دﺑﻲ‬- ‫أﻣﯾرﯾﻛﺎن ھوم أﺷوراﻧس ﻛوﻣﺑﺎﻧﻲ‬ American Home Assurance Company (Dubai Br.) One Sheikh Zayed Road, Trade Center First, Floor 27 The H Hotel Complex, PO Box 40569, Dubai, UAE T +9714509 6111</t>
        </is>
      </c>
      <c r="E411" t="inlineStr">
        <is>
          <t>2026-10-04</t>
        </is>
      </c>
    </row>
    <row r="412">
      <c r="A412" t="inlineStr">
        <is>
          <t>http://www.hankyu-travel.co.jp/pdf/kaiji.pdf</t>
        </is>
      </c>
      <c r="B412" t="inlineStr"/>
      <c r="C412" t="inlineStr"/>
      <c r="D412" t="inlineStr">
        <is>
          <t xml:space="preserve"> 個 人 情 報 開 示 申 請 書 PMS-FM- 011（20210801） 株式会社 阪急交通社 御中 申込日 ： 年 月 日 フリガナ 生年 </t>
        </is>
      </c>
      <c r="E412" t="inlineStr">
        <is>
          <t>2026-10-04</t>
        </is>
      </c>
    </row>
    <row r="413">
      <c r="A413" t="inlineStr">
        <is>
          <t>https://maldives.ru/upload/iblock/099/caso1i7yjebtw5zjbpbvkljed9w8jjn2/pamyatka_po_turczii.pdf</t>
        </is>
      </c>
      <c r="B413" t="inlineStr"/>
      <c r="C413" t="inlineStr"/>
      <c r="D413" t="inlineStr">
        <is>
          <t>ТУРЦИЯ Памятка туриста ПЕРЕД ВЫЛЕТОМ Перед вылетом в Турцию, проверьте, пожалуйста, наличие следующих документов: ✓ заграничные паспорта со сроком действия минимум 4 месяца (120 дней); электронные ави</t>
        </is>
      </c>
      <c r="E413" t="inlineStr">
        <is>
          <t>2026-10-04</t>
        </is>
      </c>
    </row>
    <row r="414">
      <c r="A414" t="inlineStr">
        <is>
          <t>https://maldives.ru/doc/pdf/hotels/FCO%20Sales%20Fact-Sheet%202021.pdf</t>
        </is>
      </c>
      <c r="B414" t="inlineStr"/>
      <c r="C414" t="inlineStr"/>
      <c r="D414" t="inlineStr">
        <is>
          <t xml:space="preserve"> R E STAU R A N TS &amp; B A R S ( c o n t ) L E C A R D I N A L R E S TAU R A N T Daily buffet breakfast off</t>
        </is>
      </c>
      <c r="E414" t="inlineStr">
        <is>
          <t>2026-10-04</t>
        </is>
      </c>
    </row>
    <row r="415">
      <c r="A415" t="inlineStr">
        <is>
          <t>https://store.pac.ru/content/docs/cruise/Explora_ANTHOLOGY_BY_FRANCK_GARANGER_Menu.pdf</t>
        </is>
      </c>
      <c r="B415" t="inlineStr">
        <is>
          <t>ANTHOLOGY BY FRANCK GARANGER</t>
        </is>
      </c>
      <c r="C415" t="inlineStr"/>
      <c r="D415" t="inlineStr">
        <is>
          <t xml:space="preserve">ANTHOLOGY BY FRANCK GARANGER Дегустационное меню в итальянском стиле из 7 курсов, созданное под руководством шеф-повара Franck Garanger специально для ресторана Anthology 1 RICORDO DEL MARE </t>
        </is>
      </c>
      <c r="E415" t="inlineStr">
        <is>
          <t>2026-10-04</t>
        </is>
      </c>
    </row>
    <row r="416">
      <c r="A416" t="inlineStr">
        <is>
          <t>https://maldives.ru/upload/iblock/3e2/9vekxbtrplyhm2bxr7nvu097ogetc2e2/CORNELIA-DIAMOND.pdf</t>
        </is>
      </c>
      <c r="B416" t="inlineStr"/>
      <c r="C416" t="inlineStr"/>
      <c r="D416" t="inlineStr">
        <is>
          <t xml:space="preserve">CORNELIA DIAMOND GOLF RESORT &amp; SPA 2026 КОНЦЕПТ ЛЕТНЕГО СЕЗОНА (с 5 Мая по 15 Октября) ISO 50001 ISO 22000 ISO 9001 ISO 14001 CORNELIA DIAMOND GOLF RESORT &amp; </t>
        </is>
      </c>
      <c r="E416" t="inlineStr">
        <is>
          <t>2026-10-04</t>
        </is>
      </c>
    </row>
    <row r="417">
      <c r="A417" t="inlineStr">
        <is>
          <t>https://maldives.ru/doc/pdf/hotels/FACTSHEET%20Denis%20Island%202018-11-27.pdf</t>
        </is>
      </c>
      <c r="B417" t="inlineStr"/>
      <c r="C417" t="inlineStr"/>
      <c r="D417" t="inlineStr">
        <is>
          <t xml:space="preserve"> 7° South Ltd Tel: (+248) 4 29 28 00 Head Office: Kingsgate Travel Centre Fax: (+248) 4 29 28 99 Independence Avenue, Victoria E-mail: 7south@7south.net </t>
        </is>
      </c>
      <c r="E417" t="inlineStr">
        <is>
          <t>2026-10-04</t>
        </is>
      </c>
    </row>
    <row r="418">
      <c r="A418" t="inlineStr">
        <is>
          <t>https://maldives.ru/upload/iblock/022/y2wlgtv9xzu5788j6yobo9lufl6xyce7/GLORIA-HOTELS.pdf</t>
        </is>
      </c>
      <c r="B418" t="inlineStr"/>
      <c r="C418" t="inlineStr"/>
      <c r="D418" t="inlineStr">
        <is>
          <t xml:space="preserve"> ИНФОРМАЦИОННЫЙ КАТАЛОГ Л Е ТО 2026 - ЗИМА 2026 / 2027 ПОДРОБНЕЕ СОДЕРЖАНИЕ GLORIA SERENITY RESORT ОБЩАЯ ИНФОРМАЦИЯ 03 ДОБРО ПОЖАЛОВАТЬ В GLORIA HOTELS &amp; RESORTS! РАЗМЕЩЕНИЕ 04-10 ТАБЛИ</t>
        </is>
      </c>
      <c r="E418" t="inlineStr">
        <is>
          <t>2026-10-04</t>
        </is>
      </c>
    </row>
    <row r="419">
      <c r="A419" t="inlineStr">
        <is>
          <t>https://maldives.ru/doc/form-summary.pdf</t>
        </is>
      </c>
      <c r="B419" t="inlineStr"/>
      <c r="C419" t="inlineStr"/>
      <c r="D419" t="inlineStr">
        <is>
          <t xml:space="preserve"> Mauritius All-in-One Travel Digital Form Traveller Passenger Type: Non Citizen Personal Information Title: mrs Last (Family) Name: First (Given) Name: Middle Initial: SOKOLOVA IRINA Sex: female </t>
        </is>
      </c>
      <c r="E419" t="inlineStr">
        <is>
          <t>2026-10-04</t>
        </is>
      </c>
    </row>
    <row r="420">
      <c r="A420" t="inlineStr">
        <is>
          <t>https://maldives.ru/upload/iblock/66d/sx0vlvtq9yfjwfnxnx868cs40ukvbbvz/Pamyatka-po-Mavrikiyu.pdf</t>
        </is>
      </c>
      <c r="B420" t="inlineStr">
        <is>
          <t>Презентация PowerPoint</t>
        </is>
      </c>
      <c r="C420" t="inlineStr"/>
      <c r="D420" t="inlineStr">
        <is>
          <t xml:space="preserve">МАВРИКИЙ Памятка туриста ПЕРЕД ОТЪЕЗДОМ В АЭРОПОРТ Обращаем В аше внимание! В аэропортах ужесточены меры по досмотру пассажиров при входе в здание аэропорта. Рассчитывайте время прибытия в аэропорт с </t>
        </is>
      </c>
      <c r="E420" t="inlineStr">
        <is>
          <t>2026-10-04</t>
        </is>
      </c>
    </row>
    <row r="421">
      <c r="A421" t="inlineStr">
        <is>
          <t>https://d1l3wviaauwkfu.cloudfront.net/2026/04/Shoreline-Food.pdf</t>
        </is>
      </c>
      <c r="B421" t="inlineStr">
        <is>
          <t>PowerPoint Presentation</t>
        </is>
      </c>
      <c r="C421" t="inlineStr"/>
      <c r="D421" t="inlineStr">
        <is>
          <t xml:space="preserve">Starters Spicy Duck Liver Terrine foie gras, mojito gel, toasted brioche, 38 |sp|a|d|g| berries, balsamic jam and peri peri Roasted Beetroot Carpaccio pickled mushrooms, green apple, 31 |n|d|v| </t>
        </is>
      </c>
      <c r="E421" t="inlineStr">
        <is>
          <t>2026-10-04</t>
        </is>
      </c>
    </row>
    <row r="422">
      <c r="A422" t="inlineStr">
        <is>
          <t>https://d1l3wviaauwkfu.cloudfront.net/2026/01/Shoreline-Food-Menu-2025.pdf</t>
        </is>
      </c>
      <c r="B422" t="inlineStr">
        <is>
          <t>PowerPoint Presentation</t>
        </is>
      </c>
      <c r="C422" t="inlineStr"/>
      <c r="D422" t="inlineStr">
        <is>
          <t xml:space="preserve">Starters Spicy Duck Liver Terrine foie gras, mojito gel, toasted brioche, 38 |sp|a|d|g| berries, balsamic jam and peri peri Roasted Beetroot Carpaccio pickled mushrooms, green apple, 31 |n|d|v| </t>
        </is>
      </c>
      <c r="E422" t="inlineStr">
        <is>
          <t>2026-10-04</t>
        </is>
      </c>
    </row>
    <row r="423">
      <c r="A423" t="inlineStr">
        <is>
          <t>https://dra0pipbd8ype.cloudfront.net/2021/12/VilaChristmasEveGalaMenu2021-min.pdf</t>
        </is>
      </c>
      <c r="B423" t="inlineStr"/>
      <c r="C423" t="inlineStr"/>
      <c r="D423" t="inlineStr">
        <is>
          <t xml:space="preserve"> CHRISTMAS EVE GALA DINNER BUFFET 2021 BREAD STATION A bright selection of bread from different flavors and Country’s Also Gluten free available SOUP Chestnut cream soup with smoke</t>
        </is>
      </c>
      <c r="E423" t="inlineStr">
        <is>
          <t>2026-10-04</t>
        </is>
      </c>
    </row>
    <row r="424">
      <c r="A424" t="inlineStr">
        <is>
          <t>https://amilla.com/wp-content/uploads/Shyam.K.C.pdf</t>
        </is>
      </c>
      <c r="B424" t="inlineStr"/>
      <c r="C424" t="inlineStr">
        <is>
          <t>purged: foreign dubai,nepal</t>
        </is>
      </c>
      <c r="D424" t="inlineStr"/>
      <c r="E424" t="inlineStr">
        <is>
          <t>2026-10-05</t>
        </is>
      </c>
    </row>
    <row r="425">
      <c r="A425" t="inlineStr">
        <is>
          <t>https://d1vp8nomjxwyf1.cloudfront.net/wp-content/uploads/sites/212/2017/07/21144133/Diamonds-Resorts_Gentleman-Italia-Top-Hotels-Resorts_Nov-2018.pdf</t>
        </is>
      </c>
      <c r="B425" t="inlineStr"/>
      <c r="C425" t="inlineStr">
        <is>
          <t>purged: foreign zanzibar</t>
        </is>
      </c>
      <c r="D425" t="inlineStr"/>
      <c r="E425" t="inlineStr">
        <is>
          <t>2026-10-05</t>
        </is>
      </c>
    </row>
    <row r="426">
      <c r="A426" t="inlineStr">
        <is>
          <t>https://d1vp8nomjxwyf1.cloudfront.net/wp-content/uploads/sites/110/2017/03/10145702/DiamondsMaldives_TMA-Inflight_02_2016.pdf</t>
        </is>
      </c>
      <c r="B426" t="inlineStr"/>
      <c r="C426" t="inlineStr">
        <is>
          <t>purged: foreign zanzibar,kenya,mozambique</t>
        </is>
      </c>
      <c r="D426" t="inlineStr"/>
      <c r="E426" t="inlineStr">
        <is>
          <t>2026-10-05</t>
        </is>
      </c>
    </row>
    <row r="427">
      <c r="A427" t="inlineStr">
        <is>
          <t>https://www.cenizaro.com/docs/maldives-fm/TRML_The_Beach_Bar_Tapas_-_28.06.25.pdf</t>
        </is>
      </c>
      <c r="B427" t="inlineStr"/>
      <c r="C427" t="inlineStr">
        <is>
          <t>purged: foreign turkey</t>
        </is>
      </c>
      <c r="D427" t="inlineStr"/>
      <c r="E427" t="inlineStr">
        <is>
          <t>2026-10-05</t>
        </is>
      </c>
    </row>
    <row r="428">
      <c r="A428" t="inlineStr">
        <is>
          <t>https://www.cenizaro.com/docs/maldives-fm/Hi-tea_menu_-_28.06.25.pdf</t>
        </is>
      </c>
      <c r="B428" t="inlineStr"/>
      <c r="C428" t="inlineStr">
        <is>
          <t>purged: foreign kenya</t>
        </is>
      </c>
      <c r="D428" t="inlineStr"/>
      <c r="E428" t="inlineStr">
        <is>
          <t>2026-10-05</t>
        </is>
      </c>
    </row>
    <row r="429">
      <c r="A429" t="inlineStr">
        <is>
          <t>https://www.nivadhigali.com/wp-content/uploads/2026/10/LIMEDhigalkiSpaPricelistHighWeb.pdf</t>
        </is>
      </c>
      <c r="B429" t="inlineStr"/>
      <c r="C429" t="inlineStr">
        <is>
          <t>purged: foreign bali</t>
        </is>
      </c>
      <c r="D429" t="inlineStr"/>
      <c r="E429" t="inlineStr">
        <is>
          <t>2026-10-05</t>
        </is>
      </c>
    </row>
    <row r="430">
      <c r="A430" t="inlineStr">
        <is>
          <t>https://www.nivadhigali.com/wp-content/uploads/2026/08/LIMEDhigalkiSpaPricelistLow.pdf</t>
        </is>
      </c>
      <c r="B430" t="inlineStr"/>
      <c r="C430" t="inlineStr">
        <is>
          <t>purged: foreign bali</t>
        </is>
      </c>
      <c r="D430" t="inlineStr"/>
      <c r="E430" t="inlineStr">
        <is>
          <t>2026-10-05</t>
        </is>
      </c>
    </row>
    <row r="431">
      <c r="A431" t="inlineStr">
        <is>
          <t>https://www.nivadhigali.com/wp-content/uploads/2026/07/LIMEDhigalkiSpaPricelistLow-1.pdf</t>
        </is>
      </c>
      <c r="B431" t="inlineStr"/>
      <c r="C431" t="inlineStr">
        <is>
          <t>purged: foreign bali</t>
        </is>
      </c>
      <c r="D431" t="inlineStr"/>
      <c r="E431" t="inlineStr">
        <is>
          <t>2026-10-05</t>
        </is>
      </c>
    </row>
    <row r="432">
      <c r="A432" t="inlineStr">
        <is>
          <t>https://heritancehotels.eme-devops.com/2026/09/Wedding-Page-IND.pdf</t>
        </is>
      </c>
      <c r="B432" t="inlineStr">
        <is>
          <t>Wedding Page IND</t>
        </is>
      </c>
      <c r="C432" t="inlineStr">
        <is>
          <t>purged: foreign sri lanka</t>
        </is>
      </c>
      <c r="D432" t="inlineStr"/>
      <c r="E432" t="inlineStr">
        <is>
          <t>2026-10-05</t>
        </is>
      </c>
    </row>
    <row r="433">
      <c r="A433" t="inlineStr">
        <is>
          <t>https://heritancehotels.eme-devops.com/2025/01/Heritance-Hotels-Labour_Nondiscrimination-Policy-V2.pdf</t>
        </is>
      </c>
      <c r="B433" t="inlineStr"/>
      <c r="C433" t="inlineStr">
        <is>
          <t>purged: foreign sri lanka</t>
        </is>
      </c>
      <c r="D433" t="inlineStr"/>
      <c r="E433" t="inlineStr">
        <is>
          <t>2026-10-05</t>
        </is>
      </c>
    </row>
    <row r="434">
      <c r="A434" t="inlineStr">
        <is>
          <t>https://hotel.hardrock.com/maldives/files/6016/IVD-Menu.pdf</t>
        </is>
      </c>
      <c r="B434" t="inlineStr">
        <is>
          <t>IVD Breakfast</t>
        </is>
      </c>
      <c r="C434" t="inlineStr">
        <is>
          <t>purged: foreign turkey</t>
        </is>
      </c>
      <c r="D434" t="inlineStr"/>
      <c r="E434" t="inlineStr">
        <is>
          <t>2026-10-05</t>
        </is>
      </c>
    </row>
    <row r="435">
      <c r="A435" t="inlineStr">
        <is>
          <t>https://hotel.hardrock.com/maldives/files/6016/E&amp;B_Lunch_Menu_A3_2026.06.24.pdf</t>
        </is>
      </c>
      <c r="B435" t="inlineStr">
        <is>
          <t>E&amp;B Lunch Menu A3</t>
        </is>
      </c>
      <c r="C435" t="inlineStr">
        <is>
          <t>purged: foreign cancun</t>
        </is>
      </c>
      <c r="D435" t="inlineStr"/>
      <c r="E435" t="inlineStr">
        <is>
          <t>2026-10-05</t>
        </is>
      </c>
    </row>
    <row r="436">
      <c r="A436" t="inlineStr">
        <is>
          <t>https://hotel.hardrock.com/maldives/files/6016/E&amp;B_Beverage_2026.04.05.pdf</t>
        </is>
      </c>
      <c r="B436" t="inlineStr">
        <is>
          <t>E&amp;B Beverage A3</t>
        </is>
      </c>
      <c r="C436" t="inlineStr">
        <is>
          <t>purged: foreign singapore</t>
        </is>
      </c>
      <c r="D436" t="inlineStr"/>
      <c r="E436" t="inlineStr">
        <is>
          <t>2026-10-05</t>
        </is>
      </c>
    </row>
    <row r="437">
      <c r="A437" t="inlineStr">
        <is>
          <t>https://hotel.hardrock.com/maldives/files/6016/Sessions_Beverage_2026.04.05.pdf</t>
        </is>
      </c>
      <c r="B437" t="inlineStr">
        <is>
          <t>Sessions Beverage A3</t>
        </is>
      </c>
      <c r="C437" t="inlineStr">
        <is>
          <t>purged: foreign singapore</t>
        </is>
      </c>
      <c r="D437" t="inlineStr"/>
      <c r="E437" t="inlineStr">
        <is>
          <t>2026-10-05</t>
        </is>
      </c>
    </row>
    <row r="438">
      <c r="A438" t="inlineStr">
        <is>
          <t>https://so-hotels.com/wp-content/uploads/sites/19/2026/05/so_paris_press-release_j.simone_FR.pdf</t>
        </is>
      </c>
      <c r="B438" t="inlineStr"/>
      <c r="C438" t="inlineStr">
        <is>
          <t>purged: foreign bangkok,dubai,paris</t>
        </is>
      </c>
      <c r="D438" t="inlineStr"/>
      <c r="E438" t="inlineStr">
        <is>
          <t>2026-10-05</t>
        </is>
      </c>
    </row>
    <row r="439">
      <c r="A439" t="inlineStr">
        <is>
          <t>https://so-hotels.com/wp-content/uploads/sites/19/2026/02/so_global_press-release_suites_DE.pdf</t>
        </is>
      </c>
      <c r="B439" t="inlineStr"/>
      <c r="C439" t="inlineStr">
        <is>
          <t>purged: foreign dubai</t>
        </is>
      </c>
      <c r="D439" t="inlineStr"/>
      <c r="E439" t="inlineStr">
        <is>
          <t>2026-10-05</t>
        </is>
      </c>
    </row>
    <row r="440">
      <c r="A440" t="inlineStr">
        <is>
          <t>https://so-hotels.com/wp-content/uploads/sites/19/2026/02/so_global_press-release_suites_EN.pdf</t>
        </is>
      </c>
      <c r="B440" t="inlineStr"/>
      <c r="C440" t="inlineStr">
        <is>
          <t>purged: foreign dubai</t>
        </is>
      </c>
      <c r="D440" t="inlineStr"/>
      <c r="E440" t="inlineStr">
        <is>
          <t>2026-10-05</t>
        </is>
      </c>
    </row>
    <row r="441">
      <c r="A441" t="inlineStr">
        <is>
          <t>https://so-hotels.com/wp-content/uploads/sites/19/2026/01/so_paris_press-release_galette-des-rois-2026_FR.pdf</t>
        </is>
      </c>
      <c r="B441" t="inlineStr"/>
      <c r="C441" t="inlineStr">
        <is>
          <t>purged: foreign bangkok,dubai,paris</t>
        </is>
      </c>
      <c r="D441" t="inlineStr"/>
      <c r="E441" t="inlineStr">
        <is>
          <t>2026-10-05</t>
        </is>
      </c>
    </row>
    <row r="442">
      <c r="A442" t="inlineStr">
        <is>
          <t>https://hotel.hardrock.com/maldives/files/6016/HRH-AI-Premium-Drinks-Menu.pdf</t>
        </is>
      </c>
      <c r="B442" t="inlineStr">
        <is>
          <t>HRH AI Premium Drinks Menu</t>
        </is>
      </c>
      <c r="C442" t="inlineStr">
        <is>
          <t>purged: foreign singapore,new york</t>
        </is>
      </c>
      <c r="D442" t="inlineStr"/>
      <c r="E442" t="inlineStr">
        <is>
          <t>2026-10-05</t>
        </is>
      </c>
    </row>
    <row r="443">
      <c r="A443" t="inlineStr">
        <is>
          <t>https://www.vakkarumaldives.com/pdfs/dining-restaurant-menus/onu-menu.pdf</t>
        </is>
      </c>
      <c r="B443" t="inlineStr"/>
      <c r="C443" t="inlineStr">
        <is>
          <t>purged: foreign phuket,vietnam</t>
        </is>
      </c>
      <c r="D443" t="inlineStr"/>
      <c r="E443" t="inlineStr">
        <is>
          <t>2026-10-05</t>
        </is>
      </c>
    </row>
    <row r="444">
      <c r="A444" t="inlineStr">
        <is>
          <t>https://www.kandolhu.com/wp-content/uploads/2026/08/Oh-La-La-Magazine-January-2017.pdf</t>
        </is>
      </c>
      <c r="B444" t="inlineStr"/>
      <c r="C444" t="inlineStr">
        <is>
          <t>purged: foreign abu dhabi</t>
        </is>
      </c>
      <c r="D444" t="inlineStr"/>
      <c r="E444" t="inlineStr">
        <is>
          <t>2026-10-05</t>
        </is>
      </c>
    </row>
    <row r="445">
      <c r="A445" t="inlineStr">
        <is>
          <t>https://de87ve0y4m3tc.cloudfront.net/comohotels.dev.cendynecommerce.com-2459770069/cms/pressroom/cci_groups_and_events_fact_sheet.pdf</t>
        </is>
      </c>
      <c r="B445" t="inlineStr"/>
      <c r="C445" t="inlineStr">
        <is>
          <t>purged: foreign bangkok,bali,fiji,london</t>
        </is>
      </c>
      <c r="D445" t="inlineStr"/>
      <c r="E445" t="inlineStr">
        <is>
          <t>2026-10-05</t>
        </is>
      </c>
    </row>
    <row r="446">
      <c r="A446" t="inlineStr">
        <is>
          <t>https://d18slle4wlf9ku.cloudfront.net/cinnamon2.dev.cendynecommerce.com-1099126695/cms/pressroom/investor_presentation_q1_2025.pdf</t>
        </is>
      </c>
      <c r="B446" t="inlineStr">
        <is>
          <t>JOHN KEELLS HOLDINGS PLC  INVESTOR RELATIONS WEBINAR</t>
        </is>
      </c>
      <c r="C446" t="inlineStr"/>
      <c r="D446" t="inlineStr">
        <is>
          <t xml:space="preserve">JKH Investor Presentation Review of Q1 2024/25 15 August 2024 Version 3.0 EBITDA: For the quarter ended 30 June EBITDA* Q1 2024/25 Q1 2023/24 Variance Variance % </t>
        </is>
      </c>
      <c r="E446" t="inlineStr">
        <is>
          <t>2026-10-05</t>
        </is>
      </c>
    </row>
    <row r="447">
      <c r="A447" t="inlineStr">
        <is>
          <t>https://d18slle4wlf9ku.cloudfront.net/www.cinnamonhotels.com-1302818674/cms/pressroom/statement_for_website_adoption_of_policies.pdf</t>
        </is>
      </c>
      <c r="B447" t="inlineStr">
        <is>
          <t>Statement for Website - Adoption of Policies.docx</t>
        </is>
      </c>
      <c r="C447" t="inlineStr"/>
      <c r="D447" t="inlineStr">
        <is>
          <t>Corporate Governance requirements applicable in respect of entities specified in Section 9 of the Listing Rules of the Colombo Stock Exchange Rule 9.2 Policies This disclosure is to comply with Rule 9</t>
        </is>
      </c>
      <c r="E447" t="inlineStr">
        <is>
          <t>2026-10-05</t>
        </is>
      </c>
    </row>
    <row r="448">
      <c r="A448" t="inlineStr">
        <is>
          <t>https://d18slle4wlf9ku.cloudfront.net/www.cinnamonhotels.com-1302818674/cms/pressroom/asian_hotels_properties_plc_annual_report_2425.pdf</t>
        </is>
      </c>
      <c r="B448" t="inlineStr"/>
      <c r="C448" t="inlineStr"/>
      <c r="D448" t="inlineStr">
        <is>
          <t>A Celebtion In Evy Welcome ASIAN HOTELS AND PROPERTIES PLC | ANNUAL REPORT 2024/25 Asian Hotels and Properties PLC, we invite you to immerse yourself in the perfect blend of luxury, comfort, and aut</t>
        </is>
      </c>
      <c r="E448" t="inlineStr">
        <is>
          <t>2026-10-05</t>
        </is>
      </c>
    </row>
    <row r="449">
      <c r="A449" t="inlineStr">
        <is>
          <t>https://d18slle4wlf9ku.cloudfront.net/cinnamon2.dev.cendynecommerce.com-1099126695/cms/pressroom/cinnamon_life_congress_brochure.pdf</t>
        </is>
      </c>
      <c r="B449" t="inlineStr">
        <is>
          <t>Congress Brochure_Lo-Res</t>
        </is>
      </c>
      <c r="C449" t="inlineStr"/>
      <c r="D449" t="inlineStr">
        <is>
          <t>ICONIC SPACES ALL IN ONE DESTINATION STRATEGIC LOCATION OFFERS UNMATCHED ACCESSIBILITY Cinnamon Life at City of Dreams Sri Lanka is South Asia's premier meeting and event destination. Strategically lo</t>
        </is>
      </c>
      <c r="E449" t="inlineStr">
        <is>
          <t>2026-10-05</t>
        </is>
      </c>
    </row>
    <row r="450">
      <c r="A450" t="inlineStr">
        <is>
          <t>https://d18slle4wlf9ku.cloudfront.net/www.cinnamonhotels.com-1302818674/cms/pressroom/john_keells_holdings_plc_ar_2023_24_corporate_governance.pdf</t>
        </is>
      </c>
      <c r="B450" t="inlineStr"/>
      <c r="C450" t="inlineStr"/>
      <c r="D450" t="inlineStr">
        <is>
          <t>GOVERNANCE John Keells Holdings PLC Annual Report 2023/24 CORPORATE GOVERNANCE COMMENTARY The Group's robust and 1.1 Compliance Summary comprehensive corporate governance framework, Mandatory Regulato</t>
        </is>
      </c>
      <c r="E450" t="inlineStr">
        <is>
          <t>2026-10-05</t>
        </is>
      </c>
    </row>
    <row r="451">
      <c r="A451" t="inlineStr">
        <is>
          <t>https://www.nivahotelsandresorts.com/wp-content/uploads/2026/06/Labriz-Sakura-Menu.pdf</t>
        </is>
      </c>
      <c r="B451" t="inlineStr">
        <is>
          <t>Labriz-Sakura Menu</t>
        </is>
      </c>
      <c r="C451" t="inlineStr"/>
      <c r="D451" t="inlineStr">
        <is>
          <t xml:space="preserve"> Starters Sushi Beef Tataki - 410 Surf and Turf (S) - 335 Seared tenderloin, kobe sauce, crispy garlic Beef, shrimp tempura, unagi sauce (4 pcs) Exotic Green Salad - 220 Californi</t>
        </is>
      </c>
      <c r="E451" t="inlineStr">
        <is>
          <t>2026-10-05</t>
        </is>
      </c>
    </row>
    <row r="452">
      <c r="A452" t="inlineStr">
        <is>
          <t>https://www.nivahotelsandresorts.com/wp-content/uploads/2026/06/Labriz-Grann-Kaz-Menu.pdf</t>
        </is>
      </c>
      <c r="B452" t="inlineStr">
        <is>
          <t>Labriz-Grann Kaz Menu</t>
        </is>
      </c>
      <c r="C452" t="inlineStr"/>
      <c r="D452" t="inlineStr">
        <is>
          <t xml:space="preserve">DINNER Salads Soups Smoked Chicken and Papaya - 325 Coetivy Prawn Soup (S . L . G) - 310 Mix salad, sweet chili dressing Prawn broth infused with island spices, fresh herbs, </t>
        </is>
      </c>
      <c r="E452" t="inlineStr">
        <is>
          <t>2026-10-05</t>
        </is>
      </c>
    </row>
    <row r="453">
      <c r="A453" t="inlineStr">
        <is>
          <t>https://www.nivahotelsandresorts.com/wp-content/uploads/2026/06/Labriz-Portobello-Menu.pdf</t>
        </is>
      </c>
      <c r="B453" t="inlineStr">
        <is>
          <t>Labriz-Portobello Menu</t>
        </is>
      </c>
      <c r="C453" t="inlineStr"/>
      <c r="D453" t="inlineStr">
        <is>
          <t>Dinner Menu Antipasti La Panzanella Toscana Di Tonno - 485 Yellow Fin Tuna Tartar with Panzanella Salad Polpo Apulian (GF) - 460 Pan-Seared Octopus Tentacles, Eggplant, Dehydrated Olives Tapenade Insa</t>
        </is>
      </c>
      <c r="E453" t="inlineStr">
        <is>
          <t>2026-10-05</t>
        </is>
      </c>
    </row>
    <row r="454">
      <c r="A454" t="inlineStr">
        <is>
          <t>https://d1vp8nomjxwyf1.cloudfront.net/wp-content/uploads/sites/544/2022/10/21131456/DLB_wta_finale.pdf</t>
        </is>
      </c>
      <c r="B454" t="inlineStr">
        <is>
          <t>Microsoft Word - DLB_wta_finale.docx</t>
        </is>
      </c>
      <c r="C454" t="inlineStr"/>
      <c r="D454" t="inlineStr">
        <is>
          <t xml:space="preserve"> Double Triumph Alert! World Travel Awards Ceremony Dubai 15th October 2023 We are overjoyed to announce that Diamonds Leisure Beach &amp; Golf Resort has clinched not one, but two prestigious titles for </t>
        </is>
      </c>
      <c r="E454" t="inlineStr">
        <is>
          <t>2026-10-05</t>
        </is>
      </c>
    </row>
    <row r="455">
      <c r="A455" t="inlineStr">
        <is>
          <t>https://d1vp8nomjxwyf1.cloudfront.net/wp-content/uploads/sites/113/2017/03/11070054/Diamonds-Mapenzi-Fact-Sheet-2026.pdf</t>
        </is>
      </c>
      <c r="B455" t="inlineStr"/>
      <c r="C455" t="inlineStr"/>
      <c r="D455" t="inlineStr">
        <is>
          <t>Nestled on the pristine Kiwengwa shoreline, Diamonds Mapenzi captures the soul of Zanzibar. Set within 13 hectares of lush tropical gardens and framed by swaying palms, our resort offers a sanctuary o</t>
        </is>
      </c>
      <c r="E455" t="inlineStr">
        <is>
          <t>2026-10-05</t>
        </is>
      </c>
    </row>
    <row r="456">
      <c r="A456" t="inlineStr">
        <is>
          <t>https://d1vp8nomjxwyf1.cloudfront.net/wp-content/uploads/sites/114/2017/03/26092321/Diamonds-Malindi-Fact-Sheet-2026.pdf</t>
        </is>
      </c>
      <c r="B456" t="inlineStr"/>
      <c r="C456" t="inlineStr"/>
      <c r="D456" t="inlineStr">
        <is>
          <t>Located on the captivating Malindi’s coastline, Diamonds Malindi offers a serene retreat shaped by the charm of the Kenyan coast. Surrounded by curated gardens and breathtaking views of the Indian Oce</t>
        </is>
      </c>
      <c r="E456" t="inlineStr">
        <is>
          <t>2026-10-05</t>
        </is>
      </c>
    </row>
    <row r="457">
      <c r="A457" t="inlineStr">
        <is>
          <t>https://d1vp8nomjxwyf1.cloudfront.net/wp-content/uploads/sites/547/2024/10/11070739/Diamonds-Bijoux-Fact-sheet-2026.pdf</t>
        </is>
      </c>
      <c r="B457" t="inlineStr"/>
      <c r="C457" t="inlineStr"/>
      <c r="D457" t="inlineStr">
        <is>
          <t xml:space="preserve"> Diamonds Bijoux Zanzibar is a unique and unforgettable island destination filled with history and character boasting beautiful beaches and exotic tropical forests. This stunning fully inclusive resor</t>
        </is>
      </c>
      <c r="E457" t="inlineStr">
        <is>
          <t>2026-10-05</t>
        </is>
      </c>
    </row>
    <row r="458">
      <c r="A458" t="inlineStr">
        <is>
          <t>https://www.banyantree.com/assets/2026-04/Banyan%20Tree%20Krabi%20-%20The%20White%20Pearl%20-%20Revised%2009-Apr-26.pdf</t>
        </is>
      </c>
      <c r="B458" t="inlineStr">
        <is>
          <t>Banyan Tree Krabi - The White Pearl</t>
        </is>
      </c>
      <c r="C458" t="inlineStr"/>
      <c r="D458" t="inlineStr">
        <is>
          <t>THE WHITE PEARL Create your own perfect day in paradise with a private excursion onboard The White Pearl – our traditional longtail boat, a storied element of local life in the coastal communities thr</t>
        </is>
      </c>
      <c r="E458" t="inlineStr">
        <is>
          <t>2026-10-05</t>
        </is>
      </c>
    </row>
    <row r="459">
      <c r="A459" t="inlineStr">
        <is>
          <t>https://www.banyantree.com/assets/2025-11/Resort%20Map_Website_November_2025_FINAL.pdf</t>
        </is>
      </c>
      <c r="B459" t="inlineStr">
        <is>
          <t>ISO 15930 - Electronic document file format for prepress digital data exchange (PDF/X)</t>
        </is>
      </c>
      <c r="C459" t="inlineStr"/>
      <c r="D459" t="inlineStr">
        <is>
          <t xml:space="preserve"> IN-RESORT DIRECTORY 度假酒店指南 FOOD &amp; BEVERAGE 餐饮美馔 PLANTER’S SHED PLANTER’S SHED 餐厅 Basement 1 地下一层 Breakfast Buffet: 6.30am - 11am 自助早餐: �.��am - ��am A la Carte Menu: 12pm - 6pm 零点菜单: �</t>
        </is>
      </c>
      <c r="E459" t="inlineStr">
        <is>
          <t>2026-10-05</t>
        </is>
      </c>
    </row>
    <row r="460">
      <c r="A460" t="inlineStr">
        <is>
          <t>https://www.banyantree.com/assets/2026-09/BT-Samui-Excursion-Companion-Programme.pdf</t>
        </is>
      </c>
      <c r="B460" t="inlineStr">
        <is>
          <t>PowerPoint Presentation</t>
        </is>
      </c>
      <c r="C460" t="inlineStr"/>
      <c r="D460" t="inlineStr">
        <is>
          <t xml:space="preserve">EXCURSION COMPANION PROGRAMME Half-Day Excursion (5 hours) THB 7,900 per couple / THB 1,500 per additional person Additional hour: THB 1,500 per hour Select your top 5 favourite destinations from the </t>
        </is>
      </c>
      <c r="E460" t="inlineStr">
        <is>
          <t>2026-10-05</t>
        </is>
      </c>
    </row>
    <row r="461">
      <c r="A461" t="inlineStr">
        <is>
          <t>http://banyantree.com/assets/2026-04/Banyan%20Tree%20Krabi%20-%20The%20White%20Pearl%20-%20Revised%2009-Apr-26.pdf</t>
        </is>
      </c>
      <c r="B461" t="inlineStr">
        <is>
          <t>Banyan Tree Krabi - The White Pearl</t>
        </is>
      </c>
      <c r="C461" t="inlineStr"/>
      <c r="D461" t="inlineStr">
        <is>
          <t>THE WHITE PEARL Create your own perfect day in paradise with a private excursion onboard The White Pearl – our traditional longtail boat, a storied element of local life in the coastal communities thr</t>
        </is>
      </c>
      <c r="E461" t="inlineStr">
        <is>
          <t>2026-10-05</t>
        </is>
      </c>
    </row>
    <row r="462">
      <c r="A462" t="inlineStr">
        <is>
          <t>http://banyantree.com/assets/2025-11/Resort%20Map_Website_November_2025_FINAL.pdf</t>
        </is>
      </c>
      <c r="B462" t="inlineStr">
        <is>
          <t>ISO 15930 - Electronic document file format for prepress digital data exchange (PDF/X)</t>
        </is>
      </c>
      <c r="C462" t="inlineStr"/>
      <c r="D462" t="inlineStr">
        <is>
          <t xml:space="preserve"> IN-RESORT DIRECTORY 度假酒店指南 FOOD &amp; BEVERAGE 餐饮美馔 PLANTER’S SHED PLANTER’S SHED 餐厅 Basement 1 地下一层 Breakfast Buffet: 6.30am - 11am 自助早餐: �.��am - ��am A la Carte Menu: 12pm - 6pm 零点菜单: �</t>
        </is>
      </c>
      <c r="E462" t="inlineStr">
        <is>
          <t>2026-10-05</t>
        </is>
      </c>
    </row>
    <row r="463">
      <c r="A463" t="inlineStr">
        <is>
          <t>https://cdnm.heyzine.com/files/uploaded/v3/0aefdf924405e0c2d33b0cb605859d507c2d9dc4.pdf</t>
        </is>
      </c>
      <c r="B463" t="inlineStr"/>
      <c r="C463" t="inlineStr"/>
      <c r="D463" t="inlineStr">
        <is>
          <t xml:space="preserve"> Documented by Hummingbird Travel, The Luxury Island Experts </t>
        </is>
      </c>
      <c r="E463" t="inlineStr">
        <is>
          <t>2026-10-05</t>
        </is>
      </c>
    </row>
    <row r="464">
      <c r="A464" t="inlineStr">
        <is>
          <t>https://cdnm.heyzine.com/files/uploaded/c16d89cd4ed363d65bfe258e587322d06a3be1ae-4.pdf</t>
        </is>
      </c>
      <c r="B464" t="inlineStr"/>
      <c r="C464" t="inlineStr"/>
      <c r="D464" t="inlineStr">
        <is>
          <t xml:space="preserve"> The World’s First Undersea Restaurant Welcome to Ithaa, the world’s first undersea restaurant, where vibrant coral gardens surround you in a breathtaking 180-degree underwater panorama. This architec</t>
        </is>
      </c>
      <c r="E464" t="inlineStr">
        <is>
          <t>2026-10-05</t>
        </is>
      </c>
    </row>
    <row r="465">
      <c r="A465" t="inlineStr">
        <is>
          <t>https://cdnm.heyzine.com/files/uploaded/bfd8f88a515f74c9a23c87b2839bae44319cc9e0-7.pdf</t>
        </is>
      </c>
      <c r="B465" t="inlineStr"/>
      <c r="C465" t="inlineStr"/>
      <c r="D465" t="inlineStr">
        <is>
          <t xml:space="preserve"> Set on stilts above a lagoon, this al fresco restaurant showcases fresh seafood and meats prepared alongside a carefully crafted wine list. Spot the occasional reef shark or schools of fish passing b</t>
        </is>
      </c>
      <c r="E465" t="inlineStr">
        <is>
          <t>2026-10-05</t>
        </is>
      </c>
    </row>
    <row r="466">
      <c r="A466" t="inlineStr">
        <is>
          <t>https://cdnm.heyzine.com/files/uploaded/0c87edbf785ddd4cc086475296734c0379219f0b-3.pdf</t>
        </is>
      </c>
      <c r="B466" t="inlineStr"/>
      <c r="C466" t="inlineStr"/>
      <c r="D466" t="inlineStr">
        <is>
          <t xml:space="preserve">BEVERAGE SELECTION PREMIUM SPIRITS 40ML BOTTLE OBAN 14 YRS SINGLE MALT (750 ML) $25 $475 LAGAVULIN 16 YRS SINGLE MALT (750 ML) </t>
        </is>
      </c>
      <c r="E466" t="inlineStr">
        <is>
          <t>2026-10-05</t>
        </is>
      </c>
    </row>
    <row r="467">
      <c r="A467" t="inlineStr">
        <is>
          <t>https://signup.dash.app/resources/legal/terms-v12.pdf</t>
        </is>
      </c>
      <c r="B467" t="inlineStr">
        <is>
          <t>Dash Terms and Conditions v12</t>
        </is>
      </c>
      <c r="C467" t="inlineStr"/>
      <c r="D467" t="inlineStr">
        <is>
          <t>Dash Terms and Conditions The parties to the Agreement are: (i) Dash for Brands Ltd, a company incorporated in England and Wales (registration number 16638524) having its registered office at 9th Floo</t>
        </is>
      </c>
      <c r="E467" t="inlineStr">
        <is>
          <t>2026-10-05</t>
        </is>
      </c>
    </row>
    <row r="468">
      <c r="A468" t="inlineStr">
        <is>
          <t>https://assets.dropbox.com/warp/en-us/modern-slavery/Dropbox_Modern_Slavery_Statement.pdf</t>
        </is>
      </c>
      <c r="B468" t="inlineStr">
        <is>
          <t>Modern Slavery - DBX 2025 (Final - Website)</t>
        </is>
      </c>
      <c r="C468" t="inlineStr"/>
      <c r="D468" t="inlineStr">
        <is>
          <t xml:space="preserve">Modern Slavery and Human Trafficking Statement FY2025 This is a statement made under Section 54 of the UK Modern Slavery Act 2015 and Section 13 of the Australian Modern Slavery Act 2018 (the “Modern </t>
        </is>
      </c>
      <c r="E468" t="inlineStr">
        <is>
          <t>2026-10-05</t>
        </is>
      </c>
    </row>
    <row r="469">
      <c r="A469" t="inlineStr">
        <is>
          <t>https://document-tc.galaxy.tf/wdpdf-e8jh9522ko7yd0rx68c4avaqf/catering_cms-document.pdf</t>
        </is>
      </c>
      <c r="B469" t="inlineStr">
        <is>
          <t>Menus</t>
        </is>
      </c>
      <c r="C469" t="inlineStr"/>
      <c r="D469" t="inlineStr">
        <is>
          <t xml:space="preserve"> Premium Classics Bento $35/BENTO Asian Delights Seabass Symphony Chicken Cutlet | Chicken Fragrant Rice | Wok Fried </t>
        </is>
      </c>
      <c r="E469" t="inlineStr">
        <is>
          <t>2026-10-05</t>
        </is>
      </c>
    </row>
    <row r="470">
      <c r="A470" t="inlineStr">
        <is>
          <t>https://document-tc.galaxy.tf/wdpdf-3so18gisksqyuesth66w3wkjo/corporate-social-events_cms-document.pdf</t>
        </is>
      </c>
      <c r="B470" t="inlineStr">
        <is>
          <t>Celebration Package Bi-Fold Brochure</t>
        </is>
      </c>
      <c r="C470" t="inlineStr"/>
      <c r="D470" t="inlineStr">
        <is>
          <t xml:space="preserve"> CELEBRATIONS FOR EVERYONE Contact Us Grand Park City Hall 10 Coleman Street, Singapore 179809 PERSONALISED AND SPECIALLY CURATED T: +65 6336 3456 E: sales.gpch@parkhotelgroup.com CELEBRATIONS FO</t>
        </is>
      </c>
      <c r="E470" t="inlineStr">
        <is>
          <t>2026-10-05</t>
        </is>
      </c>
    </row>
    <row r="471">
      <c r="A471" t="inlineStr">
        <is>
          <t>https://document-tc.galaxy.tf/wdpdf-5qwrx33sty0pv57kk2dr41yjq/corporate-social-events_cms-document.pdf</t>
        </is>
      </c>
      <c r="B471" t="inlineStr">
        <is>
          <t>Events &amp; Packages 2026</t>
        </is>
      </c>
      <c r="C471" t="inlineStr"/>
      <c r="D471" t="inlineStr">
        <is>
          <t xml:space="preserve"> THE HOLIDAY SOIRÉE Curated festive feasts ready to make your celebrations sparkle Festive Buffet Festive Set Menu From 30 -100 pax From 20 - 100 pax S$78++ per person </t>
        </is>
      </c>
      <c r="E471" t="inlineStr">
        <is>
          <t>2026-10-05</t>
        </is>
      </c>
    </row>
    <row r="472">
      <c r="A472" t="inlineStr">
        <is>
          <t>https://document-tc.galaxy.tf/wdpdf-690y0vhxavnzzke7mselrsu87/weddings-solemnisations_cms-document.pdf</t>
        </is>
      </c>
      <c r="B472" t="inlineStr">
        <is>
          <t>2028 Wedding Packages</t>
        </is>
      </c>
      <c r="C472" t="inlineStr"/>
      <c r="D472" t="inlineStr">
        <is>
          <t xml:space="preserve"> WEDDING &amp; SOLEMNISATION Contact Us Grand Park City Hall 10 Coleman Street, Singapore 179809 CREATE LASTING MEMORIES &amp; EXCHANGE VOWS T: +65 6336 3456 IN AN ARCHITECTURAL LANDMARK E: sales.gpch@parkhot</t>
        </is>
      </c>
      <c r="E472" t="inlineStr">
        <is>
          <t>2026-10-05</t>
        </is>
      </c>
    </row>
    <row r="473">
      <c r="A473" t="inlineStr">
        <is>
          <t>https://heritancehotels.eme-devops.com/sites/3/2026/09/HK-Excursions-Activities-Guide-2026.pdf</t>
        </is>
      </c>
      <c r="B473" t="inlineStr">
        <is>
          <t>HK Excursions &amp; Activities Guide</t>
        </is>
      </c>
      <c r="C473" t="inlineStr"/>
      <c r="D473" t="inlineStr">
        <is>
          <t xml:space="preserve"> Dambulla HERITANCE KANDALAMA Tucked between lush jungle and tranquil waters, Heritance Kandalama is a stunning eco retreat where modern comfort meets ancient wonder. Wake up to monkeys on your balcon</t>
        </is>
      </c>
      <c r="E473" t="inlineStr">
        <is>
          <t>2026-10-05</t>
        </is>
      </c>
    </row>
    <row r="474">
      <c r="A474" t="inlineStr">
        <is>
          <t>https://hotel.hardrock.com/cancun/files/6134/Wine-Tasting-Hard-Rock-Hotel-Cancun.pdf</t>
        </is>
      </c>
      <c r="B474" t="inlineStr"/>
      <c r="C474" t="inlineStr"/>
      <c r="D474" t="inlineStr">
        <is>
          <t xml:space="preserve"> CATA DE VINOS Price per Person • Precio por Persona $27 USD Please contact a Vacation Planners representative to m</t>
        </is>
      </c>
      <c r="E474" t="inlineStr">
        <is>
          <t>2026-10-05</t>
        </is>
      </c>
    </row>
    <row r="475">
      <c r="A475" t="inlineStr">
        <is>
          <t>https://hotel.hardrock.com/cancun/files/6134/Romantic-Dinner-Hard-Rock-Hotel-Cancun.pdf</t>
        </is>
      </c>
      <c r="B475" t="inlineStr">
        <is>
          <t>ISO 15930 - Electronic document file format for prepress digital data exchange (PDF/X)</t>
        </is>
      </c>
      <c r="C475" t="inlineStr"/>
      <c r="D475" t="inlineStr">
        <is>
          <t xml:space="preserve">Romantic Dinner CENA ROMÁNTICA CHAMPAGNE BRUT IMPÉRIAL 750 ml $200 USD Price per Couple • Precio por Pareja CHAMPAGNE ROSÉ IMPÉRIAL 750 ml $220 USD Price per Couple • Precio por Pareja Please contact </t>
        </is>
      </c>
      <c r="E475" t="inlineStr">
        <is>
          <t>2026-10-05</t>
        </is>
      </c>
    </row>
    <row r="476">
      <c r="A476" t="inlineStr">
        <is>
          <t>https://hotel.hardrock.com/cancun/files/6134/Chefs-Dinner-Hard-Rock-Hotel-Cancun.pdf</t>
        </is>
      </c>
      <c r="B476" t="inlineStr"/>
      <c r="C476" t="inlineStr"/>
      <c r="D476" t="inlineStr">
        <is>
          <t xml:space="preserve"> Chef’s Dinner CENA DEL CHEF Price Kids • Precio Niños Price Adults • Precio Adultos $25 USD </t>
        </is>
      </c>
      <c r="E476" t="inlineStr">
        <is>
          <t>2026-10-05</t>
        </is>
      </c>
    </row>
    <row r="477">
      <c r="A477" t="inlineStr">
        <is>
          <t>https://hotel.hardrock.com/cancun/files/6134/romantic-dinner-prosecco-hard-rock-hotel-cancun.pdf</t>
        </is>
      </c>
      <c r="B477" t="inlineStr"/>
      <c r="C477" t="inlineStr"/>
      <c r="D477" t="inlineStr">
        <is>
          <t xml:space="preserve">Romantic Dinner CENA ROMÁNTICA PROSECCO SANTA MARGARITA 750 ML included • incluida $120 USD </t>
        </is>
      </c>
      <c r="E477" t="inlineStr">
        <is>
          <t>2026-10-05</t>
        </is>
      </c>
    </row>
    <row r="478">
      <c r="A478" t="inlineStr">
        <is>
          <t>https://hotel.hardrock.com/cancun/files/6134/Romantic-Dinner-Dom-Perignon-Hard-Rock-Hotel-Cancun.pdf</t>
        </is>
      </c>
      <c r="B478" t="inlineStr"/>
      <c r="C478" t="inlineStr"/>
      <c r="D478" t="inlineStr">
        <is>
          <t xml:space="preserve"> Romantic Dinner CENA ROMÁNTICA DOM PÉRIGNON 750 ml • $450 USD Price per Couple • Precio por Pareja Please contact a Vacation Planners representative to mak</t>
        </is>
      </c>
      <c r="E478" t="inlineStr">
        <is>
          <t>2026-10-05</t>
        </is>
      </c>
    </row>
    <row r="479">
      <c r="A479" t="inlineStr">
        <is>
          <t>https://hotel.hardrock.com/cancun/files/6134/Tequila-Tasting-Hard-Rock-Hotel-Cancun.pdf</t>
        </is>
      </c>
      <c r="B479" t="inlineStr"/>
      <c r="C479" t="inlineStr"/>
      <c r="D479" t="inlineStr">
        <is>
          <t xml:space="preserve"> Tequila Tasting CATA DE TEQUILAS Price per Person Precio por Persona $28 USD Please contact a Vacation Planners representative to make your reservation Contacta a un representante de Vacation Planner</t>
        </is>
      </c>
      <c r="E479" t="inlineStr">
        <is>
          <t>2026-10-05</t>
        </is>
      </c>
    </row>
    <row r="480">
      <c r="A480" t="inlineStr">
        <is>
          <t>https://www.cenizaro.com/docs/bintan/Private_Dinner_-_Residence_Romantic_Menu.pdf</t>
        </is>
      </c>
      <c r="B480" t="inlineStr">
        <is>
          <t>TRB Private BBQ Menu - SEPTEMBER 2026</t>
        </is>
      </c>
      <c r="C480" t="inlineStr"/>
      <c r="D480" t="inlineStr">
        <is>
          <t xml:space="preserve"> RESIDENCE ROMANTIC PRIVATE BBQ MENU AMUSE-BOUCHE ENTRÉE Seared Ponzu Marinated Local Scallops, Mixed Cress Ikura Caviar, Wasabi Crab Meat and Yuzu Emulsion | SF MAIN COURSE T</t>
        </is>
      </c>
      <c r="E480" t="inlineStr">
        <is>
          <t>2026-10-05</t>
        </is>
      </c>
    </row>
    <row r="481">
      <c r="A481" t="inlineStr">
        <is>
          <t>https://hotel.hardrock.com/madrid/files/6275/HRHMADRID_GUEST_EXPERIENCE_PAQUETES_ESPECIALES_2026_ENG.pdf</t>
        </is>
      </c>
      <c r="B481" t="inlineStr">
        <is>
          <t>AMENITIES GUEST EXPERIENCE ENG ACT</t>
        </is>
      </c>
      <c r="C481" t="inlineStr"/>
      <c r="D481" t="inlineStr">
        <is>
          <t xml:space="preserve">DISCOVER OUR VIP SERVICES BACKSTAGE SURPRISE A surprise designed to celebrate that special someone from the moment they step into the room. A little stage set for a truly special occasion. </t>
        </is>
      </c>
      <c r="E481" t="inlineStr">
        <is>
          <t>2026-10-05</t>
        </is>
      </c>
    </row>
    <row r="482">
      <c r="A482" t="inlineStr">
        <is>
          <t>https://hotel.hardrock.com/marbella/files/6551/ficha-tecnina-hard-rock-marbella-en.pdf</t>
        </is>
      </c>
      <c r="B482" t="inlineStr"/>
      <c r="C482" t="inlineStr"/>
      <c r="D482" t="inlineStr">
        <is>
          <t xml:space="preserve"> Last update: 25-02-2026 Hard Rock Hotel Marbella </t>
        </is>
      </c>
      <c r="E482" t="inlineStr">
        <is>
          <t>2026-10-05</t>
        </is>
      </c>
    </row>
    <row r="483">
      <c r="A483" t="inlineStr">
        <is>
          <t>https://hotel.hardrock.com/punta-cana/files/6136/bali-beds-hard-rock-punta-cana.pdf</t>
        </is>
      </c>
      <c r="B483" t="inlineStr"/>
      <c r="C483" t="inlineStr"/>
      <c r="D483" t="inlineStr">
        <is>
          <t xml:space="preserve">Balinese Beds CAMAS BALINESAS Price • Precio Price • Precio $150 USD $250 USD </t>
        </is>
      </c>
      <c r="E483" t="inlineStr">
        <is>
          <t>2026-10-05</t>
        </is>
      </c>
    </row>
    <row r="484">
      <c r="A484" t="inlineStr">
        <is>
          <t>https://hotel.hardrock.com/punta-cana/files/6136/rum-tasting-hard-rock-punta-cana.pdf</t>
        </is>
      </c>
      <c r="B484" t="inlineStr"/>
      <c r="C484" t="inlineStr"/>
      <c r="D484" t="inlineStr">
        <is>
          <t>Rum Tasting CATA DE RON Price • Precio $50 USD Please contact a Vacation Planners representative to make your reservation Contacta a un representante de Vacation Planners para realizar tu reservación</t>
        </is>
      </c>
      <c r="E484" t="inlineStr">
        <is>
          <t>2026-10-05</t>
        </is>
      </c>
    </row>
    <row r="485">
      <c r="A485" t="inlineStr">
        <is>
          <t>https://lvmh-chevalblanc.cdn.prismic.io/lvmh-chevalblanc/UKkEmQ8_69ApRM5t_BROCHURE_CB_CLASSIQUE_MAJ25_DIGITAL_UK24060226.pdf</t>
        </is>
      </c>
      <c r="B485" t="inlineStr"/>
      <c r="C485" t="inlineStr"/>
      <c r="D485" t="inlineStr">
        <is>
          <t xml:space="preserve"> THE HEIGHT OF HAPPINESS WHERE SKIN AND SENSES Cheval Blanc Paris and the House of Dior is It is everywhere, tangible in the kindness a union of passion and emotions, committed a</t>
        </is>
      </c>
      <c r="E485" t="inlineStr">
        <is>
          <t>2026-10-05</t>
        </is>
      </c>
    </row>
    <row r="486">
      <c r="A486" t="inlineStr">
        <is>
          <t>https://hotel.hardrock.com/punta-cana/files/6136/romantic-dinner-hard-rock-punta-cana.pdf</t>
        </is>
      </c>
      <c r="B486" t="inlineStr"/>
      <c r="C486" t="inlineStr"/>
      <c r="D486" t="inlineStr">
        <is>
          <t xml:space="preserve">Romantic Dinner CENA ROMÁNTICA $200 USD Price per Couple • Precio por Pareja CHAMPAGNE BOTTLE BOTELLA DE CHAMPAGNE 750 ml $400 USD Price per Couple • Precio por Pareja BONGOS POOL Piscina Bongos 6:00 </t>
        </is>
      </c>
      <c r="E486" t="inlineStr">
        <is>
          <t>2026-10-05</t>
        </is>
      </c>
    </row>
    <row r="487">
      <c r="A487" t="inlineStr">
        <is>
          <t>https://hotel.hardrock.com/punta-cana/files/6136/mixology-class-gourmet-experiences-hard-rock-punta-cana.pdf</t>
        </is>
      </c>
      <c r="B487" t="inlineStr"/>
      <c r="C487" t="inlineStr"/>
      <c r="D487" t="inlineStr">
        <is>
          <t>Mixology ClassCLASE DE MIXOLOGÍA Price • Precio $28 USD Per person Por persona Available every Thursday at 6:00 p. m. at Uncorked Disponible los jueves a las 6:00 p</t>
        </is>
      </c>
      <c r="E487" t="inlineStr">
        <is>
          <t>2026-10-05</t>
        </is>
      </c>
    </row>
    <row r="488">
      <c r="A488" t="inlineStr">
        <is>
          <t>https://hotel.hardrock.com/punta-cana/files/6136/wine-tasting-gourmet-experiences-hard-rock-punta-cana.pdf</t>
        </is>
      </c>
      <c r="B488" t="inlineStr"/>
      <c r="C488" t="inlineStr"/>
      <c r="D488" t="inlineStr">
        <is>
          <t xml:space="preserve"> CATA DE VINOS Price per Person • Precio por Persona $90 USD Please contact a Vacation Planners representative to make your reservation Contacta a un representante de Vacation Planners para realizar t</t>
        </is>
      </c>
      <c r="E488" t="inlineStr">
        <is>
          <t>2026-10-05</t>
        </is>
      </c>
    </row>
    <row r="489">
      <c r="A489" t="inlineStr">
        <is>
          <t>https://lvmh-chevalblanc.cdn.prismic.io/lvmh-chevalblanc/aSAojWGnmrmGqGsD_CBP_FestiveSeasonBrochure_DIGITAL_EN.pdf</t>
        </is>
      </c>
      <c r="B489" t="inlineStr"/>
      <c r="C489" t="inlineStr"/>
      <c r="D489" t="inlineStr">
        <is>
          <t>Festive Season 2025 - 2026 TABLE OF CONTENTS PAGE 4 THE WORDS OF WILFRIED MORANDINI, GENERAL MANAGER PAGE 5 THE FESTIVE CREATIONS OF CHEVAL BLANC PARIS PAGE 6 The festive log PAGE 8 Galette des rois P</t>
        </is>
      </c>
      <c r="E489" t="inlineStr">
        <is>
          <t>2026-10-05</t>
        </is>
      </c>
    </row>
    <row r="490">
      <c r="A490" t="inlineStr">
        <is>
          <t>https://www.chevalblanc.com/service/download-media/?url=https%3A%2F%2Flvmh-chevalblanc.cdn.prismic.io%2Flvmh-chevalblanc%2FUKkEmQ8_69ApRM5t_BROCHURE_CB_CLASSIQUE_MAJ25_DIGITAL_UK24060226.pdf&amp;amp;filename=BROCHURE_CB_CLASSIQUE_MAJ25_DIGITAL_UK%2024%2006%2002%2026.pdf</t>
        </is>
      </c>
      <c r="B490" t="inlineStr"/>
      <c r="C490" t="inlineStr"/>
      <c r="D490" t="inlineStr">
        <is>
          <t xml:space="preserve"> THE HEIGHT OF HAPPINESS WHERE SKIN AND SENSES Cheval Blanc Paris and the House of Dior is It is everywhere, tangible in the kindness a union of passion and emotions, committed a</t>
        </is>
      </c>
      <c r="E490" t="inlineStr">
        <is>
          <t>2026-10-05</t>
        </is>
      </c>
    </row>
    <row r="491">
      <c r="A491" t="inlineStr">
        <is>
          <t>https://www.chevalblanc.com/service/download-media/?url=https%3A%2F%2Flvmh-chevalblanc.cdn.prismic.io%2Flvmh-chevalblanc%2FUKkEmQ8_69ApRM5t_BROCHURE_CB_CLASSIQUE_MAJ25_DIGITAL_UK24060226.pdf&amp;filename=BROCHURE_CB_CLASSIQUE_MAJ25_DIGITAL_UK%2024%2006%2002%2026.pdf</t>
        </is>
      </c>
      <c r="B491" t="inlineStr"/>
      <c r="C491" t="inlineStr"/>
      <c r="D491" t="inlineStr">
        <is>
          <t xml:space="preserve"> THE HEIGHT OF HAPPINESS WHERE SKIN AND SENSES Cheval Blanc Paris and the House of Dior is It is everywhere, tangible in the kindness a union of passion and emotions, committed a</t>
        </is>
      </c>
      <c r="E491" t="inlineStr">
        <is>
          <t>2026-10-05</t>
        </is>
      </c>
    </row>
    <row r="492">
      <c r="A492" t="inlineStr">
        <is>
          <t>https://lvmh-chevalblanc.cdn.prismic.io/lvmh-chevalblanc/aAjxHfIqRLdaBhXm_ChevalBlancSpa-LongBrochure2025EN.pdf</t>
        </is>
      </c>
      <c r="B492" t="inlineStr">
        <is>
          <t>Spa Brochure Cheval Blanc St-Barth Isle de France</t>
        </is>
      </c>
      <c r="C492" t="inlineStr"/>
      <c r="D492" t="inlineStr">
        <is>
          <t>Anse Intendance, Takamaka, Mahé Island, Republic of Seychelles Email: spa.seychelles@chevalblanc.com – Tel: +248 43 94 000 Website: www.chevalblanc.com Nestled in the heart of the lush jungle, the Che</t>
        </is>
      </c>
      <c r="E492" t="inlineStr">
        <is>
          <t>2026-10-05</t>
        </is>
      </c>
    </row>
    <row r="493">
      <c r="A493" t="inlineStr">
        <is>
          <t>https://www.chevalblanc.com/service/download-media/?url=https%3A%2F%2Flvmh-chevalblanc.cdn.prismic.io%2Flvmh-chevalblanc%2FaSAojWGnmrmGqGsD_CBP_FestiveSeasonBrochure_DIGITAL_EN.pdf&amp;amp;filename=Festive%20Brochure_Cheval%20Blanc%20Paris_EN.pdf</t>
        </is>
      </c>
      <c r="B493" t="inlineStr"/>
      <c r="C493" t="inlineStr"/>
      <c r="D493" t="inlineStr">
        <is>
          <t>Festive Season 2025 - 2026 TABLE OF CONTENTS PAGE 4 THE WORDS OF WILFRIED MORANDINI, GENERAL MANAGER PAGE 5 THE FESTIVE CREATIONS OF CHEVAL BLANC PARIS PAGE 6 The festive log PAGE 8 Galette des rois P</t>
        </is>
      </c>
      <c r="E493" t="inlineStr">
        <is>
          <t>2026-10-05</t>
        </is>
      </c>
    </row>
    <row r="494">
      <c r="A494" t="inlineStr">
        <is>
          <t>https://lvmh-chevalblanc.cdn.prismic.io/lvmh-chevalblanc/aUT2LnNYClf9oeLM_ChevalBlancSeychelles-ActivityPortfolionewportfolio.pdf</t>
        </is>
      </c>
      <c r="B494" t="inlineStr">
        <is>
          <t>Présentation PowerPoint</t>
        </is>
      </c>
      <c r="C494" t="inlineStr"/>
      <c r="D494" t="inlineStr">
        <is>
          <t xml:space="preserve"> LAND EXCURSIONS WATER ACTIVITIES WELLNESS ESCAPES KIDS ACTIVITIES Between the tropical vegetation and the iconic granite boulders, Cheval Blanc Seychelles unveils a contemporary Maison nestled on Ans</t>
        </is>
      </c>
      <c r="E494" t="inlineStr">
        <is>
          <t>2026-10-05</t>
        </is>
      </c>
    </row>
    <row r="495">
      <c r="A495" t="inlineStr">
        <is>
          <t>https://lvmh-chevalblanc.cdn.prismic.io/lvmh-chevalblanc/B4XdA-Ie94JwUkdV_ChevalBlancSpa-LongBrochure2026EN.pdf</t>
        </is>
      </c>
      <c r="B495" t="inlineStr">
        <is>
          <t>Spa Brochure Cheval Blanc St-Barth Isle de France</t>
        </is>
      </c>
      <c r="C495" t="inlineStr"/>
      <c r="D495" t="inlineStr">
        <is>
          <t>Anse Intendance, Takamaka, Mahé Island, Republic of Seychelles Email: spa.seychelles@chevalblanc.com – Tel: +248 43 94 000 Website: www.chevalblanc.com Nestled in the heart of the lush jungle, the Che</t>
        </is>
      </c>
      <c r="E495" t="inlineStr">
        <is>
          <t>2026-10-05</t>
        </is>
      </c>
    </row>
    <row r="496">
      <c r="A496" t="inlineStr">
        <is>
          <t>https://www.chevalblanc.com/service/download-media/?url=https%3A%2F%2Flvmh-chevalblanc.cdn.prismic.io%2Flvmh-chevalblanc%2FaSAojWGnmrmGqGsD_CBP_FestiveSeasonBrochure_DIGITAL_EN.pdf&amp;filename=Festive%20Brochure_Cheval%20Blanc%20Paris_EN.pdf</t>
        </is>
      </c>
      <c r="B496" t="inlineStr"/>
      <c r="C496" t="inlineStr"/>
      <c r="D496" t="inlineStr">
        <is>
          <t>Festive Season 2025 - 2026 TABLE OF CONTENTS PAGE 4 THE WORDS OF WILFRIED MORANDINI, GENERAL MANAGER PAGE 5 THE FESTIVE CREATIONS OF CHEVAL BLANC PARIS PAGE 6 The festive log PAGE 8 Galette des rois P</t>
        </is>
      </c>
      <c r="E496" t="inlineStr">
        <is>
          <t>2026-10-05</t>
        </is>
      </c>
    </row>
    <row r="497">
      <c r="A497" t="inlineStr">
        <is>
          <t>https://www.chevalblanc.com/service/download-media/?url=https%3A%2F%2Flvmh-chevalblanc.cdn.prismic.io%2Flvmh-chevalblanc%2FaUT2LnNYClf9oeLM_ChevalBlancSeychelles-ActivityPortfolionewportfolio.pdf&amp;filename=Cheval%20Blanc%20Seychelles%20-%20Activity%20Portfolio%20new%20portfolio.pdf</t>
        </is>
      </c>
      <c r="B497" t="inlineStr">
        <is>
          <t>Présentation PowerPoint</t>
        </is>
      </c>
      <c r="C497" t="inlineStr"/>
      <c r="D497" t="inlineStr">
        <is>
          <t xml:space="preserve"> LAND EXCURSIONS WATER ACTIVITIES WELLNESS ESCAPES KIDS ACTIVITIES Between the tropical vegetation and the iconic granite boulders, Cheval Blanc Seychelles unveils a contemporary Maison nestled on Ans</t>
        </is>
      </c>
      <c r="E497" t="inlineStr">
        <is>
          <t>2026-10-05</t>
        </is>
      </c>
    </row>
    <row r="498">
      <c r="A498" t="inlineStr">
        <is>
          <t>https://lvmh-chevalblanc.cdn.prismic.io/lvmh-chevalblanc/aGOWsHfc4bHWi51S_ChevalBlancSeychelles-ExperiencesPortfolio.pdf</t>
        </is>
      </c>
      <c r="B498" t="inlineStr">
        <is>
          <t>Présentation PowerPoint</t>
        </is>
      </c>
      <c r="C498" t="inlineStr"/>
      <c r="D498" t="inlineStr">
        <is>
          <t xml:space="preserve"> Between the tropical vegetation and the iconic granite boulders, Cheval Blanc Seychelles unveils a contemporary Maison nestled on Anse Intendance, the Seychelles’ most beautiful bay. From a series of</t>
        </is>
      </c>
      <c r="E498" t="inlineStr">
        <is>
          <t>2026-10-05</t>
        </is>
      </c>
    </row>
    <row r="499">
      <c r="A499" t="inlineStr">
        <is>
          <t>https://www.chevalblanc.com/service/download-media/?url=https%3A%2F%2Flvmh-chevalblanc.cdn.prismic.io%2Flvmh-chevalblanc%2FaUT2LnNYClf9oeLM_ChevalBlancSeychelles-ActivityPortfolionewportfolio.pdf&amp;amp;filename=Cheval%20Blanc%20Seychelles%20-%20Activity%20Portfolio%20new%20portfolio.pdf</t>
        </is>
      </c>
      <c r="B499" t="inlineStr">
        <is>
          <t>Présentation PowerPoint</t>
        </is>
      </c>
      <c r="C499" t="inlineStr"/>
      <c r="D499" t="inlineStr">
        <is>
          <t xml:space="preserve"> LAND EXCURSIONS WATER ACTIVITIES WELLNESS ESCAPES KIDS ACTIVITIES Between the tropical vegetation and the iconic granite boulders, Cheval Blanc Seychelles unveils a contemporary Maison nestled on Ans</t>
        </is>
      </c>
      <c r="E499" t="inlineStr">
        <is>
          <t>2026-10-05</t>
        </is>
      </c>
    </row>
    <row r="500">
      <c r="A500" t="inlineStr">
        <is>
          <t>https://www.chevalblanc.com/service/download-media/?url=https%3A%2F%2Flvmh-chevalblanc.cdn.prismic.io%2Flvmh-chevalblanc%2FB4XdA-Ie94JwUkdV_ChevalBlancSpa-LongBrochure2026EN.pdf&amp;amp;filename=Cheval%20Blanc%20Spa%20-%20Long%20Brochure%202026%20EN.pdf</t>
        </is>
      </c>
      <c r="B500" t="inlineStr">
        <is>
          <t>Spa Brochure Cheval Blanc St-Barth Isle de France</t>
        </is>
      </c>
      <c r="C500" t="inlineStr"/>
      <c r="D500" t="inlineStr">
        <is>
          <t>Anse Intendance, Takamaka, Mahé Island, Republic of Seychelles Email: spa.seychelles@chevalblanc.com – Tel: +248 43 94 000 Website: www.chevalblanc.com Nestled in the heart of the lush jungle, the Che</t>
        </is>
      </c>
      <c r="E500" t="inlineStr">
        <is>
          <t>2026-10-05</t>
        </is>
      </c>
    </row>
    <row r="501">
      <c r="A501" t="inlineStr">
        <is>
          <t>https://www.chevalblanc.com/service/download-media/?url=https%3A%2F%2Flvmh-chevalblanc.cdn.prismic.io%2Flvmh-chevalblanc%2FB4XdA-Ie94JwUkdV_ChevalBlancSpa-LongBrochure2026EN.pdf&amp;filename=Cheval%20Blanc%20Spa%20-%20Long%20Brochure%202026%20EN.pdf</t>
        </is>
      </c>
      <c r="B501" t="inlineStr">
        <is>
          <t>Spa Brochure Cheval Blanc St-Barth Isle de France</t>
        </is>
      </c>
      <c r="C501" t="inlineStr"/>
      <c r="D501" t="inlineStr">
        <is>
          <t>Anse Intendance, Takamaka, Mahé Island, Republic of Seychelles Email: spa.seychelles@chevalblanc.com – Tel: +248 43 94 000 Website: www.chevalblanc.com Nestled in the heart of the lush jungle, the Che</t>
        </is>
      </c>
      <c r="E501" t="inlineStr">
        <is>
          <t>2026-10-05</t>
        </is>
      </c>
    </row>
    <row r="502">
      <c r="A502" t="inlineStr">
        <is>
          <t>https://www.chevalblanc.com/service/download-media/?url=https%3A%2F%2Flvmh-chevalblanc.cdn.prismic.io%2Flvmh-chevalblanc%2FaGOWsHfc4bHWi51S_ChevalBlancSeychelles-ExperiencesPortfolio.pdf&amp;filename=ChevalBlancSeychelles-ExperiencesPortfolio.pdf</t>
        </is>
      </c>
      <c r="B502" t="inlineStr">
        <is>
          <t>Présentation PowerPoint</t>
        </is>
      </c>
      <c r="C502" t="inlineStr"/>
      <c r="D502" t="inlineStr">
        <is>
          <t xml:space="preserve"> Between the tropical vegetation and the iconic granite boulders, Cheval Blanc Seychelles unveils a contemporary Maison nestled on Anse Intendance, the Seychelles’ most beautiful bay. From a series of</t>
        </is>
      </c>
      <c r="E502" t="inlineStr">
        <is>
          <t>2026-10-05</t>
        </is>
      </c>
    </row>
    <row r="503">
      <c r="A503" t="inlineStr">
        <is>
          <t>https://www.chevalblanc.com/service/download-media/?url=https%3A%2F%2Flvmh-chevalblanc.cdn.prismic.io%2Flvmh-chevalblanc%2FaGOWsHfc4bHWi51S_ChevalBlancSeychelles-ExperiencesPortfolio.pdf&amp;amp;filename=ChevalBlancSeychelles-ExperiencesPortfolio.pdf</t>
        </is>
      </c>
      <c r="B503" t="inlineStr">
        <is>
          <t>Présentation PowerPoint</t>
        </is>
      </c>
      <c r="C503" t="inlineStr"/>
      <c r="D503" t="inlineStr">
        <is>
          <t xml:space="preserve"> Between the tropical vegetation and the iconic granite boulders, Cheval Blanc Seychelles unveils a contemporary Maison nestled on Anse Intendance, the Seychelles’ most beautiful bay. From a series of</t>
        </is>
      </c>
      <c r="E503" t="inlineStr">
        <is>
          <t>2026-10-05</t>
        </is>
      </c>
    </row>
    <row r="504">
      <c r="A504" t="inlineStr">
        <is>
          <t>https://de87ve0y4m3tc.cloudfront.net/comohotels.dev.cendynecommerce.com-2459770069/cms/pressroom/como_metropolitan_london_experiences_running_map_oct2020.pdf</t>
        </is>
      </c>
      <c r="B504" t="inlineStr"/>
      <c r="C504" t="inlineStr"/>
      <c r="D504" t="inlineStr">
        <is>
          <t xml:space="preserve"> 8 6 5 4 Kensington Palace Hudson’s Memorial Speakers’ Corner </t>
        </is>
      </c>
      <c r="E504" t="inlineStr">
        <is>
          <t>2026-10-05</t>
        </is>
      </c>
    </row>
    <row r="505">
      <c r="A505" t="inlineStr">
        <is>
          <t>https://dra0pipbd8ype.cloudfront.net/2020/12/VIL_FestiveSeason2020-2021_XmasMenu_3Nov2020-min.pdf</t>
        </is>
      </c>
      <c r="B505" t="inlineStr"/>
      <c r="C505" t="inlineStr"/>
      <c r="D505" t="inlineStr">
        <is>
          <t xml:space="preserve"> C H R I S T M A S EV E G A L A D I N N ER Thursday, 24th December 2020 BREAD STATION A wide variety of bread of different flavors and countries Gluten free available </t>
        </is>
      </c>
      <c r="E505" t="inlineStr">
        <is>
          <t>2026-10-05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8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36" customWidth="1" min="2" max="2"/>
    <col width="17" customWidth="1" min="3" max="3"/>
    <col width="60" customWidth="1" min="4" max="4"/>
    <col width="12" customWidth="1" min="5" max="5"/>
  </cols>
  <sheetData>
    <row r="1">
      <c r="A1" s="1" t="inlineStr">
        <is>
          <t>domain</t>
        </is>
      </c>
      <c r="B1" s="1" t="inlineStr">
        <is>
          <t>tried</t>
        </is>
      </c>
      <c r="C1" s="1" t="inlineStr">
        <is>
          <t>detail</t>
        </is>
      </c>
      <c r="D1" s="1" t="inlineStr">
        <is>
          <t>resorts</t>
        </is>
      </c>
      <c r="E1" s="1" t="inlineStr">
        <is>
          <t>date</t>
        </is>
      </c>
    </row>
    <row r="2">
      <c r="A2" t="inlineStr">
        <is>
          <t>www.sixsenses.com</t>
        </is>
      </c>
      <c r="B2" t="inlineStr">
        <is>
          <t>GET home, sitemap, headless render</t>
        </is>
      </c>
      <c r="C2" t="inlineStr">
        <is>
          <t>blocked</t>
        </is>
      </c>
      <c r="D2" t="inlineStr">
        <is>
          <t>Six Senses Laamu, Six Senses Kanuhura</t>
        </is>
      </c>
      <c r="E2" t="inlineStr">
        <is>
          <t>2026-10-05</t>
        </is>
      </c>
    </row>
    <row r="3">
      <c r="A3" t="inlineStr">
        <is>
          <t>www.ozenreservebolifushi.com</t>
        </is>
      </c>
      <c r="B3" t="inlineStr">
        <is>
          <t>GET home, sitemap, headless render</t>
        </is>
      </c>
      <c r="C3" t="inlineStr">
        <is>
          <t>blocked</t>
        </is>
      </c>
      <c r="D3" t="inlineStr">
        <is>
          <t>Bolifushi Island Resort</t>
        </is>
      </c>
      <c r="E3" t="inlineStr">
        <is>
          <t>2026-10-05</t>
        </is>
      </c>
    </row>
    <row r="4">
      <c r="A4" t="inlineStr">
        <is>
          <t>www.dreamlandmaldives.com</t>
        </is>
      </c>
      <c r="B4" t="inlineStr">
        <is>
          <t>GET home, sitemap, headless render</t>
        </is>
      </c>
      <c r="C4" t="inlineStr">
        <is>
          <t>unreachable</t>
        </is>
      </c>
      <c r="D4" t="inlineStr">
        <is>
          <t>Dreamland - The Unique Sea &amp; Lake Resort/Spa</t>
        </is>
      </c>
      <c r="E4" t="inlineStr">
        <is>
          <t>2026-10-05</t>
        </is>
      </c>
    </row>
    <row r="5">
      <c r="A5" t="inlineStr">
        <is>
          <t>www.marriott.com</t>
        </is>
      </c>
      <c r="B5" t="inlineStr">
        <is>
          <t>GET home, sitemap, headless render</t>
        </is>
      </c>
      <c r="C5" t="inlineStr">
        <is>
          <t>blocked</t>
        </is>
      </c>
      <c r="D5" t="inlineStr">
        <is>
          <t>JW Marriott Kaafu Atoll Island Resort, JW Marriott Maldives Resort &amp; Spa, Le Méridien Maldives Resort and Spa, W Maldives, Sheraton Maldives Full Moon Resort &amp; Spa, The Westin Maldives Miriandhoo Resort, The St. Regis Vommuli Resort, Maldives</t>
        </is>
      </c>
      <c r="E5" t="inlineStr">
        <is>
          <t>2026-10-05</t>
        </is>
      </c>
    </row>
    <row r="6">
      <c r="A6" t="inlineStr">
        <is>
          <t>www.baglionihotels.com</t>
        </is>
      </c>
      <c r="B6" t="inlineStr">
        <is>
          <t>GET home, sitemap, headless render</t>
        </is>
      </c>
      <c r="C6" t="inlineStr">
        <is>
          <t>blocked</t>
        </is>
      </c>
      <c r="D6" t="inlineStr">
        <is>
          <t>Baglioni Resort Maldives</t>
        </is>
      </c>
      <c r="E6" t="inlineStr">
        <is>
          <t>2026-10-05</t>
        </is>
      </c>
    </row>
    <row r="7">
      <c r="A7" t="inlineStr">
        <is>
          <t>www.hyatt.com</t>
        </is>
      </c>
      <c r="B7" t="inlineStr">
        <is>
          <t>GET home, sitemap, headless render</t>
        </is>
      </c>
      <c r="C7" t="inlineStr">
        <is>
          <t>unverified</t>
        </is>
      </c>
      <c r="D7" t="inlineStr">
        <is>
          <t>Alila Kothaifaru Maldives, Park Hyatt Maldives, Hadahaa</t>
        </is>
      </c>
      <c r="E7" t="inlineStr">
        <is>
          <t>2026-10-05</t>
        </is>
      </c>
    </row>
    <row r="8">
      <c r="A8" t="inlineStr">
        <is>
          <t>www.alilahotels.com</t>
        </is>
      </c>
      <c r="B8" t="inlineStr">
        <is>
          <t>GET home, sitemap, headless render</t>
        </is>
      </c>
      <c r="C8" t="inlineStr">
        <is>
          <t>blocked</t>
        </is>
      </c>
      <c r="D8" t="inlineStr">
        <is>
          <t>Alila Kothaifaru Maldives</t>
        </is>
      </c>
      <c r="E8" t="inlineStr">
        <is>
          <t>2026-10-05</t>
        </is>
      </c>
    </row>
    <row r="9">
      <c r="A9" t="inlineStr">
        <is>
          <t>www.halcyonmaldives.com</t>
        </is>
      </c>
      <c r="B9" t="inlineStr">
        <is>
          <t>GET home, sitemap, headless render</t>
        </is>
      </c>
      <c r="C9" t="inlineStr">
        <is>
          <t>blocked</t>
        </is>
      </c>
      <c r="D9" t="inlineStr">
        <is>
          <t>Raffles Maldives Meradhoo Resort</t>
        </is>
      </c>
      <c r="E9" t="inlineStr">
        <is>
          <t>2026-10-05</t>
        </is>
      </c>
    </row>
    <row r="10">
      <c r="A10" t="inlineStr">
        <is>
          <t>www.raffles.com</t>
        </is>
      </c>
      <c r="B10" t="inlineStr">
        <is>
          <t>GET home, sitemap, headless render</t>
        </is>
      </c>
      <c r="C10" t="inlineStr">
        <is>
          <t>blocked</t>
        </is>
      </c>
      <c r="D10" t="inlineStr">
        <is>
          <t>Raffles Maldives Meradhoo Resort</t>
        </is>
      </c>
      <c r="E10" t="inlineStr">
        <is>
          <t>2026-10-05</t>
        </is>
      </c>
    </row>
    <row r="11">
      <c r="A11" t="inlineStr">
        <is>
          <t>www.nh-collection.com</t>
        </is>
      </c>
      <c r="B11" t="inlineStr">
        <is>
          <t>GET home, sitemap, headless render</t>
        </is>
      </c>
      <c r="C11" t="inlineStr">
        <is>
          <t>blocked</t>
        </is>
      </c>
      <c r="D11" t="inlineStr">
        <is>
          <t>NH Collection Maldives Havodda Resort</t>
        </is>
      </c>
      <c r="E11" t="inlineStr">
        <is>
          <t>2026-10-05</t>
        </is>
      </c>
    </row>
    <row r="12">
      <c r="A12" t="inlineStr">
        <is>
          <t>www.nh-hotels.com</t>
        </is>
      </c>
      <c r="B12" t="inlineStr">
        <is>
          <t>GET home, sitemap, headless render</t>
        </is>
      </c>
      <c r="C12" t="inlineStr">
        <is>
          <t>blocked</t>
        </is>
      </c>
      <c r="D12" t="inlineStr">
        <is>
          <t>NH Collection Maldives Havodda Resort, Amaya Kuda Rah Maldives</t>
        </is>
      </c>
      <c r="E12" t="inlineStr">
        <is>
          <t>2026-10-05</t>
        </is>
      </c>
    </row>
    <row r="13">
      <c r="A13" t="inlineStr">
        <is>
          <t>www.so-maldives.com</t>
        </is>
      </c>
      <c r="B13" t="inlineStr">
        <is>
          <t>GET home, sitemap, headless render</t>
        </is>
      </c>
      <c r="C13" t="inlineStr">
        <is>
          <t>unreachable</t>
        </is>
      </c>
      <c r="D13" t="inlineStr">
        <is>
          <t>SO/ Maldives</t>
        </is>
      </c>
      <c r="E13" t="inlineStr">
        <is>
          <t>2026-10-05</t>
        </is>
      </c>
    </row>
    <row r="14">
      <c r="A14" t="inlineStr">
        <is>
          <t>www.fourseasons.com</t>
        </is>
      </c>
      <c r="B14" t="inlineStr">
        <is>
          <t>GET home, sitemap, headless render</t>
        </is>
      </c>
      <c r="C14" t="inlineStr">
        <is>
          <t>blocked</t>
        </is>
      </c>
      <c r="D14" t="inlineStr">
        <is>
          <t>Four Seasons Resort Maldives at Kuda Huraa, Four Seasons Private Island Maldives at Voavah, Four Seasons Resort Maldives at Landaa Giraavaru</t>
        </is>
      </c>
      <c r="E14" t="inlineStr">
        <is>
          <t>2026-10-05</t>
        </is>
      </c>
    </row>
    <row r="15">
      <c r="A15" t="inlineStr">
        <is>
          <t>www.jumeirah.com</t>
        </is>
      </c>
      <c r="B15" t="inlineStr">
        <is>
          <t>GET home, sitemap, headless render</t>
        </is>
      </c>
      <c r="C15" t="inlineStr">
        <is>
          <t>unreachable</t>
        </is>
      </c>
      <c r="D15" t="inlineStr">
        <is>
          <t>Jumeirah Maldives Olhahali Island</t>
        </is>
      </c>
      <c r="E15" t="inlineStr">
        <is>
          <t>2026-10-05</t>
        </is>
      </c>
    </row>
    <row r="16">
      <c r="A16" t="inlineStr">
        <is>
          <t>www.fushifaru.com</t>
        </is>
      </c>
      <c r="B16" t="inlineStr">
        <is>
          <t>GET home, sitemap, headless render</t>
        </is>
      </c>
      <c r="C16" t="inlineStr">
        <is>
          <t>blocked-partial</t>
        </is>
      </c>
      <c r="D16" t="inlineStr">
        <is>
          <t>Fushifaru Maldives</t>
        </is>
      </c>
      <c r="E16" t="inlineStr">
        <is>
          <t>2026-10-05</t>
        </is>
      </c>
    </row>
    <row r="17">
      <c r="A17" t="inlineStr">
        <is>
          <t>www.resortlife.mv</t>
        </is>
      </c>
      <c r="B17" t="inlineStr">
        <is>
          <t>GET home, sitemap, headless render</t>
        </is>
      </c>
      <c r="C17" t="inlineStr">
        <is>
          <t>unreachable</t>
        </is>
      </c>
      <c r="D17" t="inlineStr"/>
      <c r="E17" t="inlineStr">
        <is>
          <t>2026-10-05</t>
        </is>
      </c>
    </row>
    <row r="18">
      <c r="A18" t="inlineStr">
        <is>
          <t>www.ablemaldives.com</t>
        </is>
      </c>
      <c r="B18" t="inlineStr">
        <is>
          <t>GET home, sitemap, headless render</t>
        </is>
      </c>
      <c r="C18" t="inlineStr">
        <is>
          <t>unreachable</t>
        </is>
      </c>
      <c r="D18" t="inlineStr"/>
      <c r="E18" t="inlineStr">
        <is>
          <t>2026-10-05</t>
        </is>
      </c>
    </row>
    <row r="19">
      <c r="A19" t="inlineStr">
        <is>
          <t>www.maldives-travel.com</t>
        </is>
      </c>
      <c r="B19" t="inlineStr">
        <is>
          <t>GET home, sitemap, headless render</t>
        </is>
      </c>
      <c r="C19" t="inlineStr">
        <is>
          <t>unreachable</t>
        </is>
      </c>
      <c r="D19" t="inlineStr"/>
      <c r="E19" t="inlineStr">
        <is>
          <t>2026-10-05</t>
        </is>
      </c>
    </row>
    <row r="20">
      <c r="A20" t="inlineStr">
        <is>
          <t>www.maldivestravelspot.com</t>
        </is>
      </c>
      <c r="B20" t="inlineStr">
        <is>
          <t>GET home, sitemap, headless render</t>
        </is>
      </c>
      <c r="C20" t="inlineStr">
        <is>
          <t>unreachable</t>
        </is>
      </c>
      <c r="D20" t="inlineStr"/>
      <c r="E20" t="inlineStr">
        <is>
          <t>2026-10-05</t>
        </is>
      </c>
    </row>
    <row r="21">
      <c r="A21" t="inlineStr">
        <is>
          <t>www.maldivesbookings.com</t>
        </is>
      </c>
      <c r="B21" t="inlineStr">
        <is>
          <t>GET home, sitemap, headless render</t>
        </is>
      </c>
      <c r="C21" t="inlineStr">
        <is>
          <t>unreachable</t>
        </is>
      </c>
      <c r="D21" t="inlineStr"/>
      <c r="E21" t="inlineStr">
        <is>
          <t>2026-10-05</t>
        </is>
      </c>
    </row>
    <row r="22">
      <c r="A22" t="inlineStr">
        <is>
          <t>www.atollsmaldives.com</t>
        </is>
      </c>
      <c r="B22" t="inlineStr">
        <is>
          <t>GET home, sitemap, headless render</t>
        </is>
      </c>
      <c r="C22" t="inlineStr">
        <is>
          <t>unreachable</t>
        </is>
      </c>
      <c r="D22" t="inlineStr"/>
      <c r="E22" t="inlineStr">
        <is>
          <t>2026-10-05</t>
        </is>
      </c>
    </row>
    <row r="23">
      <c r="A23" t="inlineStr">
        <is>
          <t>www.ocean-maldives.com</t>
        </is>
      </c>
      <c r="B23" t="inlineStr">
        <is>
          <t>GET home, sitemap, headless render</t>
        </is>
      </c>
      <c r="C23" t="inlineStr">
        <is>
          <t>unreachable</t>
        </is>
      </c>
      <c r="D23" t="inlineStr"/>
      <c r="E23" t="inlineStr">
        <is>
          <t>2026-10-05</t>
        </is>
      </c>
    </row>
    <row r="24">
      <c r="A24" t="inlineStr">
        <is>
          <t>www.maldivesresorts.com</t>
        </is>
      </c>
      <c r="B24" t="inlineStr">
        <is>
          <t>GET home, sitemap, headless render</t>
        </is>
      </c>
      <c r="C24" t="inlineStr">
        <is>
          <t>blocked-partial</t>
        </is>
      </c>
      <c r="D24" t="inlineStr"/>
      <c r="E24" t="inlineStr">
        <is>
          <t>2026-10-05</t>
        </is>
      </c>
    </row>
    <row r="25">
      <c r="A25" t="inlineStr">
        <is>
          <t>www.allmaldives.com</t>
        </is>
      </c>
      <c r="B25" t="inlineStr">
        <is>
          <t>GET home, sitemap, headless render</t>
        </is>
      </c>
      <c r="C25" t="inlineStr">
        <is>
          <t>blocked-partial</t>
        </is>
      </c>
      <c r="D25" t="inlineStr"/>
      <c r="E25" t="inlineStr">
        <is>
          <t>2026-10-05</t>
        </is>
      </c>
    </row>
    <row r="26">
      <c r="A26" t="inlineStr">
        <is>
          <t>www.maldivesfinest.com</t>
        </is>
      </c>
      <c r="B26" t="inlineStr">
        <is>
          <t>GET home, sitemap, headless render</t>
        </is>
      </c>
      <c r="C26" t="inlineStr">
        <is>
          <t>unreachable</t>
        </is>
      </c>
      <c r="D26" t="inlineStr"/>
      <c r="E26" t="inlineStr">
        <is>
          <t>2026-10-05</t>
        </is>
      </c>
    </row>
    <row r="27">
      <c r="A27" t="inlineStr">
        <is>
          <t>www.maldivesmagazine.com</t>
        </is>
      </c>
      <c r="B27" t="inlineStr">
        <is>
          <t>GET home, sitemap, headless render</t>
        </is>
      </c>
      <c r="C27" t="inlineStr">
        <is>
          <t>unreachable</t>
        </is>
      </c>
      <c r="D27" t="inlineStr"/>
      <c r="E27" t="inlineStr">
        <is>
          <t>2026-10-05</t>
        </is>
      </c>
    </row>
    <row r="28">
      <c r="A28" t="inlineStr">
        <is>
          <t>www.islandhoppers.com.mv</t>
        </is>
      </c>
      <c r="B28" t="inlineStr">
        <is>
          <t>GET home, sitemap, headless render</t>
        </is>
      </c>
      <c r="C28" t="inlineStr">
        <is>
          <t>unreachable</t>
        </is>
      </c>
      <c r="D28" t="inlineStr"/>
      <c r="E28" t="inlineStr">
        <is>
          <t>2026-10-05</t>
        </is>
      </c>
    </row>
    <row r="29">
      <c r="A29" t="inlineStr">
        <is>
          <t>www.triptomaldives.com</t>
        </is>
      </c>
      <c r="B29" t="inlineStr">
        <is>
          <t>GET home, sitemap, headless render</t>
        </is>
      </c>
      <c r="C29" t="inlineStr">
        <is>
          <t>unreachable</t>
        </is>
      </c>
      <c r="D29" t="inlineStr"/>
      <c r="E29" t="inlineStr">
        <is>
          <t>2026-10-05</t>
        </is>
      </c>
    </row>
    <row r="30">
      <c r="A30" t="inlineStr">
        <is>
          <t>www.hilton.com</t>
        </is>
      </c>
      <c r="B30" t="inlineStr">
        <is>
          <t>GET home, sitemap, headless render</t>
        </is>
      </c>
      <c r="C30" t="inlineStr">
        <is>
          <t>unverified</t>
        </is>
      </c>
      <c r="D30" t="inlineStr">
        <is>
          <t>Hilton Maldives Amingiri Resort &amp; Spa, Waldorf Astoria Maldives Ithaafushi</t>
        </is>
      </c>
      <c r="E30" t="inlineStr">
        <is>
          <t>2026-10-05</t>
        </is>
      </c>
    </row>
    <row r="31">
      <c r="A31" t="inlineStr">
        <is>
          <t>www.pureholidays.co.uk</t>
        </is>
      </c>
      <c r="B31" t="inlineStr">
        <is>
          <t>GET home, sitemap, headless render</t>
        </is>
      </c>
      <c r="C31" t="inlineStr">
        <is>
          <t>unreachable</t>
        </is>
      </c>
      <c r="D31" t="inlineStr"/>
      <c r="E31" t="inlineStr">
        <is>
          <t>2026-10-05</t>
        </is>
      </c>
    </row>
    <row r="32">
      <c r="A32" t="inlineStr">
        <is>
          <t>www.holidayinnresorts.com</t>
        </is>
      </c>
      <c r="B32" t="inlineStr">
        <is>
          <t>GET home, sitemap, headless render</t>
        </is>
      </c>
      <c r="C32" t="inlineStr">
        <is>
          <t>blocked</t>
        </is>
      </c>
      <c r="D32" t="inlineStr">
        <is>
          <t>Holiday Inn Resort Kandooma Maldives</t>
        </is>
      </c>
      <c r="E32" t="inlineStr">
        <is>
          <t>2026-10-05</t>
        </is>
      </c>
    </row>
    <row r="33">
      <c r="A33" t="inlineStr">
        <is>
          <t>www.ihg.com</t>
        </is>
      </c>
      <c r="B33" t="inlineStr">
        <is>
          <t>GET home, sitemap, headless render</t>
        </is>
      </c>
      <c r="C33" t="inlineStr">
        <is>
          <t>blocked</t>
        </is>
      </c>
      <c r="D33" t="inlineStr">
        <is>
          <t>Holiday Inn Resort Kandooma Maldives</t>
        </is>
      </c>
      <c r="E33" t="inlineStr">
        <is>
          <t>2026-10-05</t>
        </is>
      </c>
    </row>
    <row r="34">
      <c r="A34" t="inlineStr">
        <is>
          <t>maldives.intercontinental.com</t>
        </is>
      </c>
      <c r="B34" t="inlineStr">
        <is>
          <t>GET home, sitemap, headless render</t>
        </is>
      </c>
      <c r="C34" t="inlineStr">
        <is>
          <t>blocked-partial</t>
        </is>
      </c>
      <c r="D34" t="inlineStr">
        <is>
          <t>Inter Continental Maldives Maamunagau</t>
        </is>
      </c>
      <c r="E34" t="inlineStr">
        <is>
          <t>2026-10-05</t>
        </is>
      </c>
    </row>
    <row r="35">
      <c r="A35" t="inlineStr">
        <is>
          <t>www.medhufushi.com</t>
        </is>
      </c>
      <c r="B35" t="inlineStr">
        <is>
          <t>GET home, sitemap, headless render</t>
        </is>
      </c>
      <c r="C35" t="inlineStr">
        <is>
          <t>blocked-partial</t>
        </is>
      </c>
      <c r="D35" t="inlineStr">
        <is>
          <t>Medhufushi Island Resort</t>
        </is>
      </c>
      <c r="E35" t="inlineStr">
        <is>
          <t>2026-10-05</t>
        </is>
      </c>
    </row>
    <row r="36">
      <c r="A36" t="inlineStr">
        <is>
          <t>www.anantara.com</t>
        </is>
      </c>
      <c r="B36" t="inlineStr">
        <is>
          <t>GET home, sitemap, headless render</t>
        </is>
      </c>
      <c r="C36" t="inlineStr">
        <is>
          <t>blocked-partial</t>
        </is>
      </c>
      <c r="D36" t="inlineStr">
        <is>
          <t>Anantara Kihavah Villas</t>
        </is>
      </c>
      <c r="E36" t="inlineStr">
        <is>
          <t>2026-10-05</t>
        </is>
      </c>
    </row>
    <row r="37">
      <c r="A37" t="inlineStr">
        <is>
          <t>www.constancehotels.com</t>
        </is>
      </c>
      <c r="B37" t="inlineStr">
        <is>
          <t>GET home, sitemap, headless render</t>
        </is>
      </c>
      <c r="C37" t="inlineStr">
        <is>
          <t>blocked-partial</t>
        </is>
      </c>
      <c r="D37" t="inlineStr">
        <is>
          <t>Constance Moofushi Resort, Constance Halaveli Resort</t>
        </is>
      </c>
      <c r="E37" t="inlineStr">
        <is>
          <t>2026-10-05</t>
        </is>
      </c>
    </row>
    <row r="38">
      <c r="A38" t="inlineStr">
        <is>
          <t>www.maldiveviaggi.it</t>
        </is>
      </c>
      <c r="B38" t="inlineStr">
        <is>
          <t>GET home, sitemap, headless render</t>
        </is>
      </c>
      <c r="C38" t="inlineStr">
        <is>
          <t>unreachable</t>
        </is>
      </c>
      <c r="D38" t="inlineStr"/>
      <c r="E38" t="inlineStr">
        <is>
          <t>2026-10-05</t>
        </is>
      </c>
    </row>
    <row r="39">
      <c r="A39" t="inlineStr">
        <is>
          <t>www.maldive.it</t>
        </is>
      </c>
      <c r="B39" t="inlineStr">
        <is>
          <t>GET home, sitemap, headless render</t>
        </is>
      </c>
      <c r="C39" t="inlineStr">
        <is>
          <t>unreachable</t>
        </is>
      </c>
      <c r="D39" t="inlineStr"/>
      <c r="E39" t="inlineStr">
        <is>
          <t>2026-10-05</t>
        </is>
      </c>
    </row>
    <row r="40">
      <c r="A40" t="inlineStr">
        <is>
          <t>www.obluselectsangeli.com</t>
        </is>
      </c>
      <c r="B40" t="inlineStr">
        <is>
          <t>GET home, sitemap, headless render</t>
        </is>
      </c>
      <c r="C40" t="inlineStr">
        <is>
          <t>unreachable</t>
        </is>
      </c>
      <c r="D40" t="inlineStr">
        <is>
          <t>Oblu Select by Atmosphere at Sangeli</t>
        </is>
      </c>
      <c r="E40" t="inlineStr">
        <is>
          <t>2026-10-05</t>
        </is>
      </c>
    </row>
    <row r="41">
      <c r="A41" t="inlineStr">
        <is>
          <t>www.niyama.com</t>
        </is>
      </c>
      <c r="B41" t="inlineStr">
        <is>
          <t>GET home, sitemap, headless render</t>
        </is>
      </c>
      <c r="C41" t="inlineStr">
        <is>
          <t>blocked-partial</t>
        </is>
      </c>
      <c r="D41" t="inlineStr">
        <is>
          <t>Niyama Maldives</t>
        </is>
      </c>
      <c r="E41" t="inlineStr">
        <is>
          <t>2026-10-05</t>
        </is>
      </c>
    </row>
    <row r="42">
      <c r="A42" t="inlineStr">
        <is>
          <t>www.outrigger.com</t>
        </is>
      </c>
      <c r="B42" t="inlineStr">
        <is>
          <t>GET home, sitemap, headless render</t>
        </is>
      </c>
      <c r="C42" t="inlineStr">
        <is>
          <t>blocked</t>
        </is>
      </c>
      <c r="D42" t="inlineStr">
        <is>
          <t>Outrigger Maldives Maafushivaru Resort</t>
        </is>
      </c>
      <c r="E42" t="inlineStr">
        <is>
          <t>2026-10-05</t>
        </is>
      </c>
    </row>
    <row r="43">
      <c r="A43" t="inlineStr">
        <is>
          <t>www.manta-reisen.ch</t>
        </is>
      </c>
      <c r="B43" t="inlineStr">
        <is>
          <t>GET home, sitemap, headless render</t>
        </is>
      </c>
      <c r="C43" t="inlineStr">
        <is>
          <t>unreachable</t>
        </is>
      </c>
      <c r="D43" t="inlineStr"/>
      <c r="E43" t="inlineStr">
        <is>
          <t>2026-10-05</t>
        </is>
      </c>
    </row>
    <row r="44">
      <c r="A44" t="inlineStr">
        <is>
          <t>www.avanihotels.com</t>
        </is>
      </c>
      <c r="B44" t="inlineStr">
        <is>
          <t>GET home, sitemap, headless render</t>
        </is>
      </c>
      <c r="C44" t="inlineStr">
        <is>
          <t>blocked-partial</t>
        </is>
      </c>
      <c r="D44" t="inlineStr">
        <is>
          <t>Avani + Fares Maldives</t>
        </is>
      </c>
      <c r="E44" t="inlineStr">
        <is>
          <t>2026-10-05</t>
        </is>
      </c>
    </row>
    <row r="45">
      <c r="A45" t="inlineStr">
        <is>
          <t>www.bontravel.ru</t>
        </is>
      </c>
      <c r="B45" t="inlineStr">
        <is>
          <t>GET home, sitemap, headless render</t>
        </is>
      </c>
      <c r="C45" t="inlineStr">
        <is>
          <t>unreachable</t>
        </is>
      </c>
      <c r="D45" t="inlineStr"/>
      <c r="E45" t="inlineStr">
        <is>
          <t>2026-10-05</t>
        </is>
      </c>
    </row>
    <row r="46">
      <c r="A46" t="inlineStr">
        <is>
          <t>www.coral.ru</t>
        </is>
      </c>
      <c r="B46" t="inlineStr">
        <is>
          <t>GET home, sitemap, headless render</t>
        </is>
      </c>
      <c r="C46" t="inlineStr">
        <is>
          <t>blocked</t>
        </is>
      </c>
      <c r="D46" t="inlineStr"/>
      <c r="E46" t="inlineStr">
        <is>
          <t>2026-10-05</t>
        </is>
      </c>
    </row>
    <row r="47">
      <c r="A47" t="inlineStr">
        <is>
          <t>www.oblunaturehelengeli.com</t>
        </is>
      </c>
      <c r="B47" t="inlineStr">
        <is>
          <t>GET home, sitemap, headless render</t>
        </is>
      </c>
      <c r="C47" t="inlineStr">
        <is>
          <t>unreachable</t>
        </is>
      </c>
      <c r="D47" t="inlineStr">
        <is>
          <t>Oblu By Atmosphere at Helengeli</t>
        </is>
      </c>
      <c r="E47" t="inlineStr">
        <is>
          <t>2026-10-05</t>
        </is>
      </c>
    </row>
    <row r="48">
      <c r="A48" t="inlineStr">
        <is>
          <t>www.varu-atmosphere.com</t>
        </is>
      </c>
      <c r="B48" t="inlineStr">
        <is>
          <t>GET home, sitemap, headless render</t>
        </is>
      </c>
      <c r="C48" t="inlineStr">
        <is>
          <t>blocked-partial</t>
        </is>
      </c>
      <c r="D48" t="inlineStr">
        <is>
          <t>Varu Island Resort</t>
        </is>
      </c>
      <c r="E48" t="inlineStr">
        <is>
          <t>2026-10-05</t>
        </is>
      </c>
    </row>
    <row r="49">
      <c r="A49" t="inlineStr">
        <is>
          <t>www.maldives-tour.jp</t>
        </is>
      </c>
      <c r="B49" t="inlineStr">
        <is>
          <t>GET home, sitemap, headless render</t>
        </is>
      </c>
      <c r="C49" t="inlineStr">
        <is>
          <t>unreachable</t>
        </is>
      </c>
      <c r="D49" t="inlineStr"/>
      <c r="E49" t="inlineStr">
        <is>
          <t>2026-10-05</t>
        </is>
      </c>
    </row>
    <row r="50">
      <c r="A50" t="inlineStr">
        <is>
          <t>www.his-j.com</t>
        </is>
      </c>
      <c r="B50" t="inlineStr">
        <is>
          <t>GET home, sitemap, headless render</t>
        </is>
      </c>
      <c r="C50" t="inlineStr">
        <is>
          <t>blocked</t>
        </is>
      </c>
      <c r="D50" t="inlineStr"/>
      <c r="E50" t="inlineStr">
        <is>
          <t>2026-10-05</t>
        </is>
      </c>
    </row>
    <row r="51">
      <c r="A51" t="inlineStr">
        <is>
          <t>www.standardhotels.com</t>
        </is>
      </c>
      <c r="B51" t="inlineStr">
        <is>
          <t>GET home, sitemap, headless render</t>
        </is>
      </c>
      <c r="C51" t="inlineStr">
        <is>
          <t>blocked</t>
        </is>
      </c>
      <c r="D51" t="inlineStr">
        <is>
          <t>The Standard Huruvalhi Maldives</t>
        </is>
      </c>
      <c r="E51" t="inlineStr">
        <is>
          <t>2026-10-05</t>
        </is>
      </c>
    </row>
    <row r="52">
      <c r="A52" t="inlineStr">
        <is>
          <t>www.pullmanmaldivesmaamutaa.com</t>
        </is>
      </c>
      <c r="B52" t="inlineStr">
        <is>
          <t>GET home, sitemap, headless render</t>
        </is>
      </c>
      <c r="C52" t="inlineStr">
        <is>
          <t>blocked-partial</t>
        </is>
      </c>
      <c r="D52" t="inlineStr">
        <is>
          <t>Pullman Maldives Maamutaa Resort</t>
        </is>
      </c>
      <c r="E52" t="inlineStr">
        <is>
          <t>2026-10-05</t>
        </is>
      </c>
    </row>
    <row r="53">
      <c r="A53" t="inlineStr">
        <is>
          <t>www.maldives.cn</t>
        </is>
      </c>
      <c r="B53" t="inlineStr">
        <is>
          <t>GET home, sitemap, headless render</t>
        </is>
      </c>
      <c r="C53" t="inlineStr">
        <is>
          <t>unreachable</t>
        </is>
      </c>
      <c r="D53" t="inlineStr"/>
      <c r="E53" t="inlineStr">
        <is>
          <t>2026-10-05</t>
        </is>
      </c>
    </row>
    <row r="54">
      <c r="A54" t="inlineStr">
        <is>
          <t>www.maldives-china.com</t>
        </is>
      </c>
      <c r="B54" t="inlineStr">
        <is>
          <t>GET home, sitemap, headless render</t>
        </is>
      </c>
      <c r="C54" t="inlineStr">
        <is>
          <t>unreachable</t>
        </is>
      </c>
      <c r="D54" t="inlineStr"/>
      <c r="E54" t="inlineStr">
        <is>
          <t>2026-10-05</t>
        </is>
      </c>
    </row>
    <row r="55">
      <c r="A55" t="inlineStr">
        <is>
          <t>www.anantara.com</t>
        </is>
      </c>
      <c r="B55" t="inlineStr">
        <is>
          <t>GET home, sitemap, headless render</t>
        </is>
      </c>
      <c r="C55" t="inlineStr">
        <is>
          <t>blocked</t>
        </is>
      </c>
      <c r="D55" t="inlineStr">
        <is>
          <t>Anantara Resort and Spa Maldives, Anantara Veli and Naladhu</t>
        </is>
      </c>
      <c r="E55" t="inlineStr">
        <is>
          <t>2026-10-05</t>
        </is>
      </c>
    </row>
    <row r="56">
      <c r="A56" t="inlineStr">
        <is>
          <t>www.safariislandresort.com</t>
        </is>
      </c>
      <c r="B56" t="inlineStr">
        <is>
          <t>GET home, sitemap, headless render</t>
        </is>
      </c>
      <c r="C56" t="inlineStr">
        <is>
          <t>unreachable</t>
        </is>
      </c>
      <c r="D56" t="inlineStr">
        <is>
          <t>Safari Island</t>
        </is>
      </c>
      <c r="E56" t="inlineStr">
        <is>
          <t>2026-10-05</t>
        </is>
      </c>
    </row>
    <row r="57">
      <c r="A57" t="inlineStr">
        <is>
          <t>www.naladhu.com</t>
        </is>
      </c>
      <c r="B57" t="inlineStr">
        <is>
          <t>GET home, sitemap, headless render</t>
        </is>
      </c>
      <c r="C57" t="inlineStr">
        <is>
          <t>blocked-partial</t>
        </is>
      </c>
      <c r="D57" t="inlineStr">
        <is>
          <t>Anantara Veli and Naladhu</t>
        </is>
      </c>
      <c r="E57" t="inlineStr">
        <is>
          <t>2026-10-05</t>
        </is>
      </c>
    </row>
    <row r="58">
      <c r="A58" t="inlineStr">
        <is>
          <t>www.sunsiyam.com</t>
        </is>
      </c>
      <c r="B58" t="inlineStr">
        <is>
          <t>GET home, sitemap, headless render</t>
        </is>
      </c>
      <c r="C58" t="inlineStr">
        <is>
          <t>unreachable</t>
        </is>
      </c>
      <c r="D58" t="inlineStr">
        <is>
          <t>Sun Siyam Iru Fushi Maldives</t>
        </is>
      </c>
      <c r="E58" t="inlineStr">
        <is>
          <t>2026-10-05</t>
        </is>
      </c>
    </row>
    <row r="59">
      <c r="A59" t="inlineStr">
        <is>
          <t>www.cococollection.com</t>
        </is>
      </c>
      <c r="B59" t="inlineStr">
        <is>
          <t>GET home, sitemap, headless render</t>
        </is>
      </c>
      <c r="C59" t="inlineStr">
        <is>
          <t>unverified</t>
        </is>
      </c>
      <c r="D59" t="inlineStr">
        <is>
          <t>Coco Bodu Hithi, Coco Palm Dhunikolhu</t>
        </is>
      </c>
      <c r="E59" t="inlineStr">
        <is>
          <t>2026-10-05</t>
        </is>
      </c>
    </row>
    <row r="60">
      <c r="A60" t="inlineStr">
        <is>
          <t>www.tajhotels.com</t>
        </is>
      </c>
      <c r="B60" t="inlineStr">
        <is>
          <t>GET home, sitemap, headless render</t>
        </is>
      </c>
      <c r="C60" t="inlineStr">
        <is>
          <t>blocked</t>
        </is>
      </c>
      <c r="D60" t="inlineStr">
        <is>
          <t>Taj Coral Reef Resort and Spa, Taj Exotica Resort &amp; Spa Maldives</t>
        </is>
      </c>
      <c r="E60" t="inlineStr">
        <is>
          <t>2026-10-05</t>
        </is>
      </c>
    </row>
    <row r="61">
      <c r="A61" t="inlineStr">
        <is>
          <t>www.constancehotels.com</t>
        </is>
      </c>
      <c r="B61" t="inlineStr">
        <is>
          <t>GET home, sitemap, headless render</t>
        </is>
      </c>
      <c r="C61" t="inlineStr">
        <is>
          <t>blocked</t>
        </is>
      </c>
      <c r="D61" t="inlineStr">
        <is>
          <t>Constance Halaveli Resort</t>
        </is>
      </c>
      <c r="E61" t="inlineStr">
        <is>
          <t>2026-10-05</t>
        </is>
      </c>
    </row>
    <row r="62">
      <c r="A62" t="inlineStr">
        <is>
          <t>www.thenautilusmaldives.com</t>
        </is>
      </c>
      <c r="B62" t="inlineStr">
        <is>
          <t>GET home, sitemap, headless render</t>
        </is>
      </c>
      <c r="C62" t="inlineStr">
        <is>
          <t>blocked-partial</t>
        </is>
      </c>
      <c r="D62" t="inlineStr">
        <is>
          <t>The Nautilus Maldives</t>
        </is>
      </c>
      <c r="E62" t="inlineStr">
        <is>
          <t>2026-10-05</t>
        </is>
      </c>
    </row>
    <row r="63">
      <c r="A63" t="inlineStr">
        <is>
          <t>www.villanautica.com</t>
        </is>
      </c>
      <c r="B63" t="inlineStr">
        <is>
          <t>GET home, sitemap, headless render</t>
        </is>
      </c>
      <c r="C63" t="inlineStr">
        <is>
          <t>unreachable</t>
        </is>
      </c>
      <c r="D63" t="inlineStr">
        <is>
          <t>Villa Nautica Paradise Island</t>
        </is>
      </c>
      <c r="E63" t="inlineStr">
        <is>
          <t>2026-10-05</t>
        </is>
      </c>
    </row>
    <row r="64">
      <c r="A64" t="inlineStr">
        <is>
          <t>www.villapark.com.mv</t>
        </is>
      </c>
      <c r="B64" t="inlineStr">
        <is>
          <t>GET home, sitemap, headless render</t>
        </is>
      </c>
      <c r="C64" t="inlineStr">
        <is>
          <t>unreachable</t>
        </is>
      </c>
      <c r="D64" t="inlineStr">
        <is>
          <t>Villa Park Sun Island</t>
        </is>
      </c>
      <c r="E64" t="inlineStr">
        <is>
          <t>2026-10-05</t>
        </is>
      </c>
    </row>
    <row r="65">
      <c r="A65" t="inlineStr">
        <is>
          <t>www.royal-island.com</t>
        </is>
      </c>
      <c r="B65" t="inlineStr">
        <is>
          <t>GET home, sitemap, headless render</t>
        </is>
      </c>
      <c r="C65" t="inlineStr">
        <is>
          <t>unreachable</t>
        </is>
      </c>
      <c r="D65" t="inlineStr">
        <is>
          <t>Royal Island Resort and Spa</t>
        </is>
      </c>
      <c r="E65" t="inlineStr">
        <is>
          <t>2026-10-05</t>
        </is>
      </c>
    </row>
    <row r="66">
      <c r="A66" t="inlineStr">
        <is>
          <t>www.pulsehotelsandresorts.com</t>
        </is>
      </c>
      <c r="B66" t="inlineStr">
        <is>
          <t>GET home, sitemap, headless render</t>
        </is>
      </c>
      <c r="C66" t="inlineStr">
        <is>
          <t>unreachable</t>
        </is>
      </c>
      <c r="D66" t="inlineStr">
        <is>
          <t>Kandima Maldives, Nova Maldives, The Nautilus Maldives</t>
        </is>
      </c>
      <c r="E66" t="inlineStr">
        <is>
          <t>2026-10-05</t>
        </is>
      </c>
    </row>
    <row r="67">
      <c r="A67" t="inlineStr">
        <is>
          <t>www.atmosphere-core.com</t>
        </is>
      </c>
      <c r="B67" t="inlineStr">
        <is>
          <t>GET home, sitemap, headless render</t>
        </is>
      </c>
      <c r="C67" t="inlineStr">
        <is>
          <t>unreachable</t>
        </is>
      </c>
      <c r="D67" t="inlineStr">
        <is>
          <t>Bolifushi Island Resort, Ozen By Atmosphere At Maadhoo, Atmosphere Kanifushi Maldives, Raaya by Atmosphere, Oblu Select by Atmosphere at Sangeli, Oblu By Atmosphere at Helengeli, Varu Island Resort</t>
        </is>
      </c>
      <c r="E67" t="inlineStr">
        <is>
          <t>2026-10-05</t>
        </is>
      </c>
    </row>
    <row r="68">
      <c r="A68" t="inlineStr">
        <is>
          <t>www.joali.com</t>
        </is>
      </c>
      <c r="B68" t="inlineStr">
        <is>
          <t>GET home, sitemap, headless render</t>
        </is>
      </c>
      <c r="C68" t="inlineStr">
        <is>
          <t>unreachable</t>
        </is>
      </c>
      <c r="D68" t="inlineStr">
        <is>
          <t>Joali Being Bodufushi, Joali Muravandhoo</t>
        </is>
      </c>
      <c r="E68" t="inlineStr">
        <is>
          <t>2026-10-05</t>
        </is>
      </c>
    </row>
    <row r="69">
      <c r="A69" t="inlineStr">
        <is>
          <t>www.joalibeing.com</t>
        </is>
      </c>
      <c r="B69" t="inlineStr">
        <is>
          <t>GET home, sitemap, headless render</t>
        </is>
      </c>
      <c r="C69" t="inlineStr">
        <is>
          <t>unreachable</t>
        </is>
      </c>
      <c r="D69" t="inlineStr">
        <is>
          <t>Joali Being Bodufushi</t>
        </is>
      </c>
      <c r="E69" t="inlineStr">
        <is>
          <t>2026-10-05</t>
        </is>
      </c>
    </row>
    <row r="70">
      <c r="A70" t="inlineStr">
        <is>
          <t>www.filitheyo.com</t>
        </is>
      </c>
      <c r="B70" t="inlineStr">
        <is>
          <t>GET home, sitemap, headless render</t>
        </is>
      </c>
      <c r="C70" t="inlineStr">
        <is>
          <t>blocked-partial</t>
        </is>
      </c>
      <c r="D70" t="inlineStr">
        <is>
          <t>Filitheyo Island Resort</t>
        </is>
      </c>
      <c r="E70" t="inlineStr">
        <is>
          <t>2026-10-05</t>
        </is>
      </c>
    </row>
    <row r="71">
      <c r="A71" t="inlineStr">
        <is>
          <t>www.melia.com</t>
        </is>
      </c>
      <c r="B71" t="inlineStr">
        <is>
          <t>GET home, sitemap, headless render</t>
        </is>
      </c>
      <c r="C71" t="inlineStr">
        <is>
          <t>blocked</t>
        </is>
      </c>
      <c r="D71" t="inlineStr">
        <is>
          <t>Barceló Whale Lagoon Maldives</t>
        </is>
      </c>
      <c r="E71" t="inlineStr">
        <is>
          <t>2026-10-05</t>
        </is>
      </c>
    </row>
    <row r="72">
      <c r="A72" t="inlineStr">
        <is>
          <t>www.rihiveli-maldives.com</t>
        </is>
      </c>
      <c r="B72" t="inlineStr">
        <is>
          <t>GET home, sitemap, headless render</t>
        </is>
      </c>
      <c r="C72" t="inlineStr">
        <is>
          <t>blocked-partial</t>
        </is>
      </c>
      <c r="D72" t="inlineStr">
        <is>
          <t>Rihiveli Maldives Resort</t>
        </is>
      </c>
      <c r="E72" t="inlineStr">
        <is>
          <t>2026-10-05</t>
        </is>
      </c>
    </row>
    <row r="73">
      <c r="A73" t="inlineStr">
        <is>
          <t>www.coastlinemaldives.com</t>
        </is>
      </c>
      <c r="B73" t="inlineStr">
        <is>
          <t>GET home, sitemap, headless render</t>
        </is>
      </c>
      <c r="C73" t="inlineStr">
        <is>
          <t>unreachable</t>
        </is>
      </c>
      <c r="D73" t="inlineStr">
        <is>
          <t>Coastline Residences</t>
        </is>
      </c>
      <c r="E73" t="inlineStr">
        <is>
          <t>2026-10-05</t>
        </is>
      </c>
    </row>
    <row r="74">
      <c r="A74" t="inlineStr">
        <is>
          <t>www.barcelo.com</t>
        </is>
      </c>
      <c r="B74" t="inlineStr">
        <is>
          <t>GET home, sitemap, headless render</t>
        </is>
      </c>
      <c r="C74" t="inlineStr">
        <is>
          <t>unverified</t>
        </is>
      </c>
      <c r="D74" t="inlineStr">
        <is>
          <t>Barceló Whale Lagoon Maldives</t>
        </is>
      </c>
      <c r="E74" t="inlineStr">
        <is>
          <t>2026-10-05</t>
        </is>
      </c>
    </row>
    <row r="75">
      <c r="A75" t="inlineStr">
        <is>
          <t>www.ritzcarlton.com</t>
        </is>
      </c>
      <c r="B75" t="inlineStr">
        <is>
          <t>GET home, sitemap, headless render</t>
        </is>
      </c>
      <c r="C75" t="inlineStr">
        <is>
          <t>unreachable</t>
        </is>
      </c>
      <c r="D75" t="inlineStr">
        <is>
          <t>The Ritz Carlton Maldives Fari Islands</t>
        </is>
      </c>
      <c r="E75" t="inlineStr">
        <is>
          <t>2026-10-05</t>
        </is>
      </c>
    </row>
    <row r="76">
      <c r="A76" t="inlineStr">
        <is>
          <t>coastlineresidences.com</t>
        </is>
      </c>
      <c r="B76" t="inlineStr">
        <is>
          <t>GET home, sitemap, headless render</t>
        </is>
      </c>
      <c r="C76" t="inlineStr">
        <is>
          <t>unverified</t>
        </is>
      </c>
      <c r="D76" t="inlineStr">
        <is>
          <t>Coastline Residences</t>
        </is>
      </c>
      <c r="E76" t="inlineStr">
        <is>
          <t>2026-10-05</t>
        </is>
      </c>
    </row>
    <row r="77">
      <c r="A77" t="inlineStr">
        <is>
          <t>www.ozenlifemaadhoo.com</t>
        </is>
      </c>
      <c r="B77" t="inlineStr">
        <is>
          <t>GET home, sitemap, headless render</t>
        </is>
      </c>
      <c r="C77" t="inlineStr">
        <is>
          <t>unverified</t>
        </is>
      </c>
      <c r="D77" t="inlineStr">
        <is>
          <t>Ozen By Atmosphere At Maadhoo</t>
        </is>
      </c>
      <c r="E77" t="inlineStr">
        <is>
          <t>2026-10-05</t>
        </is>
      </c>
    </row>
    <row r="78">
      <c r="A78" t="inlineStr">
        <is>
          <t>www.dusit.com</t>
        </is>
      </c>
      <c r="B78" t="inlineStr">
        <is>
          <t>GET home, sitemap, headless render</t>
        </is>
      </c>
      <c r="C78" t="inlineStr">
        <is>
          <t>unverified</t>
        </is>
      </c>
      <c r="D78" t="inlineStr">
        <is>
          <t>Dusit Thani Maldives</t>
        </is>
      </c>
      <c r="E78" t="inlineStr">
        <is>
          <t>2026-10-05</t>
        </is>
      </c>
    </row>
    <row r="79">
      <c r="A79" t="inlineStr">
        <is>
          <t>www.fihalhohi.com</t>
        </is>
      </c>
      <c r="B79" t="inlineStr">
        <is>
          <t>GET home, sitemap, headless render</t>
        </is>
      </c>
      <c r="C79" t="inlineStr">
        <is>
          <t>unreachable</t>
        </is>
      </c>
      <c r="D79" t="inlineStr">
        <is>
          <t>Fihaalhohi Maldives</t>
        </is>
      </c>
      <c r="E79" t="inlineStr">
        <is>
          <t>2026-10-05</t>
        </is>
      </c>
    </row>
    <row r="80">
      <c r="A80" t="inlineStr">
        <is>
          <t>www.alimatharesort.com</t>
        </is>
      </c>
      <c r="B80" t="inlineStr">
        <is>
          <t>GET home, sitemap, headless render</t>
        </is>
      </c>
      <c r="C80" t="inlineStr">
        <is>
          <t>unreachable</t>
        </is>
      </c>
      <c r="D80" t="inlineStr">
        <is>
          <t>Alimatha Aquatic Resort</t>
        </is>
      </c>
      <c r="E80" t="inlineStr">
        <is>
          <t>2026-10-05</t>
        </is>
      </c>
    </row>
    <row r="81">
      <c r="A81" t="inlineStr">
        <is>
          <t>www.reethibeach.com</t>
        </is>
      </c>
      <c r="B81" t="inlineStr">
        <is>
          <t>GET home, sitemap, headless render</t>
        </is>
      </c>
      <c r="C81" t="inlineStr">
        <is>
          <t>unverified</t>
        </is>
      </c>
      <c r="D81" t="inlineStr">
        <is>
          <t>Reethi Beach Resort</t>
        </is>
      </c>
      <c r="E81" t="inlineStr">
        <is>
          <t>2026-10-05</t>
        </is>
      </c>
    </row>
    <row r="82">
      <c r="A82" t="inlineStr">
        <is>
          <t>www.radissonhotels.com</t>
        </is>
      </c>
      <c r="B82" t="inlineStr">
        <is>
          <t>GET home, sitemap, headless render</t>
        </is>
      </c>
      <c r="C82" t="inlineStr">
        <is>
          <t>unverified</t>
        </is>
      </c>
      <c r="D82" t="inlineStr">
        <is>
          <t>Radisson Blu Resort Maldives</t>
        </is>
      </c>
      <c r="E82" t="inlineStr">
        <is>
          <t>2026-10-05</t>
        </is>
      </c>
    </row>
    <row r="83">
      <c r="A83" t="inlineStr">
        <is>
          <t>www.amayaresorts.com</t>
        </is>
      </c>
      <c r="B83" t="inlineStr">
        <is>
          <t>GET home, sitemap, headless render</t>
        </is>
      </c>
      <c r="C83" t="inlineStr">
        <is>
          <t>unverified</t>
        </is>
      </c>
      <c r="D83" t="inlineStr">
        <is>
          <t>Amaya Kuda Rah Maldives</t>
        </is>
      </c>
      <c r="E83" t="inlineStr">
        <is>
          <t>2026-10-05</t>
        </is>
      </c>
    </row>
    <row r="84">
      <c r="A84" t="inlineStr">
        <is>
          <t>www.banyantree.com</t>
        </is>
      </c>
      <c r="B84" t="inlineStr">
        <is>
          <t>GET home, sitemap, headless render</t>
        </is>
      </c>
      <c r="C84" t="inlineStr">
        <is>
          <t>unreachable</t>
        </is>
      </c>
      <c r="D84" t="inlineStr">
        <is>
          <t>Dhawa Ihuru</t>
        </is>
      </c>
      <c r="E84" t="inlineStr">
        <is>
          <t>2026-10-05</t>
        </is>
      </c>
    </row>
    <row r="85">
      <c r="A85" t="inlineStr">
        <is>
          <t>www.maayafushi.com.mv</t>
        </is>
      </c>
      <c r="B85" t="inlineStr">
        <is>
          <t>GET home, sitemap, headless render</t>
        </is>
      </c>
      <c r="C85" t="inlineStr">
        <is>
          <t>unreachable</t>
        </is>
      </c>
      <c r="D85" t="inlineStr">
        <is>
          <t>Maayafushi Tourist Resort</t>
        </is>
      </c>
      <c r="E85" t="inlineStr">
        <is>
          <t>2026-10-05</t>
        </is>
      </c>
    </row>
    <row r="86">
      <c r="A86" t="inlineStr">
        <is>
          <t>www.dhawa.com</t>
        </is>
      </c>
      <c r="B86" t="inlineStr">
        <is>
          <t>GET home, sitemap, headless render</t>
        </is>
      </c>
      <c r="C86" t="inlineStr">
        <is>
          <t>unreachable</t>
        </is>
      </c>
      <c r="D86" t="inlineStr">
        <is>
          <t>Dhawa Ihuru</t>
        </is>
      </c>
      <c r="E86" t="inlineStr">
        <is>
          <t>2026-10-05</t>
        </is>
      </c>
    </row>
    <row r="87">
      <c r="A87" t="inlineStr">
        <is>
          <t>fihalhohi.com</t>
        </is>
      </c>
      <c r="B87" t="inlineStr">
        <is>
          <t>GET home, sitemap, headless render</t>
        </is>
      </c>
      <c r="C87" t="inlineStr">
        <is>
          <t>unreachable</t>
        </is>
      </c>
      <c r="D87" t="inlineStr">
        <is>
          <t>Fihaalhohi Maldives</t>
        </is>
      </c>
      <c r="E87" t="inlineStr">
        <is>
          <t>2026-10-05</t>
        </is>
      </c>
    </row>
    <row r="88">
      <c r="A88" t="inlineStr">
        <is>
          <t>www.clubmed.com</t>
        </is>
      </c>
      <c r="B88" t="inlineStr">
        <is>
          <t>GET home, sitemap, headless render</t>
        </is>
      </c>
      <c r="C88" t="inlineStr">
        <is>
          <t>unreachable</t>
        </is>
      </c>
      <c r="D88" t="inlineStr">
        <is>
          <t>Club Med Finolhu Villas</t>
        </is>
      </c>
      <c r="E88" t="inlineStr">
        <is>
          <t>2026-10-05</t>
        </is>
      </c>
    </row>
    <row r="89">
      <c r="A89" t="inlineStr">
        <is>
          <t>www.nikaisland.com.mv</t>
        </is>
      </c>
      <c r="B89" t="inlineStr">
        <is>
          <t>GET home, sitemap, headless render</t>
        </is>
      </c>
      <c r="C89" t="inlineStr">
        <is>
          <t>unreachable</t>
        </is>
      </c>
      <c r="D89" t="inlineStr">
        <is>
          <t>Nika Island Resort and Spa</t>
        </is>
      </c>
      <c r="E89" t="inlineStr">
        <is>
          <t>2026-10-05</t>
        </is>
      </c>
    </row>
    <row r="90">
      <c r="A90" t="inlineStr">
        <is>
          <t>www.alimatha.com</t>
        </is>
      </c>
      <c r="B90" t="inlineStr">
        <is>
          <t>GET home, sitemap, headless render</t>
        </is>
      </c>
      <c r="C90" t="inlineStr">
        <is>
          <t>blocked-partial</t>
        </is>
      </c>
      <c r="D90" t="inlineStr">
        <is>
          <t>Alimatha Aquatic Resort</t>
        </is>
      </c>
      <c r="E90" t="inlineStr">
        <is>
          <t>2026-10-05</t>
        </is>
      </c>
    </row>
    <row r="91">
      <c r="A91" t="inlineStr">
        <is>
          <t>www.clubmed.co.uk</t>
        </is>
      </c>
      <c r="B91" t="inlineStr">
        <is>
          <t>GET home, sitemap, headless render</t>
        </is>
      </c>
      <c r="C91" t="inlineStr">
        <is>
          <t>unreachable</t>
        </is>
      </c>
      <c r="D91" t="inlineStr">
        <is>
          <t>Club Med Finolhu Villas</t>
        </is>
      </c>
      <c r="E91" t="inlineStr">
        <is>
          <t>2026-10-05</t>
        </is>
      </c>
    </row>
    <row r="92">
      <c r="A92" t="inlineStr">
        <is>
          <t>maayafushi.com</t>
        </is>
      </c>
      <c r="B92" t="inlineStr">
        <is>
          <t>GET home, sitemap, headless render</t>
        </is>
      </c>
      <c r="C92" t="inlineStr">
        <is>
          <t>unreachable</t>
        </is>
      </c>
      <c r="D92" t="inlineStr">
        <is>
          <t>Maayafushi Tourist Resort</t>
        </is>
      </c>
      <c r="E92" t="inlineStr">
        <is>
          <t>2026-10-05</t>
        </is>
      </c>
    </row>
    <row r="93">
      <c r="A93" t="inlineStr">
        <is>
          <t>www.nikamaldives.com</t>
        </is>
      </c>
      <c r="B93" t="inlineStr">
        <is>
          <t>GET home, sitemap, headless render</t>
        </is>
      </c>
      <c r="C93" t="inlineStr">
        <is>
          <t>unreachable</t>
        </is>
      </c>
      <c r="D93" t="inlineStr">
        <is>
          <t>Nika Island Resort and Spa</t>
        </is>
      </c>
      <c r="E93" t="inlineStr">
        <is>
          <t>2026-10-05</t>
        </is>
      </c>
    </row>
    <row r="94">
      <c r="A94" t="inlineStr">
        <is>
          <t>www.gangehi.com</t>
        </is>
      </c>
      <c r="B94" t="inlineStr">
        <is>
          <t>GET home, sitemap, headless render</t>
        </is>
      </c>
      <c r="C94" t="inlineStr">
        <is>
          <t>unreachable</t>
        </is>
      </c>
      <c r="D94" t="inlineStr">
        <is>
          <t>Gangehi Island Resort</t>
        </is>
      </c>
      <c r="E94" t="inlineStr">
        <is>
          <t>2026-10-05</t>
        </is>
      </c>
    </row>
    <row r="95">
      <c r="A95" t="inlineStr">
        <is>
          <t>www.aanugandu.com</t>
        </is>
      </c>
      <c r="B95" t="inlineStr">
        <is>
          <t>GET home, sitemap, headless render</t>
        </is>
      </c>
      <c r="C95" t="inlineStr">
        <is>
          <t>unreachable</t>
        </is>
      </c>
      <c r="D95" t="inlineStr">
        <is>
          <t>Aanugandu Island Resort</t>
        </is>
      </c>
      <c r="E95" t="inlineStr">
        <is>
          <t>2026-10-05</t>
        </is>
      </c>
    </row>
    <row r="96">
      <c r="A96" t="inlineStr">
        <is>
          <t>www.robinson.com</t>
        </is>
      </c>
      <c r="B96" t="inlineStr">
        <is>
          <t>GET home, sitemap, headless render</t>
        </is>
      </c>
      <c r="C96" t="inlineStr">
        <is>
          <t>unreachable</t>
        </is>
      </c>
      <c r="D96" t="inlineStr">
        <is>
          <t>Robinson Noonu, Robinson Maldives</t>
        </is>
      </c>
      <c r="E96" t="inlineStr">
        <is>
          <t>2026-10-05</t>
        </is>
      </c>
    </row>
    <row r="97">
      <c r="A97" t="inlineStr">
        <is>
          <t>all.accor.com</t>
        </is>
      </c>
      <c r="B97" t="inlineStr">
        <is>
          <t>GET home, sitemap, headless render</t>
        </is>
      </c>
      <c r="C97" t="inlineStr">
        <is>
          <t>unverified</t>
        </is>
      </c>
      <c r="D97" t="inlineStr">
        <is>
          <t>Mercure Maldives Kooddoo</t>
        </is>
      </c>
      <c r="E97" t="inlineStr">
        <is>
          <t>2026-10-05</t>
        </is>
      </c>
    </row>
    <row r="98">
      <c r="A98" t="inlineStr">
        <is>
          <t>aanugandu.mv</t>
        </is>
      </c>
      <c r="B98" t="inlineStr">
        <is>
          <t>GET home, sitemap, headless render</t>
        </is>
      </c>
      <c r="C98" t="inlineStr">
        <is>
          <t>unreachable</t>
        </is>
      </c>
      <c r="D98" t="inlineStr">
        <is>
          <t>Aanugandu Island Resort</t>
        </is>
      </c>
      <c r="E98" t="inlineStr">
        <is>
          <t>2026-10-05</t>
        </is>
      </c>
    </row>
    <row r="99">
      <c r="A99" t="inlineStr">
        <is>
          <t>www.mercure-maldives-kooddoo.com</t>
        </is>
      </c>
      <c r="B99" t="inlineStr">
        <is>
          <t>GET home, sitemap, headless render</t>
        </is>
      </c>
      <c r="C99" t="inlineStr">
        <is>
          <t>unreachable</t>
        </is>
      </c>
      <c r="D99" t="inlineStr">
        <is>
          <t>Mercure Maldives Kooddoo</t>
        </is>
      </c>
      <c r="E99" t="inlineStr">
        <is>
          <t>2026-10-05</t>
        </is>
      </c>
    </row>
    <row r="100">
      <c r="A100" t="inlineStr">
        <is>
          <t>www.southpalmmaldives.com</t>
        </is>
      </c>
      <c r="B100" t="inlineStr">
        <is>
          <t>GET home, sitemap, headless render</t>
        </is>
      </c>
      <c r="C100" t="inlineStr">
        <is>
          <t>unreachable</t>
        </is>
      </c>
      <c r="D100" t="inlineStr">
        <is>
          <t>South Palm Resort Maldives</t>
        </is>
      </c>
      <c r="E100" t="inlineStr">
        <is>
          <t>2026-10-05</t>
        </is>
      </c>
    </row>
    <row r="101">
      <c r="A101" t="inlineStr">
        <is>
          <t>www.nokuhotels.com</t>
        </is>
      </c>
      <c r="B101" t="inlineStr">
        <is>
          <t>GET home, sitemap, headless render</t>
        </is>
      </c>
      <c r="C101" t="inlineStr">
        <is>
          <t>blocked</t>
        </is>
      </c>
      <c r="D101" t="inlineStr">
        <is>
          <t>Noku Maldives</t>
        </is>
      </c>
      <c r="E101" t="inlineStr">
        <is>
          <t>2026-10-05</t>
        </is>
      </c>
    </row>
    <row r="102">
      <c r="A102" t="inlineStr">
        <is>
          <t>southpalm.com.mv</t>
        </is>
      </c>
      <c r="B102" t="inlineStr">
        <is>
          <t>GET home, sitemap, headless render</t>
        </is>
      </c>
      <c r="C102" t="inlineStr">
        <is>
          <t>unreachable</t>
        </is>
      </c>
      <c r="D102" t="inlineStr">
        <is>
          <t>South Palm Resort Maldives</t>
        </is>
      </c>
      <c r="E102" t="inlineStr">
        <is>
          <t>2026-10-05</t>
        </is>
      </c>
    </row>
    <row r="103">
      <c r="A103" t="inlineStr">
        <is>
          <t>www.nokumaldives.com</t>
        </is>
      </c>
      <c r="B103" t="inlineStr">
        <is>
          <t>GET home, sitemap, headless render</t>
        </is>
      </c>
      <c r="C103" t="inlineStr">
        <is>
          <t>unreachable</t>
        </is>
      </c>
      <c r="D103" t="inlineStr">
        <is>
          <t>Noku Maldives</t>
        </is>
      </c>
      <c r="E103" t="inlineStr">
        <is>
          <t>2026-10-05</t>
        </is>
      </c>
    </row>
    <row r="104">
      <c r="A104" t="inlineStr">
        <is>
          <t>www.driftmaldives.com</t>
        </is>
      </c>
      <c r="B104" t="inlineStr">
        <is>
          <t>GET home, sitemap, headless render</t>
        </is>
      </c>
      <c r="C104" t="inlineStr">
        <is>
          <t>unreachable</t>
        </is>
      </c>
      <c r="D104" t="inlineStr">
        <is>
          <t>Drift Theluveliga Retreat</t>
        </is>
      </c>
      <c r="E104" t="inlineStr">
        <is>
          <t>2026-10-05</t>
        </is>
      </c>
    </row>
    <row r="105">
      <c r="A105" t="inlineStr">
        <is>
          <t>www.biyadhoo.com</t>
        </is>
      </c>
      <c r="B105" t="inlineStr">
        <is>
          <t>GET home, sitemap, headless render</t>
        </is>
      </c>
      <c r="C105" t="inlineStr">
        <is>
          <t>unreachable</t>
        </is>
      </c>
      <c r="D105" t="inlineStr">
        <is>
          <t>Biyaadhoo Island Resort</t>
        </is>
      </c>
      <c r="E105" t="inlineStr">
        <is>
          <t>2026-10-05</t>
        </is>
      </c>
    </row>
    <row r="106">
      <c r="A106" t="inlineStr">
        <is>
          <t>drift-theluveliga.com</t>
        </is>
      </c>
      <c r="B106" t="inlineStr">
        <is>
          <t>GET home, sitemap, headless render</t>
        </is>
      </c>
      <c r="C106" t="inlineStr">
        <is>
          <t>unreachable</t>
        </is>
      </c>
      <c r="D106" t="inlineStr">
        <is>
          <t>Drift Theluveliga Retreat</t>
        </is>
      </c>
      <c r="E106" t="inlineStr">
        <is>
          <t>2026-10-05</t>
        </is>
      </c>
    </row>
    <row r="107">
      <c r="A107" t="inlineStr">
        <is>
          <t>www.luxresorts.com</t>
        </is>
      </c>
      <c r="B107" t="inlineStr">
        <is>
          <t>GET home, sitemap, headless render</t>
        </is>
      </c>
      <c r="C107" t="inlineStr">
        <is>
          <t>unreachable</t>
        </is>
      </c>
      <c r="D107" t="inlineStr">
        <is>
          <t>Lux* South Ari Atoll, Maldives</t>
        </is>
      </c>
      <c r="E107" t="inlineStr">
        <is>
          <t>2026-10-05</t>
        </is>
      </c>
    </row>
    <row r="108">
      <c r="A108" t="inlineStr">
        <is>
          <t>www.yashmaldives.com</t>
        </is>
      </c>
      <c r="B108" t="inlineStr">
        <is>
          <t>GET home, sitemap, headless render</t>
        </is>
      </c>
      <c r="C108" t="inlineStr">
        <is>
          <t>unreachable</t>
        </is>
      </c>
      <c r="D108" t="inlineStr">
        <is>
          <t>Yash Nature Resort</t>
        </is>
      </c>
      <c r="E108" t="inlineStr">
        <is>
          <t>2026-10-05</t>
        </is>
      </c>
    </row>
    <row r="109">
      <c r="A109" t="inlineStr">
        <is>
          <t>yashnatureresort.com</t>
        </is>
      </c>
      <c r="B109" t="inlineStr">
        <is>
          <t>GET home, sitemap, headless render</t>
        </is>
      </c>
      <c r="C109" t="inlineStr">
        <is>
          <t>unreachable</t>
        </is>
      </c>
      <c r="D109" t="inlineStr">
        <is>
          <t>Yash Nature Resort</t>
        </is>
      </c>
      <c r="E109" t="inlineStr">
        <is>
          <t>2026-10-05</t>
        </is>
      </c>
    </row>
    <row r="110">
      <c r="A110" t="inlineStr">
        <is>
          <t>www.oneandonlyresorts.com</t>
        </is>
      </c>
      <c r="B110" t="inlineStr">
        <is>
          <t>GET home, sitemap, headless render</t>
        </is>
      </c>
      <c r="C110" t="inlineStr">
        <is>
          <t>unreachable</t>
        </is>
      </c>
      <c r="D110" t="inlineStr">
        <is>
          <t>One &amp; Only Reethi Rah, Maldives</t>
        </is>
      </c>
      <c r="E110" t="inlineStr">
        <is>
          <t>2026-10-05</t>
        </is>
      </c>
    </row>
    <row r="111">
      <c r="A111" t="inlineStr">
        <is>
          <t>www.sixsenses.com</t>
        </is>
      </c>
      <c r="B111" t="inlineStr">
        <is>
          <t>GET home + render</t>
        </is>
      </c>
      <c r="C111" t="inlineStr">
        <is>
          <t>403</t>
        </is>
      </c>
      <c r="D111" t="inlineStr"/>
      <c r="E111" t="inlineStr">
        <is>
          <t>2026-10-04</t>
        </is>
      </c>
    </row>
    <row r="112">
      <c r="A112" t="inlineStr">
        <is>
          <t>www.ozenreservebolifushi.com</t>
        </is>
      </c>
      <c r="B112" t="inlineStr">
        <is>
          <t>GET home + render</t>
        </is>
      </c>
      <c r="C112" t="inlineStr">
        <is>
          <t>403</t>
        </is>
      </c>
      <c r="D112" t="inlineStr"/>
      <c r="E112" t="inlineStr">
        <is>
          <t>2026-10-04</t>
        </is>
      </c>
    </row>
    <row r="113">
      <c r="A113" t="inlineStr">
        <is>
          <t>www.alilahotels.com</t>
        </is>
      </c>
      <c r="B113" t="inlineStr">
        <is>
          <t>GET home + render</t>
        </is>
      </c>
      <c r="C113" t="inlineStr">
        <is>
          <t>403</t>
        </is>
      </c>
      <c r="D113" t="inlineStr"/>
      <c r="E113" t="inlineStr">
        <is>
          <t>2026-10-04</t>
        </is>
      </c>
    </row>
    <row r="114">
      <c r="A114" t="inlineStr">
        <is>
          <t>www.hyatt.com</t>
        </is>
      </c>
      <c r="B114" t="inlineStr">
        <is>
          <t>GET home + render</t>
        </is>
      </c>
      <c r="C114" t="inlineStr">
        <is>
          <t>403</t>
        </is>
      </c>
      <c r="D114" t="inlineStr"/>
      <c r="E114" t="inlineStr">
        <is>
          <t>2026-10-04</t>
        </is>
      </c>
    </row>
    <row r="115">
      <c r="A115" t="inlineStr">
        <is>
          <t>www.marriott.com</t>
        </is>
      </c>
      <c r="B115" t="inlineStr">
        <is>
          <t>GET home + render</t>
        </is>
      </c>
      <c r="C115" t="inlineStr">
        <is>
          <t>403</t>
        </is>
      </c>
      <c r="D115" t="inlineStr"/>
      <c r="E115" t="inlineStr">
        <is>
          <t>2026-10-04</t>
        </is>
      </c>
    </row>
    <row r="116">
      <c r="A116" t="inlineStr">
        <is>
          <t>www.marriott.com</t>
        </is>
      </c>
      <c r="B116" t="inlineStr">
        <is>
          <t>GET home + render</t>
        </is>
      </c>
      <c r="C116" t="inlineStr">
        <is>
          <t>403</t>
        </is>
      </c>
      <c r="D116" t="inlineStr"/>
      <c r="E116" t="inlineStr">
        <is>
          <t>2026-10-04</t>
        </is>
      </c>
    </row>
    <row r="117">
      <c r="A117" t="inlineStr">
        <is>
          <t>www.sixsenses.com</t>
        </is>
      </c>
      <c r="B117" t="inlineStr">
        <is>
          <t>pdf download</t>
        </is>
      </c>
      <c r="C117" t="inlineStr">
        <is>
          <t>403 challenge</t>
        </is>
      </c>
      <c r="D117" t="inlineStr"/>
      <c r="E117" t="inlineStr">
        <is>
          <t>2026-10-04</t>
        </is>
      </c>
    </row>
    <row r="118">
      <c r="A118" t="inlineStr">
        <is>
          <t>www.ozenreservebolifushi.com</t>
        </is>
      </c>
      <c r="B118" t="inlineStr">
        <is>
          <t>pdf download</t>
        </is>
      </c>
      <c r="C118" t="inlineStr">
        <is>
          <t>403 challenge</t>
        </is>
      </c>
      <c r="D118" t="inlineStr"/>
      <c r="E118" t="inlineStr">
        <is>
          <t>2026-10-04</t>
        </is>
      </c>
    </row>
    <row r="119">
      <c r="A119" t="inlineStr">
        <is>
          <t>forsale.godaddy.com</t>
        </is>
      </c>
      <c r="B119" t="inlineStr">
        <is>
          <t>pdf download</t>
        </is>
      </c>
      <c r="C119" t="inlineStr">
        <is>
          <t>403 challenge</t>
        </is>
      </c>
      <c r="D119" t="inlineStr"/>
      <c r="E119" t="inlineStr">
        <is>
          <t>2026-10-04</t>
        </is>
      </c>
    </row>
    <row r="120">
      <c r="A120" t="inlineStr">
        <is>
          <t>www.baglionihotels.com</t>
        </is>
      </c>
      <c r="B120" t="inlineStr">
        <is>
          <t>pdf download</t>
        </is>
      </c>
      <c r="C120" t="inlineStr">
        <is>
          <t>403 challenge</t>
        </is>
      </c>
      <c r="D120" t="inlineStr"/>
      <c r="E120" t="inlineStr">
        <is>
          <t>2026-10-04</t>
        </is>
      </c>
    </row>
    <row r="121">
      <c r="A121" t="inlineStr">
        <is>
          <t>www.marriott.com</t>
        </is>
      </c>
      <c r="B121" t="inlineStr">
        <is>
          <t>pdf download</t>
        </is>
      </c>
      <c r="C121" t="inlineStr">
        <is>
          <t>403 challenge</t>
        </is>
      </c>
      <c r="D121" t="inlineStr"/>
      <c r="E121" t="inlineStr">
        <is>
          <t>2026-10-04</t>
        </is>
      </c>
    </row>
    <row r="122">
      <c r="A122" t="inlineStr">
        <is>
          <t>expireddomains.com</t>
        </is>
      </c>
      <c r="B122" t="inlineStr">
        <is>
          <t>pdf download</t>
        </is>
      </c>
      <c r="C122" t="inlineStr">
        <is>
          <t>403 challenge</t>
        </is>
      </c>
      <c r="D122" t="inlineStr"/>
      <c r="E122" t="inlineStr">
        <is>
          <t>2026-10-04</t>
        </is>
      </c>
    </row>
    <row r="123">
      <c r="A123" t="inlineStr">
        <is>
          <t>www.baglionihotels.com</t>
        </is>
      </c>
      <c r="B123" t="inlineStr">
        <is>
          <t>GET home + render</t>
        </is>
      </c>
      <c r="C123" t="inlineStr">
        <is>
          <t>403</t>
        </is>
      </c>
      <c r="D123" t="inlineStr"/>
      <c r="E123" t="inlineStr">
        <is>
          <t>2026-10-04</t>
        </is>
      </c>
    </row>
    <row r="124">
      <c r="A124" t="inlineStr">
        <is>
          <t>www.baglionihotels.com</t>
        </is>
      </c>
      <c r="B124" t="inlineStr">
        <is>
          <t>GET home</t>
        </is>
      </c>
      <c r="C124" t="inlineStr">
        <is>
          <t>403 challenge</t>
        </is>
      </c>
      <c r="D124" t="inlineStr"/>
      <c r="E124" t="inlineStr">
        <is>
          <t>2026-10-04</t>
        </is>
      </c>
    </row>
    <row r="125">
      <c r="A125" t="inlineStr">
        <is>
          <t>www.alilahotels.com</t>
        </is>
      </c>
      <c r="B125" t="inlineStr">
        <is>
          <t>GET home + render</t>
        </is>
      </c>
      <c r="C125" t="inlineStr">
        <is>
          <t>403</t>
        </is>
      </c>
      <c r="D125" t="inlineStr"/>
      <c r="E125" t="inlineStr">
        <is>
          <t>2026-10-04</t>
        </is>
      </c>
    </row>
    <row r="126">
      <c r="A126" t="inlineStr">
        <is>
          <t>www.baglionihotels.com</t>
        </is>
      </c>
      <c r="B126" t="inlineStr">
        <is>
          <t>pdf download</t>
        </is>
      </c>
      <c r="C126" t="inlineStr">
        <is>
          <t>403 challenge</t>
        </is>
      </c>
      <c r="D126" t="inlineStr"/>
      <c r="E126" t="inlineStr">
        <is>
          <t>2026-10-04</t>
        </is>
      </c>
    </row>
    <row r="127">
      <c r="A127" t="inlineStr">
        <is>
          <t>www.halcyonmaldives.com</t>
        </is>
      </c>
      <c r="B127" t="inlineStr">
        <is>
          <t>GET home + render</t>
        </is>
      </c>
      <c r="C127" t="inlineStr">
        <is>
          <t>403</t>
        </is>
      </c>
      <c r="D127" t="inlineStr"/>
      <c r="E127" t="inlineStr">
        <is>
          <t>2026-10-04</t>
        </is>
      </c>
    </row>
    <row r="128">
      <c r="A128" t="inlineStr">
        <is>
          <t>www.melia.com</t>
        </is>
      </c>
      <c r="B128" t="inlineStr">
        <is>
          <t>GET home + render</t>
        </is>
      </c>
      <c r="C128" t="inlineStr">
        <is>
          <t>403</t>
        </is>
      </c>
      <c r="D128" t="inlineStr"/>
      <c r="E128" t="inlineStr">
        <is>
          <t>2026-10-04</t>
        </is>
      </c>
    </row>
    <row r="129">
      <c r="A129" t="inlineStr">
        <is>
          <t>www.raffles.com</t>
        </is>
      </c>
      <c r="B129" t="inlineStr">
        <is>
          <t>GET home + render</t>
        </is>
      </c>
      <c r="C129" t="inlineStr">
        <is>
          <t>403</t>
        </is>
      </c>
      <c r="D129" t="inlineStr"/>
      <c r="E129" t="inlineStr">
        <is>
          <t>2026-10-04</t>
        </is>
      </c>
    </row>
    <row r="130">
      <c r="A130" t="inlineStr">
        <is>
          <t>www.nh-collection.com</t>
        </is>
      </c>
      <c r="B130" t="inlineStr">
        <is>
          <t>GET home + render</t>
        </is>
      </c>
      <c r="C130" t="inlineStr">
        <is>
          <t>403</t>
        </is>
      </c>
      <c r="D130" t="inlineStr"/>
      <c r="E130" t="inlineStr">
        <is>
          <t>2026-10-04</t>
        </is>
      </c>
    </row>
    <row r="131">
      <c r="A131" t="inlineStr">
        <is>
          <t>www.marriott.com</t>
        </is>
      </c>
      <c r="B131" t="inlineStr">
        <is>
          <t>GET home + render</t>
        </is>
      </c>
      <c r="C131" t="inlineStr">
        <is>
          <t>403</t>
        </is>
      </c>
      <c r="D131" t="inlineStr"/>
      <c r="E131" t="inlineStr">
        <is>
          <t>2026-10-04</t>
        </is>
      </c>
    </row>
    <row r="132">
      <c r="A132" t="inlineStr">
        <is>
          <t>www.nh-hotels.com</t>
        </is>
      </c>
      <c r="B132" t="inlineStr">
        <is>
          <t>GET home + render</t>
        </is>
      </c>
      <c r="C132" t="inlineStr">
        <is>
          <t>403</t>
        </is>
      </c>
      <c r="D132" t="inlineStr"/>
      <c r="E132" t="inlineStr">
        <is>
          <t>2026-10-04</t>
        </is>
      </c>
    </row>
    <row r="133">
      <c r="A133" t="inlineStr">
        <is>
          <t>www.baglionihotels.com</t>
        </is>
      </c>
      <c r="B133" t="inlineStr">
        <is>
          <t>pdf download</t>
        </is>
      </c>
      <c r="C133" t="inlineStr">
        <is>
          <t>403 challenge</t>
        </is>
      </c>
      <c r="D133" t="inlineStr"/>
      <c r="E133" t="inlineStr">
        <is>
          <t>2026-10-04</t>
        </is>
      </c>
    </row>
    <row r="134">
      <c r="A134" t="inlineStr">
        <is>
          <t>www.halcyonmaldives.com</t>
        </is>
      </c>
      <c r="B134" t="inlineStr">
        <is>
          <t>pdf download</t>
        </is>
      </c>
      <c r="C134" t="inlineStr">
        <is>
          <t>403 challenge</t>
        </is>
      </c>
      <c r="D134" t="inlineStr"/>
      <c r="E134" t="inlineStr">
        <is>
          <t>2026-10-04</t>
        </is>
      </c>
    </row>
    <row r="135">
      <c r="A135" t="inlineStr">
        <is>
          <t>www.melia.com</t>
        </is>
      </c>
      <c r="B135" t="inlineStr">
        <is>
          <t>pdf download</t>
        </is>
      </c>
      <c r="C135" t="inlineStr">
        <is>
          <t>403 challenge</t>
        </is>
      </c>
      <c r="D135" t="inlineStr"/>
      <c r="E135" t="inlineStr">
        <is>
          <t>2026-10-04</t>
        </is>
      </c>
    </row>
    <row r="136">
      <c r="A136" t="inlineStr">
        <is>
          <t>www.raffles.com</t>
        </is>
      </c>
      <c r="B136" t="inlineStr">
        <is>
          <t>pdf download</t>
        </is>
      </c>
      <c r="C136" t="inlineStr">
        <is>
          <t>403 challenge</t>
        </is>
      </c>
      <c r="D136" t="inlineStr"/>
      <c r="E136" t="inlineStr">
        <is>
          <t>2026-10-04</t>
        </is>
      </c>
    </row>
    <row r="137">
      <c r="A137" t="inlineStr">
        <is>
          <t>www.nh-collection.com</t>
        </is>
      </c>
      <c r="B137" t="inlineStr">
        <is>
          <t>pdf download</t>
        </is>
      </c>
      <c r="C137" t="inlineStr">
        <is>
          <t>403 challenge</t>
        </is>
      </c>
      <c r="D137" t="inlineStr"/>
      <c r="E137" t="inlineStr">
        <is>
          <t>2026-10-04</t>
        </is>
      </c>
    </row>
    <row r="138">
      <c r="A138" t="inlineStr">
        <is>
          <t>www.marriott.com</t>
        </is>
      </c>
      <c r="B138" t="inlineStr">
        <is>
          <t>pdf download</t>
        </is>
      </c>
      <c r="C138" t="inlineStr">
        <is>
          <t>403 challenge</t>
        </is>
      </c>
      <c r="D138" t="inlineStr"/>
      <c r="E138" t="inlineStr">
        <is>
          <t>2026-10-04</t>
        </is>
      </c>
    </row>
    <row r="139">
      <c r="A139" t="inlineStr">
        <is>
          <t>www.nh-hotels.com</t>
        </is>
      </c>
      <c r="B139" t="inlineStr">
        <is>
          <t>pdf download</t>
        </is>
      </c>
      <c r="C139" t="inlineStr">
        <is>
          <t>403 challenge</t>
        </is>
      </c>
      <c r="D139" t="inlineStr"/>
      <c r="E139" t="inlineStr">
        <is>
          <t>2026-10-04</t>
        </is>
      </c>
    </row>
    <row r="140">
      <c r="A140" t="inlineStr">
        <is>
          <t>www.fourseasons.com</t>
        </is>
      </c>
      <c r="B140" t="inlineStr">
        <is>
          <t>GET home + render</t>
        </is>
      </c>
      <c r="C140" t="inlineStr">
        <is>
          <t>403</t>
        </is>
      </c>
      <c r="D140" t="inlineStr"/>
      <c r="E140" t="inlineStr">
        <is>
          <t>2026-10-04</t>
        </is>
      </c>
    </row>
    <row r="141">
      <c r="A141" t="inlineStr">
        <is>
          <t>www.fushifaru.com</t>
        </is>
      </c>
      <c r="B141" t="inlineStr">
        <is>
          <t>pdf download</t>
        </is>
      </c>
      <c r="C141" t="inlineStr">
        <is>
          <t>429 challenge</t>
        </is>
      </c>
      <c r="D141" t="inlineStr"/>
      <c r="E141" t="inlineStr">
        <is>
          <t>2026-10-04</t>
        </is>
      </c>
    </row>
    <row r="142">
      <c r="A142" t="inlineStr">
        <is>
          <t>www.fushifaru.com</t>
        </is>
      </c>
      <c r="B142" t="inlineStr">
        <is>
          <t>pdf download</t>
        </is>
      </c>
      <c r="C142" t="inlineStr">
        <is>
          <t>429 challenge</t>
        </is>
      </c>
      <c r="D142" t="inlineStr"/>
      <c r="E142" t="inlineStr">
        <is>
          <t>2026-10-04</t>
        </is>
      </c>
    </row>
    <row r="143">
      <c r="A143" t="inlineStr">
        <is>
          <t>www.coloursofoblu.com</t>
        </is>
      </c>
      <c r="B143" t="inlineStr">
        <is>
          <t>pdf download</t>
        </is>
      </c>
      <c r="C143" t="inlineStr">
        <is>
          <t>403 challenge</t>
        </is>
      </c>
      <c r="D143" t="inlineStr"/>
      <c r="E143" t="inlineStr">
        <is>
          <t>2026-10-04</t>
        </is>
      </c>
    </row>
    <row r="144">
      <c r="A144" t="inlineStr">
        <is>
          <t>www.fourseasons.com</t>
        </is>
      </c>
      <c r="B144" t="inlineStr">
        <is>
          <t>GET home</t>
        </is>
      </c>
      <c r="C144" t="inlineStr">
        <is>
          <t>403 challenge</t>
        </is>
      </c>
      <c r="D144" t="inlineStr"/>
      <c r="E144" t="inlineStr">
        <is>
          <t>2026-10-04</t>
        </is>
      </c>
    </row>
    <row r="145">
      <c r="A145" t="inlineStr">
        <is>
          <t>www.fourseasons.com</t>
        </is>
      </c>
      <c r="B145" t="inlineStr">
        <is>
          <t>GET home + render</t>
        </is>
      </c>
      <c r="C145" t="inlineStr">
        <is>
          <t>403</t>
        </is>
      </c>
      <c r="D145" t="inlineStr"/>
      <c r="E145" t="inlineStr">
        <is>
          <t>2026-10-04</t>
        </is>
      </c>
    </row>
    <row r="146">
      <c r="A146" t="inlineStr">
        <is>
          <t>www.holidayinnresorts.com</t>
        </is>
      </c>
      <c r="B146" t="inlineStr">
        <is>
          <t>GET home + render</t>
        </is>
      </c>
      <c r="C146" t="inlineStr">
        <is>
          <t>403</t>
        </is>
      </c>
      <c r="D146" t="inlineStr"/>
      <c r="E146" t="inlineStr">
        <is>
          <t>2026-10-04</t>
        </is>
      </c>
    </row>
    <row r="147">
      <c r="A147" t="inlineStr">
        <is>
          <t>www.sixsenses.com</t>
        </is>
      </c>
      <c r="B147" t="inlineStr">
        <is>
          <t>GET home + render</t>
        </is>
      </c>
      <c r="C147" t="inlineStr">
        <is>
          <t>403</t>
        </is>
      </c>
      <c r="D147" t="inlineStr"/>
      <c r="E147" t="inlineStr">
        <is>
          <t>2026-10-04</t>
        </is>
      </c>
    </row>
    <row r="148">
      <c r="A148" t="inlineStr">
        <is>
          <t>www.ihg.com</t>
        </is>
      </c>
      <c r="B148" t="inlineStr">
        <is>
          <t>GET home + render</t>
        </is>
      </c>
      <c r="C148" t="inlineStr">
        <is>
          <t>403</t>
        </is>
      </c>
      <c r="D148" t="inlineStr"/>
      <c r="E148" t="inlineStr">
        <is>
          <t>2026-10-04</t>
        </is>
      </c>
    </row>
    <row r="149">
      <c r="A149" t="inlineStr">
        <is>
          <t>www.nh-hotels.com</t>
        </is>
      </c>
      <c r="B149" t="inlineStr">
        <is>
          <t>GET home + render</t>
        </is>
      </c>
      <c r="C149" t="inlineStr">
        <is>
          <t>403</t>
        </is>
      </c>
      <c r="D149" t="inlineStr"/>
      <c r="E149" t="inlineStr">
        <is>
          <t>2026-10-04</t>
        </is>
      </c>
    </row>
    <row r="150">
      <c r="A150" t="inlineStr">
        <is>
          <t>www.fushifaru.com</t>
        </is>
      </c>
      <c r="B150" t="inlineStr">
        <is>
          <t>pdf download</t>
        </is>
      </c>
      <c r="C150" t="inlineStr">
        <is>
          <t>429 challenge</t>
        </is>
      </c>
      <c r="D150" t="inlineStr"/>
      <c r="E150" t="inlineStr">
        <is>
          <t>2026-10-04</t>
        </is>
      </c>
    </row>
    <row r="151">
      <c r="A151" t="inlineStr">
        <is>
          <t>www.coloursofoblu.com</t>
        </is>
      </c>
      <c r="B151" t="inlineStr">
        <is>
          <t>pdf download</t>
        </is>
      </c>
      <c r="C151" t="inlineStr">
        <is>
          <t>403 challenge</t>
        </is>
      </c>
      <c r="D151" t="inlineStr"/>
      <c r="E151" t="inlineStr">
        <is>
          <t>2026-10-04</t>
        </is>
      </c>
    </row>
    <row r="152">
      <c r="A152" t="inlineStr">
        <is>
          <t>www.fourseasons.com</t>
        </is>
      </c>
      <c r="B152" t="inlineStr">
        <is>
          <t>pdf download</t>
        </is>
      </c>
      <c r="C152" t="inlineStr">
        <is>
          <t>403 challenge</t>
        </is>
      </c>
      <c r="D152" t="inlineStr"/>
      <c r="E152" t="inlineStr">
        <is>
          <t>2026-10-04</t>
        </is>
      </c>
    </row>
    <row r="153">
      <c r="A153" t="inlineStr">
        <is>
          <t>www.holidayinnresorts.com</t>
        </is>
      </c>
      <c r="B153" t="inlineStr">
        <is>
          <t>pdf download</t>
        </is>
      </c>
      <c r="C153" t="inlineStr">
        <is>
          <t>403 challenge</t>
        </is>
      </c>
      <c r="D153" t="inlineStr"/>
      <c r="E153" t="inlineStr">
        <is>
          <t>2026-10-04</t>
        </is>
      </c>
    </row>
    <row r="154">
      <c r="A154" t="inlineStr">
        <is>
          <t>www.sixsenses.com</t>
        </is>
      </c>
      <c r="B154" t="inlineStr">
        <is>
          <t>pdf download</t>
        </is>
      </c>
      <c r="C154" t="inlineStr">
        <is>
          <t>403 challenge</t>
        </is>
      </c>
      <c r="D154" t="inlineStr"/>
      <c r="E154" t="inlineStr">
        <is>
          <t>2026-10-04</t>
        </is>
      </c>
    </row>
    <row r="155">
      <c r="A155" t="inlineStr">
        <is>
          <t>www.ihg.com</t>
        </is>
      </c>
      <c r="B155" t="inlineStr">
        <is>
          <t>pdf download</t>
        </is>
      </c>
      <c r="C155" t="inlineStr">
        <is>
          <t>403 challenge</t>
        </is>
      </c>
      <c r="D155" t="inlineStr"/>
      <c r="E155" t="inlineStr">
        <is>
          <t>2026-10-04</t>
        </is>
      </c>
    </row>
    <row r="156">
      <c r="A156" t="inlineStr">
        <is>
          <t>www.nh-hotels.com</t>
        </is>
      </c>
      <c r="B156" t="inlineStr">
        <is>
          <t>pdf download</t>
        </is>
      </c>
      <c r="C156" t="inlineStr">
        <is>
          <t>403 challenge</t>
        </is>
      </c>
      <c r="D156" t="inlineStr"/>
      <c r="E156" t="inlineStr">
        <is>
          <t>2026-10-04</t>
        </is>
      </c>
    </row>
    <row r="157">
      <c r="A157" t="inlineStr">
        <is>
          <t>maldives.intercontinental.com</t>
        </is>
      </c>
      <c r="B157" t="inlineStr">
        <is>
          <t>pdf download</t>
        </is>
      </c>
      <c r="C157" t="inlineStr">
        <is>
          <t>429 challenge</t>
        </is>
      </c>
      <c r="D157" t="inlineStr"/>
      <c r="E157" t="inlineStr">
        <is>
          <t>2026-10-04</t>
        </is>
      </c>
    </row>
    <row r="158">
      <c r="A158" t="inlineStr">
        <is>
          <t>www.marriott.com</t>
        </is>
      </c>
      <c r="B158" t="inlineStr">
        <is>
          <t>GET home + render</t>
        </is>
      </c>
      <c r="C158" t="inlineStr">
        <is>
          <t>403</t>
        </is>
      </c>
      <c r="D158" t="inlineStr"/>
      <c r="E158" t="inlineStr">
        <is>
          <t>2026-10-04</t>
        </is>
      </c>
    </row>
    <row r="159">
      <c r="A159" t="inlineStr">
        <is>
          <t>www.marriott.com</t>
        </is>
      </c>
      <c r="B159" t="inlineStr">
        <is>
          <t>GET home</t>
        </is>
      </c>
      <c r="C159" t="inlineStr">
        <is>
          <t>403 challenge</t>
        </is>
      </c>
      <c r="D159" t="inlineStr"/>
      <c r="E159" t="inlineStr">
        <is>
          <t>2026-10-04</t>
        </is>
      </c>
    </row>
    <row r="160">
      <c r="A160" t="inlineStr">
        <is>
          <t>www.marriott.com</t>
        </is>
      </c>
      <c r="B160" t="inlineStr">
        <is>
          <t>GET home + render</t>
        </is>
      </c>
      <c r="C160" t="inlineStr">
        <is>
          <t>403</t>
        </is>
      </c>
      <c r="D160" t="inlineStr"/>
      <c r="E160" t="inlineStr">
        <is>
          <t>2026-10-04</t>
        </is>
      </c>
    </row>
    <row r="161">
      <c r="A161" t="inlineStr">
        <is>
          <t>www.outrigger.com</t>
        </is>
      </c>
      <c r="B161" t="inlineStr">
        <is>
          <t>GET home + render</t>
        </is>
      </c>
      <c r="C161" t="inlineStr">
        <is>
          <t>403</t>
        </is>
      </c>
      <c r="D161" t="inlineStr"/>
      <c r="E161" t="inlineStr">
        <is>
          <t>2026-10-04</t>
        </is>
      </c>
    </row>
    <row r="162">
      <c r="A162" t="inlineStr">
        <is>
          <t>www.fushifaru.com</t>
        </is>
      </c>
      <c r="B162" t="inlineStr">
        <is>
          <t>pdf download</t>
        </is>
      </c>
      <c r="C162" t="inlineStr">
        <is>
          <t>429 challenge</t>
        </is>
      </c>
      <c r="D162" t="inlineStr"/>
      <c r="E162" t="inlineStr">
        <is>
          <t>2026-10-04</t>
        </is>
      </c>
    </row>
    <row r="163">
      <c r="A163" t="inlineStr">
        <is>
          <t>www.coloursofoblu.com</t>
        </is>
      </c>
      <c r="B163" t="inlineStr">
        <is>
          <t>pdf download</t>
        </is>
      </c>
      <c r="C163" t="inlineStr">
        <is>
          <t>403 challenge</t>
        </is>
      </c>
      <c r="D163" t="inlineStr"/>
      <c r="E163" t="inlineStr">
        <is>
          <t>2026-10-04</t>
        </is>
      </c>
    </row>
    <row r="164">
      <c r="A164" t="inlineStr">
        <is>
          <t>www.fourseasons.com</t>
        </is>
      </c>
      <c r="B164" t="inlineStr">
        <is>
          <t>pdf download</t>
        </is>
      </c>
      <c r="C164" t="inlineStr">
        <is>
          <t>403 challenge</t>
        </is>
      </c>
      <c r="D164" t="inlineStr"/>
      <c r="E164" t="inlineStr">
        <is>
          <t>2026-10-04</t>
        </is>
      </c>
    </row>
    <row r="165">
      <c r="A165" t="inlineStr">
        <is>
          <t>www.holidayinnresorts.com</t>
        </is>
      </c>
      <c r="B165" t="inlineStr">
        <is>
          <t>pdf download</t>
        </is>
      </c>
      <c r="C165" t="inlineStr">
        <is>
          <t>403 challenge</t>
        </is>
      </c>
      <c r="D165" t="inlineStr"/>
      <c r="E165" t="inlineStr">
        <is>
          <t>2026-10-04</t>
        </is>
      </c>
    </row>
    <row r="166">
      <c r="A166" t="inlineStr">
        <is>
          <t>www.sixsenses.com</t>
        </is>
      </c>
      <c r="B166" t="inlineStr">
        <is>
          <t>pdf download</t>
        </is>
      </c>
      <c r="C166" t="inlineStr">
        <is>
          <t>403 challenge</t>
        </is>
      </c>
      <c r="D166" t="inlineStr"/>
      <c r="E166" t="inlineStr">
        <is>
          <t>2026-10-04</t>
        </is>
      </c>
    </row>
    <row r="167">
      <c r="A167" t="inlineStr">
        <is>
          <t>www.ihg.com</t>
        </is>
      </c>
      <c r="B167" t="inlineStr">
        <is>
          <t>pdf download</t>
        </is>
      </c>
      <c r="C167" t="inlineStr">
        <is>
          <t>403 challenge</t>
        </is>
      </c>
      <c r="D167" t="inlineStr"/>
      <c r="E167" t="inlineStr">
        <is>
          <t>2026-10-04</t>
        </is>
      </c>
    </row>
    <row r="168">
      <c r="A168" t="inlineStr">
        <is>
          <t>www.nh-hotels.com</t>
        </is>
      </c>
      <c r="B168" t="inlineStr">
        <is>
          <t>pdf download</t>
        </is>
      </c>
      <c r="C168" t="inlineStr">
        <is>
          <t>403 challenge</t>
        </is>
      </c>
      <c r="D168" t="inlineStr"/>
      <c r="E168" t="inlineStr">
        <is>
          <t>2026-10-04</t>
        </is>
      </c>
    </row>
    <row r="169">
      <c r="A169" t="inlineStr">
        <is>
          <t>maldives.intercontinental.com</t>
        </is>
      </c>
      <c r="B169" t="inlineStr">
        <is>
          <t>pdf download</t>
        </is>
      </c>
      <c r="C169" t="inlineStr">
        <is>
          <t>429 challenge</t>
        </is>
      </c>
      <c r="D169" t="inlineStr"/>
      <c r="E169" t="inlineStr">
        <is>
          <t>2026-10-04</t>
        </is>
      </c>
    </row>
    <row r="170">
      <c r="A170" t="inlineStr">
        <is>
          <t>www.marriott.com</t>
        </is>
      </c>
      <c r="B170" t="inlineStr">
        <is>
          <t>pdf download</t>
        </is>
      </c>
      <c r="C170" t="inlineStr">
        <is>
          <t>403 challenge</t>
        </is>
      </c>
      <c r="D170" t="inlineStr"/>
      <c r="E170" t="inlineStr">
        <is>
          <t>2026-10-04</t>
        </is>
      </c>
    </row>
    <row r="171">
      <c r="A171" t="inlineStr">
        <is>
          <t>www.anantara.com</t>
        </is>
      </c>
      <c r="B171" t="inlineStr">
        <is>
          <t>pdf download</t>
        </is>
      </c>
      <c r="C171" t="inlineStr">
        <is>
          <t>403 challenge</t>
        </is>
      </c>
      <c r="D171" t="inlineStr"/>
      <c r="E171" t="inlineStr">
        <is>
          <t>2026-10-04</t>
        </is>
      </c>
    </row>
    <row r="172">
      <c r="A172" t="inlineStr">
        <is>
          <t>www.medhufushi.com</t>
        </is>
      </c>
      <c r="B172" t="inlineStr">
        <is>
          <t>pdf download</t>
        </is>
      </c>
      <c r="C172" t="inlineStr">
        <is>
          <t>403 challenge</t>
        </is>
      </c>
      <c r="D172" t="inlineStr"/>
      <c r="E172" t="inlineStr">
        <is>
          <t>2026-10-04</t>
        </is>
      </c>
    </row>
    <row r="173">
      <c r="A173" t="inlineStr">
        <is>
          <t>www.constancehotels.com</t>
        </is>
      </c>
      <c r="B173" t="inlineStr">
        <is>
          <t>pdf download</t>
        </is>
      </c>
      <c r="C173" t="inlineStr">
        <is>
          <t>403 challenge</t>
        </is>
      </c>
      <c r="D173" t="inlineStr"/>
      <c r="E173" t="inlineStr">
        <is>
          <t>2026-10-04</t>
        </is>
      </c>
    </row>
    <row r="174">
      <c r="A174" t="inlineStr">
        <is>
          <t>www.niyama.com</t>
        </is>
      </c>
      <c r="B174" t="inlineStr">
        <is>
          <t>pdf download</t>
        </is>
      </c>
      <c r="C174" t="inlineStr">
        <is>
          <t>403 challenge</t>
        </is>
      </c>
      <c r="D174" t="inlineStr"/>
      <c r="E174" t="inlineStr">
        <is>
          <t>2026-10-04</t>
        </is>
      </c>
    </row>
    <row r="175">
      <c r="A175" t="inlineStr">
        <is>
          <t>www.outrigger.com</t>
        </is>
      </c>
      <c r="B175" t="inlineStr">
        <is>
          <t>pdf download</t>
        </is>
      </c>
      <c r="C175" t="inlineStr">
        <is>
          <t>403 challenge</t>
        </is>
      </c>
      <c r="D175" t="inlineStr"/>
      <c r="E175" t="inlineStr">
        <is>
          <t>2026-10-04</t>
        </is>
      </c>
    </row>
    <row r="176">
      <c r="A176" t="inlineStr">
        <is>
          <t>www.nokuhotels.com</t>
        </is>
      </c>
      <c r="B176" t="inlineStr">
        <is>
          <t>GET home + render</t>
        </is>
      </c>
      <c r="C176" t="inlineStr">
        <is>
          <t>403</t>
        </is>
      </c>
      <c r="D176" t="inlineStr"/>
      <c r="E176" t="inlineStr">
        <is>
          <t>2026-10-04</t>
        </is>
      </c>
    </row>
    <row r="177">
      <c r="A177" t="inlineStr">
        <is>
          <t>www.marriott.com</t>
        </is>
      </c>
      <c r="B177" t="inlineStr">
        <is>
          <t>GET home</t>
        </is>
      </c>
      <c r="C177" t="inlineStr">
        <is>
          <t>403 challenge</t>
        </is>
      </c>
      <c r="D177" t="inlineStr"/>
      <c r="E177" t="inlineStr">
        <is>
          <t>2026-10-04</t>
        </is>
      </c>
    </row>
    <row r="178">
      <c r="A178" t="inlineStr">
        <is>
          <t>www.standardhotels.com</t>
        </is>
      </c>
      <c r="B178" t="inlineStr">
        <is>
          <t>GET home + render</t>
        </is>
      </c>
      <c r="C178" t="inlineStr">
        <is>
          <t>403</t>
        </is>
      </c>
      <c r="D178" t="inlineStr"/>
      <c r="E178" t="inlineStr">
        <is>
          <t>2026-10-04</t>
        </is>
      </c>
    </row>
    <row r="179">
      <c r="A179" t="inlineStr">
        <is>
          <t>www.fushifaru.com</t>
        </is>
      </c>
      <c r="B179" t="inlineStr">
        <is>
          <t>pdf download</t>
        </is>
      </c>
      <c r="C179" t="inlineStr">
        <is>
          <t>429 challenge</t>
        </is>
      </c>
      <c r="D179" t="inlineStr"/>
      <c r="E179" t="inlineStr">
        <is>
          <t>2026-10-04</t>
        </is>
      </c>
    </row>
    <row r="180">
      <c r="A180" t="inlineStr">
        <is>
          <t>www.coloursofoblu.com</t>
        </is>
      </c>
      <c r="B180" t="inlineStr">
        <is>
          <t>pdf download</t>
        </is>
      </c>
      <c r="C180" t="inlineStr">
        <is>
          <t>403 challenge</t>
        </is>
      </c>
      <c r="D180" t="inlineStr"/>
      <c r="E180" t="inlineStr">
        <is>
          <t>2026-10-04</t>
        </is>
      </c>
    </row>
    <row r="181">
      <c r="A181" t="inlineStr">
        <is>
          <t>www.fourseasons.com</t>
        </is>
      </c>
      <c r="B181" t="inlineStr">
        <is>
          <t>pdf download</t>
        </is>
      </c>
      <c r="C181" t="inlineStr">
        <is>
          <t>403 challenge</t>
        </is>
      </c>
      <c r="D181" t="inlineStr"/>
      <c r="E181" t="inlineStr">
        <is>
          <t>2026-10-04</t>
        </is>
      </c>
    </row>
    <row r="182">
      <c r="A182" t="inlineStr">
        <is>
          <t>www.holidayinnresorts.com</t>
        </is>
      </c>
      <c r="B182" t="inlineStr">
        <is>
          <t>pdf download</t>
        </is>
      </c>
      <c r="C182" t="inlineStr">
        <is>
          <t>403 challenge</t>
        </is>
      </c>
      <c r="D182" t="inlineStr"/>
      <c r="E182" t="inlineStr">
        <is>
          <t>2026-10-04</t>
        </is>
      </c>
    </row>
    <row r="183">
      <c r="A183" t="inlineStr">
        <is>
          <t>www.sixsenses.com</t>
        </is>
      </c>
      <c r="B183" t="inlineStr">
        <is>
          <t>pdf download</t>
        </is>
      </c>
      <c r="C183" t="inlineStr">
        <is>
          <t>403 challenge</t>
        </is>
      </c>
      <c r="D183" t="inlineStr"/>
      <c r="E183" t="inlineStr">
        <is>
          <t>2026-10-04</t>
        </is>
      </c>
    </row>
    <row r="184">
      <c r="A184" t="inlineStr">
        <is>
          <t>www.ihg.com</t>
        </is>
      </c>
      <c r="B184" t="inlineStr">
        <is>
          <t>pdf download</t>
        </is>
      </c>
      <c r="C184" t="inlineStr">
        <is>
          <t>403 challenge</t>
        </is>
      </c>
      <c r="D184" t="inlineStr"/>
      <c r="E184" t="inlineStr">
        <is>
          <t>2026-10-04</t>
        </is>
      </c>
    </row>
    <row r="185">
      <c r="A185" t="inlineStr">
        <is>
          <t>www.nh-hotels.com</t>
        </is>
      </c>
      <c r="B185" t="inlineStr">
        <is>
          <t>pdf download</t>
        </is>
      </c>
      <c r="C185" t="inlineStr">
        <is>
          <t>403 challenge</t>
        </is>
      </c>
      <c r="D185" t="inlineStr"/>
      <c r="E185" t="inlineStr">
        <is>
          <t>2026-10-04</t>
        </is>
      </c>
    </row>
    <row r="186">
      <c r="A186" t="inlineStr">
        <is>
          <t>maldives.intercontinental.com</t>
        </is>
      </c>
      <c r="B186" t="inlineStr">
        <is>
          <t>pdf download</t>
        </is>
      </c>
      <c r="C186" t="inlineStr">
        <is>
          <t>429 challenge</t>
        </is>
      </c>
      <c r="D186" t="inlineStr"/>
      <c r="E186" t="inlineStr">
        <is>
          <t>2026-10-04</t>
        </is>
      </c>
    </row>
    <row r="187">
      <c r="A187" t="inlineStr">
        <is>
          <t>www.marriott.com</t>
        </is>
      </c>
      <c r="B187" t="inlineStr">
        <is>
          <t>pdf download</t>
        </is>
      </c>
      <c r="C187" t="inlineStr">
        <is>
          <t>403 challenge</t>
        </is>
      </c>
      <c r="D187" t="inlineStr"/>
      <c r="E187" t="inlineStr">
        <is>
          <t>2026-10-04</t>
        </is>
      </c>
    </row>
    <row r="188">
      <c r="A188" t="inlineStr">
        <is>
          <t>www.anantara.com</t>
        </is>
      </c>
      <c r="B188" t="inlineStr">
        <is>
          <t>pdf download</t>
        </is>
      </c>
      <c r="C188" t="inlineStr">
        <is>
          <t>403 challenge</t>
        </is>
      </c>
      <c r="D188" t="inlineStr"/>
      <c r="E188" t="inlineStr">
        <is>
          <t>2026-10-04</t>
        </is>
      </c>
    </row>
    <row r="189">
      <c r="A189" t="inlineStr">
        <is>
          <t>www.medhufushi.com</t>
        </is>
      </c>
      <c r="B189" t="inlineStr">
        <is>
          <t>pdf download</t>
        </is>
      </c>
      <c r="C189" t="inlineStr">
        <is>
          <t>403 challenge</t>
        </is>
      </c>
      <c r="D189" t="inlineStr"/>
      <c r="E189" t="inlineStr">
        <is>
          <t>2026-10-04</t>
        </is>
      </c>
    </row>
    <row r="190">
      <c r="A190" t="inlineStr">
        <is>
          <t>www.constancehotels.com</t>
        </is>
      </c>
      <c r="B190" t="inlineStr">
        <is>
          <t>pdf download</t>
        </is>
      </c>
      <c r="C190" t="inlineStr">
        <is>
          <t>403 challenge</t>
        </is>
      </c>
      <c r="D190" t="inlineStr"/>
      <c r="E190" t="inlineStr">
        <is>
          <t>2026-10-04</t>
        </is>
      </c>
    </row>
    <row r="191">
      <c r="A191" t="inlineStr">
        <is>
          <t>www.niyama.com</t>
        </is>
      </c>
      <c r="B191" t="inlineStr">
        <is>
          <t>pdf download</t>
        </is>
      </c>
      <c r="C191" t="inlineStr">
        <is>
          <t>403 challenge</t>
        </is>
      </c>
      <c r="D191" t="inlineStr"/>
      <c r="E191" t="inlineStr">
        <is>
          <t>2026-10-04</t>
        </is>
      </c>
    </row>
    <row r="192">
      <c r="A192" t="inlineStr">
        <is>
          <t>www.outrigger.com</t>
        </is>
      </c>
      <c r="B192" t="inlineStr">
        <is>
          <t>pdf download</t>
        </is>
      </c>
      <c r="C192" t="inlineStr">
        <is>
          <t>403 challenge</t>
        </is>
      </c>
      <c r="D192" t="inlineStr"/>
      <c r="E192" t="inlineStr">
        <is>
          <t>2026-10-04</t>
        </is>
      </c>
    </row>
    <row r="193">
      <c r="A193" t="inlineStr">
        <is>
          <t>www.avanihotels.com</t>
        </is>
      </c>
      <c r="B193" t="inlineStr">
        <is>
          <t>pdf download</t>
        </is>
      </c>
      <c r="C193" t="inlineStr">
        <is>
          <t>403 challenge</t>
        </is>
      </c>
      <c r="D193" t="inlineStr"/>
      <c r="E193" t="inlineStr">
        <is>
          <t>2026-10-04</t>
        </is>
      </c>
    </row>
    <row r="194">
      <c r="A194" t="inlineStr">
        <is>
          <t>www.nokuhotels.com</t>
        </is>
      </c>
      <c r="B194" t="inlineStr">
        <is>
          <t>pdf download</t>
        </is>
      </c>
      <c r="C194" t="inlineStr">
        <is>
          <t>403 challenge</t>
        </is>
      </c>
      <c r="D194" t="inlineStr"/>
      <c r="E194" t="inlineStr">
        <is>
          <t>2026-10-04</t>
        </is>
      </c>
    </row>
    <row r="195">
      <c r="A195" t="inlineStr">
        <is>
          <t>www.varu-atmosphere.com</t>
        </is>
      </c>
      <c r="B195" t="inlineStr">
        <is>
          <t>pdf download</t>
        </is>
      </c>
      <c r="C195" t="inlineStr">
        <is>
          <t>403 challenge</t>
        </is>
      </c>
      <c r="D195" t="inlineStr"/>
      <c r="E195" t="inlineStr">
        <is>
          <t>2026-10-04</t>
        </is>
      </c>
    </row>
    <row r="196">
      <c r="A196" t="inlineStr">
        <is>
          <t>www.standardhotels.com</t>
        </is>
      </c>
      <c r="B196" t="inlineStr">
        <is>
          <t>pdf download</t>
        </is>
      </c>
      <c r="C196" t="inlineStr">
        <is>
          <t>403 challenge</t>
        </is>
      </c>
      <c r="D196" t="inlineStr"/>
      <c r="E196" t="inlineStr">
        <is>
          <t>2026-10-04</t>
        </is>
      </c>
    </row>
    <row r="197">
      <c r="A197" t="inlineStr">
        <is>
          <t>www.pullmanmaldivesmaamutaa.com</t>
        </is>
      </c>
      <c r="B197" t="inlineStr">
        <is>
          <t>pdf download</t>
        </is>
      </c>
      <c r="C197" t="inlineStr">
        <is>
          <t>403 challenge</t>
        </is>
      </c>
      <c r="D197" t="inlineStr"/>
      <c r="E197" t="inlineStr">
        <is>
          <t>2026-10-04</t>
        </is>
      </c>
    </row>
    <row r="198">
      <c r="A198" t="inlineStr">
        <is>
          <t>www.anantara.com</t>
        </is>
      </c>
      <c r="B198" t="inlineStr">
        <is>
          <t>GET home</t>
        </is>
      </c>
      <c r="C198" t="inlineStr">
        <is>
          <t>403 challenge</t>
        </is>
      </c>
      <c r="D198" t="inlineStr"/>
      <c r="E198" t="inlineStr">
        <is>
          <t>2026-10-04</t>
        </is>
      </c>
    </row>
    <row r="199">
      <c r="A199" t="inlineStr">
        <is>
          <t>www.anantara.com</t>
        </is>
      </c>
      <c r="B199" t="inlineStr">
        <is>
          <t>GET home</t>
        </is>
      </c>
      <c r="C199" t="inlineStr">
        <is>
          <t>403 challenge</t>
        </is>
      </c>
      <c r="D199" t="inlineStr"/>
      <c r="E199" t="inlineStr">
        <is>
          <t>2026-10-04</t>
        </is>
      </c>
    </row>
    <row r="200">
      <c r="A200" t="inlineStr">
        <is>
          <t>www.tajhotels.com</t>
        </is>
      </c>
      <c r="B200" t="inlineStr">
        <is>
          <t>GET home + render</t>
        </is>
      </c>
      <c r="C200" t="inlineStr">
        <is>
          <t>403</t>
        </is>
      </c>
      <c r="D200" t="inlineStr"/>
      <c r="E200" t="inlineStr">
        <is>
          <t>2026-10-04</t>
        </is>
      </c>
    </row>
    <row r="201">
      <c r="A201" t="inlineStr">
        <is>
          <t>www.tajhotels.com</t>
        </is>
      </c>
      <c r="B201" t="inlineStr">
        <is>
          <t>GET home</t>
        </is>
      </c>
      <c r="C201" t="inlineStr">
        <is>
          <t>403 challenge</t>
        </is>
      </c>
      <c r="D201" t="inlineStr"/>
      <c r="E201" t="inlineStr">
        <is>
          <t>2026-10-04</t>
        </is>
      </c>
    </row>
    <row r="202">
      <c r="A202" t="inlineStr">
        <is>
          <t>www.tajhotels.com</t>
        </is>
      </c>
      <c r="B202" t="inlineStr">
        <is>
          <t>GET home</t>
        </is>
      </c>
      <c r="C202" t="inlineStr">
        <is>
          <t>403 challenge</t>
        </is>
      </c>
      <c r="D202" t="inlineStr"/>
      <c r="E202" t="inlineStr">
        <is>
          <t>2026-10-04</t>
        </is>
      </c>
    </row>
    <row r="203">
      <c r="A203" t="inlineStr">
        <is>
          <t>www.tajhotels.com</t>
        </is>
      </c>
      <c r="B203" t="inlineStr">
        <is>
          <t>GET home</t>
        </is>
      </c>
      <c r="C203" t="inlineStr">
        <is>
          <t>403 challenge</t>
        </is>
      </c>
      <c r="D203" t="inlineStr"/>
      <c r="E203" t="inlineStr">
        <is>
          <t>2026-10-04</t>
        </is>
      </c>
    </row>
    <row r="204">
      <c r="A204" t="inlineStr">
        <is>
          <t>www.constancehotels.com</t>
        </is>
      </c>
      <c r="B204" t="inlineStr">
        <is>
          <t>GET home</t>
        </is>
      </c>
      <c r="C204" t="inlineStr">
        <is>
          <t>403 challenge</t>
        </is>
      </c>
      <c r="D204" t="inlineStr"/>
      <c r="E204" t="inlineStr">
        <is>
          <t>2026-10-04</t>
        </is>
      </c>
    </row>
    <row r="205">
      <c r="A205" t="inlineStr">
        <is>
          <t>www.fushifaru.com</t>
        </is>
      </c>
      <c r="B205" t="inlineStr">
        <is>
          <t>pdf download</t>
        </is>
      </c>
      <c r="C205" t="inlineStr">
        <is>
          <t>429 challenge</t>
        </is>
      </c>
      <c r="D205" t="inlineStr"/>
      <c r="E205" t="inlineStr">
        <is>
          <t>2026-10-04</t>
        </is>
      </c>
    </row>
    <row r="206">
      <c r="A206" t="inlineStr">
        <is>
          <t>www.coloursofoblu.com</t>
        </is>
      </c>
      <c r="B206" t="inlineStr">
        <is>
          <t>pdf download</t>
        </is>
      </c>
      <c r="C206" t="inlineStr">
        <is>
          <t>403 challenge</t>
        </is>
      </c>
      <c r="D206" t="inlineStr"/>
      <c r="E206" t="inlineStr">
        <is>
          <t>2026-10-04</t>
        </is>
      </c>
    </row>
    <row r="207">
      <c r="A207" t="inlineStr">
        <is>
          <t>www.fourseasons.com</t>
        </is>
      </c>
      <c r="B207" t="inlineStr">
        <is>
          <t>pdf download</t>
        </is>
      </c>
      <c r="C207" t="inlineStr">
        <is>
          <t>403 challenge</t>
        </is>
      </c>
      <c r="D207" t="inlineStr"/>
      <c r="E207" t="inlineStr">
        <is>
          <t>2026-10-04</t>
        </is>
      </c>
    </row>
    <row r="208">
      <c r="A208" t="inlineStr">
        <is>
          <t>www.holidayinnresorts.com</t>
        </is>
      </c>
      <c r="B208" t="inlineStr">
        <is>
          <t>pdf download</t>
        </is>
      </c>
      <c r="C208" t="inlineStr">
        <is>
          <t>403 challenge</t>
        </is>
      </c>
      <c r="D208" t="inlineStr"/>
      <c r="E208" t="inlineStr">
        <is>
          <t>2026-10-04</t>
        </is>
      </c>
    </row>
    <row r="209">
      <c r="A209" t="inlineStr">
        <is>
          <t>www.sixsenses.com</t>
        </is>
      </c>
      <c r="B209" t="inlineStr">
        <is>
          <t>pdf download</t>
        </is>
      </c>
      <c r="C209" t="inlineStr">
        <is>
          <t>403 challenge</t>
        </is>
      </c>
      <c r="D209" t="inlineStr"/>
      <c r="E209" t="inlineStr">
        <is>
          <t>2026-10-04</t>
        </is>
      </c>
    </row>
    <row r="210">
      <c r="A210" t="inlineStr">
        <is>
          <t>www.ihg.com</t>
        </is>
      </c>
      <c r="B210" t="inlineStr">
        <is>
          <t>pdf download</t>
        </is>
      </c>
      <c r="C210" t="inlineStr">
        <is>
          <t>403 challenge</t>
        </is>
      </c>
      <c r="D210" t="inlineStr"/>
      <c r="E210" t="inlineStr">
        <is>
          <t>2026-10-04</t>
        </is>
      </c>
    </row>
    <row r="211">
      <c r="A211" t="inlineStr">
        <is>
          <t>www.nh-hotels.com</t>
        </is>
      </c>
      <c r="B211" t="inlineStr">
        <is>
          <t>pdf download</t>
        </is>
      </c>
      <c r="C211" t="inlineStr">
        <is>
          <t>403 challenge</t>
        </is>
      </c>
      <c r="D211" t="inlineStr"/>
      <c r="E211" t="inlineStr">
        <is>
          <t>2026-10-04</t>
        </is>
      </c>
    </row>
    <row r="212">
      <c r="A212" t="inlineStr">
        <is>
          <t>maldives.intercontinental.com</t>
        </is>
      </c>
      <c r="B212" t="inlineStr">
        <is>
          <t>pdf download</t>
        </is>
      </c>
      <c r="C212" t="inlineStr">
        <is>
          <t>429 challenge</t>
        </is>
      </c>
      <c r="D212" t="inlineStr"/>
      <c r="E212" t="inlineStr">
        <is>
          <t>2026-10-04</t>
        </is>
      </c>
    </row>
    <row r="213">
      <c r="A213" t="inlineStr">
        <is>
          <t>www.marriott.com</t>
        </is>
      </c>
      <c r="B213" t="inlineStr">
        <is>
          <t>pdf download</t>
        </is>
      </c>
      <c r="C213" t="inlineStr">
        <is>
          <t>403 challenge</t>
        </is>
      </c>
      <c r="D213" t="inlineStr"/>
      <c r="E213" t="inlineStr">
        <is>
          <t>2026-10-04</t>
        </is>
      </c>
    </row>
    <row r="214">
      <c r="A214" t="inlineStr">
        <is>
          <t>www.anantara.com</t>
        </is>
      </c>
      <c r="B214" t="inlineStr">
        <is>
          <t>pdf download</t>
        </is>
      </c>
      <c r="C214" t="inlineStr">
        <is>
          <t>403 challenge</t>
        </is>
      </c>
      <c r="D214" t="inlineStr"/>
      <c r="E214" t="inlineStr">
        <is>
          <t>2026-10-04</t>
        </is>
      </c>
    </row>
    <row r="215">
      <c r="A215" t="inlineStr">
        <is>
          <t>www.medhufushi.com</t>
        </is>
      </c>
      <c r="B215" t="inlineStr">
        <is>
          <t>pdf download</t>
        </is>
      </c>
      <c r="C215" t="inlineStr">
        <is>
          <t>403 challenge</t>
        </is>
      </c>
      <c r="D215" t="inlineStr"/>
      <c r="E215" t="inlineStr">
        <is>
          <t>2026-10-04</t>
        </is>
      </c>
    </row>
    <row r="216">
      <c r="A216" t="inlineStr">
        <is>
          <t>www.constancehotels.com</t>
        </is>
      </c>
      <c r="B216" t="inlineStr">
        <is>
          <t>pdf download</t>
        </is>
      </c>
      <c r="C216" t="inlineStr">
        <is>
          <t>403 challenge</t>
        </is>
      </c>
      <c r="D216" t="inlineStr"/>
      <c r="E216" t="inlineStr">
        <is>
          <t>2026-10-04</t>
        </is>
      </c>
    </row>
    <row r="217">
      <c r="A217" t="inlineStr">
        <is>
          <t>www.niyama.com</t>
        </is>
      </c>
      <c r="B217" t="inlineStr">
        <is>
          <t>pdf download</t>
        </is>
      </c>
      <c r="C217" t="inlineStr">
        <is>
          <t>403 challenge</t>
        </is>
      </c>
      <c r="D217" t="inlineStr"/>
      <c r="E217" t="inlineStr">
        <is>
          <t>2026-10-04</t>
        </is>
      </c>
    </row>
    <row r="218">
      <c r="A218" t="inlineStr">
        <is>
          <t>www.outrigger.com</t>
        </is>
      </c>
      <c r="B218" t="inlineStr">
        <is>
          <t>pdf download</t>
        </is>
      </c>
      <c r="C218" t="inlineStr">
        <is>
          <t>403 challenge</t>
        </is>
      </c>
      <c r="D218" t="inlineStr"/>
      <c r="E218" t="inlineStr">
        <is>
          <t>2026-10-04</t>
        </is>
      </c>
    </row>
    <row r="219">
      <c r="A219" t="inlineStr">
        <is>
          <t>www.avanihotels.com</t>
        </is>
      </c>
      <c r="B219" t="inlineStr">
        <is>
          <t>pdf download</t>
        </is>
      </c>
      <c r="C219" t="inlineStr">
        <is>
          <t>403 challenge</t>
        </is>
      </c>
      <c r="D219" t="inlineStr"/>
      <c r="E219" t="inlineStr">
        <is>
          <t>2026-10-04</t>
        </is>
      </c>
    </row>
    <row r="220">
      <c r="A220" t="inlineStr">
        <is>
          <t>www.nokuhotels.com</t>
        </is>
      </c>
      <c r="B220" t="inlineStr">
        <is>
          <t>pdf download</t>
        </is>
      </c>
      <c r="C220" t="inlineStr">
        <is>
          <t>403 challenge</t>
        </is>
      </c>
      <c r="D220" t="inlineStr"/>
      <c r="E220" t="inlineStr">
        <is>
          <t>2026-10-04</t>
        </is>
      </c>
    </row>
    <row r="221">
      <c r="A221" t="inlineStr">
        <is>
          <t>www.varu-atmosphere.com</t>
        </is>
      </c>
      <c r="B221" t="inlineStr">
        <is>
          <t>pdf download</t>
        </is>
      </c>
      <c r="C221" t="inlineStr">
        <is>
          <t>403 challenge</t>
        </is>
      </c>
      <c r="D221" t="inlineStr"/>
      <c r="E221" t="inlineStr">
        <is>
          <t>2026-10-04</t>
        </is>
      </c>
    </row>
    <row r="222">
      <c r="A222" t="inlineStr">
        <is>
          <t>www.standardhotels.com</t>
        </is>
      </c>
      <c r="B222" t="inlineStr">
        <is>
          <t>pdf download</t>
        </is>
      </c>
      <c r="C222" t="inlineStr">
        <is>
          <t>403 challenge</t>
        </is>
      </c>
      <c r="D222" t="inlineStr"/>
      <c r="E222" t="inlineStr">
        <is>
          <t>2026-10-04</t>
        </is>
      </c>
    </row>
    <row r="223">
      <c r="A223" t="inlineStr">
        <is>
          <t>www.pullmanmaldivesmaamutaa.com</t>
        </is>
      </c>
      <c r="B223" t="inlineStr">
        <is>
          <t>pdf download</t>
        </is>
      </c>
      <c r="C223" t="inlineStr">
        <is>
          <t>403 challenge</t>
        </is>
      </c>
      <c r="D223" t="inlineStr"/>
      <c r="E223" t="inlineStr">
        <is>
          <t>2026-10-04</t>
        </is>
      </c>
    </row>
    <row r="224">
      <c r="A224" t="inlineStr">
        <is>
          <t>www.naladhu.com</t>
        </is>
      </c>
      <c r="B224" t="inlineStr">
        <is>
          <t>pdf download</t>
        </is>
      </c>
      <c r="C224" t="inlineStr">
        <is>
          <t>403 challenge</t>
        </is>
      </c>
      <c r="D224" t="inlineStr"/>
      <c r="E224" t="inlineStr">
        <is>
          <t>2026-10-04</t>
        </is>
      </c>
    </row>
    <row r="225">
      <c r="A225" t="inlineStr">
        <is>
          <t>www.tajhotels.com</t>
        </is>
      </c>
      <c r="B225" t="inlineStr">
        <is>
          <t>pdf download</t>
        </is>
      </c>
      <c r="C225" t="inlineStr">
        <is>
          <t>403 challenge</t>
        </is>
      </c>
      <c r="D225" t="inlineStr"/>
      <c r="E225" t="inlineStr">
        <is>
          <t>2026-10-04</t>
        </is>
      </c>
    </row>
    <row r="226">
      <c r="A226" t="inlineStr">
        <is>
          <t>www.thenautilusmaldives.com</t>
        </is>
      </c>
      <c r="B226" t="inlineStr">
        <is>
          <t>pdf download</t>
        </is>
      </c>
      <c r="C226" t="inlineStr">
        <is>
          <t>403 challenge</t>
        </is>
      </c>
      <c r="D226" t="inlineStr"/>
      <c r="E226" t="inlineStr">
        <is>
          <t>2026-10-04</t>
        </is>
      </c>
    </row>
    <row r="227">
      <c r="A227" t="inlineStr">
        <is>
          <t>www.fushifaru.com</t>
        </is>
      </c>
      <c r="B227" t="inlineStr">
        <is>
          <t>pdf download</t>
        </is>
      </c>
      <c r="C227" t="inlineStr">
        <is>
          <t>429 challenge</t>
        </is>
      </c>
      <c r="D227" t="inlineStr"/>
      <c r="E227" t="inlineStr">
        <is>
          <t>2026-10-04</t>
        </is>
      </c>
    </row>
    <row r="228">
      <c r="A228" t="inlineStr">
        <is>
          <t>www.coloursofoblu.com</t>
        </is>
      </c>
      <c r="B228" t="inlineStr">
        <is>
          <t>pdf download</t>
        </is>
      </c>
      <c r="C228" t="inlineStr">
        <is>
          <t>403 challenge</t>
        </is>
      </c>
      <c r="D228" t="inlineStr"/>
      <c r="E228" t="inlineStr">
        <is>
          <t>2026-10-04</t>
        </is>
      </c>
    </row>
    <row r="229">
      <c r="A229" t="inlineStr">
        <is>
          <t>www.fourseasons.com</t>
        </is>
      </c>
      <c r="B229" t="inlineStr">
        <is>
          <t>pdf download</t>
        </is>
      </c>
      <c r="C229" t="inlineStr">
        <is>
          <t>403 challenge</t>
        </is>
      </c>
      <c r="D229" t="inlineStr"/>
      <c r="E229" t="inlineStr">
        <is>
          <t>2026-10-04</t>
        </is>
      </c>
    </row>
    <row r="230">
      <c r="A230" t="inlineStr">
        <is>
          <t>www.holidayinnresorts.com</t>
        </is>
      </c>
      <c r="B230" t="inlineStr">
        <is>
          <t>pdf download</t>
        </is>
      </c>
      <c r="C230" t="inlineStr">
        <is>
          <t>403 challenge</t>
        </is>
      </c>
      <c r="D230" t="inlineStr"/>
      <c r="E230" t="inlineStr">
        <is>
          <t>2026-10-04</t>
        </is>
      </c>
    </row>
    <row r="231">
      <c r="A231" t="inlineStr">
        <is>
          <t>www.sixsenses.com</t>
        </is>
      </c>
      <c r="B231" t="inlineStr">
        <is>
          <t>pdf download</t>
        </is>
      </c>
      <c r="C231" t="inlineStr">
        <is>
          <t>403 challenge</t>
        </is>
      </c>
      <c r="D231" t="inlineStr"/>
      <c r="E231" t="inlineStr">
        <is>
          <t>2026-10-04</t>
        </is>
      </c>
    </row>
    <row r="232">
      <c r="A232" t="inlineStr">
        <is>
          <t>www.ihg.com</t>
        </is>
      </c>
      <c r="B232" t="inlineStr">
        <is>
          <t>pdf download</t>
        </is>
      </c>
      <c r="C232" t="inlineStr">
        <is>
          <t>403 challenge</t>
        </is>
      </c>
      <c r="D232" t="inlineStr"/>
      <c r="E232" t="inlineStr">
        <is>
          <t>2026-10-04</t>
        </is>
      </c>
    </row>
    <row r="233">
      <c r="A233" t="inlineStr">
        <is>
          <t>www.nh-hotels.com</t>
        </is>
      </c>
      <c r="B233" t="inlineStr">
        <is>
          <t>pdf download</t>
        </is>
      </c>
      <c r="C233" t="inlineStr">
        <is>
          <t>403 challenge</t>
        </is>
      </c>
      <c r="D233" t="inlineStr"/>
      <c r="E233" t="inlineStr">
        <is>
          <t>2026-10-04</t>
        </is>
      </c>
    </row>
    <row r="234">
      <c r="A234" t="inlineStr">
        <is>
          <t>maldives.intercontinental.com</t>
        </is>
      </c>
      <c r="B234" t="inlineStr">
        <is>
          <t>pdf download</t>
        </is>
      </c>
      <c r="C234" t="inlineStr">
        <is>
          <t>429 challenge</t>
        </is>
      </c>
      <c r="D234" t="inlineStr"/>
      <c r="E234" t="inlineStr">
        <is>
          <t>2026-10-04</t>
        </is>
      </c>
    </row>
    <row r="235">
      <c r="A235" t="inlineStr">
        <is>
          <t>www.marriott.com</t>
        </is>
      </c>
      <c r="B235" t="inlineStr">
        <is>
          <t>pdf download</t>
        </is>
      </c>
      <c r="C235" t="inlineStr">
        <is>
          <t>403 challenge</t>
        </is>
      </c>
      <c r="D235" t="inlineStr"/>
      <c r="E235" t="inlineStr">
        <is>
          <t>2026-10-04</t>
        </is>
      </c>
    </row>
    <row r="236">
      <c r="A236" t="inlineStr">
        <is>
          <t>www.anantara.com</t>
        </is>
      </c>
      <c r="B236" t="inlineStr">
        <is>
          <t>pdf download</t>
        </is>
      </c>
      <c r="C236" t="inlineStr">
        <is>
          <t>403 challenge</t>
        </is>
      </c>
      <c r="D236" t="inlineStr"/>
      <c r="E236" t="inlineStr">
        <is>
          <t>2026-10-04</t>
        </is>
      </c>
    </row>
    <row r="237">
      <c r="A237" t="inlineStr">
        <is>
          <t>www.medhufushi.com</t>
        </is>
      </c>
      <c r="B237" t="inlineStr">
        <is>
          <t>pdf download</t>
        </is>
      </c>
      <c r="C237" t="inlineStr">
        <is>
          <t>403 challenge</t>
        </is>
      </c>
      <c r="D237" t="inlineStr"/>
      <c r="E237" t="inlineStr">
        <is>
          <t>2026-10-04</t>
        </is>
      </c>
    </row>
    <row r="238">
      <c r="A238" t="inlineStr">
        <is>
          <t>www.constancehotels.com</t>
        </is>
      </c>
      <c r="B238" t="inlineStr">
        <is>
          <t>pdf download</t>
        </is>
      </c>
      <c r="C238" t="inlineStr">
        <is>
          <t>403 challenge</t>
        </is>
      </c>
      <c r="D238" t="inlineStr"/>
      <c r="E238" t="inlineStr">
        <is>
          <t>2026-10-04</t>
        </is>
      </c>
    </row>
    <row r="239">
      <c r="A239" t="inlineStr">
        <is>
          <t>www.niyama.com</t>
        </is>
      </c>
      <c r="B239" t="inlineStr">
        <is>
          <t>pdf download</t>
        </is>
      </c>
      <c r="C239" t="inlineStr">
        <is>
          <t>403 challenge</t>
        </is>
      </c>
      <c r="D239" t="inlineStr"/>
      <c r="E239" t="inlineStr">
        <is>
          <t>2026-10-04</t>
        </is>
      </c>
    </row>
    <row r="240">
      <c r="A240" t="inlineStr">
        <is>
          <t>www.outrigger.com</t>
        </is>
      </c>
      <c r="B240" t="inlineStr">
        <is>
          <t>pdf download</t>
        </is>
      </c>
      <c r="C240" t="inlineStr">
        <is>
          <t>403 challenge</t>
        </is>
      </c>
      <c r="D240" t="inlineStr"/>
      <c r="E240" t="inlineStr">
        <is>
          <t>2026-10-04</t>
        </is>
      </c>
    </row>
    <row r="241">
      <c r="A241" t="inlineStr">
        <is>
          <t>www.avanihotels.com</t>
        </is>
      </c>
      <c r="B241" t="inlineStr">
        <is>
          <t>pdf download</t>
        </is>
      </c>
      <c r="C241" t="inlineStr">
        <is>
          <t>403 challenge</t>
        </is>
      </c>
      <c r="D241" t="inlineStr"/>
      <c r="E241" t="inlineStr">
        <is>
          <t>2026-10-04</t>
        </is>
      </c>
    </row>
    <row r="242">
      <c r="A242" t="inlineStr">
        <is>
          <t>www.nokuhotels.com</t>
        </is>
      </c>
      <c r="B242" t="inlineStr">
        <is>
          <t>pdf download</t>
        </is>
      </c>
      <c r="C242" t="inlineStr">
        <is>
          <t>403 challenge</t>
        </is>
      </c>
      <c r="D242" t="inlineStr"/>
      <c r="E242" t="inlineStr">
        <is>
          <t>2026-10-04</t>
        </is>
      </c>
    </row>
    <row r="243">
      <c r="A243" t="inlineStr">
        <is>
          <t>www.varu-atmosphere.com</t>
        </is>
      </c>
      <c r="B243" t="inlineStr">
        <is>
          <t>pdf download</t>
        </is>
      </c>
      <c r="C243" t="inlineStr">
        <is>
          <t>403 challenge</t>
        </is>
      </c>
      <c r="D243" t="inlineStr"/>
      <c r="E243" t="inlineStr">
        <is>
          <t>2026-10-04</t>
        </is>
      </c>
    </row>
    <row r="244">
      <c r="A244" t="inlineStr">
        <is>
          <t>www.standardhotels.com</t>
        </is>
      </c>
      <c r="B244" t="inlineStr">
        <is>
          <t>pdf download</t>
        </is>
      </c>
      <c r="C244" t="inlineStr">
        <is>
          <t>403 challenge</t>
        </is>
      </c>
      <c r="D244" t="inlineStr"/>
      <c r="E244" t="inlineStr">
        <is>
          <t>2026-10-04</t>
        </is>
      </c>
    </row>
    <row r="245">
      <c r="A245" t="inlineStr">
        <is>
          <t>www.pullmanmaldivesmaamutaa.com</t>
        </is>
      </c>
      <c r="B245" t="inlineStr">
        <is>
          <t>pdf download</t>
        </is>
      </c>
      <c r="C245" t="inlineStr">
        <is>
          <t>403 challenge</t>
        </is>
      </c>
      <c r="D245" t="inlineStr"/>
      <c r="E245" t="inlineStr">
        <is>
          <t>2026-10-04</t>
        </is>
      </c>
    </row>
    <row r="246">
      <c r="A246" t="inlineStr">
        <is>
          <t>www.naladhu.com</t>
        </is>
      </c>
      <c r="B246" t="inlineStr">
        <is>
          <t>pdf download</t>
        </is>
      </c>
      <c r="C246" t="inlineStr">
        <is>
          <t>403 challenge</t>
        </is>
      </c>
      <c r="D246" t="inlineStr"/>
      <c r="E246" t="inlineStr">
        <is>
          <t>2026-10-04</t>
        </is>
      </c>
    </row>
    <row r="247">
      <c r="A247" t="inlineStr">
        <is>
          <t>www.tajhotels.com</t>
        </is>
      </c>
      <c r="B247" t="inlineStr">
        <is>
          <t>pdf download</t>
        </is>
      </c>
      <c r="C247" t="inlineStr">
        <is>
          <t>403 challenge</t>
        </is>
      </c>
      <c r="D247" t="inlineStr"/>
      <c r="E247" t="inlineStr">
        <is>
          <t>2026-10-04</t>
        </is>
      </c>
    </row>
    <row r="248">
      <c r="A248" t="inlineStr">
        <is>
          <t>www.thenautilusmaldives.com</t>
        </is>
      </c>
      <c r="B248" t="inlineStr">
        <is>
          <t>pdf download</t>
        </is>
      </c>
      <c r="C248" t="inlineStr">
        <is>
          <t>403 challenge</t>
        </is>
      </c>
      <c r="D248" t="inlineStr"/>
      <c r="E248" t="inlineStr">
        <is>
          <t>2026-10-04</t>
        </is>
      </c>
    </row>
    <row r="249">
      <c r="A249" t="inlineStr">
        <is>
          <t>www.fushifaru.com</t>
        </is>
      </c>
      <c r="B249" t="inlineStr">
        <is>
          <t>pdf download</t>
        </is>
      </c>
      <c r="C249" t="inlineStr">
        <is>
          <t>429 challenge</t>
        </is>
      </c>
      <c r="D249" t="inlineStr"/>
      <c r="E249" t="inlineStr">
        <is>
          <t>2026-10-04</t>
        </is>
      </c>
    </row>
    <row r="250">
      <c r="A250" t="inlineStr">
        <is>
          <t>www.coloursofoblu.com</t>
        </is>
      </c>
      <c r="B250" t="inlineStr">
        <is>
          <t>pdf download</t>
        </is>
      </c>
      <c r="C250" t="inlineStr">
        <is>
          <t>403 challenge</t>
        </is>
      </c>
      <c r="D250" t="inlineStr"/>
      <c r="E250" t="inlineStr">
        <is>
          <t>2026-10-04</t>
        </is>
      </c>
    </row>
    <row r="251">
      <c r="A251" t="inlineStr">
        <is>
          <t>www.fourseasons.com</t>
        </is>
      </c>
      <c r="B251" t="inlineStr">
        <is>
          <t>pdf download</t>
        </is>
      </c>
      <c r="C251" t="inlineStr">
        <is>
          <t>403 challenge</t>
        </is>
      </c>
      <c r="D251" t="inlineStr"/>
      <c r="E251" t="inlineStr">
        <is>
          <t>2026-10-04</t>
        </is>
      </c>
    </row>
    <row r="252">
      <c r="A252" t="inlineStr">
        <is>
          <t>www.holidayinnresorts.com</t>
        </is>
      </c>
      <c r="B252" t="inlineStr">
        <is>
          <t>pdf download</t>
        </is>
      </c>
      <c r="C252" t="inlineStr">
        <is>
          <t>403 challenge</t>
        </is>
      </c>
      <c r="D252" t="inlineStr"/>
      <c r="E252" t="inlineStr">
        <is>
          <t>2026-10-04</t>
        </is>
      </c>
    </row>
    <row r="253">
      <c r="A253" t="inlineStr">
        <is>
          <t>www.sixsenses.com</t>
        </is>
      </c>
      <c r="B253" t="inlineStr">
        <is>
          <t>pdf download</t>
        </is>
      </c>
      <c r="C253" t="inlineStr">
        <is>
          <t>403 challenge</t>
        </is>
      </c>
      <c r="D253" t="inlineStr"/>
      <c r="E253" t="inlineStr">
        <is>
          <t>2026-10-04</t>
        </is>
      </c>
    </row>
    <row r="254">
      <c r="A254" t="inlineStr">
        <is>
          <t>www.ihg.com</t>
        </is>
      </c>
      <c r="B254" t="inlineStr">
        <is>
          <t>pdf download</t>
        </is>
      </c>
      <c r="C254" t="inlineStr">
        <is>
          <t>403 challenge</t>
        </is>
      </c>
      <c r="D254" t="inlineStr"/>
      <c r="E254" t="inlineStr">
        <is>
          <t>2026-10-04</t>
        </is>
      </c>
    </row>
    <row r="255">
      <c r="A255" t="inlineStr">
        <is>
          <t>www.nh-hotels.com</t>
        </is>
      </c>
      <c r="B255" t="inlineStr">
        <is>
          <t>pdf download</t>
        </is>
      </c>
      <c r="C255" t="inlineStr">
        <is>
          <t>403 challenge</t>
        </is>
      </c>
      <c r="D255" t="inlineStr"/>
      <c r="E255" t="inlineStr">
        <is>
          <t>2026-10-04</t>
        </is>
      </c>
    </row>
    <row r="256">
      <c r="A256" t="inlineStr">
        <is>
          <t>maldives.intercontinental.com</t>
        </is>
      </c>
      <c r="B256" t="inlineStr">
        <is>
          <t>pdf download</t>
        </is>
      </c>
      <c r="C256" t="inlineStr">
        <is>
          <t>429 challenge</t>
        </is>
      </c>
      <c r="D256" t="inlineStr"/>
      <c r="E256" t="inlineStr">
        <is>
          <t>2026-10-04</t>
        </is>
      </c>
    </row>
    <row r="257">
      <c r="A257" t="inlineStr">
        <is>
          <t>www.marriott.com</t>
        </is>
      </c>
      <c r="B257" t="inlineStr">
        <is>
          <t>pdf download</t>
        </is>
      </c>
      <c r="C257" t="inlineStr">
        <is>
          <t>403 challenge</t>
        </is>
      </c>
      <c r="D257" t="inlineStr"/>
      <c r="E257" t="inlineStr">
        <is>
          <t>2026-10-04</t>
        </is>
      </c>
    </row>
    <row r="258">
      <c r="A258" t="inlineStr">
        <is>
          <t>www.anantara.com</t>
        </is>
      </c>
      <c r="B258" t="inlineStr">
        <is>
          <t>pdf download</t>
        </is>
      </c>
      <c r="C258" t="inlineStr">
        <is>
          <t>403 challenge</t>
        </is>
      </c>
      <c r="D258" t="inlineStr"/>
      <c r="E258" t="inlineStr">
        <is>
          <t>2026-10-04</t>
        </is>
      </c>
    </row>
    <row r="259">
      <c r="A259" t="inlineStr">
        <is>
          <t>www.medhufushi.com</t>
        </is>
      </c>
      <c r="B259" t="inlineStr">
        <is>
          <t>pdf download</t>
        </is>
      </c>
      <c r="C259" t="inlineStr">
        <is>
          <t>403 challenge</t>
        </is>
      </c>
      <c r="D259" t="inlineStr"/>
      <c r="E259" t="inlineStr">
        <is>
          <t>2026-10-04</t>
        </is>
      </c>
    </row>
    <row r="260">
      <c r="A260" t="inlineStr">
        <is>
          <t>www.constancehotels.com</t>
        </is>
      </c>
      <c r="B260" t="inlineStr">
        <is>
          <t>pdf download</t>
        </is>
      </c>
      <c r="C260" t="inlineStr">
        <is>
          <t>403 challenge</t>
        </is>
      </c>
      <c r="D260" t="inlineStr"/>
      <c r="E260" t="inlineStr">
        <is>
          <t>2026-10-04</t>
        </is>
      </c>
    </row>
    <row r="261">
      <c r="A261" t="inlineStr">
        <is>
          <t>www.niyama.com</t>
        </is>
      </c>
      <c r="B261" t="inlineStr">
        <is>
          <t>pdf download</t>
        </is>
      </c>
      <c r="C261" t="inlineStr">
        <is>
          <t>403 challenge</t>
        </is>
      </c>
      <c r="D261" t="inlineStr"/>
      <c r="E261" t="inlineStr">
        <is>
          <t>2026-10-04</t>
        </is>
      </c>
    </row>
    <row r="262">
      <c r="A262" t="inlineStr">
        <is>
          <t>www.outrigger.com</t>
        </is>
      </c>
      <c r="B262" t="inlineStr">
        <is>
          <t>pdf download</t>
        </is>
      </c>
      <c r="C262" t="inlineStr">
        <is>
          <t>403 challenge</t>
        </is>
      </c>
      <c r="D262" t="inlineStr"/>
      <c r="E262" t="inlineStr">
        <is>
          <t>2026-10-04</t>
        </is>
      </c>
    </row>
    <row r="263">
      <c r="A263" t="inlineStr">
        <is>
          <t>www.avanihotels.com</t>
        </is>
      </c>
      <c r="B263" t="inlineStr">
        <is>
          <t>pdf download</t>
        </is>
      </c>
      <c r="C263" t="inlineStr">
        <is>
          <t>403 challenge</t>
        </is>
      </c>
      <c r="D263" t="inlineStr"/>
      <c r="E263" t="inlineStr">
        <is>
          <t>2026-10-04</t>
        </is>
      </c>
    </row>
    <row r="264">
      <c r="A264" t="inlineStr">
        <is>
          <t>www.nokuhotels.com</t>
        </is>
      </c>
      <c r="B264" t="inlineStr">
        <is>
          <t>pdf download</t>
        </is>
      </c>
      <c r="C264" t="inlineStr">
        <is>
          <t>403 challenge</t>
        </is>
      </c>
      <c r="D264" t="inlineStr"/>
      <c r="E264" t="inlineStr">
        <is>
          <t>2026-10-04</t>
        </is>
      </c>
    </row>
    <row r="265">
      <c r="A265" t="inlineStr">
        <is>
          <t>www.varu-atmosphere.com</t>
        </is>
      </c>
      <c r="B265" t="inlineStr">
        <is>
          <t>pdf download</t>
        </is>
      </c>
      <c r="C265" t="inlineStr">
        <is>
          <t>403 challenge</t>
        </is>
      </c>
      <c r="D265" t="inlineStr"/>
      <c r="E265" t="inlineStr">
        <is>
          <t>2026-10-04</t>
        </is>
      </c>
    </row>
    <row r="266">
      <c r="A266" t="inlineStr">
        <is>
          <t>www.standardhotels.com</t>
        </is>
      </c>
      <c r="B266" t="inlineStr">
        <is>
          <t>pdf download</t>
        </is>
      </c>
      <c r="C266" t="inlineStr">
        <is>
          <t>403 challenge</t>
        </is>
      </c>
      <c r="D266" t="inlineStr"/>
      <c r="E266" t="inlineStr">
        <is>
          <t>2026-10-04</t>
        </is>
      </c>
    </row>
    <row r="267">
      <c r="A267" t="inlineStr">
        <is>
          <t>www.pullmanmaldivesmaamutaa.com</t>
        </is>
      </c>
      <c r="B267" t="inlineStr">
        <is>
          <t>pdf download</t>
        </is>
      </c>
      <c r="C267" t="inlineStr">
        <is>
          <t>403 challenge</t>
        </is>
      </c>
      <c r="D267" t="inlineStr"/>
      <c r="E267" t="inlineStr">
        <is>
          <t>2026-10-04</t>
        </is>
      </c>
    </row>
    <row r="268">
      <c r="A268" t="inlineStr">
        <is>
          <t>www.naladhu.com</t>
        </is>
      </c>
      <c r="B268" t="inlineStr">
        <is>
          <t>pdf download</t>
        </is>
      </c>
      <c r="C268" t="inlineStr">
        <is>
          <t>403 challenge</t>
        </is>
      </c>
      <c r="D268" t="inlineStr"/>
      <c r="E268" t="inlineStr">
        <is>
          <t>2026-10-04</t>
        </is>
      </c>
    </row>
    <row r="269">
      <c r="A269" t="inlineStr">
        <is>
          <t>www.tajhotels.com</t>
        </is>
      </c>
      <c r="B269" t="inlineStr">
        <is>
          <t>pdf download</t>
        </is>
      </c>
      <c r="C269" t="inlineStr">
        <is>
          <t>403 challenge</t>
        </is>
      </c>
      <c r="D269" t="inlineStr"/>
      <c r="E269" t="inlineStr">
        <is>
          <t>2026-10-04</t>
        </is>
      </c>
    </row>
    <row r="270">
      <c r="A270" t="inlineStr">
        <is>
          <t>www.thenautilusmaldives.com</t>
        </is>
      </c>
      <c r="B270" t="inlineStr">
        <is>
          <t>pdf download</t>
        </is>
      </c>
      <c r="C270" t="inlineStr">
        <is>
          <t>403 challenge</t>
        </is>
      </c>
      <c r="D270" t="inlineStr"/>
      <c r="E270" t="inlineStr">
        <is>
          <t>2026-10-04</t>
        </is>
      </c>
    </row>
    <row r="271">
      <c r="A271" t="inlineStr">
        <is>
          <t>www.constancehotels.com</t>
        </is>
      </c>
      <c r="B271" t="inlineStr">
        <is>
          <t>pdf download</t>
        </is>
      </c>
      <c r="C271" t="inlineStr">
        <is>
          <t>403 challenge</t>
        </is>
      </c>
      <c r="D271" t="inlineStr"/>
      <c r="E271" t="inlineStr">
        <is>
          <t>2026-10-05</t>
        </is>
      </c>
    </row>
    <row r="272">
      <c r="A272" t="inlineStr">
        <is>
          <t>www.melia.com</t>
        </is>
      </c>
      <c r="B272" t="inlineStr">
        <is>
          <t>GET home + render</t>
        </is>
      </c>
      <c r="C272" t="inlineStr">
        <is>
          <t>403</t>
        </is>
      </c>
      <c r="D272" t="inlineStr"/>
      <c r="E272" t="inlineStr">
        <is>
          <t>2026-10-05</t>
        </is>
      </c>
    </row>
    <row r="273">
      <c r="A273" t="inlineStr">
        <is>
          <t>www.nh-hotels.com</t>
        </is>
      </c>
      <c r="B273" t="inlineStr">
        <is>
          <t>GET home + render</t>
        </is>
      </c>
      <c r="C273" t="inlineStr">
        <is>
          <t>403</t>
        </is>
      </c>
      <c r="D273" t="inlineStr"/>
      <c r="E273" t="inlineStr">
        <is>
          <t>2026-10-05</t>
        </is>
      </c>
    </row>
    <row r="274">
      <c r="A274" t="inlineStr">
        <is>
          <t>www.nokuhotels.com</t>
        </is>
      </c>
      <c r="B274" t="inlineStr">
        <is>
          <t>GET home + render</t>
        </is>
      </c>
      <c r="C274" t="inlineStr">
        <is>
          <t>403</t>
        </is>
      </c>
      <c r="D274" t="inlineStr"/>
      <c r="E274" t="inlineStr">
        <is>
          <t>2026-10-05</t>
        </is>
      </c>
    </row>
    <row r="275">
      <c r="A275" t="inlineStr">
        <is>
          <t>www.melia.com</t>
        </is>
      </c>
      <c r="B275" t="inlineStr">
        <is>
          <t>pdf download</t>
        </is>
      </c>
      <c r="C275" t="inlineStr">
        <is>
          <t>403 challenge</t>
        </is>
      </c>
      <c r="D275" t="inlineStr"/>
      <c r="E275" t="inlineStr">
        <is>
          <t>2026-10-05</t>
        </is>
      </c>
    </row>
    <row r="276">
      <c r="A276" t="inlineStr">
        <is>
          <t>www.filitheyo.com</t>
        </is>
      </c>
      <c r="B276" t="inlineStr">
        <is>
          <t>pdf download</t>
        </is>
      </c>
      <c r="C276" t="inlineStr">
        <is>
          <t>403 challenge</t>
        </is>
      </c>
      <c r="D276" t="inlineStr"/>
      <c r="E276" t="inlineStr">
        <is>
          <t>2026-10-05</t>
        </is>
      </c>
    </row>
    <row r="277">
      <c r="A277" t="inlineStr">
        <is>
          <t>www.rihiveli-maldives.com</t>
        </is>
      </c>
      <c r="B277" t="inlineStr">
        <is>
          <t>pdf download</t>
        </is>
      </c>
      <c r="C277" t="inlineStr">
        <is>
          <t>403 challenge</t>
        </is>
      </c>
      <c r="D277" t="inlineStr"/>
      <c r="E277" t="inlineStr">
        <is>
          <t>2026-10-05</t>
        </is>
      </c>
    </row>
    <row r="278">
      <c r="A278" t="inlineStr">
        <is>
          <t>www.nh-hotels.com</t>
        </is>
      </c>
      <c r="B278" t="inlineStr">
        <is>
          <t>pdf download</t>
        </is>
      </c>
      <c r="C278" t="inlineStr">
        <is>
          <t>403 challenge</t>
        </is>
      </c>
      <c r="D278" t="inlineStr"/>
      <c r="E278" t="inlineStr">
        <is>
          <t>2026-10-05</t>
        </is>
      </c>
    </row>
    <row r="279">
      <c r="A279" t="inlineStr">
        <is>
          <t>www.alimatha.com</t>
        </is>
      </c>
      <c r="B279" t="inlineStr">
        <is>
          <t>pdf download</t>
        </is>
      </c>
      <c r="C279" t="inlineStr">
        <is>
          <t>403 challenge</t>
        </is>
      </c>
      <c r="D279" t="inlineStr"/>
      <c r="E279" t="inlineStr">
        <is>
          <t>2026-10-05</t>
        </is>
      </c>
    </row>
    <row r="280">
      <c r="A280" t="inlineStr">
        <is>
          <t>www.nokuhotels.com</t>
        </is>
      </c>
      <c r="B280" t="inlineStr">
        <is>
          <t>pdf download</t>
        </is>
      </c>
      <c r="C280" t="inlineStr">
        <is>
          <t>403 challenge</t>
        </is>
      </c>
      <c r="D280" t="inlineStr"/>
      <c r="E280" t="inlineStr">
        <is>
          <t>2026-10-05</t>
        </is>
      </c>
    </row>
    <row r="281">
      <c r="A281" t="inlineStr">
        <is>
          <t>www.maldivesresorts.com</t>
        </is>
      </c>
      <c r="B281" t="inlineStr">
        <is>
          <t>pdf download</t>
        </is>
      </c>
      <c r="C281" t="inlineStr">
        <is>
          <t>403 challenge</t>
        </is>
      </c>
      <c r="D281" t="inlineStr"/>
      <c r="E281" t="inlineStr">
        <is>
          <t>2026-10-05</t>
        </is>
      </c>
    </row>
    <row r="282">
      <c r="A282" t="inlineStr">
        <is>
          <t>www.allmaldives.com</t>
        </is>
      </c>
      <c r="B282" t="inlineStr">
        <is>
          <t>pdf download</t>
        </is>
      </c>
      <c r="C282" t="inlineStr">
        <is>
          <t>403 challenge</t>
        </is>
      </c>
      <c r="D282" t="inlineStr"/>
      <c r="E282" t="inlineStr">
        <is>
          <t>2026-10-05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8" customWidth="1" min="2" max="2"/>
    <col width="80" customWidth="1" min="3" max="3"/>
    <col width="12" customWidth="1" min="4" max="4"/>
  </cols>
  <sheetData>
    <row r="1">
      <c r="A1" s="1" t="inlineStr">
        <is>
          <t>date</t>
        </is>
      </c>
      <c r="B1" s="1" t="inlineStr">
        <is>
          <t>phase</t>
        </is>
      </c>
      <c r="C1" s="1" t="inlineStr">
        <is>
          <t>note</t>
        </is>
      </c>
      <c r="D1" s="1" t="inlineStr">
        <is>
          <t>docs total</t>
        </is>
      </c>
    </row>
    <row r="2">
      <c r="A2" t="inlineStr">
        <is>
          <t>2026-10-04 22:30</t>
        </is>
      </c>
      <c r="B2" t="inlineStr">
        <is>
          <t>A</t>
        </is>
      </c>
      <c r="C2" t="inlineStr">
        <is>
          <t>Crown &amp; Champa + Neoscapes</t>
        </is>
      </c>
      <c r="D2" t="inlineStr">
        <is>
          <t>297</t>
        </is>
      </c>
    </row>
    <row r="3">
      <c r="A3" t="inlineStr">
        <is>
          <t>2026-10-04 22:33</t>
        </is>
      </c>
      <c r="B3" t="inlineStr">
        <is>
          <t>A</t>
        </is>
      </c>
      <c r="C3" t="inlineStr">
        <is>
          <t>Crown &amp; Champa + Neoscapes</t>
        </is>
      </c>
      <c r="D3" t="inlineStr">
        <is>
          <t>301</t>
        </is>
      </c>
    </row>
    <row r="4">
      <c r="A4" t="inlineStr">
        <is>
          <t>2026-10-04 22:47</t>
        </is>
      </c>
      <c r="B4" t="inlineStr">
        <is>
          <t>B</t>
        </is>
      </c>
      <c r="C4" t="inlineStr">
        <is>
          <t>official sites 1-20: {'stored': 225, 'duplicate': 69, 'excluded': 5, 'failed': 10, 'unmatched': 1}</t>
        </is>
      </c>
      <c r="D4" t="inlineStr">
        <is>
          <t>526</t>
        </is>
      </c>
    </row>
    <row r="5">
      <c r="A5" t="inlineStr">
        <is>
          <t>2026-10-04 22:56</t>
        </is>
      </c>
      <c r="B5" t="inlineStr">
        <is>
          <t>B</t>
        </is>
      </c>
      <c r="C5" t="inlineStr">
        <is>
          <t>official sites 1-20: {'stored': 77, 'unmatched': 7, 'duplicate': 13}</t>
        </is>
      </c>
      <c r="D5" t="inlineStr">
        <is>
          <t>603</t>
        </is>
      </c>
    </row>
    <row r="6">
      <c r="A6" t="inlineStr">
        <is>
          <t>2026-10-04 23:02</t>
        </is>
      </c>
      <c r="B6" t="inlineStr">
        <is>
          <t>F</t>
        </is>
      </c>
      <c r="C6" t="inlineStr">
        <is>
          <t>fact packs for 182 resorts</t>
        </is>
      </c>
      <c r="D6" t="inlineStr">
        <is>
          <t>603</t>
        </is>
      </c>
    </row>
    <row r="7">
      <c r="A7" t="inlineStr">
        <is>
          <t>2026-10-04 23:09</t>
        </is>
      </c>
      <c r="B7" t="inlineStr">
        <is>
          <t>B</t>
        </is>
      </c>
      <c r="C7" t="inlineStr">
        <is>
          <t>official sites 21-40: {'stored': 346, 'duplicate': 38, 'rejected': 2, 'error FileNotFoundError': 1, 'unmatched': 17, 'failed': 10}</t>
        </is>
      </c>
      <c r="D7" t="inlineStr">
        <is>
          <t>949</t>
        </is>
      </c>
    </row>
    <row r="8">
      <c r="A8" t="inlineStr">
        <is>
          <t>2026-10-04 23:28</t>
        </is>
      </c>
      <c r="B8" t="inlineStr">
        <is>
          <t>B</t>
        </is>
      </c>
      <c r="C8" t="inlineStr">
        <is>
          <t>official sites 41-60: {'stored': 190, 'duplicate': 15, 'failed': 14, 'rejected': 4, 'unmatched': 88}</t>
        </is>
      </c>
      <c r="D8" t="inlineStr">
        <is>
          <t>1391</t>
        </is>
      </c>
    </row>
    <row r="9">
      <c r="A9" t="inlineStr">
        <is>
          <t>2026-10-04 23:43</t>
        </is>
      </c>
      <c r="B9" t="inlineStr">
        <is>
          <t>B</t>
        </is>
      </c>
      <c r="C9" t="inlineStr">
        <is>
          <t>official sites 61-80: {'failed': 58, 'stored': 500, 'unmatched': 42, 'rejected': 26, 'duplicate': 33, 'excluded': 3}</t>
        </is>
      </c>
      <c r="D9" t="inlineStr">
        <is>
          <t>1891</t>
        </is>
      </c>
    </row>
    <row r="10">
      <c r="A10" t="inlineStr">
        <is>
          <t>2026-10-04 23:50</t>
        </is>
      </c>
      <c r="B10" t="inlineStr">
        <is>
          <t>B</t>
        </is>
      </c>
      <c r="C10" t="inlineStr">
        <is>
          <t>official sites 81-100: {'unmatched': 64, 'failed': 188, 'stored': 76, 'duplicate': 7, 'rejected': 1}</t>
        </is>
      </c>
      <c r="D10" t="inlineStr">
        <is>
          <t>1967</t>
        </is>
      </c>
    </row>
    <row r="11">
      <c r="A11" t="inlineStr">
        <is>
          <t>2026-10-05 00:01</t>
        </is>
      </c>
      <c r="B11" t="inlineStr">
        <is>
          <t>B</t>
        </is>
      </c>
      <c r="C11" t="inlineStr">
        <is>
          <t>official sites 101-120: {'unmatched': 32, 'failed': 22, 'stored': 261, 'duplicate': 7, 'rejected': 2}</t>
        </is>
      </c>
      <c r="D11" t="inlineStr">
        <is>
          <t>2228</t>
        </is>
      </c>
    </row>
    <row r="12">
      <c r="A12" t="inlineStr">
        <is>
          <t>2026-10-05 00:10</t>
        </is>
      </c>
      <c r="B12" t="inlineStr">
        <is>
          <t>B</t>
        </is>
      </c>
      <c r="C12" t="inlineStr">
        <is>
          <t>official sites 121-140: {'unmatched': 88, 'failed': 14, 'stored': 314, 'duplicate': 2, 'rejected': 9}</t>
        </is>
      </c>
      <c r="D12" t="inlineStr">
        <is>
          <t>2542</t>
        </is>
      </c>
    </row>
    <row r="13">
      <c r="A13" t="inlineStr">
        <is>
          <t>2026-10-05 00:13</t>
        </is>
      </c>
      <c r="B13" t="inlineStr">
        <is>
          <t>B</t>
        </is>
      </c>
      <c r="C13" t="inlineStr">
        <is>
          <t>official sites 141-160: {'unmatched': 11, 'stored': 42, 'failed': 31, 'duplicate': 1}</t>
        </is>
      </c>
      <c r="D13" t="inlineStr">
        <is>
          <t>2584</t>
        </is>
      </c>
    </row>
    <row r="14">
      <c r="A14" t="inlineStr">
        <is>
          <t>2026-10-05 00:15</t>
        </is>
      </c>
      <c r="B14" t="inlineStr">
        <is>
          <t>C</t>
        </is>
      </c>
      <c r="C14" t="inlineStr">
        <is>
          <t>agency/DMC crawl 78 domains (crawl)</t>
        </is>
      </c>
      <c r="D14" t="inlineStr">
        <is>
          <t>2584</t>
        </is>
      </c>
    </row>
    <row r="15">
      <c r="A15" t="inlineStr">
        <is>
          <t>2026-10-05 00:29</t>
        </is>
      </c>
      <c r="B15" t="inlineStr">
        <is>
          <t>B</t>
        </is>
      </c>
      <c r="C15" t="inlineStr">
        <is>
          <t>official sites 161-180: {'stored': 572, 'unmatched': 5, 'duplicate': 107, 'rejected': 34, 'failed': 10}</t>
        </is>
      </c>
      <c r="D15" t="inlineStr">
        <is>
          <t>3156</t>
        </is>
      </c>
    </row>
    <row r="16">
      <c r="A16" t="inlineStr">
        <is>
          <t>2026-10-05 00:29</t>
        </is>
      </c>
      <c r="B16" t="inlineStr">
        <is>
          <t>B</t>
        </is>
      </c>
      <c r="C16" t="inlineStr">
        <is>
          <t>official sites 181-182: {}</t>
        </is>
      </c>
      <c r="D16" t="inlineStr">
        <is>
          <t>3156</t>
        </is>
      </c>
    </row>
    <row r="17">
      <c r="A17" t="inlineStr">
        <is>
          <t>2026-10-05 01:22</t>
        </is>
      </c>
      <c r="B17" t="inlineStr">
        <is>
          <t>B</t>
        </is>
      </c>
      <c r="C17" t="inlineStr">
        <is>
          <t>group/brand hub sites</t>
        </is>
      </c>
      <c r="D17" t="inlineStr">
        <is>
          <t>3274</t>
        </is>
      </c>
    </row>
    <row r="18">
      <c r="A18" t="inlineStr">
        <is>
          <t>2026-10-05 01:56</t>
        </is>
      </c>
      <c r="B18" t="inlineStr">
        <is>
          <t>B</t>
        </is>
      </c>
      <c r="C18" t="inlineStr">
        <is>
          <t>DAM follow-up</t>
        </is>
      </c>
      <c r="D18" t="inlineStr">
        <is>
          <t>3344</t>
        </is>
      </c>
    </row>
    <row r="19">
      <c r="A19" t="inlineStr">
        <is>
          <t>2026-10-05 02:02</t>
        </is>
      </c>
      <c r="B19" t="inlineStr">
        <is>
          <t>B</t>
        </is>
      </c>
      <c r="C19" t="inlineStr">
        <is>
          <t>retry official sites [2, 6, 7, 8, 17, 22, 23, 31, 36, 37, 41, 42, 47, 48, 55, 58, 60, 64, 84, 92, 93, 96, 101, 112, 113, 114, 124, 128, 130, 131, 132, 135, 144, 149, 150, 156, 178, 180, 181]: {'failed': 1}</t>
        </is>
      </c>
      <c r="D19" t="inlineStr">
        <is>
          <t>3344</t>
        </is>
      </c>
    </row>
    <row r="20">
      <c r="A20" t="inlineStr">
        <is>
          <t>2026-10-05 02:02</t>
        </is>
      </c>
      <c r="B20" t="inlineStr">
        <is>
          <t>C</t>
        </is>
      </c>
      <c r="C20" t="inlineStr">
        <is>
          <t>agency/DMC crawl 78 domains (crawl)</t>
        </is>
      </c>
      <c r="D20" t="inlineStr">
        <is>
          <t>3344</t>
        </is>
      </c>
    </row>
    <row r="21">
      <c r="A21" t="inlineStr">
        <is>
          <t>2026-10-05 02:02</t>
        </is>
      </c>
      <c r="B21" t="inlineStr">
        <is>
          <t>C</t>
        </is>
      </c>
      <c r="C21" t="inlineStr">
        <is>
          <t>agency/DMC queue: {}</t>
        </is>
      </c>
      <c r="D21" t="inlineStr">
        <is>
          <t>3344</t>
        </is>
      </c>
    </row>
    <row r="22">
      <c r="A22" t="inlineStr">
        <is>
          <t>2026-10-05 02:35</t>
        </is>
      </c>
      <c r="B22" t="inlineStr">
        <is>
          <t>F</t>
        </is>
      </c>
      <c r="C22" t="inlineStr">
        <is>
          <t>fact packs for 182 resorts</t>
        </is>
      </c>
      <c r="D22" t="inlineStr">
        <is>
          <t>3344</t>
        </is>
      </c>
    </row>
    <row r="23">
      <c r="A23" t="inlineStr">
        <is>
          <t>2026-10-05 03:27</t>
        </is>
      </c>
      <c r="B23" t="inlineStr">
        <is>
          <t>D</t>
        </is>
      </c>
      <c r="C23" t="inlineStr">
        <is>
          <t>archives: {'failed': 88}</t>
        </is>
      </c>
      <c r="D23" t="inlineStr">
        <is>
          <t>3344</t>
        </is>
      </c>
    </row>
    <row r="24">
      <c r="A24" t="inlineStr">
        <is>
          <t>2026-10-05 03:31</t>
        </is>
      </c>
      <c r="B24" t="inlineStr">
        <is>
          <t>F</t>
        </is>
      </c>
      <c r="C24" t="inlineStr">
        <is>
          <t>fact packs for 182 resorts</t>
        </is>
      </c>
      <c r="D24" t="inlineStr">
        <is>
          <t>3344</t>
        </is>
      </c>
    </row>
    <row r="25">
      <c r="A25" t="inlineStr">
        <is>
          <t>2026-10-05 06:38</t>
        </is>
      </c>
      <c r="B25" t="inlineStr">
        <is>
          <t>B+</t>
        </is>
      </c>
      <c r="C25" t="inlineStr">
        <is>
          <t>destination-dining pass: {'duplicate': 20, 'stored': 54, 'failed': 40, 'unmatched': 37}</t>
        </is>
      </c>
      <c r="D25" t="inlineStr">
        <is>
          <t>3398</t>
        </is>
      </c>
    </row>
    <row r="26">
      <c r="A26" t="inlineStr">
        <is>
          <t>2026-10-05 06:42</t>
        </is>
      </c>
      <c r="B26" t="inlineStr">
        <is>
          <t>F</t>
        </is>
      </c>
      <c r="C26" t="inlineStr">
        <is>
          <t>fact packs for 182 resorts</t>
        </is>
      </c>
      <c r="D26" t="inlineStr">
        <is>
          <t>3398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2026-10-05T06:42:55Z</dcterms:created>
  <dcterms:modified xmlns:dcterms="http://purl.org/dc/terms/" xmlns:xsi="http://www.w3.org/2001/XMLSchema-instance" xsi:type="dcterms:W3CDTF">2026-10-05T06:42:57Z</dcterms:modified>
</cp:coreProperties>
</file>